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tables/table1.xml" ContentType="application/vnd.openxmlformats-officedocument.spreadsheetml.table+xml"/>
  <Override PartName="/xl/drawings/drawing1.xml" ContentType="application/vnd.openxmlformats-officedocument.drawing+xml"/>
  <Override PartName="/xl/drawings/drawing2.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https://digitalgojp.sharepoint.com/sites/Secretariat_of_Provisional_Commission_for_Administrative_Ref/Shared Documents/General/12_予算要求・執行業務/◆ポータルサイト構築/★ウェブサイト更新データ/20240329/10006_目視等による施工・経年劣化・安全措置対策状況等確認のデジタル化を実現する製品・サービス一覧/"/>
    </mc:Choice>
  </mc:AlternateContent>
  <xr:revisionPtr revIDLastSave="46" documentId="13_ncr:1_{6DC4AF3E-C9D9-4966-B691-8DFEDE0D7C4E}" xr6:coauthVersionLast="47" xr6:coauthVersionMax="47" xr10:uidLastSave="{9D9C4FB1-D8EA-46E8-9C31-25DA23C9ED96}"/>
  <bookViews>
    <workbookView xWindow="-110" yWindow="-110" windowWidth="19420" windowHeight="10420" tabRatio="889" xr2:uid="{00000000-000D-0000-FFFF-FFFF00000000}"/>
  </bookViews>
  <sheets>
    <sheet name="回答結果（掲載用※1次掲載）" sheetId="10" r:id="rId1"/>
    <sheet name="マスターデータの更新履歴（２次スクリーニング後の情報管理表）" sheetId="7" state="hidden" r:id="rId2"/>
    <sheet name="1次スクリーニング(KPMG編集)" sheetId="3" state="hidden" r:id="rId3"/>
    <sheet name="受領情報一覧(KPMG編集)" sheetId="1" state="hidden" r:id="rId4"/>
    <sheet name="管理表(デジタル庁,TF編集用)" sheetId="2" state="hidden" r:id="rId5"/>
    <sheet name="回答結果（マスタ）" sheetId="6" state="hidden" r:id="rId6"/>
    <sheet name="使用方法" sheetId="4" state="hidden" r:id="rId7"/>
    <sheet name="回答結果(KPMG編集)" sheetId="5" state="hidden" r:id="rId8"/>
    <sheet name="回答結果（掲載用※参照あり）" sheetId="8" state="hidden" r:id="rId9"/>
    <sheet name="➡&quot;参照あり&quot;シートから&quot;値貼付&quot;シートの作業内容" sheetId="11" state="hidden" r:id="rId10"/>
    <sheet name="回答結果（掲載用※2次掲載）" sheetId="13" state="hidden" r:id="rId11"/>
  </sheets>
  <definedNames>
    <definedName name="_xlnm._FilterDatabase" localSheetId="2" hidden="1">'1次スクリーニング(KPMG編集)'!$B$3:$AI$163</definedName>
    <definedName name="_xlnm._FilterDatabase" localSheetId="5" hidden="1">'回答結果（マスタ）'!$A$3:$EB$100</definedName>
    <definedName name="_xlnm._FilterDatabase" localSheetId="0" hidden="1">'回答結果（掲載用※1次掲載）'!$A$3:$CV$62</definedName>
    <definedName name="_xlnm._FilterDatabase" localSheetId="10" hidden="1">'回答結果（掲載用※2次掲載）'!$A$3:$EG$11</definedName>
    <definedName name="_xlnm._FilterDatabase" localSheetId="8" hidden="1">'回答結果（掲載用※参照あり）'!$B$3:$EC$82</definedName>
    <definedName name="_xlnm._FilterDatabase" localSheetId="4" hidden="1">'管理表(デジタル庁,TF編集用)'!$C$5:$J$202</definedName>
    <definedName name="_xlnm.Print_Area" localSheetId="2">'1次スクリーニング(KPMG編集)'!$A$1:$AH$164</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62" i="10" l="1"/>
  <c r="B60" i="10"/>
  <c r="B59" i="10"/>
  <c r="B58" i="10"/>
  <c r="B57" i="10"/>
  <c r="B56" i="10"/>
  <c r="B55" i="10"/>
  <c r="B54" i="10"/>
  <c r="B4" i="13"/>
  <c r="B11" i="13"/>
  <c r="B13" i="13"/>
  <c r="DZ12" i="13"/>
  <c r="EA12" i="13"/>
  <c r="EB12" i="13"/>
  <c r="EC12" i="13"/>
  <c r="DZ13" i="13"/>
  <c r="EA13" i="13"/>
  <c r="EB13" i="13"/>
  <c r="EC13" i="13"/>
  <c r="AC4" i="13"/>
  <c r="AB4" i="13"/>
  <c r="AA4" i="13"/>
  <c r="Z4" i="13"/>
  <c r="B10" i="13"/>
  <c r="B9" i="13"/>
  <c r="B8" i="13"/>
  <c r="B7" i="13"/>
  <c r="B6" i="13"/>
  <c r="B5" i="13"/>
  <c r="B53" i="10" l="1"/>
  <c r="B52" i="10"/>
  <c r="C78" i="8"/>
  <c r="D78" i="8"/>
  <c r="E78" i="8"/>
  <c r="F78" i="8"/>
  <c r="G78" i="8"/>
  <c r="H78" i="8"/>
  <c r="I78" i="8"/>
  <c r="J78" i="8"/>
  <c r="K78" i="8"/>
  <c r="L78" i="8"/>
  <c r="M78" i="8"/>
  <c r="N78" i="8"/>
  <c r="O78" i="8"/>
  <c r="P78" i="8"/>
  <c r="Q78" i="8"/>
  <c r="R78" i="8"/>
  <c r="S78" i="8"/>
  <c r="T78" i="8"/>
  <c r="U78" i="8"/>
  <c r="V78" i="8"/>
  <c r="W78" i="8"/>
  <c r="X78" i="8"/>
  <c r="Y78" i="8"/>
  <c r="Z78" i="8"/>
  <c r="AA78" i="8"/>
  <c r="AB78" i="8"/>
  <c r="AC78" i="8"/>
  <c r="AD78" i="8"/>
  <c r="AE78" i="8"/>
  <c r="AF78" i="8"/>
  <c r="AG78" i="8"/>
  <c r="AH78" i="8"/>
  <c r="AI78" i="8"/>
  <c r="AJ78" i="8"/>
  <c r="AK78" i="8"/>
  <c r="AL78" i="8"/>
  <c r="AM78" i="8"/>
  <c r="AN78" i="8"/>
  <c r="AO78" i="8"/>
  <c r="AP78" i="8"/>
  <c r="AQ78" i="8"/>
  <c r="AR78" i="8"/>
  <c r="AS78" i="8"/>
  <c r="AT78" i="8"/>
  <c r="AU78" i="8"/>
  <c r="AV78" i="8"/>
  <c r="AW78" i="8"/>
  <c r="AX78" i="8"/>
  <c r="AY78" i="8"/>
  <c r="AZ78" i="8"/>
  <c r="BA78" i="8"/>
  <c r="BB78" i="8"/>
  <c r="BC78" i="8"/>
  <c r="BD78" i="8"/>
  <c r="BE78" i="8"/>
  <c r="BF78" i="8"/>
  <c r="BG78" i="8"/>
  <c r="BH78" i="8"/>
  <c r="BI78" i="8"/>
  <c r="BJ78" i="8"/>
  <c r="BK78" i="8"/>
  <c r="BL78" i="8"/>
  <c r="BM78" i="8"/>
  <c r="BN78" i="8"/>
  <c r="BO78" i="8"/>
  <c r="BP78" i="8"/>
  <c r="BQ78" i="8"/>
  <c r="BR78" i="8"/>
  <c r="BS78" i="8"/>
  <c r="BT78" i="8"/>
  <c r="BU78" i="8"/>
  <c r="BV78" i="8"/>
  <c r="BW78" i="8"/>
  <c r="BX78" i="8"/>
  <c r="BY78" i="8"/>
  <c r="BZ78" i="8"/>
  <c r="CA78" i="8"/>
  <c r="CB78" i="8"/>
  <c r="CC78" i="8"/>
  <c r="CD78" i="8"/>
  <c r="CE78" i="8"/>
  <c r="CF78" i="8"/>
  <c r="CG78" i="8"/>
  <c r="CH78" i="8"/>
  <c r="CI78" i="8"/>
  <c r="CJ78" i="8"/>
  <c r="CK78" i="8"/>
  <c r="CL78" i="8"/>
  <c r="CM78" i="8"/>
  <c r="CN78" i="8"/>
  <c r="CO78" i="8"/>
  <c r="CP78" i="8"/>
  <c r="CQ78" i="8"/>
  <c r="CR78" i="8"/>
  <c r="CS78" i="8"/>
  <c r="CT78" i="8"/>
  <c r="CU78" i="8"/>
  <c r="CV78" i="8"/>
  <c r="CW78" i="8"/>
  <c r="CX78" i="8"/>
  <c r="CY78" i="8"/>
  <c r="CZ78" i="8"/>
  <c r="DA78" i="8"/>
  <c r="DB78" i="8"/>
  <c r="DC78" i="8"/>
  <c r="DD78" i="8"/>
  <c r="DE78" i="8"/>
  <c r="DF78" i="8"/>
  <c r="DG78" i="8"/>
  <c r="DH78" i="8"/>
  <c r="DI78" i="8"/>
  <c r="DJ78" i="8"/>
  <c r="DK78" i="8"/>
  <c r="DL78" i="8"/>
  <c r="DM78" i="8"/>
  <c r="DN78" i="8"/>
  <c r="DO78" i="8"/>
  <c r="DP78" i="8"/>
  <c r="DQ78" i="8"/>
  <c r="DR78" i="8"/>
  <c r="DS78" i="8"/>
  <c r="DT78" i="8"/>
  <c r="DU78" i="8"/>
  <c r="DV78" i="8"/>
  <c r="DW78" i="8"/>
  <c r="DX78" i="8"/>
  <c r="DY78" i="8"/>
  <c r="DZ78" i="8"/>
  <c r="EA78" i="8"/>
  <c r="EB78" i="8"/>
  <c r="EC78" i="8"/>
  <c r="C79" i="8"/>
  <c r="D79" i="8"/>
  <c r="E79" i="8"/>
  <c r="F79" i="8"/>
  <c r="G79" i="8"/>
  <c r="H79" i="8"/>
  <c r="I79" i="8"/>
  <c r="J79" i="8"/>
  <c r="K79" i="8"/>
  <c r="L79" i="8"/>
  <c r="M79" i="8"/>
  <c r="N79" i="8"/>
  <c r="O79" i="8"/>
  <c r="P79" i="8"/>
  <c r="Q79" i="8"/>
  <c r="R79" i="8"/>
  <c r="S79" i="8"/>
  <c r="T79" i="8"/>
  <c r="U79" i="8"/>
  <c r="V79" i="8"/>
  <c r="W79" i="8"/>
  <c r="X79" i="8"/>
  <c r="Y79" i="8"/>
  <c r="Z79" i="8"/>
  <c r="AA79" i="8"/>
  <c r="AB79" i="8"/>
  <c r="AC79" i="8"/>
  <c r="AD79" i="8"/>
  <c r="AE79" i="8"/>
  <c r="AF79" i="8"/>
  <c r="AG79" i="8"/>
  <c r="AH79" i="8"/>
  <c r="AI79" i="8"/>
  <c r="AJ79" i="8"/>
  <c r="AK79" i="8"/>
  <c r="AL79" i="8"/>
  <c r="AM79" i="8"/>
  <c r="AN79" i="8"/>
  <c r="AO79" i="8"/>
  <c r="AP79" i="8"/>
  <c r="AQ79" i="8"/>
  <c r="AR79" i="8"/>
  <c r="AS79" i="8"/>
  <c r="AT79" i="8"/>
  <c r="AU79" i="8"/>
  <c r="AV79" i="8"/>
  <c r="AW79" i="8"/>
  <c r="AX79" i="8"/>
  <c r="AY79" i="8"/>
  <c r="AZ79" i="8"/>
  <c r="BA79" i="8"/>
  <c r="BB79" i="8"/>
  <c r="BC79" i="8"/>
  <c r="BD79" i="8"/>
  <c r="BE79" i="8"/>
  <c r="BF79" i="8"/>
  <c r="BG79" i="8"/>
  <c r="BH79" i="8"/>
  <c r="BI79" i="8"/>
  <c r="BJ79" i="8"/>
  <c r="BK79" i="8"/>
  <c r="BL79" i="8"/>
  <c r="BM79" i="8"/>
  <c r="BN79" i="8"/>
  <c r="BO79" i="8"/>
  <c r="BP79" i="8"/>
  <c r="BQ79" i="8"/>
  <c r="BR79" i="8"/>
  <c r="BS79" i="8"/>
  <c r="BT79" i="8"/>
  <c r="BU79" i="8"/>
  <c r="BV79" i="8"/>
  <c r="BW79" i="8"/>
  <c r="BX79" i="8"/>
  <c r="BY79" i="8"/>
  <c r="BZ79" i="8"/>
  <c r="CA79" i="8"/>
  <c r="CB79" i="8"/>
  <c r="CC79" i="8"/>
  <c r="CD79" i="8"/>
  <c r="CE79" i="8"/>
  <c r="CF79" i="8"/>
  <c r="CG79" i="8"/>
  <c r="CH79" i="8"/>
  <c r="CI79" i="8"/>
  <c r="CJ79" i="8"/>
  <c r="CK79" i="8"/>
  <c r="CL79" i="8"/>
  <c r="CM79" i="8"/>
  <c r="CN79" i="8"/>
  <c r="CO79" i="8"/>
  <c r="CP79" i="8"/>
  <c r="CQ79" i="8"/>
  <c r="CR79" i="8"/>
  <c r="CS79" i="8"/>
  <c r="CT79" i="8"/>
  <c r="CU79" i="8"/>
  <c r="CV79" i="8"/>
  <c r="CW79" i="8"/>
  <c r="CX79" i="8"/>
  <c r="CY79" i="8"/>
  <c r="CZ79" i="8"/>
  <c r="DA79" i="8"/>
  <c r="DB79" i="8"/>
  <c r="DC79" i="8"/>
  <c r="DD79" i="8"/>
  <c r="DE79" i="8"/>
  <c r="DF79" i="8"/>
  <c r="DG79" i="8"/>
  <c r="DH79" i="8"/>
  <c r="DI79" i="8"/>
  <c r="DJ79" i="8"/>
  <c r="DK79" i="8"/>
  <c r="DL79" i="8"/>
  <c r="DM79" i="8"/>
  <c r="DN79" i="8"/>
  <c r="DO79" i="8"/>
  <c r="DP79" i="8"/>
  <c r="DQ79" i="8"/>
  <c r="DR79" i="8"/>
  <c r="DS79" i="8"/>
  <c r="DT79" i="8"/>
  <c r="DU79" i="8"/>
  <c r="DV79" i="8"/>
  <c r="DW79" i="8"/>
  <c r="DX79" i="8"/>
  <c r="DY79" i="8"/>
  <c r="DZ79" i="8"/>
  <c r="EA79" i="8"/>
  <c r="EB79" i="8"/>
  <c r="EC79" i="8"/>
  <c r="C80" i="8"/>
  <c r="D80" i="8"/>
  <c r="E80" i="8"/>
  <c r="F80" i="8"/>
  <c r="G80" i="8"/>
  <c r="H80" i="8"/>
  <c r="I80" i="8"/>
  <c r="J80" i="8"/>
  <c r="K80" i="8"/>
  <c r="L80" i="8"/>
  <c r="M80" i="8"/>
  <c r="N80" i="8"/>
  <c r="O80" i="8"/>
  <c r="P80" i="8"/>
  <c r="Q80" i="8"/>
  <c r="R80" i="8"/>
  <c r="S80" i="8"/>
  <c r="T80" i="8"/>
  <c r="U80" i="8"/>
  <c r="V80" i="8"/>
  <c r="W80" i="8"/>
  <c r="X80" i="8"/>
  <c r="Y80" i="8"/>
  <c r="Z80" i="8"/>
  <c r="AA80" i="8"/>
  <c r="AB80" i="8"/>
  <c r="AC80" i="8"/>
  <c r="AD80" i="8"/>
  <c r="AE80" i="8"/>
  <c r="AF80" i="8"/>
  <c r="AG80" i="8"/>
  <c r="AH80" i="8"/>
  <c r="AI80" i="8"/>
  <c r="AJ80" i="8"/>
  <c r="AK80" i="8"/>
  <c r="AL80" i="8"/>
  <c r="AM80" i="8"/>
  <c r="AN80" i="8"/>
  <c r="AO80" i="8"/>
  <c r="AP80" i="8"/>
  <c r="AQ80" i="8"/>
  <c r="AR80" i="8"/>
  <c r="AS80" i="8"/>
  <c r="AT80" i="8"/>
  <c r="AU80" i="8"/>
  <c r="AV80" i="8"/>
  <c r="AW80" i="8"/>
  <c r="AX80" i="8"/>
  <c r="AY80" i="8"/>
  <c r="AZ80" i="8"/>
  <c r="BA80" i="8"/>
  <c r="BB80" i="8"/>
  <c r="BC80" i="8"/>
  <c r="BD80" i="8"/>
  <c r="BE80" i="8"/>
  <c r="BF80" i="8"/>
  <c r="BG80" i="8"/>
  <c r="BH80" i="8"/>
  <c r="BI80" i="8"/>
  <c r="BJ80" i="8"/>
  <c r="BK80" i="8"/>
  <c r="BL80" i="8"/>
  <c r="BM80" i="8"/>
  <c r="BN80" i="8"/>
  <c r="BO80" i="8"/>
  <c r="BP80" i="8"/>
  <c r="BQ80" i="8"/>
  <c r="BR80" i="8"/>
  <c r="BS80" i="8"/>
  <c r="BT80" i="8"/>
  <c r="BU80" i="8"/>
  <c r="BV80" i="8"/>
  <c r="BW80" i="8"/>
  <c r="BX80" i="8"/>
  <c r="BY80" i="8"/>
  <c r="BZ80" i="8"/>
  <c r="CA80" i="8"/>
  <c r="CB80" i="8"/>
  <c r="CC80" i="8"/>
  <c r="CD80" i="8"/>
  <c r="CE80" i="8"/>
  <c r="CF80" i="8"/>
  <c r="CG80" i="8"/>
  <c r="CH80" i="8"/>
  <c r="CI80" i="8"/>
  <c r="CJ80" i="8"/>
  <c r="CK80" i="8"/>
  <c r="CL80" i="8"/>
  <c r="CM80" i="8"/>
  <c r="CN80" i="8"/>
  <c r="CO80" i="8"/>
  <c r="CP80" i="8"/>
  <c r="CQ80" i="8"/>
  <c r="CR80" i="8"/>
  <c r="CS80" i="8"/>
  <c r="CT80" i="8"/>
  <c r="CU80" i="8"/>
  <c r="CV80" i="8"/>
  <c r="CW80" i="8"/>
  <c r="CX80" i="8"/>
  <c r="CY80" i="8"/>
  <c r="CZ80" i="8"/>
  <c r="DA80" i="8"/>
  <c r="DB80" i="8"/>
  <c r="DC80" i="8"/>
  <c r="DD80" i="8"/>
  <c r="DE80" i="8"/>
  <c r="DF80" i="8"/>
  <c r="DG80" i="8"/>
  <c r="DH80" i="8"/>
  <c r="DI80" i="8"/>
  <c r="DJ80" i="8"/>
  <c r="DK80" i="8"/>
  <c r="DL80" i="8"/>
  <c r="DM80" i="8"/>
  <c r="DN80" i="8"/>
  <c r="DO80" i="8"/>
  <c r="DP80" i="8"/>
  <c r="DQ80" i="8"/>
  <c r="DR80" i="8"/>
  <c r="DS80" i="8"/>
  <c r="DT80" i="8"/>
  <c r="DU80" i="8"/>
  <c r="DV80" i="8"/>
  <c r="DW80" i="8"/>
  <c r="DX80" i="8"/>
  <c r="DY80" i="8"/>
  <c r="DZ80" i="8"/>
  <c r="EA80" i="8"/>
  <c r="EB80" i="8"/>
  <c r="EC80" i="8"/>
  <c r="C81" i="8"/>
  <c r="D81" i="8"/>
  <c r="E81" i="8"/>
  <c r="F81" i="8"/>
  <c r="G81" i="8"/>
  <c r="H81" i="8"/>
  <c r="I81" i="8"/>
  <c r="J81" i="8"/>
  <c r="K81" i="8"/>
  <c r="L81" i="8"/>
  <c r="M81" i="8"/>
  <c r="N81" i="8"/>
  <c r="O81" i="8"/>
  <c r="P81" i="8"/>
  <c r="Q81" i="8"/>
  <c r="R81" i="8"/>
  <c r="S81" i="8"/>
  <c r="T81" i="8"/>
  <c r="U81" i="8"/>
  <c r="V81" i="8"/>
  <c r="W81" i="8"/>
  <c r="X81" i="8"/>
  <c r="Y81" i="8"/>
  <c r="Z81" i="8"/>
  <c r="AA81" i="8"/>
  <c r="AB81" i="8"/>
  <c r="AC81" i="8"/>
  <c r="AD81" i="8"/>
  <c r="AE81" i="8"/>
  <c r="AF81" i="8"/>
  <c r="AG81" i="8"/>
  <c r="AH81" i="8"/>
  <c r="AI81" i="8"/>
  <c r="AJ81" i="8"/>
  <c r="AK81" i="8"/>
  <c r="AL81" i="8"/>
  <c r="AM81" i="8"/>
  <c r="AN81" i="8"/>
  <c r="AO81" i="8"/>
  <c r="AP81" i="8"/>
  <c r="AQ81" i="8"/>
  <c r="AR81" i="8"/>
  <c r="AS81" i="8"/>
  <c r="AT81" i="8"/>
  <c r="AU81" i="8"/>
  <c r="AV81" i="8"/>
  <c r="AW81" i="8"/>
  <c r="AX81" i="8"/>
  <c r="AY81" i="8"/>
  <c r="AZ81" i="8"/>
  <c r="BA81" i="8"/>
  <c r="BB81" i="8"/>
  <c r="BC81" i="8"/>
  <c r="BD81" i="8"/>
  <c r="BE81" i="8"/>
  <c r="BF81" i="8"/>
  <c r="BG81" i="8"/>
  <c r="BH81" i="8"/>
  <c r="BI81" i="8"/>
  <c r="BJ81" i="8"/>
  <c r="BK81" i="8"/>
  <c r="BL81" i="8"/>
  <c r="BM81" i="8"/>
  <c r="BN81" i="8"/>
  <c r="BO81" i="8"/>
  <c r="BP81" i="8"/>
  <c r="BQ81" i="8"/>
  <c r="BR81" i="8"/>
  <c r="BS81" i="8"/>
  <c r="BT81" i="8"/>
  <c r="BU81" i="8"/>
  <c r="BV81" i="8"/>
  <c r="BW81" i="8"/>
  <c r="BX81" i="8"/>
  <c r="BY81" i="8"/>
  <c r="BZ81" i="8"/>
  <c r="CA81" i="8"/>
  <c r="CB81" i="8"/>
  <c r="CC81" i="8"/>
  <c r="CD81" i="8"/>
  <c r="CE81" i="8"/>
  <c r="CF81" i="8"/>
  <c r="CG81" i="8"/>
  <c r="CH81" i="8"/>
  <c r="CI81" i="8"/>
  <c r="CJ81" i="8"/>
  <c r="CK81" i="8"/>
  <c r="CL81" i="8"/>
  <c r="CM81" i="8"/>
  <c r="CN81" i="8"/>
  <c r="CO81" i="8"/>
  <c r="CP81" i="8"/>
  <c r="CQ81" i="8"/>
  <c r="CR81" i="8"/>
  <c r="CS81" i="8"/>
  <c r="CT81" i="8"/>
  <c r="CU81" i="8"/>
  <c r="CV81" i="8"/>
  <c r="CW81" i="8"/>
  <c r="CX81" i="8"/>
  <c r="CY81" i="8"/>
  <c r="CZ81" i="8"/>
  <c r="DA81" i="8"/>
  <c r="DB81" i="8"/>
  <c r="DC81" i="8"/>
  <c r="DD81" i="8"/>
  <c r="DE81" i="8"/>
  <c r="DF81" i="8"/>
  <c r="DG81" i="8"/>
  <c r="DH81" i="8"/>
  <c r="DI81" i="8"/>
  <c r="DJ81" i="8"/>
  <c r="DK81" i="8"/>
  <c r="DL81" i="8"/>
  <c r="DM81" i="8"/>
  <c r="DN81" i="8"/>
  <c r="DO81" i="8"/>
  <c r="DP81" i="8"/>
  <c r="DQ81" i="8"/>
  <c r="DR81" i="8"/>
  <c r="DS81" i="8"/>
  <c r="DT81" i="8"/>
  <c r="DU81" i="8"/>
  <c r="DV81" i="8"/>
  <c r="DW81" i="8"/>
  <c r="DX81" i="8"/>
  <c r="DY81" i="8"/>
  <c r="DZ81" i="8"/>
  <c r="EA81" i="8"/>
  <c r="EB81" i="8"/>
  <c r="EC81" i="8"/>
  <c r="C82" i="8"/>
  <c r="D82" i="8"/>
  <c r="E82" i="8"/>
  <c r="F82" i="8"/>
  <c r="G82" i="8"/>
  <c r="H82" i="8"/>
  <c r="I82" i="8"/>
  <c r="J82" i="8"/>
  <c r="K82" i="8"/>
  <c r="L82" i="8"/>
  <c r="M82" i="8"/>
  <c r="N82" i="8"/>
  <c r="O82" i="8"/>
  <c r="P82" i="8"/>
  <c r="Q82" i="8"/>
  <c r="R82" i="8"/>
  <c r="S82" i="8"/>
  <c r="T82" i="8"/>
  <c r="U82" i="8"/>
  <c r="V82" i="8"/>
  <c r="W82" i="8"/>
  <c r="X82" i="8"/>
  <c r="Y82" i="8"/>
  <c r="Z82" i="8"/>
  <c r="AA82" i="8"/>
  <c r="AB82" i="8"/>
  <c r="AC82" i="8"/>
  <c r="AD82" i="8"/>
  <c r="AE82" i="8"/>
  <c r="AF82" i="8"/>
  <c r="AG82" i="8"/>
  <c r="AH82" i="8"/>
  <c r="AI82" i="8"/>
  <c r="AJ82" i="8"/>
  <c r="AK82" i="8"/>
  <c r="AL82" i="8"/>
  <c r="AM82" i="8"/>
  <c r="AN82" i="8"/>
  <c r="AO82" i="8"/>
  <c r="AP82" i="8"/>
  <c r="AQ82" i="8"/>
  <c r="AR82" i="8"/>
  <c r="AS82" i="8"/>
  <c r="AT82" i="8"/>
  <c r="AU82" i="8"/>
  <c r="AV82" i="8"/>
  <c r="AW82" i="8"/>
  <c r="AX82" i="8"/>
  <c r="AY82" i="8"/>
  <c r="AZ82" i="8"/>
  <c r="BA82" i="8"/>
  <c r="BB82" i="8"/>
  <c r="BC82" i="8"/>
  <c r="BD82" i="8"/>
  <c r="BE82" i="8"/>
  <c r="BF82" i="8"/>
  <c r="BG82" i="8"/>
  <c r="BH82" i="8"/>
  <c r="BI82" i="8"/>
  <c r="BJ82" i="8"/>
  <c r="BK82" i="8"/>
  <c r="BL82" i="8"/>
  <c r="BM82" i="8"/>
  <c r="BN82" i="8"/>
  <c r="BO82" i="8"/>
  <c r="BP82" i="8"/>
  <c r="BQ82" i="8"/>
  <c r="BR82" i="8"/>
  <c r="BS82" i="8"/>
  <c r="BT82" i="8"/>
  <c r="BU82" i="8"/>
  <c r="BV82" i="8"/>
  <c r="BW82" i="8"/>
  <c r="BX82" i="8"/>
  <c r="BY82" i="8"/>
  <c r="BZ82" i="8"/>
  <c r="CA82" i="8"/>
  <c r="CB82" i="8"/>
  <c r="CC82" i="8"/>
  <c r="CD82" i="8"/>
  <c r="CE82" i="8"/>
  <c r="CF82" i="8"/>
  <c r="CG82" i="8"/>
  <c r="CH82" i="8"/>
  <c r="CI82" i="8"/>
  <c r="CJ82" i="8"/>
  <c r="CK82" i="8"/>
  <c r="CL82" i="8"/>
  <c r="CM82" i="8"/>
  <c r="CN82" i="8"/>
  <c r="CO82" i="8"/>
  <c r="CP82" i="8"/>
  <c r="CQ82" i="8"/>
  <c r="CR82" i="8"/>
  <c r="CS82" i="8"/>
  <c r="CT82" i="8"/>
  <c r="CU82" i="8"/>
  <c r="CV82" i="8"/>
  <c r="CW82" i="8"/>
  <c r="CX82" i="8"/>
  <c r="CY82" i="8"/>
  <c r="CZ82" i="8"/>
  <c r="DA82" i="8"/>
  <c r="DB82" i="8"/>
  <c r="DC82" i="8"/>
  <c r="DD82" i="8"/>
  <c r="DE82" i="8"/>
  <c r="DF82" i="8"/>
  <c r="DG82" i="8"/>
  <c r="DH82" i="8"/>
  <c r="DI82" i="8"/>
  <c r="DJ82" i="8"/>
  <c r="DK82" i="8"/>
  <c r="DL82" i="8"/>
  <c r="DM82" i="8"/>
  <c r="DN82" i="8"/>
  <c r="DO82" i="8"/>
  <c r="DP82" i="8"/>
  <c r="DQ82" i="8"/>
  <c r="DR82" i="8"/>
  <c r="DS82" i="8"/>
  <c r="DT82" i="8"/>
  <c r="DU82" i="8"/>
  <c r="DV82" i="8"/>
  <c r="DW82" i="8"/>
  <c r="DX82" i="8"/>
  <c r="DY82" i="8"/>
  <c r="DZ82" i="8"/>
  <c r="EA82" i="8"/>
  <c r="EB82" i="8"/>
  <c r="EC82" i="8"/>
  <c r="P80" i="3" l="1"/>
  <c r="B4" i="10" l="1"/>
  <c r="B16" i="10"/>
  <c r="B5" i="10"/>
  <c r="B6" i="10"/>
  <c r="B7" i="10"/>
  <c r="B8" i="10"/>
  <c r="B9" i="10"/>
  <c r="B10" i="10"/>
  <c r="B11" i="10"/>
  <c r="B12" i="10"/>
  <c r="B13" i="10"/>
  <c r="B14" i="10"/>
  <c r="B15" i="10"/>
  <c r="B17" i="10"/>
  <c r="B18" i="10"/>
  <c r="B19" i="10"/>
  <c r="B20" i="10"/>
  <c r="B21" i="10"/>
  <c r="B22" i="10"/>
  <c r="B23" i="10"/>
  <c r="B24" i="10"/>
  <c r="B25" i="10"/>
  <c r="B26" i="10"/>
  <c r="B27" i="10"/>
  <c r="B28" i="10"/>
  <c r="B29" i="10"/>
  <c r="B30" i="10"/>
  <c r="B31" i="10"/>
  <c r="B32" i="10"/>
  <c r="B33" i="10"/>
  <c r="B34" i="10"/>
  <c r="B35" i="10"/>
  <c r="B36" i="10"/>
  <c r="B37" i="10"/>
  <c r="B38" i="10"/>
  <c r="B39" i="10"/>
  <c r="B40" i="10"/>
  <c r="B41" i="10"/>
  <c r="B42" i="10"/>
  <c r="B43" i="10"/>
  <c r="B44" i="10"/>
  <c r="B45" i="10"/>
  <c r="B46" i="10"/>
  <c r="B47" i="10"/>
  <c r="B48" i="10"/>
  <c r="B49" i="10"/>
  <c r="B50" i="10"/>
  <c r="B51" i="10"/>
  <c r="C77" i="8" l="1"/>
  <c r="D77" i="8"/>
  <c r="E77" i="8"/>
  <c r="F77" i="8"/>
  <c r="G77" i="8"/>
  <c r="H77" i="8"/>
  <c r="I77" i="8"/>
  <c r="J77" i="8"/>
  <c r="K77" i="8"/>
  <c r="L77" i="8"/>
  <c r="M77" i="8"/>
  <c r="N77" i="8"/>
  <c r="O77" i="8"/>
  <c r="P77" i="8"/>
  <c r="Q77" i="8"/>
  <c r="R77" i="8"/>
  <c r="S77" i="8"/>
  <c r="T77" i="8"/>
  <c r="U77" i="8"/>
  <c r="V77" i="8"/>
  <c r="W77" i="8"/>
  <c r="X77" i="8"/>
  <c r="Y77" i="8"/>
  <c r="Z77" i="8"/>
  <c r="AA77" i="8"/>
  <c r="AB77" i="8"/>
  <c r="AC77" i="8"/>
  <c r="AD77" i="8"/>
  <c r="AE77" i="8"/>
  <c r="AF77" i="8"/>
  <c r="AG77" i="8"/>
  <c r="AH77" i="8"/>
  <c r="AI77" i="8"/>
  <c r="AJ77" i="8"/>
  <c r="AK77" i="8"/>
  <c r="AL77" i="8"/>
  <c r="AM77" i="8"/>
  <c r="AN77" i="8"/>
  <c r="AO77" i="8"/>
  <c r="AP77" i="8"/>
  <c r="AQ77" i="8"/>
  <c r="AR77" i="8"/>
  <c r="AS77" i="8"/>
  <c r="AT77" i="8"/>
  <c r="AU77" i="8"/>
  <c r="AV77" i="8"/>
  <c r="AW77" i="8"/>
  <c r="AX77" i="8"/>
  <c r="AY77" i="8"/>
  <c r="AZ77" i="8"/>
  <c r="BA77" i="8"/>
  <c r="BB77" i="8"/>
  <c r="BC77" i="8"/>
  <c r="BD77" i="8"/>
  <c r="BE77" i="8"/>
  <c r="BF77" i="8"/>
  <c r="BG77" i="8"/>
  <c r="BH77" i="8"/>
  <c r="BI77" i="8"/>
  <c r="BJ77" i="8"/>
  <c r="BK77" i="8"/>
  <c r="BL77" i="8"/>
  <c r="BM77" i="8"/>
  <c r="BN77" i="8"/>
  <c r="BO77" i="8"/>
  <c r="BP77" i="8"/>
  <c r="BQ77" i="8"/>
  <c r="BR77" i="8"/>
  <c r="BS77" i="8"/>
  <c r="BT77" i="8"/>
  <c r="BU77" i="8"/>
  <c r="BV77" i="8"/>
  <c r="BW77" i="8"/>
  <c r="BX77" i="8"/>
  <c r="BY77" i="8"/>
  <c r="BZ77" i="8"/>
  <c r="CA77" i="8"/>
  <c r="CB77" i="8"/>
  <c r="CC77" i="8"/>
  <c r="CD77" i="8"/>
  <c r="CE77" i="8"/>
  <c r="CF77" i="8"/>
  <c r="CG77" i="8"/>
  <c r="CH77" i="8"/>
  <c r="CI77" i="8"/>
  <c r="CJ77" i="8"/>
  <c r="CK77" i="8"/>
  <c r="CL77" i="8"/>
  <c r="CM77" i="8"/>
  <c r="CN77" i="8"/>
  <c r="CO77" i="8"/>
  <c r="CP77" i="8"/>
  <c r="CQ77" i="8"/>
  <c r="CR77" i="8"/>
  <c r="CS77" i="8"/>
  <c r="CT77" i="8"/>
  <c r="CU77" i="8"/>
  <c r="CV77" i="8"/>
  <c r="CW77" i="8"/>
  <c r="CX77" i="8"/>
  <c r="CY77" i="8"/>
  <c r="CZ77" i="8"/>
  <c r="DA77" i="8"/>
  <c r="DB77" i="8"/>
  <c r="DC77" i="8"/>
  <c r="DD77" i="8"/>
  <c r="DE77" i="8"/>
  <c r="DF77" i="8"/>
  <c r="DG77" i="8"/>
  <c r="DH77" i="8"/>
  <c r="DI77" i="8"/>
  <c r="DJ77" i="8"/>
  <c r="DK77" i="8"/>
  <c r="DL77" i="8"/>
  <c r="DM77" i="8"/>
  <c r="DN77" i="8"/>
  <c r="DO77" i="8"/>
  <c r="DP77" i="8"/>
  <c r="DQ77" i="8"/>
  <c r="DR77" i="8"/>
  <c r="DS77" i="8"/>
  <c r="DT77" i="8"/>
  <c r="DU77" i="8"/>
  <c r="DV77" i="8"/>
  <c r="DW77" i="8"/>
  <c r="DX77" i="8"/>
  <c r="DY77" i="8"/>
  <c r="DZ77" i="8"/>
  <c r="EA77" i="8"/>
  <c r="EB77" i="8"/>
  <c r="EC77" i="8"/>
  <c r="BD27" i="8"/>
  <c r="I8" i="8" l="1"/>
  <c r="BM8" i="8"/>
  <c r="BG4" i="8" l="1"/>
  <c r="DM4" i="8"/>
  <c r="DN4" i="8"/>
  <c r="DO4" i="8"/>
  <c r="DP4" i="8"/>
  <c r="DQ4" i="8"/>
  <c r="DR4" i="8"/>
  <c r="DS4" i="8"/>
  <c r="DT4" i="8"/>
  <c r="DU4" i="8"/>
  <c r="DV4" i="8"/>
  <c r="DW4" i="8"/>
  <c r="DX4" i="8"/>
  <c r="DY4" i="8"/>
  <c r="DZ4" i="8"/>
  <c r="EA4" i="8"/>
  <c r="EB4" i="8"/>
  <c r="EC4" i="8"/>
  <c r="DM5" i="8"/>
  <c r="DN5" i="8"/>
  <c r="DO5" i="8"/>
  <c r="DP5" i="8"/>
  <c r="DQ5" i="8"/>
  <c r="DR5" i="8"/>
  <c r="DS5" i="8"/>
  <c r="DT5" i="8"/>
  <c r="DU5" i="8"/>
  <c r="DV5" i="8"/>
  <c r="DW5" i="8"/>
  <c r="DX5" i="8"/>
  <c r="DY5" i="8"/>
  <c r="DZ5" i="8"/>
  <c r="EA5" i="8"/>
  <c r="EB5" i="8"/>
  <c r="EC5" i="8"/>
  <c r="DM6" i="8"/>
  <c r="DN6" i="8"/>
  <c r="DO6" i="8"/>
  <c r="DP6" i="8"/>
  <c r="DQ6" i="8"/>
  <c r="DR6" i="8"/>
  <c r="DS6" i="8"/>
  <c r="DT6" i="8"/>
  <c r="DU6" i="8"/>
  <c r="DV6" i="8"/>
  <c r="DW6" i="8"/>
  <c r="DX6" i="8"/>
  <c r="DY6" i="8"/>
  <c r="DZ6" i="8"/>
  <c r="EA6" i="8"/>
  <c r="EB6" i="8"/>
  <c r="EC6" i="8"/>
  <c r="DM7" i="8"/>
  <c r="DN7" i="8"/>
  <c r="DO7" i="8"/>
  <c r="DP7" i="8"/>
  <c r="DQ7" i="8"/>
  <c r="DR7" i="8"/>
  <c r="DS7" i="8"/>
  <c r="DT7" i="8"/>
  <c r="DU7" i="8"/>
  <c r="DV7" i="8"/>
  <c r="DW7" i="8"/>
  <c r="DX7" i="8"/>
  <c r="DY7" i="8"/>
  <c r="DZ7" i="8"/>
  <c r="EA7" i="8"/>
  <c r="EB7" i="8"/>
  <c r="EC7" i="8"/>
  <c r="DM8" i="8"/>
  <c r="DN8" i="8"/>
  <c r="DO8" i="8"/>
  <c r="DP8" i="8"/>
  <c r="DQ8" i="8"/>
  <c r="DR8" i="8"/>
  <c r="DS8" i="8"/>
  <c r="DT8" i="8"/>
  <c r="DU8" i="8"/>
  <c r="DV8" i="8"/>
  <c r="DW8" i="8"/>
  <c r="DX8" i="8"/>
  <c r="DY8" i="8"/>
  <c r="DZ8" i="8"/>
  <c r="EA8" i="8"/>
  <c r="EB8" i="8"/>
  <c r="EC8" i="8"/>
  <c r="DM9" i="8"/>
  <c r="DN9" i="8"/>
  <c r="DO9" i="8"/>
  <c r="DP9" i="8"/>
  <c r="DQ9" i="8"/>
  <c r="DR9" i="8"/>
  <c r="DS9" i="8"/>
  <c r="DT9" i="8"/>
  <c r="DU9" i="8"/>
  <c r="DV9" i="8"/>
  <c r="DW9" i="8"/>
  <c r="DX9" i="8"/>
  <c r="DY9" i="8"/>
  <c r="DZ9" i="8"/>
  <c r="EA9" i="8"/>
  <c r="EB9" i="8"/>
  <c r="EC9" i="8"/>
  <c r="DM10" i="8"/>
  <c r="DN10" i="8"/>
  <c r="DO10" i="8"/>
  <c r="DP10" i="8"/>
  <c r="DQ10" i="8"/>
  <c r="DR10" i="8"/>
  <c r="DS10" i="8"/>
  <c r="DT10" i="8"/>
  <c r="DU10" i="8"/>
  <c r="DV10" i="8"/>
  <c r="DW10" i="8"/>
  <c r="DX10" i="8"/>
  <c r="DY10" i="8"/>
  <c r="DZ10" i="8"/>
  <c r="EA10" i="8"/>
  <c r="EB10" i="8"/>
  <c r="EC10" i="8"/>
  <c r="DM11" i="8"/>
  <c r="DN11" i="8"/>
  <c r="DO11" i="8"/>
  <c r="DP11" i="8"/>
  <c r="DQ11" i="8"/>
  <c r="DR11" i="8"/>
  <c r="DS11" i="8"/>
  <c r="DT11" i="8"/>
  <c r="DU11" i="8"/>
  <c r="DV11" i="8"/>
  <c r="DW11" i="8"/>
  <c r="DX11" i="8"/>
  <c r="DY11" i="8"/>
  <c r="DZ11" i="8"/>
  <c r="EA11" i="8"/>
  <c r="EB11" i="8"/>
  <c r="EC11" i="8"/>
  <c r="DM12" i="8"/>
  <c r="DN12" i="8"/>
  <c r="DO12" i="8"/>
  <c r="DP12" i="8"/>
  <c r="DQ12" i="8"/>
  <c r="DR12" i="8"/>
  <c r="DS12" i="8"/>
  <c r="DT12" i="8"/>
  <c r="DU12" i="8"/>
  <c r="DV12" i="8"/>
  <c r="DW12" i="8"/>
  <c r="DX12" i="8"/>
  <c r="DY12" i="8"/>
  <c r="DZ12" i="8"/>
  <c r="EA12" i="8"/>
  <c r="EB12" i="8"/>
  <c r="EC12" i="8"/>
  <c r="DM13" i="8"/>
  <c r="DN13" i="8"/>
  <c r="DO13" i="8"/>
  <c r="DP13" i="8"/>
  <c r="DQ13" i="8"/>
  <c r="DR13" i="8"/>
  <c r="DS13" i="8"/>
  <c r="DT13" i="8"/>
  <c r="DU13" i="8"/>
  <c r="DV13" i="8"/>
  <c r="DW13" i="8"/>
  <c r="DX13" i="8"/>
  <c r="DY13" i="8"/>
  <c r="DZ13" i="8"/>
  <c r="EA13" i="8"/>
  <c r="EB13" i="8"/>
  <c r="EC13" i="8"/>
  <c r="DM14" i="8"/>
  <c r="DN14" i="8"/>
  <c r="DO14" i="8"/>
  <c r="DP14" i="8"/>
  <c r="DQ14" i="8"/>
  <c r="DR14" i="8"/>
  <c r="DS14" i="8"/>
  <c r="DT14" i="8"/>
  <c r="DU14" i="8"/>
  <c r="DV14" i="8"/>
  <c r="DW14" i="8"/>
  <c r="DX14" i="8"/>
  <c r="DY14" i="8"/>
  <c r="DZ14" i="8"/>
  <c r="EA14" i="8"/>
  <c r="EB14" i="8"/>
  <c r="EC14" i="8"/>
  <c r="DM15" i="8"/>
  <c r="DN15" i="8"/>
  <c r="DO15" i="8"/>
  <c r="DP15" i="8"/>
  <c r="DQ15" i="8"/>
  <c r="DR15" i="8"/>
  <c r="DS15" i="8"/>
  <c r="DT15" i="8"/>
  <c r="DU15" i="8"/>
  <c r="DV15" i="8"/>
  <c r="DW15" i="8"/>
  <c r="DX15" i="8"/>
  <c r="DY15" i="8"/>
  <c r="DZ15" i="8"/>
  <c r="EA15" i="8"/>
  <c r="EB15" i="8"/>
  <c r="EC15" i="8"/>
  <c r="DM16" i="8"/>
  <c r="DN16" i="8"/>
  <c r="DO16" i="8"/>
  <c r="DP16" i="8"/>
  <c r="DQ16" i="8"/>
  <c r="DR16" i="8"/>
  <c r="DS16" i="8"/>
  <c r="DT16" i="8"/>
  <c r="DU16" i="8"/>
  <c r="DV16" i="8"/>
  <c r="DW16" i="8"/>
  <c r="DX16" i="8"/>
  <c r="DY16" i="8"/>
  <c r="DZ16" i="8"/>
  <c r="EA16" i="8"/>
  <c r="EB16" i="8"/>
  <c r="EC16" i="8"/>
  <c r="DM17" i="8"/>
  <c r="DN17" i="8"/>
  <c r="DO17" i="8"/>
  <c r="DP17" i="8"/>
  <c r="DQ17" i="8"/>
  <c r="DR17" i="8"/>
  <c r="DS17" i="8"/>
  <c r="DT17" i="8"/>
  <c r="DU17" i="8"/>
  <c r="DV17" i="8"/>
  <c r="DW17" i="8"/>
  <c r="DX17" i="8"/>
  <c r="DY17" i="8"/>
  <c r="DZ17" i="8"/>
  <c r="EA17" i="8"/>
  <c r="EB17" i="8"/>
  <c r="EC17" i="8"/>
  <c r="DM18" i="8"/>
  <c r="DN18" i="8"/>
  <c r="DO18" i="8"/>
  <c r="DP18" i="8"/>
  <c r="DQ18" i="8"/>
  <c r="DR18" i="8"/>
  <c r="DS18" i="8"/>
  <c r="DT18" i="8"/>
  <c r="DU18" i="8"/>
  <c r="DV18" i="8"/>
  <c r="DW18" i="8"/>
  <c r="DX18" i="8"/>
  <c r="DY18" i="8"/>
  <c r="DZ18" i="8"/>
  <c r="EA18" i="8"/>
  <c r="EB18" i="8"/>
  <c r="EC18" i="8"/>
  <c r="DM19" i="8"/>
  <c r="DN19" i="8"/>
  <c r="DO19" i="8"/>
  <c r="DP19" i="8"/>
  <c r="DQ19" i="8"/>
  <c r="DR19" i="8"/>
  <c r="DS19" i="8"/>
  <c r="DT19" i="8"/>
  <c r="DU19" i="8"/>
  <c r="DV19" i="8"/>
  <c r="DW19" i="8"/>
  <c r="DX19" i="8"/>
  <c r="DY19" i="8"/>
  <c r="DZ19" i="8"/>
  <c r="EA19" i="8"/>
  <c r="EB19" i="8"/>
  <c r="EC19" i="8"/>
  <c r="DM20" i="8"/>
  <c r="DN20" i="8"/>
  <c r="DO20" i="8"/>
  <c r="DP20" i="8"/>
  <c r="DQ20" i="8"/>
  <c r="DR20" i="8"/>
  <c r="DS20" i="8"/>
  <c r="DT20" i="8"/>
  <c r="DU20" i="8"/>
  <c r="DV20" i="8"/>
  <c r="DW20" i="8"/>
  <c r="DX20" i="8"/>
  <c r="DY20" i="8"/>
  <c r="DZ20" i="8"/>
  <c r="EA20" i="8"/>
  <c r="EB20" i="8"/>
  <c r="EC20" i="8"/>
  <c r="DM21" i="8"/>
  <c r="DN21" i="8"/>
  <c r="DO21" i="8"/>
  <c r="DP21" i="8"/>
  <c r="DQ21" i="8"/>
  <c r="DR21" i="8"/>
  <c r="DS21" i="8"/>
  <c r="DT21" i="8"/>
  <c r="DU21" i="8"/>
  <c r="DV21" i="8"/>
  <c r="DW21" i="8"/>
  <c r="DX21" i="8"/>
  <c r="DY21" i="8"/>
  <c r="DZ21" i="8"/>
  <c r="EA21" i="8"/>
  <c r="EB21" i="8"/>
  <c r="EC21" i="8"/>
  <c r="DM22" i="8"/>
  <c r="DN22" i="8"/>
  <c r="DO22" i="8"/>
  <c r="DP22" i="8"/>
  <c r="DQ22" i="8"/>
  <c r="DR22" i="8"/>
  <c r="DS22" i="8"/>
  <c r="DT22" i="8"/>
  <c r="DU22" i="8"/>
  <c r="DV22" i="8"/>
  <c r="DW22" i="8"/>
  <c r="DX22" i="8"/>
  <c r="DY22" i="8"/>
  <c r="DZ22" i="8"/>
  <c r="EA22" i="8"/>
  <c r="EB22" i="8"/>
  <c r="EC22" i="8"/>
  <c r="DM23" i="8"/>
  <c r="DN23" i="8"/>
  <c r="DO23" i="8"/>
  <c r="DP23" i="8"/>
  <c r="DQ23" i="8"/>
  <c r="DR23" i="8"/>
  <c r="DS23" i="8"/>
  <c r="DT23" i="8"/>
  <c r="DU23" i="8"/>
  <c r="DV23" i="8"/>
  <c r="DW23" i="8"/>
  <c r="DX23" i="8"/>
  <c r="DY23" i="8"/>
  <c r="DZ23" i="8"/>
  <c r="EA23" i="8"/>
  <c r="EB23" i="8"/>
  <c r="EC23" i="8"/>
  <c r="DM24" i="8"/>
  <c r="DN24" i="8"/>
  <c r="DO24" i="8"/>
  <c r="DP24" i="8"/>
  <c r="DQ24" i="8"/>
  <c r="DR24" i="8"/>
  <c r="DS24" i="8"/>
  <c r="DT24" i="8"/>
  <c r="DU24" i="8"/>
  <c r="DV24" i="8"/>
  <c r="DW24" i="8"/>
  <c r="DX24" i="8"/>
  <c r="DY24" i="8"/>
  <c r="DZ24" i="8"/>
  <c r="EA24" i="8"/>
  <c r="EB24" i="8"/>
  <c r="EC24" i="8"/>
  <c r="DM25" i="8"/>
  <c r="DN25" i="8"/>
  <c r="DO25" i="8"/>
  <c r="DP25" i="8"/>
  <c r="DQ25" i="8"/>
  <c r="DR25" i="8"/>
  <c r="DS25" i="8"/>
  <c r="DT25" i="8"/>
  <c r="DU25" i="8"/>
  <c r="DV25" i="8"/>
  <c r="DW25" i="8"/>
  <c r="DX25" i="8"/>
  <c r="DY25" i="8"/>
  <c r="DZ25" i="8"/>
  <c r="EA25" i="8"/>
  <c r="EB25" i="8"/>
  <c r="EC25" i="8"/>
  <c r="DM26" i="8"/>
  <c r="DN26" i="8"/>
  <c r="DO26" i="8"/>
  <c r="DP26" i="8"/>
  <c r="DQ26" i="8"/>
  <c r="DR26" i="8"/>
  <c r="DS26" i="8"/>
  <c r="DT26" i="8"/>
  <c r="DU26" i="8"/>
  <c r="DV26" i="8"/>
  <c r="DW26" i="8"/>
  <c r="DX26" i="8"/>
  <c r="DY26" i="8"/>
  <c r="DZ26" i="8"/>
  <c r="EA26" i="8"/>
  <c r="EB26" i="8"/>
  <c r="EC26" i="8"/>
  <c r="DM27" i="8"/>
  <c r="DN27" i="8"/>
  <c r="DO27" i="8"/>
  <c r="DP27" i="8"/>
  <c r="DQ27" i="8"/>
  <c r="DR27" i="8"/>
  <c r="DS27" i="8"/>
  <c r="DT27" i="8"/>
  <c r="DU27" i="8"/>
  <c r="DV27" i="8"/>
  <c r="DW27" i="8"/>
  <c r="DX27" i="8"/>
  <c r="DY27" i="8"/>
  <c r="DZ27" i="8"/>
  <c r="EA27" i="8"/>
  <c r="EB27" i="8"/>
  <c r="EC27" i="8"/>
  <c r="DM28" i="8"/>
  <c r="DN28" i="8"/>
  <c r="DO28" i="8"/>
  <c r="DP28" i="8"/>
  <c r="DQ28" i="8"/>
  <c r="DR28" i="8"/>
  <c r="DS28" i="8"/>
  <c r="DT28" i="8"/>
  <c r="DU28" i="8"/>
  <c r="DV28" i="8"/>
  <c r="DW28" i="8"/>
  <c r="DX28" i="8"/>
  <c r="DY28" i="8"/>
  <c r="DZ28" i="8"/>
  <c r="EA28" i="8"/>
  <c r="EB28" i="8"/>
  <c r="EC28" i="8"/>
  <c r="DM29" i="8"/>
  <c r="DN29" i="8"/>
  <c r="DO29" i="8"/>
  <c r="DP29" i="8"/>
  <c r="DQ29" i="8"/>
  <c r="DR29" i="8"/>
  <c r="DS29" i="8"/>
  <c r="DT29" i="8"/>
  <c r="DU29" i="8"/>
  <c r="DV29" i="8"/>
  <c r="DW29" i="8"/>
  <c r="DX29" i="8"/>
  <c r="DY29" i="8"/>
  <c r="DZ29" i="8"/>
  <c r="EA29" i="8"/>
  <c r="EB29" i="8"/>
  <c r="EC29" i="8"/>
  <c r="DM30" i="8"/>
  <c r="DN30" i="8"/>
  <c r="DO30" i="8"/>
  <c r="DP30" i="8"/>
  <c r="DQ30" i="8"/>
  <c r="DR30" i="8"/>
  <c r="DS30" i="8"/>
  <c r="DT30" i="8"/>
  <c r="DU30" i="8"/>
  <c r="DV30" i="8"/>
  <c r="DW30" i="8"/>
  <c r="DX30" i="8"/>
  <c r="DY30" i="8"/>
  <c r="DZ30" i="8"/>
  <c r="EA30" i="8"/>
  <c r="EB30" i="8"/>
  <c r="EC30" i="8"/>
  <c r="DM31" i="8"/>
  <c r="DN31" i="8"/>
  <c r="DO31" i="8"/>
  <c r="DP31" i="8"/>
  <c r="DQ31" i="8"/>
  <c r="DR31" i="8"/>
  <c r="DS31" i="8"/>
  <c r="DT31" i="8"/>
  <c r="DU31" i="8"/>
  <c r="DV31" i="8"/>
  <c r="DW31" i="8"/>
  <c r="DX31" i="8"/>
  <c r="DY31" i="8"/>
  <c r="DZ31" i="8"/>
  <c r="EA31" i="8"/>
  <c r="EB31" i="8"/>
  <c r="EC31" i="8"/>
  <c r="DM32" i="8"/>
  <c r="DN32" i="8"/>
  <c r="DO32" i="8"/>
  <c r="DP32" i="8"/>
  <c r="DQ32" i="8"/>
  <c r="DR32" i="8"/>
  <c r="DS32" i="8"/>
  <c r="DT32" i="8"/>
  <c r="DU32" i="8"/>
  <c r="DV32" i="8"/>
  <c r="DW32" i="8"/>
  <c r="DX32" i="8"/>
  <c r="DY32" i="8"/>
  <c r="DZ32" i="8"/>
  <c r="EA32" i="8"/>
  <c r="EB32" i="8"/>
  <c r="EC32" i="8"/>
  <c r="DM33" i="8"/>
  <c r="DN33" i="8"/>
  <c r="DO33" i="8"/>
  <c r="DP33" i="8"/>
  <c r="DQ33" i="8"/>
  <c r="DR33" i="8"/>
  <c r="DS33" i="8"/>
  <c r="DT33" i="8"/>
  <c r="DU33" i="8"/>
  <c r="DV33" i="8"/>
  <c r="DW33" i="8"/>
  <c r="DX33" i="8"/>
  <c r="DY33" i="8"/>
  <c r="DZ33" i="8"/>
  <c r="EA33" i="8"/>
  <c r="EB33" i="8"/>
  <c r="EC33" i="8"/>
  <c r="DM34" i="8"/>
  <c r="DN34" i="8"/>
  <c r="DO34" i="8"/>
  <c r="DP34" i="8"/>
  <c r="DQ34" i="8"/>
  <c r="DR34" i="8"/>
  <c r="DS34" i="8"/>
  <c r="DT34" i="8"/>
  <c r="DU34" i="8"/>
  <c r="DV34" i="8"/>
  <c r="DW34" i="8"/>
  <c r="DX34" i="8"/>
  <c r="DY34" i="8"/>
  <c r="DZ34" i="8"/>
  <c r="EA34" i="8"/>
  <c r="EB34" i="8"/>
  <c r="EC34" i="8"/>
  <c r="DM35" i="8"/>
  <c r="DN35" i="8"/>
  <c r="DO35" i="8"/>
  <c r="DP35" i="8"/>
  <c r="DQ35" i="8"/>
  <c r="DR35" i="8"/>
  <c r="DS35" i="8"/>
  <c r="DT35" i="8"/>
  <c r="DU35" i="8"/>
  <c r="DV35" i="8"/>
  <c r="DW35" i="8"/>
  <c r="DX35" i="8"/>
  <c r="DY35" i="8"/>
  <c r="DZ35" i="8"/>
  <c r="EA35" i="8"/>
  <c r="EB35" i="8"/>
  <c r="EC35" i="8"/>
  <c r="DM36" i="8"/>
  <c r="DN36" i="8"/>
  <c r="DO36" i="8"/>
  <c r="DP36" i="8"/>
  <c r="DQ36" i="8"/>
  <c r="DR36" i="8"/>
  <c r="DS36" i="8"/>
  <c r="DT36" i="8"/>
  <c r="DU36" i="8"/>
  <c r="DV36" i="8"/>
  <c r="DW36" i="8"/>
  <c r="DX36" i="8"/>
  <c r="DY36" i="8"/>
  <c r="DZ36" i="8"/>
  <c r="EA36" i="8"/>
  <c r="EB36" i="8"/>
  <c r="EC36" i="8"/>
  <c r="DM37" i="8"/>
  <c r="DN37" i="8"/>
  <c r="DO37" i="8"/>
  <c r="DP37" i="8"/>
  <c r="DQ37" i="8"/>
  <c r="DR37" i="8"/>
  <c r="DS37" i="8"/>
  <c r="DT37" i="8"/>
  <c r="DU37" i="8"/>
  <c r="DV37" i="8"/>
  <c r="DW37" i="8"/>
  <c r="DX37" i="8"/>
  <c r="DY37" i="8"/>
  <c r="DZ37" i="8"/>
  <c r="EA37" i="8"/>
  <c r="EB37" i="8"/>
  <c r="EC37" i="8"/>
  <c r="DM38" i="8"/>
  <c r="DN38" i="8"/>
  <c r="DO38" i="8"/>
  <c r="DP38" i="8"/>
  <c r="DQ38" i="8"/>
  <c r="DR38" i="8"/>
  <c r="DS38" i="8"/>
  <c r="DT38" i="8"/>
  <c r="DU38" i="8"/>
  <c r="DV38" i="8"/>
  <c r="DW38" i="8"/>
  <c r="DX38" i="8"/>
  <c r="DY38" i="8"/>
  <c r="DZ38" i="8"/>
  <c r="EA38" i="8"/>
  <c r="EB38" i="8"/>
  <c r="EC38" i="8"/>
  <c r="DM39" i="8"/>
  <c r="DN39" i="8"/>
  <c r="DO39" i="8"/>
  <c r="DP39" i="8"/>
  <c r="DQ39" i="8"/>
  <c r="DR39" i="8"/>
  <c r="DS39" i="8"/>
  <c r="DT39" i="8"/>
  <c r="DU39" i="8"/>
  <c r="DV39" i="8"/>
  <c r="DW39" i="8"/>
  <c r="DX39" i="8"/>
  <c r="DY39" i="8"/>
  <c r="DZ39" i="8"/>
  <c r="EA39" i="8"/>
  <c r="EB39" i="8"/>
  <c r="EC39" i="8"/>
  <c r="DM40" i="8"/>
  <c r="DN40" i="8"/>
  <c r="DO40" i="8"/>
  <c r="DP40" i="8"/>
  <c r="DQ40" i="8"/>
  <c r="DR40" i="8"/>
  <c r="DS40" i="8"/>
  <c r="DT40" i="8"/>
  <c r="DU40" i="8"/>
  <c r="DV40" i="8"/>
  <c r="DW40" i="8"/>
  <c r="DX40" i="8"/>
  <c r="DY40" i="8"/>
  <c r="DZ40" i="8"/>
  <c r="EA40" i="8"/>
  <c r="EB40" i="8"/>
  <c r="EC40" i="8"/>
  <c r="DM41" i="8"/>
  <c r="DN41" i="8"/>
  <c r="DO41" i="8"/>
  <c r="DP41" i="8"/>
  <c r="DQ41" i="8"/>
  <c r="DR41" i="8"/>
  <c r="DS41" i="8"/>
  <c r="DT41" i="8"/>
  <c r="DU41" i="8"/>
  <c r="DV41" i="8"/>
  <c r="DW41" i="8"/>
  <c r="DX41" i="8"/>
  <c r="DY41" i="8"/>
  <c r="DZ41" i="8"/>
  <c r="EA41" i="8"/>
  <c r="EB41" i="8"/>
  <c r="EC41" i="8"/>
  <c r="DM42" i="8"/>
  <c r="DN42" i="8"/>
  <c r="DO42" i="8"/>
  <c r="DP42" i="8"/>
  <c r="DQ42" i="8"/>
  <c r="DR42" i="8"/>
  <c r="DS42" i="8"/>
  <c r="DT42" i="8"/>
  <c r="DU42" i="8"/>
  <c r="DV42" i="8"/>
  <c r="DW42" i="8"/>
  <c r="DX42" i="8"/>
  <c r="DY42" i="8"/>
  <c r="DZ42" i="8"/>
  <c r="EA42" i="8"/>
  <c r="EB42" i="8"/>
  <c r="EC42" i="8"/>
  <c r="DM43" i="8"/>
  <c r="DN43" i="8"/>
  <c r="DO43" i="8"/>
  <c r="DP43" i="8"/>
  <c r="DQ43" i="8"/>
  <c r="DR43" i="8"/>
  <c r="DS43" i="8"/>
  <c r="DT43" i="8"/>
  <c r="DU43" i="8"/>
  <c r="DV43" i="8"/>
  <c r="DW43" i="8"/>
  <c r="DX43" i="8"/>
  <c r="DY43" i="8"/>
  <c r="DZ43" i="8"/>
  <c r="EA43" i="8"/>
  <c r="EB43" i="8"/>
  <c r="EC43" i="8"/>
  <c r="DM44" i="8"/>
  <c r="DN44" i="8"/>
  <c r="DO44" i="8"/>
  <c r="DP44" i="8"/>
  <c r="DQ44" i="8"/>
  <c r="DR44" i="8"/>
  <c r="DS44" i="8"/>
  <c r="DT44" i="8"/>
  <c r="DU44" i="8"/>
  <c r="DV44" i="8"/>
  <c r="DW44" i="8"/>
  <c r="DX44" i="8"/>
  <c r="DY44" i="8"/>
  <c r="DZ44" i="8"/>
  <c r="EA44" i="8"/>
  <c r="EB44" i="8"/>
  <c r="EC44" i="8"/>
  <c r="DM45" i="8"/>
  <c r="DN45" i="8"/>
  <c r="DO45" i="8"/>
  <c r="DP45" i="8"/>
  <c r="DQ45" i="8"/>
  <c r="DR45" i="8"/>
  <c r="DS45" i="8"/>
  <c r="DT45" i="8"/>
  <c r="DU45" i="8"/>
  <c r="DV45" i="8"/>
  <c r="DW45" i="8"/>
  <c r="DX45" i="8"/>
  <c r="DY45" i="8"/>
  <c r="DZ45" i="8"/>
  <c r="EA45" i="8"/>
  <c r="EB45" i="8"/>
  <c r="EC45" i="8"/>
  <c r="DM46" i="8"/>
  <c r="DN46" i="8"/>
  <c r="DO46" i="8"/>
  <c r="DP46" i="8"/>
  <c r="DQ46" i="8"/>
  <c r="DR46" i="8"/>
  <c r="DS46" i="8"/>
  <c r="DT46" i="8"/>
  <c r="DU46" i="8"/>
  <c r="DV46" i="8"/>
  <c r="DW46" i="8"/>
  <c r="DX46" i="8"/>
  <c r="DY46" i="8"/>
  <c r="DZ46" i="8"/>
  <c r="EA46" i="8"/>
  <c r="EB46" i="8"/>
  <c r="EC46" i="8"/>
  <c r="DM47" i="8"/>
  <c r="DN47" i="8"/>
  <c r="DO47" i="8"/>
  <c r="DP47" i="8"/>
  <c r="DQ47" i="8"/>
  <c r="DR47" i="8"/>
  <c r="DS47" i="8"/>
  <c r="DT47" i="8"/>
  <c r="DU47" i="8"/>
  <c r="DV47" i="8"/>
  <c r="DW47" i="8"/>
  <c r="DX47" i="8"/>
  <c r="DY47" i="8"/>
  <c r="DZ47" i="8"/>
  <c r="EA47" i="8"/>
  <c r="EB47" i="8"/>
  <c r="EC47" i="8"/>
  <c r="DM48" i="8"/>
  <c r="DN48" i="8"/>
  <c r="DO48" i="8"/>
  <c r="DP48" i="8"/>
  <c r="DQ48" i="8"/>
  <c r="DR48" i="8"/>
  <c r="DS48" i="8"/>
  <c r="DT48" i="8"/>
  <c r="DU48" i="8"/>
  <c r="DV48" i="8"/>
  <c r="DW48" i="8"/>
  <c r="DX48" i="8"/>
  <c r="DY48" i="8"/>
  <c r="DZ48" i="8"/>
  <c r="EA48" i="8"/>
  <c r="EB48" i="8"/>
  <c r="EC48" i="8"/>
  <c r="DM49" i="8"/>
  <c r="DN49" i="8"/>
  <c r="DO49" i="8"/>
  <c r="DP49" i="8"/>
  <c r="DQ49" i="8"/>
  <c r="DR49" i="8"/>
  <c r="DS49" i="8"/>
  <c r="DT49" i="8"/>
  <c r="DU49" i="8"/>
  <c r="DV49" i="8"/>
  <c r="DW49" i="8"/>
  <c r="DX49" i="8"/>
  <c r="DY49" i="8"/>
  <c r="DZ49" i="8"/>
  <c r="EA49" i="8"/>
  <c r="EB49" i="8"/>
  <c r="EC49" i="8"/>
  <c r="DM50" i="8"/>
  <c r="DN50" i="8"/>
  <c r="DO50" i="8"/>
  <c r="DP50" i="8"/>
  <c r="DQ50" i="8"/>
  <c r="DR50" i="8"/>
  <c r="DS50" i="8"/>
  <c r="DT50" i="8"/>
  <c r="DU50" i="8"/>
  <c r="DV50" i="8"/>
  <c r="DW50" i="8"/>
  <c r="DX50" i="8"/>
  <c r="DY50" i="8"/>
  <c r="DZ50" i="8"/>
  <c r="EA50" i="8"/>
  <c r="EB50" i="8"/>
  <c r="EC50" i="8"/>
  <c r="DM51" i="8"/>
  <c r="DN51" i="8"/>
  <c r="DO51" i="8"/>
  <c r="DP51" i="8"/>
  <c r="DQ51" i="8"/>
  <c r="DR51" i="8"/>
  <c r="DS51" i="8"/>
  <c r="DT51" i="8"/>
  <c r="DU51" i="8"/>
  <c r="DV51" i="8"/>
  <c r="DW51" i="8"/>
  <c r="DX51" i="8"/>
  <c r="DY51" i="8"/>
  <c r="DZ51" i="8"/>
  <c r="EA51" i="8"/>
  <c r="EB51" i="8"/>
  <c r="EC51" i="8"/>
  <c r="DM52" i="8"/>
  <c r="DN52" i="8"/>
  <c r="DO52" i="8"/>
  <c r="DP52" i="8"/>
  <c r="DQ52" i="8"/>
  <c r="DR52" i="8"/>
  <c r="DS52" i="8"/>
  <c r="DT52" i="8"/>
  <c r="DU52" i="8"/>
  <c r="DV52" i="8"/>
  <c r="DW52" i="8"/>
  <c r="DX52" i="8"/>
  <c r="DY52" i="8"/>
  <c r="DZ52" i="8"/>
  <c r="EA52" i="8"/>
  <c r="EB52" i="8"/>
  <c r="EC52" i="8"/>
  <c r="DM53" i="8"/>
  <c r="DN53" i="8"/>
  <c r="DO53" i="8"/>
  <c r="DP53" i="8"/>
  <c r="DQ53" i="8"/>
  <c r="DR53" i="8"/>
  <c r="DS53" i="8"/>
  <c r="DT53" i="8"/>
  <c r="DU53" i="8"/>
  <c r="DV53" i="8"/>
  <c r="DW53" i="8"/>
  <c r="DX53" i="8"/>
  <c r="DY53" i="8"/>
  <c r="DZ53" i="8"/>
  <c r="EA53" i="8"/>
  <c r="EB53" i="8"/>
  <c r="EC53" i="8"/>
  <c r="DM54" i="8"/>
  <c r="DN54" i="8"/>
  <c r="DO54" i="8"/>
  <c r="DP54" i="8"/>
  <c r="DQ54" i="8"/>
  <c r="DR54" i="8"/>
  <c r="DS54" i="8"/>
  <c r="DT54" i="8"/>
  <c r="DU54" i="8"/>
  <c r="DV54" i="8"/>
  <c r="DW54" i="8"/>
  <c r="DX54" i="8"/>
  <c r="DY54" i="8"/>
  <c r="DZ54" i="8"/>
  <c r="EA54" i="8"/>
  <c r="EB54" i="8"/>
  <c r="EC54" i="8"/>
  <c r="DM55" i="8"/>
  <c r="DN55" i="8"/>
  <c r="DO55" i="8"/>
  <c r="DP55" i="8"/>
  <c r="DQ55" i="8"/>
  <c r="DR55" i="8"/>
  <c r="DS55" i="8"/>
  <c r="DT55" i="8"/>
  <c r="DU55" i="8"/>
  <c r="DV55" i="8"/>
  <c r="DW55" i="8"/>
  <c r="DX55" i="8"/>
  <c r="DY55" i="8"/>
  <c r="DZ55" i="8"/>
  <c r="EA55" i="8"/>
  <c r="EB55" i="8"/>
  <c r="EC55" i="8"/>
  <c r="DM56" i="8"/>
  <c r="DN56" i="8"/>
  <c r="DO56" i="8"/>
  <c r="DP56" i="8"/>
  <c r="DQ56" i="8"/>
  <c r="DR56" i="8"/>
  <c r="DS56" i="8"/>
  <c r="DT56" i="8"/>
  <c r="DU56" i="8"/>
  <c r="DV56" i="8"/>
  <c r="DW56" i="8"/>
  <c r="DX56" i="8"/>
  <c r="DY56" i="8"/>
  <c r="DZ56" i="8"/>
  <c r="EA56" i="8"/>
  <c r="EB56" i="8"/>
  <c r="EC56" i="8"/>
  <c r="DM57" i="8"/>
  <c r="DN57" i="8"/>
  <c r="DO57" i="8"/>
  <c r="DP57" i="8"/>
  <c r="DQ57" i="8"/>
  <c r="DR57" i="8"/>
  <c r="DS57" i="8"/>
  <c r="DT57" i="8"/>
  <c r="DU57" i="8"/>
  <c r="DV57" i="8"/>
  <c r="DW57" i="8"/>
  <c r="DX57" i="8"/>
  <c r="DY57" i="8"/>
  <c r="DZ57" i="8"/>
  <c r="EA57" i="8"/>
  <c r="EB57" i="8"/>
  <c r="EC57" i="8"/>
  <c r="DM58" i="8"/>
  <c r="DN58" i="8"/>
  <c r="DO58" i="8"/>
  <c r="DP58" i="8"/>
  <c r="DQ58" i="8"/>
  <c r="DR58" i="8"/>
  <c r="DS58" i="8"/>
  <c r="DT58" i="8"/>
  <c r="DU58" i="8"/>
  <c r="DV58" i="8"/>
  <c r="DW58" i="8"/>
  <c r="DX58" i="8"/>
  <c r="DY58" i="8"/>
  <c r="DZ58" i="8"/>
  <c r="EA58" i="8"/>
  <c r="EB58" i="8"/>
  <c r="EC58" i="8"/>
  <c r="DM59" i="8"/>
  <c r="DN59" i="8"/>
  <c r="DO59" i="8"/>
  <c r="DP59" i="8"/>
  <c r="DQ59" i="8"/>
  <c r="DR59" i="8"/>
  <c r="DS59" i="8"/>
  <c r="DT59" i="8"/>
  <c r="DU59" i="8"/>
  <c r="DV59" i="8"/>
  <c r="DW59" i="8"/>
  <c r="DX59" i="8"/>
  <c r="DY59" i="8"/>
  <c r="DZ59" i="8"/>
  <c r="EA59" i="8"/>
  <c r="EB59" i="8"/>
  <c r="EC59" i="8"/>
  <c r="DM60" i="8"/>
  <c r="DN60" i="8"/>
  <c r="DO60" i="8"/>
  <c r="DP60" i="8"/>
  <c r="DQ60" i="8"/>
  <c r="DR60" i="8"/>
  <c r="DS60" i="8"/>
  <c r="DT60" i="8"/>
  <c r="DU60" i="8"/>
  <c r="DV60" i="8"/>
  <c r="DW60" i="8"/>
  <c r="DX60" i="8"/>
  <c r="DY60" i="8"/>
  <c r="DZ60" i="8"/>
  <c r="EA60" i="8"/>
  <c r="EB60" i="8"/>
  <c r="EC60" i="8"/>
  <c r="DM61" i="8"/>
  <c r="DN61" i="8"/>
  <c r="DO61" i="8"/>
  <c r="DP61" i="8"/>
  <c r="DQ61" i="8"/>
  <c r="DR61" i="8"/>
  <c r="DS61" i="8"/>
  <c r="DT61" i="8"/>
  <c r="DU61" i="8"/>
  <c r="DV61" i="8"/>
  <c r="DW61" i="8"/>
  <c r="DX61" i="8"/>
  <c r="DY61" i="8"/>
  <c r="DZ61" i="8"/>
  <c r="EA61" i="8"/>
  <c r="EB61" i="8"/>
  <c r="EC61" i="8"/>
  <c r="DM62" i="8"/>
  <c r="DN62" i="8"/>
  <c r="DO62" i="8"/>
  <c r="DP62" i="8"/>
  <c r="DQ62" i="8"/>
  <c r="DR62" i="8"/>
  <c r="DS62" i="8"/>
  <c r="DT62" i="8"/>
  <c r="DU62" i="8"/>
  <c r="DV62" i="8"/>
  <c r="DW62" i="8"/>
  <c r="DX62" i="8"/>
  <c r="DY62" i="8"/>
  <c r="DZ62" i="8"/>
  <c r="EA62" i="8"/>
  <c r="EB62" i="8"/>
  <c r="EC62" i="8"/>
  <c r="DM63" i="8"/>
  <c r="DN63" i="8"/>
  <c r="DO63" i="8"/>
  <c r="DP63" i="8"/>
  <c r="DQ63" i="8"/>
  <c r="DR63" i="8"/>
  <c r="DS63" i="8"/>
  <c r="DT63" i="8"/>
  <c r="DU63" i="8"/>
  <c r="DV63" i="8"/>
  <c r="DW63" i="8"/>
  <c r="DX63" i="8"/>
  <c r="DY63" i="8"/>
  <c r="DZ63" i="8"/>
  <c r="EA63" i="8"/>
  <c r="EB63" i="8"/>
  <c r="EC63" i="8"/>
  <c r="DM64" i="8"/>
  <c r="DN64" i="8"/>
  <c r="DO64" i="8"/>
  <c r="DP64" i="8"/>
  <c r="DQ64" i="8"/>
  <c r="DR64" i="8"/>
  <c r="DS64" i="8"/>
  <c r="DT64" i="8"/>
  <c r="DU64" i="8"/>
  <c r="DV64" i="8"/>
  <c r="DW64" i="8"/>
  <c r="DX64" i="8"/>
  <c r="DY64" i="8"/>
  <c r="DZ64" i="8"/>
  <c r="EA64" i="8"/>
  <c r="EB64" i="8"/>
  <c r="EC64" i="8"/>
  <c r="DM65" i="8"/>
  <c r="DN65" i="8"/>
  <c r="DO65" i="8"/>
  <c r="DP65" i="8"/>
  <c r="DQ65" i="8"/>
  <c r="DR65" i="8"/>
  <c r="DS65" i="8"/>
  <c r="DT65" i="8"/>
  <c r="DU65" i="8"/>
  <c r="DV65" i="8"/>
  <c r="DW65" i="8"/>
  <c r="DX65" i="8"/>
  <c r="DY65" i="8"/>
  <c r="DZ65" i="8"/>
  <c r="EA65" i="8"/>
  <c r="EB65" i="8"/>
  <c r="EC65" i="8"/>
  <c r="DM66" i="8"/>
  <c r="DN66" i="8"/>
  <c r="DO66" i="8"/>
  <c r="DP66" i="8"/>
  <c r="DQ66" i="8"/>
  <c r="DR66" i="8"/>
  <c r="DS66" i="8"/>
  <c r="DT66" i="8"/>
  <c r="DU66" i="8"/>
  <c r="DV66" i="8"/>
  <c r="DW66" i="8"/>
  <c r="DX66" i="8"/>
  <c r="DY66" i="8"/>
  <c r="DZ66" i="8"/>
  <c r="EA66" i="8"/>
  <c r="EB66" i="8"/>
  <c r="EC66" i="8"/>
  <c r="DM67" i="8"/>
  <c r="DN67" i="8"/>
  <c r="DO67" i="8"/>
  <c r="DP67" i="8"/>
  <c r="DQ67" i="8"/>
  <c r="DR67" i="8"/>
  <c r="DS67" i="8"/>
  <c r="DT67" i="8"/>
  <c r="DU67" i="8"/>
  <c r="DV67" i="8"/>
  <c r="DW67" i="8"/>
  <c r="DX67" i="8"/>
  <c r="DY67" i="8"/>
  <c r="DZ67" i="8"/>
  <c r="EA67" i="8"/>
  <c r="EB67" i="8"/>
  <c r="EC67" i="8"/>
  <c r="DM68" i="8"/>
  <c r="DN68" i="8"/>
  <c r="DO68" i="8"/>
  <c r="DP68" i="8"/>
  <c r="DQ68" i="8"/>
  <c r="DR68" i="8"/>
  <c r="DS68" i="8"/>
  <c r="DT68" i="8"/>
  <c r="DU68" i="8"/>
  <c r="DV68" i="8"/>
  <c r="DW68" i="8"/>
  <c r="DX68" i="8"/>
  <c r="DY68" i="8"/>
  <c r="DZ68" i="8"/>
  <c r="EA68" i="8"/>
  <c r="EB68" i="8"/>
  <c r="EC68" i="8"/>
  <c r="DM69" i="8"/>
  <c r="DN69" i="8"/>
  <c r="DO69" i="8"/>
  <c r="DP69" i="8"/>
  <c r="DQ69" i="8"/>
  <c r="DR69" i="8"/>
  <c r="DS69" i="8"/>
  <c r="DT69" i="8"/>
  <c r="DU69" i="8"/>
  <c r="DV69" i="8"/>
  <c r="DW69" i="8"/>
  <c r="DX69" i="8"/>
  <c r="DY69" i="8"/>
  <c r="DZ69" i="8"/>
  <c r="EA69" i="8"/>
  <c r="EB69" i="8"/>
  <c r="EC69" i="8"/>
  <c r="DM70" i="8"/>
  <c r="DN70" i="8"/>
  <c r="DO70" i="8"/>
  <c r="DP70" i="8"/>
  <c r="DQ70" i="8"/>
  <c r="DR70" i="8"/>
  <c r="DS70" i="8"/>
  <c r="DT70" i="8"/>
  <c r="DU70" i="8"/>
  <c r="DV70" i="8"/>
  <c r="DW70" i="8"/>
  <c r="DX70" i="8"/>
  <c r="DY70" i="8"/>
  <c r="DZ70" i="8"/>
  <c r="EA70" i="8"/>
  <c r="EB70" i="8"/>
  <c r="EC70" i="8"/>
  <c r="DM71" i="8"/>
  <c r="DN71" i="8"/>
  <c r="DO71" i="8"/>
  <c r="DP71" i="8"/>
  <c r="DQ71" i="8"/>
  <c r="DR71" i="8"/>
  <c r="DS71" i="8"/>
  <c r="DT71" i="8"/>
  <c r="DU71" i="8"/>
  <c r="DV71" i="8"/>
  <c r="DW71" i="8"/>
  <c r="DX71" i="8"/>
  <c r="DY71" i="8"/>
  <c r="DZ71" i="8"/>
  <c r="EA71" i="8"/>
  <c r="EB71" i="8"/>
  <c r="EC71" i="8"/>
  <c r="DM72" i="8"/>
  <c r="DN72" i="8"/>
  <c r="DO72" i="8"/>
  <c r="DP72" i="8"/>
  <c r="DQ72" i="8"/>
  <c r="DR72" i="8"/>
  <c r="DS72" i="8"/>
  <c r="DT72" i="8"/>
  <c r="DU72" i="8"/>
  <c r="DV72" i="8"/>
  <c r="DW72" i="8"/>
  <c r="DX72" i="8"/>
  <c r="DY72" i="8"/>
  <c r="DZ72" i="8"/>
  <c r="EA72" i="8"/>
  <c r="EB72" i="8"/>
  <c r="EC72" i="8"/>
  <c r="DM73" i="8"/>
  <c r="DN73" i="8"/>
  <c r="DO73" i="8"/>
  <c r="DP73" i="8"/>
  <c r="DQ73" i="8"/>
  <c r="DR73" i="8"/>
  <c r="DS73" i="8"/>
  <c r="DT73" i="8"/>
  <c r="DU73" i="8"/>
  <c r="DV73" i="8"/>
  <c r="DW73" i="8"/>
  <c r="DX73" i="8"/>
  <c r="DY73" i="8"/>
  <c r="DZ73" i="8"/>
  <c r="EA73" i="8"/>
  <c r="EB73" i="8"/>
  <c r="EC73" i="8"/>
  <c r="DM74" i="8"/>
  <c r="DN74" i="8"/>
  <c r="DO74" i="8"/>
  <c r="DP74" i="8"/>
  <c r="DQ74" i="8"/>
  <c r="DR74" i="8"/>
  <c r="DS74" i="8"/>
  <c r="DT74" i="8"/>
  <c r="DU74" i="8"/>
  <c r="DV74" i="8"/>
  <c r="DW74" i="8"/>
  <c r="DX74" i="8"/>
  <c r="DY74" i="8"/>
  <c r="DZ74" i="8"/>
  <c r="EA74" i="8"/>
  <c r="EB74" i="8"/>
  <c r="EC74" i="8"/>
  <c r="DM75" i="8"/>
  <c r="DN75" i="8"/>
  <c r="DO75" i="8"/>
  <c r="DP75" i="8"/>
  <c r="DQ75" i="8"/>
  <c r="DR75" i="8"/>
  <c r="DS75" i="8"/>
  <c r="DT75" i="8"/>
  <c r="DU75" i="8"/>
  <c r="DV75" i="8"/>
  <c r="DW75" i="8"/>
  <c r="DX75" i="8"/>
  <c r="DY75" i="8"/>
  <c r="DZ75" i="8"/>
  <c r="EA75" i="8"/>
  <c r="EB75" i="8"/>
  <c r="EC75" i="8"/>
  <c r="DM76" i="8"/>
  <c r="DN76" i="8"/>
  <c r="DO76" i="8"/>
  <c r="DP76" i="8"/>
  <c r="DQ76" i="8"/>
  <c r="DR76" i="8"/>
  <c r="DS76" i="8"/>
  <c r="DT76" i="8"/>
  <c r="DU76" i="8"/>
  <c r="DV76" i="8"/>
  <c r="DW76" i="8"/>
  <c r="DX76" i="8"/>
  <c r="DY76" i="8"/>
  <c r="DZ76" i="8"/>
  <c r="EA76" i="8"/>
  <c r="EB76" i="8"/>
  <c r="EC76" i="8"/>
  <c r="D4" i="8"/>
  <c r="E4" i="8"/>
  <c r="F4" i="8"/>
  <c r="G4" i="8"/>
  <c r="H4" i="8"/>
  <c r="I4" i="8"/>
  <c r="J4" i="8"/>
  <c r="K4" i="8"/>
  <c r="L4" i="8"/>
  <c r="M4" i="8"/>
  <c r="N4" i="8"/>
  <c r="O4" i="8"/>
  <c r="P4" i="8"/>
  <c r="Q4" i="8"/>
  <c r="R4" i="8"/>
  <c r="S4" i="8"/>
  <c r="T4" i="8"/>
  <c r="U4" i="8"/>
  <c r="V4" i="8"/>
  <c r="W4" i="8"/>
  <c r="X4" i="8"/>
  <c r="Y4" i="8"/>
  <c r="Z4" i="8"/>
  <c r="AA4" i="8"/>
  <c r="AB4" i="8"/>
  <c r="AC4" i="8"/>
  <c r="AD4" i="8"/>
  <c r="AE4" i="8"/>
  <c r="AF4" i="8"/>
  <c r="AG4" i="8"/>
  <c r="AH4" i="8"/>
  <c r="AI4" i="8"/>
  <c r="AJ4" i="8"/>
  <c r="AK4" i="8"/>
  <c r="AL4" i="8"/>
  <c r="AM4" i="8"/>
  <c r="AN4" i="8"/>
  <c r="AO4" i="8"/>
  <c r="AP4" i="8"/>
  <c r="AQ4" i="8"/>
  <c r="AR4" i="8"/>
  <c r="AS4" i="8"/>
  <c r="AT4" i="8"/>
  <c r="AU4" i="8"/>
  <c r="AV4" i="8"/>
  <c r="AW4" i="8"/>
  <c r="AX4" i="8"/>
  <c r="AY4" i="8"/>
  <c r="AZ4" i="8"/>
  <c r="BA4" i="8"/>
  <c r="BB4" i="8"/>
  <c r="BC4" i="8"/>
  <c r="BD4" i="8"/>
  <c r="BE4" i="8"/>
  <c r="BF4" i="8"/>
  <c r="BH4" i="8"/>
  <c r="BI4" i="8"/>
  <c r="BJ4" i="8"/>
  <c r="BK4" i="8"/>
  <c r="BL4" i="8"/>
  <c r="BM4" i="8"/>
  <c r="BN4" i="8"/>
  <c r="BO4" i="8"/>
  <c r="BP4" i="8"/>
  <c r="BQ4" i="8"/>
  <c r="BR4" i="8"/>
  <c r="BS4" i="8"/>
  <c r="BT4" i="8"/>
  <c r="BU4" i="8"/>
  <c r="BV4" i="8"/>
  <c r="BW4" i="8"/>
  <c r="BX4" i="8"/>
  <c r="BY4" i="8"/>
  <c r="BZ4" i="8"/>
  <c r="CA4" i="8"/>
  <c r="CB4" i="8"/>
  <c r="CC4" i="8"/>
  <c r="CD4" i="8"/>
  <c r="CE4" i="8"/>
  <c r="CF4" i="8"/>
  <c r="CG4" i="8"/>
  <c r="CH4" i="8"/>
  <c r="CI4" i="8"/>
  <c r="CJ4" i="8"/>
  <c r="CK4" i="8"/>
  <c r="CL4" i="8"/>
  <c r="CM4" i="8"/>
  <c r="CN4" i="8"/>
  <c r="CO4" i="8"/>
  <c r="CP4" i="8"/>
  <c r="CQ4" i="8"/>
  <c r="CR4" i="8"/>
  <c r="CS4" i="8"/>
  <c r="CT4" i="8"/>
  <c r="CU4" i="8"/>
  <c r="CV4" i="8"/>
  <c r="CW4" i="8"/>
  <c r="CX4" i="8"/>
  <c r="CY4" i="8"/>
  <c r="CZ4" i="8"/>
  <c r="DA4" i="8"/>
  <c r="DB4" i="8"/>
  <c r="DC4" i="8"/>
  <c r="DD4" i="8"/>
  <c r="DE4" i="8"/>
  <c r="DF4" i="8"/>
  <c r="DG4" i="8"/>
  <c r="DH4" i="8"/>
  <c r="DI4" i="8"/>
  <c r="DJ4" i="8"/>
  <c r="DK4" i="8"/>
  <c r="DL4" i="8"/>
  <c r="D5" i="8"/>
  <c r="E5" i="8"/>
  <c r="F5" i="8"/>
  <c r="G5" i="8"/>
  <c r="H5" i="8"/>
  <c r="I5" i="8"/>
  <c r="J5" i="8"/>
  <c r="K5" i="8"/>
  <c r="L5" i="8"/>
  <c r="M5" i="8"/>
  <c r="N5" i="8"/>
  <c r="O5" i="8"/>
  <c r="P5" i="8"/>
  <c r="Q5" i="8"/>
  <c r="R5" i="8"/>
  <c r="S5" i="8"/>
  <c r="T5" i="8"/>
  <c r="U5" i="8"/>
  <c r="V5" i="8"/>
  <c r="W5" i="8"/>
  <c r="X5" i="8"/>
  <c r="Y5" i="8"/>
  <c r="Z5" i="8"/>
  <c r="AA5" i="8"/>
  <c r="AB5" i="8"/>
  <c r="AC5" i="8"/>
  <c r="AD5" i="8"/>
  <c r="AE5" i="8"/>
  <c r="AF5" i="8"/>
  <c r="AG5" i="8"/>
  <c r="AH5" i="8"/>
  <c r="AI5" i="8"/>
  <c r="AJ5" i="8"/>
  <c r="AK5" i="8"/>
  <c r="AL5" i="8"/>
  <c r="AM5" i="8"/>
  <c r="AN5" i="8"/>
  <c r="AO5" i="8"/>
  <c r="AP5" i="8"/>
  <c r="AQ5" i="8"/>
  <c r="AR5" i="8"/>
  <c r="AS5" i="8"/>
  <c r="AT5" i="8"/>
  <c r="AU5" i="8"/>
  <c r="AV5" i="8"/>
  <c r="AW5" i="8"/>
  <c r="AX5" i="8"/>
  <c r="AY5" i="8"/>
  <c r="AZ5" i="8"/>
  <c r="BA5" i="8"/>
  <c r="BB5" i="8"/>
  <c r="BC5" i="8"/>
  <c r="BD5" i="8"/>
  <c r="BE5" i="8"/>
  <c r="BF5" i="8"/>
  <c r="BG5" i="8"/>
  <c r="BH5" i="8"/>
  <c r="BI5" i="8"/>
  <c r="BJ5" i="8"/>
  <c r="BK5" i="8"/>
  <c r="BL5" i="8"/>
  <c r="BM5" i="8"/>
  <c r="BN5" i="8"/>
  <c r="BO5" i="8"/>
  <c r="BP5" i="8"/>
  <c r="BQ5" i="8"/>
  <c r="BR5" i="8"/>
  <c r="BS5" i="8"/>
  <c r="BT5" i="8"/>
  <c r="BU5" i="8"/>
  <c r="BV5" i="8"/>
  <c r="BW5" i="8"/>
  <c r="BX5" i="8"/>
  <c r="BY5" i="8"/>
  <c r="BZ5" i="8"/>
  <c r="CA5" i="8"/>
  <c r="CB5" i="8"/>
  <c r="CC5" i="8"/>
  <c r="CD5" i="8"/>
  <c r="CE5" i="8"/>
  <c r="CF5" i="8"/>
  <c r="CG5" i="8"/>
  <c r="CH5" i="8"/>
  <c r="CI5" i="8"/>
  <c r="CJ5" i="8"/>
  <c r="CK5" i="8"/>
  <c r="CL5" i="8"/>
  <c r="CM5" i="8"/>
  <c r="CN5" i="8"/>
  <c r="CO5" i="8"/>
  <c r="CP5" i="8"/>
  <c r="CQ5" i="8"/>
  <c r="CR5" i="8"/>
  <c r="CS5" i="8"/>
  <c r="CT5" i="8"/>
  <c r="CU5" i="8"/>
  <c r="CV5" i="8"/>
  <c r="CW5" i="8"/>
  <c r="CX5" i="8"/>
  <c r="CY5" i="8"/>
  <c r="CZ5" i="8"/>
  <c r="DA5" i="8"/>
  <c r="DB5" i="8"/>
  <c r="DC5" i="8"/>
  <c r="DD5" i="8"/>
  <c r="DE5" i="8"/>
  <c r="DF5" i="8"/>
  <c r="DG5" i="8"/>
  <c r="DH5" i="8"/>
  <c r="DI5" i="8"/>
  <c r="DJ5" i="8"/>
  <c r="DK5" i="8"/>
  <c r="DL5" i="8"/>
  <c r="D6" i="8"/>
  <c r="E6" i="8"/>
  <c r="F6" i="8"/>
  <c r="G6" i="8"/>
  <c r="H6" i="8"/>
  <c r="I6" i="8"/>
  <c r="J6" i="8"/>
  <c r="K6" i="8"/>
  <c r="L6" i="8"/>
  <c r="M6" i="8"/>
  <c r="N6" i="8"/>
  <c r="O6" i="8"/>
  <c r="P6" i="8"/>
  <c r="Q6" i="8"/>
  <c r="R6" i="8"/>
  <c r="S6" i="8"/>
  <c r="T6" i="8"/>
  <c r="U6" i="8"/>
  <c r="V6" i="8"/>
  <c r="W6" i="8"/>
  <c r="X6" i="8"/>
  <c r="Y6" i="8"/>
  <c r="Z6" i="8"/>
  <c r="AA6" i="8"/>
  <c r="AB6" i="8"/>
  <c r="AC6" i="8"/>
  <c r="AD6" i="8"/>
  <c r="AE6" i="8"/>
  <c r="AF6" i="8"/>
  <c r="AG6" i="8"/>
  <c r="AH6" i="8"/>
  <c r="AI6" i="8"/>
  <c r="AJ6" i="8"/>
  <c r="AK6" i="8"/>
  <c r="AL6" i="8"/>
  <c r="AM6" i="8"/>
  <c r="AN6" i="8"/>
  <c r="AO6" i="8"/>
  <c r="AP6" i="8"/>
  <c r="AQ6" i="8"/>
  <c r="AR6" i="8"/>
  <c r="AS6" i="8"/>
  <c r="AT6" i="8"/>
  <c r="AU6" i="8"/>
  <c r="AV6" i="8"/>
  <c r="AW6" i="8"/>
  <c r="AX6" i="8"/>
  <c r="AY6" i="8"/>
  <c r="AZ6" i="8"/>
  <c r="BA6" i="8"/>
  <c r="BB6" i="8"/>
  <c r="BC6" i="8"/>
  <c r="BD6" i="8"/>
  <c r="BE6" i="8"/>
  <c r="BF6" i="8"/>
  <c r="BG6" i="8"/>
  <c r="BH6" i="8"/>
  <c r="BI6" i="8"/>
  <c r="BJ6" i="8"/>
  <c r="BK6" i="8"/>
  <c r="BL6" i="8"/>
  <c r="BM6" i="8"/>
  <c r="BN6" i="8"/>
  <c r="BO6" i="8"/>
  <c r="BP6" i="8"/>
  <c r="BQ6" i="8"/>
  <c r="BR6" i="8"/>
  <c r="BS6" i="8"/>
  <c r="BT6" i="8"/>
  <c r="BU6" i="8"/>
  <c r="BV6" i="8"/>
  <c r="BW6" i="8"/>
  <c r="BX6" i="8"/>
  <c r="BY6" i="8"/>
  <c r="BZ6" i="8"/>
  <c r="CA6" i="8"/>
  <c r="CB6" i="8"/>
  <c r="CC6" i="8"/>
  <c r="CD6" i="8"/>
  <c r="CE6" i="8"/>
  <c r="CF6" i="8"/>
  <c r="CG6" i="8"/>
  <c r="CH6" i="8"/>
  <c r="CI6" i="8"/>
  <c r="CJ6" i="8"/>
  <c r="CK6" i="8"/>
  <c r="CL6" i="8"/>
  <c r="CM6" i="8"/>
  <c r="CN6" i="8"/>
  <c r="CO6" i="8"/>
  <c r="CP6" i="8"/>
  <c r="CQ6" i="8"/>
  <c r="CR6" i="8"/>
  <c r="CS6" i="8"/>
  <c r="CT6" i="8"/>
  <c r="CU6" i="8"/>
  <c r="CV6" i="8"/>
  <c r="CW6" i="8"/>
  <c r="CX6" i="8"/>
  <c r="CY6" i="8"/>
  <c r="CZ6" i="8"/>
  <c r="DA6" i="8"/>
  <c r="DB6" i="8"/>
  <c r="DC6" i="8"/>
  <c r="DD6" i="8"/>
  <c r="DE6" i="8"/>
  <c r="DF6" i="8"/>
  <c r="DG6" i="8"/>
  <c r="DH6" i="8"/>
  <c r="DI6" i="8"/>
  <c r="DJ6" i="8"/>
  <c r="DK6" i="8"/>
  <c r="DL6" i="8"/>
  <c r="D7" i="8"/>
  <c r="E7" i="8"/>
  <c r="F7" i="8"/>
  <c r="G7" i="8"/>
  <c r="H7" i="8"/>
  <c r="I7" i="8"/>
  <c r="J7" i="8"/>
  <c r="K7" i="8"/>
  <c r="L7" i="8"/>
  <c r="M7" i="8"/>
  <c r="N7" i="8"/>
  <c r="O7" i="8"/>
  <c r="P7" i="8"/>
  <c r="Q7" i="8"/>
  <c r="R7" i="8"/>
  <c r="S7" i="8"/>
  <c r="T7" i="8"/>
  <c r="U7" i="8"/>
  <c r="V7" i="8"/>
  <c r="W7" i="8"/>
  <c r="X7" i="8"/>
  <c r="Y7" i="8"/>
  <c r="Z7" i="8"/>
  <c r="AA7" i="8"/>
  <c r="AB7" i="8"/>
  <c r="AC7" i="8"/>
  <c r="AD7" i="8"/>
  <c r="AE7" i="8"/>
  <c r="AF7" i="8"/>
  <c r="AG7" i="8"/>
  <c r="AH7" i="8"/>
  <c r="AI7" i="8"/>
  <c r="AJ7" i="8"/>
  <c r="AK7" i="8"/>
  <c r="AL7" i="8"/>
  <c r="AM7" i="8"/>
  <c r="AN7" i="8"/>
  <c r="AO7" i="8"/>
  <c r="AP7" i="8"/>
  <c r="AQ7" i="8"/>
  <c r="AR7" i="8"/>
  <c r="AS7" i="8"/>
  <c r="AT7" i="8"/>
  <c r="AU7" i="8"/>
  <c r="AV7" i="8"/>
  <c r="AW7" i="8"/>
  <c r="AX7" i="8"/>
  <c r="AY7" i="8"/>
  <c r="AZ7" i="8"/>
  <c r="BA7" i="8"/>
  <c r="BB7" i="8"/>
  <c r="BC7" i="8"/>
  <c r="BD7" i="8"/>
  <c r="BE7" i="8"/>
  <c r="BF7" i="8"/>
  <c r="BG7" i="8"/>
  <c r="BH7" i="8"/>
  <c r="BI7" i="8"/>
  <c r="BJ7" i="8"/>
  <c r="BK7" i="8"/>
  <c r="BL7" i="8"/>
  <c r="BM7" i="8"/>
  <c r="BN7" i="8"/>
  <c r="BO7" i="8"/>
  <c r="BP7" i="8"/>
  <c r="BQ7" i="8"/>
  <c r="BR7" i="8"/>
  <c r="BS7" i="8"/>
  <c r="BT7" i="8"/>
  <c r="BU7" i="8"/>
  <c r="BV7" i="8"/>
  <c r="BW7" i="8"/>
  <c r="BX7" i="8"/>
  <c r="BY7" i="8"/>
  <c r="BZ7" i="8"/>
  <c r="CA7" i="8"/>
  <c r="CB7" i="8"/>
  <c r="CC7" i="8"/>
  <c r="CD7" i="8"/>
  <c r="CE7" i="8"/>
  <c r="CF7" i="8"/>
  <c r="CG7" i="8"/>
  <c r="CH7" i="8"/>
  <c r="CI7" i="8"/>
  <c r="CJ7" i="8"/>
  <c r="CK7" i="8"/>
  <c r="CL7" i="8"/>
  <c r="CM7" i="8"/>
  <c r="CN7" i="8"/>
  <c r="CO7" i="8"/>
  <c r="CP7" i="8"/>
  <c r="CQ7" i="8"/>
  <c r="CR7" i="8"/>
  <c r="CS7" i="8"/>
  <c r="CT7" i="8"/>
  <c r="CU7" i="8"/>
  <c r="CV7" i="8"/>
  <c r="CW7" i="8"/>
  <c r="CX7" i="8"/>
  <c r="CY7" i="8"/>
  <c r="CZ7" i="8"/>
  <c r="DA7" i="8"/>
  <c r="DB7" i="8"/>
  <c r="DC7" i="8"/>
  <c r="DD7" i="8"/>
  <c r="DE7" i="8"/>
  <c r="DF7" i="8"/>
  <c r="DG7" i="8"/>
  <c r="DH7" i="8"/>
  <c r="DI7" i="8"/>
  <c r="DJ7" i="8"/>
  <c r="DK7" i="8"/>
  <c r="DL7" i="8"/>
  <c r="D8" i="8"/>
  <c r="E8" i="8"/>
  <c r="F8" i="8"/>
  <c r="G8" i="8"/>
  <c r="H8" i="8"/>
  <c r="J8" i="8"/>
  <c r="K8" i="8"/>
  <c r="L8" i="8"/>
  <c r="M8" i="8"/>
  <c r="N8" i="8"/>
  <c r="O8" i="8"/>
  <c r="P8" i="8"/>
  <c r="Q8" i="8"/>
  <c r="R8" i="8"/>
  <c r="S8" i="8"/>
  <c r="T8" i="8"/>
  <c r="U8" i="8"/>
  <c r="V8" i="8"/>
  <c r="W8" i="8"/>
  <c r="X8" i="8"/>
  <c r="Y8" i="8"/>
  <c r="Z8" i="8"/>
  <c r="AA8" i="8"/>
  <c r="AB8" i="8"/>
  <c r="AC8" i="8"/>
  <c r="AD8" i="8"/>
  <c r="AE8" i="8"/>
  <c r="AF8" i="8"/>
  <c r="AG8" i="8"/>
  <c r="AH8" i="8"/>
  <c r="AI8" i="8"/>
  <c r="AJ8" i="8"/>
  <c r="AK8" i="8"/>
  <c r="AL8" i="8"/>
  <c r="AM8" i="8"/>
  <c r="AN8" i="8"/>
  <c r="AO8" i="8"/>
  <c r="AP8" i="8"/>
  <c r="AQ8" i="8"/>
  <c r="AR8" i="8"/>
  <c r="AS8" i="8"/>
  <c r="AT8" i="8"/>
  <c r="AU8" i="8"/>
  <c r="AV8" i="8"/>
  <c r="AW8" i="8"/>
  <c r="AX8" i="8"/>
  <c r="AY8" i="8"/>
  <c r="AZ8" i="8"/>
  <c r="BA8" i="8"/>
  <c r="BB8" i="8"/>
  <c r="BC8" i="8"/>
  <c r="BD8" i="8"/>
  <c r="BE8" i="8"/>
  <c r="BF8" i="8"/>
  <c r="BG8" i="8"/>
  <c r="BH8" i="8"/>
  <c r="BI8" i="8"/>
  <c r="BJ8" i="8"/>
  <c r="BK8" i="8"/>
  <c r="BL8" i="8"/>
  <c r="BN8" i="8"/>
  <c r="BO8" i="8"/>
  <c r="BP8" i="8"/>
  <c r="BQ8" i="8"/>
  <c r="BR8" i="8"/>
  <c r="BS8" i="8"/>
  <c r="BT8" i="8"/>
  <c r="BU8" i="8"/>
  <c r="BV8" i="8"/>
  <c r="BW8" i="8"/>
  <c r="BX8" i="8"/>
  <c r="BY8" i="8"/>
  <c r="BZ8" i="8"/>
  <c r="CA8" i="8"/>
  <c r="CB8" i="8"/>
  <c r="CC8" i="8"/>
  <c r="CD8" i="8"/>
  <c r="CE8" i="8"/>
  <c r="CF8" i="8"/>
  <c r="CG8" i="8"/>
  <c r="CH8" i="8"/>
  <c r="CI8" i="8"/>
  <c r="CJ8" i="8"/>
  <c r="CK8" i="8"/>
  <c r="CL8" i="8"/>
  <c r="CM8" i="8"/>
  <c r="CN8" i="8"/>
  <c r="CO8" i="8"/>
  <c r="CP8" i="8"/>
  <c r="CQ8" i="8"/>
  <c r="CR8" i="8"/>
  <c r="CS8" i="8"/>
  <c r="CT8" i="8"/>
  <c r="CU8" i="8"/>
  <c r="CV8" i="8"/>
  <c r="CW8" i="8"/>
  <c r="CX8" i="8"/>
  <c r="CY8" i="8"/>
  <c r="CZ8" i="8"/>
  <c r="DA8" i="8"/>
  <c r="DB8" i="8"/>
  <c r="DC8" i="8"/>
  <c r="DD8" i="8"/>
  <c r="DE8" i="8"/>
  <c r="DF8" i="8"/>
  <c r="DG8" i="8"/>
  <c r="DH8" i="8"/>
  <c r="DI8" i="8"/>
  <c r="DJ8" i="8"/>
  <c r="DK8" i="8"/>
  <c r="DL8" i="8"/>
  <c r="D9" i="8"/>
  <c r="E9" i="8"/>
  <c r="F9" i="8"/>
  <c r="G9" i="8"/>
  <c r="H9" i="8"/>
  <c r="I9" i="8"/>
  <c r="J9" i="8"/>
  <c r="K9" i="8"/>
  <c r="L9" i="8"/>
  <c r="M9" i="8"/>
  <c r="N9" i="8"/>
  <c r="O9" i="8"/>
  <c r="P9" i="8"/>
  <c r="Q9" i="8"/>
  <c r="R9" i="8"/>
  <c r="S9" i="8"/>
  <c r="T9" i="8"/>
  <c r="U9" i="8"/>
  <c r="V9" i="8"/>
  <c r="W9" i="8"/>
  <c r="X9" i="8"/>
  <c r="Y9" i="8"/>
  <c r="Z9" i="8"/>
  <c r="AA9" i="8"/>
  <c r="AB9" i="8"/>
  <c r="AC9" i="8"/>
  <c r="AD9" i="8"/>
  <c r="AE9" i="8"/>
  <c r="AF9" i="8"/>
  <c r="AG9" i="8"/>
  <c r="AH9" i="8"/>
  <c r="AI9" i="8"/>
  <c r="AJ9" i="8"/>
  <c r="AK9" i="8"/>
  <c r="AL9" i="8"/>
  <c r="AM9" i="8"/>
  <c r="AN9" i="8"/>
  <c r="AO9" i="8"/>
  <c r="AP9" i="8"/>
  <c r="AQ9" i="8"/>
  <c r="AR9" i="8"/>
  <c r="AS9" i="8"/>
  <c r="AT9" i="8"/>
  <c r="AU9" i="8"/>
  <c r="AV9" i="8"/>
  <c r="AW9" i="8"/>
  <c r="AX9" i="8"/>
  <c r="AY9" i="8"/>
  <c r="AZ9" i="8"/>
  <c r="BA9" i="8"/>
  <c r="BB9" i="8"/>
  <c r="BC9" i="8"/>
  <c r="BD9" i="8"/>
  <c r="BE9" i="8"/>
  <c r="BF9" i="8"/>
  <c r="BG9" i="8"/>
  <c r="BH9" i="8"/>
  <c r="BI9" i="8"/>
  <c r="BJ9" i="8"/>
  <c r="BK9" i="8"/>
  <c r="BL9" i="8"/>
  <c r="BM9" i="8"/>
  <c r="BN9" i="8"/>
  <c r="BO9" i="8"/>
  <c r="BP9" i="8"/>
  <c r="BQ9" i="8"/>
  <c r="BR9" i="8"/>
  <c r="BS9" i="8"/>
  <c r="BT9" i="8"/>
  <c r="BU9" i="8"/>
  <c r="BV9" i="8"/>
  <c r="BW9" i="8"/>
  <c r="BX9" i="8"/>
  <c r="BY9" i="8"/>
  <c r="BZ9" i="8"/>
  <c r="CA9" i="8"/>
  <c r="CB9" i="8"/>
  <c r="CC9" i="8"/>
  <c r="CD9" i="8"/>
  <c r="CE9" i="8"/>
  <c r="CF9" i="8"/>
  <c r="CG9" i="8"/>
  <c r="CH9" i="8"/>
  <c r="CI9" i="8"/>
  <c r="CJ9" i="8"/>
  <c r="CK9" i="8"/>
  <c r="CL9" i="8"/>
  <c r="CM9" i="8"/>
  <c r="CN9" i="8"/>
  <c r="CO9" i="8"/>
  <c r="CP9" i="8"/>
  <c r="CQ9" i="8"/>
  <c r="CR9" i="8"/>
  <c r="CS9" i="8"/>
  <c r="CT9" i="8"/>
  <c r="CU9" i="8"/>
  <c r="CV9" i="8"/>
  <c r="CW9" i="8"/>
  <c r="CX9" i="8"/>
  <c r="CY9" i="8"/>
  <c r="CZ9" i="8"/>
  <c r="DA9" i="8"/>
  <c r="DB9" i="8"/>
  <c r="DC9" i="8"/>
  <c r="DD9" i="8"/>
  <c r="DE9" i="8"/>
  <c r="DF9" i="8"/>
  <c r="DG9" i="8"/>
  <c r="DH9" i="8"/>
  <c r="DI9" i="8"/>
  <c r="DJ9" i="8"/>
  <c r="DK9" i="8"/>
  <c r="DL9" i="8"/>
  <c r="D10" i="8"/>
  <c r="E10" i="8"/>
  <c r="F10" i="8"/>
  <c r="G10" i="8"/>
  <c r="H10" i="8"/>
  <c r="I10" i="8"/>
  <c r="J10" i="8"/>
  <c r="K10" i="8"/>
  <c r="L10" i="8"/>
  <c r="M10" i="8"/>
  <c r="N10" i="8"/>
  <c r="O10" i="8"/>
  <c r="P10" i="8"/>
  <c r="Q10" i="8"/>
  <c r="R10" i="8"/>
  <c r="S10" i="8"/>
  <c r="T10" i="8"/>
  <c r="U10" i="8"/>
  <c r="V10" i="8"/>
  <c r="W10" i="8"/>
  <c r="X10" i="8"/>
  <c r="Y10" i="8"/>
  <c r="Z10" i="8"/>
  <c r="AA10" i="8"/>
  <c r="AB10" i="8"/>
  <c r="AC10" i="8"/>
  <c r="AD10" i="8"/>
  <c r="AE10" i="8"/>
  <c r="AF10" i="8"/>
  <c r="AG10" i="8"/>
  <c r="AH10" i="8"/>
  <c r="AI10" i="8"/>
  <c r="AJ10" i="8"/>
  <c r="AK10" i="8"/>
  <c r="AL10" i="8"/>
  <c r="AM10" i="8"/>
  <c r="AN10" i="8"/>
  <c r="AO10" i="8"/>
  <c r="AP10" i="8"/>
  <c r="AQ10" i="8"/>
  <c r="AR10" i="8"/>
  <c r="AS10" i="8"/>
  <c r="AT10" i="8"/>
  <c r="AU10" i="8"/>
  <c r="AV10" i="8"/>
  <c r="AW10" i="8"/>
  <c r="AX10" i="8"/>
  <c r="AY10" i="8"/>
  <c r="AZ10" i="8"/>
  <c r="BA10" i="8"/>
  <c r="BB10" i="8"/>
  <c r="BC10" i="8"/>
  <c r="BD10" i="8"/>
  <c r="BE10" i="8"/>
  <c r="BF10" i="8"/>
  <c r="BG10" i="8"/>
  <c r="BH10" i="8"/>
  <c r="BI10" i="8"/>
  <c r="BJ10" i="8"/>
  <c r="BK10" i="8"/>
  <c r="BL10" i="8"/>
  <c r="BM10" i="8"/>
  <c r="BN10" i="8"/>
  <c r="BO10" i="8"/>
  <c r="BP10" i="8"/>
  <c r="BQ10" i="8"/>
  <c r="BR10" i="8"/>
  <c r="BS10" i="8"/>
  <c r="BT10" i="8"/>
  <c r="BU10" i="8"/>
  <c r="BV10" i="8"/>
  <c r="BW10" i="8"/>
  <c r="BX10" i="8"/>
  <c r="BY10" i="8"/>
  <c r="BZ10" i="8"/>
  <c r="CA10" i="8"/>
  <c r="CB10" i="8"/>
  <c r="CC10" i="8"/>
  <c r="CD10" i="8"/>
  <c r="CE10" i="8"/>
  <c r="CF10" i="8"/>
  <c r="CG10" i="8"/>
  <c r="CH10" i="8"/>
  <c r="CI10" i="8"/>
  <c r="CJ10" i="8"/>
  <c r="CK10" i="8"/>
  <c r="CL10" i="8"/>
  <c r="CM10" i="8"/>
  <c r="CN10" i="8"/>
  <c r="CO10" i="8"/>
  <c r="CP10" i="8"/>
  <c r="CQ10" i="8"/>
  <c r="CR10" i="8"/>
  <c r="CS10" i="8"/>
  <c r="CT10" i="8"/>
  <c r="CU10" i="8"/>
  <c r="CV10" i="8"/>
  <c r="CW10" i="8"/>
  <c r="CX10" i="8"/>
  <c r="CY10" i="8"/>
  <c r="CZ10" i="8"/>
  <c r="DA10" i="8"/>
  <c r="DB10" i="8"/>
  <c r="DC10" i="8"/>
  <c r="DD10" i="8"/>
  <c r="DE10" i="8"/>
  <c r="DF10" i="8"/>
  <c r="DG10" i="8"/>
  <c r="DH10" i="8"/>
  <c r="DI10" i="8"/>
  <c r="DJ10" i="8"/>
  <c r="DK10" i="8"/>
  <c r="DL10" i="8"/>
  <c r="D11" i="8"/>
  <c r="E11" i="8"/>
  <c r="F11" i="8"/>
  <c r="G11" i="8"/>
  <c r="H11" i="8"/>
  <c r="I11" i="8"/>
  <c r="J11" i="8"/>
  <c r="K11" i="8"/>
  <c r="L11" i="8"/>
  <c r="M11" i="8"/>
  <c r="N11" i="8"/>
  <c r="O11" i="8"/>
  <c r="P11" i="8"/>
  <c r="Q11" i="8"/>
  <c r="R11" i="8"/>
  <c r="S11" i="8"/>
  <c r="T11" i="8"/>
  <c r="U11" i="8"/>
  <c r="V11" i="8"/>
  <c r="W11" i="8"/>
  <c r="X11" i="8"/>
  <c r="Y11" i="8"/>
  <c r="Z11" i="8"/>
  <c r="AA11" i="8"/>
  <c r="AB11" i="8"/>
  <c r="AC11" i="8"/>
  <c r="AD11" i="8"/>
  <c r="AE11" i="8"/>
  <c r="AF11" i="8"/>
  <c r="AG11" i="8"/>
  <c r="AH11" i="8"/>
  <c r="AI11" i="8"/>
  <c r="AJ11" i="8"/>
  <c r="AK11" i="8"/>
  <c r="AL11" i="8"/>
  <c r="AM11" i="8"/>
  <c r="AN11" i="8"/>
  <c r="AO11" i="8"/>
  <c r="AP11" i="8"/>
  <c r="AQ11" i="8"/>
  <c r="AR11" i="8"/>
  <c r="AS11" i="8"/>
  <c r="AT11" i="8"/>
  <c r="AU11" i="8"/>
  <c r="AV11" i="8"/>
  <c r="AW11" i="8"/>
  <c r="AX11" i="8"/>
  <c r="AY11" i="8"/>
  <c r="AZ11" i="8"/>
  <c r="BA11" i="8"/>
  <c r="BB11" i="8"/>
  <c r="BC11" i="8"/>
  <c r="BD11" i="8"/>
  <c r="BE11" i="8"/>
  <c r="BF11" i="8"/>
  <c r="BG11" i="8"/>
  <c r="BH11" i="8"/>
  <c r="BI11" i="8"/>
  <c r="BJ11" i="8"/>
  <c r="BK11" i="8"/>
  <c r="BL11" i="8"/>
  <c r="BM11" i="8"/>
  <c r="BN11" i="8"/>
  <c r="BO11" i="8"/>
  <c r="BP11" i="8"/>
  <c r="BQ11" i="8"/>
  <c r="BR11" i="8"/>
  <c r="BS11" i="8"/>
  <c r="BT11" i="8"/>
  <c r="BU11" i="8"/>
  <c r="BV11" i="8"/>
  <c r="BW11" i="8"/>
  <c r="BX11" i="8"/>
  <c r="BY11" i="8"/>
  <c r="BZ11" i="8"/>
  <c r="CA11" i="8"/>
  <c r="CB11" i="8"/>
  <c r="CC11" i="8"/>
  <c r="CD11" i="8"/>
  <c r="CE11" i="8"/>
  <c r="CF11" i="8"/>
  <c r="CG11" i="8"/>
  <c r="CH11" i="8"/>
  <c r="CI11" i="8"/>
  <c r="CJ11" i="8"/>
  <c r="CK11" i="8"/>
  <c r="CL11" i="8"/>
  <c r="CM11" i="8"/>
  <c r="CN11" i="8"/>
  <c r="CO11" i="8"/>
  <c r="CP11" i="8"/>
  <c r="CQ11" i="8"/>
  <c r="CR11" i="8"/>
  <c r="CS11" i="8"/>
  <c r="CT11" i="8"/>
  <c r="CU11" i="8"/>
  <c r="CV11" i="8"/>
  <c r="CW11" i="8"/>
  <c r="CX11" i="8"/>
  <c r="CY11" i="8"/>
  <c r="CZ11" i="8"/>
  <c r="DA11" i="8"/>
  <c r="DB11" i="8"/>
  <c r="DC11" i="8"/>
  <c r="DD11" i="8"/>
  <c r="DE11" i="8"/>
  <c r="DF11" i="8"/>
  <c r="DG11" i="8"/>
  <c r="DH11" i="8"/>
  <c r="DI11" i="8"/>
  <c r="DJ11" i="8"/>
  <c r="DK11" i="8"/>
  <c r="DL11" i="8"/>
  <c r="D12" i="8"/>
  <c r="E12" i="8"/>
  <c r="F12" i="8"/>
  <c r="G12" i="8"/>
  <c r="H12" i="8"/>
  <c r="I12" i="8"/>
  <c r="J12" i="8"/>
  <c r="K12" i="8"/>
  <c r="L12" i="8"/>
  <c r="M12" i="8"/>
  <c r="N12" i="8"/>
  <c r="O12" i="8"/>
  <c r="P12" i="8"/>
  <c r="Q12" i="8"/>
  <c r="R12" i="8"/>
  <c r="S12" i="8"/>
  <c r="T12" i="8"/>
  <c r="U12" i="8"/>
  <c r="V12" i="8"/>
  <c r="W12" i="8"/>
  <c r="X12" i="8"/>
  <c r="Y12" i="8"/>
  <c r="Z12" i="8"/>
  <c r="AA12" i="8"/>
  <c r="AB12" i="8"/>
  <c r="AC12" i="8"/>
  <c r="AD12" i="8"/>
  <c r="AE12" i="8"/>
  <c r="AF12" i="8"/>
  <c r="AG12" i="8"/>
  <c r="AH12" i="8"/>
  <c r="AI12" i="8"/>
  <c r="AJ12" i="8"/>
  <c r="AK12" i="8"/>
  <c r="AL12" i="8"/>
  <c r="AM12" i="8"/>
  <c r="AN12" i="8"/>
  <c r="AO12" i="8"/>
  <c r="AP12" i="8"/>
  <c r="AQ12" i="8"/>
  <c r="AR12" i="8"/>
  <c r="AS12" i="8"/>
  <c r="AT12" i="8"/>
  <c r="AU12" i="8"/>
  <c r="AV12" i="8"/>
  <c r="AW12" i="8"/>
  <c r="AX12" i="8"/>
  <c r="AY12" i="8"/>
  <c r="AZ12" i="8"/>
  <c r="BA12" i="8"/>
  <c r="BB12" i="8"/>
  <c r="BC12" i="8"/>
  <c r="BD12" i="8"/>
  <c r="BE12" i="8"/>
  <c r="BF12" i="8"/>
  <c r="BG12" i="8"/>
  <c r="BH12" i="8"/>
  <c r="BI12" i="8"/>
  <c r="BJ12" i="8"/>
  <c r="BK12" i="8"/>
  <c r="BL12" i="8"/>
  <c r="BM12" i="8"/>
  <c r="BN12" i="8"/>
  <c r="BO12" i="8"/>
  <c r="BP12" i="8"/>
  <c r="BQ12" i="8"/>
  <c r="BR12" i="8"/>
  <c r="BS12" i="8"/>
  <c r="BT12" i="8"/>
  <c r="BU12" i="8"/>
  <c r="BV12" i="8"/>
  <c r="BW12" i="8"/>
  <c r="BX12" i="8"/>
  <c r="BY12" i="8"/>
  <c r="BZ12" i="8"/>
  <c r="CA12" i="8"/>
  <c r="CB12" i="8"/>
  <c r="CC12" i="8"/>
  <c r="CD12" i="8"/>
  <c r="CE12" i="8"/>
  <c r="CF12" i="8"/>
  <c r="CG12" i="8"/>
  <c r="CH12" i="8"/>
  <c r="CI12" i="8"/>
  <c r="CJ12" i="8"/>
  <c r="CK12" i="8"/>
  <c r="CL12" i="8"/>
  <c r="CM12" i="8"/>
  <c r="CN12" i="8"/>
  <c r="CO12" i="8"/>
  <c r="CP12" i="8"/>
  <c r="CQ12" i="8"/>
  <c r="CR12" i="8"/>
  <c r="CS12" i="8"/>
  <c r="CT12" i="8"/>
  <c r="CU12" i="8"/>
  <c r="CV12" i="8"/>
  <c r="CW12" i="8"/>
  <c r="CX12" i="8"/>
  <c r="CY12" i="8"/>
  <c r="CZ12" i="8"/>
  <c r="DA12" i="8"/>
  <c r="DB12" i="8"/>
  <c r="DC12" i="8"/>
  <c r="DD12" i="8"/>
  <c r="DE12" i="8"/>
  <c r="DF12" i="8"/>
  <c r="DG12" i="8"/>
  <c r="DH12" i="8"/>
  <c r="DI12" i="8"/>
  <c r="DJ12" i="8"/>
  <c r="DK12" i="8"/>
  <c r="DL12" i="8"/>
  <c r="D13" i="8"/>
  <c r="E13" i="8"/>
  <c r="F13" i="8"/>
  <c r="G13" i="8"/>
  <c r="H13" i="8"/>
  <c r="I13" i="8"/>
  <c r="J13" i="8"/>
  <c r="K13" i="8"/>
  <c r="L13" i="8"/>
  <c r="M13" i="8"/>
  <c r="N13" i="8"/>
  <c r="O13" i="8"/>
  <c r="P13" i="8"/>
  <c r="Q13" i="8"/>
  <c r="R13" i="8"/>
  <c r="S13" i="8"/>
  <c r="T13" i="8"/>
  <c r="U13" i="8"/>
  <c r="V13" i="8"/>
  <c r="W13" i="8"/>
  <c r="X13" i="8"/>
  <c r="Y13" i="8"/>
  <c r="Z13" i="8"/>
  <c r="AA13" i="8"/>
  <c r="AB13" i="8"/>
  <c r="AC13" i="8"/>
  <c r="AD13" i="8"/>
  <c r="AE13" i="8"/>
  <c r="AF13" i="8"/>
  <c r="AG13" i="8"/>
  <c r="AH13" i="8"/>
  <c r="AI13" i="8"/>
  <c r="AJ13" i="8"/>
  <c r="AK13" i="8"/>
  <c r="AL13" i="8"/>
  <c r="AM13" i="8"/>
  <c r="AN13" i="8"/>
  <c r="AO13" i="8"/>
  <c r="AP13" i="8"/>
  <c r="AQ13" i="8"/>
  <c r="AR13" i="8"/>
  <c r="AS13" i="8"/>
  <c r="AT13" i="8"/>
  <c r="AU13" i="8"/>
  <c r="AV13" i="8"/>
  <c r="AW13" i="8"/>
  <c r="AX13" i="8"/>
  <c r="AY13" i="8"/>
  <c r="AZ13" i="8"/>
  <c r="BA13" i="8"/>
  <c r="BB13" i="8"/>
  <c r="BC13" i="8"/>
  <c r="BD13" i="8"/>
  <c r="BE13" i="8"/>
  <c r="BF13" i="8"/>
  <c r="BG13" i="8"/>
  <c r="BH13" i="8"/>
  <c r="BI13" i="8"/>
  <c r="BJ13" i="8"/>
  <c r="BK13" i="8"/>
  <c r="BL13" i="8"/>
  <c r="BM13" i="8"/>
  <c r="BN13" i="8"/>
  <c r="BO13" i="8"/>
  <c r="BP13" i="8"/>
  <c r="BQ13" i="8"/>
  <c r="BR13" i="8"/>
  <c r="BS13" i="8"/>
  <c r="BT13" i="8"/>
  <c r="BU13" i="8"/>
  <c r="BV13" i="8"/>
  <c r="BW13" i="8"/>
  <c r="BX13" i="8"/>
  <c r="BY13" i="8"/>
  <c r="BZ13" i="8"/>
  <c r="CA13" i="8"/>
  <c r="CB13" i="8"/>
  <c r="CC13" i="8"/>
  <c r="CD13" i="8"/>
  <c r="CE13" i="8"/>
  <c r="CF13" i="8"/>
  <c r="CG13" i="8"/>
  <c r="CH13" i="8"/>
  <c r="CI13" i="8"/>
  <c r="CJ13" i="8"/>
  <c r="CK13" i="8"/>
  <c r="CL13" i="8"/>
  <c r="CM13" i="8"/>
  <c r="CN13" i="8"/>
  <c r="CO13" i="8"/>
  <c r="CP13" i="8"/>
  <c r="CQ13" i="8"/>
  <c r="CR13" i="8"/>
  <c r="CS13" i="8"/>
  <c r="CT13" i="8"/>
  <c r="CU13" i="8"/>
  <c r="CV13" i="8"/>
  <c r="CW13" i="8"/>
  <c r="CX13" i="8"/>
  <c r="CY13" i="8"/>
  <c r="CZ13" i="8"/>
  <c r="DA13" i="8"/>
  <c r="DB13" i="8"/>
  <c r="DC13" i="8"/>
  <c r="DD13" i="8"/>
  <c r="DE13" i="8"/>
  <c r="DF13" i="8"/>
  <c r="DG13" i="8"/>
  <c r="DH13" i="8"/>
  <c r="DI13" i="8"/>
  <c r="DJ13" i="8"/>
  <c r="DK13" i="8"/>
  <c r="DL13" i="8"/>
  <c r="D14" i="8"/>
  <c r="E14" i="8"/>
  <c r="F14" i="8"/>
  <c r="G14" i="8"/>
  <c r="H14" i="8"/>
  <c r="I14" i="8"/>
  <c r="J14" i="8"/>
  <c r="K14" i="8"/>
  <c r="L14" i="8"/>
  <c r="M14" i="8"/>
  <c r="N14" i="8"/>
  <c r="O14" i="8"/>
  <c r="P14" i="8"/>
  <c r="Q14" i="8"/>
  <c r="R14" i="8"/>
  <c r="S14" i="8"/>
  <c r="T14" i="8"/>
  <c r="U14" i="8"/>
  <c r="V14" i="8"/>
  <c r="W14" i="8"/>
  <c r="X14" i="8"/>
  <c r="Y14" i="8"/>
  <c r="Z14" i="8"/>
  <c r="AA14" i="8"/>
  <c r="AB14" i="8"/>
  <c r="AC14" i="8"/>
  <c r="AD14" i="8"/>
  <c r="AE14" i="8"/>
  <c r="AF14" i="8"/>
  <c r="AG14" i="8"/>
  <c r="AH14" i="8"/>
  <c r="AI14" i="8"/>
  <c r="AJ14" i="8"/>
  <c r="AK14" i="8"/>
  <c r="AL14" i="8"/>
  <c r="AM14" i="8"/>
  <c r="AN14" i="8"/>
  <c r="AO14" i="8"/>
  <c r="AP14" i="8"/>
  <c r="AQ14" i="8"/>
  <c r="AR14" i="8"/>
  <c r="AS14" i="8"/>
  <c r="AT14" i="8"/>
  <c r="AU14" i="8"/>
  <c r="AV14" i="8"/>
  <c r="AW14" i="8"/>
  <c r="AX14" i="8"/>
  <c r="AY14" i="8"/>
  <c r="AZ14" i="8"/>
  <c r="BA14" i="8"/>
  <c r="BB14" i="8"/>
  <c r="BC14" i="8"/>
  <c r="BD14" i="8"/>
  <c r="BE14" i="8"/>
  <c r="BF14" i="8"/>
  <c r="BG14" i="8"/>
  <c r="BH14" i="8"/>
  <c r="BI14" i="8"/>
  <c r="BJ14" i="8"/>
  <c r="BK14" i="8"/>
  <c r="BL14" i="8"/>
  <c r="BM14" i="8"/>
  <c r="BN14" i="8"/>
  <c r="BO14" i="8"/>
  <c r="BP14" i="8"/>
  <c r="BQ14" i="8"/>
  <c r="BR14" i="8"/>
  <c r="BS14" i="8"/>
  <c r="BT14" i="8"/>
  <c r="BU14" i="8"/>
  <c r="BV14" i="8"/>
  <c r="BW14" i="8"/>
  <c r="BX14" i="8"/>
  <c r="BY14" i="8"/>
  <c r="BZ14" i="8"/>
  <c r="CA14" i="8"/>
  <c r="CB14" i="8"/>
  <c r="CC14" i="8"/>
  <c r="CD14" i="8"/>
  <c r="CE14" i="8"/>
  <c r="CF14" i="8"/>
  <c r="CG14" i="8"/>
  <c r="CH14" i="8"/>
  <c r="CI14" i="8"/>
  <c r="CJ14" i="8"/>
  <c r="CK14" i="8"/>
  <c r="CL14" i="8"/>
  <c r="CM14" i="8"/>
  <c r="CN14" i="8"/>
  <c r="CO14" i="8"/>
  <c r="CP14" i="8"/>
  <c r="CQ14" i="8"/>
  <c r="CR14" i="8"/>
  <c r="CS14" i="8"/>
  <c r="CT14" i="8"/>
  <c r="CU14" i="8"/>
  <c r="CV14" i="8"/>
  <c r="CW14" i="8"/>
  <c r="CX14" i="8"/>
  <c r="CY14" i="8"/>
  <c r="CZ14" i="8"/>
  <c r="DA14" i="8"/>
  <c r="DB14" i="8"/>
  <c r="DC14" i="8"/>
  <c r="DD14" i="8"/>
  <c r="DE14" i="8"/>
  <c r="DF14" i="8"/>
  <c r="DG14" i="8"/>
  <c r="DH14" i="8"/>
  <c r="DI14" i="8"/>
  <c r="DJ14" i="8"/>
  <c r="DK14" i="8"/>
  <c r="DL14" i="8"/>
  <c r="D15" i="8"/>
  <c r="E15" i="8"/>
  <c r="F15" i="8"/>
  <c r="G15" i="8"/>
  <c r="H15" i="8"/>
  <c r="I15" i="8"/>
  <c r="J15" i="8"/>
  <c r="K15" i="8"/>
  <c r="L15" i="8"/>
  <c r="M15" i="8"/>
  <c r="N15" i="8"/>
  <c r="O15" i="8"/>
  <c r="P15" i="8"/>
  <c r="Q15" i="8"/>
  <c r="R15" i="8"/>
  <c r="S15" i="8"/>
  <c r="T15" i="8"/>
  <c r="U15" i="8"/>
  <c r="V15" i="8"/>
  <c r="W15" i="8"/>
  <c r="X15" i="8"/>
  <c r="Y15" i="8"/>
  <c r="Z15" i="8"/>
  <c r="AA15" i="8"/>
  <c r="AB15" i="8"/>
  <c r="AC15" i="8"/>
  <c r="AD15" i="8"/>
  <c r="AE15" i="8"/>
  <c r="AF15" i="8"/>
  <c r="AG15" i="8"/>
  <c r="AH15" i="8"/>
  <c r="AI15" i="8"/>
  <c r="AJ15" i="8"/>
  <c r="AK15" i="8"/>
  <c r="AL15" i="8"/>
  <c r="AM15" i="8"/>
  <c r="AN15" i="8"/>
  <c r="AO15" i="8"/>
  <c r="AP15" i="8"/>
  <c r="AQ15" i="8"/>
  <c r="AR15" i="8"/>
  <c r="AS15" i="8"/>
  <c r="AT15" i="8"/>
  <c r="AU15" i="8"/>
  <c r="AV15" i="8"/>
  <c r="AW15" i="8"/>
  <c r="AX15" i="8"/>
  <c r="AY15" i="8"/>
  <c r="AZ15" i="8"/>
  <c r="BA15" i="8"/>
  <c r="BB15" i="8"/>
  <c r="BC15" i="8"/>
  <c r="BD15" i="8"/>
  <c r="BE15" i="8"/>
  <c r="BF15" i="8"/>
  <c r="BG15" i="8"/>
  <c r="BH15" i="8"/>
  <c r="BI15" i="8"/>
  <c r="BJ15" i="8"/>
  <c r="BK15" i="8"/>
  <c r="BL15" i="8"/>
  <c r="BM15" i="8"/>
  <c r="BN15" i="8"/>
  <c r="BO15" i="8"/>
  <c r="BP15" i="8"/>
  <c r="BQ15" i="8"/>
  <c r="BR15" i="8"/>
  <c r="BS15" i="8"/>
  <c r="BT15" i="8"/>
  <c r="BU15" i="8"/>
  <c r="BV15" i="8"/>
  <c r="BW15" i="8"/>
  <c r="BX15" i="8"/>
  <c r="BY15" i="8"/>
  <c r="BZ15" i="8"/>
  <c r="CA15" i="8"/>
  <c r="CB15" i="8"/>
  <c r="CC15" i="8"/>
  <c r="CD15" i="8"/>
  <c r="CE15" i="8"/>
  <c r="CF15" i="8"/>
  <c r="CG15" i="8"/>
  <c r="CH15" i="8"/>
  <c r="CI15" i="8"/>
  <c r="CJ15" i="8"/>
  <c r="CK15" i="8"/>
  <c r="CL15" i="8"/>
  <c r="CM15" i="8"/>
  <c r="CN15" i="8"/>
  <c r="CO15" i="8"/>
  <c r="CP15" i="8"/>
  <c r="CQ15" i="8"/>
  <c r="CR15" i="8"/>
  <c r="CS15" i="8"/>
  <c r="CT15" i="8"/>
  <c r="CU15" i="8"/>
  <c r="CV15" i="8"/>
  <c r="CW15" i="8"/>
  <c r="CX15" i="8"/>
  <c r="CY15" i="8"/>
  <c r="CZ15" i="8"/>
  <c r="DA15" i="8"/>
  <c r="DB15" i="8"/>
  <c r="DC15" i="8"/>
  <c r="DD15" i="8"/>
  <c r="DE15" i="8"/>
  <c r="DF15" i="8"/>
  <c r="DG15" i="8"/>
  <c r="DH15" i="8"/>
  <c r="DI15" i="8"/>
  <c r="DJ15" i="8"/>
  <c r="DK15" i="8"/>
  <c r="DL15" i="8"/>
  <c r="D16" i="8"/>
  <c r="E16" i="8"/>
  <c r="F16" i="8"/>
  <c r="G16" i="8"/>
  <c r="H16" i="8"/>
  <c r="I16" i="8"/>
  <c r="J16" i="8"/>
  <c r="K16" i="8"/>
  <c r="L16" i="8"/>
  <c r="M16" i="8"/>
  <c r="N16" i="8"/>
  <c r="O16" i="8"/>
  <c r="P16" i="8"/>
  <c r="Q16" i="8"/>
  <c r="R16" i="8"/>
  <c r="S16" i="8"/>
  <c r="T16" i="8"/>
  <c r="U16" i="8"/>
  <c r="V16" i="8"/>
  <c r="W16" i="8"/>
  <c r="X16" i="8"/>
  <c r="Y16" i="8"/>
  <c r="Z16" i="8"/>
  <c r="AA16" i="8"/>
  <c r="AB16" i="8"/>
  <c r="AC16" i="8"/>
  <c r="AD16" i="8"/>
  <c r="AE16" i="8"/>
  <c r="AF16" i="8"/>
  <c r="AG16" i="8"/>
  <c r="AH16" i="8"/>
  <c r="AI16" i="8"/>
  <c r="AJ16" i="8"/>
  <c r="AK16" i="8"/>
  <c r="AL16" i="8"/>
  <c r="AM16" i="8"/>
  <c r="AN16" i="8"/>
  <c r="AO16" i="8"/>
  <c r="AP16" i="8"/>
  <c r="AQ16" i="8"/>
  <c r="AR16" i="8"/>
  <c r="AS16" i="8"/>
  <c r="AT16" i="8"/>
  <c r="AU16" i="8"/>
  <c r="AV16" i="8"/>
  <c r="AW16" i="8"/>
  <c r="AX16" i="8"/>
  <c r="AY16" i="8"/>
  <c r="AZ16" i="8"/>
  <c r="BA16" i="8"/>
  <c r="BB16" i="8"/>
  <c r="BC16" i="8"/>
  <c r="BD16" i="8"/>
  <c r="BE16" i="8"/>
  <c r="BF16" i="8"/>
  <c r="BG16" i="8"/>
  <c r="BH16" i="8"/>
  <c r="BI16" i="8"/>
  <c r="BJ16" i="8"/>
  <c r="BK16" i="8"/>
  <c r="BL16" i="8"/>
  <c r="BM16" i="8"/>
  <c r="BN16" i="8"/>
  <c r="BO16" i="8"/>
  <c r="BP16" i="8"/>
  <c r="BQ16" i="8"/>
  <c r="BR16" i="8"/>
  <c r="BS16" i="8"/>
  <c r="BT16" i="8"/>
  <c r="BU16" i="8"/>
  <c r="BV16" i="8"/>
  <c r="BW16" i="8"/>
  <c r="BX16" i="8"/>
  <c r="BY16" i="8"/>
  <c r="BZ16" i="8"/>
  <c r="CA16" i="8"/>
  <c r="CB16" i="8"/>
  <c r="CC16" i="8"/>
  <c r="CD16" i="8"/>
  <c r="CE16" i="8"/>
  <c r="CF16" i="8"/>
  <c r="CG16" i="8"/>
  <c r="CH16" i="8"/>
  <c r="CI16" i="8"/>
  <c r="CJ16" i="8"/>
  <c r="CK16" i="8"/>
  <c r="CL16" i="8"/>
  <c r="CM16" i="8"/>
  <c r="CN16" i="8"/>
  <c r="CO16" i="8"/>
  <c r="CP16" i="8"/>
  <c r="CQ16" i="8"/>
  <c r="CR16" i="8"/>
  <c r="CS16" i="8"/>
  <c r="CT16" i="8"/>
  <c r="CU16" i="8"/>
  <c r="CV16" i="8"/>
  <c r="CW16" i="8"/>
  <c r="CX16" i="8"/>
  <c r="CY16" i="8"/>
  <c r="CZ16" i="8"/>
  <c r="DA16" i="8"/>
  <c r="DB16" i="8"/>
  <c r="DC16" i="8"/>
  <c r="DD16" i="8"/>
  <c r="DE16" i="8"/>
  <c r="DF16" i="8"/>
  <c r="DG16" i="8"/>
  <c r="DH16" i="8"/>
  <c r="DI16" i="8"/>
  <c r="DJ16" i="8"/>
  <c r="DK16" i="8"/>
  <c r="DL16" i="8"/>
  <c r="D17" i="8"/>
  <c r="E17" i="8"/>
  <c r="F17" i="8"/>
  <c r="G17" i="8"/>
  <c r="H17" i="8"/>
  <c r="I17" i="8"/>
  <c r="J17" i="8"/>
  <c r="K17" i="8"/>
  <c r="L17" i="8"/>
  <c r="M17" i="8"/>
  <c r="N17" i="8"/>
  <c r="O17" i="8"/>
  <c r="P17" i="8"/>
  <c r="Q17" i="8"/>
  <c r="R17" i="8"/>
  <c r="S17" i="8"/>
  <c r="T17" i="8"/>
  <c r="U17" i="8"/>
  <c r="V17" i="8"/>
  <c r="W17" i="8"/>
  <c r="X17" i="8"/>
  <c r="Y17" i="8"/>
  <c r="Z17" i="8"/>
  <c r="AA17" i="8"/>
  <c r="AB17" i="8"/>
  <c r="AC17" i="8"/>
  <c r="AD17" i="8"/>
  <c r="AE17" i="8"/>
  <c r="AF17" i="8"/>
  <c r="AG17" i="8"/>
  <c r="AH17" i="8"/>
  <c r="AI17" i="8"/>
  <c r="AJ17" i="8"/>
  <c r="AK17" i="8"/>
  <c r="AL17" i="8"/>
  <c r="AM17" i="8"/>
  <c r="AN17" i="8"/>
  <c r="AO17" i="8"/>
  <c r="AP17" i="8"/>
  <c r="AQ17" i="8"/>
  <c r="AR17" i="8"/>
  <c r="AS17" i="8"/>
  <c r="AT17" i="8"/>
  <c r="AU17" i="8"/>
  <c r="AV17" i="8"/>
  <c r="AW17" i="8"/>
  <c r="AX17" i="8"/>
  <c r="AY17" i="8"/>
  <c r="AZ17" i="8"/>
  <c r="BA17" i="8"/>
  <c r="BB17" i="8"/>
  <c r="BC17" i="8"/>
  <c r="BD17" i="8"/>
  <c r="BE17" i="8"/>
  <c r="BF17" i="8"/>
  <c r="BG17" i="8"/>
  <c r="BH17" i="8"/>
  <c r="BI17" i="8"/>
  <c r="BJ17" i="8"/>
  <c r="BK17" i="8"/>
  <c r="BL17" i="8"/>
  <c r="BM17" i="8"/>
  <c r="BN17" i="8"/>
  <c r="BO17" i="8"/>
  <c r="BP17" i="8"/>
  <c r="BQ17" i="8"/>
  <c r="BR17" i="8"/>
  <c r="BS17" i="8"/>
  <c r="BT17" i="8"/>
  <c r="BU17" i="8"/>
  <c r="BV17" i="8"/>
  <c r="BW17" i="8"/>
  <c r="BX17" i="8"/>
  <c r="BY17" i="8"/>
  <c r="BZ17" i="8"/>
  <c r="CA17" i="8"/>
  <c r="CB17" i="8"/>
  <c r="CC17" i="8"/>
  <c r="CD17" i="8"/>
  <c r="CE17" i="8"/>
  <c r="CF17" i="8"/>
  <c r="CG17" i="8"/>
  <c r="CH17" i="8"/>
  <c r="CI17" i="8"/>
  <c r="CJ17" i="8"/>
  <c r="CK17" i="8"/>
  <c r="CL17" i="8"/>
  <c r="CM17" i="8"/>
  <c r="CN17" i="8"/>
  <c r="CO17" i="8"/>
  <c r="CP17" i="8"/>
  <c r="CQ17" i="8"/>
  <c r="CR17" i="8"/>
  <c r="CS17" i="8"/>
  <c r="CT17" i="8"/>
  <c r="CU17" i="8"/>
  <c r="CV17" i="8"/>
  <c r="CW17" i="8"/>
  <c r="CX17" i="8"/>
  <c r="CY17" i="8"/>
  <c r="CZ17" i="8"/>
  <c r="DA17" i="8"/>
  <c r="DB17" i="8"/>
  <c r="DC17" i="8"/>
  <c r="DD17" i="8"/>
  <c r="DE17" i="8"/>
  <c r="DF17" i="8"/>
  <c r="DG17" i="8"/>
  <c r="DH17" i="8"/>
  <c r="DI17" i="8"/>
  <c r="DJ17" i="8"/>
  <c r="DK17" i="8"/>
  <c r="DL17" i="8"/>
  <c r="D18" i="8"/>
  <c r="E18" i="8"/>
  <c r="F18" i="8"/>
  <c r="G18" i="8"/>
  <c r="H18" i="8"/>
  <c r="I18" i="8"/>
  <c r="J18" i="8"/>
  <c r="K18" i="8"/>
  <c r="L18" i="8"/>
  <c r="M18" i="8"/>
  <c r="N18" i="8"/>
  <c r="O18" i="8"/>
  <c r="P18" i="8"/>
  <c r="Q18" i="8"/>
  <c r="R18" i="8"/>
  <c r="S18" i="8"/>
  <c r="T18" i="8"/>
  <c r="U18" i="8"/>
  <c r="V18" i="8"/>
  <c r="W18" i="8"/>
  <c r="X18" i="8"/>
  <c r="Y18" i="8"/>
  <c r="Z18" i="8"/>
  <c r="AA18" i="8"/>
  <c r="AB18" i="8"/>
  <c r="AC18" i="8"/>
  <c r="AD18" i="8"/>
  <c r="AE18" i="8"/>
  <c r="AF18" i="8"/>
  <c r="AG18" i="8"/>
  <c r="AH18" i="8"/>
  <c r="AI18" i="8"/>
  <c r="AJ18" i="8"/>
  <c r="AK18" i="8"/>
  <c r="AL18" i="8"/>
  <c r="AM18" i="8"/>
  <c r="AN18" i="8"/>
  <c r="AO18" i="8"/>
  <c r="AP18" i="8"/>
  <c r="AQ18" i="8"/>
  <c r="AR18" i="8"/>
  <c r="AS18" i="8"/>
  <c r="AT18" i="8"/>
  <c r="AU18" i="8"/>
  <c r="AV18" i="8"/>
  <c r="AW18" i="8"/>
  <c r="AX18" i="8"/>
  <c r="AY18" i="8"/>
  <c r="AZ18" i="8"/>
  <c r="BA18" i="8"/>
  <c r="BB18" i="8"/>
  <c r="BC18" i="8"/>
  <c r="BD18" i="8"/>
  <c r="BE18" i="8"/>
  <c r="BF18" i="8"/>
  <c r="BG18" i="8"/>
  <c r="BH18" i="8"/>
  <c r="BI18" i="8"/>
  <c r="BJ18" i="8"/>
  <c r="BK18" i="8"/>
  <c r="BL18" i="8"/>
  <c r="BM18" i="8"/>
  <c r="BN18" i="8"/>
  <c r="BO18" i="8"/>
  <c r="BP18" i="8"/>
  <c r="BQ18" i="8"/>
  <c r="BR18" i="8"/>
  <c r="BS18" i="8"/>
  <c r="BT18" i="8"/>
  <c r="BU18" i="8"/>
  <c r="BV18" i="8"/>
  <c r="BW18" i="8"/>
  <c r="BX18" i="8"/>
  <c r="BY18" i="8"/>
  <c r="BZ18" i="8"/>
  <c r="CA18" i="8"/>
  <c r="CB18" i="8"/>
  <c r="CC18" i="8"/>
  <c r="CD18" i="8"/>
  <c r="CE18" i="8"/>
  <c r="CF18" i="8"/>
  <c r="CG18" i="8"/>
  <c r="CH18" i="8"/>
  <c r="CI18" i="8"/>
  <c r="CJ18" i="8"/>
  <c r="CK18" i="8"/>
  <c r="CL18" i="8"/>
  <c r="CM18" i="8"/>
  <c r="CN18" i="8"/>
  <c r="CO18" i="8"/>
  <c r="CP18" i="8"/>
  <c r="CQ18" i="8"/>
  <c r="CR18" i="8"/>
  <c r="CS18" i="8"/>
  <c r="CT18" i="8"/>
  <c r="CU18" i="8"/>
  <c r="CV18" i="8"/>
  <c r="CW18" i="8"/>
  <c r="CX18" i="8"/>
  <c r="CY18" i="8"/>
  <c r="CZ18" i="8"/>
  <c r="DA18" i="8"/>
  <c r="DB18" i="8"/>
  <c r="DC18" i="8"/>
  <c r="DD18" i="8"/>
  <c r="DE18" i="8"/>
  <c r="DF18" i="8"/>
  <c r="DG18" i="8"/>
  <c r="DH18" i="8"/>
  <c r="DI18" i="8"/>
  <c r="DJ18" i="8"/>
  <c r="DK18" i="8"/>
  <c r="DL18" i="8"/>
  <c r="D19" i="8"/>
  <c r="E19" i="8"/>
  <c r="F19" i="8"/>
  <c r="G19" i="8"/>
  <c r="H19" i="8"/>
  <c r="I19" i="8"/>
  <c r="J19" i="8"/>
  <c r="K19" i="8"/>
  <c r="L19" i="8"/>
  <c r="M19" i="8"/>
  <c r="N19" i="8"/>
  <c r="O19" i="8"/>
  <c r="P19" i="8"/>
  <c r="Q19" i="8"/>
  <c r="R19" i="8"/>
  <c r="S19" i="8"/>
  <c r="T19" i="8"/>
  <c r="U19" i="8"/>
  <c r="V19" i="8"/>
  <c r="W19" i="8"/>
  <c r="X19" i="8"/>
  <c r="Y19" i="8"/>
  <c r="Z19" i="8"/>
  <c r="AA19" i="8"/>
  <c r="AB19" i="8"/>
  <c r="AC19" i="8"/>
  <c r="AD19" i="8"/>
  <c r="AE19" i="8"/>
  <c r="AF19" i="8"/>
  <c r="AG19" i="8"/>
  <c r="AH19" i="8"/>
  <c r="AI19" i="8"/>
  <c r="AJ19" i="8"/>
  <c r="AK19" i="8"/>
  <c r="AL19" i="8"/>
  <c r="AM19" i="8"/>
  <c r="AN19" i="8"/>
  <c r="AO19" i="8"/>
  <c r="AP19" i="8"/>
  <c r="AQ19" i="8"/>
  <c r="AR19" i="8"/>
  <c r="AS19" i="8"/>
  <c r="AT19" i="8"/>
  <c r="AU19" i="8"/>
  <c r="AV19" i="8"/>
  <c r="AW19" i="8"/>
  <c r="AX19" i="8"/>
  <c r="AY19" i="8"/>
  <c r="AZ19" i="8"/>
  <c r="BA19" i="8"/>
  <c r="BB19" i="8"/>
  <c r="BC19" i="8"/>
  <c r="BD19" i="8"/>
  <c r="BE19" i="8"/>
  <c r="BF19" i="8"/>
  <c r="BG19" i="8"/>
  <c r="BH19" i="8"/>
  <c r="BI19" i="8"/>
  <c r="BJ19" i="8"/>
  <c r="BK19" i="8"/>
  <c r="BL19" i="8"/>
  <c r="BM19" i="8"/>
  <c r="BN19" i="8"/>
  <c r="BO19" i="8"/>
  <c r="BP19" i="8"/>
  <c r="BQ19" i="8"/>
  <c r="BR19" i="8"/>
  <c r="BS19" i="8"/>
  <c r="BT19" i="8"/>
  <c r="BU19" i="8"/>
  <c r="BV19" i="8"/>
  <c r="BW19" i="8"/>
  <c r="BX19" i="8"/>
  <c r="BY19" i="8"/>
  <c r="BZ19" i="8"/>
  <c r="CA19" i="8"/>
  <c r="CB19" i="8"/>
  <c r="CC19" i="8"/>
  <c r="CD19" i="8"/>
  <c r="CE19" i="8"/>
  <c r="CF19" i="8"/>
  <c r="CG19" i="8"/>
  <c r="CH19" i="8"/>
  <c r="CI19" i="8"/>
  <c r="CJ19" i="8"/>
  <c r="CK19" i="8"/>
  <c r="CL19" i="8"/>
  <c r="CM19" i="8"/>
  <c r="CN19" i="8"/>
  <c r="CO19" i="8"/>
  <c r="CP19" i="8"/>
  <c r="CQ19" i="8"/>
  <c r="CR19" i="8"/>
  <c r="CS19" i="8"/>
  <c r="CT19" i="8"/>
  <c r="CU19" i="8"/>
  <c r="CV19" i="8"/>
  <c r="CW19" i="8"/>
  <c r="CX19" i="8"/>
  <c r="CY19" i="8"/>
  <c r="CZ19" i="8"/>
  <c r="DA19" i="8"/>
  <c r="DB19" i="8"/>
  <c r="DC19" i="8"/>
  <c r="DD19" i="8"/>
  <c r="DE19" i="8"/>
  <c r="DF19" i="8"/>
  <c r="DG19" i="8"/>
  <c r="DH19" i="8"/>
  <c r="DI19" i="8"/>
  <c r="DJ19" i="8"/>
  <c r="DK19" i="8"/>
  <c r="DL19" i="8"/>
  <c r="D20" i="8"/>
  <c r="E20" i="8"/>
  <c r="F20" i="8"/>
  <c r="G20" i="8"/>
  <c r="H20" i="8"/>
  <c r="I20" i="8"/>
  <c r="J20" i="8"/>
  <c r="K20" i="8"/>
  <c r="L20" i="8"/>
  <c r="M20" i="8"/>
  <c r="N20" i="8"/>
  <c r="O20" i="8"/>
  <c r="P20" i="8"/>
  <c r="Q20" i="8"/>
  <c r="R20" i="8"/>
  <c r="S20" i="8"/>
  <c r="T20" i="8"/>
  <c r="U20" i="8"/>
  <c r="V20" i="8"/>
  <c r="W20" i="8"/>
  <c r="X20" i="8"/>
  <c r="Y20" i="8"/>
  <c r="Z20" i="8"/>
  <c r="AA20" i="8"/>
  <c r="AB20" i="8"/>
  <c r="AC20" i="8"/>
  <c r="AD20" i="8"/>
  <c r="AE20" i="8"/>
  <c r="AF20" i="8"/>
  <c r="AG20" i="8"/>
  <c r="AH20" i="8"/>
  <c r="AI20" i="8"/>
  <c r="AJ20" i="8"/>
  <c r="AK20" i="8"/>
  <c r="AL20" i="8"/>
  <c r="AM20" i="8"/>
  <c r="AN20" i="8"/>
  <c r="AO20" i="8"/>
  <c r="AP20" i="8"/>
  <c r="AQ20" i="8"/>
  <c r="AR20" i="8"/>
  <c r="AS20" i="8"/>
  <c r="AT20" i="8"/>
  <c r="AU20" i="8"/>
  <c r="AV20" i="8"/>
  <c r="AW20" i="8"/>
  <c r="AX20" i="8"/>
  <c r="AY20" i="8"/>
  <c r="AZ20" i="8"/>
  <c r="BA20" i="8"/>
  <c r="BB20" i="8"/>
  <c r="BC20" i="8"/>
  <c r="BD20" i="8"/>
  <c r="BE20" i="8"/>
  <c r="BF20" i="8"/>
  <c r="BG20" i="8"/>
  <c r="BH20" i="8"/>
  <c r="BI20" i="8"/>
  <c r="BJ20" i="8"/>
  <c r="BK20" i="8"/>
  <c r="BL20" i="8"/>
  <c r="BM20" i="8"/>
  <c r="BN20" i="8"/>
  <c r="BO20" i="8"/>
  <c r="BP20" i="8"/>
  <c r="BQ20" i="8"/>
  <c r="BR20" i="8"/>
  <c r="BS20" i="8"/>
  <c r="BT20" i="8"/>
  <c r="BU20" i="8"/>
  <c r="BV20" i="8"/>
  <c r="BW20" i="8"/>
  <c r="BX20" i="8"/>
  <c r="BY20" i="8"/>
  <c r="BZ20" i="8"/>
  <c r="CA20" i="8"/>
  <c r="CB20" i="8"/>
  <c r="CC20" i="8"/>
  <c r="CD20" i="8"/>
  <c r="CE20" i="8"/>
  <c r="CF20" i="8"/>
  <c r="CG20" i="8"/>
  <c r="CH20" i="8"/>
  <c r="CI20" i="8"/>
  <c r="CJ20" i="8"/>
  <c r="CK20" i="8"/>
  <c r="CL20" i="8"/>
  <c r="CM20" i="8"/>
  <c r="CN20" i="8"/>
  <c r="CO20" i="8"/>
  <c r="CP20" i="8"/>
  <c r="CQ20" i="8"/>
  <c r="CR20" i="8"/>
  <c r="CS20" i="8"/>
  <c r="CT20" i="8"/>
  <c r="CU20" i="8"/>
  <c r="CV20" i="8"/>
  <c r="CW20" i="8"/>
  <c r="CX20" i="8"/>
  <c r="CY20" i="8"/>
  <c r="CZ20" i="8"/>
  <c r="DA20" i="8"/>
  <c r="DB20" i="8"/>
  <c r="DC20" i="8"/>
  <c r="DD20" i="8"/>
  <c r="DE20" i="8"/>
  <c r="DF20" i="8"/>
  <c r="DG20" i="8"/>
  <c r="DH20" i="8"/>
  <c r="DI20" i="8"/>
  <c r="DJ20" i="8"/>
  <c r="DK20" i="8"/>
  <c r="DL20" i="8"/>
  <c r="D21" i="8"/>
  <c r="E21" i="8"/>
  <c r="F21" i="8"/>
  <c r="G21" i="8"/>
  <c r="H21" i="8"/>
  <c r="I21" i="8"/>
  <c r="J21" i="8"/>
  <c r="K21" i="8"/>
  <c r="L21" i="8"/>
  <c r="M21" i="8"/>
  <c r="N21" i="8"/>
  <c r="O21" i="8"/>
  <c r="P21" i="8"/>
  <c r="Q21" i="8"/>
  <c r="R21" i="8"/>
  <c r="S21" i="8"/>
  <c r="T21" i="8"/>
  <c r="U21" i="8"/>
  <c r="V21" i="8"/>
  <c r="W21" i="8"/>
  <c r="X21" i="8"/>
  <c r="Y21" i="8"/>
  <c r="Z21" i="8"/>
  <c r="AA21" i="8"/>
  <c r="AB21" i="8"/>
  <c r="AC21" i="8"/>
  <c r="AD21" i="8"/>
  <c r="AE21" i="8"/>
  <c r="AF21" i="8"/>
  <c r="AG21" i="8"/>
  <c r="AH21" i="8"/>
  <c r="AI21" i="8"/>
  <c r="AJ21" i="8"/>
  <c r="AK21" i="8"/>
  <c r="AL21" i="8"/>
  <c r="AM21" i="8"/>
  <c r="AN21" i="8"/>
  <c r="AO21" i="8"/>
  <c r="AP21" i="8"/>
  <c r="AQ21" i="8"/>
  <c r="AR21" i="8"/>
  <c r="AS21" i="8"/>
  <c r="AT21" i="8"/>
  <c r="AU21" i="8"/>
  <c r="AV21" i="8"/>
  <c r="AW21" i="8"/>
  <c r="AX21" i="8"/>
  <c r="AY21" i="8"/>
  <c r="AZ21" i="8"/>
  <c r="BA21" i="8"/>
  <c r="BB21" i="8"/>
  <c r="BC21" i="8"/>
  <c r="BD21" i="8"/>
  <c r="BE21" i="8"/>
  <c r="BF21" i="8"/>
  <c r="BG21" i="8"/>
  <c r="BH21" i="8"/>
  <c r="BI21" i="8"/>
  <c r="BJ21" i="8"/>
  <c r="BK21" i="8"/>
  <c r="BL21" i="8"/>
  <c r="BM21" i="8"/>
  <c r="BN21" i="8"/>
  <c r="BO21" i="8"/>
  <c r="BP21" i="8"/>
  <c r="BQ21" i="8"/>
  <c r="BR21" i="8"/>
  <c r="BS21" i="8"/>
  <c r="BT21" i="8"/>
  <c r="BU21" i="8"/>
  <c r="BV21" i="8"/>
  <c r="BW21" i="8"/>
  <c r="BX21" i="8"/>
  <c r="BY21" i="8"/>
  <c r="BZ21" i="8"/>
  <c r="CA21" i="8"/>
  <c r="CB21" i="8"/>
  <c r="CC21" i="8"/>
  <c r="CD21" i="8"/>
  <c r="CE21" i="8"/>
  <c r="CF21" i="8"/>
  <c r="CG21" i="8"/>
  <c r="CH21" i="8"/>
  <c r="CI21" i="8"/>
  <c r="CJ21" i="8"/>
  <c r="CK21" i="8"/>
  <c r="CL21" i="8"/>
  <c r="CM21" i="8"/>
  <c r="CN21" i="8"/>
  <c r="CO21" i="8"/>
  <c r="CP21" i="8"/>
  <c r="CQ21" i="8"/>
  <c r="CR21" i="8"/>
  <c r="CS21" i="8"/>
  <c r="CT21" i="8"/>
  <c r="CU21" i="8"/>
  <c r="CV21" i="8"/>
  <c r="CW21" i="8"/>
  <c r="CX21" i="8"/>
  <c r="CY21" i="8"/>
  <c r="CZ21" i="8"/>
  <c r="DA21" i="8"/>
  <c r="DB21" i="8"/>
  <c r="DC21" i="8"/>
  <c r="DD21" i="8"/>
  <c r="DE21" i="8"/>
  <c r="DF21" i="8"/>
  <c r="DG21" i="8"/>
  <c r="DH21" i="8"/>
  <c r="DI21" i="8"/>
  <c r="DJ21" i="8"/>
  <c r="DK21" i="8"/>
  <c r="DL21" i="8"/>
  <c r="D22" i="8"/>
  <c r="E22" i="8"/>
  <c r="F22" i="8"/>
  <c r="G22" i="8"/>
  <c r="H22" i="8"/>
  <c r="I22" i="8"/>
  <c r="J22" i="8"/>
  <c r="K22" i="8"/>
  <c r="L22" i="8"/>
  <c r="M22" i="8"/>
  <c r="N22" i="8"/>
  <c r="O22" i="8"/>
  <c r="P22" i="8"/>
  <c r="Q22" i="8"/>
  <c r="R22" i="8"/>
  <c r="S22" i="8"/>
  <c r="T22" i="8"/>
  <c r="U22" i="8"/>
  <c r="V22" i="8"/>
  <c r="W22" i="8"/>
  <c r="X22" i="8"/>
  <c r="Y22" i="8"/>
  <c r="Z22" i="8"/>
  <c r="AA22" i="8"/>
  <c r="AB22" i="8"/>
  <c r="AC22" i="8"/>
  <c r="AD22" i="8"/>
  <c r="AE22" i="8"/>
  <c r="AF22" i="8"/>
  <c r="AG22" i="8"/>
  <c r="AH22" i="8"/>
  <c r="AI22" i="8"/>
  <c r="AJ22" i="8"/>
  <c r="AK22" i="8"/>
  <c r="AL22" i="8"/>
  <c r="AM22" i="8"/>
  <c r="AN22" i="8"/>
  <c r="AO22" i="8"/>
  <c r="AP22" i="8"/>
  <c r="AQ22" i="8"/>
  <c r="AR22" i="8"/>
  <c r="AS22" i="8"/>
  <c r="AT22" i="8"/>
  <c r="AU22" i="8"/>
  <c r="AV22" i="8"/>
  <c r="AW22" i="8"/>
  <c r="AX22" i="8"/>
  <c r="AY22" i="8"/>
  <c r="AZ22" i="8"/>
  <c r="BA22" i="8"/>
  <c r="BB22" i="8"/>
  <c r="BC22" i="8"/>
  <c r="BD22" i="8"/>
  <c r="BE22" i="8"/>
  <c r="BF22" i="8"/>
  <c r="BG22" i="8"/>
  <c r="BH22" i="8"/>
  <c r="BI22" i="8"/>
  <c r="BJ22" i="8"/>
  <c r="BK22" i="8"/>
  <c r="BL22" i="8"/>
  <c r="BM22" i="8"/>
  <c r="BN22" i="8"/>
  <c r="BO22" i="8"/>
  <c r="BP22" i="8"/>
  <c r="BQ22" i="8"/>
  <c r="BR22" i="8"/>
  <c r="BS22" i="8"/>
  <c r="BT22" i="8"/>
  <c r="BU22" i="8"/>
  <c r="BV22" i="8"/>
  <c r="BW22" i="8"/>
  <c r="BX22" i="8"/>
  <c r="BY22" i="8"/>
  <c r="BZ22" i="8"/>
  <c r="CA22" i="8"/>
  <c r="CB22" i="8"/>
  <c r="CC22" i="8"/>
  <c r="CD22" i="8"/>
  <c r="CE22" i="8"/>
  <c r="CF22" i="8"/>
  <c r="CG22" i="8"/>
  <c r="CH22" i="8"/>
  <c r="CI22" i="8"/>
  <c r="CJ22" i="8"/>
  <c r="CK22" i="8"/>
  <c r="CL22" i="8"/>
  <c r="CM22" i="8"/>
  <c r="CN22" i="8"/>
  <c r="CO22" i="8"/>
  <c r="CP22" i="8"/>
  <c r="CQ22" i="8"/>
  <c r="CR22" i="8"/>
  <c r="CS22" i="8"/>
  <c r="CT22" i="8"/>
  <c r="CU22" i="8"/>
  <c r="CV22" i="8"/>
  <c r="CW22" i="8"/>
  <c r="CX22" i="8"/>
  <c r="CY22" i="8"/>
  <c r="CZ22" i="8"/>
  <c r="DA22" i="8"/>
  <c r="DB22" i="8"/>
  <c r="DC22" i="8"/>
  <c r="DD22" i="8"/>
  <c r="DE22" i="8"/>
  <c r="DF22" i="8"/>
  <c r="DG22" i="8"/>
  <c r="DH22" i="8"/>
  <c r="DI22" i="8"/>
  <c r="DJ22" i="8"/>
  <c r="DK22" i="8"/>
  <c r="DL22" i="8"/>
  <c r="D23" i="8"/>
  <c r="E23" i="8"/>
  <c r="F23" i="8"/>
  <c r="G23" i="8"/>
  <c r="H23" i="8"/>
  <c r="I23" i="8"/>
  <c r="J23" i="8"/>
  <c r="K23" i="8"/>
  <c r="L23" i="8"/>
  <c r="M23" i="8"/>
  <c r="N23" i="8"/>
  <c r="O23" i="8"/>
  <c r="P23" i="8"/>
  <c r="Q23" i="8"/>
  <c r="R23" i="8"/>
  <c r="S23" i="8"/>
  <c r="T23" i="8"/>
  <c r="U23" i="8"/>
  <c r="V23" i="8"/>
  <c r="W23" i="8"/>
  <c r="X23" i="8"/>
  <c r="Y23" i="8"/>
  <c r="Z23" i="8"/>
  <c r="AA23" i="8"/>
  <c r="AB23" i="8"/>
  <c r="AC23" i="8"/>
  <c r="AD23" i="8"/>
  <c r="AE23" i="8"/>
  <c r="AF23" i="8"/>
  <c r="AG23" i="8"/>
  <c r="AH23" i="8"/>
  <c r="AI23" i="8"/>
  <c r="AJ23" i="8"/>
  <c r="AK23" i="8"/>
  <c r="AL23" i="8"/>
  <c r="AM23" i="8"/>
  <c r="AN23" i="8"/>
  <c r="AO23" i="8"/>
  <c r="AP23" i="8"/>
  <c r="AQ23" i="8"/>
  <c r="AR23" i="8"/>
  <c r="AS23" i="8"/>
  <c r="AT23" i="8"/>
  <c r="AU23" i="8"/>
  <c r="AV23" i="8"/>
  <c r="AW23" i="8"/>
  <c r="AX23" i="8"/>
  <c r="AY23" i="8"/>
  <c r="AZ23" i="8"/>
  <c r="BA23" i="8"/>
  <c r="BB23" i="8"/>
  <c r="BC23" i="8"/>
  <c r="BD23" i="8"/>
  <c r="BE23" i="8"/>
  <c r="BF23" i="8"/>
  <c r="BG23" i="8"/>
  <c r="BH23" i="8"/>
  <c r="BI23" i="8"/>
  <c r="BJ23" i="8"/>
  <c r="BK23" i="8"/>
  <c r="BL23" i="8"/>
  <c r="BM23" i="8"/>
  <c r="BN23" i="8"/>
  <c r="BO23" i="8"/>
  <c r="BP23" i="8"/>
  <c r="BQ23" i="8"/>
  <c r="BR23" i="8"/>
  <c r="BS23" i="8"/>
  <c r="BT23" i="8"/>
  <c r="BU23" i="8"/>
  <c r="BV23" i="8"/>
  <c r="BW23" i="8"/>
  <c r="BX23" i="8"/>
  <c r="BY23" i="8"/>
  <c r="BZ23" i="8"/>
  <c r="CA23" i="8"/>
  <c r="CB23" i="8"/>
  <c r="CC23" i="8"/>
  <c r="CD23" i="8"/>
  <c r="CE23" i="8"/>
  <c r="CF23" i="8"/>
  <c r="CG23" i="8"/>
  <c r="CH23" i="8"/>
  <c r="CI23" i="8"/>
  <c r="CJ23" i="8"/>
  <c r="CK23" i="8"/>
  <c r="CL23" i="8"/>
  <c r="CM23" i="8"/>
  <c r="CN23" i="8"/>
  <c r="CO23" i="8"/>
  <c r="CP23" i="8"/>
  <c r="CQ23" i="8"/>
  <c r="CR23" i="8"/>
  <c r="CS23" i="8"/>
  <c r="CT23" i="8"/>
  <c r="CU23" i="8"/>
  <c r="CV23" i="8"/>
  <c r="CW23" i="8"/>
  <c r="CX23" i="8"/>
  <c r="CY23" i="8"/>
  <c r="CZ23" i="8"/>
  <c r="DA23" i="8"/>
  <c r="DB23" i="8"/>
  <c r="DC23" i="8"/>
  <c r="DD23" i="8"/>
  <c r="DE23" i="8"/>
  <c r="DF23" i="8"/>
  <c r="DG23" i="8"/>
  <c r="DH23" i="8"/>
  <c r="DI23" i="8"/>
  <c r="DJ23" i="8"/>
  <c r="DK23" i="8"/>
  <c r="DL23" i="8"/>
  <c r="D24" i="8"/>
  <c r="E24" i="8"/>
  <c r="F24" i="8"/>
  <c r="G24" i="8"/>
  <c r="H24" i="8"/>
  <c r="I24" i="8"/>
  <c r="J24" i="8"/>
  <c r="K24" i="8"/>
  <c r="L24" i="8"/>
  <c r="M24" i="8"/>
  <c r="N24" i="8"/>
  <c r="O24" i="8"/>
  <c r="P24" i="8"/>
  <c r="Q24" i="8"/>
  <c r="R24" i="8"/>
  <c r="S24" i="8"/>
  <c r="T24" i="8"/>
  <c r="U24" i="8"/>
  <c r="V24" i="8"/>
  <c r="W24" i="8"/>
  <c r="X24" i="8"/>
  <c r="Y24" i="8"/>
  <c r="Z24" i="8"/>
  <c r="AA24" i="8"/>
  <c r="AB24" i="8"/>
  <c r="AC24" i="8"/>
  <c r="AD24" i="8"/>
  <c r="AE24" i="8"/>
  <c r="AF24" i="8"/>
  <c r="AG24" i="8"/>
  <c r="AH24" i="8"/>
  <c r="AI24" i="8"/>
  <c r="AJ24" i="8"/>
  <c r="AK24" i="8"/>
  <c r="AL24" i="8"/>
  <c r="AM24" i="8"/>
  <c r="AN24" i="8"/>
  <c r="AO24" i="8"/>
  <c r="AP24" i="8"/>
  <c r="AQ24" i="8"/>
  <c r="AR24" i="8"/>
  <c r="AS24" i="8"/>
  <c r="AT24" i="8"/>
  <c r="AU24" i="8"/>
  <c r="AV24" i="8"/>
  <c r="AW24" i="8"/>
  <c r="AX24" i="8"/>
  <c r="AY24" i="8"/>
  <c r="AZ24" i="8"/>
  <c r="BA24" i="8"/>
  <c r="BB24" i="8"/>
  <c r="BC24" i="8"/>
  <c r="BD24" i="8"/>
  <c r="BE24" i="8"/>
  <c r="BF24" i="8"/>
  <c r="BG24" i="8"/>
  <c r="BH24" i="8"/>
  <c r="BI24" i="8"/>
  <c r="BJ24" i="8"/>
  <c r="BK24" i="8"/>
  <c r="BL24" i="8"/>
  <c r="BM24" i="8"/>
  <c r="BN24" i="8"/>
  <c r="BO24" i="8"/>
  <c r="BP24" i="8"/>
  <c r="BQ24" i="8"/>
  <c r="BR24" i="8"/>
  <c r="BS24" i="8"/>
  <c r="BT24" i="8"/>
  <c r="BU24" i="8"/>
  <c r="BV24" i="8"/>
  <c r="BW24" i="8"/>
  <c r="BX24" i="8"/>
  <c r="BY24" i="8"/>
  <c r="BZ24" i="8"/>
  <c r="CA24" i="8"/>
  <c r="CB24" i="8"/>
  <c r="CC24" i="8"/>
  <c r="CD24" i="8"/>
  <c r="CE24" i="8"/>
  <c r="CF24" i="8"/>
  <c r="CG24" i="8"/>
  <c r="CH24" i="8"/>
  <c r="CI24" i="8"/>
  <c r="CJ24" i="8"/>
  <c r="CK24" i="8"/>
  <c r="CL24" i="8"/>
  <c r="CM24" i="8"/>
  <c r="CN24" i="8"/>
  <c r="CO24" i="8"/>
  <c r="CP24" i="8"/>
  <c r="CQ24" i="8"/>
  <c r="CR24" i="8"/>
  <c r="CS24" i="8"/>
  <c r="CT24" i="8"/>
  <c r="CU24" i="8"/>
  <c r="CV24" i="8"/>
  <c r="CW24" i="8"/>
  <c r="CX24" i="8"/>
  <c r="CY24" i="8"/>
  <c r="CZ24" i="8"/>
  <c r="DA24" i="8"/>
  <c r="DB24" i="8"/>
  <c r="DC24" i="8"/>
  <c r="DD24" i="8"/>
  <c r="DE24" i="8"/>
  <c r="DF24" i="8"/>
  <c r="DG24" i="8"/>
  <c r="DH24" i="8"/>
  <c r="DI24" i="8"/>
  <c r="DJ24" i="8"/>
  <c r="DK24" i="8"/>
  <c r="DL24" i="8"/>
  <c r="D25" i="8"/>
  <c r="E25" i="8"/>
  <c r="F25" i="8"/>
  <c r="G25" i="8"/>
  <c r="H25" i="8"/>
  <c r="I25" i="8"/>
  <c r="J25" i="8"/>
  <c r="K25" i="8"/>
  <c r="L25" i="8"/>
  <c r="M25" i="8"/>
  <c r="N25" i="8"/>
  <c r="O25" i="8"/>
  <c r="P25" i="8"/>
  <c r="Q25" i="8"/>
  <c r="R25" i="8"/>
  <c r="S25" i="8"/>
  <c r="T25" i="8"/>
  <c r="U25" i="8"/>
  <c r="V25" i="8"/>
  <c r="W25" i="8"/>
  <c r="X25" i="8"/>
  <c r="Y25" i="8"/>
  <c r="Z25" i="8"/>
  <c r="AA25" i="8"/>
  <c r="AB25" i="8"/>
  <c r="AC25" i="8"/>
  <c r="AD25" i="8"/>
  <c r="AE25" i="8"/>
  <c r="AF25" i="8"/>
  <c r="AG25" i="8"/>
  <c r="AH25" i="8"/>
  <c r="AI25" i="8"/>
  <c r="AJ25" i="8"/>
  <c r="AK25" i="8"/>
  <c r="AL25" i="8"/>
  <c r="AM25" i="8"/>
  <c r="AN25" i="8"/>
  <c r="AO25" i="8"/>
  <c r="AP25" i="8"/>
  <c r="AQ25" i="8"/>
  <c r="AR25" i="8"/>
  <c r="AS25" i="8"/>
  <c r="AT25" i="8"/>
  <c r="AU25" i="8"/>
  <c r="AV25" i="8"/>
  <c r="AW25" i="8"/>
  <c r="AX25" i="8"/>
  <c r="AY25" i="8"/>
  <c r="AZ25" i="8"/>
  <c r="BA25" i="8"/>
  <c r="BB25" i="8"/>
  <c r="BC25" i="8"/>
  <c r="BD25" i="8"/>
  <c r="BE25" i="8"/>
  <c r="BF25" i="8"/>
  <c r="BG25" i="8"/>
  <c r="BH25" i="8"/>
  <c r="BI25" i="8"/>
  <c r="BJ25" i="8"/>
  <c r="BK25" i="8"/>
  <c r="BL25" i="8"/>
  <c r="BM25" i="8"/>
  <c r="BN25" i="8"/>
  <c r="BO25" i="8"/>
  <c r="BP25" i="8"/>
  <c r="BQ25" i="8"/>
  <c r="BR25" i="8"/>
  <c r="BS25" i="8"/>
  <c r="BT25" i="8"/>
  <c r="BU25" i="8"/>
  <c r="BV25" i="8"/>
  <c r="BW25" i="8"/>
  <c r="BX25" i="8"/>
  <c r="BY25" i="8"/>
  <c r="BZ25" i="8"/>
  <c r="CA25" i="8"/>
  <c r="CB25" i="8"/>
  <c r="CC25" i="8"/>
  <c r="CD25" i="8"/>
  <c r="CE25" i="8"/>
  <c r="CF25" i="8"/>
  <c r="CG25" i="8"/>
  <c r="CH25" i="8"/>
  <c r="CI25" i="8"/>
  <c r="CJ25" i="8"/>
  <c r="CK25" i="8"/>
  <c r="CL25" i="8"/>
  <c r="CM25" i="8"/>
  <c r="CN25" i="8"/>
  <c r="CO25" i="8"/>
  <c r="CP25" i="8"/>
  <c r="CQ25" i="8"/>
  <c r="CR25" i="8"/>
  <c r="CS25" i="8"/>
  <c r="CT25" i="8"/>
  <c r="CU25" i="8"/>
  <c r="CV25" i="8"/>
  <c r="CW25" i="8"/>
  <c r="CX25" i="8"/>
  <c r="CY25" i="8"/>
  <c r="CZ25" i="8"/>
  <c r="DA25" i="8"/>
  <c r="DB25" i="8"/>
  <c r="DC25" i="8"/>
  <c r="DD25" i="8"/>
  <c r="DE25" i="8"/>
  <c r="DF25" i="8"/>
  <c r="DG25" i="8"/>
  <c r="DH25" i="8"/>
  <c r="DI25" i="8"/>
  <c r="DJ25" i="8"/>
  <c r="DK25" i="8"/>
  <c r="DL25" i="8"/>
  <c r="D26" i="8"/>
  <c r="E26" i="8"/>
  <c r="F26" i="8"/>
  <c r="G26" i="8"/>
  <c r="H26" i="8"/>
  <c r="I26" i="8"/>
  <c r="J26" i="8"/>
  <c r="K26" i="8"/>
  <c r="L26" i="8"/>
  <c r="M26" i="8"/>
  <c r="N26" i="8"/>
  <c r="O26" i="8"/>
  <c r="P26" i="8"/>
  <c r="Q26" i="8"/>
  <c r="R26" i="8"/>
  <c r="S26" i="8"/>
  <c r="T26" i="8"/>
  <c r="U26" i="8"/>
  <c r="V26" i="8"/>
  <c r="W26" i="8"/>
  <c r="X26" i="8"/>
  <c r="Y26" i="8"/>
  <c r="Z26" i="8"/>
  <c r="AA26" i="8"/>
  <c r="AB26" i="8"/>
  <c r="AC26" i="8"/>
  <c r="AD26" i="8"/>
  <c r="AE26" i="8"/>
  <c r="AF26" i="8"/>
  <c r="AG26" i="8"/>
  <c r="AH26" i="8"/>
  <c r="AI26" i="8"/>
  <c r="AJ26" i="8"/>
  <c r="AK26" i="8"/>
  <c r="AL26" i="8"/>
  <c r="AM26" i="8"/>
  <c r="AN26" i="8"/>
  <c r="AO26" i="8"/>
  <c r="AP26" i="8"/>
  <c r="AQ26" i="8"/>
  <c r="AR26" i="8"/>
  <c r="AS26" i="8"/>
  <c r="AT26" i="8"/>
  <c r="AU26" i="8"/>
  <c r="AV26" i="8"/>
  <c r="AW26" i="8"/>
  <c r="AX26" i="8"/>
  <c r="AY26" i="8"/>
  <c r="AZ26" i="8"/>
  <c r="BA26" i="8"/>
  <c r="BB26" i="8"/>
  <c r="BC26" i="8"/>
  <c r="BD26" i="8"/>
  <c r="BE26" i="8"/>
  <c r="BF26" i="8"/>
  <c r="BG26" i="8"/>
  <c r="BH26" i="8"/>
  <c r="BI26" i="8"/>
  <c r="BJ26" i="8"/>
  <c r="BK26" i="8"/>
  <c r="BL26" i="8"/>
  <c r="BM26" i="8"/>
  <c r="BN26" i="8"/>
  <c r="BO26" i="8"/>
  <c r="BP26" i="8"/>
  <c r="BQ26" i="8"/>
  <c r="BR26" i="8"/>
  <c r="BS26" i="8"/>
  <c r="BT26" i="8"/>
  <c r="BU26" i="8"/>
  <c r="BV26" i="8"/>
  <c r="BW26" i="8"/>
  <c r="BX26" i="8"/>
  <c r="BY26" i="8"/>
  <c r="BZ26" i="8"/>
  <c r="CA26" i="8"/>
  <c r="CB26" i="8"/>
  <c r="CC26" i="8"/>
  <c r="CD26" i="8"/>
  <c r="CE26" i="8"/>
  <c r="CF26" i="8"/>
  <c r="CG26" i="8"/>
  <c r="CH26" i="8"/>
  <c r="CI26" i="8"/>
  <c r="CJ26" i="8"/>
  <c r="CK26" i="8"/>
  <c r="CL26" i="8"/>
  <c r="CM26" i="8"/>
  <c r="CN26" i="8"/>
  <c r="CO26" i="8"/>
  <c r="CP26" i="8"/>
  <c r="CQ26" i="8"/>
  <c r="CR26" i="8"/>
  <c r="CS26" i="8"/>
  <c r="CT26" i="8"/>
  <c r="CU26" i="8"/>
  <c r="CV26" i="8"/>
  <c r="CW26" i="8"/>
  <c r="CX26" i="8"/>
  <c r="CY26" i="8"/>
  <c r="CZ26" i="8"/>
  <c r="DA26" i="8"/>
  <c r="DB26" i="8"/>
  <c r="DC26" i="8"/>
  <c r="DD26" i="8"/>
  <c r="DE26" i="8"/>
  <c r="DF26" i="8"/>
  <c r="DG26" i="8"/>
  <c r="DH26" i="8"/>
  <c r="DI26" i="8"/>
  <c r="DJ26" i="8"/>
  <c r="DK26" i="8"/>
  <c r="DL26" i="8"/>
  <c r="D27" i="8"/>
  <c r="E27" i="8"/>
  <c r="F27" i="8"/>
  <c r="G27" i="8"/>
  <c r="H27" i="8"/>
  <c r="I27" i="8"/>
  <c r="J27" i="8"/>
  <c r="K27" i="8"/>
  <c r="L27" i="8"/>
  <c r="M27" i="8"/>
  <c r="N27" i="8"/>
  <c r="O27" i="8"/>
  <c r="P27" i="8"/>
  <c r="Q27" i="8"/>
  <c r="R27" i="8"/>
  <c r="S27" i="8"/>
  <c r="T27" i="8"/>
  <c r="U27" i="8"/>
  <c r="V27" i="8"/>
  <c r="W27" i="8"/>
  <c r="X27" i="8"/>
  <c r="Y27" i="8"/>
  <c r="Z27" i="8"/>
  <c r="AA27" i="8"/>
  <c r="AB27" i="8"/>
  <c r="AC27" i="8"/>
  <c r="AD27" i="8"/>
  <c r="AE27" i="8"/>
  <c r="AF27" i="8"/>
  <c r="AG27" i="8"/>
  <c r="AH27" i="8"/>
  <c r="AI27" i="8"/>
  <c r="AJ27" i="8"/>
  <c r="AK27" i="8"/>
  <c r="AL27" i="8"/>
  <c r="AM27" i="8"/>
  <c r="AN27" i="8"/>
  <c r="AO27" i="8"/>
  <c r="AP27" i="8"/>
  <c r="AQ27" i="8"/>
  <c r="AR27" i="8"/>
  <c r="AS27" i="8"/>
  <c r="AT27" i="8"/>
  <c r="AU27" i="8"/>
  <c r="AV27" i="8"/>
  <c r="AW27" i="8"/>
  <c r="AX27" i="8"/>
  <c r="AY27" i="8"/>
  <c r="AZ27" i="8"/>
  <c r="BA27" i="8"/>
  <c r="BB27" i="8"/>
  <c r="BC27" i="8"/>
  <c r="BE27" i="8"/>
  <c r="BF27" i="8"/>
  <c r="BG27" i="8"/>
  <c r="BH27" i="8"/>
  <c r="BI27" i="8"/>
  <c r="BJ27" i="8"/>
  <c r="BK27" i="8"/>
  <c r="BL27" i="8"/>
  <c r="BM27" i="8"/>
  <c r="BN27" i="8"/>
  <c r="BO27" i="8"/>
  <c r="BP27" i="8"/>
  <c r="BQ27" i="8"/>
  <c r="BR27" i="8"/>
  <c r="BS27" i="8"/>
  <c r="BT27" i="8"/>
  <c r="BU27" i="8"/>
  <c r="BV27" i="8"/>
  <c r="BW27" i="8"/>
  <c r="BX27" i="8"/>
  <c r="BY27" i="8"/>
  <c r="BZ27" i="8"/>
  <c r="CA27" i="8"/>
  <c r="CB27" i="8"/>
  <c r="CC27" i="8"/>
  <c r="CD27" i="8"/>
  <c r="CE27" i="8"/>
  <c r="CF27" i="8"/>
  <c r="CG27" i="8"/>
  <c r="CH27" i="8"/>
  <c r="CI27" i="8"/>
  <c r="CJ27" i="8"/>
  <c r="CK27" i="8"/>
  <c r="CL27" i="8"/>
  <c r="CM27" i="8"/>
  <c r="CN27" i="8"/>
  <c r="CO27" i="8"/>
  <c r="CP27" i="8"/>
  <c r="CQ27" i="8"/>
  <c r="CR27" i="8"/>
  <c r="CS27" i="8"/>
  <c r="CT27" i="8"/>
  <c r="CU27" i="8"/>
  <c r="CV27" i="8"/>
  <c r="CW27" i="8"/>
  <c r="CX27" i="8"/>
  <c r="CY27" i="8"/>
  <c r="CZ27" i="8"/>
  <c r="DA27" i="8"/>
  <c r="DB27" i="8"/>
  <c r="DC27" i="8"/>
  <c r="DD27" i="8"/>
  <c r="DE27" i="8"/>
  <c r="DF27" i="8"/>
  <c r="DG27" i="8"/>
  <c r="DH27" i="8"/>
  <c r="DI27" i="8"/>
  <c r="DJ27" i="8"/>
  <c r="DK27" i="8"/>
  <c r="DL27" i="8"/>
  <c r="D28" i="8"/>
  <c r="E28" i="8"/>
  <c r="F28" i="8"/>
  <c r="G28" i="8"/>
  <c r="H28" i="8"/>
  <c r="I28" i="8"/>
  <c r="J28" i="8"/>
  <c r="K28" i="8"/>
  <c r="L28" i="8"/>
  <c r="M28" i="8"/>
  <c r="N28" i="8"/>
  <c r="O28" i="8"/>
  <c r="P28" i="8"/>
  <c r="Q28" i="8"/>
  <c r="R28" i="8"/>
  <c r="S28" i="8"/>
  <c r="T28" i="8"/>
  <c r="U28" i="8"/>
  <c r="V28" i="8"/>
  <c r="W28" i="8"/>
  <c r="X28" i="8"/>
  <c r="Y28" i="8"/>
  <c r="Z28" i="8"/>
  <c r="AA28" i="8"/>
  <c r="AB28" i="8"/>
  <c r="AC28" i="8"/>
  <c r="AD28" i="8"/>
  <c r="AE28" i="8"/>
  <c r="AF28" i="8"/>
  <c r="AG28" i="8"/>
  <c r="AH28" i="8"/>
  <c r="AI28" i="8"/>
  <c r="AJ28" i="8"/>
  <c r="AK28" i="8"/>
  <c r="AL28" i="8"/>
  <c r="AM28" i="8"/>
  <c r="AN28" i="8"/>
  <c r="AO28" i="8"/>
  <c r="AP28" i="8"/>
  <c r="AQ28" i="8"/>
  <c r="AR28" i="8"/>
  <c r="AS28" i="8"/>
  <c r="AT28" i="8"/>
  <c r="AU28" i="8"/>
  <c r="AV28" i="8"/>
  <c r="AW28" i="8"/>
  <c r="AX28" i="8"/>
  <c r="AY28" i="8"/>
  <c r="AZ28" i="8"/>
  <c r="BA28" i="8"/>
  <c r="BB28" i="8"/>
  <c r="BC28" i="8"/>
  <c r="BD28" i="8"/>
  <c r="BE28" i="8"/>
  <c r="BF28" i="8"/>
  <c r="BG28" i="8"/>
  <c r="BH28" i="8"/>
  <c r="BI28" i="8"/>
  <c r="BJ28" i="8"/>
  <c r="BK28" i="8"/>
  <c r="BL28" i="8"/>
  <c r="BM28" i="8"/>
  <c r="BN28" i="8"/>
  <c r="BO28" i="8"/>
  <c r="BP28" i="8"/>
  <c r="BQ28" i="8"/>
  <c r="BR28" i="8"/>
  <c r="BS28" i="8"/>
  <c r="BT28" i="8"/>
  <c r="BU28" i="8"/>
  <c r="BV28" i="8"/>
  <c r="BW28" i="8"/>
  <c r="BX28" i="8"/>
  <c r="BY28" i="8"/>
  <c r="BZ28" i="8"/>
  <c r="CA28" i="8"/>
  <c r="CB28" i="8"/>
  <c r="CC28" i="8"/>
  <c r="CD28" i="8"/>
  <c r="CE28" i="8"/>
  <c r="CF28" i="8"/>
  <c r="CG28" i="8"/>
  <c r="CH28" i="8"/>
  <c r="CI28" i="8"/>
  <c r="CJ28" i="8"/>
  <c r="CK28" i="8"/>
  <c r="CL28" i="8"/>
  <c r="CM28" i="8"/>
  <c r="CN28" i="8"/>
  <c r="CO28" i="8"/>
  <c r="CP28" i="8"/>
  <c r="CQ28" i="8"/>
  <c r="CR28" i="8"/>
  <c r="CS28" i="8"/>
  <c r="CT28" i="8"/>
  <c r="CU28" i="8"/>
  <c r="CV28" i="8"/>
  <c r="CW28" i="8"/>
  <c r="CX28" i="8"/>
  <c r="CY28" i="8"/>
  <c r="CZ28" i="8"/>
  <c r="DA28" i="8"/>
  <c r="DB28" i="8"/>
  <c r="DC28" i="8"/>
  <c r="DD28" i="8"/>
  <c r="DE28" i="8"/>
  <c r="DF28" i="8"/>
  <c r="DG28" i="8"/>
  <c r="DH28" i="8"/>
  <c r="DI28" i="8"/>
  <c r="DJ28" i="8"/>
  <c r="DK28" i="8"/>
  <c r="DL28" i="8"/>
  <c r="D29" i="8"/>
  <c r="E29" i="8"/>
  <c r="F29" i="8"/>
  <c r="G29" i="8"/>
  <c r="H29" i="8"/>
  <c r="I29" i="8"/>
  <c r="J29" i="8"/>
  <c r="K29" i="8"/>
  <c r="L29" i="8"/>
  <c r="M29" i="8"/>
  <c r="N29" i="8"/>
  <c r="O29" i="8"/>
  <c r="P29" i="8"/>
  <c r="Q29" i="8"/>
  <c r="R29" i="8"/>
  <c r="S29" i="8"/>
  <c r="T29" i="8"/>
  <c r="U29" i="8"/>
  <c r="V29" i="8"/>
  <c r="W29" i="8"/>
  <c r="X29" i="8"/>
  <c r="Y29" i="8"/>
  <c r="Z29" i="8"/>
  <c r="AA29" i="8"/>
  <c r="AB29" i="8"/>
  <c r="AC29" i="8"/>
  <c r="AD29" i="8"/>
  <c r="AE29" i="8"/>
  <c r="AF29" i="8"/>
  <c r="AG29" i="8"/>
  <c r="AH29" i="8"/>
  <c r="AI29" i="8"/>
  <c r="AJ29" i="8"/>
  <c r="AK29" i="8"/>
  <c r="AL29" i="8"/>
  <c r="AM29" i="8"/>
  <c r="AN29" i="8"/>
  <c r="AO29" i="8"/>
  <c r="AP29" i="8"/>
  <c r="AQ29" i="8"/>
  <c r="AR29" i="8"/>
  <c r="AS29" i="8"/>
  <c r="AT29" i="8"/>
  <c r="AU29" i="8"/>
  <c r="AV29" i="8"/>
  <c r="AW29" i="8"/>
  <c r="AX29" i="8"/>
  <c r="AY29" i="8"/>
  <c r="AZ29" i="8"/>
  <c r="BA29" i="8"/>
  <c r="BB29" i="8"/>
  <c r="BC29" i="8"/>
  <c r="BD29" i="8"/>
  <c r="BE29" i="8"/>
  <c r="BF29" i="8"/>
  <c r="BG29" i="8"/>
  <c r="BH29" i="8"/>
  <c r="BI29" i="8"/>
  <c r="BJ29" i="8"/>
  <c r="BK29" i="8"/>
  <c r="BL29" i="8"/>
  <c r="BM29" i="8"/>
  <c r="BN29" i="8"/>
  <c r="BO29" i="8"/>
  <c r="BP29" i="8"/>
  <c r="BQ29" i="8"/>
  <c r="BR29" i="8"/>
  <c r="BS29" i="8"/>
  <c r="BT29" i="8"/>
  <c r="BU29" i="8"/>
  <c r="BV29" i="8"/>
  <c r="BW29" i="8"/>
  <c r="BX29" i="8"/>
  <c r="BY29" i="8"/>
  <c r="BZ29" i="8"/>
  <c r="CA29" i="8"/>
  <c r="CB29" i="8"/>
  <c r="CC29" i="8"/>
  <c r="CD29" i="8"/>
  <c r="CE29" i="8"/>
  <c r="CF29" i="8"/>
  <c r="CG29" i="8"/>
  <c r="CH29" i="8"/>
  <c r="CI29" i="8"/>
  <c r="CJ29" i="8"/>
  <c r="CK29" i="8"/>
  <c r="CL29" i="8"/>
  <c r="CM29" i="8"/>
  <c r="CN29" i="8"/>
  <c r="CO29" i="8"/>
  <c r="CP29" i="8"/>
  <c r="CQ29" i="8"/>
  <c r="CR29" i="8"/>
  <c r="CS29" i="8"/>
  <c r="CT29" i="8"/>
  <c r="CU29" i="8"/>
  <c r="CV29" i="8"/>
  <c r="CW29" i="8"/>
  <c r="CX29" i="8"/>
  <c r="CY29" i="8"/>
  <c r="CZ29" i="8"/>
  <c r="DA29" i="8"/>
  <c r="DB29" i="8"/>
  <c r="DC29" i="8"/>
  <c r="DD29" i="8"/>
  <c r="DE29" i="8"/>
  <c r="DF29" i="8"/>
  <c r="DG29" i="8"/>
  <c r="DH29" i="8"/>
  <c r="DI29" i="8"/>
  <c r="DJ29" i="8"/>
  <c r="DK29" i="8"/>
  <c r="DL29" i="8"/>
  <c r="D30" i="8"/>
  <c r="E30" i="8"/>
  <c r="F30" i="8"/>
  <c r="G30" i="8"/>
  <c r="H30" i="8"/>
  <c r="I30" i="8"/>
  <c r="J30" i="8"/>
  <c r="K30" i="8"/>
  <c r="L30" i="8"/>
  <c r="M30" i="8"/>
  <c r="N30" i="8"/>
  <c r="O30" i="8"/>
  <c r="P30" i="8"/>
  <c r="Q30" i="8"/>
  <c r="R30" i="8"/>
  <c r="S30" i="8"/>
  <c r="T30" i="8"/>
  <c r="U30" i="8"/>
  <c r="V30" i="8"/>
  <c r="W30" i="8"/>
  <c r="X30" i="8"/>
  <c r="Y30" i="8"/>
  <c r="Z30" i="8"/>
  <c r="AA30" i="8"/>
  <c r="AB30" i="8"/>
  <c r="AC30" i="8"/>
  <c r="AD30" i="8"/>
  <c r="AE30" i="8"/>
  <c r="AF30" i="8"/>
  <c r="AG30" i="8"/>
  <c r="AH30" i="8"/>
  <c r="AI30" i="8"/>
  <c r="AJ30" i="8"/>
  <c r="AK30" i="8"/>
  <c r="AL30" i="8"/>
  <c r="AM30" i="8"/>
  <c r="AN30" i="8"/>
  <c r="AO30" i="8"/>
  <c r="AP30" i="8"/>
  <c r="AQ30" i="8"/>
  <c r="AR30" i="8"/>
  <c r="AS30" i="8"/>
  <c r="AT30" i="8"/>
  <c r="AU30" i="8"/>
  <c r="AV30" i="8"/>
  <c r="AW30" i="8"/>
  <c r="AX30" i="8"/>
  <c r="AY30" i="8"/>
  <c r="AZ30" i="8"/>
  <c r="BA30" i="8"/>
  <c r="BB30" i="8"/>
  <c r="BC30" i="8"/>
  <c r="BD30" i="8"/>
  <c r="BE30" i="8"/>
  <c r="BF30" i="8"/>
  <c r="BG30" i="8"/>
  <c r="BH30" i="8"/>
  <c r="BI30" i="8"/>
  <c r="BJ30" i="8"/>
  <c r="BK30" i="8"/>
  <c r="BL30" i="8"/>
  <c r="BM30" i="8"/>
  <c r="BN30" i="8"/>
  <c r="BO30" i="8"/>
  <c r="BP30" i="8"/>
  <c r="BQ30" i="8"/>
  <c r="BR30" i="8"/>
  <c r="BS30" i="8"/>
  <c r="BT30" i="8"/>
  <c r="BU30" i="8"/>
  <c r="BV30" i="8"/>
  <c r="BW30" i="8"/>
  <c r="BX30" i="8"/>
  <c r="BY30" i="8"/>
  <c r="BZ30" i="8"/>
  <c r="CA30" i="8"/>
  <c r="CB30" i="8"/>
  <c r="CC30" i="8"/>
  <c r="CD30" i="8"/>
  <c r="CE30" i="8"/>
  <c r="CF30" i="8"/>
  <c r="CG30" i="8"/>
  <c r="CH30" i="8"/>
  <c r="CI30" i="8"/>
  <c r="CJ30" i="8"/>
  <c r="CK30" i="8"/>
  <c r="CL30" i="8"/>
  <c r="CM30" i="8"/>
  <c r="CN30" i="8"/>
  <c r="CO30" i="8"/>
  <c r="CP30" i="8"/>
  <c r="CQ30" i="8"/>
  <c r="CR30" i="8"/>
  <c r="CS30" i="8"/>
  <c r="CT30" i="8"/>
  <c r="CU30" i="8"/>
  <c r="CV30" i="8"/>
  <c r="CW30" i="8"/>
  <c r="CX30" i="8"/>
  <c r="CY30" i="8"/>
  <c r="CZ30" i="8"/>
  <c r="DA30" i="8"/>
  <c r="DB30" i="8"/>
  <c r="DC30" i="8"/>
  <c r="DD30" i="8"/>
  <c r="DE30" i="8"/>
  <c r="DF30" i="8"/>
  <c r="DG30" i="8"/>
  <c r="DH30" i="8"/>
  <c r="DI30" i="8"/>
  <c r="DJ30" i="8"/>
  <c r="DK30" i="8"/>
  <c r="DL30" i="8"/>
  <c r="D31" i="8"/>
  <c r="E31" i="8"/>
  <c r="F31" i="8"/>
  <c r="G31" i="8"/>
  <c r="H31" i="8"/>
  <c r="I31" i="8"/>
  <c r="J31" i="8"/>
  <c r="K31" i="8"/>
  <c r="L31" i="8"/>
  <c r="M31" i="8"/>
  <c r="N31" i="8"/>
  <c r="O31" i="8"/>
  <c r="P31" i="8"/>
  <c r="Q31" i="8"/>
  <c r="R31" i="8"/>
  <c r="S31" i="8"/>
  <c r="T31" i="8"/>
  <c r="U31" i="8"/>
  <c r="V31" i="8"/>
  <c r="W31" i="8"/>
  <c r="X31" i="8"/>
  <c r="Y31" i="8"/>
  <c r="Z31" i="8"/>
  <c r="AA31" i="8"/>
  <c r="AB31" i="8"/>
  <c r="AC31" i="8"/>
  <c r="AD31" i="8"/>
  <c r="AE31" i="8"/>
  <c r="AF31" i="8"/>
  <c r="AG31" i="8"/>
  <c r="AH31" i="8"/>
  <c r="AI31" i="8"/>
  <c r="AJ31" i="8"/>
  <c r="AK31" i="8"/>
  <c r="AL31" i="8"/>
  <c r="AM31" i="8"/>
  <c r="AN31" i="8"/>
  <c r="AO31" i="8"/>
  <c r="AP31" i="8"/>
  <c r="AQ31" i="8"/>
  <c r="AR31" i="8"/>
  <c r="AS31" i="8"/>
  <c r="AT31" i="8"/>
  <c r="AU31" i="8"/>
  <c r="AV31" i="8"/>
  <c r="AW31" i="8"/>
  <c r="AX31" i="8"/>
  <c r="AY31" i="8"/>
  <c r="AZ31" i="8"/>
  <c r="BA31" i="8"/>
  <c r="BB31" i="8"/>
  <c r="BC31" i="8"/>
  <c r="BD31" i="8"/>
  <c r="BE31" i="8"/>
  <c r="BF31" i="8"/>
  <c r="BG31" i="8"/>
  <c r="BH31" i="8"/>
  <c r="BI31" i="8"/>
  <c r="BJ31" i="8"/>
  <c r="BK31" i="8"/>
  <c r="BL31" i="8"/>
  <c r="BM31" i="8"/>
  <c r="BN31" i="8"/>
  <c r="BO31" i="8"/>
  <c r="BP31" i="8"/>
  <c r="BQ31" i="8"/>
  <c r="BR31" i="8"/>
  <c r="BS31" i="8"/>
  <c r="BT31" i="8"/>
  <c r="BU31" i="8"/>
  <c r="BV31" i="8"/>
  <c r="BW31" i="8"/>
  <c r="BX31" i="8"/>
  <c r="BY31" i="8"/>
  <c r="BZ31" i="8"/>
  <c r="CA31" i="8"/>
  <c r="CB31" i="8"/>
  <c r="CC31" i="8"/>
  <c r="CD31" i="8"/>
  <c r="CE31" i="8"/>
  <c r="CF31" i="8"/>
  <c r="CG31" i="8"/>
  <c r="CH31" i="8"/>
  <c r="CI31" i="8"/>
  <c r="CJ31" i="8"/>
  <c r="CK31" i="8"/>
  <c r="CL31" i="8"/>
  <c r="CM31" i="8"/>
  <c r="CN31" i="8"/>
  <c r="CO31" i="8"/>
  <c r="CP31" i="8"/>
  <c r="CQ31" i="8"/>
  <c r="CR31" i="8"/>
  <c r="CS31" i="8"/>
  <c r="CT31" i="8"/>
  <c r="CU31" i="8"/>
  <c r="CV31" i="8"/>
  <c r="CW31" i="8"/>
  <c r="CX31" i="8"/>
  <c r="CY31" i="8"/>
  <c r="CZ31" i="8"/>
  <c r="DA31" i="8"/>
  <c r="DB31" i="8"/>
  <c r="DC31" i="8"/>
  <c r="DD31" i="8"/>
  <c r="DE31" i="8"/>
  <c r="DF31" i="8"/>
  <c r="DG31" i="8"/>
  <c r="DH31" i="8"/>
  <c r="DI31" i="8"/>
  <c r="DJ31" i="8"/>
  <c r="DK31" i="8"/>
  <c r="DL31" i="8"/>
  <c r="D32" i="8"/>
  <c r="E32" i="8"/>
  <c r="F32" i="8"/>
  <c r="G32" i="8"/>
  <c r="H32" i="8"/>
  <c r="I32" i="8"/>
  <c r="J32" i="8"/>
  <c r="K32" i="8"/>
  <c r="L32" i="8"/>
  <c r="M32" i="8"/>
  <c r="N32" i="8"/>
  <c r="O32" i="8"/>
  <c r="P32" i="8"/>
  <c r="Q32" i="8"/>
  <c r="R32" i="8"/>
  <c r="S32" i="8"/>
  <c r="T32" i="8"/>
  <c r="U32" i="8"/>
  <c r="V32" i="8"/>
  <c r="W32" i="8"/>
  <c r="X32" i="8"/>
  <c r="Y32" i="8"/>
  <c r="Z32" i="8"/>
  <c r="AA32" i="8"/>
  <c r="AB32" i="8"/>
  <c r="AC32" i="8"/>
  <c r="AD32" i="8"/>
  <c r="AE32" i="8"/>
  <c r="AF32" i="8"/>
  <c r="AG32" i="8"/>
  <c r="AH32" i="8"/>
  <c r="AI32" i="8"/>
  <c r="AJ32" i="8"/>
  <c r="AK32" i="8"/>
  <c r="AL32" i="8"/>
  <c r="AM32" i="8"/>
  <c r="AN32" i="8"/>
  <c r="AO32" i="8"/>
  <c r="AP32" i="8"/>
  <c r="AQ32" i="8"/>
  <c r="AR32" i="8"/>
  <c r="AS32" i="8"/>
  <c r="AT32" i="8"/>
  <c r="AU32" i="8"/>
  <c r="AV32" i="8"/>
  <c r="AW32" i="8"/>
  <c r="AX32" i="8"/>
  <c r="AY32" i="8"/>
  <c r="AZ32" i="8"/>
  <c r="BA32" i="8"/>
  <c r="BB32" i="8"/>
  <c r="BC32" i="8"/>
  <c r="BD32" i="8"/>
  <c r="BE32" i="8"/>
  <c r="BF32" i="8"/>
  <c r="BG32" i="8"/>
  <c r="BH32" i="8"/>
  <c r="BI32" i="8"/>
  <c r="BJ32" i="8"/>
  <c r="BK32" i="8"/>
  <c r="BL32" i="8"/>
  <c r="BM32" i="8"/>
  <c r="BN32" i="8"/>
  <c r="BO32" i="8"/>
  <c r="BP32" i="8"/>
  <c r="BQ32" i="8"/>
  <c r="BR32" i="8"/>
  <c r="BS32" i="8"/>
  <c r="BT32" i="8"/>
  <c r="BU32" i="8"/>
  <c r="BV32" i="8"/>
  <c r="BW32" i="8"/>
  <c r="BX32" i="8"/>
  <c r="BY32" i="8"/>
  <c r="BZ32" i="8"/>
  <c r="CA32" i="8"/>
  <c r="CB32" i="8"/>
  <c r="CC32" i="8"/>
  <c r="CD32" i="8"/>
  <c r="CE32" i="8"/>
  <c r="CF32" i="8"/>
  <c r="CG32" i="8"/>
  <c r="CH32" i="8"/>
  <c r="CI32" i="8"/>
  <c r="CJ32" i="8"/>
  <c r="CK32" i="8"/>
  <c r="CL32" i="8"/>
  <c r="CM32" i="8"/>
  <c r="CN32" i="8"/>
  <c r="CO32" i="8"/>
  <c r="CP32" i="8"/>
  <c r="CQ32" i="8"/>
  <c r="CR32" i="8"/>
  <c r="CS32" i="8"/>
  <c r="CT32" i="8"/>
  <c r="CU32" i="8"/>
  <c r="CV32" i="8"/>
  <c r="CW32" i="8"/>
  <c r="CX32" i="8"/>
  <c r="CY32" i="8"/>
  <c r="CZ32" i="8"/>
  <c r="DA32" i="8"/>
  <c r="DB32" i="8"/>
  <c r="DC32" i="8"/>
  <c r="DD32" i="8"/>
  <c r="DE32" i="8"/>
  <c r="DF32" i="8"/>
  <c r="DG32" i="8"/>
  <c r="DH32" i="8"/>
  <c r="DI32" i="8"/>
  <c r="DJ32" i="8"/>
  <c r="DK32" i="8"/>
  <c r="DL32" i="8"/>
  <c r="D33" i="8"/>
  <c r="E33" i="8"/>
  <c r="F33" i="8"/>
  <c r="G33" i="8"/>
  <c r="H33" i="8"/>
  <c r="I33" i="8"/>
  <c r="J33" i="8"/>
  <c r="K33" i="8"/>
  <c r="L33" i="8"/>
  <c r="M33" i="8"/>
  <c r="N33" i="8"/>
  <c r="O33" i="8"/>
  <c r="P33" i="8"/>
  <c r="Q33" i="8"/>
  <c r="R33" i="8"/>
  <c r="S33" i="8"/>
  <c r="T33" i="8"/>
  <c r="U33" i="8"/>
  <c r="V33" i="8"/>
  <c r="W33" i="8"/>
  <c r="X33" i="8"/>
  <c r="Y33" i="8"/>
  <c r="Z33" i="8"/>
  <c r="AA33" i="8"/>
  <c r="AB33" i="8"/>
  <c r="AC33" i="8"/>
  <c r="AD33" i="8"/>
  <c r="AE33" i="8"/>
  <c r="AF33" i="8"/>
  <c r="AG33" i="8"/>
  <c r="AH33" i="8"/>
  <c r="AI33" i="8"/>
  <c r="AJ33" i="8"/>
  <c r="AK33" i="8"/>
  <c r="AL33" i="8"/>
  <c r="AM33" i="8"/>
  <c r="AN33" i="8"/>
  <c r="AO33" i="8"/>
  <c r="AP33" i="8"/>
  <c r="AQ33" i="8"/>
  <c r="AR33" i="8"/>
  <c r="AS33" i="8"/>
  <c r="AT33" i="8"/>
  <c r="AU33" i="8"/>
  <c r="AV33" i="8"/>
  <c r="AW33" i="8"/>
  <c r="AX33" i="8"/>
  <c r="AY33" i="8"/>
  <c r="AZ33" i="8"/>
  <c r="BA33" i="8"/>
  <c r="BB33" i="8"/>
  <c r="BC33" i="8"/>
  <c r="BD33" i="8"/>
  <c r="BE33" i="8"/>
  <c r="BF33" i="8"/>
  <c r="BG33" i="8"/>
  <c r="BH33" i="8"/>
  <c r="BI33" i="8"/>
  <c r="BJ33" i="8"/>
  <c r="BK33" i="8"/>
  <c r="BL33" i="8"/>
  <c r="BM33" i="8"/>
  <c r="BN33" i="8"/>
  <c r="BO33" i="8"/>
  <c r="BP33" i="8"/>
  <c r="BQ33" i="8"/>
  <c r="BR33" i="8"/>
  <c r="BS33" i="8"/>
  <c r="BT33" i="8"/>
  <c r="BU33" i="8"/>
  <c r="BV33" i="8"/>
  <c r="BW33" i="8"/>
  <c r="BX33" i="8"/>
  <c r="BY33" i="8"/>
  <c r="BZ33" i="8"/>
  <c r="CA33" i="8"/>
  <c r="CB33" i="8"/>
  <c r="CC33" i="8"/>
  <c r="CD33" i="8"/>
  <c r="CE33" i="8"/>
  <c r="CF33" i="8"/>
  <c r="CG33" i="8"/>
  <c r="CH33" i="8"/>
  <c r="CI33" i="8"/>
  <c r="CJ33" i="8"/>
  <c r="CK33" i="8"/>
  <c r="CL33" i="8"/>
  <c r="CM33" i="8"/>
  <c r="CN33" i="8"/>
  <c r="CO33" i="8"/>
  <c r="CP33" i="8"/>
  <c r="CQ33" i="8"/>
  <c r="CR33" i="8"/>
  <c r="CS33" i="8"/>
  <c r="CT33" i="8"/>
  <c r="CU33" i="8"/>
  <c r="CV33" i="8"/>
  <c r="CW33" i="8"/>
  <c r="CX33" i="8"/>
  <c r="CY33" i="8"/>
  <c r="CZ33" i="8"/>
  <c r="DA33" i="8"/>
  <c r="DB33" i="8"/>
  <c r="DC33" i="8"/>
  <c r="DD33" i="8"/>
  <c r="DE33" i="8"/>
  <c r="DF33" i="8"/>
  <c r="DG33" i="8"/>
  <c r="DH33" i="8"/>
  <c r="DI33" i="8"/>
  <c r="DJ33" i="8"/>
  <c r="DK33" i="8"/>
  <c r="DL33" i="8"/>
  <c r="D34" i="8"/>
  <c r="E34" i="8"/>
  <c r="F34" i="8"/>
  <c r="G34" i="8"/>
  <c r="H34" i="8"/>
  <c r="I34" i="8"/>
  <c r="J34" i="8"/>
  <c r="K34" i="8"/>
  <c r="L34" i="8"/>
  <c r="M34" i="8"/>
  <c r="N34" i="8"/>
  <c r="O34" i="8"/>
  <c r="P34" i="8"/>
  <c r="Q34" i="8"/>
  <c r="R34" i="8"/>
  <c r="S34" i="8"/>
  <c r="T34" i="8"/>
  <c r="U34" i="8"/>
  <c r="V34" i="8"/>
  <c r="W34" i="8"/>
  <c r="X34" i="8"/>
  <c r="Y34" i="8"/>
  <c r="Z34" i="8"/>
  <c r="AA34" i="8"/>
  <c r="AB34" i="8"/>
  <c r="AC34" i="8"/>
  <c r="AD34" i="8"/>
  <c r="AE34" i="8"/>
  <c r="AF34" i="8"/>
  <c r="AG34" i="8"/>
  <c r="AH34" i="8"/>
  <c r="AI34" i="8"/>
  <c r="AJ34" i="8"/>
  <c r="AK34" i="8"/>
  <c r="AL34" i="8"/>
  <c r="AM34" i="8"/>
  <c r="AN34" i="8"/>
  <c r="AO34" i="8"/>
  <c r="AP34" i="8"/>
  <c r="AQ34" i="8"/>
  <c r="AR34" i="8"/>
  <c r="AS34" i="8"/>
  <c r="AT34" i="8"/>
  <c r="AU34" i="8"/>
  <c r="AV34" i="8"/>
  <c r="AW34" i="8"/>
  <c r="AX34" i="8"/>
  <c r="AY34" i="8"/>
  <c r="AZ34" i="8"/>
  <c r="BA34" i="8"/>
  <c r="BB34" i="8"/>
  <c r="BC34" i="8"/>
  <c r="BD34" i="8"/>
  <c r="BE34" i="8"/>
  <c r="BF34" i="8"/>
  <c r="BG34" i="8"/>
  <c r="BH34" i="8"/>
  <c r="BI34" i="8"/>
  <c r="BJ34" i="8"/>
  <c r="BK34" i="8"/>
  <c r="BL34" i="8"/>
  <c r="BM34" i="8"/>
  <c r="BN34" i="8"/>
  <c r="BO34" i="8"/>
  <c r="BP34" i="8"/>
  <c r="BQ34" i="8"/>
  <c r="BR34" i="8"/>
  <c r="BS34" i="8"/>
  <c r="BT34" i="8"/>
  <c r="BU34" i="8"/>
  <c r="BV34" i="8"/>
  <c r="BW34" i="8"/>
  <c r="BX34" i="8"/>
  <c r="BY34" i="8"/>
  <c r="BZ34" i="8"/>
  <c r="CA34" i="8"/>
  <c r="CB34" i="8"/>
  <c r="CC34" i="8"/>
  <c r="CD34" i="8"/>
  <c r="CE34" i="8"/>
  <c r="CF34" i="8"/>
  <c r="CG34" i="8"/>
  <c r="CH34" i="8"/>
  <c r="CI34" i="8"/>
  <c r="CJ34" i="8"/>
  <c r="CK34" i="8"/>
  <c r="CL34" i="8"/>
  <c r="CM34" i="8"/>
  <c r="CN34" i="8"/>
  <c r="CO34" i="8"/>
  <c r="CP34" i="8"/>
  <c r="CQ34" i="8"/>
  <c r="CR34" i="8"/>
  <c r="CS34" i="8"/>
  <c r="CT34" i="8"/>
  <c r="CU34" i="8"/>
  <c r="CV34" i="8"/>
  <c r="CW34" i="8"/>
  <c r="CX34" i="8"/>
  <c r="CY34" i="8"/>
  <c r="CZ34" i="8"/>
  <c r="DA34" i="8"/>
  <c r="DB34" i="8"/>
  <c r="DC34" i="8"/>
  <c r="DD34" i="8"/>
  <c r="DE34" i="8"/>
  <c r="DF34" i="8"/>
  <c r="DG34" i="8"/>
  <c r="DH34" i="8"/>
  <c r="DI34" i="8"/>
  <c r="DJ34" i="8"/>
  <c r="DK34" i="8"/>
  <c r="DL34" i="8"/>
  <c r="D35" i="8"/>
  <c r="E35" i="8"/>
  <c r="F35" i="8"/>
  <c r="G35" i="8"/>
  <c r="H35" i="8"/>
  <c r="I35" i="8"/>
  <c r="J35" i="8"/>
  <c r="K35" i="8"/>
  <c r="L35" i="8"/>
  <c r="M35" i="8"/>
  <c r="N35" i="8"/>
  <c r="O35" i="8"/>
  <c r="P35" i="8"/>
  <c r="Q35" i="8"/>
  <c r="R35" i="8"/>
  <c r="S35" i="8"/>
  <c r="T35" i="8"/>
  <c r="U35" i="8"/>
  <c r="V35" i="8"/>
  <c r="W35" i="8"/>
  <c r="X35" i="8"/>
  <c r="Y35" i="8"/>
  <c r="Z35" i="8"/>
  <c r="AA35" i="8"/>
  <c r="AB35" i="8"/>
  <c r="AC35" i="8"/>
  <c r="AD35" i="8"/>
  <c r="AE35" i="8"/>
  <c r="AF35" i="8"/>
  <c r="AG35" i="8"/>
  <c r="AH35" i="8"/>
  <c r="AI35" i="8"/>
  <c r="AJ35" i="8"/>
  <c r="AK35" i="8"/>
  <c r="AL35" i="8"/>
  <c r="AM35" i="8"/>
  <c r="AN35" i="8"/>
  <c r="AO35" i="8"/>
  <c r="AP35" i="8"/>
  <c r="AQ35" i="8"/>
  <c r="AR35" i="8"/>
  <c r="AS35" i="8"/>
  <c r="AT35" i="8"/>
  <c r="AU35" i="8"/>
  <c r="AV35" i="8"/>
  <c r="AW35" i="8"/>
  <c r="AX35" i="8"/>
  <c r="AY35" i="8"/>
  <c r="AZ35" i="8"/>
  <c r="BA35" i="8"/>
  <c r="BB35" i="8"/>
  <c r="BC35" i="8"/>
  <c r="BD35" i="8"/>
  <c r="BE35" i="8"/>
  <c r="BF35" i="8"/>
  <c r="BG35" i="8"/>
  <c r="BH35" i="8"/>
  <c r="BI35" i="8"/>
  <c r="BJ35" i="8"/>
  <c r="BK35" i="8"/>
  <c r="BL35" i="8"/>
  <c r="BM35" i="8"/>
  <c r="BN35" i="8"/>
  <c r="BO35" i="8"/>
  <c r="BP35" i="8"/>
  <c r="BQ35" i="8"/>
  <c r="BR35" i="8"/>
  <c r="BS35" i="8"/>
  <c r="BT35" i="8"/>
  <c r="BU35" i="8"/>
  <c r="BV35" i="8"/>
  <c r="BW35" i="8"/>
  <c r="BX35" i="8"/>
  <c r="BY35" i="8"/>
  <c r="BZ35" i="8"/>
  <c r="CA35" i="8"/>
  <c r="CB35" i="8"/>
  <c r="CC35" i="8"/>
  <c r="CD35" i="8"/>
  <c r="CE35" i="8"/>
  <c r="CF35" i="8"/>
  <c r="CG35" i="8"/>
  <c r="CH35" i="8"/>
  <c r="CI35" i="8"/>
  <c r="CJ35" i="8"/>
  <c r="CK35" i="8"/>
  <c r="CL35" i="8"/>
  <c r="CM35" i="8"/>
  <c r="CN35" i="8"/>
  <c r="CO35" i="8"/>
  <c r="CP35" i="8"/>
  <c r="CQ35" i="8"/>
  <c r="CR35" i="8"/>
  <c r="CS35" i="8"/>
  <c r="CT35" i="8"/>
  <c r="CU35" i="8"/>
  <c r="CV35" i="8"/>
  <c r="CW35" i="8"/>
  <c r="CX35" i="8"/>
  <c r="CY35" i="8"/>
  <c r="CZ35" i="8"/>
  <c r="DA35" i="8"/>
  <c r="DB35" i="8"/>
  <c r="DC35" i="8"/>
  <c r="DD35" i="8"/>
  <c r="DE35" i="8"/>
  <c r="DF35" i="8"/>
  <c r="DG35" i="8"/>
  <c r="DH35" i="8"/>
  <c r="DI35" i="8"/>
  <c r="DJ35" i="8"/>
  <c r="DK35" i="8"/>
  <c r="DL35" i="8"/>
  <c r="D36" i="8"/>
  <c r="E36" i="8"/>
  <c r="F36" i="8"/>
  <c r="G36" i="8"/>
  <c r="H36" i="8"/>
  <c r="I36" i="8"/>
  <c r="J36" i="8"/>
  <c r="K36" i="8"/>
  <c r="L36" i="8"/>
  <c r="M36" i="8"/>
  <c r="N36" i="8"/>
  <c r="O36" i="8"/>
  <c r="P36" i="8"/>
  <c r="Q36" i="8"/>
  <c r="R36" i="8"/>
  <c r="S36" i="8"/>
  <c r="T36" i="8"/>
  <c r="U36" i="8"/>
  <c r="V36" i="8"/>
  <c r="W36" i="8"/>
  <c r="X36" i="8"/>
  <c r="Y36" i="8"/>
  <c r="Z36" i="8"/>
  <c r="AA36" i="8"/>
  <c r="AB36" i="8"/>
  <c r="AC36" i="8"/>
  <c r="AD36" i="8"/>
  <c r="AE36" i="8"/>
  <c r="AF36" i="8"/>
  <c r="AG36" i="8"/>
  <c r="AH36" i="8"/>
  <c r="AI36" i="8"/>
  <c r="AJ36" i="8"/>
  <c r="AK36" i="8"/>
  <c r="AL36" i="8"/>
  <c r="AM36" i="8"/>
  <c r="AN36" i="8"/>
  <c r="AO36" i="8"/>
  <c r="AP36" i="8"/>
  <c r="AQ36" i="8"/>
  <c r="AR36" i="8"/>
  <c r="AS36" i="8"/>
  <c r="AT36" i="8"/>
  <c r="AU36" i="8"/>
  <c r="AV36" i="8"/>
  <c r="AW36" i="8"/>
  <c r="AX36" i="8"/>
  <c r="AY36" i="8"/>
  <c r="AZ36" i="8"/>
  <c r="BA36" i="8"/>
  <c r="BB36" i="8"/>
  <c r="BC36" i="8"/>
  <c r="BD36" i="8"/>
  <c r="BE36" i="8"/>
  <c r="BF36" i="8"/>
  <c r="BG36" i="8"/>
  <c r="BH36" i="8"/>
  <c r="BI36" i="8"/>
  <c r="BJ36" i="8"/>
  <c r="BK36" i="8"/>
  <c r="BL36" i="8"/>
  <c r="BM36" i="8"/>
  <c r="BN36" i="8"/>
  <c r="BO36" i="8"/>
  <c r="BP36" i="8"/>
  <c r="BQ36" i="8"/>
  <c r="BR36" i="8"/>
  <c r="BS36" i="8"/>
  <c r="BT36" i="8"/>
  <c r="BU36" i="8"/>
  <c r="BV36" i="8"/>
  <c r="BW36" i="8"/>
  <c r="BX36" i="8"/>
  <c r="BY36" i="8"/>
  <c r="BZ36" i="8"/>
  <c r="CA36" i="8"/>
  <c r="CB36" i="8"/>
  <c r="CC36" i="8"/>
  <c r="CD36" i="8"/>
  <c r="CE36" i="8"/>
  <c r="CF36" i="8"/>
  <c r="CG36" i="8"/>
  <c r="CH36" i="8"/>
  <c r="CI36" i="8"/>
  <c r="CJ36" i="8"/>
  <c r="CK36" i="8"/>
  <c r="CL36" i="8"/>
  <c r="CM36" i="8"/>
  <c r="CN36" i="8"/>
  <c r="CO36" i="8"/>
  <c r="CP36" i="8"/>
  <c r="CQ36" i="8"/>
  <c r="CR36" i="8"/>
  <c r="CS36" i="8"/>
  <c r="CT36" i="8"/>
  <c r="CU36" i="8"/>
  <c r="CV36" i="8"/>
  <c r="CW36" i="8"/>
  <c r="CX36" i="8"/>
  <c r="CY36" i="8"/>
  <c r="CZ36" i="8"/>
  <c r="DA36" i="8"/>
  <c r="DB36" i="8"/>
  <c r="DC36" i="8"/>
  <c r="DD36" i="8"/>
  <c r="DE36" i="8"/>
  <c r="DF36" i="8"/>
  <c r="DG36" i="8"/>
  <c r="DH36" i="8"/>
  <c r="DI36" i="8"/>
  <c r="DJ36" i="8"/>
  <c r="DK36" i="8"/>
  <c r="DL36" i="8"/>
  <c r="D37" i="8"/>
  <c r="E37" i="8"/>
  <c r="F37" i="8"/>
  <c r="G37" i="8"/>
  <c r="H37" i="8"/>
  <c r="I37" i="8"/>
  <c r="J37" i="8"/>
  <c r="K37" i="8"/>
  <c r="L37" i="8"/>
  <c r="M37" i="8"/>
  <c r="N37" i="8"/>
  <c r="O37" i="8"/>
  <c r="P37" i="8"/>
  <c r="Q37" i="8"/>
  <c r="R37" i="8"/>
  <c r="S37" i="8"/>
  <c r="T37" i="8"/>
  <c r="U37" i="8"/>
  <c r="V37" i="8"/>
  <c r="W37" i="8"/>
  <c r="X37" i="8"/>
  <c r="Y37" i="8"/>
  <c r="Z37" i="8"/>
  <c r="AA37" i="8"/>
  <c r="AB37" i="8"/>
  <c r="AC37" i="8"/>
  <c r="AD37" i="8"/>
  <c r="AE37" i="8"/>
  <c r="AF37" i="8"/>
  <c r="AG37" i="8"/>
  <c r="AH37" i="8"/>
  <c r="AI37" i="8"/>
  <c r="AJ37" i="8"/>
  <c r="AK37" i="8"/>
  <c r="AL37" i="8"/>
  <c r="AM37" i="8"/>
  <c r="AN37" i="8"/>
  <c r="AO37" i="8"/>
  <c r="AP37" i="8"/>
  <c r="AQ37" i="8"/>
  <c r="AR37" i="8"/>
  <c r="AS37" i="8"/>
  <c r="AT37" i="8"/>
  <c r="AU37" i="8"/>
  <c r="AV37" i="8"/>
  <c r="AW37" i="8"/>
  <c r="AX37" i="8"/>
  <c r="AY37" i="8"/>
  <c r="AZ37" i="8"/>
  <c r="BA37" i="8"/>
  <c r="BB37" i="8"/>
  <c r="BC37" i="8"/>
  <c r="BD37" i="8"/>
  <c r="BE37" i="8"/>
  <c r="BF37" i="8"/>
  <c r="BG37" i="8"/>
  <c r="BH37" i="8"/>
  <c r="BI37" i="8"/>
  <c r="BJ37" i="8"/>
  <c r="BK37" i="8"/>
  <c r="BL37" i="8"/>
  <c r="BM37" i="8"/>
  <c r="BN37" i="8"/>
  <c r="BO37" i="8"/>
  <c r="BP37" i="8"/>
  <c r="BQ37" i="8"/>
  <c r="BR37" i="8"/>
  <c r="BS37" i="8"/>
  <c r="BT37" i="8"/>
  <c r="BU37" i="8"/>
  <c r="BV37" i="8"/>
  <c r="BW37" i="8"/>
  <c r="BX37" i="8"/>
  <c r="BY37" i="8"/>
  <c r="BZ37" i="8"/>
  <c r="CA37" i="8"/>
  <c r="CB37" i="8"/>
  <c r="CC37" i="8"/>
  <c r="CD37" i="8"/>
  <c r="CE37" i="8"/>
  <c r="CF37" i="8"/>
  <c r="CG37" i="8"/>
  <c r="CH37" i="8"/>
  <c r="CI37" i="8"/>
  <c r="CJ37" i="8"/>
  <c r="CK37" i="8"/>
  <c r="CL37" i="8"/>
  <c r="CM37" i="8"/>
  <c r="CN37" i="8"/>
  <c r="CO37" i="8"/>
  <c r="CP37" i="8"/>
  <c r="CQ37" i="8"/>
  <c r="CR37" i="8"/>
  <c r="CS37" i="8"/>
  <c r="CT37" i="8"/>
  <c r="CU37" i="8"/>
  <c r="CV37" i="8"/>
  <c r="CW37" i="8"/>
  <c r="CX37" i="8"/>
  <c r="CY37" i="8"/>
  <c r="CZ37" i="8"/>
  <c r="DA37" i="8"/>
  <c r="DB37" i="8"/>
  <c r="DC37" i="8"/>
  <c r="DD37" i="8"/>
  <c r="DE37" i="8"/>
  <c r="DF37" i="8"/>
  <c r="DG37" i="8"/>
  <c r="DH37" i="8"/>
  <c r="DI37" i="8"/>
  <c r="DJ37" i="8"/>
  <c r="DK37" i="8"/>
  <c r="DL37" i="8"/>
  <c r="D38" i="8"/>
  <c r="E38" i="8"/>
  <c r="F38" i="8"/>
  <c r="G38" i="8"/>
  <c r="H38" i="8"/>
  <c r="I38" i="8"/>
  <c r="J38" i="8"/>
  <c r="K38" i="8"/>
  <c r="L38" i="8"/>
  <c r="M38" i="8"/>
  <c r="N38" i="8"/>
  <c r="O38" i="8"/>
  <c r="P38" i="8"/>
  <c r="Q38" i="8"/>
  <c r="R38" i="8"/>
  <c r="S38" i="8"/>
  <c r="T38" i="8"/>
  <c r="U38" i="8"/>
  <c r="V38" i="8"/>
  <c r="W38" i="8"/>
  <c r="X38" i="8"/>
  <c r="Y38" i="8"/>
  <c r="Z38" i="8"/>
  <c r="AA38" i="8"/>
  <c r="AB38" i="8"/>
  <c r="AC38" i="8"/>
  <c r="AD38" i="8"/>
  <c r="AE38" i="8"/>
  <c r="AF38" i="8"/>
  <c r="AG38" i="8"/>
  <c r="AH38" i="8"/>
  <c r="AI38" i="8"/>
  <c r="AJ38" i="8"/>
  <c r="AK38" i="8"/>
  <c r="AL38" i="8"/>
  <c r="AM38" i="8"/>
  <c r="AN38" i="8"/>
  <c r="AO38" i="8"/>
  <c r="AP38" i="8"/>
  <c r="AQ38" i="8"/>
  <c r="AR38" i="8"/>
  <c r="AS38" i="8"/>
  <c r="AT38" i="8"/>
  <c r="AU38" i="8"/>
  <c r="AV38" i="8"/>
  <c r="AW38" i="8"/>
  <c r="AX38" i="8"/>
  <c r="AY38" i="8"/>
  <c r="AZ38" i="8"/>
  <c r="BA38" i="8"/>
  <c r="BB38" i="8"/>
  <c r="BC38" i="8"/>
  <c r="BD38" i="8"/>
  <c r="BE38" i="8"/>
  <c r="BF38" i="8"/>
  <c r="BG38" i="8"/>
  <c r="BH38" i="8"/>
  <c r="BI38" i="8"/>
  <c r="BJ38" i="8"/>
  <c r="BK38" i="8"/>
  <c r="BL38" i="8"/>
  <c r="BM38" i="8"/>
  <c r="BN38" i="8"/>
  <c r="BO38" i="8"/>
  <c r="BP38" i="8"/>
  <c r="BQ38" i="8"/>
  <c r="BR38" i="8"/>
  <c r="BS38" i="8"/>
  <c r="BT38" i="8"/>
  <c r="BU38" i="8"/>
  <c r="BV38" i="8"/>
  <c r="BW38" i="8"/>
  <c r="BX38" i="8"/>
  <c r="BY38" i="8"/>
  <c r="BZ38" i="8"/>
  <c r="CA38" i="8"/>
  <c r="CB38" i="8"/>
  <c r="CC38" i="8"/>
  <c r="CD38" i="8"/>
  <c r="CE38" i="8"/>
  <c r="CF38" i="8"/>
  <c r="CG38" i="8"/>
  <c r="CH38" i="8"/>
  <c r="CI38" i="8"/>
  <c r="CJ38" i="8"/>
  <c r="CK38" i="8"/>
  <c r="CL38" i="8"/>
  <c r="CM38" i="8"/>
  <c r="CN38" i="8"/>
  <c r="CO38" i="8"/>
  <c r="CP38" i="8"/>
  <c r="CQ38" i="8"/>
  <c r="CR38" i="8"/>
  <c r="CS38" i="8"/>
  <c r="CT38" i="8"/>
  <c r="CU38" i="8"/>
  <c r="CV38" i="8"/>
  <c r="CW38" i="8"/>
  <c r="CX38" i="8"/>
  <c r="CY38" i="8"/>
  <c r="CZ38" i="8"/>
  <c r="DA38" i="8"/>
  <c r="DB38" i="8"/>
  <c r="DC38" i="8"/>
  <c r="DD38" i="8"/>
  <c r="DE38" i="8"/>
  <c r="DF38" i="8"/>
  <c r="DG38" i="8"/>
  <c r="DH38" i="8"/>
  <c r="DI38" i="8"/>
  <c r="DJ38" i="8"/>
  <c r="DK38" i="8"/>
  <c r="DL38" i="8"/>
  <c r="D39" i="8"/>
  <c r="E39" i="8"/>
  <c r="F39" i="8"/>
  <c r="G39" i="8"/>
  <c r="H39" i="8"/>
  <c r="I39" i="8"/>
  <c r="J39" i="8"/>
  <c r="K39" i="8"/>
  <c r="L39" i="8"/>
  <c r="M39" i="8"/>
  <c r="N39" i="8"/>
  <c r="O39" i="8"/>
  <c r="P39" i="8"/>
  <c r="Q39" i="8"/>
  <c r="R39" i="8"/>
  <c r="S39" i="8"/>
  <c r="T39" i="8"/>
  <c r="U39" i="8"/>
  <c r="V39" i="8"/>
  <c r="W39" i="8"/>
  <c r="X39" i="8"/>
  <c r="Y39" i="8"/>
  <c r="Z39" i="8"/>
  <c r="AA39" i="8"/>
  <c r="AB39" i="8"/>
  <c r="AC39" i="8"/>
  <c r="AD39" i="8"/>
  <c r="AE39" i="8"/>
  <c r="AF39" i="8"/>
  <c r="AG39" i="8"/>
  <c r="AH39" i="8"/>
  <c r="AI39" i="8"/>
  <c r="AJ39" i="8"/>
  <c r="AK39" i="8"/>
  <c r="AL39" i="8"/>
  <c r="AM39" i="8"/>
  <c r="AN39" i="8"/>
  <c r="AO39" i="8"/>
  <c r="AP39" i="8"/>
  <c r="AQ39" i="8"/>
  <c r="AR39" i="8"/>
  <c r="AS39" i="8"/>
  <c r="AT39" i="8"/>
  <c r="AU39" i="8"/>
  <c r="AV39" i="8"/>
  <c r="AW39" i="8"/>
  <c r="AX39" i="8"/>
  <c r="AY39" i="8"/>
  <c r="AZ39" i="8"/>
  <c r="BA39" i="8"/>
  <c r="BB39" i="8"/>
  <c r="BC39" i="8"/>
  <c r="BD39" i="8"/>
  <c r="BE39" i="8"/>
  <c r="BF39" i="8"/>
  <c r="BG39" i="8"/>
  <c r="BH39" i="8"/>
  <c r="BI39" i="8"/>
  <c r="BJ39" i="8"/>
  <c r="BK39" i="8"/>
  <c r="BL39" i="8"/>
  <c r="BM39" i="8"/>
  <c r="BN39" i="8"/>
  <c r="BO39" i="8"/>
  <c r="BP39" i="8"/>
  <c r="BQ39" i="8"/>
  <c r="BR39" i="8"/>
  <c r="BS39" i="8"/>
  <c r="BT39" i="8"/>
  <c r="BU39" i="8"/>
  <c r="BV39" i="8"/>
  <c r="BW39" i="8"/>
  <c r="BX39" i="8"/>
  <c r="BY39" i="8"/>
  <c r="BZ39" i="8"/>
  <c r="CA39" i="8"/>
  <c r="CB39" i="8"/>
  <c r="CC39" i="8"/>
  <c r="CD39" i="8"/>
  <c r="CE39" i="8"/>
  <c r="CF39" i="8"/>
  <c r="CG39" i="8"/>
  <c r="CH39" i="8"/>
  <c r="CI39" i="8"/>
  <c r="CJ39" i="8"/>
  <c r="CK39" i="8"/>
  <c r="CL39" i="8"/>
  <c r="CM39" i="8"/>
  <c r="CN39" i="8"/>
  <c r="CO39" i="8"/>
  <c r="CP39" i="8"/>
  <c r="CQ39" i="8"/>
  <c r="CR39" i="8"/>
  <c r="CS39" i="8"/>
  <c r="CT39" i="8"/>
  <c r="CU39" i="8"/>
  <c r="CV39" i="8"/>
  <c r="CW39" i="8"/>
  <c r="CX39" i="8"/>
  <c r="CY39" i="8"/>
  <c r="CZ39" i="8"/>
  <c r="DA39" i="8"/>
  <c r="DB39" i="8"/>
  <c r="DC39" i="8"/>
  <c r="DD39" i="8"/>
  <c r="DE39" i="8"/>
  <c r="DF39" i="8"/>
  <c r="DG39" i="8"/>
  <c r="DH39" i="8"/>
  <c r="DI39" i="8"/>
  <c r="DJ39" i="8"/>
  <c r="DK39" i="8"/>
  <c r="DL39" i="8"/>
  <c r="D40" i="8"/>
  <c r="E40" i="8"/>
  <c r="F40" i="8"/>
  <c r="G40" i="8"/>
  <c r="H40" i="8"/>
  <c r="I40" i="8"/>
  <c r="J40" i="8"/>
  <c r="K40" i="8"/>
  <c r="L40" i="8"/>
  <c r="M40" i="8"/>
  <c r="N40" i="8"/>
  <c r="O40" i="8"/>
  <c r="P40" i="8"/>
  <c r="Q40" i="8"/>
  <c r="R40" i="8"/>
  <c r="S40" i="8"/>
  <c r="T40" i="8"/>
  <c r="U40" i="8"/>
  <c r="V40" i="8"/>
  <c r="W40" i="8"/>
  <c r="X40" i="8"/>
  <c r="Y40" i="8"/>
  <c r="Z40" i="8"/>
  <c r="AA40" i="8"/>
  <c r="AB40" i="8"/>
  <c r="AC40" i="8"/>
  <c r="AD40" i="8"/>
  <c r="AE40" i="8"/>
  <c r="AF40" i="8"/>
  <c r="AG40" i="8"/>
  <c r="AH40" i="8"/>
  <c r="AI40" i="8"/>
  <c r="AJ40" i="8"/>
  <c r="AK40" i="8"/>
  <c r="AL40" i="8"/>
  <c r="AM40" i="8"/>
  <c r="AN40" i="8"/>
  <c r="AO40" i="8"/>
  <c r="AP40" i="8"/>
  <c r="AQ40" i="8"/>
  <c r="AR40" i="8"/>
  <c r="AS40" i="8"/>
  <c r="AT40" i="8"/>
  <c r="AU40" i="8"/>
  <c r="AV40" i="8"/>
  <c r="AW40" i="8"/>
  <c r="AX40" i="8"/>
  <c r="AY40" i="8"/>
  <c r="AZ40" i="8"/>
  <c r="BA40" i="8"/>
  <c r="BB40" i="8"/>
  <c r="BC40" i="8"/>
  <c r="BD40" i="8"/>
  <c r="BE40" i="8"/>
  <c r="BF40" i="8"/>
  <c r="BG40" i="8"/>
  <c r="BH40" i="8"/>
  <c r="BI40" i="8"/>
  <c r="BJ40" i="8"/>
  <c r="BK40" i="8"/>
  <c r="BL40" i="8"/>
  <c r="BM40" i="8"/>
  <c r="BN40" i="8"/>
  <c r="BO40" i="8"/>
  <c r="BP40" i="8"/>
  <c r="BQ40" i="8"/>
  <c r="BR40" i="8"/>
  <c r="BS40" i="8"/>
  <c r="BT40" i="8"/>
  <c r="BU40" i="8"/>
  <c r="BV40" i="8"/>
  <c r="BW40" i="8"/>
  <c r="BX40" i="8"/>
  <c r="BY40" i="8"/>
  <c r="BZ40" i="8"/>
  <c r="CA40" i="8"/>
  <c r="CB40" i="8"/>
  <c r="CC40" i="8"/>
  <c r="CD40" i="8"/>
  <c r="CE40" i="8"/>
  <c r="CF40" i="8"/>
  <c r="CG40" i="8"/>
  <c r="CH40" i="8"/>
  <c r="CI40" i="8"/>
  <c r="CJ40" i="8"/>
  <c r="CK40" i="8"/>
  <c r="CL40" i="8"/>
  <c r="CM40" i="8"/>
  <c r="CN40" i="8"/>
  <c r="CO40" i="8"/>
  <c r="CP40" i="8"/>
  <c r="CQ40" i="8"/>
  <c r="CR40" i="8"/>
  <c r="CS40" i="8"/>
  <c r="CT40" i="8"/>
  <c r="CU40" i="8"/>
  <c r="CV40" i="8"/>
  <c r="CW40" i="8"/>
  <c r="CX40" i="8"/>
  <c r="CY40" i="8"/>
  <c r="CZ40" i="8"/>
  <c r="DA40" i="8"/>
  <c r="DB40" i="8"/>
  <c r="DC40" i="8"/>
  <c r="DD40" i="8"/>
  <c r="DE40" i="8"/>
  <c r="DF40" i="8"/>
  <c r="DG40" i="8"/>
  <c r="DH40" i="8"/>
  <c r="DI40" i="8"/>
  <c r="DJ40" i="8"/>
  <c r="DK40" i="8"/>
  <c r="DL40" i="8"/>
  <c r="D41" i="8"/>
  <c r="E41" i="8"/>
  <c r="F41" i="8"/>
  <c r="G41" i="8"/>
  <c r="H41" i="8"/>
  <c r="I41" i="8"/>
  <c r="J41" i="8"/>
  <c r="K41" i="8"/>
  <c r="L41" i="8"/>
  <c r="M41" i="8"/>
  <c r="N41" i="8"/>
  <c r="O41" i="8"/>
  <c r="P41" i="8"/>
  <c r="Q41" i="8"/>
  <c r="R41" i="8"/>
  <c r="S41" i="8"/>
  <c r="T41" i="8"/>
  <c r="U41" i="8"/>
  <c r="V41" i="8"/>
  <c r="W41" i="8"/>
  <c r="X41" i="8"/>
  <c r="Y41" i="8"/>
  <c r="Z41" i="8"/>
  <c r="AA41" i="8"/>
  <c r="AB41" i="8"/>
  <c r="AC41" i="8"/>
  <c r="AD41" i="8"/>
  <c r="AE41" i="8"/>
  <c r="AF41" i="8"/>
  <c r="AG41" i="8"/>
  <c r="AH41" i="8"/>
  <c r="AI41" i="8"/>
  <c r="AJ41" i="8"/>
  <c r="AK41" i="8"/>
  <c r="AL41" i="8"/>
  <c r="AM41" i="8"/>
  <c r="AN41" i="8"/>
  <c r="AO41" i="8"/>
  <c r="AP41" i="8"/>
  <c r="AQ41" i="8"/>
  <c r="AR41" i="8"/>
  <c r="AS41" i="8"/>
  <c r="AT41" i="8"/>
  <c r="AU41" i="8"/>
  <c r="AV41" i="8"/>
  <c r="AW41" i="8"/>
  <c r="AX41" i="8"/>
  <c r="AY41" i="8"/>
  <c r="AZ41" i="8"/>
  <c r="BA41" i="8"/>
  <c r="BB41" i="8"/>
  <c r="BC41" i="8"/>
  <c r="BD41" i="8"/>
  <c r="BE41" i="8"/>
  <c r="BF41" i="8"/>
  <c r="BG41" i="8"/>
  <c r="BH41" i="8"/>
  <c r="BI41" i="8"/>
  <c r="BJ41" i="8"/>
  <c r="BK41" i="8"/>
  <c r="BL41" i="8"/>
  <c r="BM41" i="8"/>
  <c r="BN41" i="8"/>
  <c r="BO41" i="8"/>
  <c r="BP41" i="8"/>
  <c r="BQ41" i="8"/>
  <c r="BR41" i="8"/>
  <c r="BS41" i="8"/>
  <c r="BT41" i="8"/>
  <c r="BU41" i="8"/>
  <c r="BV41" i="8"/>
  <c r="BW41" i="8"/>
  <c r="BX41" i="8"/>
  <c r="BY41" i="8"/>
  <c r="BZ41" i="8"/>
  <c r="CA41" i="8"/>
  <c r="CB41" i="8"/>
  <c r="CC41" i="8"/>
  <c r="CD41" i="8"/>
  <c r="CE41" i="8"/>
  <c r="CF41" i="8"/>
  <c r="CG41" i="8"/>
  <c r="CH41" i="8"/>
  <c r="CI41" i="8"/>
  <c r="CJ41" i="8"/>
  <c r="CK41" i="8"/>
  <c r="CL41" i="8"/>
  <c r="CM41" i="8"/>
  <c r="CN41" i="8"/>
  <c r="CO41" i="8"/>
  <c r="CP41" i="8"/>
  <c r="CQ41" i="8"/>
  <c r="CR41" i="8"/>
  <c r="CS41" i="8"/>
  <c r="CT41" i="8"/>
  <c r="CU41" i="8"/>
  <c r="CV41" i="8"/>
  <c r="CW41" i="8"/>
  <c r="CX41" i="8"/>
  <c r="CY41" i="8"/>
  <c r="CZ41" i="8"/>
  <c r="DA41" i="8"/>
  <c r="DB41" i="8"/>
  <c r="DC41" i="8"/>
  <c r="DD41" i="8"/>
  <c r="DE41" i="8"/>
  <c r="DF41" i="8"/>
  <c r="DG41" i="8"/>
  <c r="DH41" i="8"/>
  <c r="DI41" i="8"/>
  <c r="DJ41" i="8"/>
  <c r="DK41" i="8"/>
  <c r="DL41" i="8"/>
  <c r="D42" i="8"/>
  <c r="E42" i="8"/>
  <c r="F42" i="8"/>
  <c r="G42" i="8"/>
  <c r="H42" i="8"/>
  <c r="I42" i="8"/>
  <c r="J42" i="8"/>
  <c r="K42" i="8"/>
  <c r="L42" i="8"/>
  <c r="M42" i="8"/>
  <c r="N42" i="8"/>
  <c r="O42" i="8"/>
  <c r="P42" i="8"/>
  <c r="Q42" i="8"/>
  <c r="R42" i="8"/>
  <c r="S42" i="8"/>
  <c r="T42" i="8"/>
  <c r="U42" i="8"/>
  <c r="V42" i="8"/>
  <c r="W42" i="8"/>
  <c r="X42" i="8"/>
  <c r="Y42" i="8"/>
  <c r="Z42" i="8"/>
  <c r="AA42" i="8"/>
  <c r="AB42" i="8"/>
  <c r="AC42" i="8"/>
  <c r="AD42" i="8"/>
  <c r="AE42" i="8"/>
  <c r="AF42" i="8"/>
  <c r="AG42" i="8"/>
  <c r="AH42" i="8"/>
  <c r="AI42" i="8"/>
  <c r="AJ42" i="8"/>
  <c r="AK42" i="8"/>
  <c r="AL42" i="8"/>
  <c r="AM42" i="8"/>
  <c r="AN42" i="8"/>
  <c r="AO42" i="8"/>
  <c r="AP42" i="8"/>
  <c r="AQ42" i="8"/>
  <c r="AR42" i="8"/>
  <c r="AS42" i="8"/>
  <c r="AT42" i="8"/>
  <c r="AU42" i="8"/>
  <c r="AV42" i="8"/>
  <c r="AW42" i="8"/>
  <c r="AX42" i="8"/>
  <c r="AY42" i="8"/>
  <c r="AZ42" i="8"/>
  <c r="BA42" i="8"/>
  <c r="BB42" i="8"/>
  <c r="BC42" i="8"/>
  <c r="BD42" i="8"/>
  <c r="BE42" i="8"/>
  <c r="BF42" i="8"/>
  <c r="BG42" i="8"/>
  <c r="BH42" i="8"/>
  <c r="BI42" i="8"/>
  <c r="BJ42" i="8"/>
  <c r="BK42" i="8"/>
  <c r="BL42" i="8"/>
  <c r="BM42" i="8"/>
  <c r="BN42" i="8"/>
  <c r="BO42" i="8"/>
  <c r="BP42" i="8"/>
  <c r="BQ42" i="8"/>
  <c r="BR42" i="8"/>
  <c r="BS42" i="8"/>
  <c r="BT42" i="8"/>
  <c r="BU42" i="8"/>
  <c r="BV42" i="8"/>
  <c r="BW42" i="8"/>
  <c r="BX42" i="8"/>
  <c r="BY42" i="8"/>
  <c r="BZ42" i="8"/>
  <c r="CA42" i="8"/>
  <c r="CB42" i="8"/>
  <c r="CC42" i="8"/>
  <c r="CD42" i="8"/>
  <c r="CE42" i="8"/>
  <c r="CF42" i="8"/>
  <c r="CG42" i="8"/>
  <c r="CH42" i="8"/>
  <c r="CI42" i="8"/>
  <c r="CJ42" i="8"/>
  <c r="CK42" i="8"/>
  <c r="CL42" i="8"/>
  <c r="CM42" i="8"/>
  <c r="CN42" i="8"/>
  <c r="CO42" i="8"/>
  <c r="CP42" i="8"/>
  <c r="CQ42" i="8"/>
  <c r="CR42" i="8"/>
  <c r="CS42" i="8"/>
  <c r="CT42" i="8"/>
  <c r="CU42" i="8"/>
  <c r="CV42" i="8"/>
  <c r="CW42" i="8"/>
  <c r="CX42" i="8"/>
  <c r="CY42" i="8"/>
  <c r="CZ42" i="8"/>
  <c r="DA42" i="8"/>
  <c r="DB42" i="8"/>
  <c r="DC42" i="8"/>
  <c r="DD42" i="8"/>
  <c r="DE42" i="8"/>
  <c r="DF42" i="8"/>
  <c r="DG42" i="8"/>
  <c r="DH42" i="8"/>
  <c r="DI42" i="8"/>
  <c r="DJ42" i="8"/>
  <c r="DK42" i="8"/>
  <c r="DL42" i="8"/>
  <c r="D43" i="8"/>
  <c r="E43" i="8"/>
  <c r="F43" i="8"/>
  <c r="G43" i="8"/>
  <c r="H43" i="8"/>
  <c r="I43" i="8"/>
  <c r="J43" i="8"/>
  <c r="K43" i="8"/>
  <c r="L43" i="8"/>
  <c r="M43" i="8"/>
  <c r="N43" i="8"/>
  <c r="O43" i="8"/>
  <c r="P43" i="8"/>
  <c r="Q43" i="8"/>
  <c r="R43" i="8"/>
  <c r="S43" i="8"/>
  <c r="T43" i="8"/>
  <c r="U43" i="8"/>
  <c r="V43" i="8"/>
  <c r="W43" i="8"/>
  <c r="X43" i="8"/>
  <c r="Y43" i="8"/>
  <c r="Z43" i="8"/>
  <c r="AA43" i="8"/>
  <c r="AB43" i="8"/>
  <c r="AC43" i="8"/>
  <c r="AD43" i="8"/>
  <c r="AE43" i="8"/>
  <c r="AF43" i="8"/>
  <c r="AG43" i="8"/>
  <c r="AH43" i="8"/>
  <c r="AI43" i="8"/>
  <c r="AJ43" i="8"/>
  <c r="AK43" i="8"/>
  <c r="AL43" i="8"/>
  <c r="AM43" i="8"/>
  <c r="AN43" i="8"/>
  <c r="AO43" i="8"/>
  <c r="AP43" i="8"/>
  <c r="AQ43" i="8"/>
  <c r="AR43" i="8"/>
  <c r="AS43" i="8"/>
  <c r="AT43" i="8"/>
  <c r="AU43" i="8"/>
  <c r="AV43" i="8"/>
  <c r="AW43" i="8"/>
  <c r="AX43" i="8"/>
  <c r="AY43" i="8"/>
  <c r="AZ43" i="8"/>
  <c r="BA43" i="8"/>
  <c r="BB43" i="8"/>
  <c r="BC43" i="8"/>
  <c r="BD43" i="8"/>
  <c r="BE43" i="8"/>
  <c r="BF43" i="8"/>
  <c r="BG43" i="8"/>
  <c r="BH43" i="8"/>
  <c r="BI43" i="8"/>
  <c r="BJ43" i="8"/>
  <c r="BK43" i="8"/>
  <c r="BL43" i="8"/>
  <c r="BM43" i="8"/>
  <c r="BN43" i="8"/>
  <c r="BO43" i="8"/>
  <c r="BP43" i="8"/>
  <c r="BQ43" i="8"/>
  <c r="BR43" i="8"/>
  <c r="BS43" i="8"/>
  <c r="BT43" i="8"/>
  <c r="BU43" i="8"/>
  <c r="BV43" i="8"/>
  <c r="BW43" i="8"/>
  <c r="BX43" i="8"/>
  <c r="BY43" i="8"/>
  <c r="BZ43" i="8"/>
  <c r="CA43" i="8"/>
  <c r="CB43" i="8"/>
  <c r="CC43" i="8"/>
  <c r="CD43" i="8"/>
  <c r="CE43" i="8"/>
  <c r="CF43" i="8"/>
  <c r="CG43" i="8"/>
  <c r="CH43" i="8"/>
  <c r="CI43" i="8"/>
  <c r="CJ43" i="8"/>
  <c r="CK43" i="8"/>
  <c r="CL43" i="8"/>
  <c r="CM43" i="8"/>
  <c r="CN43" i="8"/>
  <c r="CO43" i="8"/>
  <c r="CP43" i="8"/>
  <c r="CQ43" i="8"/>
  <c r="CR43" i="8"/>
  <c r="CS43" i="8"/>
  <c r="CT43" i="8"/>
  <c r="CU43" i="8"/>
  <c r="CV43" i="8"/>
  <c r="CW43" i="8"/>
  <c r="CX43" i="8"/>
  <c r="CY43" i="8"/>
  <c r="CZ43" i="8"/>
  <c r="DA43" i="8"/>
  <c r="DB43" i="8"/>
  <c r="DC43" i="8"/>
  <c r="DD43" i="8"/>
  <c r="DE43" i="8"/>
  <c r="DF43" i="8"/>
  <c r="DG43" i="8"/>
  <c r="DH43" i="8"/>
  <c r="DI43" i="8"/>
  <c r="DJ43" i="8"/>
  <c r="DK43" i="8"/>
  <c r="DL43" i="8"/>
  <c r="D44" i="8"/>
  <c r="E44" i="8"/>
  <c r="F44" i="8"/>
  <c r="G44" i="8"/>
  <c r="H44" i="8"/>
  <c r="I44" i="8"/>
  <c r="J44" i="8"/>
  <c r="K44" i="8"/>
  <c r="L44" i="8"/>
  <c r="M44" i="8"/>
  <c r="N44" i="8"/>
  <c r="O44" i="8"/>
  <c r="P44" i="8"/>
  <c r="Q44" i="8"/>
  <c r="R44" i="8"/>
  <c r="S44" i="8"/>
  <c r="T44" i="8"/>
  <c r="U44" i="8"/>
  <c r="V44" i="8"/>
  <c r="W44" i="8"/>
  <c r="X44" i="8"/>
  <c r="Y44" i="8"/>
  <c r="Z44" i="8"/>
  <c r="AA44" i="8"/>
  <c r="AB44" i="8"/>
  <c r="AC44" i="8"/>
  <c r="AD44" i="8"/>
  <c r="AE44" i="8"/>
  <c r="AF44" i="8"/>
  <c r="AG44" i="8"/>
  <c r="AH44" i="8"/>
  <c r="AI44" i="8"/>
  <c r="AJ44" i="8"/>
  <c r="AK44" i="8"/>
  <c r="AL44" i="8"/>
  <c r="AM44" i="8"/>
  <c r="AN44" i="8"/>
  <c r="AO44" i="8"/>
  <c r="AP44" i="8"/>
  <c r="AQ44" i="8"/>
  <c r="AR44" i="8"/>
  <c r="AS44" i="8"/>
  <c r="AT44" i="8"/>
  <c r="AU44" i="8"/>
  <c r="AV44" i="8"/>
  <c r="AW44" i="8"/>
  <c r="AX44" i="8"/>
  <c r="AY44" i="8"/>
  <c r="AZ44" i="8"/>
  <c r="BA44" i="8"/>
  <c r="BB44" i="8"/>
  <c r="BC44" i="8"/>
  <c r="BD44" i="8"/>
  <c r="BE44" i="8"/>
  <c r="BF44" i="8"/>
  <c r="BG44" i="8"/>
  <c r="BH44" i="8"/>
  <c r="BI44" i="8"/>
  <c r="BJ44" i="8"/>
  <c r="BK44" i="8"/>
  <c r="BL44" i="8"/>
  <c r="BM44" i="8"/>
  <c r="BN44" i="8"/>
  <c r="BO44" i="8"/>
  <c r="BP44" i="8"/>
  <c r="BQ44" i="8"/>
  <c r="BR44" i="8"/>
  <c r="BS44" i="8"/>
  <c r="BT44" i="8"/>
  <c r="BU44" i="8"/>
  <c r="BV44" i="8"/>
  <c r="BW44" i="8"/>
  <c r="BX44" i="8"/>
  <c r="BY44" i="8"/>
  <c r="BZ44" i="8"/>
  <c r="CA44" i="8"/>
  <c r="CB44" i="8"/>
  <c r="CC44" i="8"/>
  <c r="CD44" i="8"/>
  <c r="CE44" i="8"/>
  <c r="CF44" i="8"/>
  <c r="CG44" i="8"/>
  <c r="CH44" i="8"/>
  <c r="CI44" i="8"/>
  <c r="CJ44" i="8"/>
  <c r="CK44" i="8"/>
  <c r="CL44" i="8"/>
  <c r="CM44" i="8"/>
  <c r="CN44" i="8"/>
  <c r="CO44" i="8"/>
  <c r="CP44" i="8"/>
  <c r="CQ44" i="8"/>
  <c r="CR44" i="8"/>
  <c r="CS44" i="8"/>
  <c r="CT44" i="8"/>
  <c r="CU44" i="8"/>
  <c r="CV44" i="8"/>
  <c r="CW44" i="8"/>
  <c r="CX44" i="8"/>
  <c r="CY44" i="8"/>
  <c r="CZ44" i="8"/>
  <c r="DA44" i="8"/>
  <c r="DB44" i="8"/>
  <c r="DC44" i="8"/>
  <c r="DD44" i="8"/>
  <c r="DE44" i="8"/>
  <c r="DF44" i="8"/>
  <c r="DG44" i="8"/>
  <c r="DH44" i="8"/>
  <c r="DI44" i="8"/>
  <c r="DJ44" i="8"/>
  <c r="DK44" i="8"/>
  <c r="DL44" i="8"/>
  <c r="D45" i="8"/>
  <c r="E45" i="8"/>
  <c r="F45" i="8"/>
  <c r="G45" i="8"/>
  <c r="H45" i="8"/>
  <c r="I45" i="8"/>
  <c r="J45" i="8"/>
  <c r="K45" i="8"/>
  <c r="L45" i="8"/>
  <c r="M45" i="8"/>
  <c r="N45" i="8"/>
  <c r="O45" i="8"/>
  <c r="P45" i="8"/>
  <c r="Q45" i="8"/>
  <c r="R45" i="8"/>
  <c r="S45" i="8"/>
  <c r="T45" i="8"/>
  <c r="U45" i="8"/>
  <c r="V45" i="8"/>
  <c r="W45" i="8"/>
  <c r="X45" i="8"/>
  <c r="Y45" i="8"/>
  <c r="Z45" i="8"/>
  <c r="AA45" i="8"/>
  <c r="AB45" i="8"/>
  <c r="AC45" i="8"/>
  <c r="AD45" i="8"/>
  <c r="AE45" i="8"/>
  <c r="AF45" i="8"/>
  <c r="AG45" i="8"/>
  <c r="AH45" i="8"/>
  <c r="AI45" i="8"/>
  <c r="AJ45" i="8"/>
  <c r="AK45" i="8"/>
  <c r="AL45" i="8"/>
  <c r="AM45" i="8"/>
  <c r="AN45" i="8"/>
  <c r="AO45" i="8"/>
  <c r="AP45" i="8"/>
  <c r="AQ45" i="8"/>
  <c r="AR45" i="8"/>
  <c r="AS45" i="8"/>
  <c r="AT45" i="8"/>
  <c r="AU45" i="8"/>
  <c r="AV45" i="8"/>
  <c r="AW45" i="8"/>
  <c r="AX45" i="8"/>
  <c r="AY45" i="8"/>
  <c r="AZ45" i="8"/>
  <c r="BA45" i="8"/>
  <c r="BB45" i="8"/>
  <c r="BC45" i="8"/>
  <c r="BD45" i="8"/>
  <c r="BE45" i="8"/>
  <c r="BF45" i="8"/>
  <c r="BG45" i="8"/>
  <c r="BH45" i="8"/>
  <c r="BI45" i="8"/>
  <c r="BJ45" i="8"/>
  <c r="BK45" i="8"/>
  <c r="BL45" i="8"/>
  <c r="BM45" i="8"/>
  <c r="BN45" i="8"/>
  <c r="BO45" i="8"/>
  <c r="BP45" i="8"/>
  <c r="BQ45" i="8"/>
  <c r="BR45" i="8"/>
  <c r="BS45" i="8"/>
  <c r="BT45" i="8"/>
  <c r="BU45" i="8"/>
  <c r="BV45" i="8"/>
  <c r="BW45" i="8"/>
  <c r="BX45" i="8"/>
  <c r="BY45" i="8"/>
  <c r="BZ45" i="8"/>
  <c r="CA45" i="8"/>
  <c r="CB45" i="8"/>
  <c r="CC45" i="8"/>
  <c r="CD45" i="8"/>
  <c r="CE45" i="8"/>
  <c r="CF45" i="8"/>
  <c r="CG45" i="8"/>
  <c r="CH45" i="8"/>
  <c r="CI45" i="8"/>
  <c r="CJ45" i="8"/>
  <c r="CK45" i="8"/>
  <c r="CL45" i="8"/>
  <c r="CM45" i="8"/>
  <c r="CN45" i="8"/>
  <c r="CO45" i="8"/>
  <c r="CP45" i="8"/>
  <c r="CQ45" i="8"/>
  <c r="CR45" i="8"/>
  <c r="CS45" i="8"/>
  <c r="CT45" i="8"/>
  <c r="CU45" i="8"/>
  <c r="CV45" i="8"/>
  <c r="CW45" i="8"/>
  <c r="CX45" i="8"/>
  <c r="CY45" i="8"/>
  <c r="CZ45" i="8"/>
  <c r="DA45" i="8"/>
  <c r="DB45" i="8"/>
  <c r="DC45" i="8"/>
  <c r="DD45" i="8"/>
  <c r="DE45" i="8"/>
  <c r="DF45" i="8"/>
  <c r="DG45" i="8"/>
  <c r="DH45" i="8"/>
  <c r="DI45" i="8"/>
  <c r="DJ45" i="8"/>
  <c r="DK45" i="8"/>
  <c r="DL45" i="8"/>
  <c r="D46" i="8"/>
  <c r="E46" i="8"/>
  <c r="F46" i="8"/>
  <c r="G46" i="8"/>
  <c r="H46" i="8"/>
  <c r="I46" i="8"/>
  <c r="J46" i="8"/>
  <c r="K46" i="8"/>
  <c r="L46" i="8"/>
  <c r="M46" i="8"/>
  <c r="N46" i="8"/>
  <c r="O46" i="8"/>
  <c r="P46" i="8"/>
  <c r="Q46" i="8"/>
  <c r="R46" i="8"/>
  <c r="S46" i="8"/>
  <c r="T46" i="8"/>
  <c r="U46" i="8"/>
  <c r="V46" i="8"/>
  <c r="W46" i="8"/>
  <c r="X46" i="8"/>
  <c r="Y46" i="8"/>
  <c r="Z46" i="8"/>
  <c r="AA46" i="8"/>
  <c r="AB46" i="8"/>
  <c r="AC46" i="8"/>
  <c r="AD46" i="8"/>
  <c r="AE46" i="8"/>
  <c r="AF46" i="8"/>
  <c r="AG46" i="8"/>
  <c r="AH46" i="8"/>
  <c r="AI46" i="8"/>
  <c r="AJ46" i="8"/>
  <c r="AK46" i="8"/>
  <c r="AL46" i="8"/>
  <c r="AM46" i="8"/>
  <c r="AN46" i="8"/>
  <c r="AO46" i="8"/>
  <c r="AP46" i="8"/>
  <c r="AQ46" i="8"/>
  <c r="AR46" i="8"/>
  <c r="AS46" i="8"/>
  <c r="AT46" i="8"/>
  <c r="AU46" i="8"/>
  <c r="AV46" i="8"/>
  <c r="AW46" i="8"/>
  <c r="AX46" i="8"/>
  <c r="AY46" i="8"/>
  <c r="AZ46" i="8"/>
  <c r="BA46" i="8"/>
  <c r="BB46" i="8"/>
  <c r="BC46" i="8"/>
  <c r="BD46" i="8"/>
  <c r="BE46" i="8"/>
  <c r="BF46" i="8"/>
  <c r="BG46" i="8"/>
  <c r="BH46" i="8"/>
  <c r="BI46" i="8"/>
  <c r="BJ46" i="8"/>
  <c r="BK46" i="8"/>
  <c r="BL46" i="8"/>
  <c r="BM46" i="8"/>
  <c r="BN46" i="8"/>
  <c r="BO46" i="8"/>
  <c r="BP46" i="8"/>
  <c r="BQ46" i="8"/>
  <c r="BR46" i="8"/>
  <c r="BS46" i="8"/>
  <c r="BT46" i="8"/>
  <c r="BU46" i="8"/>
  <c r="BV46" i="8"/>
  <c r="BW46" i="8"/>
  <c r="BX46" i="8"/>
  <c r="BY46" i="8"/>
  <c r="BZ46" i="8"/>
  <c r="CA46" i="8"/>
  <c r="CB46" i="8"/>
  <c r="CC46" i="8"/>
  <c r="CD46" i="8"/>
  <c r="CE46" i="8"/>
  <c r="CF46" i="8"/>
  <c r="CG46" i="8"/>
  <c r="CH46" i="8"/>
  <c r="CI46" i="8"/>
  <c r="CJ46" i="8"/>
  <c r="CK46" i="8"/>
  <c r="CL46" i="8"/>
  <c r="CM46" i="8"/>
  <c r="CN46" i="8"/>
  <c r="CO46" i="8"/>
  <c r="CP46" i="8"/>
  <c r="CQ46" i="8"/>
  <c r="CR46" i="8"/>
  <c r="CS46" i="8"/>
  <c r="CT46" i="8"/>
  <c r="CU46" i="8"/>
  <c r="CV46" i="8"/>
  <c r="CW46" i="8"/>
  <c r="CX46" i="8"/>
  <c r="CY46" i="8"/>
  <c r="CZ46" i="8"/>
  <c r="DA46" i="8"/>
  <c r="DB46" i="8"/>
  <c r="DC46" i="8"/>
  <c r="DD46" i="8"/>
  <c r="DE46" i="8"/>
  <c r="DF46" i="8"/>
  <c r="DG46" i="8"/>
  <c r="DH46" i="8"/>
  <c r="DI46" i="8"/>
  <c r="DJ46" i="8"/>
  <c r="DK46" i="8"/>
  <c r="DL46" i="8"/>
  <c r="D47" i="8"/>
  <c r="E47" i="8"/>
  <c r="F47" i="8"/>
  <c r="G47" i="8"/>
  <c r="H47" i="8"/>
  <c r="I47" i="8"/>
  <c r="J47" i="8"/>
  <c r="K47" i="8"/>
  <c r="L47" i="8"/>
  <c r="M47" i="8"/>
  <c r="N47" i="8"/>
  <c r="O47" i="8"/>
  <c r="P47" i="8"/>
  <c r="Q47" i="8"/>
  <c r="R47" i="8"/>
  <c r="S47" i="8"/>
  <c r="T47" i="8"/>
  <c r="U47" i="8"/>
  <c r="V47" i="8"/>
  <c r="W47" i="8"/>
  <c r="X47" i="8"/>
  <c r="Y47" i="8"/>
  <c r="Z47" i="8"/>
  <c r="AA47" i="8"/>
  <c r="AB47" i="8"/>
  <c r="AC47" i="8"/>
  <c r="AD47" i="8"/>
  <c r="AE47" i="8"/>
  <c r="AF47" i="8"/>
  <c r="AG47" i="8"/>
  <c r="AH47" i="8"/>
  <c r="AI47" i="8"/>
  <c r="AJ47" i="8"/>
  <c r="AK47" i="8"/>
  <c r="AL47" i="8"/>
  <c r="AM47" i="8"/>
  <c r="AN47" i="8"/>
  <c r="AO47" i="8"/>
  <c r="AP47" i="8"/>
  <c r="AQ47" i="8"/>
  <c r="AR47" i="8"/>
  <c r="AS47" i="8"/>
  <c r="AT47" i="8"/>
  <c r="AU47" i="8"/>
  <c r="AV47" i="8"/>
  <c r="AW47" i="8"/>
  <c r="AX47" i="8"/>
  <c r="AY47" i="8"/>
  <c r="AZ47" i="8"/>
  <c r="BA47" i="8"/>
  <c r="BB47" i="8"/>
  <c r="BC47" i="8"/>
  <c r="BD47" i="8"/>
  <c r="BE47" i="8"/>
  <c r="BF47" i="8"/>
  <c r="BG47" i="8"/>
  <c r="BH47" i="8"/>
  <c r="BI47" i="8"/>
  <c r="BJ47" i="8"/>
  <c r="BK47" i="8"/>
  <c r="BL47" i="8"/>
  <c r="BM47" i="8"/>
  <c r="BN47" i="8"/>
  <c r="BO47" i="8"/>
  <c r="BP47" i="8"/>
  <c r="BQ47" i="8"/>
  <c r="BR47" i="8"/>
  <c r="BS47" i="8"/>
  <c r="BT47" i="8"/>
  <c r="BU47" i="8"/>
  <c r="BV47" i="8"/>
  <c r="BW47" i="8"/>
  <c r="BX47" i="8"/>
  <c r="BY47" i="8"/>
  <c r="BZ47" i="8"/>
  <c r="CA47" i="8"/>
  <c r="CB47" i="8"/>
  <c r="CC47" i="8"/>
  <c r="CD47" i="8"/>
  <c r="CE47" i="8"/>
  <c r="CF47" i="8"/>
  <c r="CG47" i="8"/>
  <c r="CH47" i="8"/>
  <c r="CI47" i="8"/>
  <c r="CJ47" i="8"/>
  <c r="CK47" i="8"/>
  <c r="CL47" i="8"/>
  <c r="CM47" i="8"/>
  <c r="CN47" i="8"/>
  <c r="CO47" i="8"/>
  <c r="CP47" i="8"/>
  <c r="CQ47" i="8"/>
  <c r="CR47" i="8"/>
  <c r="CS47" i="8"/>
  <c r="CT47" i="8"/>
  <c r="CU47" i="8"/>
  <c r="CV47" i="8"/>
  <c r="CW47" i="8"/>
  <c r="CX47" i="8"/>
  <c r="CY47" i="8"/>
  <c r="CZ47" i="8"/>
  <c r="DA47" i="8"/>
  <c r="DB47" i="8"/>
  <c r="DC47" i="8"/>
  <c r="DD47" i="8"/>
  <c r="DE47" i="8"/>
  <c r="DF47" i="8"/>
  <c r="DG47" i="8"/>
  <c r="DH47" i="8"/>
  <c r="DI47" i="8"/>
  <c r="DJ47" i="8"/>
  <c r="DK47" i="8"/>
  <c r="DL47" i="8"/>
  <c r="D48" i="8"/>
  <c r="E48" i="8"/>
  <c r="F48" i="8"/>
  <c r="G48" i="8"/>
  <c r="H48" i="8"/>
  <c r="I48" i="8"/>
  <c r="J48" i="8"/>
  <c r="K48" i="8"/>
  <c r="L48" i="8"/>
  <c r="M48" i="8"/>
  <c r="N48" i="8"/>
  <c r="O48" i="8"/>
  <c r="P48" i="8"/>
  <c r="Q48" i="8"/>
  <c r="R48" i="8"/>
  <c r="S48" i="8"/>
  <c r="T48" i="8"/>
  <c r="U48" i="8"/>
  <c r="V48" i="8"/>
  <c r="W48" i="8"/>
  <c r="X48" i="8"/>
  <c r="Y48" i="8"/>
  <c r="Z48" i="8"/>
  <c r="AA48" i="8"/>
  <c r="AB48" i="8"/>
  <c r="AC48" i="8"/>
  <c r="AD48" i="8"/>
  <c r="AE48" i="8"/>
  <c r="AF48" i="8"/>
  <c r="AG48" i="8"/>
  <c r="AH48" i="8"/>
  <c r="AI48" i="8"/>
  <c r="AJ48" i="8"/>
  <c r="AK48" i="8"/>
  <c r="AL48" i="8"/>
  <c r="AM48" i="8"/>
  <c r="AN48" i="8"/>
  <c r="AO48" i="8"/>
  <c r="AP48" i="8"/>
  <c r="AQ48" i="8"/>
  <c r="AR48" i="8"/>
  <c r="AS48" i="8"/>
  <c r="AT48" i="8"/>
  <c r="AU48" i="8"/>
  <c r="AV48" i="8"/>
  <c r="AW48" i="8"/>
  <c r="AX48" i="8"/>
  <c r="AY48" i="8"/>
  <c r="AZ48" i="8"/>
  <c r="BA48" i="8"/>
  <c r="BB48" i="8"/>
  <c r="BC48" i="8"/>
  <c r="BD48" i="8"/>
  <c r="BE48" i="8"/>
  <c r="BF48" i="8"/>
  <c r="BG48" i="8"/>
  <c r="BH48" i="8"/>
  <c r="BI48" i="8"/>
  <c r="BJ48" i="8"/>
  <c r="BK48" i="8"/>
  <c r="BL48" i="8"/>
  <c r="BM48" i="8"/>
  <c r="BN48" i="8"/>
  <c r="BO48" i="8"/>
  <c r="BP48" i="8"/>
  <c r="BQ48" i="8"/>
  <c r="BR48" i="8"/>
  <c r="BS48" i="8"/>
  <c r="BT48" i="8"/>
  <c r="BU48" i="8"/>
  <c r="BV48" i="8"/>
  <c r="BW48" i="8"/>
  <c r="BX48" i="8"/>
  <c r="BY48" i="8"/>
  <c r="BZ48" i="8"/>
  <c r="CA48" i="8"/>
  <c r="CB48" i="8"/>
  <c r="CC48" i="8"/>
  <c r="CD48" i="8"/>
  <c r="CE48" i="8"/>
  <c r="CF48" i="8"/>
  <c r="CG48" i="8"/>
  <c r="CH48" i="8"/>
  <c r="CI48" i="8"/>
  <c r="CJ48" i="8"/>
  <c r="CK48" i="8"/>
  <c r="CL48" i="8"/>
  <c r="CM48" i="8"/>
  <c r="CN48" i="8"/>
  <c r="CO48" i="8"/>
  <c r="CP48" i="8"/>
  <c r="CQ48" i="8"/>
  <c r="CR48" i="8"/>
  <c r="CS48" i="8"/>
  <c r="CT48" i="8"/>
  <c r="CU48" i="8"/>
  <c r="CV48" i="8"/>
  <c r="CW48" i="8"/>
  <c r="CX48" i="8"/>
  <c r="CY48" i="8"/>
  <c r="CZ48" i="8"/>
  <c r="DA48" i="8"/>
  <c r="DB48" i="8"/>
  <c r="DC48" i="8"/>
  <c r="DD48" i="8"/>
  <c r="DE48" i="8"/>
  <c r="DF48" i="8"/>
  <c r="DG48" i="8"/>
  <c r="DH48" i="8"/>
  <c r="DI48" i="8"/>
  <c r="DJ48" i="8"/>
  <c r="DK48" i="8"/>
  <c r="DL48" i="8"/>
  <c r="D49" i="8"/>
  <c r="E49" i="8"/>
  <c r="F49" i="8"/>
  <c r="G49" i="8"/>
  <c r="H49" i="8"/>
  <c r="I49" i="8"/>
  <c r="J49" i="8"/>
  <c r="K49" i="8"/>
  <c r="L49" i="8"/>
  <c r="M49" i="8"/>
  <c r="N49" i="8"/>
  <c r="O49" i="8"/>
  <c r="P49" i="8"/>
  <c r="Q49" i="8"/>
  <c r="R49" i="8"/>
  <c r="S49" i="8"/>
  <c r="T49" i="8"/>
  <c r="U49" i="8"/>
  <c r="V49" i="8"/>
  <c r="W49" i="8"/>
  <c r="X49" i="8"/>
  <c r="Y49" i="8"/>
  <c r="Z49" i="8"/>
  <c r="AA49" i="8"/>
  <c r="AB49" i="8"/>
  <c r="AC49" i="8"/>
  <c r="AD49" i="8"/>
  <c r="AE49" i="8"/>
  <c r="AF49" i="8"/>
  <c r="AG49" i="8"/>
  <c r="AH49" i="8"/>
  <c r="AI49" i="8"/>
  <c r="AJ49" i="8"/>
  <c r="AK49" i="8"/>
  <c r="AL49" i="8"/>
  <c r="AM49" i="8"/>
  <c r="AN49" i="8"/>
  <c r="AO49" i="8"/>
  <c r="AP49" i="8"/>
  <c r="AQ49" i="8"/>
  <c r="AR49" i="8"/>
  <c r="AS49" i="8"/>
  <c r="AT49" i="8"/>
  <c r="AU49" i="8"/>
  <c r="AV49" i="8"/>
  <c r="AW49" i="8"/>
  <c r="AX49" i="8"/>
  <c r="AY49" i="8"/>
  <c r="AZ49" i="8"/>
  <c r="BA49" i="8"/>
  <c r="BB49" i="8"/>
  <c r="BC49" i="8"/>
  <c r="BD49" i="8"/>
  <c r="BE49" i="8"/>
  <c r="BF49" i="8"/>
  <c r="BG49" i="8"/>
  <c r="BH49" i="8"/>
  <c r="BI49" i="8"/>
  <c r="BJ49" i="8"/>
  <c r="BK49" i="8"/>
  <c r="BL49" i="8"/>
  <c r="BM49" i="8"/>
  <c r="BN49" i="8"/>
  <c r="BO49" i="8"/>
  <c r="BP49" i="8"/>
  <c r="BQ49" i="8"/>
  <c r="BR49" i="8"/>
  <c r="BS49" i="8"/>
  <c r="BT49" i="8"/>
  <c r="BU49" i="8"/>
  <c r="BV49" i="8"/>
  <c r="BW49" i="8"/>
  <c r="BX49" i="8"/>
  <c r="BY49" i="8"/>
  <c r="BZ49" i="8"/>
  <c r="CA49" i="8"/>
  <c r="CB49" i="8"/>
  <c r="CC49" i="8"/>
  <c r="CD49" i="8"/>
  <c r="CE49" i="8"/>
  <c r="CF49" i="8"/>
  <c r="CG49" i="8"/>
  <c r="CH49" i="8"/>
  <c r="CI49" i="8"/>
  <c r="CJ49" i="8"/>
  <c r="CK49" i="8"/>
  <c r="CL49" i="8"/>
  <c r="CM49" i="8"/>
  <c r="CN49" i="8"/>
  <c r="CO49" i="8"/>
  <c r="CP49" i="8"/>
  <c r="CQ49" i="8"/>
  <c r="CR49" i="8"/>
  <c r="CS49" i="8"/>
  <c r="CT49" i="8"/>
  <c r="CU49" i="8"/>
  <c r="CV49" i="8"/>
  <c r="CW49" i="8"/>
  <c r="CX49" i="8"/>
  <c r="CY49" i="8"/>
  <c r="CZ49" i="8"/>
  <c r="DA49" i="8"/>
  <c r="DB49" i="8"/>
  <c r="DC49" i="8"/>
  <c r="DD49" i="8"/>
  <c r="DE49" i="8"/>
  <c r="DF49" i="8"/>
  <c r="DG49" i="8"/>
  <c r="DH49" i="8"/>
  <c r="DI49" i="8"/>
  <c r="DJ49" i="8"/>
  <c r="DK49" i="8"/>
  <c r="DL49" i="8"/>
  <c r="D50" i="8"/>
  <c r="E50" i="8"/>
  <c r="F50" i="8"/>
  <c r="G50" i="8"/>
  <c r="H50" i="8"/>
  <c r="I50" i="8"/>
  <c r="J50" i="8"/>
  <c r="K50" i="8"/>
  <c r="L50" i="8"/>
  <c r="M50" i="8"/>
  <c r="N50" i="8"/>
  <c r="O50" i="8"/>
  <c r="P50" i="8"/>
  <c r="Q50" i="8"/>
  <c r="R50" i="8"/>
  <c r="S50" i="8"/>
  <c r="T50" i="8"/>
  <c r="U50" i="8"/>
  <c r="V50" i="8"/>
  <c r="W50" i="8"/>
  <c r="X50" i="8"/>
  <c r="Y50" i="8"/>
  <c r="Z50" i="8"/>
  <c r="AA50" i="8"/>
  <c r="AB50" i="8"/>
  <c r="AC50" i="8"/>
  <c r="AD50" i="8"/>
  <c r="AE50" i="8"/>
  <c r="AF50" i="8"/>
  <c r="AG50" i="8"/>
  <c r="AH50" i="8"/>
  <c r="AI50" i="8"/>
  <c r="AJ50" i="8"/>
  <c r="AK50" i="8"/>
  <c r="AL50" i="8"/>
  <c r="AM50" i="8"/>
  <c r="AN50" i="8"/>
  <c r="AO50" i="8"/>
  <c r="AP50" i="8"/>
  <c r="AQ50" i="8"/>
  <c r="AR50" i="8"/>
  <c r="AS50" i="8"/>
  <c r="AT50" i="8"/>
  <c r="AU50" i="8"/>
  <c r="AV50" i="8"/>
  <c r="AW50" i="8"/>
  <c r="AX50" i="8"/>
  <c r="AY50" i="8"/>
  <c r="AZ50" i="8"/>
  <c r="BA50" i="8"/>
  <c r="BB50" i="8"/>
  <c r="BC50" i="8"/>
  <c r="BD50" i="8"/>
  <c r="BE50" i="8"/>
  <c r="BF50" i="8"/>
  <c r="BG50" i="8"/>
  <c r="BH50" i="8"/>
  <c r="BI50" i="8"/>
  <c r="BJ50" i="8"/>
  <c r="BK50" i="8"/>
  <c r="BL50" i="8"/>
  <c r="BM50" i="8"/>
  <c r="BN50" i="8"/>
  <c r="BO50" i="8"/>
  <c r="BP50" i="8"/>
  <c r="BQ50" i="8"/>
  <c r="BR50" i="8"/>
  <c r="BS50" i="8"/>
  <c r="BT50" i="8"/>
  <c r="BU50" i="8"/>
  <c r="BV50" i="8"/>
  <c r="BW50" i="8"/>
  <c r="BX50" i="8"/>
  <c r="BY50" i="8"/>
  <c r="BZ50" i="8"/>
  <c r="CA50" i="8"/>
  <c r="CB50" i="8"/>
  <c r="CC50" i="8"/>
  <c r="CD50" i="8"/>
  <c r="CE50" i="8"/>
  <c r="CF50" i="8"/>
  <c r="CG50" i="8"/>
  <c r="CH50" i="8"/>
  <c r="CI50" i="8"/>
  <c r="CJ50" i="8"/>
  <c r="CK50" i="8"/>
  <c r="CL50" i="8"/>
  <c r="CM50" i="8"/>
  <c r="CN50" i="8"/>
  <c r="CO50" i="8"/>
  <c r="CP50" i="8"/>
  <c r="CQ50" i="8"/>
  <c r="CR50" i="8"/>
  <c r="CS50" i="8"/>
  <c r="CT50" i="8"/>
  <c r="CU50" i="8"/>
  <c r="CV50" i="8"/>
  <c r="CW50" i="8"/>
  <c r="CX50" i="8"/>
  <c r="CY50" i="8"/>
  <c r="CZ50" i="8"/>
  <c r="DA50" i="8"/>
  <c r="DB50" i="8"/>
  <c r="DC50" i="8"/>
  <c r="DD50" i="8"/>
  <c r="DE50" i="8"/>
  <c r="DF50" i="8"/>
  <c r="DG50" i="8"/>
  <c r="DH50" i="8"/>
  <c r="DI50" i="8"/>
  <c r="DJ50" i="8"/>
  <c r="DK50" i="8"/>
  <c r="DL50" i="8"/>
  <c r="D51" i="8"/>
  <c r="E51" i="8"/>
  <c r="F51" i="8"/>
  <c r="G51" i="8"/>
  <c r="H51" i="8"/>
  <c r="I51" i="8"/>
  <c r="J51" i="8"/>
  <c r="K51" i="8"/>
  <c r="L51" i="8"/>
  <c r="M51" i="8"/>
  <c r="N51" i="8"/>
  <c r="O51" i="8"/>
  <c r="P51" i="8"/>
  <c r="Q51" i="8"/>
  <c r="R51" i="8"/>
  <c r="S51" i="8"/>
  <c r="T51" i="8"/>
  <c r="U51" i="8"/>
  <c r="V51" i="8"/>
  <c r="W51" i="8"/>
  <c r="X51" i="8"/>
  <c r="Y51" i="8"/>
  <c r="Z51" i="8"/>
  <c r="AA51" i="8"/>
  <c r="AB51" i="8"/>
  <c r="AC51" i="8"/>
  <c r="AD51" i="8"/>
  <c r="AE51" i="8"/>
  <c r="AF51" i="8"/>
  <c r="AG51" i="8"/>
  <c r="AH51" i="8"/>
  <c r="AI51" i="8"/>
  <c r="AJ51" i="8"/>
  <c r="AK51" i="8"/>
  <c r="AL51" i="8"/>
  <c r="AM51" i="8"/>
  <c r="AN51" i="8"/>
  <c r="AO51" i="8"/>
  <c r="AP51" i="8"/>
  <c r="AQ51" i="8"/>
  <c r="AR51" i="8"/>
  <c r="AS51" i="8"/>
  <c r="AT51" i="8"/>
  <c r="AU51" i="8"/>
  <c r="AV51" i="8"/>
  <c r="AW51" i="8"/>
  <c r="AX51" i="8"/>
  <c r="AY51" i="8"/>
  <c r="AZ51" i="8"/>
  <c r="BA51" i="8"/>
  <c r="BB51" i="8"/>
  <c r="BC51" i="8"/>
  <c r="BD51" i="8"/>
  <c r="BE51" i="8"/>
  <c r="BF51" i="8"/>
  <c r="BG51" i="8"/>
  <c r="BH51" i="8"/>
  <c r="BI51" i="8"/>
  <c r="BJ51" i="8"/>
  <c r="BK51" i="8"/>
  <c r="BL51" i="8"/>
  <c r="BM51" i="8"/>
  <c r="BN51" i="8"/>
  <c r="BO51" i="8"/>
  <c r="BP51" i="8"/>
  <c r="BQ51" i="8"/>
  <c r="BR51" i="8"/>
  <c r="BS51" i="8"/>
  <c r="BT51" i="8"/>
  <c r="BU51" i="8"/>
  <c r="BV51" i="8"/>
  <c r="BW51" i="8"/>
  <c r="BX51" i="8"/>
  <c r="BY51" i="8"/>
  <c r="BZ51" i="8"/>
  <c r="CA51" i="8"/>
  <c r="CB51" i="8"/>
  <c r="CC51" i="8"/>
  <c r="CD51" i="8"/>
  <c r="CE51" i="8"/>
  <c r="CF51" i="8"/>
  <c r="CG51" i="8"/>
  <c r="CH51" i="8"/>
  <c r="CI51" i="8"/>
  <c r="CJ51" i="8"/>
  <c r="CK51" i="8"/>
  <c r="CL51" i="8"/>
  <c r="CM51" i="8"/>
  <c r="CN51" i="8"/>
  <c r="CO51" i="8"/>
  <c r="CP51" i="8"/>
  <c r="CQ51" i="8"/>
  <c r="CR51" i="8"/>
  <c r="CS51" i="8"/>
  <c r="CT51" i="8"/>
  <c r="CU51" i="8"/>
  <c r="CV51" i="8"/>
  <c r="CW51" i="8"/>
  <c r="CX51" i="8"/>
  <c r="CY51" i="8"/>
  <c r="CZ51" i="8"/>
  <c r="DA51" i="8"/>
  <c r="DB51" i="8"/>
  <c r="DC51" i="8"/>
  <c r="DD51" i="8"/>
  <c r="DE51" i="8"/>
  <c r="DF51" i="8"/>
  <c r="DG51" i="8"/>
  <c r="DH51" i="8"/>
  <c r="DI51" i="8"/>
  <c r="DJ51" i="8"/>
  <c r="DK51" i="8"/>
  <c r="DL51" i="8"/>
  <c r="D52" i="8"/>
  <c r="E52" i="8"/>
  <c r="F52" i="8"/>
  <c r="G52" i="8"/>
  <c r="H52" i="8"/>
  <c r="I52" i="8"/>
  <c r="J52" i="8"/>
  <c r="K52" i="8"/>
  <c r="L52" i="8"/>
  <c r="M52" i="8"/>
  <c r="N52" i="8"/>
  <c r="O52" i="8"/>
  <c r="P52" i="8"/>
  <c r="Q52" i="8"/>
  <c r="R52" i="8"/>
  <c r="S52" i="8"/>
  <c r="T52" i="8"/>
  <c r="U52" i="8"/>
  <c r="V52" i="8"/>
  <c r="W52" i="8"/>
  <c r="X52" i="8"/>
  <c r="Y52" i="8"/>
  <c r="Z52" i="8"/>
  <c r="AA52" i="8"/>
  <c r="AB52" i="8"/>
  <c r="AC52" i="8"/>
  <c r="AD52" i="8"/>
  <c r="AE52" i="8"/>
  <c r="AF52" i="8"/>
  <c r="AG52" i="8"/>
  <c r="AH52" i="8"/>
  <c r="AI52" i="8"/>
  <c r="AJ52" i="8"/>
  <c r="AK52" i="8"/>
  <c r="AL52" i="8"/>
  <c r="AM52" i="8"/>
  <c r="AN52" i="8"/>
  <c r="AO52" i="8"/>
  <c r="AP52" i="8"/>
  <c r="AQ52" i="8"/>
  <c r="AR52" i="8"/>
  <c r="AS52" i="8"/>
  <c r="AT52" i="8"/>
  <c r="AU52" i="8"/>
  <c r="AV52" i="8"/>
  <c r="AW52" i="8"/>
  <c r="AX52" i="8"/>
  <c r="AY52" i="8"/>
  <c r="AZ52" i="8"/>
  <c r="BA52" i="8"/>
  <c r="BB52" i="8"/>
  <c r="BC52" i="8"/>
  <c r="BD52" i="8"/>
  <c r="BE52" i="8"/>
  <c r="BF52" i="8"/>
  <c r="BG52" i="8"/>
  <c r="BH52" i="8"/>
  <c r="BI52" i="8"/>
  <c r="BJ52" i="8"/>
  <c r="BK52" i="8"/>
  <c r="BL52" i="8"/>
  <c r="BM52" i="8"/>
  <c r="BN52" i="8"/>
  <c r="BO52" i="8"/>
  <c r="BP52" i="8"/>
  <c r="BQ52" i="8"/>
  <c r="BR52" i="8"/>
  <c r="BS52" i="8"/>
  <c r="BT52" i="8"/>
  <c r="BU52" i="8"/>
  <c r="BV52" i="8"/>
  <c r="BW52" i="8"/>
  <c r="BX52" i="8"/>
  <c r="BY52" i="8"/>
  <c r="BZ52" i="8"/>
  <c r="CA52" i="8"/>
  <c r="CB52" i="8"/>
  <c r="CC52" i="8"/>
  <c r="CD52" i="8"/>
  <c r="CE52" i="8"/>
  <c r="CF52" i="8"/>
  <c r="CG52" i="8"/>
  <c r="CH52" i="8"/>
  <c r="CI52" i="8"/>
  <c r="CJ52" i="8"/>
  <c r="CK52" i="8"/>
  <c r="CL52" i="8"/>
  <c r="CM52" i="8"/>
  <c r="CN52" i="8"/>
  <c r="CO52" i="8"/>
  <c r="CP52" i="8"/>
  <c r="CQ52" i="8"/>
  <c r="CR52" i="8"/>
  <c r="CS52" i="8"/>
  <c r="CT52" i="8"/>
  <c r="CU52" i="8"/>
  <c r="CV52" i="8"/>
  <c r="CW52" i="8"/>
  <c r="CX52" i="8"/>
  <c r="CY52" i="8"/>
  <c r="CZ52" i="8"/>
  <c r="DA52" i="8"/>
  <c r="DB52" i="8"/>
  <c r="DC52" i="8"/>
  <c r="DD52" i="8"/>
  <c r="DE52" i="8"/>
  <c r="DF52" i="8"/>
  <c r="DG52" i="8"/>
  <c r="DH52" i="8"/>
  <c r="DI52" i="8"/>
  <c r="DJ52" i="8"/>
  <c r="DK52" i="8"/>
  <c r="DL52" i="8"/>
  <c r="D53" i="8"/>
  <c r="E53" i="8"/>
  <c r="F53" i="8"/>
  <c r="G53" i="8"/>
  <c r="H53" i="8"/>
  <c r="I53" i="8"/>
  <c r="J53" i="8"/>
  <c r="K53" i="8"/>
  <c r="L53" i="8"/>
  <c r="M53" i="8"/>
  <c r="N53" i="8"/>
  <c r="O53" i="8"/>
  <c r="P53" i="8"/>
  <c r="Q53" i="8"/>
  <c r="R53" i="8"/>
  <c r="S53" i="8"/>
  <c r="T53" i="8"/>
  <c r="U53" i="8"/>
  <c r="V53" i="8"/>
  <c r="W53" i="8"/>
  <c r="X53" i="8"/>
  <c r="Y53" i="8"/>
  <c r="Z53" i="8"/>
  <c r="AA53" i="8"/>
  <c r="AB53" i="8"/>
  <c r="AC53" i="8"/>
  <c r="AD53" i="8"/>
  <c r="AE53" i="8"/>
  <c r="AF53" i="8"/>
  <c r="AG53" i="8"/>
  <c r="AH53" i="8"/>
  <c r="AI53" i="8"/>
  <c r="AJ53" i="8"/>
  <c r="AK53" i="8"/>
  <c r="AL53" i="8"/>
  <c r="AM53" i="8"/>
  <c r="AN53" i="8"/>
  <c r="AO53" i="8"/>
  <c r="AP53" i="8"/>
  <c r="AQ53" i="8"/>
  <c r="AR53" i="8"/>
  <c r="AS53" i="8"/>
  <c r="AT53" i="8"/>
  <c r="AU53" i="8"/>
  <c r="AV53" i="8"/>
  <c r="AW53" i="8"/>
  <c r="AX53" i="8"/>
  <c r="AY53" i="8"/>
  <c r="AZ53" i="8"/>
  <c r="BA53" i="8"/>
  <c r="BB53" i="8"/>
  <c r="BC53" i="8"/>
  <c r="BD53" i="8"/>
  <c r="BE53" i="8"/>
  <c r="BF53" i="8"/>
  <c r="BG53" i="8"/>
  <c r="BH53" i="8"/>
  <c r="BI53" i="8"/>
  <c r="BJ53" i="8"/>
  <c r="BK53" i="8"/>
  <c r="BL53" i="8"/>
  <c r="BM53" i="8"/>
  <c r="BN53" i="8"/>
  <c r="BO53" i="8"/>
  <c r="BP53" i="8"/>
  <c r="BQ53" i="8"/>
  <c r="BR53" i="8"/>
  <c r="BS53" i="8"/>
  <c r="BT53" i="8"/>
  <c r="BU53" i="8"/>
  <c r="BV53" i="8"/>
  <c r="BW53" i="8"/>
  <c r="BX53" i="8"/>
  <c r="BY53" i="8"/>
  <c r="BZ53" i="8"/>
  <c r="CA53" i="8"/>
  <c r="CB53" i="8"/>
  <c r="CC53" i="8"/>
  <c r="CD53" i="8"/>
  <c r="CE53" i="8"/>
  <c r="CF53" i="8"/>
  <c r="CG53" i="8"/>
  <c r="CH53" i="8"/>
  <c r="CI53" i="8"/>
  <c r="CJ53" i="8"/>
  <c r="CK53" i="8"/>
  <c r="CL53" i="8"/>
  <c r="CM53" i="8"/>
  <c r="CN53" i="8"/>
  <c r="CO53" i="8"/>
  <c r="CP53" i="8"/>
  <c r="CQ53" i="8"/>
  <c r="CR53" i="8"/>
  <c r="CS53" i="8"/>
  <c r="CT53" i="8"/>
  <c r="CU53" i="8"/>
  <c r="CV53" i="8"/>
  <c r="CW53" i="8"/>
  <c r="CX53" i="8"/>
  <c r="CY53" i="8"/>
  <c r="CZ53" i="8"/>
  <c r="DA53" i="8"/>
  <c r="DB53" i="8"/>
  <c r="DC53" i="8"/>
  <c r="DD53" i="8"/>
  <c r="DE53" i="8"/>
  <c r="DF53" i="8"/>
  <c r="DG53" i="8"/>
  <c r="DH53" i="8"/>
  <c r="DI53" i="8"/>
  <c r="DJ53" i="8"/>
  <c r="DK53" i="8"/>
  <c r="DL53" i="8"/>
  <c r="D54" i="8"/>
  <c r="E54" i="8"/>
  <c r="F54" i="8"/>
  <c r="G54" i="8"/>
  <c r="H54" i="8"/>
  <c r="I54" i="8"/>
  <c r="J54" i="8"/>
  <c r="K54" i="8"/>
  <c r="L54" i="8"/>
  <c r="M54" i="8"/>
  <c r="N54" i="8"/>
  <c r="O54" i="8"/>
  <c r="P54" i="8"/>
  <c r="Q54" i="8"/>
  <c r="R54" i="8"/>
  <c r="S54" i="8"/>
  <c r="T54" i="8"/>
  <c r="U54" i="8"/>
  <c r="V54" i="8"/>
  <c r="W54" i="8"/>
  <c r="X54" i="8"/>
  <c r="Y54" i="8"/>
  <c r="Z54" i="8"/>
  <c r="AA54" i="8"/>
  <c r="AB54" i="8"/>
  <c r="AC54" i="8"/>
  <c r="AD54" i="8"/>
  <c r="AE54" i="8"/>
  <c r="AF54" i="8"/>
  <c r="AG54" i="8"/>
  <c r="AH54" i="8"/>
  <c r="AI54" i="8"/>
  <c r="AJ54" i="8"/>
  <c r="AK54" i="8"/>
  <c r="AL54" i="8"/>
  <c r="AM54" i="8"/>
  <c r="AN54" i="8"/>
  <c r="AO54" i="8"/>
  <c r="AP54" i="8"/>
  <c r="AQ54" i="8"/>
  <c r="AR54" i="8"/>
  <c r="AS54" i="8"/>
  <c r="AT54" i="8"/>
  <c r="AU54" i="8"/>
  <c r="AV54" i="8"/>
  <c r="AW54" i="8"/>
  <c r="AX54" i="8"/>
  <c r="AY54" i="8"/>
  <c r="AZ54" i="8"/>
  <c r="BA54" i="8"/>
  <c r="BB54" i="8"/>
  <c r="BC54" i="8"/>
  <c r="BD54" i="8"/>
  <c r="BE54" i="8"/>
  <c r="BF54" i="8"/>
  <c r="BG54" i="8"/>
  <c r="BH54" i="8"/>
  <c r="BI54" i="8"/>
  <c r="BJ54" i="8"/>
  <c r="BK54" i="8"/>
  <c r="BL54" i="8"/>
  <c r="BM54" i="8"/>
  <c r="BN54" i="8"/>
  <c r="BO54" i="8"/>
  <c r="BP54" i="8"/>
  <c r="BQ54" i="8"/>
  <c r="BR54" i="8"/>
  <c r="BS54" i="8"/>
  <c r="BT54" i="8"/>
  <c r="BU54" i="8"/>
  <c r="BV54" i="8"/>
  <c r="BW54" i="8"/>
  <c r="BX54" i="8"/>
  <c r="BY54" i="8"/>
  <c r="BZ54" i="8"/>
  <c r="CA54" i="8"/>
  <c r="CB54" i="8"/>
  <c r="CC54" i="8"/>
  <c r="CD54" i="8"/>
  <c r="CE54" i="8"/>
  <c r="CF54" i="8"/>
  <c r="CG54" i="8"/>
  <c r="CH54" i="8"/>
  <c r="CI54" i="8"/>
  <c r="CJ54" i="8"/>
  <c r="CK54" i="8"/>
  <c r="CL54" i="8"/>
  <c r="CM54" i="8"/>
  <c r="CN54" i="8"/>
  <c r="CO54" i="8"/>
  <c r="CP54" i="8"/>
  <c r="CQ54" i="8"/>
  <c r="CR54" i="8"/>
  <c r="CS54" i="8"/>
  <c r="CT54" i="8"/>
  <c r="CU54" i="8"/>
  <c r="CV54" i="8"/>
  <c r="CW54" i="8"/>
  <c r="CX54" i="8"/>
  <c r="CY54" i="8"/>
  <c r="CZ54" i="8"/>
  <c r="DA54" i="8"/>
  <c r="DB54" i="8"/>
  <c r="DC54" i="8"/>
  <c r="DD54" i="8"/>
  <c r="DE54" i="8"/>
  <c r="DF54" i="8"/>
  <c r="DG54" i="8"/>
  <c r="DH54" i="8"/>
  <c r="DI54" i="8"/>
  <c r="DJ54" i="8"/>
  <c r="DK54" i="8"/>
  <c r="DL54" i="8"/>
  <c r="D55" i="8"/>
  <c r="E55" i="8"/>
  <c r="F55" i="8"/>
  <c r="G55" i="8"/>
  <c r="H55" i="8"/>
  <c r="I55" i="8"/>
  <c r="J55" i="8"/>
  <c r="K55" i="8"/>
  <c r="L55" i="8"/>
  <c r="M55" i="8"/>
  <c r="N55" i="8"/>
  <c r="O55" i="8"/>
  <c r="P55" i="8"/>
  <c r="Q55" i="8"/>
  <c r="R55" i="8"/>
  <c r="S55" i="8"/>
  <c r="T55" i="8"/>
  <c r="U55" i="8"/>
  <c r="V55" i="8"/>
  <c r="W55" i="8"/>
  <c r="X55" i="8"/>
  <c r="Y55" i="8"/>
  <c r="Z55" i="8"/>
  <c r="AA55" i="8"/>
  <c r="AB55" i="8"/>
  <c r="AC55" i="8"/>
  <c r="AD55" i="8"/>
  <c r="AE55" i="8"/>
  <c r="AF55" i="8"/>
  <c r="AG55" i="8"/>
  <c r="AH55" i="8"/>
  <c r="AI55" i="8"/>
  <c r="AJ55" i="8"/>
  <c r="AK55" i="8"/>
  <c r="AL55" i="8"/>
  <c r="AM55" i="8"/>
  <c r="AN55" i="8"/>
  <c r="AO55" i="8"/>
  <c r="AP55" i="8"/>
  <c r="AQ55" i="8"/>
  <c r="AR55" i="8"/>
  <c r="AS55" i="8"/>
  <c r="AT55" i="8"/>
  <c r="AU55" i="8"/>
  <c r="AV55" i="8"/>
  <c r="AW55" i="8"/>
  <c r="AX55" i="8"/>
  <c r="AY55" i="8"/>
  <c r="AZ55" i="8"/>
  <c r="BA55" i="8"/>
  <c r="BB55" i="8"/>
  <c r="BC55" i="8"/>
  <c r="BD55" i="8"/>
  <c r="BE55" i="8"/>
  <c r="BF55" i="8"/>
  <c r="BG55" i="8"/>
  <c r="BH55" i="8"/>
  <c r="BI55" i="8"/>
  <c r="BJ55" i="8"/>
  <c r="BK55" i="8"/>
  <c r="BL55" i="8"/>
  <c r="BM55" i="8"/>
  <c r="BN55" i="8"/>
  <c r="BO55" i="8"/>
  <c r="BP55" i="8"/>
  <c r="BQ55" i="8"/>
  <c r="BR55" i="8"/>
  <c r="BS55" i="8"/>
  <c r="BT55" i="8"/>
  <c r="BU55" i="8"/>
  <c r="BV55" i="8"/>
  <c r="BW55" i="8"/>
  <c r="BX55" i="8"/>
  <c r="BY55" i="8"/>
  <c r="BZ55" i="8"/>
  <c r="CA55" i="8"/>
  <c r="CB55" i="8"/>
  <c r="CC55" i="8"/>
  <c r="CD55" i="8"/>
  <c r="CE55" i="8"/>
  <c r="CF55" i="8"/>
  <c r="CG55" i="8"/>
  <c r="CH55" i="8"/>
  <c r="CI55" i="8"/>
  <c r="CJ55" i="8"/>
  <c r="CK55" i="8"/>
  <c r="CL55" i="8"/>
  <c r="CM55" i="8"/>
  <c r="CN55" i="8"/>
  <c r="CO55" i="8"/>
  <c r="CP55" i="8"/>
  <c r="CQ55" i="8"/>
  <c r="CR55" i="8"/>
  <c r="CS55" i="8"/>
  <c r="CT55" i="8"/>
  <c r="CU55" i="8"/>
  <c r="CV55" i="8"/>
  <c r="CW55" i="8"/>
  <c r="CX55" i="8"/>
  <c r="CY55" i="8"/>
  <c r="CZ55" i="8"/>
  <c r="DA55" i="8"/>
  <c r="DB55" i="8"/>
  <c r="DC55" i="8"/>
  <c r="DD55" i="8"/>
  <c r="DE55" i="8"/>
  <c r="DF55" i="8"/>
  <c r="DG55" i="8"/>
  <c r="DH55" i="8"/>
  <c r="DI55" i="8"/>
  <c r="DJ55" i="8"/>
  <c r="DK55" i="8"/>
  <c r="DL55" i="8"/>
  <c r="D56" i="8"/>
  <c r="E56" i="8"/>
  <c r="F56" i="8"/>
  <c r="G56" i="8"/>
  <c r="H56" i="8"/>
  <c r="I56" i="8"/>
  <c r="J56" i="8"/>
  <c r="K56" i="8"/>
  <c r="L56" i="8"/>
  <c r="M56" i="8"/>
  <c r="N56" i="8"/>
  <c r="O56" i="8"/>
  <c r="P56" i="8"/>
  <c r="Q56" i="8"/>
  <c r="R56" i="8"/>
  <c r="S56" i="8"/>
  <c r="T56" i="8"/>
  <c r="U56" i="8"/>
  <c r="V56" i="8"/>
  <c r="W56" i="8"/>
  <c r="X56" i="8"/>
  <c r="Y56" i="8"/>
  <c r="Z56" i="8"/>
  <c r="AA56" i="8"/>
  <c r="AB56" i="8"/>
  <c r="AC56" i="8"/>
  <c r="AD56" i="8"/>
  <c r="AE56" i="8"/>
  <c r="AF56" i="8"/>
  <c r="AG56" i="8"/>
  <c r="AH56" i="8"/>
  <c r="AI56" i="8"/>
  <c r="AJ56" i="8"/>
  <c r="AK56" i="8"/>
  <c r="AL56" i="8"/>
  <c r="AM56" i="8"/>
  <c r="AN56" i="8"/>
  <c r="AO56" i="8"/>
  <c r="AP56" i="8"/>
  <c r="AQ56" i="8"/>
  <c r="AR56" i="8"/>
  <c r="AS56" i="8"/>
  <c r="AT56" i="8"/>
  <c r="AU56" i="8"/>
  <c r="AV56" i="8"/>
  <c r="AW56" i="8"/>
  <c r="AX56" i="8"/>
  <c r="AY56" i="8"/>
  <c r="AZ56" i="8"/>
  <c r="BA56" i="8"/>
  <c r="BB56" i="8"/>
  <c r="BC56" i="8"/>
  <c r="BD56" i="8"/>
  <c r="BE56" i="8"/>
  <c r="BF56" i="8"/>
  <c r="BG56" i="8"/>
  <c r="BH56" i="8"/>
  <c r="BI56" i="8"/>
  <c r="BJ56" i="8"/>
  <c r="BK56" i="8"/>
  <c r="BL56" i="8"/>
  <c r="BM56" i="8"/>
  <c r="BN56" i="8"/>
  <c r="BO56" i="8"/>
  <c r="BP56" i="8"/>
  <c r="BQ56" i="8"/>
  <c r="BR56" i="8"/>
  <c r="BS56" i="8"/>
  <c r="BT56" i="8"/>
  <c r="BU56" i="8"/>
  <c r="BV56" i="8"/>
  <c r="BW56" i="8"/>
  <c r="BX56" i="8"/>
  <c r="BY56" i="8"/>
  <c r="BZ56" i="8"/>
  <c r="CA56" i="8"/>
  <c r="CB56" i="8"/>
  <c r="CC56" i="8"/>
  <c r="CD56" i="8"/>
  <c r="CE56" i="8"/>
  <c r="CF56" i="8"/>
  <c r="CG56" i="8"/>
  <c r="CH56" i="8"/>
  <c r="CI56" i="8"/>
  <c r="CJ56" i="8"/>
  <c r="CK56" i="8"/>
  <c r="CL56" i="8"/>
  <c r="CM56" i="8"/>
  <c r="CN56" i="8"/>
  <c r="CO56" i="8"/>
  <c r="CP56" i="8"/>
  <c r="CQ56" i="8"/>
  <c r="CR56" i="8"/>
  <c r="CS56" i="8"/>
  <c r="CT56" i="8"/>
  <c r="CU56" i="8"/>
  <c r="CV56" i="8"/>
  <c r="CW56" i="8"/>
  <c r="CX56" i="8"/>
  <c r="CY56" i="8"/>
  <c r="CZ56" i="8"/>
  <c r="DA56" i="8"/>
  <c r="DB56" i="8"/>
  <c r="DC56" i="8"/>
  <c r="DD56" i="8"/>
  <c r="DE56" i="8"/>
  <c r="DF56" i="8"/>
  <c r="DG56" i="8"/>
  <c r="DH56" i="8"/>
  <c r="DI56" i="8"/>
  <c r="DJ56" i="8"/>
  <c r="DK56" i="8"/>
  <c r="DL56" i="8"/>
  <c r="D57" i="8"/>
  <c r="E57" i="8"/>
  <c r="F57" i="8"/>
  <c r="G57" i="8"/>
  <c r="H57" i="8"/>
  <c r="I57" i="8"/>
  <c r="J57" i="8"/>
  <c r="K57" i="8"/>
  <c r="L57" i="8"/>
  <c r="M57" i="8"/>
  <c r="N57" i="8"/>
  <c r="O57" i="8"/>
  <c r="P57" i="8"/>
  <c r="Q57" i="8"/>
  <c r="R57" i="8"/>
  <c r="S57" i="8"/>
  <c r="T57" i="8"/>
  <c r="U57" i="8"/>
  <c r="V57" i="8"/>
  <c r="W57" i="8"/>
  <c r="X57" i="8"/>
  <c r="Y57" i="8"/>
  <c r="Z57" i="8"/>
  <c r="AA57" i="8"/>
  <c r="AB57" i="8"/>
  <c r="AC57" i="8"/>
  <c r="AD57" i="8"/>
  <c r="AE57" i="8"/>
  <c r="AF57" i="8"/>
  <c r="AG57" i="8"/>
  <c r="AH57" i="8"/>
  <c r="AI57" i="8"/>
  <c r="AJ57" i="8"/>
  <c r="AK57" i="8"/>
  <c r="AL57" i="8"/>
  <c r="AM57" i="8"/>
  <c r="AN57" i="8"/>
  <c r="AO57" i="8"/>
  <c r="AP57" i="8"/>
  <c r="AQ57" i="8"/>
  <c r="AR57" i="8"/>
  <c r="AS57" i="8"/>
  <c r="AT57" i="8"/>
  <c r="AU57" i="8"/>
  <c r="AV57" i="8"/>
  <c r="AW57" i="8"/>
  <c r="AX57" i="8"/>
  <c r="AY57" i="8"/>
  <c r="AZ57" i="8"/>
  <c r="BA57" i="8"/>
  <c r="BB57" i="8"/>
  <c r="BC57" i="8"/>
  <c r="BD57" i="8"/>
  <c r="BE57" i="8"/>
  <c r="BF57" i="8"/>
  <c r="BG57" i="8"/>
  <c r="BH57" i="8"/>
  <c r="BI57" i="8"/>
  <c r="BJ57" i="8"/>
  <c r="BK57" i="8"/>
  <c r="BL57" i="8"/>
  <c r="BM57" i="8"/>
  <c r="BN57" i="8"/>
  <c r="BO57" i="8"/>
  <c r="BP57" i="8"/>
  <c r="BQ57" i="8"/>
  <c r="BR57" i="8"/>
  <c r="BS57" i="8"/>
  <c r="BT57" i="8"/>
  <c r="BU57" i="8"/>
  <c r="BV57" i="8"/>
  <c r="BW57" i="8"/>
  <c r="BX57" i="8"/>
  <c r="BY57" i="8"/>
  <c r="BZ57" i="8"/>
  <c r="CA57" i="8"/>
  <c r="CB57" i="8"/>
  <c r="CC57" i="8"/>
  <c r="CD57" i="8"/>
  <c r="CE57" i="8"/>
  <c r="CF57" i="8"/>
  <c r="CG57" i="8"/>
  <c r="CH57" i="8"/>
  <c r="CI57" i="8"/>
  <c r="CJ57" i="8"/>
  <c r="CK57" i="8"/>
  <c r="CL57" i="8"/>
  <c r="CM57" i="8"/>
  <c r="CN57" i="8"/>
  <c r="CO57" i="8"/>
  <c r="CP57" i="8"/>
  <c r="CQ57" i="8"/>
  <c r="CR57" i="8"/>
  <c r="CS57" i="8"/>
  <c r="CT57" i="8"/>
  <c r="CU57" i="8"/>
  <c r="CV57" i="8"/>
  <c r="CW57" i="8"/>
  <c r="CX57" i="8"/>
  <c r="CY57" i="8"/>
  <c r="CZ57" i="8"/>
  <c r="DA57" i="8"/>
  <c r="DB57" i="8"/>
  <c r="DC57" i="8"/>
  <c r="DD57" i="8"/>
  <c r="DE57" i="8"/>
  <c r="DF57" i="8"/>
  <c r="DG57" i="8"/>
  <c r="DH57" i="8"/>
  <c r="DI57" i="8"/>
  <c r="DJ57" i="8"/>
  <c r="DK57" i="8"/>
  <c r="DL57" i="8"/>
  <c r="D58" i="8"/>
  <c r="E58" i="8"/>
  <c r="F58" i="8"/>
  <c r="G58" i="8"/>
  <c r="H58" i="8"/>
  <c r="I58" i="8"/>
  <c r="J58" i="8"/>
  <c r="K58" i="8"/>
  <c r="L58" i="8"/>
  <c r="M58" i="8"/>
  <c r="N58" i="8"/>
  <c r="O58" i="8"/>
  <c r="P58" i="8"/>
  <c r="Q58" i="8"/>
  <c r="R58" i="8"/>
  <c r="S58" i="8"/>
  <c r="T58" i="8"/>
  <c r="U58" i="8"/>
  <c r="V58" i="8"/>
  <c r="W58" i="8"/>
  <c r="X58" i="8"/>
  <c r="Y58" i="8"/>
  <c r="Z58" i="8"/>
  <c r="AA58" i="8"/>
  <c r="AB58" i="8"/>
  <c r="AC58" i="8"/>
  <c r="AD58" i="8"/>
  <c r="AE58" i="8"/>
  <c r="AF58" i="8"/>
  <c r="AG58" i="8"/>
  <c r="AH58" i="8"/>
  <c r="AI58" i="8"/>
  <c r="AJ58" i="8"/>
  <c r="AK58" i="8"/>
  <c r="AL58" i="8"/>
  <c r="AM58" i="8"/>
  <c r="AN58" i="8"/>
  <c r="AO58" i="8"/>
  <c r="AP58" i="8"/>
  <c r="AQ58" i="8"/>
  <c r="AR58" i="8"/>
  <c r="AS58" i="8"/>
  <c r="AT58" i="8"/>
  <c r="AU58" i="8"/>
  <c r="AV58" i="8"/>
  <c r="AW58" i="8"/>
  <c r="AX58" i="8"/>
  <c r="AY58" i="8"/>
  <c r="AZ58" i="8"/>
  <c r="BA58" i="8"/>
  <c r="BB58" i="8"/>
  <c r="BC58" i="8"/>
  <c r="BD58" i="8"/>
  <c r="BE58" i="8"/>
  <c r="BF58" i="8"/>
  <c r="BG58" i="8"/>
  <c r="BH58" i="8"/>
  <c r="BI58" i="8"/>
  <c r="BJ58" i="8"/>
  <c r="BK58" i="8"/>
  <c r="BL58" i="8"/>
  <c r="BM58" i="8"/>
  <c r="BN58" i="8"/>
  <c r="BO58" i="8"/>
  <c r="BP58" i="8"/>
  <c r="BQ58" i="8"/>
  <c r="BR58" i="8"/>
  <c r="BS58" i="8"/>
  <c r="BT58" i="8"/>
  <c r="BU58" i="8"/>
  <c r="BV58" i="8"/>
  <c r="BW58" i="8"/>
  <c r="BX58" i="8"/>
  <c r="BY58" i="8"/>
  <c r="BZ58" i="8"/>
  <c r="CA58" i="8"/>
  <c r="CB58" i="8"/>
  <c r="CC58" i="8"/>
  <c r="CD58" i="8"/>
  <c r="CE58" i="8"/>
  <c r="CF58" i="8"/>
  <c r="CG58" i="8"/>
  <c r="CH58" i="8"/>
  <c r="CI58" i="8"/>
  <c r="CJ58" i="8"/>
  <c r="CK58" i="8"/>
  <c r="CL58" i="8"/>
  <c r="CM58" i="8"/>
  <c r="CN58" i="8"/>
  <c r="CO58" i="8"/>
  <c r="CP58" i="8"/>
  <c r="CQ58" i="8"/>
  <c r="CR58" i="8"/>
  <c r="CS58" i="8"/>
  <c r="CT58" i="8"/>
  <c r="CU58" i="8"/>
  <c r="CV58" i="8"/>
  <c r="CW58" i="8"/>
  <c r="CX58" i="8"/>
  <c r="CY58" i="8"/>
  <c r="CZ58" i="8"/>
  <c r="DA58" i="8"/>
  <c r="DB58" i="8"/>
  <c r="DC58" i="8"/>
  <c r="DD58" i="8"/>
  <c r="DE58" i="8"/>
  <c r="DF58" i="8"/>
  <c r="DG58" i="8"/>
  <c r="DH58" i="8"/>
  <c r="DI58" i="8"/>
  <c r="DJ58" i="8"/>
  <c r="DK58" i="8"/>
  <c r="DL58" i="8"/>
  <c r="D59" i="8"/>
  <c r="E59" i="8"/>
  <c r="F59" i="8"/>
  <c r="G59" i="8"/>
  <c r="H59" i="8"/>
  <c r="I59" i="8"/>
  <c r="J59" i="8"/>
  <c r="K59" i="8"/>
  <c r="L59" i="8"/>
  <c r="M59" i="8"/>
  <c r="N59" i="8"/>
  <c r="O59" i="8"/>
  <c r="P59" i="8"/>
  <c r="Q59" i="8"/>
  <c r="R59" i="8"/>
  <c r="S59" i="8"/>
  <c r="T59" i="8"/>
  <c r="U59" i="8"/>
  <c r="V59" i="8"/>
  <c r="W59" i="8"/>
  <c r="X59" i="8"/>
  <c r="Y59" i="8"/>
  <c r="Z59" i="8"/>
  <c r="AA59" i="8"/>
  <c r="AB59" i="8"/>
  <c r="AC59" i="8"/>
  <c r="AD59" i="8"/>
  <c r="AE59" i="8"/>
  <c r="AF59" i="8"/>
  <c r="AG59" i="8"/>
  <c r="AH59" i="8"/>
  <c r="AI59" i="8"/>
  <c r="AJ59" i="8"/>
  <c r="AK59" i="8"/>
  <c r="AL59" i="8"/>
  <c r="AM59" i="8"/>
  <c r="AN59" i="8"/>
  <c r="AO59" i="8"/>
  <c r="AP59" i="8"/>
  <c r="AQ59" i="8"/>
  <c r="AR59" i="8"/>
  <c r="AS59" i="8"/>
  <c r="AT59" i="8"/>
  <c r="AU59" i="8"/>
  <c r="AV59" i="8"/>
  <c r="AW59" i="8"/>
  <c r="AX59" i="8"/>
  <c r="AY59" i="8"/>
  <c r="AZ59" i="8"/>
  <c r="BA59" i="8"/>
  <c r="BB59" i="8"/>
  <c r="BC59" i="8"/>
  <c r="BD59" i="8"/>
  <c r="BE59" i="8"/>
  <c r="BF59" i="8"/>
  <c r="BG59" i="8"/>
  <c r="BH59" i="8"/>
  <c r="BI59" i="8"/>
  <c r="BJ59" i="8"/>
  <c r="BK59" i="8"/>
  <c r="BL59" i="8"/>
  <c r="BM59" i="8"/>
  <c r="BN59" i="8"/>
  <c r="BO59" i="8"/>
  <c r="BP59" i="8"/>
  <c r="BQ59" i="8"/>
  <c r="BR59" i="8"/>
  <c r="BS59" i="8"/>
  <c r="BT59" i="8"/>
  <c r="BU59" i="8"/>
  <c r="BV59" i="8"/>
  <c r="BW59" i="8"/>
  <c r="BX59" i="8"/>
  <c r="BY59" i="8"/>
  <c r="BZ59" i="8"/>
  <c r="CA59" i="8"/>
  <c r="CB59" i="8"/>
  <c r="CC59" i="8"/>
  <c r="CD59" i="8"/>
  <c r="CE59" i="8"/>
  <c r="CF59" i="8"/>
  <c r="CG59" i="8"/>
  <c r="CH59" i="8"/>
  <c r="CI59" i="8"/>
  <c r="CJ59" i="8"/>
  <c r="CK59" i="8"/>
  <c r="CL59" i="8"/>
  <c r="CM59" i="8"/>
  <c r="CN59" i="8"/>
  <c r="CO59" i="8"/>
  <c r="CP59" i="8"/>
  <c r="CQ59" i="8"/>
  <c r="CR59" i="8"/>
  <c r="CS59" i="8"/>
  <c r="CT59" i="8"/>
  <c r="CU59" i="8"/>
  <c r="CV59" i="8"/>
  <c r="CW59" i="8"/>
  <c r="CX59" i="8"/>
  <c r="CY59" i="8"/>
  <c r="CZ59" i="8"/>
  <c r="DA59" i="8"/>
  <c r="DB59" i="8"/>
  <c r="DC59" i="8"/>
  <c r="DD59" i="8"/>
  <c r="DE59" i="8"/>
  <c r="DF59" i="8"/>
  <c r="DG59" i="8"/>
  <c r="DH59" i="8"/>
  <c r="DI59" i="8"/>
  <c r="DJ59" i="8"/>
  <c r="DK59" i="8"/>
  <c r="DL59" i="8"/>
  <c r="D60" i="8"/>
  <c r="E60" i="8"/>
  <c r="F60" i="8"/>
  <c r="G60" i="8"/>
  <c r="H60" i="8"/>
  <c r="I60" i="8"/>
  <c r="J60" i="8"/>
  <c r="K60" i="8"/>
  <c r="L60" i="8"/>
  <c r="M60" i="8"/>
  <c r="N60" i="8"/>
  <c r="O60" i="8"/>
  <c r="P60" i="8"/>
  <c r="Q60" i="8"/>
  <c r="R60" i="8"/>
  <c r="S60" i="8"/>
  <c r="T60" i="8"/>
  <c r="U60" i="8"/>
  <c r="V60" i="8"/>
  <c r="W60" i="8"/>
  <c r="X60" i="8"/>
  <c r="Y60" i="8"/>
  <c r="Z60" i="8"/>
  <c r="AA60" i="8"/>
  <c r="AB60" i="8"/>
  <c r="AC60" i="8"/>
  <c r="AD60" i="8"/>
  <c r="AE60" i="8"/>
  <c r="AF60" i="8"/>
  <c r="AG60" i="8"/>
  <c r="AH60" i="8"/>
  <c r="AI60" i="8"/>
  <c r="AJ60" i="8"/>
  <c r="AK60" i="8"/>
  <c r="AL60" i="8"/>
  <c r="AM60" i="8"/>
  <c r="AN60" i="8"/>
  <c r="AO60" i="8"/>
  <c r="AP60" i="8"/>
  <c r="AQ60" i="8"/>
  <c r="AR60" i="8"/>
  <c r="AS60" i="8"/>
  <c r="AT60" i="8"/>
  <c r="AU60" i="8"/>
  <c r="AV60" i="8"/>
  <c r="AW60" i="8"/>
  <c r="AX60" i="8"/>
  <c r="AY60" i="8"/>
  <c r="AZ60" i="8"/>
  <c r="BA60" i="8"/>
  <c r="BB60" i="8"/>
  <c r="BC60" i="8"/>
  <c r="BD60" i="8"/>
  <c r="BE60" i="8"/>
  <c r="BF60" i="8"/>
  <c r="BG60" i="8"/>
  <c r="BH60" i="8"/>
  <c r="BI60" i="8"/>
  <c r="BJ60" i="8"/>
  <c r="BK60" i="8"/>
  <c r="BL60" i="8"/>
  <c r="BM60" i="8"/>
  <c r="BN60" i="8"/>
  <c r="BO60" i="8"/>
  <c r="BP60" i="8"/>
  <c r="BQ60" i="8"/>
  <c r="BR60" i="8"/>
  <c r="BS60" i="8"/>
  <c r="BT60" i="8"/>
  <c r="BU60" i="8"/>
  <c r="BV60" i="8"/>
  <c r="BW60" i="8"/>
  <c r="BX60" i="8"/>
  <c r="BY60" i="8"/>
  <c r="BZ60" i="8"/>
  <c r="CA60" i="8"/>
  <c r="CB60" i="8"/>
  <c r="CC60" i="8"/>
  <c r="CD60" i="8"/>
  <c r="CE60" i="8"/>
  <c r="CF60" i="8"/>
  <c r="CG60" i="8"/>
  <c r="CH60" i="8"/>
  <c r="CI60" i="8"/>
  <c r="CJ60" i="8"/>
  <c r="CK60" i="8"/>
  <c r="CL60" i="8"/>
  <c r="CM60" i="8"/>
  <c r="CN60" i="8"/>
  <c r="CO60" i="8"/>
  <c r="CP60" i="8"/>
  <c r="CQ60" i="8"/>
  <c r="CR60" i="8"/>
  <c r="CS60" i="8"/>
  <c r="CT60" i="8"/>
  <c r="CU60" i="8"/>
  <c r="CV60" i="8"/>
  <c r="CW60" i="8"/>
  <c r="CX60" i="8"/>
  <c r="CY60" i="8"/>
  <c r="CZ60" i="8"/>
  <c r="DA60" i="8"/>
  <c r="DB60" i="8"/>
  <c r="DC60" i="8"/>
  <c r="DD60" i="8"/>
  <c r="DE60" i="8"/>
  <c r="DF60" i="8"/>
  <c r="DG60" i="8"/>
  <c r="DH60" i="8"/>
  <c r="DI60" i="8"/>
  <c r="DJ60" i="8"/>
  <c r="DK60" i="8"/>
  <c r="DL60" i="8"/>
  <c r="D61" i="8"/>
  <c r="E61" i="8"/>
  <c r="F61" i="8"/>
  <c r="G61" i="8"/>
  <c r="H61" i="8"/>
  <c r="I61" i="8"/>
  <c r="J61" i="8"/>
  <c r="K61" i="8"/>
  <c r="L61" i="8"/>
  <c r="M61" i="8"/>
  <c r="N61" i="8"/>
  <c r="O61" i="8"/>
  <c r="P61" i="8"/>
  <c r="Q61" i="8"/>
  <c r="R61" i="8"/>
  <c r="S61" i="8"/>
  <c r="T61" i="8"/>
  <c r="U61" i="8"/>
  <c r="V61" i="8"/>
  <c r="W61" i="8"/>
  <c r="X61" i="8"/>
  <c r="Y61" i="8"/>
  <c r="Z61" i="8"/>
  <c r="AA61" i="8"/>
  <c r="AB61" i="8"/>
  <c r="AC61" i="8"/>
  <c r="AD61" i="8"/>
  <c r="AE61" i="8"/>
  <c r="AF61" i="8"/>
  <c r="AG61" i="8"/>
  <c r="AH61" i="8"/>
  <c r="AI61" i="8"/>
  <c r="AJ61" i="8"/>
  <c r="AK61" i="8"/>
  <c r="AL61" i="8"/>
  <c r="AM61" i="8"/>
  <c r="AN61" i="8"/>
  <c r="AO61" i="8"/>
  <c r="AP61" i="8"/>
  <c r="AQ61" i="8"/>
  <c r="AR61" i="8"/>
  <c r="AS61" i="8"/>
  <c r="AT61" i="8"/>
  <c r="AU61" i="8"/>
  <c r="AV61" i="8"/>
  <c r="AW61" i="8"/>
  <c r="AX61" i="8"/>
  <c r="AY61" i="8"/>
  <c r="AZ61" i="8"/>
  <c r="BA61" i="8"/>
  <c r="BB61" i="8"/>
  <c r="BC61" i="8"/>
  <c r="BD61" i="8"/>
  <c r="BE61" i="8"/>
  <c r="BF61" i="8"/>
  <c r="BG61" i="8"/>
  <c r="BH61" i="8"/>
  <c r="BI61" i="8"/>
  <c r="BJ61" i="8"/>
  <c r="BK61" i="8"/>
  <c r="BL61" i="8"/>
  <c r="BM61" i="8"/>
  <c r="BN61" i="8"/>
  <c r="BO61" i="8"/>
  <c r="BP61" i="8"/>
  <c r="BQ61" i="8"/>
  <c r="BR61" i="8"/>
  <c r="BS61" i="8"/>
  <c r="BT61" i="8"/>
  <c r="BU61" i="8"/>
  <c r="BV61" i="8"/>
  <c r="BW61" i="8"/>
  <c r="BX61" i="8"/>
  <c r="BY61" i="8"/>
  <c r="BZ61" i="8"/>
  <c r="CA61" i="8"/>
  <c r="CB61" i="8"/>
  <c r="CC61" i="8"/>
  <c r="CD61" i="8"/>
  <c r="CE61" i="8"/>
  <c r="CF61" i="8"/>
  <c r="CG61" i="8"/>
  <c r="CH61" i="8"/>
  <c r="CI61" i="8"/>
  <c r="CJ61" i="8"/>
  <c r="CK61" i="8"/>
  <c r="CL61" i="8"/>
  <c r="CM61" i="8"/>
  <c r="CN61" i="8"/>
  <c r="CO61" i="8"/>
  <c r="CP61" i="8"/>
  <c r="CQ61" i="8"/>
  <c r="CR61" i="8"/>
  <c r="CS61" i="8"/>
  <c r="CT61" i="8"/>
  <c r="CU61" i="8"/>
  <c r="CV61" i="8"/>
  <c r="CW61" i="8"/>
  <c r="CX61" i="8"/>
  <c r="CY61" i="8"/>
  <c r="CZ61" i="8"/>
  <c r="DA61" i="8"/>
  <c r="DB61" i="8"/>
  <c r="DC61" i="8"/>
  <c r="DD61" i="8"/>
  <c r="DE61" i="8"/>
  <c r="DF61" i="8"/>
  <c r="DG61" i="8"/>
  <c r="DH61" i="8"/>
  <c r="DI61" i="8"/>
  <c r="DJ61" i="8"/>
  <c r="DK61" i="8"/>
  <c r="DL61" i="8"/>
  <c r="D62" i="8"/>
  <c r="E62" i="8"/>
  <c r="F62" i="8"/>
  <c r="G62" i="8"/>
  <c r="H62" i="8"/>
  <c r="I62" i="8"/>
  <c r="J62" i="8"/>
  <c r="K62" i="8"/>
  <c r="L62" i="8"/>
  <c r="M62" i="8"/>
  <c r="N62" i="8"/>
  <c r="O62" i="8"/>
  <c r="P62" i="8"/>
  <c r="Q62" i="8"/>
  <c r="R62" i="8"/>
  <c r="S62" i="8"/>
  <c r="T62" i="8"/>
  <c r="U62" i="8"/>
  <c r="V62" i="8"/>
  <c r="W62" i="8"/>
  <c r="X62" i="8"/>
  <c r="Y62" i="8"/>
  <c r="Z62" i="8"/>
  <c r="AA62" i="8"/>
  <c r="AB62" i="8"/>
  <c r="AC62" i="8"/>
  <c r="AD62" i="8"/>
  <c r="AE62" i="8"/>
  <c r="AF62" i="8"/>
  <c r="AG62" i="8"/>
  <c r="AH62" i="8"/>
  <c r="AI62" i="8"/>
  <c r="AJ62" i="8"/>
  <c r="AK62" i="8"/>
  <c r="AL62" i="8"/>
  <c r="AM62" i="8"/>
  <c r="AN62" i="8"/>
  <c r="AO62" i="8"/>
  <c r="AP62" i="8"/>
  <c r="AQ62" i="8"/>
  <c r="AR62" i="8"/>
  <c r="AS62" i="8"/>
  <c r="AT62" i="8"/>
  <c r="AU62" i="8"/>
  <c r="AV62" i="8"/>
  <c r="AW62" i="8"/>
  <c r="AX62" i="8"/>
  <c r="AY62" i="8"/>
  <c r="AZ62" i="8"/>
  <c r="BA62" i="8"/>
  <c r="BB62" i="8"/>
  <c r="BC62" i="8"/>
  <c r="BD62" i="8"/>
  <c r="BE62" i="8"/>
  <c r="BF62" i="8"/>
  <c r="BG62" i="8"/>
  <c r="BH62" i="8"/>
  <c r="BI62" i="8"/>
  <c r="BJ62" i="8"/>
  <c r="BK62" i="8"/>
  <c r="BL62" i="8"/>
  <c r="BM62" i="8"/>
  <c r="BN62" i="8"/>
  <c r="BO62" i="8"/>
  <c r="BP62" i="8"/>
  <c r="BQ62" i="8"/>
  <c r="BR62" i="8"/>
  <c r="BS62" i="8"/>
  <c r="BT62" i="8"/>
  <c r="BU62" i="8"/>
  <c r="BV62" i="8"/>
  <c r="BW62" i="8"/>
  <c r="BX62" i="8"/>
  <c r="BY62" i="8"/>
  <c r="BZ62" i="8"/>
  <c r="CA62" i="8"/>
  <c r="CB62" i="8"/>
  <c r="CC62" i="8"/>
  <c r="CD62" i="8"/>
  <c r="CE62" i="8"/>
  <c r="CF62" i="8"/>
  <c r="CG62" i="8"/>
  <c r="CH62" i="8"/>
  <c r="CI62" i="8"/>
  <c r="CJ62" i="8"/>
  <c r="CK62" i="8"/>
  <c r="CL62" i="8"/>
  <c r="CM62" i="8"/>
  <c r="CN62" i="8"/>
  <c r="CO62" i="8"/>
  <c r="CP62" i="8"/>
  <c r="CQ62" i="8"/>
  <c r="CR62" i="8"/>
  <c r="CS62" i="8"/>
  <c r="CT62" i="8"/>
  <c r="CU62" i="8"/>
  <c r="CV62" i="8"/>
  <c r="CW62" i="8"/>
  <c r="CX62" i="8"/>
  <c r="CY62" i="8"/>
  <c r="CZ62" i="8"/>
  <c r="DA62" i="8"/>
  <c r="DB62" i="8"/>
  <c r="DC62" i="8"/>
  <c r="DD62" i="8"/>
  <c r="DE62" i="8"/>
  <c r="DF62" i="8"/>
  <c r="DG62" i="8"/>
  <c r="DH62" i="8"/>
  <c r="DI62" i="8"/>
  <c r="DJ62" i="8"/>
  <c r="DK62" i="8"/>
  <c r="DL62" i="8"/>
  <c r="D63" i="8"/>
  <c r="E63" i="8"/>
  <c r="F63" i="8"/>
  <c r="G63" i="8"/>
  <c r="H63" i="8"/>
  <c r="I63" i="8"/>
  <c r="J63" i="8"/>
  <c r="K63" i="8"/>
  <c r="L63" i="8"/>
  <c r="M63" i="8"/>
  <c r="N63" i="8"/>
  <c r="O63" i="8"/>
  <c r="P63" i="8"/>
  <c r="Q63" i="8"/>
  <c r="R63" i="8"/>
  <c r="S63" i="8"/>
  <c r="T63" i="8"/>
  <c r="U63" i="8"/>
  <c r="V63" i="8"/>
  <c r="W63" i="8"/>
  <c r="X63" i="8"/>
  <c r="Y63" i="8"/>
  <c r="Z63" i="8"/>
  <c r="AA63" i="8"/>
  <c r="AB63" i="8"/>
  <c r="AC63" i="8"/>
  <c r="AD63" i="8"/>
  <c r="AE63" i="8"/>
  <c r="AF63" i="8"/>
  <c r="AG63" i="8"/>
  <c r="AH63" i="8"/>
  <c r="AI63" i="8"/>
  <c r="AJ63" i="8"/>
  <c r="AK63" i="8"/>
  <c r="AL63" i="8"/>
  <c r="AM63" i="8"/>
  <c r="AN63" i="8"/>
  <c r="AO63" i="8"/>
  <c r="AP63" i="8"/>
  <c r="AQ63" i="8"/>
  <c r="AR63" i="8"/>
  <c r="AS63" i="8"/>
  <c r="AT63" i="8"/>
  <c r="AU63" i="8"/>
  <c r="AV63" i="8"/>
  <c r="AW63" i="8"/>
  <c r="AX63" i="8"/>
  <c r="AY63" i="8"/>
  <c r="AZ63" i="8"/>
  <c r="BA63" i="8"/>
  <c r="BB63" i="8"/>
  <c r="BC63" i="8"/>
  <c r="BD63" i="8"/>
  <c r="BE63" i="8"/>
  <c r="BF63" i="8"/>
  <c r="BG63" i="8"/>
  <c r="BH63" i="8"/>
  <c r="BI63" i="8"/>
  <c r="BJ63" i="8"/>
  <c r="BK63" i="8"/>
  <c r="BL63" i="8"/>
  <c r="BM63" i="8"/>
  <c r="BN63" i="8"/>
  <c r="BO63" i="8"/>
  <c r="BP63" i="8"/>
  <c r="BQ63" i="8"/>
  <c r="BR63" i="8"/>
  <c r="BS63" i="8"/>
  <c r="BT63" i="8"/>
  <c r="BU63" i="8"/>
  <c r="BV63" i="8"/>
  <c r="BW63" i="8"/>
  <c r="BX63" i="8"/>
  <c r="BY63" i="8"/>
  <c r="BZ63" i="8"/>
  <c r="CA63" i="8"/>
  <c r="CB63" i="8"/>
  <c r="CC63" i="8"/>
  <c r="CD63" i="8"/>
  <c r="CE63" i="8"/>
  <c r="CF63" i="8"/>
  <c r="CG63" i="8"/>
  <c r="CH63" i="8"/>
  <c r="CI63" i="8"/>
  <c r="CJ63" i="8"/>
  <c r="CK63" i="8"/>
  <c r="CL63" i="8"/>
  <c r="CM63" i="8"/>
  <c r="CN63" i="8"/>
  <c r="CO63" i="8"/>
  <c r="CP63" i="8"/>
  <c r="CQ63" i="8"/>
  <c r="CR63" i="8"/>
  <c r="CS63" i="8"/>
  <c r="CT63" i="8"/>
  <c r="CU63" i="8"/>
  <c r="CV63" i="8"/>
  <c r="CW63" i="8"/>
  <c r="CX63" i="8"/>
  <c r="CY63" i="8"/>
  <c r="CZ63" i="8"/>
  <c r="DA63" i="8"/>
  <c r="DB63" i="8"/>
  <c r="DC63" i="8"/>
  <c r="DD63" i="8"/>
  <c r="DE63" i="8"/>
  <c r="DF63" i="8"/>
  <c r="DG63" i="8"/>
  <c r="DH63" i="8"/>
  <c r="DI63" i="8"/>
  <c r="DJ63" i="8"/>
  <c r="DK63" i="8"/>
  <c r="DL63" i="8"/>
  <c r="D64" i="8"/>
  <c r="E64" i="8"/>
  <c r="F64" i="8"/>
  <c r="G64" i="8"/>
  <c r="H64" i="8"/>
  <c r="I64" i="8"/>
  <c r="J64" i="8"/>
  <c r="K64" i="8"/>
  <c r="L64" i="8"/>
  <c r="M64" i="8"/>
  <c r="N64" i="8"/>
  <c r="O64" i="8"/>
  <c r="P64" i="8"/>
  <c r="Q64" i="8"/>
  <c r="R64" i="8"/>
  <c r="S64" i="8"/>
  <c r="T64" i="8"/>
  <c r="U64" i="8"/>
  <c r="V64" i="8"/>
  <c r="W64" i="8"/>
  <c r="X64" i="8"/>
  <c r="Y64" i="8"/>
  <c r="Z64" i="8"/>
  <c r="AA64" i="8"/>
  <c r="AB64" i="8"/>
  <c r="AC64" i="8"/>
  <c r="AD64" i="8"/>
  <c r="AE64" i="8"/>
  <c r="AF64" i="8"/>
  <c r="AG64" i="8"/>
  <c r="AH64" i="8"/>
  <c r="AI64" i="8"/>
  <c r="AJ64" i="8"/>
  <c r="AK64" i="8"/>
  <c r="AL64" i="8"/>
  <c r="AM64" i="8"/>
  <c r="AN64" i="8"/>
  <c r="AO64" i="8"/>
  <c r="AP64" i="8"/>
  <c r="AQ64" i="8"/>
  <c r="AR64" i="8"/>
  <c r="AS64" i="8"/>
  <c r="AT64" i="8"/>
  <c r="AU64" i="8"/>
  <c r="AV64" i="8"/>
  <c r="AW64" i="8"/>
  <c r="AX64" i="8"/>
  <c r="AY64" i="8"/>
  <c r="AZ64" i="8"/>
  <c r="BA64" i="8"/>
  <c r="BB64" i="8"/>
  <c r="BC64" i="8"/>
  <c r="BD64" i="8"/>
  <c r="BE64" i="8"/>
  <c r="BF64" i="8"/>
  <c r="BG64" i="8"/>
  <c r="BH64" i="8"/>
  <c r="BI64" i="8"/>
  <c r="BJ64" i="8"/>
  <c r="BK64" i="8"/>
  <c r="BL64" i="8"/>
  <c r="BM64" i="8"/>
  <c r="BN64" i="8"/>
  <c r="BO64" i="8"/>
  <c r="BP64" i="8"/>
  <c r="BQ64" i="8"/>
  <c r="BR64" i="8"/>
  <c r="BS64" i="8"/>
  <c r="BT64" i="8"/>
  <c r="BU64" i="8"/>
  <c r="BV64" i="8"/>
  <c r="BW64" i="8"/>
  <c r="BX64" i="8"/>
  <c r="BY64" i="8"/>
  <c r="BZ64" i="8"/>
  <c r="CA64" i="8"/>
  <c r="CB64" i="8"/>
  <c r="CC64" i="8"/>
  <c r="CD64" i="8"/>
  <c r="CE64" i="8"/>
  <c r="CF64" i="8"/>
  <c r="CG64" i="8"/>
  <c r="CH64" i="8"/>
  <c r="CI64" i="8"/>
  <c r="CJ64" i="8"/>
  <c r="CK64" i="8"/>
  <c r="CL64" i="8"/>
  <c r="CM64" i="8"/>
  <c r="CN64" i="8"/>
  <c r="CO64" i="8"/>
  <c r="CP64" i="8"/>
  <c r="CQ64" i="8"/>
  <c r="CR64" i="8"/>
  <c r="CS64" i="8"/>
  <c r="CT64" i="8"/>
  <c r="CU64" i="8"/>
  <c r="CV64" i="8"/>
  <c r="CW64" i="8"/>
  <c r="CX64" i="8"/>
  <c r="CY64" i="8"/>
  <c r="CZ64" i="8"/>
  <c r="DA64" i="8"/>
  <c r="DB64" i="8"/>
  <c r="DC64" i="8"/>
  <c r="DD64" i="8"/>
  <c r="DE64" i="8"/>
  <c r="DF64" i="8"/>
  <c r="DG64" i="8"/>
  <c r="DH64" i="8"/>
  <c r="DI64" i="8"/>
  <c r="DJ64" i="8"/>
  <c r="DK64" i="8"/>
  <c r="DL64" i="8"/>
  <c r="D65" i="8"/>
  <c r="E65" i="8"/>
  <c r="F65" i="8"/>
  <c r="G65" i="8"/>
  <c r="H65" i="8"/>
  <c r="I65" i="8"/>
  <c r="J65" i="8"/>
  <c r="K65" i="8"/>
  <c r="L65" i="8"/>
  <c r="M65" i="8"/>
  <c r="N65" i="8"/>
  <c r="O65" i="8"/>
  <c r="P65" i="8"/>
  <c r="Q65" i="8"/>
  <c r="R65" i="8"/>
  <c r="S65" i="8"/>
  <c r="T65" i="8"/>
  <c r="U65" i="8"/>
  <c r="V65" i="8"/>
  <c r="W65" i="8"/>
  <c r="X65" i="8"/>
  <c r="Y65" i="8"/>
  <c r="Z65" i="8"/>
  <c r="AA65" i="8"/>
  <c r="AB65" i="8"/>
  <c r="AC65" i="8"/>
  <c r="AD65" i="8"/>
  <c r="AE65" i="8"/>
  <c r="AF65" i="8"/>
  <c r="AG65" i="8"/>
  <c r="AH65" i="8"/>
  <c r="AI65" i="8"/>
  <c r="AJ65" i="8"/>
  <c r="AK65" i="8"/>
  <c r="AL65" i="8"/>
  <c r="AM65" i="8"/>
  <c r="AN65" i="8"/>
  <c r="AO65" i="8"/>
  <c r="AP65" i="8"/>
  <c r="AQ65" i="8"/>
  <c r="AR65" i="8"/>
  <c r="AS65" i="8"/>
  <c r="AT65" i="8"/>
  <c r="AU65" i="8"/>
  <c r="AV65" i="8"/>
  <c r="AW65" i="8"/>
  <c r="AX65" i="8"/>
  <c r="AY65" i="8"/>
  <c r="AZ65" i="8"/>
  <c r="BA65" i="8"/>
  <c r="BB65" i="8"/>
  <c r="BC65" i="8"/>
  <c r="BD65" i="8"/>
  <c r="BE65" i="8"/>
  <c r="BF65" i="8"/>
  <c r="BG65" i="8"/>
  <c r="BH65" i="8"/>
  <c r="BI65" i="8"/>
  <c r="BJ65" i="8"/>
  <c r="BK65" i="8"/>
  <c r="BL65" i="8"/>
  <c r="BM65" i="8"/>
  <c r="BN65" i="8"/>
  <c r="BO65" i="8"/>
  <c r="BP65" i="8"/>
  <c r="BQ65" i="8"/>
  <c r="BR65" i="8"/>
  <c r="BS65" i="8"/>
  <c r="BT65" i="8"/>
  <c r="BU65" i="8"/>
  <c r="BV65" i="8"/>
  <c r="BW65" i="8"/>
  <c r="BX65" i="8"/>
  <c r="BY65" i="8"/>
  <c r="BZ65" i="8"/>
  <c r="CA65" i="8"/>
  <c r="CB65" i="8"/>
  <c r="CC65" i="8"/>
  <c r="CD65" i="8"/>
  <c r="CE65" i="8"/>
  <c r="CF65" i="8"/>
  <c r="CG65" i="8"/>
  <c r="CH65" i="8"/>
  <c r="CI65" i="8"/>
  <c r="CJ65" i="8"/>
  <c r="CK65" i="8"/>
  <c r="CL65" i="8"/>
  <c r="CM65" i="8"/>
  <c r="CN65" i="8"/>
  <c r="CO65" i="8"/>
  <c r="CP65" i="8"/>
  <c r="CQ65" i="8"/>
  <c r="CR65" i="8"/>
  <c r="CS65" i="8"/>
  <c r="CT65" i="8"/>
  <c r="CU65" i="8"/>
  <c r="CV65" i="8"/>
  <c r="CW65" i="8"/>
  <c r="CX65" i="8"/>
  <c r="CY65" i="8"/>
  <c r="CZ65" i="8"/>
  <c r="DA65" i="8"/>
  <c r="DB65" i="8"/>
  <c r="DC65" i="8"/>
  <c r="DD65" i="8"/>
  <c r="DE65" i="8"/>
  <c r="DF65" i="8"/>
  <c r="DG65" i="8"/>
  <c r="DH65" i="8"/>
  <c r="DI65" i="8"/>
  <c r="DJ65" i="8"/>
  <c r="DK65" i="8"/>
  <c r="DL65" i="8"/>
  <c r="D66" i="8"/>
  <c r="E66" i="8"/>
  <c r="F66" i="8"/>
  <c r="G66" i="8"/>
  <c r="H66" i="8"/>
  <c r="I66" i="8"/>
  <c r="J66" i="8"/>
  <c r="K66" i="8"/>
  <c r="L66" i="8"/>
  <c r="M66" i="8"/>
  <c r="N66" i="8"/>
  <c r="O66" i="8"/>
  <c r="P66" i="8"/>
  <c r="Q66" i="8"/>
  <c r="R66" i="8"/>
  <c r="S66" i="8"/>
  <c r="T66" i="8"/>
  <c r="U66" i="8"/>
  <c r="V66" i="8"/>
  <c r="W66" i="8"/>
  <c r="X66" i="8"/>
  <c r="Y66" i="8"/>
  <c r="Z66" i="8"/>
  <c r="AA66" i="8"/>
  <c r="AB66" i="8"/>
  <c r="AC66" i="8"/>
  <c r="AD66" i="8"/>
  <c r="AE66" i="8"/>
  <c r="AF66" i="8"/>
  <c r="AG66" i="8"/>
  <c r="AH66" i="8"/>
  <c r="AI66" i="8"/>
  <c r="AJ66" i="8"/>
  <c r="AK66" i="8"/>
  <c r="AL66" i="8"/>
  <c r="AM66" i="8"/>
  <c r="AN66" i="8"/>
  <c r="AO66" i="8"/>
  <c r="AP66" i="8"/>
  <c r="AQ66" i="8"/>
  <c r="AR66" i="8"/>
  <c r="AS66" i="8"/>
  <c r="AT66" i="8"/>
  <c r="AU66" i="8"/>
  <c r="AV66" i="8"/>
  <c r="AW66" i="8"/>
  <c r="AX66" i="8"/>
  <c r="AY66" i="8"/>
  <c r="AZ66" i="8"/>
  <c r="BA66" i="8"/>
  <c r="BB66" i="8"/>
  <c r="BC66" i="8"/>
  <c r="BD66" i="8"/>
  <c r="BE66" i="8"/>
  <c r="BF66" i="8"/>
  <c r="BG66" i="8"/>
  <c r="BH66" i="8"/>
  <c r="BI66" i="8"/>
  <c r="BJ66" i="8"/>
  <c r="BK66" i="8"/>
  <c r="BL66" i="8"/>
  <c r="BM66" i="8"/>
  <c r="BN66" i="8"/>
  <c r="BO66" i="8"/>
  <c r="BP66" i="8"/>
  <c r="BQ66" i="8"/>
  <c r="BR66" i="8"/>
  <c r="BS66" i="8"/>
  <c r="BT66" i="8"/>
  <c r="BU66" i="8"/>
  <c r="BV66" i="8"/>
  <c r="BW66" i="8"/>
  <c r="BX66" i="8"/>
  <c r="BY66" i="8"/>
  <c r="BZ66" i="8"/>
  <c r="CA66" i="8"/>
  <c r="CB66" i="8"/>
  <c r="CC66" i="8"/>
  <c r="CD66" i="8"/>
  <c r="CE66" i="8"/>
  <c r="CF66" i="8"/>
  <c r="CG66" i="8"/>
  <c r="CH66" i="8"/>
  <c r="CI66" i="8"/>
  <c r="CJ66" i="8"/>
  <c r="CK66" i="8"/>
  <c r="CL66" i="8"/>
  <c r="CM66" i="8"/>
  <c r="CN66" i="8"/>
  <c r="CO66" i="8"/>
  <c r="CP66" i="8"/>
  <c r="CQ66" i="8"/>
  <c r="CR66" i="8"/>
  <c r="CS66" i="8"/>
  <c r="CT66" i="8"/>
  <c r="CU66" i="8"/>
  <c r="CV66" i="8"/>
  <c r="CW66" i="8"/>
  <c r="CX66" i="8"/>
  <c r="CY66" i="8"/>
  <c r="CZ66" i="8"/>
  <c r="DA66" i="8"/>
  <c r="DB66" i="8"/>
  <c r="DC66" i="8"/>
  <c r="DD66" i="8"/>
  <c r="DE66" i="8"/>
  <c r="DF66" i="8"/>
  <c r="DG66" i="8"/>
  <c r="DH66" i="8"/>
  <c r="DI66" i="8"/>
  <c r="DJ66" i="8"/>
  <c r="DK66" i="8"/>
  <c r="DL66" i="8"/>
  <c r="D67" i="8"/>
  <c r="E67" i="8"/>
  <c r="F67" i="8"/>
  <c r="G67" i="8"/>
  <c r="H67" i="8"/>
  <c r="I67" i="8"/>
  <c r="J67" i="8"/>
  <c r="K67" i="8"/>
  <c r="L67" i="8"/>
  <c r="M67" i="8"/>
  <c r="N67" i="8"/>
  <c r="O67" i="8"/>
  <c r="P67" i="8"/>
  <c r="Q67" i="8"/>
  <c r="R67" i="8"/>
  <c r="S67" i="8"/>
  <c r="T67" i="8"/>
  <c r="U67" i="8"/>
  <c r="V67" i="8"/>
  <c r="W67" i="8"/>
  <c r="X67" i="8"/>
  <c r="Y67" i="8"/>
  <c r="Z67" i="8"/>
  <c r="AA67" i="8"/>
  <c r="AB67" i="8"/>
  <c r="AC67" i="8"/>
  <c r="AD67" i="8"/>
  <c r="AE67" i="8"/>
  <c r="AF67" i="8"/>
  <c r="AG67" i="8"/>
  <c r="AH67" i="8"/>
  <c r="AI67" i="8"/>
  <c r="AJ67" i="8"/>
  <c r="AK67" i="8"/>
  <c r="AL67" i="8"/>
  <c r="AM67" i="8"/>
  <c r="AN67" i="8"/>
  <c r="AO67" i="8"/>
  <c r="AP67" i="8"/>
  <c r="AQ67" i="8"/>
  <c r="AR67" i="8"/>
  <c r="AS67" i="8"/>
  <c r="AT67" i="8"/>
  <c r="AU67" i="8"/>
  <c r="AV67" i="8"/>
  <c r="AW67" i="8"/>
  <c r="AX67" i="8"/>
  <c r="AY67" i="8"/>
  <c r="AZ67" i="8"/>
  <c r="BA67" i="8"/>
  <c r="BB67" i="8"/>
  <c r="BC67" i="8"/>
  <c r="BD67" i="8"/>
  <c r="BE67" i="8"/>
  <c r="BF67" i="8"/>
  <c r="BG67" i="8"/>
  <c r="BH67" i="8"/>
  <c r="BI67" i="8"/>
  <c r="BJ67" i="8"/>
  <c r="BK67" i="8"/>
  <c r="BL67" i="8"/>
  <c r="BM67" i="8"/>
  <c r="BN67" i="8"/>
  <c r="BO67" i="8"/>
  <c r="BP67" i="8"/>
  <c r="BQ67" i="8"/>
  <c r="BR67" i="8"/>
  <c r="BS67" i="8"/>
  <c r="BT67" i="8"/>
  <c r="BU67" i="8"/>
  <c r="BV67" i="8"/>
  <c r="BW67" i="8"/>
  <c r="BX67" i="8"/>
  <c r="BY67" i="8"/>
  <c r="BZ67" i="8"/>
  <c r="CA67" i="8"/>
  <c r="CB67" i="8"/>
  <c r="CC67" i="8"/>
  <c r="CD67" i="8"/>
  <c r="CE67" i="8"/>
  <c r="CF67" i="8"/>
  <c r="CG67" i="8"/>
  <c r="CH67" i="8"/>
  <c r="CI67" i="8"/>
  <c r="CJ67" i="8"/>
  <c r="CK67" i="8"/>
  <c r="CL67" i="8"/>
  <c r="CM67" i="8"/>
  <c r="CN67" i="8"/>
  <c r="CO67" i="8"/>
  <c r="CP67" i="8"/>
  <c r="CQ67" i="8"/>
  <c r="CR67" i="8"/>
  <c r="CS67" i="8"/>
  <c r="CT67" i="8"/>
  <c r="CU67" i="8"/>
  <c r="CV67" i="8"/>
  <c r="CW67" i="8"/>
  <c r="CX67" i="8"/>
  <c r="CY67" i="8"/>
  <c r="CZ67" i="8"/>
  <c r="DA67" i="8"/>
  <c r="DB67" i="8"/>
  <c r="DC67" i="8"/>
  <c r="DD67" i="8"/>
  <c r="DE67" i="8"/>
  <c r="DF67" i="8"/>
  <c r="DG67" i="8"/>
  <c r="DH67" i="8"/>
  <c r="DI67" i="8"/>
  <c r="DJ67" i="8"/>
  <c r="DK67" i="8"/>
  <c r="DL67" i="8"/>
  <c r="D68" i="8"/>
  <c r="E68" i="8"/>
  <c r="F68" i="8"/>
  <c r="G68" i="8"/>
  <c r="H68" i="8"/>
  <c r="I68" i="8"/>
  <c r="J68" i="8"/>
  <c r="K68" i="8"/>
  <c r="L68" i="8"/>
  <c r="M68" i="8"/>
  <c r="N68" i="8"/>
  <c r="O68" i="8"/>
  <c r="P68" i="8"/>
  <c r="Q68" i="8"/>
  <c r="R68" i="8"/>
  <c r="S68" i="8"/>
  <c r="T68" i="8"/>
  <c r="U68" i="8"/>
  <c r="V68" i="8"/>
  <c r="W68" i="8"/>
  <c r="X68" i="8"/>
  <c r="Y68" i="8"/>
  <c r="Z68" i="8"/>
  <c r="AA68" i="8"/>
  <c r="AB68" i="8"/>
  <c r="AC68" i="8"/>
  <c r="AD68" i="8"/>
  <c r="AE68" i="8"/>
  <c r="AF68" i="8"/>
  <c r="AG68" i="8"/>
  <c r="AH68" i="8"/>
  <c r="AI68" i="8"/>
  <c r="AJ68" i="8"/>
  <c r="AK68" i="8"/>
  <c r="AL68" i="8"/>
  <c r="AM68" i="8"/>
  <c r="AN68" i="8"/>
  <c r="AO68" i="8"/>
  <c r="AP68" i="8"/>
  <c r="AQ68" i="8"/>
  <c r="AR68" i="8"/>
  <c r="AS68" i="8"/>
  <c r="AT68" i="8"/>
  <c r="AU68" i="8"/>
  <c r="AV68" i="8"/>
  <c r="AW68" i="8"/>
  <c r="AX68" i="8"/>
  <c r="AY68" i="8"/>
  <c r="AZ68" i="8"/>
  <c r="BA68" i="8"/>
  <c r="BB68" i="8"/>
  <c r="BC68" i="8"/>
  <c r="BD68" i="8"/>
  <c r="BE68" i="8"/>
  <c r="BF68" i="8"/>
  <c r="BG68" i="8"/>
  <c r="BH68" i="8"/>
  <c r="BI68" i="8"/>
  <c r="BJ68" i="8"/>
  <c r="BK68" i="8"/>
  <c r="BL68" i="8"/>
  <c r="BM68" i="8"/>
  <c r="BN68" i="8"/>
  <c r="BO68" i="8"/>
  <c r="BP68" i="8"/>
  <c r="BQ68" i="8"/>
  <c r="BR68" i="8"/>
  <c r="BS68" i="8"/>
  <c r="BT68" i="8"/>
  <c r="BU68" i="8"/>
  <c r="BV68" i="8"/>
  <c r="BW68" i="8"/>
  <c r="BX68" i="8"/>
  <c r="BY68" i="8"/>
  <c r="BZ68" i="8"/>
  <c r="CA68" i="8"/>
  <c r="CB68" i="8"/>
  <c r="CC68" i="8"/>
  <c r="CD68" i="8"/>
  <c r="CE68" i="8"/>
  <c r="CF68" i="8"/>
  <c r="CG68" i="8"/>
  <c r="CH68" i="8"/>
  <c r="CI68" i="8"/>
  <c r="CJ68" i="8"/>
  <c r="CK68" i="8"/>
  <c r="CL68" i="8"/>
  <c r="CM68" i="8"/>
  <c r="CN68" i="8"/>
  <c r="CO68" i="8"/>
  <c r="CP68" i="8"/>
  <c r="CQ68" i="8"/>
  <c r="CR68" i="8"/>
  <c r="CS68" i="8"/>
  <c r="CT68" i="8"/>
  <c r="CU68" i="8"/>
  <c r="CV68" i="8"/>
  <c r="CW68" i="8"/>
  <c r="CX68" i="8"/>
  <c r="CY68" i="8"/>
  <c r="CZ68" i="8"/>
  <c r="DA68" i="8"/>
  <c r="DB68" i="8"/>
  <c r="DC68" i="8"/>
  <c r="DD68" i="8"/>
  <c r="DE68" i="8"/>
  <c r="DF68" i="8"/>
  <c r="DG68" i="8"/>
  <c r="DH68" i="8"/>
  <c r="DI68" i="8"/>
  <c r="DJ68" i="8"/>
  <c r="DK68" i="8"/>
  <c r="DL68" i="8"/>
  <c r="D69" i="8"/>
  <c r="E69" i="8"/>
  <c r="F69" i="8"/>
  <c r="G69" i="8"/>
  <c r="H69" i="8"/>
  <c r="I69" i="8"/>
  <c r="J69" i="8"/>
  <c r="K69" i="8"/>
  <c r="L69" i="8"/>
  <c r="M69" i="8"/>
  <c r="N69" i="8"/>
  <c r="O69" i="8"/>
  <c r="P69" i="8"/>
  <c r="Q69" i="8"/>
  <c r="R69" i="8"/>
  <c r="S69" i="8"/>
  <c r="T69" i="8"/>
  <c r="U69" i="8"/>
  <c r="V69" i="8"/>
  <c r="W69" i="8"/>
  <c r="X69" i="8"/>
  <c r="Y69" i="8"/>
  <c r="Z69" i="8"/>
  <c r="AA69" i="8"/>
  <c r="AB69" i="8"/>
  <c r="AC69" i="8"/>
  <c r="AD69" i="8"/>
  <c r="AE69" i="8"/>
  <c r="AF69" i="8"/>
  <c r="AG69" i="8"/>
  <c r="AH69" i="8"/>
  <c r="AI69" i="8"/>
  <c r="AJ69" i="8"/>
  <c r="AK69" i="8"/>
  <c r="AL69" i="8"/>
  <c r="AM69" i="8"/>
  <c r="AN69" i="8"/>
  <c r="AO69" i="8"/>
  <c r="AP69" i="8"/>
  <c r="AQ69" i="8"/>
  <c r="AR69" i="8"/>
  <c r="AS69" i="8"/>
  <c r="AT69" i="8"/>
  <c r="AU69" i="8"/>
  <c r="AV69" i="8"/>
  <c r="AW69" i="8"/>
  <c r="AX69" i="8"/>
  <c r="AY69" i="8"/>
  <c r="AZ69" i="8"/>
  <c r="BA69" i="8"/>
  <c r="BB69" i="8"/>
  <c r="BC69" i="8"/>
  <c r="BD69" i="8"/>
  <c r="BE69" i="8"/>
  <c r="BF69" i="8"/>
  <c r="BG69" i="8"/>
  <c r="BH69" i="8"/>
  <c r="BI69" i="8"/>
  <c r="BJ69" i="8"/>
  <c r="BK69" i="8"/>
  <c r="BL69" i="8"/>
  <c r="BM69" i="8"/>
  <c r="BN69" i="8"/>
  <c r="BO69" i="8"/>
  <c r="BP69" i="8"/>
  <c r="BQ69" i="8"/>
  <c r="BR69" i="8"/>
  <c r="BS69" i="8"/>
  <c r="BT69" i="8"/>
  <c r="BU69" i="8"/>
  <c r="BV69" i="8"/>
  <c r="BW69" i="8"/>
  <c r="BX69" i="8"/>
  <c r="BY69" i="8"/>
  <c r="BZ69" i="8"/>
  <c r="CA69" i="8"/>
  <c r="CB69" i="8"/>
  <c r="CC69" i="8"/>
  <c r="CD69" i="8"/>
  <c r="CE69" i="8"/>
  <c r="CF69" i="8"/>
  <c r="CG69" i="8"/>
  <c r="CH69" i="8"/>
  <c r="CI69" i="8"/>
  <c r="CJ69" i="8"/>
  <c r="CK69" i="8"/>
  <c r="CL69" i="8"/>
  <c r="CM69" i="8"/>
  <c r="CN69" i="8"/>
  <c r="CO69" i="8"/>
  <c r="CP69" i="8"/>
  <c r="CQ69" i="8"/>
  <c r="CR69" i="8"/>
  <c r="CS69" i="8"/>
  <c r="CT69" i="8"/>
  <c r="CU69" i="8"/>
  <c r="CV69" i="8"/>
  <c r="CW69" i="8"/>
  <c r="CX69" i="8"/>
  <c r="CY69" i="8"/>
  <c r="CZ69" i="8"/>
  <c r="DA69" i="8"/>
  <c r="DB69" i="8"/>
  <c r="DC69" i="8"/>
  <c r="DD69" i="8"/>
  <c r="DE69" i="8"/>
  <c r="DF69" i="8"/>
  <c r="DG69" i="8"/>
  <c r="DH69" i="8"/>
  <c r="DI69" i="8"/>
  <c r="DJ69" i="8"/>
  <c r="DK69" i="8"/>
  <c r="DL69" i="8"/>
  <c r="D70" i="8"/>
  <c r="E70" i="8"/>
  <c r="F70" i="8"/>
  <c r="G70" i="8"/>
  <c r="H70" i="8"/>
  <c r="I70" i="8"/>
  <c r="J70" i="8"/>
  <c r="K70" i="8"/>
  <c r="L70" i="8"/>
  <c r="M70" i="8"/>
  <c r="N70" i="8"/>
  <c r="O70" i="8"/>
  <c r="P70" i="8"/>
  <c r="Q70" i="8"/>
  <c r="R70" i="8"/>
  <c r="S70" i="8"/>
  <c r="T70" i="8"/>
  <c r="U70" i="8"/>
  <c r="V70" i="8"/>
  <c r="W70" i="8"/>
  <c r="X70" i="8"/>
  <c r="Y70" i="8"/>
  <c r="Z70" i="8"/>
  <c r="AA70" i="8"/>
  <c r="AB70" i="8"/>
  <c r="AC70" i="8"/>
  <c r="AD70" i="8"/>
  <c r="AE70" i="8"/>
  <c r="AF70" i="8"/>
  <c r="AG70" i="8"/>
  <c r="AH70" i="8"/>
  <c r="AI70" i="8"/>
  <c r="AJ70" i="8"/>
  <c r="AK70" i="8"/>
  <c r="AL70" i="8"/>
  <c r="AM70" i="8"/>
  <c r="AN70" i="8"/>
  <c r="AO70" i="8"/>
  <c r="AP70" i="8"/>
  <c r="AQ70" i="8"/>
  <c r="AR70" i="8"/>
  <c r="AS70" i="8"/>
  <c r="AT70" i="8"/>
  <c r="AU70" i="8"/>
  <c r="AV70" i="8"/>
  <c r="AW70" i="8"/>
  <c r="AX70" i="8"/>
  <c r="AY70" i="8"/>
  <c r="AZ70" i="8"/>
  <c r="BA70" i="8"/>
  <c r="BB70" i="8"/>
  <c r="BC70" i="8"/>
  <c r="BD70" i="8"/>
  <c r="BE70" i="8"/>
  <c r="BF70" i="8"/>
  <c r="BG70" i="8"/>
  <c r="BH70" i="8"/>
  <c r="BI70" i="8"/>
  <c r="BJ70" i="8"/>
  <c r="BK70" i="8"/>
  <c r="BL70" i="8"/>
  <c r="BM70" i="8"/>
  <c r="BN70" i="8"/>
  <c r="BO70" i="8"/>
  <c r="BP70" i="8"/>
  <c r="BQ70" i="8"/>
  <c r="BR70" i="8"/>
  <c r="BS70" i="8"/>
  <c r="BT70" i="8"/>
  <c r="BU70" i="8"/>
  <c r="BV70" i="8"/>
  <c r="BW70" i="8"/>
  <c r="BX70" i="8"/>
  <c r="BY70" i="8"/>
  <c r="BZ70" i="8"/>
  <c r="CA70" i="8"/>
  <c r="CB70" i="8"/>
  <c r="CC70" i="8"/>
  <c r="CD70" i="8"/>
  <c r="CE70" i="8"/>
  <c r="CF70" i="8"/>
  <c r="CG70" i="8"/>
  <c r="CH70" i="8"/>
  <c r="CI70" i="8"/>
  <c r="CJ70" i="8"/>
  <c r="CK70" i="8"/>
  <c r="CL70" i="8"/>
  <c r="CM70" i="8"/>
  <c r="CN70" i="8"/>
  <c r="CO70" i="8"/>
  <c r="CP70" i="8"/>
  <c r="CQ70" i="8"/>
  <c r="CR70" i="8"/>
  <c r="CS70" i="8"/>
  <c r="CT70" i="8"/>
  <c r="CU70" i="8"/>
  <c r="CV70" i="8"/>
  <c r="CW70" i="8"/>
  <c r="CX70" i="8"/>
  <c r="CY70" i="8"/>
  <c r="CZ70" i="8"/>
  <c r="DA70" i="8"/>
  <c r="DB70" i="8"/>
  <c r="DC70" i="8"/>
  <c r="DD70" i="8"/>
  <c r="DE70" i="8"/>
  <c r="DF70" i="8"/>
  <c r="DG70" i="8"/>
  <c r="DH70" i="8"/>
  <c r="DI70" i="8"/>
  <c r="DJ70" i="8"/>
  <c r="DK70" i="8"/>
  <c r="DL70" i="8"/>
  <c r="D71" i="8"/>
  <c r="E71" i="8"/>
  <c r="F71" i="8"/>
  <c r="G71" i="8"/>
  <c r="H71" i="8"/>
  <c r="I71" i="8"/>
  <c r="J71" i="8"/>
  <c r="K71" i="8"/>
  <c r="L71" i="8"/>
  <c r="M71" i="8"/>
  <c r="N71" i="8"/>
  <c r="O71" i="8"/>
  <c r="P71" i="8"/>
  <c r="Q71" i="8"/>
  <c r="R71" i="8"/>
  <c r="S71" i="8"/>
  <c r="T71" i="8"/>
  <c r="U71" i="8"/>
  <c r="V71" i="8"/>
  <c r="W71" i="8"/>
  <c r="X71" i="8"/>
  <c r="Y71" i="8"/>
  <c r="Z71" i="8"/>
  <c r="AA71" i="8"/>
  <c r="AB71" i="8"/>
  <c r="AC71" i="8"/>
  <c r="AD71" i="8"/>
  <c r="AE71" i="8"/>
  <c r="AF71" i="8"/>
  <c r="AG71" i="8"/>
  <c r="AH71" i="8"/>
  <c r="AI71" i="8"/>
  <c r="AJ71" i="8"/>
  <c r="AK71" i="8"/>
  <c r="AL71" i="8"/>
  <c r="AM71" i="8"/>
  <c r="AN71" i="8"/>
  <c r="AO71" i="8"/>
  <c r="AP71" i="8"/>
  <c r="AQ71" i="8"/>
  <c r="AR71" i="8"/>
  <c r="AS71" i="8"/>
  <c r="AT71" i="8"/>
  <c r="AU71" i="8"/>
  <c r="AV71" i="8"/>
  <c r="AW71" i="8"/>
  <c r="AX71" i="8"/>
  <c r="AY71" i="8"/>
  <c r="AZ71" i="8"/>
  <c r="BA71" i="8"/>
  <c r="BB71" i="8"/>
  <c r="BC71" i="8"/>
  <c r="BD71" i="8"/>
  <c r="BE71" i="8"/>
  <c r="BF71" i="8"/>
  <c r="BG71" i="8"/>
  <c r="BH71" i="8"/>
  <c r="BI71" i="8"/>
  <c r="BJ71" i="8"/>
  <c r="BK71" i="8"/>
  <c r="BL71" i="8"/>
  <c r="BM71" i="8"/>
  <c r="BN71" i="8"/>
  <c r="BO71" i="8"/>
  <c r="BP71" i="8"/>
  <c r="BQ71" i="8"/>
  <c r="BR71" i="8"/>
  <c r="BS71" i="8"/>
  <c r="BT71" i="8"/>
  <c r="BU71" i="8"/>
  <c r="BV71" i="8"/>
  <c r="BW71" i="8"/>
  <c r="BX71" i="8"/>
  <c r="BY71" i="8"/>
  <c r="BZ71" i="8"/>
  <c r="CA71" i="8"/>
  <c r="CB71" i="8"/>
  <c r="CC71" i="8"/>
  <c r="CD71" i="8"/>
  <c r="CE71" i="8"/>
  <c r="CF71" i="8"/>
  <c r="CG71" i="8"/>
  <c r="CH71" i="8"/>
  <c r="CI71" i="8"/>
  <c r="CJ71" i="8"/>
  <c r="CK71" i="8"/>
  <c r="CL71" i="8"/>
  <c r="CM71" i="8"/>
  <c r="CN71" i="8"/>
  <c r="CO71" i="8"/>
  <c r="CP71" i="8"/>
  <c r="CQ71" i="8"/>
  <c r="CR71" i="8"/>
  <c r="CS71" i="8"/>
  <c r="CT71" i="8"/>
  <c r="CU71" i="8"/>
  <c r="CV71" i="8"/>
  <c r="CW71" i="8"/>
  <c r="CX71" i="8"/>
  <c r="CY71" i="8"/>
  <c r="CZ71" i="8"/>
  <c r="DA71" i="8"/>
  <c r="DB71" i="8"/>
  <c r="DC71" i="8"/>
  <c r="DD71" i="8"/>
  <c r="DE71" i="8"/>
  <c r="DF71" i="8"/>
  <c r="DG71" i="8"/>
  <c r="DH71" i="8"/>
  <c r="DI71" i="8"/>
  <c r="DJ71" i="8"/>
  <c r="DK71" i="8"/>
  <c r="DL71" i="8"/>
  <c r="D72" i="8"/>
  <c r="E72" i="8"/>
  <c r="F72" i="8"/>
  <c r="G72" i="8"/>
  <c r="H72" i="8"/>
  <c r="I72" i="8"/>
  <c r="J72" i="8"/>
  <c r="K72" i="8"/>
  <c r="L72" i="8"/>
  <c r="M72" i="8"/>
  <c r="N72" i="8"/>
  <c r="O72" i="8"/>
  <c r="P72" i="8"/>
  <c r="Q72" i="8"/>
  <c r="R72" i="8"/>
  <c r="S72" i="8"/>
  <c r="T72" i="8"/>
  <c r="U72" i="8"/>
  <c r="V72" i="8"/>
  <c r="W72" i="8"/>
  <c r="X72" i="8"/>
  <c r="Y72" i="8"/>
  <c r="Z72" i="8"/>
  <c r="AA72" i="8"/>
  <c r="AB72" i="8"/>
  <c r="AC72" i="8"/>
  <c r="AD72" i="8"/>
  <c r="AE72" i="8"/>
  <c r="AF72" i="8"/>
  <c r="AG72" i="8"/>
  <c r="AH72" i="8"/>
  <c r="AI72" i="8"/>
  <c r="AJ72" i="8"/>
  <c r="AK72" i="8"/>
  <c r="AL72" i="8"/>
  <c r="AM72" i="8"/>
  <c r="AN72" i="8"/>
  <c r="AO72" i="8"/>
  <c r="AP72" i="8"/>
  <c r="AQ72" i="8"/>
  <c r="AR72" i="8"/>
  <c r="AS72" i="8"/>
  <c r="AT72" i="8"/>
  <c r="AU72" i="8"/>
  <c r="AV72" i="8"/>
  <c r="AW72" i="8"/>
  <c r="AX72" i="8"/>
  <c r="AY72" i="8"/>
  <c r="AZ72" i="8"/>
  <c r="BA72" i="8"/>
  <c r="BB72" i="8"/>
  <c r="BC72" i="8"/>
  <c r="BD72" i="8"/>
  <c r="BE72" i="8"/>
  <c r="BF72" i="8"/>
  <c r="BG72" i="8"/>
  <c r="BH72" i="8"/>
  <c r="BI72" i="8"/>
  <c r="BJ72" i="8"/>
  <c r="BK72" i="8"/>
  <c r="BL72" i="8"/>
  <c r="BM72" i="8"/>
  <c r="BN72" i="8"/>
  <c r="BO72" i="8"/>
  <c r="BP72" i="8"/>
  <c r="BQ72" i="8"/>
  <c r="BR72" i="8"/>
  <c r="BS72" i="8"/>
  <c r="BT72" i="8"/>
  <c r="BU72" i="8"/>
  <c r="BV72" i="8"/>
  <c r="BW72" i="8"/>
  <c r="BX72" i="8"/>
  <c r="BY72" i="8"/>
  <c r="BZ72" i="8"/>
  <c r="CA72" i="8"/>
  <c r="CB72" i="8"/>
  <c r="CC72" i="8"/>
  <c r="CD72" i="8"/>
  <c r="CE72" i="8"/>
  <c r="CF72" i="8"/>
  <c r="CG72" i="8"/>
  <c r="CH72" i="8"/>
  <c r="CI72" i="8"/>
  <c r="CJ72" i="8"/>
  <c r="CK72" i="8"/>
  <c r="CL72" i="8"/>
  <c r="CM72" i="8"/>
  <c r="CN72" i="8"/>
  <c r="CO72" i="8"/>
  <c r="CP72" i="8"/>
  <c r="CQ72" i="8"/>
  <c r="CR72" i="8"/>
  <c r="CS72" i="8"/>
  <c r="CT72" i="8"/>
  <c r="CU72" i="8"/>
  <c r="CV72" i="8"/>
  <c r="CW72" i="8"/>
  <c r="CX72" i="8"/>
  <c r="CY72" i="8"/>
  <c r="CZ72" i="8"/>
  <c r="DA72" i="8"/>
  <c r="DB72" i="8"/>
  <c r="DC72" i="8"/>
  <c r="DD72" i="8"/>
  <c r="DE72" i="8"/>
  <c r="DF72" i="8"/>
  <c r="DG72" i="8"/>
  <c r="DH72" i="8"/>
  <c r="DI72" i="8"/>
  <c r="DJ72" i="8"/>
  <c r="DK72" i="8"/>
  <c r="DL72" i="8"/>
  <c r="D73" i="8"/>
  <c r="E73" i="8"/>
  <c r="F73" i="8"/>
  <c r="G73" i="8"/>
  <c r="H73" i="8"/>
  <c r="I73" i="8"/>
  <c r="J73" i="8"/>
  <c r="K73" i="8"/>
  <c r="L73" i="8"/>
  <c r="M73" i="8"/>
  <c r="N73" i="8"/>
  <c r="O73" i="8"/>
  <c r="P73" i="8"/>
  <c r="Q73" i="8"/>
  <c r="R73" i="8"/>
  <c r="S73" i="8"/>
  <c r="T73" i="8"/>
  <c r="U73" i="8"/>
  <c r="V73" i="8"/>
  <c r="W73" i="8"/>
  <c r="X73" i="8"/>
  <c r="Y73" i="8"/>
  <c r="Z73" i="8"/>
  <c r="AA73" i="8"/>
  <c r="AB73" i="8"/>
  <c r="AC73" i="8"/>
  <c r="AD73" i="8"/>
  <c r="AE73" i="8"/>
  <c r="AF73" i="8"/>
  <c r="AG73" i="8"/>
  <c r="AH73" i="8"/>
  <c r="AI73" i="8"/>
  <c r="AJ73" i="8"/>
  <c r="AK73" i="8"/>
  <c r="AL73" i="8"/>
  <c r="AM73" i="8"/>
  <c r="AN73" i="8"/>
  <c r="AO73" i="8"/>
  <c r="AP73" i="8"/>
  <c r="AQ73" i="8"/>
  <c r="AR73" i="8"/>
  <c r="AS73" i="8"/>
  <c r="AT73" i="8"/>
  <c r="AU73" i="8"/>
  <c r="AV73" i="8"/>
  <c r="AW73" i="8"/>
  <c r="AX73" i="8"/>
  <c r="AY73" i="8"/>
  <c r="AZ73" i="8"/>
  <c r="BA73" i="8"/>
  <c r="BB73" i="8"/>
  <c r="BC73" i="8"/>
  <c r="BD73" i="8"/>
  <c r="BE73" i="8"/>
  <c r="BF73" i="8"/>
  <c r="BG73" i="8"/>
  <c r="BH73" i="8"/>
  <c r="BI73" i="8"/>
  <c r="BJ73" i="8"/>
  <c r="BK73" i="8"/>
  <c r="BL73" i="8"/>
  <c r="BM73" i="8"/>
  <c r="BN73" i="8"/>
  <c r="BO73" i="8"/>
  <c r="BP73" i="8"/>
  <c r="BQ73" i="8"/>
  <c r="BR73" i="8"/>
  <c r="BS73" i="8"/>
  <c r="BT73" i="8"/>
  <c r="BU73" i="8"/>
  <c r="BV73" i="8"/>
  <c r="BW73" i="8"/>
  <c r="BX73" i="8"/>
  <c r="BY73" i="8"/>
  <c r="BZ73" i="8"/>
  <c r="CA73" i="8"/>
  <c r="CB73" i="8"/>
  <c r="CC73" i="8"/>
  <c r="CD73" i="8"/>
  <c r="CE73" i="8"/>
  <c r="CF73" i="8"/>
  <c r="CG73" i="8"/>
  <c r="CH73" i="8"/>
  <c r="CI73" i="8"/>
  <c r="CJ73" i="8"/>
  <c r="CK73" i="8"/>
  <c r="CL73" i="8"/>
  <c r="CM73" i="8"/>
  <c r="CN73" i="8"/>
  <c r="CO73" i="8"/>
  <c r="CP73" i="8"/>
  <c r="CQ73" i="8"/>
  <c r="CR73" i="8"/>
  <c r="CS73" i="8"/>
  <c r="CT73" i="8"/>
  <c r="CU73" i="8"/>
  <c r="CV73" i="8"/>
  <c r="CW73" i="8"/>
  <c r="CX73" i="8"/>
  <c r="CY73" i="8"/>
  <c r="CZ73" i="8"/>
  <c r="DA73" i="8"/>
  <c r="DB73" i="8"/>
  <c r="DC73" i="8"/>
  <c r="DD73" i="8"/>
  <c r="DE73" i="8"/>
  <c r="DF73" i="8"/>
  <c r="DG73" i="8"/>
  <c r="DH73" i="8"/>
  <c r="DI73" i="8"/>
  <c r="DJ73" i="8"/>
  <c r="DK73" i="8"/>
  <c r="DL73" i="8"/>
  <c r="D74" i="8"/>
  <c r="E74" i="8"/>
  <c r="F74" i="8"/>
  <c r="G74" i="8"/>
  <c r="H74" i="8"/>
  <c r="I74" i="8"/>
  <c r="J74" i="8"/>
  <c r="K74" i="8"/>
  <c r="L74" i="8"/>
  <c r="M74" i="8"/>
  <c r="N74" i="8"/>
  <c r="O74" i="8"/>
  <c r="P74" i="8"/>
  <c r="Q74" i="8"/>
  <c r="R74" i="8"/>
  <c r="S74" i="8"/>
  <c r="T74" i="8"/>
  <c r="U74" i="8"/>
  <c r="V74" i="8"/>
  <c r="W74" i="8"/>
  <c r="X74" i="8"/>
  <c r="Y74" i="8"/>
  <c r="Z74" i="8"/>
  <c r="AA74" i="8"/>
  <c r="AB74" i="8"/>
  <c r="AC74" i="8"/>
  <c r="AD74" i="8"/>
  <c r="AE74" i="8"/>
  <c r="AF74" i="8"/>
  <c r="AG74" i="8"/>
  <c r="AH74" i="8"/>
  <c r="AI74" i="8"/>
  <c r="AJ74" i="8"/>
  <c r="AK74" i="8"/>
  <c r="AL74" i="8"/>
  <c r="AM74" i="8"/>
  <c r="AN74" i="8"/>
  <c r="AO74" i="8"/>
  <c r="AP74" i="8"/>
  <c r="AQ74" i="8"/>
  <c r="AR74" i="8"/>
  <c r="AS74" i="8"/>
  <c r="AT74" i="8"/>
  <c r="AU74" i="8"/>
  <c r="AV74" i="8"/>
  <c r="AW74" i="8"/>
  <c r="AX74" i="8"/>
  <c r="AY74" i="8"/>
  <c r="AZ74" i="8"/>
  <c r="BA74" i="8"/>
  <c r="BB74" i="8"/>
  <c r="BC74" i="8"/>
  <c r="BD74" i="8"/>
  <c r="BE74" i="8"/>
  <c r="BF74" i="8"/>
  <c r="BG74" i="8"/>
  <c r="BH74" i="8"/>
  <c r="BI74" i="8"/>
  <c r="BJ74" i="8"/>
  <c r="BK74" i="8"/>
  <c r="BL74" i="8"/>
  <c r="BM74" i="8"/>
  <c r="BN74" i="8"/>
  <c r="BO74" i="8"/>
  <c r="BP74" i="8"/>
  <c r="BQ74" i="8"/>
  <c r="BR74" i="8"/>
  <c r="BS74" i="8"/>
  <c r="BT74" i="8"/>
  <c r="BU74" i="8"/>
  <c r="BV74" i="8"/>
  <c r="BW74" i="8"/>
  <c r="BX74" i="8"/>
  <c r="BY74" i="8"/>
  <c r="BZ74" i="8"/>
  <c r="CA74" i="8"/>
  <c r="CB74" i="8"/>
  <c r="CC74" i="8"/>
  <c r="CD74" i="8"/>
  <c r="CE74" i="8"/>
  <c r="CF74" i="8"/>
  <c r="CG74" i="8"/>
  <c r="CH74" i="8"/>
  <c r="CI74" i="8"/>
  <c r="CJ74" i="8"/>
  <c r="CK74" i="8"/>
  <c r="CL74" i="8"/>
  <c r="CM74" i="8"/>
  <c r="CN74" i="8"/>
  <c r="CO74" i="8"/>
  <c r="CP74" i="8"/>
  <c r="CQ74" i="8"/>
  <c r="CR74" i="8"/>
  <c r="CS74" i="8"/>
  <c r="CT74" i="8"/>
  <c r="CU74" i="8"/>
  <c r="CV74" i="8"/>
  <c r="CW74" i="8"/>
  <c r="CX74" i="8"/>
  <c r="CY74" i="8"/>
  <c r="CZ74" i="8"/>
  <c r="DA74" i="8"/>
  <c r="DB74" i="8"/>
  <c r="DC74" i="8"/>
  <c r="DD74" i="8"/>
  <c r="DE74" i="8"/>
  <c r="DF74" i="8"/>
  <c r="DG74" i="8"/>
  <c r="DH74" i="8"/>
  <c r="DI74" i="8"/>
  <c r="DJ74" i="8"/>
  <c r="DK74" i="8"/>
  <c r="DL74" i="8"/>
  <c r="D75" i="8"/>
  <c r="E75" i="8"/>
  <c r="F75" i="8"/>
  <c r="G75" i="8"/>
  <c r="H75" i="8"/>
  <c r="I75" i="8"/>
  <c r="J75" i="8"/>
  <c r="K75" i="8"/>
  <c r="L75" i="8"/>
  <c r="M75" i="8"/>
  <c r="N75" i="8"/>
  <c r="O75" i="8"/>
  <c r="P75" i="8"/>
  <c r="Q75" i="8"/>
  <c r="R75" i="8"/>
  <c r="S75" i="8"/>
  <c r="T75" i="8"/>
  <c r="U75" i="8"/>
  <c r="V75" i="8"/>
  <c r="W75" i="8"/>
  <c r="X75" i="8"/>
  <c r="Y75" i="8"/>
  <c r="Z75" i="8"/>
  <c r="AA75" i="8"/>
  <c r="AB75" i="8"/>
  <c r="AC75" i="8"/>
  <c r="AD75" i="8"/>
  <c r="AE75" i="8"/>
  <c r="AF75" i="8"/>
  <c r="AG75" i="8"/>
  <c r="AH75" i="8"/>
  <c r="AI75" i="8"/>
  <c r="AJ75" i="8"/>
  <c r="AK75" i="8"/>
  <c r="AL75" i="8"/>
  <c r="AM75" i="8"/>
  <c r="AN75" i="8"/>
  <c r="AO75" i="8"/>
  <c r="AP75" i="8"/>
  <c r="AQ75" i="8"/>
  <c r="AR75" i="8"/>
  <c r="AS75" i="8"/>
  <c r="AT75" i="8"/>
  <c r="AU75" i="8"/>
  <c r="AV75" i="8"/>
  <c r="AW75" i="8"/>
  <c r="AX75" i="8"/>
  <c r="AY75" i="8"/>
  <c r="AZ75" i="8"/>
  <c r="BA75" i="8"/>
  <c r="BB75" i="8"/>
  <c r="BC75" i="8"/>
  <c r="BD75" i="8"/>
  <c r="BE75" i="8"/>
  <c r="BF75" i="8"/>
  <c r="BG75" i="8"/>
  <c r="BH75" i="8"/>
  <c r="BI75" i="8"/>
  <c r="BJ75" i="8"/>
  <c r="BK75" i="8"/>
  <c r="BL75" i="8"/>
  <c r="BM75" i="8"/>
  <c r="BN75" i="8"/>
  <c r="BO75" i="8"/>
  <c r="BP75" i="8"/>
  <c r="BQ75" i="8"/>
  <c r="BR75" i="8"/>
  <c r="BS75" i="8"/>
  <c r="BT75" i="8"/>
  <c r="BU75" i="8"/>
  <c r="BV75" i="8"/>
  <c r="BW75" i="8"/>
  <c r="BX75" i="8"/>
  <c r="BY75" i="8"/>
  <c r="BZ75" i="8"/>
  <c r="CA75" i="8"/>
  <c r="CB75" i="8"/>
  <c r="CC75" i="8"/>
  <c r="CD75" i="8"/>
  <c r="CE75" i="8"/>
  <c r="CF75" i="8"/>
  <c r="CG75" i="8"/>
  <c r="CH75" i="8"/>
  <c r="CI75" i="8"/>
  <c r="CJ75" i="8"/>
  <c r="CK75" i="8"/>
  <c r="CL75" i="8"/>
  <c r="CM75" i="8"/>
  <c r="CN75" i="8"/>
  <c r="CO75" i="8"/>
  <c r="CP75" i="8"/>
  <c r="CQ75" i="8"/>
  <c r="CR75" i="8"/>
  <c r="CS75" i="8"/>
  <c r="CT75" i="8"/>
  <c r="CU75" i="8"/>
  <c r="CV75" i="8"/>
  <c r="CW75" i="8"/>
  <c r="CX75" i="8"/>
  <c r="CY75" i="8"/>
  <c r="CZ75" i="8"/>
  <c r="DA75" i="8"/>
  <c r="DB75" i="8"/>
  <c r="DC75" i="8"/>
  <c r="DD75" i="8"/>
  <c r="DE75" i="8"/>
  <c r="DF75" i="8"/>
  <c r="DG75" i="8"/>
  <c r="DH75" i="8"/>
  <c r="DI75" i="8"/>
  <c r="DJ75" i="8"/>
  <c r="DK75" i="8"/>
  <c r="DL75" i="8"/>
  <c r="D76" i="8"/>
  <c r="E76" i="8"/>
  <c r="F76" i="8"/>
  <c r="G76" i="8"/>
  <c r="H76" i="8"/>
  <c r="I76" i="8"/>
  <c r="J76" i="8"/>
  <c r="K76" i="8"/>
  <c r="L76" i="8"/>
  <c r="M76" i="8"/>
  <c r="N76" i="8"/>
  <c r="O76" i="8"/>
  <c r="P76" i="8"/>
  <c r="Q76" i="8"/>
  <c r="R76" i="8"/>
  <c r="S76" i="8"/>
  <c r="T76" i="8"/>
  <c r="U76" i="8"/>
  <c r="V76" i="8"/>
  <c r="W76" i="8"/>
  <c r="X76" i="8"/>
  <c r="Y76" i="8"/>
  <c r="Z76" i="8"/>
  <c r="AA76" i="8"/>
  <c r="AB76" i="8"/>
  <c r="AC76" i="8"/>
  <c r="AD76" i="8"/>
  <c r="AE76" i="8"/>
  <c r="AF76" i="8"/>
  <c r="AG76" i="8"/>
  <c r="AH76" i="8"/>
  <c r="AI76" i="8"/>
  <c r="AJ76" i="8"/>
  <c r="AK76" i="8"/>
  <c r="AL76" i="8"/>
  <c r="AM76" i="8"/>
  <c r="AN76" i="8"/>
  <c r="AO76" i="8"/>
  <c r="AP76" i="8"/>
  <c r="AQ76" i="8"/>
  <c r="AR76" i="8"/>
  <c r="AS76" i="8"/>
  <c r="AT76" i="8"/>
  <c r="AU76" i="8"/>
  <c r="AV76" i="8"/>
  <c r="AW76" i="8"/>
  <c r="AX76" i="8"/>
  <c r="AY76" i="8"/>
  <c r="AZ76" i="8"/>
  <c r="BA76" i="8"/>
  <c r="BB76" i="8"/>
  <c r="BC76" i="8"/>
  <c r="BD76" i="8"/>
  <c r="BE76" i="8"/>
  <c r="BF76" i="8"/>
  <c r="BG76" i="8"/>
  <c r="BH76" i="8"/>
  <c r="BI76" i="8"/>
  <c r="BJ76" i="8"/>
  <c r="BK76" i="8"/>
  <c r="BL76" i="8"/>
  <c r="BM76" i="8"/>
  <c r="BN76" i="8"/>
  <c r="BO76" i="8"/>
  <c r="BP76" i="8"/>
  <c r="BQ76" i="8"/>
  <c r="BR76" i="8"/>
  <c r="BS76" i="8"/>
  <c r="BT76" i="8"/>
  <c r="BU76" i="8"/>
  <c r="BV76" i="8"/>
  <c r="BW76" i="8"/>
  <c r="BX76" i="8"/>
  <c r="BY76" i="8"/>
  <c r="BZ76" i="8"/>
  <c r="CA76" i="8"/>
  <c r="CB76" i="8"/>
  <c r="CC76" i="8"/>
  <c r="CD76" i="8"/>
  <c r="CE76" i="8"/>
  <c r="CF76" i="8"/>
  <c r="CG76" i="8"/>
  <c r="CH76" i="8"/>
  <c r="CI76" i="8"/>
  <c r="CJ76" i="8"/>
  <c r="CK76" i="8"/>
  <c r="CL76" i="8"/>
  <c r="CM76" i="8"/>
  <c r="CN76" i="8"/>
  <c r="CO76" i="8"/>
  <c r="CP76" i="8"/>
  <c r="CQ76" i="8"/>
  <c r="CR76" i="8"/>
  <c r="CS76" i="8"/>
  <c r="CT76" i="8"/>
  <c r="CU76" i="8"/>
  <c r="CV76" i="8"/>
  <c r="CW76" i="8"/>
  <c r="CX76" i="8"/>
  <c r="CY76" i="8"/>
  <c r="CZ76" i="8"/>
  <c r="DA76" i="8"/>
  <c r="DB76" i="8"/>
  <c r="DC76" i="8"/>
  <c r="DD76" i="8"/>
  <c r="DE76" i="8"/>
  <c r="DF76" i="8"/>
  <c r="DG76" i="8"/>
  <c r="DH76" i="8"/>
  <c r="DI76" i="8"/>
  <c r="DJ76" i="8"/>
  <c r="DK76" i="8"/>
  <c r="DL76" i="8"/>
  <c r="C66" i="8"/>
  <c r="C67" i="8"/>
  <c r="C68" i="8"/>
  <c r="C69" i="8"/>
  <c r="C70" i="8"/>
  <c r="C71" i="8"/>
  <c r="C72" i="8"/>
  <c r="C73" i="8"/>
  <c r="C74" i="8"/>
  <c r="C75" i="8"/>
  <c r="C76" i="8"/>
  <c r="C5" i="8"/>
  <c r="C6" i="8"/>
  <c r="C7" i="8"/>
  <c r="C8" i="8"/>
  <c r="C9" i="8"/>
  <c r="C10" i="8"/>
  <c r="C11" i="8"/>
  <c r="C12" i="8"/>
  <c r="C13" i="8"/>
  <c r="C14" i="8"/>
  <c r="C15" i="8"/>
  <c r="C16" i="8"/>
  <c r="C17" i="8"/>
  <c r="C18" i="8"/>
  <c r="C19" i="8"/>
  <c r="C20" i="8"/>
  <c r="C21" i="8"/>
  <c r="C22" i="8"/>
  <c r="C23" i="8"/>
  <c r="C24" i="8"/>
  <c r="C25" i="8"/>
  <c r="C26" i="8"/>
  <c r="C27" i="8"/>
  <c r="C28" i="8"/>
  <c r="C29" i="8"/>
  <c r="C30" i="8"/>
  <c r="C31" i="8"/>
  <c r="C32" i="8"/>
  <c r="C33" i="8"/>
  <c r="C34" i="8"/>
  <c r="C35" i="8"/>
  <c r="C36" i="8"/>
  <c r="C37" i="8"/>
  <c r="C38" i="8"/>
  <c r="C39" i="8"/>
  <c r="C40" i="8"/>
  <c r="C41" i="8"/>
  <c r="C42" i="8"/>
  <c r="C43" i="8"/>
  <c r="C44" i="8"/>
  <c r="C45" i="8"/>
  <c r="C46" i="8"/>
  <c r="C47" i="8"/>
  <c r="C48" i="8"/>
  <c r="C49" i="8"/>
  <c r="C50" i="8"/>
  <c r="C51" i="8"/>
  <c r="C52" i="8"/>
  <c r="C53" i="8"/>
  <c r="C54" i="8"/>
  <c r="C55" i="8"/>
  <c r="C56" i="8"/>
  <c r="C57" i="8"/>
  <c r="C58" i="8"/>
  <c r="C59" i="8"/>
  <c r="C60" i="8"/>
  <c r="C61" i="8"/>
  <c r="C62" i="8"/>
  <c r="C63" i="8"/>
  <c r="C64" i="8"/>
  <c r="C65" i="8"/>
  <c r="C4" i="8"/>
  <c r="B70" i="5" l="1"/>
  <c r="C70" i="5"/>
  <c r="D70" i="5"/>
  <c r="E70" i="5"/>
  <c r="F70" i="5"/>
  <c r="G70" i="5"/>
  <c r="H70" i="5"/>
  <c r="I70" i="5"/>
  <c r="J70" i="5"/>
  <c r="K70" i="5"/>
  <c r="L70" i="5"/>
  <c r="M70" i="5"/>
  <c r="N70" i="5"/>
  <c r="O70" i="5"/>
  <c r="P70" i="5"/>
  <c r="Q70" i="5"/>
  <c r="R70" i="5"/>
  <c r="S70" i="5"/>
  <c r="T70" i="5"/>
  <c r="U70" i="5"/>
  <c r="V70" i="5"/>
  <c r="W70" i="5"/>
  <c r="X70" i="5"/>
  <c r="Y70" i="5"/>
  <c r="Z70" i="5"/>
  <c r="AA70" i="5"/>
  <c r="AB70" i="5"/>
  <c r="AC70" i="5"/>
  <c r="AD70" i="5"/>
  <c r="AE70" i="5"/>
  <c r="AF70" i="5"/>
  <c r="AG70" i="5"/>
  <c r="AH70" i="5"/>
  <c r="AI70" i="5"/>
  <c r="AJ70" i="5"/>
  <c r="AK70" i="5"/>
  <c r="AL70" i="5"/>
  <c r="AM70" i="5"/>
  <c r="AN70" i="5"/>
  <c r="AO70" i="5"/>
  <c r="AP70" i="5"/>
  <c r="AQ70" i="5"/>
  <c r="AR70" i="5"/>
  <c r="AS70" i="5"/>
  <c r="AT70" i="5"/>
  <c r="AU70" i="5"/>
  <c r="AV70" i="5"/>
  <c r="AW70" i="5"/>
  <c r="AX70" i="5"/>
  <c r="AY70" i="5"/>
  <c r="AZ70" i="5"/>
  <c r="BA70" i="5"/>
  <c r="BB70" i="5"/>
  <c r="BC70" i="5"/>
  <c r="BD70" i="5"/>
  <c r="BE70" i="5"/>
  <c r="BF70" i="5"/>
  <c r="BG70" i="5"/>
  <c r="BH70" i="5"/>
  <c r="BI70" i="5"/>
  <c r="BJ70" i="5"/>
  <c r="BK70" i="5"/>
  <c r="BL70" i="5"/>
  <c r="BM70" i="5"/>
  <c r="BN70" i="5"/>
  <c r="BO70" i="5"/>
  <c r="BP70" i="5"/>
  <c r="BQ70" i="5"/>
  <c r="BR70" i="5"/>
  <c r="BS70" i="5"/>
  <c r="BT70" i="5"/>
  <c r="BU70" i="5"/>
  <c r="BV70" i="5"/>
  <c r="BW70" i="5"/>
  <c r="BX70" i="5"/>
  <c r="BY70" i="5"/>
  <c r="BZ70" i="5"/>
  <c r="CA70" i="5"/>
  <c r="CB70" i="5"/>
  <c r="CC70" i="5"/>
  <c r="CD70" i="5"/>
  <c r="CE70" i="5"/>
  <c r="CF70" i="5"/>
  <c r="CG70" i="5"/>
  <c r="CH70" i="5"/>
  <c r="CI70" i="5"/>
  <c r="CJ70" i="5"/>
  <c r="CK70" i="5"/>
  <c r="CL70" i="5"/>
  <c r="CM70" i="5"/>
  <c r="CN70" i="5"/>
  <c r="CO70" i="5"/>
  <c r="CP70" i="5"/>
  <c r="CQ70" i="5"/>
  <c r="CR70" i="5"/>
  <c r="CS70" i="5"/>
  <c r="CT70" i="5"/>
  <c r="CU70" i="5"/>
  <c r="CV70" i="5"/>
  <c r="CW70" i="5"/>
  <c r="CX70" i="5"/>
  <c r="CY70" i="5"/>
  <c r="CZ70" i="5"/>
  <c r="DA70" i="5"/>
  <c r="DB70" i="5"/>
  <c r="DC70" i="5"/>
  <c r="DD70" i="5"/>
  <c r="DE70" i="5"/>
  <c r="DF70" i="5"/>
  <c r="DG70" i="5"/>
  <c r="DH70" i="5"/>
  <c r="DI70" i="5"/>
  <c r="DJ70" i="5"/>
  <c r="DK70" i="5"/>
  <c r="DL70" i="5"/>
  <c r="DM70" i="5"/>
  <c r="DN70" i="5"/>
  <c r="DO70" i="5"/>
  <c r="DP70" i="5"/>
  <c r="DQ70" i="5"/>
  <c r="DR70" i="5"/>
  <c r="DS70" i="5"/>
  <c r="DT70" i="5"/>
  <c r="DU70" i="5"/>
  <c r="DV70" i="5"/>
  <c r="DW70" i="5"/>
  <c r="DX70" i="5"/>
  <c r="DY70" i="5"/>
  <c r="DZ70" i="5"/>
  <c r="EA70" i="5"/>
  <c r="EB70" i="5"/>
  <c r="B71" i="5"/>
  <c r="C71" i="5"/>
  <c r="D71" i="5"/>
  <c r="E71" i="5"/>
  <c r="F71" i="5"/>
  <c r="G71" i="5"/>
  <c r="H71" i="5"/>
  <c r="I71" i="5"/>
  <c r="J71" i="5"/>
  <c r="K71" i="5"/>
  <c r="L71" i="5"/>
  <c r="M71" i="5"/>
  <c r="N71" i="5"/>
  <c r="O71" i="5"/>
  <c r="P71" i="5"/>
  <c r="Q71" i="5"/>
  <c r="R71" i="5"/>
  <c r="S71" i="5"/>
  <c r="T71" i="5"/>
  <c r="U71" i="5"/>
  <c r="V71" i="5"/>
  <c r="W71" i="5"/>
  <c r="X71" i="5"/>
  <c r="Y71" i="5"/>
  <c r="Z71" i="5"/>
  <c r="AA71" i="5"/>
  <c r="AB71" i="5"/>
  <c r="AC71" i="5"/>
  <c r="AD71" i="5"/>
  <c r="AE71" i="5"/>
  <c r="AF71" i="5"/>
  <c r="AG71" i="5"/>
  <c r="AH71" i="5"/>
  <c r="AI71" i="5"/>
  <c r="AJ71" i="5"/>
  <c r="AK71" i="5"/>
  <c r="AL71" i="5"/>
  <c r="AM71" i="5"/>
  <c r="AN71" i="5"/>
  <c r="AO71" i="5"/>
  <c r="AP71" i="5"/>
  <c r="AQ71" i="5"/>
  <c r="AR71" i="5"/>
  <c r="AS71" i="5"/>
  <c r="AT71" i="5"/>
  <c r="AU71" i="5"/>
  <c r="AV71" i="5"/>
  <c r="AW71" i="5"/>
  <c r="AX71" i="5"/>
  <c r="AY71" i="5"/>
  <c r="AZ71" i="5"/>
  <c r="BA71" i="5"/>
  <c r="BB71" i="5"/>
  <c r="BC71" i="5"/>
  <c r="BD71" i="5"/>
  <c r="BE71" i="5"/>
  <c r="BF71" i="5"/>
  <c r="BG71" i="5"/>
  <c r="BH71" i="5"/>
  <c r="BI71" i="5"/>
  <c r="BJ71" i="5"/>
  <c r="BK71" i="5"/>
  <c r="BL71" i="5"/>
  <c r="BM71" i="5"/>
  <c r="BN71" i="5"/>
  <c r="BO71" i="5"/>
  <c r="BP71" i="5"/>
  <c r="BQ71" i="5"/>
  <c r="BR71" i="5"/>
  <c r="BS71" i="5"/>
  <c r="BT71" i="5"/>
  <c r="BU71" i="5"/>
  <c r="BV71" i="5"/>
  <c r="BW71" i="5"/>
  <c r="BX71" i="5"/>
  <c r="BY71" i="5"/>
  <c r="BZ71" i="5"/>
  <c r="CA71" i="5"/>
  <c r="CB71" i="5"/>
  <c r="CC71" i="5"/>
  <c r="CD71" i="5"/>
  <c r="CE71" i="5"/>
  <c r="CF71" i="5"/>
  <c r="CG71" i="5"/>
  <c r="CH71" i="5"/>
  <c r="CI71" i="5"/>
  <c r="CJ71" i="5"/>
  <c r="CK71" i="5"/>
  <c r="CL71" i="5"/>
  <c r="CM71" i="5"/>
  <c r="CN71" i="5"/>
  <c r="CO71" i="5"/>
  <c r="CP71" i="5"/>
  <c r="CQ71" i="5"/>
  <c r="CR71" i="5"/>
  <c r="CS71" i="5"/>
  <c r="CT71" i="5"/>
  <c r="CU71" i="5"/>
  <c r="CV71" i="5"/>
  <c r="CW71" i="5"/>
  <c r="CX71" i="5"/>
  <c r="CY71" i="5"/>
  <c r="CZ71" i="5"/>
  <c r="DA71" i="5"/>
  <c r="DB71" i="5"/>
  <c r="DC71" i="5"/>
  <c r="DD71" i="5"/>
  <c r="DE71" i="5"/>
  <c r="DF71" i="5"/>
  <c r="DG71" i="5"/>
  <c r="DH71" i="5"/>
  <c r="DI71" i="5"/>
  <c r="DJ71" i="5"/>
  <c r="DK71" i="5"/>
  <c r="DL71" i="5"/>
  <c r="DM71" i="5"/>
  <c r="DN71" i="5"/>
  <c r="DO71" i="5"/>
  <c r="DP71" i="5"/>
  <c r="DQ71" i="5"/>
  <c r="DR71" i="5"/>
  <c r="DS71" i="5"/>
  <c r="DT71" i="5"/>
  <c r="DU71" i="5"/>
  <c r="DV71" i="5"/>
  <c r="DW71" i="5"/>
  <c r="DX71" i="5"/>
  <c r="DY71" i="5"/>
  <c r="DZ71" i="5"/>
  <c r="EA71" i="5"/>
  <c r="EB71" i="5"/>
  <c r="B72" i="5"/>
  <c r="C72" i="5"/>
  <c r="D72" i="5"/>
  <c r="E72" i="5"/>
  <c r="F72" i="5"/>
  <c r="G72" i="5"/>
  <c r="H72" i="5"/>
  <c r="I72" i="5"/>
  <c r="J72" i="5"/>
  <c r="K72" i="5"/>
  <c r="L72" i="5"/>
  <c r="M72" i="5"/>
  <c r="N72" i="5"/>
  <c r="O72" i="5"/>
  <c r="P72" i="5"/>
  <c r="Q72" i="5"/>
  <c r="R72" i="5"/>
  <c r="S72" i="5"/>
  <c r="T72" i="5"/>
  <c r="U72" i="5"/>
  <c r="V72" i="5"/>
  <c r="W72" i="5"/>
  <c r="X72" i="5"/>
  <c r="Y72" i="5"/>
  <c r="Z72" i="5"/>
  <c r="AA72" i="5"/>
  <c r="AB72" i="5"/>
  <c r="AC72" i="5"/>
  <c r="AD72" i="5"/>
  <c r="AE72" i="5"/>
  <c r="AF72" i="5"/>
  <c r="AG72" i="5"/>
  <c r="AH72" i="5"/>
  <c r="AI72" i="5"/>
  <c r="AJ72" i="5"/>
  <c r="AK72" i="5"/>
  <c r="AL72" i="5"/>
  <c r="AM72" i="5"/>
  <c r="AN72" i="5"/>
  <c r="AO72" i="5"/>
  <c r="AP72" i="5"/>
  <c r="AQ72" i="5"/>
  <c r="AR72" i="5"/>
  <c r="AS72" i="5"/>
  <c r="AT72" i="5"/>
  <c r="AU72" i="5"/>
  <c r="AV72" i="5"/>
  <c r="AW72" i="5"/>
  <c r="AX72" i="5"/>
  <c r="AY72" i="5"/>
  <c r="AZ72" i="5"/>
  <c r="BA72" i="5"/>
  <c r="BB72" i="5"/>
  <c r="BC72" i="5"/>
  <c r="BD72" i="5"/>
  <c r="BE72" i="5"/>
  <c r="BF72" i="5"/>
  <c r="BG72" i="5"/>
  <c r="BH72" i="5"/>
  <c r="BI72" i="5"/>
  <c r="BJ72" i="5"/>
  <c r="BK72" i="5"/>
  <c r="BL72" i="5"/>
  <c r="BM72" i="5"/>
  <c r="BN72" i="5"/>
  <c r="BO72" i="5"/>
  <c r="BP72" i="5"/>
  <c r="BQ72" i="5"/>
  <c r="BR72" i="5"/>
  <c r="BS72" i="5"/>
  <c r="BT72" i="5"/>
  <c r="BU72" i="5"/>
  <c r="BV72" i="5"/>
  <c r="BW72" i="5"/>
  <c r="BX72" i="5"/>
  <c r="BY72" i="5"/>
  <c r="BZ72" i="5"/>
  <c r="CA72" i="5"/>
  <c r="CB72" i="5"/>
  <c r="CC72" i="5"/>
  <c r="CD72" i="5"/>
  <c r="CE72" i="5"/>
  <c r="CF72" i="5"/>
  <c r="CG72" i="5"/>
  <c r="CH72" i="5"/>
  <c r="CI72" i="5"/>
  <c r="CJ72" i="5"/>
  <c r="CK72" i="5"/>
  <c r="CL72" i="5"/>
  <c r="CM72" i="5"/>
  <c r="CN72" i="5"/>
  <c r="CO72" i="5"/>
  <c r="CP72" i="5"/>
  <c r="CQ72" i="5"/>
  <c r="CR72" i="5"/>
  <c r="CS72" i="5"/>
  <c r="CT72" i="5"/>
  <c r="CU72" i="5"/>
  <c r="CV72" i="5"/>
  <c r="CW72" i="5"/>
  <c r="CX72" i="5"/>
  <c r="CY72" i="5"/>
  <c r="CZ72" i="5"/>
  <c r="DA72" i="5"/>
  <c r="DB72" i="5"/>
  <c r="DC72" i="5"/>
  <c r="DD72" i="5"/>
  <c r="DE72" i="5"/>
  <c r="DF72" i="5"/>
  <c r="DG72" i="5"/>
  <c r="DH72" i="5"/>
  <c r="DI72" i="5"/>
  <c r="DJ72" i="5"/>
  <c r="DK72" i="5"/>
  <c r="DL72" i="5"/>
  <c r="DM72" i="5"/>
  <c r="DN72" i="5"/>
  <c r="DO72" i="5"/>
  <c r="DP72" i="5"/>
  <c r="DQ72" i="5"/>
  <c r="DR72" i="5"/>
  <c r="DS72" i="5"/>
  <c r="DT72" i="5"/>
  <c r="DU72" i="5"/>
  <c r="DV72" i="5"/>
  <c r="DW72" i="5"/>
  <c r="DX72" i="5"/>
  <c r="DY72" i="5"/>
  <c r="DZ72" i="5"/>
  <c r="EA72" i="5"/>
  <c r="EB72" i="5"/>
  <c r="B73" i="5"/>
  <c r="C73" i="5"/>
  <c r="D73" i="5"/>
  <c r="E73" i="5"/>
  <c r="F73" i="5"/>
  <c r="G73" i="5"/>
  <c r="H73" i="5"/>
  <c r="I73" i="5"/>
  <c r="J73" i="5"/>
  <c r="K73" i="5"/>
  <c r="L73" i="5"/>
  <c r="M73" i="5"/>
  <c r="N73" i="5"/>
  <c r="O73" i="5"/>
  <c r="P73" i="5"/>
  <c r="Q73" i="5"/>
  <c r="R73" i="5"/>
  <c r="S73" i="5"/>
  <c r="T73" i="5"/>
  <c r="U73" i="5"/>
  <c r="V73" i="5"/>
  <c r="W73" i="5"/>
  <c r="X73" i="5"/>
  <c r="Y73" i="5"/>
  <c r="Z73" i="5"/>
  <c r="AA73" i="5"/>
  <c r="AB73" i="5"/>
  <c r="AC73" i="5"/>
  <c r="AD73" i="5"/>
  <c r="AE73" i="5"/>
  <c r="AF73" i="5"/>
  <c r="AG73" i="5"/>
  <c r="AH73" i="5"/>
  <c r="AI73" i="5"/>
  <c r="AJ73" i="5"/>
  <c r="AK73" i="5"/>
  <c r="AL73" i="5"/>
  <c r="AM73" i="5"/>
  <c r="AN73" i="5"/>
  <c r="AO73" i="5"/>
  <c r="AP73" i="5"/>
  <c r="AQ73" i="5"/>
  <c r="AR73" i="5"/>
  <c r="AS73" i="5"/>
  <c r="AT73" i="5"/>
  <c r="AU73" i="5"/>
  <c r="AV73" i="5"/>
  <c r="AW73" i="5"/>
  <c r="AX73" i="5"/>
  <c r="AY73" i="5"/>
  <c r="AZ73" i="5"/>
  <c r="BA73" i="5"/>
  <c r="BB73" i="5"/>
  <c r="BC73" i="5"/>
  <c r="BD73" i="5"/>
  <c r="BE73" i="5"/>
  <c r="BF73" i="5"/>
  <c r="BG73" i="5"/>
  <c r="BH73" i="5"/>
  <c r="BI73" i="5"/>
  <c r="BJ73" i="5"/>
  <c r="BK73" i="5"/>
  <c r="BL73" i="5"/>
  <c r="BM73" i="5"/>
  <c r="BN73" i="5"/>
  <c r="BO73" i="5"/>
  <c r="BP73" i="5"/>
  <c r="BQ73" i="5"/>
  <c r="BR73" i="5"/>
  <c r="BS73" i="5"/>
  <c r="BT73" i="5"/>
  <c r="BU73" i="5"/>
  <c r="BV73" i="5"/>
  <c r="BW73" i="5"/>
  <c r="BX73" i="5"/>
  <c r="BY73" i="5"/>
  <c r="BZ73" i="5"/>
  <c r="CA73" i="5"/>
  <c r="CB73" i="5"/>
  <c r="CC73" i="5"/>
  <c r="CD73" i="5"/>
  <c r="CE73" i="5"/>
  <c r="CF73" i="5"/>
  <c r="CG73" i="5"/>
  <c r="CH73" i="5"/>
  <c r="CI73" i="5"/>
  <c r="CJ73" i="5"/>
  <c r="CK73" i="5"/>
  <c r="CL73" i="5"/>
  <c r="CM73" i="5"/>
  <c r="CN73" i="5"/>
  <c r="CO73" i="5"/>
  <c r="CP73" i="5"/>
  <c r="CQ73" i="5"/>
  <c r="CR73" i="5"/>
  <c r="CS73" i="5"/>
  <c r="CT73" i="5"/>
  <c r="CU73" i="5"/>
  <c r="CV73" i="5"/>
  <c r="CW73" i="5"/>
  <c r="CX73" i="5"/>
  <c r="CY73" i="5"/>
  <c r="CZ73" i="5"/>
  <c r="DA73" i="5"/>
  <c r="DB73" i="5"/>
  <c r="DC73" i="5"/>
  <c r="DD73" i="5"/>
  <c r="DE73" i="5"/>
  <c r="DF73" i="5"/>
  <c r="DG73" i="5"/>
  <c r="DH73" i="5"/>
  <c r="DI73" i="5"/>
  <c r="DJ73" i="5"/>
  <c r="DK73" i="5"/>
  <c r="DL73" i="5"/>
  <c r="DM73" i="5"/>
  <c r="DN73" i="5"/>
  <c r="DO73" i="5"/>
  <c r="DP73" i="5"/>
  <c r="DQ73" i="5"/>
  <c r="DR73" i="5"/>
  <c r="DS73" i="5"/>
  <c r="DT73" i="5"/>
  <c r="DU73" i="5"/>
  <c r="DV73" i="5"/>
  <c r="DW73" i="5"/>
  <c r="DX73" i="5"/>
  <c r="DY73" i="5"/>
  <c r="DZ73" i="5"/>
  <c r="EA73" i="5"/>
  <c r="EB73" i="5"/>
  <c r="P31" i="3" l="1"/>
  <c r="Q43" i="3"/>
  <c r="P5" i="3"/>
  <c r="Q5" i="3"/>
  <c r="P6" i="3"/>
  <c r="Q6" i="3"/>
  <c r="P7" i="3"/>
  <c r="Q7" i="3"/>
  <c r="P8" i="3"/>
  <c r="Q8" i="3"/>
  <c r="P9" i="3"/>
  <c r="Q9" i="3"/>
  <c r="P10" i="3"/>
  <c r="Q10" i="3"/>
  <c r="P11" i="3"/>
  <c r="Q11" i="3"/>
  <c r="P12" i="3"/>
  <c r="Q12" i="3"/>
  <c r="P13" i="3"/>
  <c r="Q13" i="3"/>
  <c r="P14" i="3"/>
  <c r="Q14" i="3"/>
  <c r="P15" i="3"/>
  <c r="Q15" i="3"/>
  <c r="P16" i="3"/>
  <c r="Q16" i="3"/>
  <c r="P17" i="3"/>
  <c r="Q17" i="3"/>
  <c r="P18" i="3"/>
  <c r="Q18" i="3"/>
  <c r="P19" i="3"/>
  <c r="Q19" i="3"/>
  <c r="P20" i="3"/>
  <c r="Q20" i="3"/>
  <c r="P21" i="3"/>
  <c r="Q21" i="3"/>
  <c r="P22" i="3"/>
  <c r="Q22" i="3"/>
  <c r="P23" i="3"/>
  <c r="Q23" i="3"/>
  <c r="P24" i="3"/>
  <c r="Q24" i="3"/>
  <c r="P25" i="3"/>
  <c r="Q25" i="3"/>
  <c r="P26" i="3"/>
  <c r="Q26" i="3"/>
  <c r="P27" i="3"/>
  <c r="Q27" i="3"/>
  <c r="P28" i="3"/>
  <c r="Q28" i="3"/>
  <c r="P29" i="3"/>
  <c r="Q29" i="3"/>
  <c r="P30" i="3"/>
  <c r="Q30" i="3"/>
  <c r="Q31" i="3"/>
  <c r="P32" i="3"/>
  <c r="Q32" i="3"/>
  <c r="P33" i="3"/>
  <c r="Q33" i="3"/>
  <c r="P34" i="3"/>
  <c r="Q34" i="3"/>
  <c r="P35" i="3"/>
  <c r="Q35" i="3"/>
  <c r="P36" i="3"/>
  <c r="Q36" i="3"/>
  <c r="P37" i="3"/>
  <c r="Q37" i="3"/>
  <c r="P38" i="3"/>
  <c r="Q38" i="3"/>
  <c r="P39" i="3"/>
  <c r="Q39" i="3"/>
  <c r="P40" i="3"/>
  <c r="Q40" i="3"/>
  <c r="P41" i="3"/>
  <c r="Q41" i="3"/>
  <c r="P42" i="3"/>
  <c r="Q42" i="3"/>
  <c r="P43" i="3"/>
  <c r="P44" i="3"/>
  <c r="Q44" i="3"/>
  <c r="P45" i="3"/>
  <c r="Q45" i="3"/>
  <c r="P46" i="3"/>
  <c r="Q46" i="3"/>
  <c r="P47" i="3"/>
  <c r="Q47" i="3"/>
  <c r="P48" i="3"/>
  <c r="Q48" i="3"/>
  <c r="P49" i="3"/>
  <c r="Q49" i="3"/>
  <c r="P50" i="3"/>
  <c r="Q50" i="3"/>
  <c r="P51" i="3"/>
  <c r="Q51" i="3"/>
  <c r="P52" i="3"/>
  <c r="Q52" i="3"/>
  <c r="P53" i="3"/>
  <c r="Q53" i="3"/>
  <c r="P54" i="3"/>
  <c r="Q54" i="3"/>
  <c r="P55" i="3"/>
  <c r="Q55" i="3"/>
  <c r="P56" i="3"/>
  <c r="Q56" i="3"/>
  <c r="P57" i="3"/>
  <c r="Q57" i="3"/>
  <c r="P58" i="3"/>
  <c r="Q58" i="3"/>
  <c r="P59" i="3"/>
  <c r="Q59" i="3"/>
  <c r="P60" i="3"/>
  <c r="Q60" i="3"/>
  <c r="P61" i="3"/>
  <c r="Q61" i="3"/>
  <c r="P62" i="3"/>
  <c r="Q62" i="3"/>
  <c r="P63" i="3"/>
  <c r="Q63" i="3"/>
  <c r="P64" i="3"/>
  <c r="Q64" i="3"/>
  <c r="P65" i="3"/>
  <c r="Q65" i="3"/>
  <c r="P66" i="3"/>
  <c r="Q66" i="3"/>
  <c r="P67" i="3"/>
  <c r="Q67" i="3"/>
  <c r="P68" i="3"/>
  <c r="Q68" i="3"/>
  <c r="P69" i="3"/>
  <c r="Q69" i="3"/>
  <c r="P70" i="3"/>
  <c r="Q70" i="3"/>
  <c r="P71" i="3"/>
  <c r="Q71" i="3"/>
  <c r="P72" i="3"/>
  <c r="Q72" i="3"/>
  <c r="P73" i="3"/>
  <c r="Q73" i="3"/>
  <c r="P74" i="3"/>
  <c r="Q74" i="3"/>
  <c r="P75" i="3"/>
  <c r="Q75" i="3"/>
  <c r="P76" i="3"/>
  <c r="Q76" i="3"/>
  <c r="P77" i="3"/>
  <c r="Q77" i="3"/>
  <c r="P78" i="3"/>
  <c r="Q78" i="3"/>
  <c r="P79" i="3"/>
  <c r="Q79" i="3"/>
  <c r="Q80" i="3"/>
  <c r="P81" i="3"/>
  <c r="Q81" i="3"/>
  <c r="P82" i="3"/>
  <c r="Q82" i="3"/>
  <c r="P83" i="3"/>
  <c r="Q83" i="3"/>
  <c r="P84" i="3"/>
  <c r="Q84" i="3"/>
  <c r="P85" i="3"/>
  <c r="Q85" i="3"/>
  <c r="P86" i="3"/>
  <c r="Q86" i="3"/>
  <c r="P87" i="3"/>
  <c r="Q87" i="3"/>
  <c r="P88" i="3"/>
  <c r="Q88" i="3"/>
  <c r="P89" i="3"/>
  <c r="Q89" i="3"/>
  <c r="P90" i="3"/>
  <c r="Q90" i="3"/>
  <c r="P91" i="3"/>
  <c r="Q91" i="3"/>
  <c r="P92" i="3"/>
  <c r="Q92" i="3"/>
  <c r="P93" i="3"/>
  <c r="Q93" i="3"/>
  <c r="P94" i="3"/>
  <c r="Q94" i="3"/>
  <c r="P95" i="3"/>
  <c r="Q95" i="3"/>
  <c r="P96" i="3"/>
  <c r="Q96" i="3"/>
  <c r="P97" i="3"/>
  <c r="Q97" i="3"/>
  <c r="P98" i="3"/>
  <c r="Q98" i="3"/>
  <c r="P99" i="3"/>
  <c r="Q99" i="3"/>
  <c r="P100" i="3"/>
  <c r="Q100" i="3"/>
  <c r="Q4" i="3"/>
  <c r="P4" i="3"/>
  <c r="A21" i="6" l="1"/>
  <c r="A22" i="6"/>
  <c r="A23" i="6"/>
  <c r="A24" i="6"/>
  <c r="A25" i="6"/>
  <c r="A26" i="6"/>
  <c r="A27" i="6"/>
  <c r="A28" i="6"/>
  <c r="A29" i="6"/>
  <c r="A30" i="6"/>
  <c r="A31" i="6"/>
  <c r="A32" i="6"/>
  <c r="A33" i="6"/>
  <c r="A34" i="6"/>
  <c r="A35" i="6"/>
  <c r="A36" i="6"/>
  <c r="A37" i="6"/>
  <c r="A38" i="6"/>
  <c r="A39" i="6"/>
  <c r="A40" i="6"/>
  <c r="A41" i="6"/>
  <c r="A42" i="6"/>
  <c r="A43" i="6"/>
  <c r="A44" i="6"/>
  <c r="A45" i="6"/>
  <c r="A46" i="6"/>
  <c r="A47" i="6"/>
  <c r="A48" i="6"/>
  <c r="A49" i="6"/>
  <c r="A50" i="6"/>
  <c r="A51" i="6"/>
  <c r="A52" i="6"/>
  <c r="A53" i="6"/>
  <c r="A54" i="6"/>
  <c r="A55" i="6"/>
  <c r="A56" i="6"/>
  <c r="A57" i="6"/>
  <c r="A58" i="6"/>
  <c r="A59" i="6"/>
  <c r="A60" i="6"/>
  <c r="A61" i="6"/>
  <c r="A62" i="6"/>
  <c r="A63" i="6"/>
  <c r="A64" i="6"/>
  <c r="A65" i="6"/>
  <c r="A66" i="6"/>
  <c r="A67" i="6"/>
  <c r="A68" i="6"/>
  <c r="A69" i="6"/>
  <c r="A70" i="6"/>
  <c r="A71" i="6"/>
  <c r="A72" i="6"/>
  <c r="A73" i="6"/>
  <c r="A74" i="6"/>
  <c r="A75" i="6"/>
  <c r="A76" i="6"/>
  <c r="A77" i="6"/>
  <c r="A78" i="6"/>
  <c r="A79" i="6"/>
  <c r="A80" i="6"/>
  <c r="A81" i="6"/>
  <c r="A82" i="6"/>
  <c r="A83" i="6"/>
  <c r="A84" i="6"/>
  <c r="A85" i="6"/>
  <c r="A86" i="6"/>
  <c r="A87" i="6"/>
  <c r="A88" i="6"/>
  <c r="A89" i="6"/>
  <c r="A90" i="6"/>
  <c r="A91" i="6"/>
  <c r="A92" i="6"/>
  <c r="A93" i="6"/>
  <c r="A94" i="6"/>
  <c r="A95" i="6"/>
  <c r="A96" i="6"/>
  <c r="A97" i="6"/>
  <c r="A98" i="6"/>
  <c r="A99" i="6"/>
  <c r="A100" i="6"/>
  <c r="B21" i="3"/>
  <c r="B22" i="3"/>
  <c r="B23" i="3"/>
  <c r="K23" i="3" s="1"/>
  <c r="B24" i="3"/>
  <c r="B25" i="3"/>
  <c r="B26" i="3"/>
  <c r="B27" i="3"/>
  <c r="B28" i="3"/>
  <c r="B29" i="3"/>
  <c r="B30" i="3"/>
  <c r="B31" i="3"/>
  <c r="B32" i="3"/>
  <c r="B33" i="3"/>
  <c r="B34" i="3"/>
  <c r="B35" i="3"/>
  <c r="B36" i="3"/>
  <c r="B37" i="3"/>
  <c r="B38" i="3"/>
  <c r="B39" i="3"/>
  <c r="B40" i="3"/>
  <c r="B41" i="3"/>
  <c r="B42" i="3"/>
  <c r="B43" i="3"/>
  <c r="B44" i="3"/>
  <c r="B45" i="3"/>
  <c r="B46" i="3"/>
  <c r="B47" i="3"/>
  <c r="B48" i="3"/>
  <c r="B49" i="3"/>
  <c r="K49" i="3" s="1"/>
  <c r="B50" i="3"/>
  <c r="B51" i="3"/>
  <c r="B52" i="3"/>
  <c r="B53" i="3"/>
  <c r="B54" i="3"/>
  <c r="B55" i="3"/>
  <c r="B56" i="3"/>
  <c r="B57" i="3"/>
  <c r="B58" i="3"/>
  <c r="B59" i="3"/>
  <c r="B60" i="3"/>
  <c r="B61" i="3"/>
  <c r="B62" i="3"/>
  <c r="B63" i="3"/>
  <c r="B64" i="3"/>
  <c r="B65" i="3"/>
  <c r="B66" i="3"/>
  <c r="B67" i="3"/>
  <c r="B68" i="3"/>
  <c r="B69" i="3"/>
  <c r="B70" i="3"/>
  <c r="B71" i="3"/>
  <c r="K71" i="3" s="1"/>
  <c r="B72" i="3"/>
  <c r="K72" i="3" s="1"/>
  <c r="B73" i="3"/>
  <c r="B74" i="3"/>
  <c r="B75" i="3"/>
  <c r="B76" i="3"/>
  <c r="B77" i="3"/>
  <c r="K77" i="3" s="1"/>
  <c r="B78" i="3"/>
  <c r="B79" i="3"/>
  <c r="B80" i="3"/>
  <c r="B81" i="3"/>
  <c r="B82" i="3"/>
  <c r="B83" i="3"/>
  <c r="B84" i="3"/>
  <c r="B85" i="3"/>
  <c r="B86" i="3"/>
  <c r="B87" i="3"/>
  <c r="B88" i="3"/>
  <c r="B89" i="3"/>
  <c r="B90" i="3"/>
  <c r="B91" i="3"/>
  <c r="D91" i="3" s="1"/>
  <c r="B92" i="3"/>
  <c r="B93" i="3"/>
  <c r="B94" i="3"/>
  <c r="B95" i="3"/>
  <c r="B96" i="3"/>
  <c r="B97" i="3"/>
  <c r="B98" i="3"/>
  <c r="B99" i="3"/>
  <c r="B100" i="3"/>
  <c r="B101" i="3"/>
  <c r="B102" i="3"/>
  <c r="B103" i="3"/>
  <c r="B104" i="3"/>
  <c r="B105" i="3"/>
  <c r="B106" i="3"/>
  <c r="B107" i="3"/>
  <c r="B108" i="3"/>
  <c r="B109" i="3"/>
  <c r="B110" i="3"/>
  <c r="B111" i="3"/>
  <c r="B112" i="3"/>
  <c r="B113" i="3"/>
  <c r="B114" i="3"/>
  <c r="B115" i="3"/>
  <c r="B116" i="3"/>
  <c r="B117" i="3"/>
  <c r="B118" i="3"/>
  <c r="B119" i="3"/>
  <c r="B120" i="3"/>
  <c r="B121" i="3"/>
  <c r="B122" i="3"/>
  <c r="B123" i="3"/>
  <c r="B124" i="3"/>
  <c r="B125" i="3"/>
  <c r="B126" i="3"/>
  <c r="B127" i="3"/>
  <c r="B128" i="3"/>
  <c r="B129" i="3"/>
  <c r="B130" i="3"/>
  <c r="B131" i="3"/>
  <c r="B132" i="3"/>
  <c r="B133" i="3"/>
  <c r="B134" i="3"/>
  <c r="B135" i="3"/>
  <c r="B136" i="3"/>
  <c r="B137" i="3"/>
  <c r="B138" i="3"/>
  <c r="B139" i="3"/>
  <c r="B140" i="3"/>
  <c r="B141" i="3"/>
  <c r="B142" i="3"/>
  <c r="B143" i="3"/>
  <c r="B144" i="3"/>
  <c r="B145" i="3"/>
  <c r="B146" i="3"/>
  <c r="B147" i="3"/>
  <c r="B148" i="3"/>
  <c r="B149" i="3"/>
  <c r="B150" i="3"/>
  <c r="B151" i="3"/>
  <c r="B152" i="3"/>
  <c r="B153" i="3"/>
  <c r="B154" i="3"/>
  <c r="B155" i="3"/>
  <c r="B156" i="3"/>
  <c r="B157" i="3"/>
  <c r="B158" i="3"/>
  <c r="B159" i="3"/>
  <c r="B160" i="3"/>
  <c r="B161" i="3"/>
  <c r="B162" i="3"/>
  <c r="B163" i="3"/>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53" i="2"/>
  <c r="A54"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A94" i="2"/>
  <c r="A95" i="2"/>
  <c r="A96" i="2"/>
  <c r="A97" i="2"/>
  <c r="A98" i="2"/>
  <c r="A99" i="2"/>
  <c r="A100" i="2"/>
  <c r="A101" i="2"/>
  <c r="A102" i="2"/>
  <c r="A103" i="2"/>
  <c r="A104" i="2"/>
  <c r="A105" i="2"/>
  <c r="A106" i="2"/>
  <c r="A107" i="2"/>
  <c r="A108" i="2"/>
  <c r="A109" i="2"/>
  <c r="A110" i="2"/>
  <c r="A111" i="2"/>
  <c r="A112" i="2"/>
  <c r="A113" i="2"/>
  <c r="A114" i="2"/>
  <c r="A115" i="2"/>
  <c r="A116" i="2"/>
  <c r="A117" i="2"/>
  <c r="A118" i="2"/>
  <c r="A119" i="2"/>
  <c r="A120" i="2"/>
  <c r="A121" i="2"/>
  <c r="A122" i="2"/>
  <c r="A123" i="2"/>
  <c r="A124" i="2"/>
  <c r="A125" i="2"/>
  <c r="A126" i="2"/>
  <c r="A127" i="2"/>
  <c r="A128" i="2"/>
  <c r="A129" i="2"/>
  <c r="A130" i="2"/>
  <c r="A131" i="2"/>
  <c r="A132" i="2"/>
  <c r="A133" i="2"/>
  <c r="A134" i="2"/>
  <c r="A135" i="2"/>
  <c r="A136" i="2"/>
  <c r="A137" i="2"/>
  <c r="A138" i="2"/>
  <c r="A139" i="2"/>
  <c r="A140" i="2"/>
  <c r="A141" i="2"/>
  <c r="A142" i="2"/>
  <c r="A143" i="2"/>
  <c r="A144" i="2"/>
  <c r="A145" i="2"/>
  <c r="A146" i="2"/>
  <c r="A147" i="2"/>
  <c r="A148" i="2"/>
  <c r="A149" i="2"/>
  <c r="A150" i="2"/>
  <c r="A151" i="2"/>
  <c r="A152" i="2"/>
  <c r="A153" i="2"/>
  <c r="A154" i="2"/>
  <c r="A155" i="2"/>
  <c r="A156" i="2"/>
  <c r="A157" i="2"/>
  <c r="A158" i="2"/>
  <c r="A159" i="2"/>
  <c r="A160" i="2"/>
  <c r="A161" i="2"/>
  <c r="A162" i="2"/>
  <c r="A163" i="2"/>
  <c r="A164" i="2"/>
  <c r="A165" i="2"/>
  <c r="A166" i="2"/>
  <c r="A167" i="2"/>
  <c r="A168" i="2"/>
  <c r="A169" i="2"/>
  <c r="A170" i="2"/>
  <c r="A171" i="2"/>
  <c r="A172" i="2"/>
  <c r="A173" i="2"/>
  <c r="A174" i="2"/>
  <c r="A175" i="2"/>
  <c r="A176" i="2"/>
  <c r="A177" i="2"/>
  <c r="A178" i="2"/>
  <c r="A179" i="2"/>
  <c r="A180" i="2"/>
  <c r="A181" i="2"/>
  <c r="A182" i="2"/>
  <c r="A183" i="2"/>
  <c r="A184" i="2"/>
  <c r="A185" i="2"/>
  <c r="A186" i="2"/>
  <c r="A187" i="2"/>
  <c r="A188" i="2"/>
  <c r="A189" i="2"/>
  <c r="A190" i="2"/>
  <c r="A191" i="2"/>
  <c r="A192" i="2"/>
  <c r="A193" i="2"/>
  <c r="A194" i="2"/>
  <c r="A195" i="2"/>
  <c r="A196" i="2"/>
  <c r="A197" i="2"/>
  <c r="A198" i="2"/>
  <c r="A199" i="2"/>
  <c r="A200" i="2"/>
  <c r="A201" i="2"/>
  <c r="A20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82" i="2"/>
  <c r="B83" i="2"/>
  <c r="B84" i="2"/>
  <c r="B85" i="2"/>
  <c r="B86" i="2"/>
  <c r="B87" i="2"/>
  <c r="B88" i="2"/>
  <c r="B89" i="2"/>
  <c r="B90" i="2"/>
  <c r="B91" i="2"/>
  <c r="B92" i="2"/>
  <c r="B93" i="2"/>
  <c r="B94" i="2"/>
  <c r="B95" i="2"/>
  <c r="B96" i="2"/>
  <c r="B97" i="2"/>
  <c r="B98" i="2"/>
  <c r="B99" i="2"/>
  <c r="B100" i="2"/>
  <c r="B101" i="2"/>
  <c r="B102" i="2"/>
  <c r="B103" i="2"/>
  <c r="B104" i="2"/>
  <c r="B105" i="2"/>
  <c r="B106" i="2"/>
  <c r="B107" i="2"/>
  <c r="B108" i="2"/>
  <c r="B109" i="2"/>
  <c r="B110" i="2"/>
  <c r="B111" i="2"/>
  <c r="B112" i="2"/>
  <c r="B113" i="2"/>
  <c r="B114" i="2"/>
  <c r="B115" i="2"/>
  <c r="B116" i="2"/>
  <c r="B117" i="2"/>
  <c r="B118" i="2"/>
  <c r="B119" i="2"/>
  <c r="B120" i="2"/>
  <c r="B121" i="2"/>
  <c r="B122" i="2"/>
  <c r="B123" i="2"/>
  <c r="B124" i="2"/>
  <c r="B125" i="2"/>
  <c r="B126" i="2"/>
  <c r="B127" i="2"/>
  <c r="B128" i="2"/>
  <c r="B129" i="2"/>
  <c r="B130" i="2"/>
  <c r="B131" i="2"/>
  <c r="B132" i="2"/>
  <c r="B133" i="2"/>
  <c r="B134" i="2"/>
  <c r="B135" i="2"/>
  <c r="B136" i="2"/>
  <c r="B137" i="2"/>
  <c r="B138" i="2"/>
  <c r="B139" i="2"/>
  <c r="B140" i="2"/>
  <c r="B141" i="2"/>
  <c r="B142" i="2"/>
  <c r="B143" i="2"/>
  <c r="B144" i="2"/>
  <c r="B145" i="2"/>
  <c r="B146" i="2"/>
  <c r="B147" i="2"/>
  <c r="B148" i="2"/>
  <c r="B149" i="2"/>
  <c r="B150" i="2"/>
  <c r="B151" i="2"/>
  <c r="B152" i="2"/>
  <c r="B153" i="2"/>
  <c r="B154" i="2"/>
  <c r="B155" i="2"/>
  <c r="B156" i="2"/>
  <c r="B157" i="2"/>
  <c r="B158" i="2"/>
  <c r="B159" i="2"/>
  <c r="B160" i="2"/>
  <c r="B161" i="2"/>
  <c r="B162" i="2"/>
  <c r="B163" i="2"/>
  <c r="B164" i="2"/>
  <c r="B165" i="2"/>
  <c r="B166" i="2"/>
  <c r="B167" i="2"/>
  <c r="B168" i="2"/>
  <c r="B169" i="2"/>
  <c r="B170" i="2"/>
  <c r="B171" i="2"/>
  <c r="B172" i="2"/>
  <c r="B173" i="2"/>
  <c r="B174" i="2"/>
  <c r="B175" i="2"/>
  <c r="B176" i="2"/>
  <c r="B177" i="2"/>
  <c r="B178" i="2"/>
  <c r="B179" i="2"/>
  <c r="B180" i="2"/>
  <c r="B181" i="2"/>
  <c r="B182" i="2"/>
  <c r="B183" i="2"/>
  <c r="B184" i="2"/>
  <c r="B185" i="2"/>
  <c r="B186" i="2"/>
  <c r="B187" i="2"/>
  <c r="B188" i="2"/>
  <c r="B189" i="2"/>
  <c r="B190" i="2"/>
  <c r="B191" i="2"/>
  <c r="B192" i="2"/>
  <c r="B193" i="2"/>
  <c r="B194" i="2"/>
  <c r="B195" i="2"/>
  <c r="B196" i="2"/>
  <c r="B197" i="2"/>
  <c r="B198" i="2"/>
  <c r="B199" i="2"/>
  <c r="B200" i="2"/>
  <c r="B201" i="2"/>
  <c r="B202" i="2"/>
  <c r="C6" i="3" l="1"/>
  <c r="B8" i="2"/>
  <c r="A6" i="6"/>
  <c r="A5" i="6"/>
  <c r="B7" i="5" l="1"/>
  <c r="B8" i="5"/>
  <c r="B9" i="5"/>
  <c r="B10" i="5"/>
  <c r="B11" i="5"/>
  <c r="B12" i="5"/>
  <c r="B13" i="5"/>
  <c r="B14" i="5"/>
  <c r="B15" i="5"/>
  <c r="B16" i="5"/>
  <c r="B17" i="5"/>
  <c r="B18" i="5"/>
  <c r="B19" i="5"/>
  <c r="B20" i="5"/>
  <c r="B21" i="5"/>
  <c r="B22" i="5"/>
  <c r="B23" i="5"/>
  <c r="B24" i="5"/>
  <c r="B25" i="5"/>
  <c r="B26" i="5"/>
  <c r="B27" i="5"/>
  <c r="B28" i="5"/>
  <c r="B29" i="5"/>
  <c r="B30" i="5"/>
  <c r="B31" i="5"/>
  <c r="B32" i="5"/>
  <c r="B33" i="5"/>
  <c r="B34" i="5"/>
  <c r="B35" i="5"/>
  <c r="B36" i="5"/>
  <c r="B37" i="5"/>
  <c r="B38" i="5"/>
  <c r="B39" i="5"/>
  <c r="B40" i="5"/>
  <c r="B41" i="5"/>
  <c r="B42" i="5"/>
  <c r="B43" i="5"/>
  <c r="B44" i="5"/>
  <c r="B45" i="5"/>
  <c r="B46" i="5"/>
  <c r="B47" i="5"/>
  <c r="B48" i="5"/>
  <c r="B49" i="5"/>
  <c r="B50" i="5"/>
  <c r="B51" i="5"/>
  <c r="B52" i="5"/>
  <c r="B53" i="5"/>
  <c r="B54" i="5"/>
  <c r="B55" i="5"/>
  <c r="B56" i="5"/>
  <c r="B57" i="5"/>
  <c r="B58" i="5"/>
  <c r="B59" i="5"/>
  <c r="B60" i="5"/>
  <c r="B61" i="5"/>
  <c r="B62" i="5"/>
  <c r="B63" i="5"/>
  <c r="B64" i="5"/>
  <c r="B65" i="5"/>
  <c r="B66" i="5"/>
  <c r="B67" i="5"/>
  <c r="B68" i="5"/>
  <c r="B69" i="5"/>
  <c r="B74" i="5"/>
  <c r="B75" i="5"/>
  <c r="B76" i="5"/>
  <c r="B77" i="5"/>
  <c r="B78" i="5"/>
  <c r="B79" i="5"/>
  <c r="B80" i="5"/>
  <c r="B81" i="5"/>
  <c r="B82" i="5"/>
  <c r="B83" i="5"/>
  <c r="B84" i="5"/>
  <c r="B85" i="5"/>
  <c r="B86" i="5"/>
  <c r="B87" i="5"/>
  <c r="B88" i="5"/>
  <c r="B89" i="5"/>
  <c r="B90" i="5"/>
  <c r="B91" i="5"/>
  <c r="B92" i="5"/>
  <c r="B93" i="5"/>
  <c r="B94" i="5"/>
  <c r="B95" i="5"/>
  <c r="B96" i="5"/>
  <c r="B97" i="5"/>
  <c r="B98" i="5"/>
  <c r="B99" i="5"/>
  <c r="B100" i="5"/>
  <c r="B7" i="2"/>
  <c r="B9" i="2"/>
  <c r="B10" i="2"/>
  <c r="B11" i="2"/>
  <c r="B12" i="2"/>
  <c r="B13" i="2"/>
  <c r="B14" i="2"/>
  <c r="B15" i="2"/>
  <c r="B16" i="2"/>
  <c r="B17" i="2"/>
  <c r="B18" i="2"/>
  <c r="B19" i="2"/>
  <c r="B20" i="2"/>
  <c r="B21" i="2"/>
  <c r="B22" i="2"/>
  <c r="B6" i="2"/>
  <c r="B5" i="3" l="1"/>
  <c r="B6" i="3"/>
  <c r="B7" i="3"/>
  <c r="B8" i="3"/>
  <c r="B9" i="3"/>
  <c r="B10" i="3"/>
  <c r="B11" i="3"/>
  <c r="B12" i="3"/>
  <c r="B13" i="3"/>
  <c r="B14" i="3"/>
  <c r="B15" i="3"/>
  <c r="B16" i="3"/>
  <c r="B17" i="3"/>
  <c r="B18" i="3"/>
  <c r="B19" i="3"/>
  <c r="B20" i="3"/>
  <c r="E70" i="3"/>
  <c r="E71" i="3"/>
  <c r="E72" i="3"/>
  <c r="E73" i="3"/>
  <c r="E83" i="3"/>
  <c r="E84" i="3"/>
  <c r="E85" i="3"/>
  <c r="E86" i="3"/>
  <c r="E87" i="3"/>
  <c r="E88" i="3"/>
  <c r="E89" i="3"/>
  <c r="D90" i="3"/>
  <c r="E91" i="3"/>
  <c r="E92" i="3"/>
  <c r="E93" i="3"/>
  <c r="D94" i="3"/>
  <c r="E95" i="3"/>
  <c r="E96" i="3"/>
  <c r="E97" i="3"/>
  <c r="D98" i="3"/>
  <c r="E99" i="3"/>
  <c r="E100" i="3"/>
  <c r="E101" i="3"/>
  <c r="E102" i="3"/>
  <c r="E103" i="3"/>
  <c r="E104" i="3"/>
  <c r="E105" i="3"/>
  <c r="D106" i="3"/>
  <c r="E107" i="3"/>
  <c r="E108" i="3"/>
  <c r="E109" i="3"/>
  <c r="E110" i="3"/>
  <c r="E111" i="3"/>
  <c r="E112" i="3"/>
  <c r="E113" i="3"/>
  <c r="D114" i="3"/>
  <c r="E115" i="3"/>
  <c r="E116" i="3"/>
  <c r="E117" i="3"/>
  <c r="E118" i="3"/>
  <c r="E119" i="3"/>
  <c r="E120" i="3"/>
  <c r="E121" i="3"/>
  <c r="E122" i="3"/>
  <c r="E123" i="3"/>
  <c r="E124" i="3"/>
  <c r="E125" i="3"/>
  <c r="E126" i="3"/>
  <c r="E127" i="3"/>
  <c r="E128" i="3"/>
  <c r="E129" i="3"/>
  <c r="E130" i="3"/>
  <c r="E131" i="3"/>
  <c r="E132" i="3"/>
  <c r="E133" i="3"/>
  <c r="E134" i="3"/>
  <c r="E135" i="3"/>
  <c r="E136" i="3"/>
  <c r="E137" i="3"/>
  <c r="D138" i="3"/>
  <c r="E139" i="3"/>
  <c r="E140" i="3"/>
  <c r="E141" i="3"/>
  <c r="E142" i="3"/>
  <c r="E143" i="3"/>
  <c r="E144" i="3"/>
  <c r="E145" i="3"/>
  <c r="E146" i="3"/>
  <c r="E147" i="3"/>
  <c r="E148" i="3"/>
  <c r="E149" i="3"/>
  <c r="E150" i="3"/>
  <c r="E151" i="3"/>
  <c r="E152" i="3"/>
  <c r="E153" i="3"/>
  <c r="D154" i="3"/>
  <c r="E155" i="3"/>
  <c r="E156" i="3"/>
  <c r="E157" i="3"/>
  <c r="E158" i="3"/>
  <c r="E159" i="3"/>
  <c r="E160" i="3"/>
  <c r="E161" i="3"/>
  <c r="D162" i="3"/>
  <c r="E163" i="3"/>
  <c r="B4" i="3"/>
  <c r="E4" i="3" s="1"/>
  <c r="A4" i="6"/>
  <c r="AK20" i="5"/>
  <c r="A7" i="6"/>
  <c r="A8" i="6"/>
  <c r="A9" i="6"/>
  <c r="A10" i="6"/>
  <c r="A11" i="6"/>
  <c r="A12" i="6"/>
  <c r="A13" i="6"/>
  <c r="A14" i="6"/>
  <c r="A15" i="6"/>
  <c r="A16" i="6"/>
  <c r="A17" i="6"/>
  <c r="A18" i="6"/>
  <c r="A19" i="6"/>
  <c r="A20" i="6"/>
  <c r="A7" i="2"/>
  <c r="A8" i="2"/>
  <c r="A9" i="2"/>
  <c r="A10" i="2"/>
  <c r="A11" i="2"/>
  <c r="A12" i="2"/>
  <c r="A13" i="2"/>
  <c r="A14" i="2"/>
  <c r="A15" i="2"/>
  <c r="A16" i="2"/>
  <c r="A17" i="2"/>
  <c r="A18" i="2"/>
  <c r="A19" i="2"/>
  <c r="A20" i="2"/>
  <c r="A21" i="2"/>
  <c r="A22" i="2"/>
  <c r="C101" i="3"/>
  <c r="C102" i="3"/>
  <c r="C103" i="3"/>
  <c r="C104" i="3"/>
  <c r="C105" i="3"/>
  <c r="C106" i="3"/>
  <c r="C107" i="3"/>
  <c r="C108" i="3"/>
  <c r="C109" i="3"/>
  <c r="C110" i="3"/>
  <c r="C111" i="3"/>
  <c r="C112" i="3"/>
  <c r="C113" i="3"/>
  <c r="C114" i="3"/>
  <c r="C115" i="3"/>
  <c r="C116" i="3"/>
  <c r="C117" i="3"/>
  <c r="C118" i="3"/>
  <c r="C119" i="3"/>
  <c r="C120" i="3"/>
  <c r="C121" i="3"/>
  <c r="C122" i="3"/>
  <c r="C123" i="3"/>
  <c r="C124" i="3"/>
  <c r="C125" i="3"/>
  <c r="C126" i="3"/>
  <c r="C127" i="3"/>
  <c r="C128" i="3"/>
  <c r="C129" i="3"/>
  <c r="C130" i="3"/>
  <c r="C131" i="3"/>
  <c r="C132" i="3"/>
  <c r="C133" i="3"/>
  <c r="C134" i="3"/>
  <c r="C135" i="3"/>
  <c r="C136" i="3"/>
  <c r="C137" i="3"/>
  <c r="C138" i="3"/>
  <c r="C139" i="3"/>
  <c r="C140" i="3"/>
  <c r="C141" i="3"/>
  <c r="C142" i="3"/>
  <c r="C143" i="3"/>
  <c r="C144" i="3"/>
  <c r="C145" i="3"/>
  <c r="C146" i="3"/>
  <c r="C147" i="3"/>
  <c r="C148" i="3"/>
  <c r="C149" i="3"/>
  <c r="C150" i="3"/>
  <c r="C151" i="3"/>
  <c r="C152" i="3"/>
  <c r="C153" i="3"/>
  <c r="C154" i="3"/>
  <c r="C155" i="3"/>
  <c r="C156" i="3"/>
  <c r="C157" i="3"/>
  <c r="C158" i="3"/>
  <c r="C159" i="3"/>
  <c r="C160" i="3"/>
  <c r="C161" i="3"/>
  <c r="C162" i="3"/>
  <c r="C163" i="3"/>
  <c r="D87" i="3"/>
  <c r="D88" i="3"/>
  <c r="D89" i="3"/>
  <c r="D95" i="3"/>
  <c r="D96" i="3"/>
  <c r="D97" i="3"/>
  <c r="D103" i="3"/>
  <c r="D104" i="3"/>
  <c r="D105" i="3"/>
  <c r="D111" i="3"/>
  <c r="D112" i="3"/>
  <c r="D113" i="3"/>
  <c r="D119" i="3"/>
  <c r="D120" i="3"/>
  <c r="D121" i="3"/>
  <c r="D127" i="3"/>
  <c r="D128" i="3"/>
  <c r="D129" i="3"/>
  <c r="D135" i="3"/>
  <c r="D136" i="3"/>
  <c r="D137" i="3"/>
  <c r="D143" i="3"/>
  <c r="D144" i="3"/>
  <c r="D145" i="3"/>
  <c r="D151" i="3"/>
  <c r="D152" i="3"/>
  <c r="D153" i="3"/>
  <c r="D159" i="3"/>
  <c r="D160" i="3"/>
  <c r="D161" i="3"/>
  <c r="E138" i="3" l="1"/>
  <c r="E114" i="3"/>
  <c r="E106" i="3"/>
  <c r="E162" i="3"/>
  <c r="E98" i="3"/>
  <c r="E154" i="3"/>
  <c r="E90" i="3"/>
  <c r="D142" i="3"/>
  <c r="D86" i="3"/>
  <c r="D118" i="3"/>
  <c r="E94" i="3"/>
  <c r="D146" i="3"/>
  <c r="D130" i="3"/>
  <c r="D122" i="3"/>
  <c r="D150" i="3"/>
  <c r="D102" i="3"/>
  <c r="D157" i="3"/>
  <c r="D149" i="3"/>
  <c r="D141" i="3"/>
  <c r="D133" i="3"/>
  <c r="D125" i="3"/>
  <c r="D117" i="3"/>
  <c r="D109" i="3"/>
  <c r="D101" i="3"/>
  <c r="D93" i="3"/>
  <c r="D85" i="3"/>
  <c r="D126" i="3"/>
  <c r="D156" i="3"/>
  <c r="D148" i="3"/>
  <c r="D140" i="3"/>
  <c r="D132" i="3"/>
  <c r="D124" i="3"/>
  <c r="D116" i="3"/>
  <c r="D108" i="3"/>
  <c r="D100" i="3"/>
  <c r="D92" i="3"/>
  <c r="D84" i="3"/>
  <c r="D158" i="3"/>
  <c r="D110" i="3"/>
  <c r="D163" i="3"/>
  <c r="D155" i="3"/>
  <c r="D147" i="3"/>
  <c r="D139" i="3"/>
  <c r="D131" i="3"/>
  <c r="D123" i="3"/>
  <c r="D115" i="3"/>
  <c r="D107" i="3"/>
  <c r="D99" i="3"/>
  <c r="D83" i="3"/>
  <c r="D134" i="3"/>
  <c r="A6" i="2"/>
  <c r="C103" i="2" l="1"/>
  <c r="D103" i="2"/>
  <c r="E103" i="2"/>
  <c r="C104" i="2"/>
  <c r="D104" i="2"/>
  <c r="E104" i="2"/>
  <c r="C105" i="2"/>
  <c r="D105" i="2"/>
  <c r="E105" i="2"/>
  <c r="C106" i="2"/>
  <c r="D106" i="2"/>
  <c r="E106" i="2"/>
  <c r="C107" i="2"/>
  <c r="D107" i="2"/>
  <c r="E107" i="2"/>
  <c r="C108" i="2"/>
  <c r="D108" i="2"/>
  <c r="E108" i="2"/>
  <c r="C109" i="2"/>
  <c r="D109" i="2"/>
  <c r="E109" i="2"/>
  <c r="C110" i="2"/>
  <c r="D110" i="2"/>
  <c r="E110" i="2"/>
  <c r="C111" i="2"/>
  <c r="D111" i="2"/>
  <c r="E111" i="2"/>
  <c r="C112" i="2"/>
  <c r="D112" i="2"/>
  <c r="E112" i="2"/>
  <c r="C113" i="2"/>
  <c r="D113" i="2"/>
  <c r="E113" i="2"/>
  <c r="C114" i="2"/>
  <c r="D114" i="2"/>
  <c r="E114" i="2"/>
  <c r="C115" i="2"/>
  <c r="D115" i="2"/>
  <c r="E115" i="2"/>
  <c r="C116" i="2"/>
  <c r="D116" i="2"/>
  <c r="E116" i="2"/>
  <c r="C117" i="2"/>
  <c r="D117" i="2"/>
  <c r="E117" i="2"/>
  <c r="C118" i="2"/>
  <c r="D118" i="2"/>
  <c r="E118" i="2"/>
  <c r="C119" i="2"/>
  <c r="D119" i="2"/>
  <c r="E119" i="2"/>
  <c r="C120" i="2"/>
  <c r="D120" i="2"/>
  <c r="E120" i="2"/>
  <c r="C121" i="2"/>
  <c r="D121" i="2"/>
  <c r="E121" i="2"/>
  <c r="C122" i="2"/>
  <c r="D122" i="2"/>
  <c r="E122" i="2"/>
  <c r="C123" i="2"/>
  <c r="D123" i="2"/>
  <c r="E123" i="2"/>
  <c r="C124" i="2"/>
  <c r="D124" i="2"/>
  <c r="E124" i="2"/>
  <c r="C125" i="2"/>
  <c r="D125" i="2"/>
  <c r="E125" i="2"/>
  <c r="C126" i="2"/>
  <c r="D126" i="2"/>
  <c r="E126" i="2"/>
  <c r="C127" i="2"/>
  <c r="D127" i="2"/>
  <c r="E127" i="2"/>
  <c r="C128" i="2"/>
  <c r="D128" i="2"/>
  <c r="E128" i="2"/>
  <c r="C129" i="2"/>
  <c r="D129" i="2"/>
  <c r="E129" i="2"/>
  <c r="C130" i="2"/>
  <c r="D130" i="2"/>
  <c r="E130" i="2"/>
  <c r="C131" i="2"/>
  <c r="D131" i="2"/>
  <c r="E131" i="2"/>
  <c r="C132" i="2"/>
  <c r="D132" i="2"/>
  <c r="E132" i="2"/>
  <c r="C133" i="2"/>
  <c r="D133" i="2"/>
  <c r="E133" i="2"/>
  <c r="C134" i="2"/>
  <c r="D134" i="2"/>
  <c r="E134" i="2"/>
  <c r="C135" i="2"/>
  <c r="D135" i="2"/>
  <c r="E135" i="2"/>
  <c r="C136" i="2"/>
  <c r="D136" i="2"/>
  <c r="E136" i="2"/>
  <c r="C137" i="2"/>
  <c r="D137" i="2"/>
  <c r="E137" i="2"/>
  <c r="C138" i="2"/>
  <c r="D138" i="2"/>
  <c r="E138" i="2"/>
  <c r="C139" i="2"/>
  <c r="D139" i="2"/>
  <c r="E139" i="2"/>
  <c r="C140" i="2"/>
  <c r="D140" i="2"/>
  <c r="E140" i="2"/>
  <c r="C141" i="2"/>
  <c r="D141" i="2"/>
  <c r="E141" i="2"/>
  <c r="C142" i="2"/>
  <c r="D142" i="2"/>
  <c r="E142" i="2"/>
  <c r="C143" i="2"/>
  <c r="D143" i="2"/>
  <c r="E143" i="2"/>
  <c r="C144" i="2"/>
  <c r="D144" i="2"/>
  <c r="E144" i="2"/>
  <c r="C145" i="2"/>
  <c r="D145" i="2"/>
  <c r="E145" i="2"/>
  <c r="C146" i="2"/>
  <c r="D146" i="2"/>
  <c r="E146" i="2"/>
  <c r="C147" i="2"/>
  <c r="D147" i="2"/>
  <c r="E147" i="2"/>
  <c r="C148" i="2"/>
  <c r="D148" i="2"/>
  <c r="E148" i="2"/>
  <c r="C149" i="2"/>
  <c r="D149" i="2"/>
  <c r="E149" i="2"/>
  <c r="C150" i="2"/>
  <c r="D150" i="2"/>
  <c r="E150" i="2"/>
  <c r="C151" i="2"/>
  <c r="D151" i="2"/>
  <c r="E151" i="2"/>
  <c r="C152" i="2"/>
  <c r="D152" i="2"/>
  <c r="E152" i="2"/>
  <c r="C153" i="2"/>
  <c r="D153" i="2"/>
  <c r="E153" i="2"/>
  <c r="C154" i="2"/>
  <c r="D154" i="2"/>
  <c r="E154" i="2"/>
  <c r="C155" i="2"/>
  <c r="D155" i="2"/>
  <c r="E155" i="2"/>
  <c r="C156" i="2"/>
  <c r="D156" i="2"/>
  <c r="E156" i="2"/>
  <c r="C157" i="2"/>
  <c r="D157" i="2"/>
  <c r="E157" i="2"/>
  <c r="C158" i="2"/>
  <c r="D158" i="2"/>
  <c r="E158" i="2"/>
  <c r="C159" i="2"/>
  <c r="D159" i="2"/>
  <c r="E159" i="2"/>
  <c r="C160" i="2"/>
  <c r="D160" i="2"/>
  <c r="E160" i="2"/>
  <c r="C161" i="2"/>
  <c r="D161" i="2"/>
  <c r="E161" i="2"/>
  <c r="C162" i="2"/>
  <c r="D162" i="2"/>
  <c r="E162" i="2"/>
  <c r="C163" i="2"/>
  <c r="D163" i="2"/>
  <c r="E163" i="2"/>
  <c r="C164" i="2"/>
  <c r="D164" i="2"/>
  <c r="E164" i="2"/>
  <c r="C165" i="2"/>
  <c r="D165" i="2"/>
  <c r="E165" i="2"/>
  <c r="C166" i="2"/>
  <c r="D166" i="2"/>
  <c r="E166" i="2"/>
  <c r="C167" i="2"/>
  <c r="D167" i="2"/>
  <c r="E167" i="2"/>
  <c r="C168" i="2"/>
  <c r="D168" i="2"/>
  <c r="E168" i="2"/>
  <c r="C169" i="2"/>
  <c r="D169" i="2"/>
  <c r="E169" i="2"/>
  <c r="C170" i="2"/>
  <c r="D170" i="2"/>
  <c r="E170" i="2"/>
  <c r="C171" i="2"/>
  <c r="D171" i="2"/>
  <c r="E171" i="2"/>
  <c r="C172" i="2"/>
  <c r="D172" i="2"/>
  <c r="E172" i="2"/>
  <c r="C173" i="2"/>
  <c r="D173" i="2"/>
  <c r="E173" i="2"/>
  <c r="C174" i="2"/>
  <c r="D174" i="2"/>
  <c r="E174" i="2"/>
  <c r="C175" i="2"/>
  <c r="D175" i="2"/>
  <c r="E175" i="2"/>
  <c r="C176" i="2"/>
  <c r="D176" i="2"/>
  <c r="E176" i="2"/>
  <c r="C177" i="2"/>
  <c r="D177" i="2"/>
  <c r="E177" i="2"/>
  <c r="C178" i="2"/>
  <c r="D178" i="2"/>
  <c r="E178" i="2"/>
  <c r="C179" i="2"/>
  <c r="D179" i="2"/>
  <c r="E179" i="2"/>
  <c r="C180" i="2"/>
  <c r="D180" i="2"/>
  <c r="E180" i="2"/>
  <c r="C181" i="2"/>
  <c r="D181" i="2"/>
  <c r="E181" i="2"/>
  <c r="C182" i="2"/>
  <c r="D182" i="2"/>
  <c r="E182" i="2"/>
  <c r="C183" i="2"/>
  <c r="D183" i="2"/>
  <c r="E183" i="2"/>
  <c r="C184" i="2"/>
  <c r="D184" i="2"/>
  <c r="E184" i="2"/>
  <c r="C185" i="2"/>
  <c r="D185" i="2"/>
  <c r="E185" i="2"/>
  <c r="C186" i="2"/>
  <c r="D186" i="2"/>
  <c r="E186" i="2"/>
  <c r="C187" i="2"/>
  <c r="D187" i="2"/>
  <c r="E187" i="2"/>
  <c r="C188" i="2"/>
  <c r="D188" i="2"/>
  <c r="E188" i="2"/>
  <c r="C189" i="2"/>
  <c r="D189" i="2"/>
  <c r="E189" i="2"/>
  <c r="C190" i="2"/>
  <c r="D190" i="2"/>
  <c r="E190" i="2"/>
  <c r="C191" i="2"/>
  <c r="D191" i="2"/>
  <c r="E191" i="2"/>
  <c r="C192" i="2"/>
  <c r="D192" i="2"/>
  <c r="E192" i="2"/>
  <c r="C193" i="2"/>
  <c r="D193" i="2"/>
  <c r="E193" i="2"/>
  <c r="C194" i="2"/>
  <c r="D194" i="2"/>
  <c r="E194" i="2"/>
  <c r="C195" i="2"/>
  <c r="D195" i="2"/>
  <c r="E195" i="2"/>
  <c r="C196" i="2"/>
  <c r="D196" i="2"/>
  <c r="E196" i="2"/>
  <c r="C197" i="2"/>
  <c r="D197" i="2"/>
  <c r="E197" i="2"/>
  <c r="C198" i="2"/>
  <c r="D198" i="2"/>
  <c r="E198" i="2"/>
  <c r="C199" i="2"/>
  <c r="D199" i="2"/>
  <c r="E199" i="2"/>
  <c r="C200" i="2"/>
  <c r="D200" i="2"/>
  <c r="E200" i="2"/>
  <c r="C201" i="2"/>
  <c r="D201" i="2"/>
  <c r="E201" i="2"/>
  <c r="C202" i="2"/>
  <c r="D202" i="2"/>
  <c r="E202" i="2"/>
  <c r="K6" i="3"/>
  <c r="K100" i="3"/>
  <c r="K101" i="3"/>
  <c r="K103" i="3"/>
  <c r="K104" i="3"/>
  <c r="K109" i="3"/>
  <c r="K110" i="3"/>
  <c r="K111" i="3"/>
  <c r="K112" i="3"/>
  <c r="K117" i="3"/>
  <c r="K118" i="3"/>
  <c r="K119" i="3"/>
  <c r="K120" i="3"/>
  <c r="K125" i="3"/>
  <c r="K126" i="3"/>
  <c r="K127" i="3"/>
  <c r="K128" i="3"/>
  <c r="K133" i="3"/>
  <c r="K134" i="3"/>
  <c r="K135" i="3"/>
  <c r="K136" i="3"/>
  <c r="K141" i="3"/>
  <c r="K143" i="3"/>
  <c r="K144" i="3"/>
  <c r="K149" i="3"/>
  <c r="K150" i="3"/>
  <c r="K151" i="3"/>
  <c r="K152" i="3"/>
  <c r="K157" i="3"/>
  <c r="K158" i="3"/>
  <c r="K159" i="3"/>
  <c r="K160" i="3"/>
  <c r="K4" i="3"/>
  <c r="E7" i="2"/>
  <c r="E8" i="2"/>
  <c r="H7" i="5"/>
  <c r="I7" i="5"/>
  <c r="J7" i="5"/>
  <c r="K7" i="5"/>
  <c r="L7" i="5"/>
  <c r="M7" i="5"/>
  <c r="N7" i="5"/>
  <c r="O7" i="5"/>
  <c r="P7" i="5"/>
  <c r="Q7" i="5"/>
  <c r="R7" i="5"/>
  <c r="E9" i="2" s="1"/>
  <c r="S7" i="5"/>
  <c r="T7" i="5"/>
  <c r="U7" i="5"/>
  <c r="V7" i="5"/>
  <c r="W7" i="5"/>
  <c r="X7" i="5"/>
  <c r="Y7" i="5"/>
  <c r="Z7" i="5"/>
  <c r="AA7" i="5"/>
  <c r="AB7" i="5"/>
  <c r="AC7" i="5"/>
  <c r="AD7" i="5"/>
  <c r="AE7" i="5"/>
  <c r="AF7" i="5"/>
  <c r="AG7" i="5"/>
  <c r="AH7" i="5"/>
  <c r="AI7" i="5"/>
  <c r="AJ7" i="5"/>
  <c r="AK7" i="5"/>
  <c r="AL7" i="5"/>
  <c r="AM7" i="5"/>
  <c r="AN7" i="5"/>
  <c r="AO7" i="5"/>
  <c r="AP7" i="5"/>
  <c r="AQ7" i="5"/>
  <c r="AR7" i="5"/>
  <c r="AS7" i="5"/>
  <c r="AT7" i="5"/>
  <c r="AU7" i="5"/>
  <c r="AV7" i="5"/>
  <c r="AW7" i="5"/>
  <c r="AX7" i="5"/>
  <c r="AY7" i="5"/>
  <c r="AZ7" i="5"/>
  <c r="BA7" i="5"/>
  <c r="BB7" i="5"/>
  <c r="BC7" i="5"/>
  <c r="BD7" i="5"/>
  <c r="BE7" i="5"/>
  <c r="BF7" i="5"/>
  <c r="BG7" i="5"/>
  <c r="BH7" i="5"/>
  <c r="BI7" i="5"/>
  <c r="BJ7" i="5"/>
  <c r="BK7" i="5"/>
  <c r="BL7" i="5"/>
  <c r="BM7" i="5"/>
  <c r="BN7" i="5"/>
  <c r="BO7" i="5"/>
  <c r="BP7" i="5"/>
  <c r="BQ7" i="5"/>
  <c r="BR7" i="5"/>
  <c r="BS7" i="5"/>
  <c r="BT7" i="5"/>
  <c r="BU7" i="5"/>
  <c r="BV7" i="5"/>
  <c r="BW7" i="5"/>
  <c r="BX7" i="5"/>
  <c r="BY7" i="5"/>
  <c r="BZ7" i="5"/>
  <c r="CA7" i="5"/>
  <c r="CB7" i="5"/>
  <c r="CC7" i="5"/>
  <c r="CD7" i="5"/>
  <c r="CE7" i="5"/>
  <c r="CF7" i="5"/>
  <c r="CG7" i="5"/>
  <c r="CH7" i="5"/>
  <c r="CI7" i="5"/>
  <c r="CJ7" i="5"/>
  <c r="CK7" i="5"/>
  <c r="CL7" i="5"/>
  <c r="CM7" i="5"/>
  <c r="CN7" i="5"/>
  <c r="CO7" i="5"/>
  <c r="CP7" i="5"/>
  <c r="CQ7" i="5"/>
  <c r="CR7" i="5"/>
  <c r="CS7" i="5"/>
  <c r="CT7" i="5"/>
  <c r="CU7" i="5"/>
  <c r="CV7" i="5"/>
  <c r="CW7" i="5"/>
  <c r="CX7" i="5"/>
  <c r="CY7" i="5"/>
  <c r="CZ7" i="5"/>
  <c r="DA7" i="5"/>
  <c r="DB7" i="5"/>
  <c r="DC7" i="5"/>
  <c r="DD7" i="5"/>
  <c r="DE7" i="5"/>
  <c r="DF7" i="5"/>
  <c r="DG7" i="5"/>
  <c r="DH7" i="5"/>
  <c r="DI7" i="5"/>
  <c r="DJ7" i="5"/>
  <c r="DK7" i="5"/>
  <c r="DL7" i="5"/>
  <c r="DM7" i="5"/>
  <c r="DN7" i="5"/>
  <c r="DO7" i="5"/>
  <c r="DP7" i="5"/>
  <c r="DQ7" i="5"/>
  <c r="DR7" i="5"/>
  <c r="DS7" i="5"/>
  <c r="DT7" i="5"/>
  <c r="DU7" i="5"/>
  <c r="DV7" i="5"/>
  <c r="DW7" i="5"/>
  <c r="DX7" i="5"/>
  <c r="DY7" i="5"/>
  <c r="DZ7" i="5"/>
  <c r="H8" i="5"/>
  <c r="I8" i="5"/>
  <c r="J8" i="5"/>
  <c r="K8" i="5"/>
  <c r="L8" i="5"/>
  <c r="M8" i="5"/>
  <c r="N8" i="5"/>
  <c r="O8" i="5"/>
  <c r="P8" i="5"/>
  <c r="Q8" i="5"/>
  <c r="R8" i="5"/>
  <c r="E10" i="2" s="1"/>
  <c r="S8" i="5"/>
  <c r="T8" i="5"/>
  <c r="U8" i="5"/>
  <c r="V8" i="5"/>
  <c r="W8" i="5"/>
  <c r="X8" i="5"/>
  <c r="Y8" i="5"/>
  <c r="Z8" i="5"/>
  <c r="AA8" i="5"/>
  <c r="AB8" i="5"/>
  <c r="AC8" i="5"/>
  <c r="AD8" i="5"/>
  <c r="AE8" i="5"/>
  <c r="AF8" i="5"/>
  <c r="AG8" i="5"/>
  <c r="AH8" i="5"/>
  <c r="AI8" i="5"/>
  <c r="AJ8" i="5"/>
  <c r="AK8" i="5"/>
  <c r="AL8" i="5"/>
  <c r="AM8" i="5"/>
  <c r="AN8" i="5"/>
  <c r="AO8" i="5"/>
  <c r="AP8" i="5"/>
  <c r="AQ8" i="5"/>
  <c r="AR8" i="5"/>
  <c r="AS8" i="5"/>
  <c r="AT8" i="5"/>
  <c r="AU8" i="5"/>
  <c r="AV8" i="5"/>
  <c r="AW8" i="5"/>
  <c r="AX8" i="5"/>
  <c r="AY8" i="5"/>
  <c r="AZ8" i="5"/>
  <c r="BA8" i="5"/>
  <c r="BB8" i="5"/>
  <c r="BC8" i="5"/>
  <c r="BD8" i="5"/>
  <c r="BE8" i="5"/>
  <c r="BF8" i="5"/>
  <c r="BG8" i="5"/>
  <c r="BH8" i="5"/>
  <c r="BI8" i="5"/>
  <c r="BJ8" i="5"/>
  <c r="BK8" i="5"/>
  <c r="BL8" i="5"/>
  <c r="BM8" i="5"/>
  <c r="BN8" i="5"/>
  <c r="BO8" i="5"/>
  <c r="BP8" i="5"/>
  <c r="BQ8" i="5"/>
  <c r="BR8" i="5"/>
  <c r="BS8" i="5"/>
  <c r="BT8" i="5"/>
  <c r="BU8" i="5"/>
  <c r="BV8" i="5"/>
  <c r="BW8" i="5"/>
  <c r="BX8" i="5"/>
  <c r="BY8" i="5"/>
  <c r="BZ8" i="5"/>
  <c r="CA8" i="5"/>
  <c r="CB8" i="5"/>
  <c r="CC8" i="5"/>
  <c r="CD8" i="5"/>
  <c r="CE8" i="5"/>
  <c r="CF8" i="5"/>
  <c r="CG8" i="5"/>
  <c r="CH8" i="5"/>
  <c r="CI8" i="5"/>
  <c r="CJ8" i="5"/>
  <c r="CK8" i="5"/>
  <c r="CL8" i="5"/>
  <c r="CM8" i="5"/>
  <c r="CN8" i="5"/>
  <c r="CO8" i="5"/>
  <c r="CP8" i="5"/>
  <c r="CQ8" i="5"/>
  <c r="CR8" i="5"/>
  <c r="CS8" i="5"/>
  <c r="CT8" i="5"/>
  <c r="CU8" i="5"/>
  <c r="CV8" i="5"/>
  <c r="CW8" i="5"/>
  <c r="CX8" i="5"/>
  <c r="CY8" i="5"/>
  <c r="CZ8" i="5"/>
  <c r="DA8" i="5"/>
  <c r="DB8" i="5"/>
  <c r="DC8" i="5"/>
  <c r="DD8" i="5"/>
  <c r="DE8" i="5"/>
  <c r="DF8" i="5"/>
  <c r="DG8" i="5"/>
  <c r="DH8" i="5"/>
  <c r="DI8" i="5"/>
  <c r="DJ8" i="5"/>
  <c r="DK8" i="5"/>
  <c r="DL8" i="5"/>
  <c r="DM8" i="5"/>
  <c r="DN8" i="5"/>
  <c r="DO8" i="5"/>
  <c r="DP8" i="5"/>
  <c r="DQ8" i="5"/>
  <c r="DR8" i="5"/>
  <c r="DS8" i="5"/>
  <c r="DT8" i="5"/>
  <c r="DU8" i="5"/>
  <c r="DV8" i="5"/>
  <c r="DW8" i="5"/>
  <c r="DX8" i="5"/>
  <c r="DY8" i="5"/>
  <c r="DZ8" i="5"/>
  <c r="H9" i="5"/>
  <c r="I9" i="5"/>
  <c r="J9" i="5"/>
  <c r="K9" i="5"/>
  <c r="L9" i="5"/>
  <c r="M9" i="5"/>
  <c r="N9" i="5"/>
  <c r="O9" i="5"/>
  <c r="P9" i="5"/>
  <c r="Q9" i="5"/>
  <c r="R9" i="5"/>
  <c r="E11" i="2" s="1"/>
  <c r="S9" i="5"/>
  <c r="T9" i="5"/>
  <c r="U9" i="5"/>
  <c r="V9" i="5"/>
  <c r="W9" i="5"/>
  <c r="X9" i="5"/>
  <c r="Y9" i="5"/>
  <c r="Z9" i="5"/>
  <c r="AA9" i="5"/>
  <c r="AB9" i="5"/>
  <c r="AC9" i="5"/>
  <c r="AD9" i="5"/>
  <c r="AE9" i="5"/>
  <c r="AF9" i="5"/>
  <c r="AG9" i="5"/>
  <c r="AH9" i="5"/>
  <c r="AI9" i="5"/>
  <c r="AJ9" i="5"/>
  <c r="AK9" i="5"/>
  <c r="AL9" i="5"/>
  <c r="AM9" i="5"/>
  <c r="AN9" i="5"/>
  <c r="AO9" i="5"/>
  <c r="AP9" i="5"/>
  <c r="AQ9" i="5"/>
  <c r="AR9" i="5"/>
  <c r="AS9" i="5"/>
  <c r="AT9" i="5"/>
  <c r="AU9" i="5"/>
  <c r="AV9" i="5"/>
  <c r="AW9" i="5"/>
  <c r="AX9" i="5"/>
  <c r="AY9" i="5"/>
  <c r="AZ9" i="5"/>
  <c r="BA9" i="5"/>
  <c r="BB9" i="5"/>
  <c r="BC9" i="5"/>
  <c r="BD9" i="5"/>
  <c r="BE9" i="5"/>
  <c r="BF9" i="5"/>
  <c r="BG9" i="5"/>
  <c r="BH9" i="5"/>
  <c r="BI9" i="5"/>
  <c r="BJ9" i="5"/>
  <c r="BK9" i="5"/>
  <c r="BL9" i="5"/>
  <c r="BM9" i="5"/>
  <c r="BN9" i="5"/>
  <c r="BO9" i="5"/>
  <c r="BP9" i="5"/>
  <c r="BQ9" i="5"/>
  <c r="BR9" i="5"/>
  <c r="BS9" i="5"/>
  <c r="BT9" i="5"/>
  <c r="BU9" i="5"/>
  <c r="BV9" i="5"/>
  <c r="BW9" i="5"/>
  <c r="BX9" i="5"/>
  <c r="BY9" i="5"/>
  <c r="BZ9" i="5"/>
  <c r="CA9" i="5"/>
  <c r="CB9" i="5"/>
  <c r="CC9" i="5"/>
  <c r="CD9" i="5"/>
  <c r="CE9" i="5"/>
  <c r="CF9" i="5"/>
  <c r="CG9" i="5"/>
  <c r="CH9" i="5"/>
  <c r="CI9" i="5"/>
  <c r="CJ9" i="5"/>
  <c r="CK9" i="5"/>
  <c r="CL9" i="5"/>
  <c r="CM9" i="5"/>
  <c r="CN9" i="5"/>
  <c r="CO9" i="5"/>
  <c r="CP9" i="5"/>
  <c r="CQ9" i="5"/>
  <c r="CR9" i="5"/>
  <c r="CS9" i="5"/>
  <c r="CT9" i="5"/>
  <c r="CU9" i="5"/>
  <c r="CV9" i="5"/>
  <c r="CW9" i="5"/>
  <c r="CX9" i="5"/>
  <c r="CY9" i="5"/>
  <c r="CZ9" i="5"/>
  <c r="DA9" i="5"/>
  <c r="DB9" i="5"/>
  <c r="DC9" i="5"/>
  <c r="DD9" i="5"/>
  <c r="DE9" i="5"/>
  <c r="DF9" i="5"/>
  <c r="DG9" i="5"/>
  <c r="DH9" i="5"/>
  <c r="DI9" i="5"/>
  <c r="DJ9" i="5"/>
  <c r="DK9" i="5"/>
  <c r="DL9" i="5"/>
  <c r="DM9" i="5"/>
  <c r="DN9" i="5"/>
  <c r="DO9" i="5"/>
  <c r="DP9" i="5"/>
  <c r="DQ9" i="5"/>
  <c r="DR9" i="5"/>
  <c r="DS9" i="5"/>
  <c r="DT9" i="5"/>
  <c r="DU9" i="5"/>
  <c r="DV9" i="5"/>
  <c r="DW9" i="5"/>
  <c r="DX9" i="5"/>
  <c r="DY9" i="5"/>
  <c r="DZ9" i="5"/>
  <c r="H10" i="5"/>
  <c r="I10" i="5"/>
  <c r="J10" i="5"/>
  <c r="K10" i="5"/>
  <c r="L10" i="5"/>
  <c r="M10" i="5"/>
  <c r="N10" i="5"/>
  <c r="O10" i="5"/>
  <c r="P10" i="5"/>
  <c r="Q10" i="5"/>
  <c r="R10" i="5"/>
  <c r="E12" i="2" s="1"/>
  <c r="S10" i="5"/>
  <c r="T10" i="5"/>
  <c r="U10" i="5"/>
  <c r="V10" i="5"/>
  <c r="W10" i="5"/>
  <c r="X10" i="5"/>
  <c r="Y10" i="5"/>
  <c r="Z10" i="5"/>
  <c r="AA10" i="5"/>
  <c r="AB10" i="5"/>
  <c r="AC10" i="5"/>
  <c r="AD10" i="5"/>
  <c r="AE10" i="5"/>
  <c r="AF10" i="5"/>
  <c r="AG10" i="5"/>
  <c r="AH10" i="5"/>
  <c r="AI10" i="5"/>
  <c r="AJ10" i="5"/>
  <c r="AK10" i="5"/>
  <c r="AL10" i="5"/>
  <c r="AM10" i="5"/>
  <c r="AN10" i="5"/>
  <c r="AO10" i="5"/>
  <c r="AP10" i="5"/>
  <c r="AQ10" i="5"/>
  <c r="AR10" i="5"/>
  <c r="AS10" i="5"/>
  <c r="AT10" i="5"/>
  <c r="AU10" i="5"/>
  <c r="AV10" i="5"/>
  <c r="AW10" i="5"/>
  <c r="AX10" i="5"/>
  <c r="AY10" i="5"/>
  <c r="AZ10" i="5"/>
  <c r="BA10" i="5"/>
  <c r="BB10" i="5"/>
  <c r="BC10" i="5"/>
  <c r="BD10" i="5"/>
  <c r="BE10" i="5"/>
  <c r="BF10" i="5"/>
  <c r="BG10" i="5"/>
  <c r="BH10" i="5"/>
  <c r="BI10" i="5"/>
  <c r="BJ10" i="5"/>
  <c r="BK10" i="5"/>
  <c r="BL10" i="5"/>
  <c r="BM10" i="5"/>
  <c r="BN10" i="5"/>
  <c r="BO10" i="5"/>
  <c r="BP10" i="5"/>
  <c r="BQ10" i="5"/>
  <c r="BR10" i="5"/>
  <c r="BS10" i="5"/>
  <c r="BT10" i="5"/>
  <c r="BU10" i="5"/>
  <c r="BV10" i="5"/>
  <c r="BW10" i="5"/>
  <c r="BX10" i="5"/>
  <c r="BY10" i="5"/>
  <c r="BZ10" i="5"/>
  <c r="CA10" i="5"/>
  <c r="CB10" i="5"/>
  <c r="CC10" i="5"/>
  <c r="CD10" i="5"/>
  <c r="CE10" i="5"/>
  <c r="CF10" i="5"/>
  <c r="CG10" i="5"/>
  <c r="CH10" i="5"/>
  <c r="CI10" i="5"/>
  <c r="CJ10" i="5"/>
  <c r="CK10" i="5"/>
  <c r="CL10" i="5"/>
  <c r="CM10" i="5"/>
  <c r="CN10" i="5"/>
  <c r="CO10" i="5"/>
  <c r="CP10" i="5"/>
  <c r="CQ10" i="5"/>
  <c r="CR10" i="5"/>
  <c r="CS10" i="5"/>
  <c r="CT10" i="5"/>
  <c r="CU10" i="5"/>
  <c r="CV10" i="5"/>
  <c r="CW10" i="5"/>
  <c r="CX10" i="5"/>
  <c r="CY10" i="5"/>
  <c r="CZ10" i="5"/>
  <c r="DA10" i="5"/>
  <c r="DB10" i="5"/>
  <c r="DC10" i="5"/>
  <c r="DD10" i="5"/>
  <c r="DE10" i="5"/>
  <c r="DF10" i="5"/>
  <c r="DG10" i="5"/>
  <c r="DH10" i="5"/>
  <c r="DI10" i="5"/>
  <c r="DJ10" i="5"/>
  <c r="DK10" i="5"/>
  <c r="DL10" i="5"/>
  <c r="DM10" i="5"/>
  <c r="DN10" i="5"/>
  <c r="DO10" i="5"/>
  <c r="DP10" i="5"/>
  <c r="DQ10" i="5"/>
  <c r="DR10" i="5"/>
  <c r="DS10" i="5"/>
  <c r="DT10" i="5"/>
  <c r="DU10" i="5"/>
  <c r="DV10" i="5"/>
  <c r="DW10" i="5"/>
  <c r="DX10" i="5"/>
  <c r="DY10" i="5"/>
  <c r="DZ10" i="5"/>
  <c r="H11" i="5"/>
  <c r="I11" i="5"/>
  <c r="J11" i="5"/>
  <c r="K11" i="5"/>
  <c r="L11" i="5"/>
  <c r="M11" i="5"/>
  <c r="N11" i="5"/>
  <c r="O11" i="5"/>
  <c r="P11" i="5"/>
  <c r="Q11" i="5"/>
  <c r="R11" i="5"/>
  <c r="E13" i="2" s="1"/>
  <c r="S11" i="5"/>
  <c r="T11" i="5"/>
  <c r="U11" i="5"/>
  <c r="V11" i="5"/>
  <c r="W11" i="5"/>
  <c r="X11" i="5"/>
  <c r="Y11" i="5"/>
  <c r="Z11" i="5"/>
  <c r="AA11" i="5"/>
  <c r="AB11" i="5"/>
  <c r="AC11" i="5"/>
  <c r="AD11" i="5"/>
  <c r="AE11" i="5"/>
  <c r="AF11" i="5"/>
  <c r="AG11" i="5"/>
  <c r="AH11" i="5"/>
  <c r="AI11" i="5"/>
  <c r="AJ11" i="5"/>
  <c r="AK11" i="5"/>
  <c r="AL11" i="5"/>
  <c r="AM11" i="5"/>
  <c r="AN11" i="5"/>
  <c r="AO11" i="5"/>
  <c r="AP11" i="5"/>
  <c r="AQ11" i="5"/>
  <c r="AR11" i="5"/>
  <c r="AS11" i="5"/>
  <c r="AT11" i="5"/>
  <c r="AU11" i="5"/>
  <c r="AV11" i="5"/>
  <c r="AW11" i="5"/>
  <c r="AX11" i="5"/>
  <c r="AY11" i="5"/>
  <c r="AZ11" i="5"/>
  <c r="BA11" i="5"/>
  <c r="BB11" i="5"/>
  <c r="BC11" i="5"/>
  <c r="BD11" i="5"/>
  <c r="BE11" i="5"/>
  <c r="BF11" i="5"/>
  <c r="BG11" i="5"/>
  <c r="BH11" i="5"/>
  <c r="BI11" i="5"/>
  <c r="BJ11" i="5"/>
  <c r="BK11" i="5"/>
  <c r="BL11" i="5"/>
  <c r="BM11" i="5"/>
  <c r="BN11" i="5"/>
  <c r="BO11" i="5"/>
  <c r="BP11" i="5"/>
  <c r="BQ11" i="5"/>
  <c r="BR11" i="5"/>
  <c r="BS11" i="5"/>
  <c r="BT11" i="5"/>
  <c r="BU11" i="5"/>
  <c r="BV11" i="5"/>
  <c r="BW11" i="5"/>
  <c r="BX11" i="5"/>
  <c r="BY11" i="5"/>
  <c r="BZ11" i="5"/>
  <c r="CA11" i="5"/>
  <c r="CB11" i="5"/>
  <c r="CC11" i="5"/>
  <c r="CD11" i="5"/>
  <c r="CE11" i="5"/>
  <c r="CF11" i="5"/>
  <c r="CG11" i="5"/>
  <c r="CH11" i="5"/>
  <c r="CI11" i="5"/>
  <c r="CJ11" i="5"/>
  <c r="CK11" i="5"/>
  <c r="CL11" i="5"/>
  <c r="CM11" i="5"/>
  <c r="CN11" i="5"/>
  <c r="CO11" i="5"/>
  <c r="CP11" i="5"/>
  <c r="CQ11" i="5"/>
  <c r="CR11" i="5"/>
  <c r="CS11" i="5"/>
  <c r="CT11" i="5"/>
  <c r="CU11" i="5"/>
  <c r="CV11" i="5"/>
  <c r="CW11" i="5"/>
  <c r="CX11" i="5"/>
  <c r="CY11" i="5"/>
  <c r="CZ11" i="5"/>
  <c r="DA11" i="5"/>
  <c r="DB11" i="5"/>
  <c r="DC11" i="5"/>
  <c r="DD11" i="5"/>
  <c r="DE11" i="5"/>
  <c r="DF11" i="5"/>
  <c r="DG11" i="5"/>
  <c r="DH11" i="5"/>
  <c r="DI11" i="5"/>
  <c r="DJ11" i="5"/>
  <c r="DK11" i="5"/>
  <c r="DL11" i="5"/>
  <c r="DM11" i="5"/>
  <c r="DN11" i="5"/>
  <c r="DO11" i="5"/>
  <c r="DP11" i="5"/>
  <c r="DQ11" i="5"/>
  <c r="DR11" i="5"/>
  <c r="DS11" i="5"/>
  <c r="DT11" i="5"/>
  <c r="DU11" i="5"/>
  <c r="DV11" i="5"/>
  <c r="DW11" i="5"/>
  <c r="DX11" i="5"/>
  <c r="DY11" i="5"/>
  <c r="DZ11" i="5"/>
  <c r="H12" i="5"/>
  <c r="I12" i="5"/>
  <c r="J12" i="5"/>
  <c r="K12" i="5"/>
  <c r="L12" i="5"/>
  <c r="M12" i="5"/>
  <c r="N12" i="5"/>
  <c r="O12" i="5"/>
  <c r="P12" i="5"/>
  <c r="Q12" i="5"/>
  <c r="R12" i="5"/>
  <c r="E14" i="2" s="1"/>
  <c r="S12" i="5"/>
  <c r="T12" i="5"/>
  <c r="U12" i="5"/>
  <c r="V12" i="5"/>
  <c r="W12" i="5"/>
  <c r="X12" i="5"/>
  <c r="Y12" i="5"/>
  <c r="Z12" i="5"/>
  <c r="AA12" i="5"/>
  <c r="AB12" i="5"/>
  <c r="AC12" i="5"/>
  <c r="AD12" i="5"/>
  <c r="AE12" i="5"/>
  <c r="AF12" i="5"/>
  <c r="AG12" i="5"/>
  <c r="AH12" i="5"/>
  <c r="AI12" i="5"/>
  <c r="AJ12" i="5"/>
  <c r="AK12" i="5"/>
  <c r="AL12" i="5"/>
  <c r="AM12" i="5"/>
  <c r="AN12" i="5"/>
  <c r="AO12" i="5"/>
  <c r="AP12" i="5"/>
  <c r="AQ12" i="5"/>
  <c r="AR12" i="5"/>
  <c r="AS12" i="5"/>
  <c r="AT12" i="5"/>
  <c r="AU12" i="5"/>
  <c r="AV12" i="5"/>
  <c r="AW12" i="5"/>
  <c r="AX12" i="5"/>
  <c r="AY12" i="5"/>
  <c r="AZ12" i="5"/>
  <c r="BA12" i="5"/>
  <c r="BB12" i="5"/>
  <c r="BC12" i="5"/>
  <c r="BD12" i="5"/>
  <c r="BE12" i="5"/>
  <c r="BF12" i="5"/>
  <c r="BG12" i="5"/>
  <c r="BH12" i="5"/>
  <c r="BI12" i="5"/>
  <c r="BJ12" i="5"/>
  <c r="BK12" i="5"/>
  <c r="BL12" i="5"/>
  <c r="BM12" i="5"/>
  <c r="BN12" i="5"/>
  <c r="BO12" i="5"/>
  <c r="BP12" i="5"/>
  <c r="BQ12" i="5"/>
  <c r="BR12" i="5"/>
  <c r="BS12" i="5"/>
  <c r="BT12" i="5"/>
  <c r="BU12" i="5"/>
  <c r="BV12" i="5"/>
  <c r="BW12" i="5"/>
  <c r="BX12" i="5"/>
  <c r="BY12" i="5"/>
  <c r="BZ12" i="5"/>
  <c r="CA12" i="5"/>
  <c r="CB12" i="5"/>
  <c r="CC12" i="5"/>
  <c r="CD12" i="5"/>
  <c r="CE12" i="5"/>
  <c r="CF12" i="5"/>
  <c r="CG12" i="5"/>
  <c r="CH12" i="5"/>
  <c r="CI12" i="5"/>
  <c r="CJ12" i="5"/>
  <c r="CK12" i="5"/>
  <c r="CL12" i="5"/>
  <c r="CM12" i="5"/>
  <c r="CN12" i="5"/>
  <c r="CO12" i="5"/>
  <c r="CP12" i="5"/>
  <c r="CQ12" i="5"/>
  <c r="CR12" i="5"/>
  <c r="CS12" i="5"/>
  <c r="CT12" i="5"/>
  <c r="CU12" i="5"/>
  <c r="CV12" i="5"/>
  <c r="CW12" i="5"/>
  <c r="CX12" i="5"/>
  <c r="CY12" i="5"/>
  <c r="CZ12" i="5"/>
  <c r="DA12" i="5"/>
  <c r="DB12" i="5"/>
  <c r="DC12" i="5"/>
  <c r="DD12" i="5"/>
  <c r="DE12" i="5"/>
  <c r="DF12" i="5"/>
  <c r="DG12" i="5"/>
  <c r="DH12" i="5"/>
  <c r="DI12" i="5"/>
  <c r="DJ12" i="5"/>
  <c r="DK12" i="5"/>
  <c r="DL12" i="5"/>
  <c r="DM12" i="5"/>
  <c r="DN12" i="5"/>
  <c r="DO12" i="5"/>
  <c r="DP12" i="5"/>
  <c r="DQ12" i="5"/>
  <c r="DR12" i="5"/>
  <c r="DS12" i="5"/>
  <c r="DT12" i="5"/>
  <c r="DU12" i="5"/>
  <c r="DV12" i="5"/>
  <c r="DW12" i="5"/>
  <c r="DX12" i="5"/>
  <c r="DY12" i="5"/>
  <c r="DZ12" i="5"/>
  <c r="H13" i="5"/>
  <c r="I13" i="5"/>
  <c r="J13" i="5"/>
  <c r="K13" i="5"/>
  <c r="L13" i="5"/>
  <c r="M13" i="5"/>
  <c r="N13" i="5"/>
  <c r="O13" i="5"/>
  <c r="P13" i="5"/>
  <c r="Q13" i="5"/>
  <c r="R13" i="5"/>
  <c r="E15" i="2" s="1"/>
  <c r="S13" i="5"/>
  <c r="T13" i="5"/>
  <c r="U13" i="5"/>
  <c r="V13" i="5"/>
  <c r="W13" i="5"/>
  <c r="X13" i="5"/>
  <c r="Y13" i="5"/>
  <c r="Z13" i="5"/>
  <c r="AA13" i="5"/>
  <c r="AB13" i="5"/>
  <c r="AC13" i="5"/>
  <c r="AD13" i="5"/>
  <c r="AE13" i="5"/>
  <c r="AF13" i="5"/>
  <c r="AG13" i="5"/>
  <c r="AH13" i="5"/>
  <c r="AI13" i="5"/>
  <c r="AJ13" i="5"/>
  <c r="AK13" i="5"/>
  <c r="AL13" i="5"/>
  <c r="AM13" i="5"/>
  <c r="AN13" i="5"/>
  <c r="AO13" i="5"/>
  <c r="AP13" i="5"/>
  <c r="AQ13" i="5"/>
  <c r="AR13" i="5"/>
  <c r="AS13" i="5"/>
  <c r="AT13" i="5"/>
  <c r="AU13" i="5"/>
  <c r="AV13" i="5"/>
  <c r="AW13" i="5"/>
  <c r="AX13" i="5"/>
  <c r="AY13" i="5"/>
  <c r="AZ13" i="5"/>
  <c r="BA13" i="5"/>
  <c r="BB13" i="5"/>
  <c r="BC13" i="5"/>
  <c r="BD13" i="5"/>
  <c r="BE13" i="5"/>
  <c r="BF13" i="5"/>
  <c r="BG13" i="5"/>
  <c r="BH13" i="5"/>
  <c r="BI13" i="5"/>
  <c r="BJ13" i="5"/>
  <c r="BK13" i="5"/>
  <c r="BL13" i="5"/>
  <c r="BM13" i="5"/>
  <c r="BN13" i="5"/>
  <c r="BO13" i="5"/>
  <c r="BP13" i="5"/>
  <c r="BQ13" i="5"/>
  <c r="BR13" i="5"/>
  <c r="BS13" i="5"/>
  <c r="BT13" i="5"/>
  <c r="BU13" i="5"/>
  <c r="BV13" i="5"/>
  <c r="BW13" i="5"/>
  <c r="BX13" i="5"/>
  <c r="BY13" i="5"/>
  <c r="BZ13" i="5"/>
  <c r="CA13" i="5"/>
  <c r="CB13" i="5"/>
  <c r="CC13" i="5"/>
  <c r="CD13" i="5"/>
  <c r="CE13" i="5"/>
  <c r="CF13" i="5"/>
  <c r="CG13" i="5"/>
  <c r="CH13" i="5"/>
  <c r="CI13" i="5"/>
  <c r="CJ13" i="5"/>
  <c r="CK13" i="5"/>
  <c r="CL13" i="5"/>
  <c r="CM13" i="5"/>
  <c r="CN13" i="5"/>
  <c r="CO13" i="5"/>
  <c r="CP13" i="5"/>
  <c r="CQ13" i="5"/>
  <c r="CR13" i="5"/>
  <c r="CS13" i="5"/>
  <c r="CT13" i="5"/>
  <c r="CU13" i="5"/>
  <c r="CV13" i="5"/>
  <c r="CW13" i="5"/>
  <c r="CX13" i="5"/>
  <c r="CY13" i="5"/>
  <c r="CZ13" i="5"/>
  <c r="DA13" i="5"/>
  <c r="DB13" i="5"/>
  <c r="DC13" i="5"/>
  <c r="DD13" i="5"/>
  <c r="DE13" i="5"/>
  <c r="DF13" i="5"/>
  <c r="DG13" i="5"/>
  <c r="DH13" i="5"/>
  <c r="DI13" i="5"/>
  <c r="DJ13" i="5"/>
  <c r="DK13" i="5"/>
  <c r="DL13" i="5"/>
  <c r="DM13" i="5"/>
  <c r="DN13" i="5"/>
  <c r="DO13" i="5"/>
  <c r="DP13" i="5"/>
  <c r="DQ13" i="5"/>
  <c r="DR13" i="5"/>
  <c r="DS13" i="5"/>
  <c r="DT13" i="5"/>
  <c r="DU13" i="5"/>
  <c r="DV13" i="5"/>
  <c r="DW13" i="5"/>
  <c r="DX13" i="5"/>
  <c r="DY13" i="5"/>
  <c r="DZ13" i="5"/>
  <c r="H14" i="5"/>
  <c r="I14" i="5"/>
  <c r="J14" i="5"/>
  <c r="K14" i="5"/>
  <c r="L14" i="5"/>
  <c r="M14" i="5"/>
  <c r="N14" i="5"/>
  <c r="O14" i="5"/>
  <c r="P14" i="5"/>
  <c r="Q14" i="5"/>
  <c r="R14" i="5"/>
  <c r="E16" i="2" s="1"/>
  <c r="S14" i="5"/>
  <c r="T14" i="5"/>
  <c r="U14" i="5"/>
  <c r="V14" i="5"/>
  <c r="W14" i="5"/>
  <c r="X14" i="5"/>
  <c r="Y14" i="5"/>
  <c r="Z14" i="5"/>
  <c r="AA14" i="5"/>
  <c r="AB14" i="5"/>
  <c r="AC14" i="5"/>
  <c r="AD14" i="5"/>
  <c r="AE14" i="5"/>
  <c r="AF14" i="5"/>
  <c r="AG14" i="5"/>
  <c r="AH14" i="5"/>
  <c r="AI14" i="5"/>
  <c r="AJ14" i="5"/>
  <c r="AK14" i="5"/>
  <c r="AL14" i="5"/>
  <c r="AM14" i="5"/>
  <c r="AN14" i="5"/>
  <c r="AO14" i="5"/>
  <c r="AP14" i="5"/>
  <c r="AQ14" i="5"/>
  <c r="AR14" i="5"/>
  <c r="AS14" i="5"/>
  <c r="AT14" i="5"/>
  <c r="AU14" i="5"/>
  <c r="AV14" i="5"/>
  <c r="AW14" i="5"/>
  <c r="AX14" i="5"/>
  <c r="AY14" i="5"/>
  <c r="AZ14" i="5"/>
  <c r="BA14" i="5"/>
  <c r="BB14" i="5"/>
  <c r="BC14" i="5"/>
  <c r="BD14" i="5"/>
  <c r="BE14" i="5"/>
  <c r="BF14" i="5"/>
  <c r="BG14" i="5"/>
  <c r="BH14" i="5"/>
  <c r="BI14" i="5"/>
  <c r="BJ14" i="5"/>
  <c r="BK14" i="5"/>
  <c r="BL14" i="5"/>
  <c r="BM14" i="5"/>
  <c r="BN14" i="5"/>
  <c r="BO14" i="5"/>
  <c r="BP14" i="5"/>
  <c r="BQ14" i="5"/>
  <c r="BR14" i="5"/>
  <c r="BS14" i="5"/>
  <c r="BT14" i="5"/>
  <c r="BU14" i="5"/>
  <c r="BV14" i="5"/>
  <c r="BW14" i="5"/>
  <c r="BX14" i="5"/>
  <c r="BY14" i="5"/>
  <c r="BZ14" i="5"/>
  <c r="CA14" i="5"/>
  <c r="CB14" i="5"/>
  <c r="CC14" i="5"/>
  <c r="CD14" i="5"/>
  <c r="CE14" i="5"/>
  <c r="CF14" i="5"/>
  <c r="CG14" i="5"/>
  <c r="CH14" i="5"/>
  <c r="CI14" i="5"/>
  <c r="CJ14" i="5"/>
  <c r="CK14" i="5"/>
  <c r="CL14" i="5"/>
  <c r="CM14" i="5"/>
  <c r="CN14" i="5"/>
  <c r="CO14" i="5"/>
  <c r="CP14" i="5"/>
  <c r="CQ14" i="5"/>
  <c r="CR14" i="5"/>
  <c r="CS14" i="5"/>
  <c r="CT14" i="5"/>
  <c r="CU14" i="5"/>
  <c r="CV14" i="5"/>
  <c r="CW14" i="5"/>
  <c r="CX14" i="5"/>
  <c r="CY14" i="5"/>
  <c r="CZ14" i="5"/>
  <c r="DA14" i="5"/>
  <c r="DB14" i="5"/>
  <c r="DC14" i="5"/>
  <c r="DD14" i="5"/>
  <c r="DE14" i="5"/>
  <c r="DF14" i="5"/>
  <c r="DG14" i="5"/>
  <c r="DH14" i="5"/>
  <c r="DI14" i="5"/>
  <c r="DJ14" i="5"/>
  <c r="DK14" i="5"/>
  <c r="DL14" i="5"/>
  <c r="DM14" i="5"/>
  <c r="DN14" i="5"/>
  <c r="DO14" i="5"/>
  <c r="DP14" i="5"/>
  <c r="DQ14" i="5"/>
  <c r="DR14" i="5"/>
  <c r="DS14" i="5"/>
  <c r="DT14" i="5"/>
  <c r="DU14" i="5"/>
  <c r="DV14" i="5"/>
  <c r="DW14" i="5"/>
  <c r="DX14" i="5"/>
  <c r="DY14" i="5"/>
  <c r="DZ14" i="5"/>
  <c r="H15" i="5"/>
  <c r="I15" i="5"/>
  <c r="J15" i="5"/>
  <c r="K15" i="5"/>
  <c r="L15" i="5"/>
  <c r="M15" i="5"/>
  <c r="N15" i="5"/>
  <c r="O15" i="5"/>
  <c r="P15" i="5"/>
  <c r="Q15" i="5"/>
  <c r="R15" i="5"/>
  <c r="E17" i="2" s="1"/>
  <c r="S15" i="5"/>
  <c r="T15" i="5"/>
  <c r="U15" i="5"/>
  <c r="V15" i="5"/>
  <c r="W15" i="5"/>
  <c r="X15" i="5"/>
  <c r="Y15" i="5"/>
  <c r="Z15" i="5"/>
  <c r="AA15" i="5"/>
  <c r="AB15" i="5"/>
  <c r="AC15" i="5"/>
  <c r="AD15" i="5"/>
  <c r="AE15" i="5"/>
  <c r="AF15" i="5"/>
  <c r="AG15" i="5"/>
  <c r="AH15" i="5"/>
  <c r="AI15" i="5"/>
  <c r="AJ15" i="5"/>
  <c r="AK15" i="5"/>
  <c r="AL15" i="5"/>
  <c r="AM15" i="5"/>
  <c r="AN15" i="5"/>
  <c r="AO15" i="5"/>
  <c r="AP15" i="5"/>
  <c r="AQ15" i="5"/>
  <c r="AR15" i="5"/>
  <c r="AS15" i="5"/>
  <c r="AT15" i="5"/>
  <c r="AU15" i="5"/>
  <c r="AV15" i="5"/>
  <c r="AW15" i="5"/>
  <c r="AX15" i="5"/>
  <c r="AY15" i="5"/>
  <c r="AZ15" i="5"/>
  <c r="BA15" i="5"/>
  <c r="BB15" i="5"/>
  <c r="BC15" i="5"/>
  <c r="BD15" i="5"/>
  <c r="BE15" i="5"/>
  <c r="BF15" i="5"/>
  <c r="BG15" i="5"/>
  <c r="BH15" i="5"/>
  <c r="BI15" i="5"/>
  <c r="BJ15" i="5"/>
  <c r="BK15" i="5"/>
  <c r="BL15" i="5"/>
  <c r="BM15" i="5"/>
  <c r="BN15" i="5"/>
  <c r="BO15" i="5"/>
  <c r="BP15" i="5"/>
  <c r="BQ15" i="5"/>
  <c r="BR15" i="5"/>
  <c r="BS15" i="5"/>
  <c r="BT15" i="5"/>
  <c r="BU15" i="5"/>
  <c r="BV15" i="5"/>
  <c r="BW15" i="5"/>
  <c r="BX15" i="5"/>
  <c r="BY15" i="5"/>
  <c r="BZ15" i="5"/>
  <c r="CA15" i="5"/>
  <c r="CB15" i="5"/>
  <c r="CC15" i="5"/>
  <c r="CD15" i="5"/>
  <c r="CE15" i="5"/>
  <c r="CF15" i="5"/>
  <c r="CG15" i="5"/>
  <c r="CH15" i="5"/>
  <c r="CI15" i="5"/>
  <c r="CJ15" i="5"/>
  <c r="CK15" i="5"/>
  <c r="CL15" i="5"/>
  <c r="CM15" i="5"/>
  <c r="CN15" i="5"/>
  <c r="CO15" i="5"/>
  <c r="CP15" i="5"/>
  <c r="CQ15" i="5"/>
  <c r="CR15" i="5"/>
  <c r="CS15" i="5"/>
  <c r="CT15" i="5"/>
  <c r="CU15" i="5"/>
  <c r="CV15" i="5"/>
  <c r="CW15" i="5"/>
  <c r="CX15" i="5"/>
  <c r="CY15" i="5"/>
  <c r="CZ15" i="5"/>
  <c r="DA15" i="5"/>
  <c r="DB15" i="5"/>
  <c r="DC15" i="5"/>
  <c r="DD15" i="5"/>
  <c r="DE15" i="5"/>
  <c r="DF15" i="5"/>
  <c r="DG15" i="5"/>
  <c r="DH15" i="5"/>
  <c r="DI15" i="5"/>
  <c r="DJ15" i="5"/>
  <c r="DK15" i="5"/>
  <c r="DL15" i="5"/>
  <c r="DM15" i="5"/>
  <c r="DN15" i="5"/>
  <c r="DO15" i="5"/>
  <c r="DP15" i="5"/>
  <c r="DQ15" i="5"/>
  <c r="DR15" i="5"/>
  <c r="DS15" i="5"/>
  <c r="DT15" i="5"/>
  <c r="DU15" i="5"/>
  <c r="DV15" i="5"/>
  <c r="DW15" i="5"/>
  <c r="DX15" i="5"/>
  <c r="DY15" i="5"/>
  <c r="DZ15" i="5"/>
  <c r="H16" i="5"/>
  <c r="I16" i="5"/>
  <c r="J16" i="5"/>
  <c r="K16" i="5"/>
  <c r="L16" i="5"/>
  <c r="M16" i="5"/>
  <c r="N16" i="5"/>
  <c r="O16" i="5"/>
  <c r="P16" i="5"/>
  <c r="Q16" i="5"/>
  <c r="R16" i="5"/>
  <c r="E18" i="2" s="1"/>
  <c r="S16" i="5"/>
  <c r="T16" i="5"/>
  <c r="U16" i="5"/>
  <c r="V16" i="5"/>
  <c r="W16" i="5"/>
  <c r="X16" i="5"/>
  <c r="Y16" i="5"/>
  <c r="Z16" i="5"/>
  <c r="AA16" i="5"/>
  <c r="AB16" i="5"/>
  <c r="AC16" i="5"/>
  <c r="AD16" i="5"/>
  <c r="AE16" i="5"/>
  <c r="AF16" i="5"/>
  <c r="AG16" i="5"/>
  <c r="AH16" i="5"/>
  <c r="AI16" i="5"/>
  <c r="AJ16" i="5"/>
  <c r="AK16" i="5"/>
  <c r="AL16" i="5"/>
  <c r="AM16" i="5"/>
  <c r="AN16" i="5"/>
  <c r="AO16" i="5"/>
  <c r="AP16" i="5"/>
  <c r="AQ16" i="5"/>
  <c r="AR16" i="5"/>
  <c r="AS16" i="5"/>
  <c r="AT16" i="5"/>
  <c r="AU16" i="5"/>
  <c r="AV16" i="5"/>
  <c r="AW16" i="5"/>
  <c r="AX16" i="5"/>
  <c r="AY16" i="5"/>
  <c r="AZ16" i="5"/>
  <c r="BA16" i="5"/>
  <c r="BB16" i="5"/>
  <c r="BC16" i="5"/>
  <c r="BD16" i="5"/>
  <c r="BE16" i="5"/>
  <c r="BF16" i="5"/>
  <c r="BG16" i="5"/>
  <c r="BH16" i="5"/>
  <c r="BI16" i="5"/>
  <c r="BJ16" i="5"/>
  <c r="BK16" i="5"/>
  <c r="BL16" i="5"/>
  <c r="BM16" i="5"/>
  <c r="BN16" i="5"/>
  <c r="BO16" i="5"/>
  <c r="BP16" i="5"/>
  <c r="BQ16" i="5"/>
  <c r="BR16" i="5"/>
  <c r="BS16" i="5"/>
  <c r="BT16" i="5"/>
  <c r="BU16" i="5"/>
  <c r="BV16" i="5"/>
  <c r="BW16" i="5"/>
  <c r="BX16" i="5"/>
  <c r="BY16" i="5"/>
  <c r="BZ16" i="5"/>
  <c r="CA16" i="5"/>
  <c r="CB16" i="5"/>
  <c r="CC16" i="5"/>
  <c r="CD16" i="5"/>
  <c r="CE16" i="5"/>
  <c r="CF16" i="5"/>
  <c r="CG16" i="5"/>
  <c r="CH16" i="5"/>
  <c r="CI16" i="5"/>
  <c r="CJ16" i="5"/>
  <c r="CK16" i="5"/>
  <c r="CL16" i="5"/>
  <c r="CM16" i="5"/>
  <c r="CN16" i="5"/>
  <c r="CO16" i="5"/>
  <c r="CP16" i="5"/>
  <c r="CQ16" i="5"/>
  <c r="CR16" i="5"/>
  <c r="CS16" i="5"/>
  <c r="CT16" i="5"/>
  <c r="CU16" i="5"/>
  <c r="CV16" i="5"/>
  <c r="CW16" i="5"/>
  <c r="CX16" i="5"/>
  <c r="CY16" i="5"/>
  <c r="CZ16" i="5"/>
  <c r="DA16" i="5"/>
  <c r="DB16" i="5"/>
  <c r="DC16" i="5"/>
  <c r="DD16" i="5"/>
  <c r="DE16" i="5"/>
  <c r="DF16" i="5"/>
  <c r="DG16" i="5"/>
  <c r="DH16" i="5"/>
  <c r="DI16" i="5"/>
  <c r="DJ16" i="5"/>
  <c r="DK16" i="5"/>
  <c r="DL16" i="5"/>
  <c r="DM16" i="5"/>
  <c r="DN16" i="5"/>
  <c r="DO16" i="5"/>
  <c r="DP16" i="5"/>
  <c r="DQ16" i="5"/>
  <c r="DR16" i="5"/>
  <c r="DS16" i="5"/>
  <c r="DT16" i="5"/>
  <c r="DU16" i="5"/>
  <c r="DV16" i="5"/>
  <c r="DW16" i="5"/>
  <c r="DX16" i="5"/>
  <c r="DY16" i="5"/>
  <c r="DZ16" i="5"/>
  <c r="H17" i="5"/>
  <c r="I17" i="5"/>
  <c r="J17" i="5"/>
  <c r="K17" i="5"/>
  <c r="L17" i="5"/>
  <c r="M17" i="5"/>
  <c r="N17" i="5"/>
  <c r="O17" i="5"/>
  <c r="P17" i="5"/>
  <c r="Q17" i="5"/>
  <c r="R17" i="5"/>
  <c r="E19" i="2" s="1"/>
  <c r="S17" i="5"/>
  <c r="T17" i="5"/>
  <c r="U17" i="5"/>
  <c r="V17" i="5"/>
  <c r="W17" i="5"/>
  <c r="X17" i="5"/>
  <c r="Y17" i="5"/>
  <c r="Z17" i="5"/>
  <c r="AA17" i="5"/>
  <c r="AB17" i="5"/>
  <c r="AC17" i="5"/>
  <c r="AD17" i="5"/>
  <c r="AE17" i="5"/>
  <c r="AF17" i="5"/>
  <c r="AG17" i="5"/>
  <c r="AH17" i="5"/>
  <c r="AI17" i="5"/>
  <c r="AJ17" i="5"/>
  <c r="AK17" i="5"/>
  <c r="AL17" i="5"/>
  <c r="AM17" i="5"/>
  <c r="AN17" i="5"/>
  <c r="AO17" i="5"/>
  <c r="AP17" i="5"/>
  <c r="AQ17" i="5"/>
  <c r="AR17" i="5"/>
  <c r="AS17" i="5"/>
  <c r="AT17" i="5"/>
  <c r="AU17" i="5"/>
  <c r="AV17" i="5"/>
  <c r="AW17" i="5"/>
  <c r="AX17" i="5"/>
  <c r="AY17" i="5"/>
  <c r="AZ17" i="5"/>
  <c r="BA17" i="5"/>
  <c r="BB17" i="5"/>
  <c r="BC17" i="5"/>
  <c r="BD17" i="5"/>
  <c r="BE17" i="5"/>
  <c r="BF17" i="5"/>
  <c r="BG17" i="5"/>
  <c r="BH17" i="5"/>
  <c r="BI17" i="5"/>
  <c r="BJ17" i="5"/>
  <c r="BK17" i="5"/>
  <c r="BL17" i="5"/>
  <c r="BM17" i="5"/>
  <c r="BN17" i="5"/>
  <c r="BO17" i="5"/>
  <c r="BP17" i="5"/>
  <c r="BQ17" i="5"/>
  <c r="BR17" i="5"/>
  <c r="BS17" i="5"/>
  <c r="BT17" i="5"/>
  <c r="BU17" i="5"/>
  <c r="BV17" i="5"/>
  <c r="BW17" i="5"/>
  <c r="BX17" i="5"/>
  <c r="BY17" i="5"/>
  <c r="BZ17" i="5"/>
  <c r="CA17" i="5"/>
  <c r="CB17" i="5"/>
  <c r="CC17" i="5"/>
  <c r="CD17" i="5"/>
  <c r="CE17" i="5"/>
  <c r="CF17" i="5"/>
  <c r="CG17" i="5"/>
  <c r="CH17" i="5"/>
  <c r="CI17" i="5"/>
  <c r="CJ17" i="5"/>
  <c r="CK17" i="5"/>
  <c r="CL17" i="5"/>
  <c r="CM17" i="5"/>
  <c r="CN17" i="5"/>
  <c r="CO17" i="5"/>
  <c r="CP17" i="5"/>
  <c r="CQ17" i="5"/>
  <c r="CR17" i="5"/>
  <c r="CS17" i="5"/>
  <c r="CT17" i="5"/>
  <c r="CU17" i="5"/>
  <c r="CV17" i="5"/>
  <c r="CW17" i="5"/>
  <c r="CX17" i="5"/>
  <c r="CY17" i="5"/>
  <c r="CZ17" i="5"/>
  <c r="DA17" i="5"/>
  <c r="DB17" i="5"/>
  <c r="DC17" i="5"/>
  <c r="DD17" i="5"/>
  <c r="DE17" i="5"/>
  <c r="DF17" i="5"/>
  <c r="DG17" i="5"/>
  <c r="DH17" i="5"/>
  <c r="DI17" i="5"/>
  <c r="DJ17" i="5"/>
  <c r="DK17" i="5"/>
  <c r="DL17" i="5"/>
  <c r="DM17" i="5"/>
  <c r="DN17" i="5"/>
  <c r="DO17" i="5"/>
  <c r="DP17" i="5"/>
  <c r="DQ17" i="5"/>
  <c r="DR17" i="5"/>
  <c r="DS17" i="5"/>
  <c r="DT17" i="5"/>
  <c r="DU17" i="5"/>
  <c r="DV17" i="5"/>
  <c r="DW17" i="5"/>
  <c r="DX17" i="5"/>
  <c r="DY17" i="5"/>
  <c r="DZ17" i="5"/>
  <c r="H18" i="5"/>
  <c r="I18" i="5"/>
  <c r="J18" i="5"/>
  <c r="K18" i="5"/>
  <c r="L18" i="5"/>
  <c r="M18" i="5"/>
  <c r="N18" i="5"/>
  <c r="O18" i="5"/>
  <c r="P18" i="5"/>
  <c r="Q18" i="5"/>
  <c r="R18" i="5"/>
  <c r="E20" i="2" s="1"/>
  <c r="S18" i="5"/>
  <c r="T18" i="5"/>
  <c r="U18" i="5"/>
  <c r="V18" i="5"/>
  <c r="W18" i="5"/>
  <c r="X18" i="5"/>
  <c r="Y18" i="5"/>
  <c r="Z18" i="5"/>
  <c r="AA18" i="5"/>
  <c r="AB18" i="5"/>
  <c r="AC18" i="5"/>
  <c r="AD18" i="5"/>
  <c r="AE18" i="5"/>
  <c r="AF18" i="5"/>
  <c r="AG18" i="5"/>
  <c r="AH18" i="5"/>
  <c r="AI18" i="5"/>
  <c r="AJ18" i="5"/>
  <c r="AK18" i="5"/>
  <c r="AL18" i="5"/>
  <c r="AM18" i="5"/>
  <c r="AN18" i="5"/>
  <c r="AO18" i="5"/>
  <c r="AP18" i="5"/>
  <c r="AQ18" i="5"/>
  <c r="AR18" i="5"/>
  <c r="AS18" i="5"/>
  <c r="AT18" i="5"/>
  <c r="AU18" i="5"/>
  <c r="AV18" i="5"/>
  <c r="AW18" i="5"/>
  <c r="AX18" i="5"/>
  <c r="AY18" i="5"/>
  <c r="AZ18" i="5"/>
  <c r="BA18" i="5"/>
  <c r="BB18" i="5"/>
  <c r="BC18" i="5"/>
  <c r="BD18" i="5"/>
  <c r="BE18" i="5"/>
  <c r="BF18" i="5"/>
  <c r="BG18" i="5"/>
  <c r="BH18" i="5"/>
  <c r="BI18" i="5"/>
  <c r="BJ18" i="5"/>
  <c r="BK18" i="5"/>
  <c r="BL18" i="5"/>
  <c r="BM18" i="5"/>
  <c r="BN18" i="5"/>
  <c r="BO18" i="5"/>
  <c r="BP18" i="5"/>
  <c r="BQ18" i="5"/>
  <c r="BR18" i="5"/>
  <c r="BS18" i="5"/>
  <c r="BT18" i="5"/>
  <c r="BU18" i="5"/>
  <c r="BV18" i="5"/>
  <c r="BW18" i="5"/>
  <c r="BX18" i="5"/>
  <c r="BY18" i="5"/>
  <c r="BZ18" i="5"/>
  <c r="CA18" i="5"/>
  <c r="CB18" i="5"/>
  <c r="CC18" i="5"/>
  <c r="CD18" i="5"/>
  <c r="CE18" i="5"/>
  <c r="CF18" i="5"/>
  <c r="CG18" i="5"/>
  <c r="CH18" i="5"/>
  <c r="CI18" i="5"/>
  <c r="CJ18" i="5"/>
  <c r="CK18" i="5"/>
  <c r="CL18" i="5"/>
  <c r="CM18" i="5"/>
  <c r="CN18" i="5"/>
  <c r="CO18" i="5"/>
  <c r="CP18" i="5"/>
  <c r="CQ18" i="5"/>
  <c r="CR18" i="5"/>
  <c r="CS18" i="5"/>
  <c r="CT18" i="5"/>
  <c r="CU18" i="5"/>
  <c r="CV18" i="5"/>
  <c r="CW18" i="5"/>
  <c r="CX18" i="5"/>
  <c r="CY18" i="5"/>
  <c r="CZ18" i="5"/>
  <c r="DA18" i="5"/>
  <c r="DB18" i="5"/>
  <c r="DC18" i="5"/>
  <c r="DD18" i="5"/>
  <c r="DE18" i="5"/>
  <c r="DF18" i="5"/>
  <c r="DG18" i="5"/>
  <c r="DH18" i="5"/>
  <c r="DI18" i="5"/>
  <c r="DJ18" i="5"/>
  <c r="DK18" i="5"/>
  <c r="DL18" i="5"/>
  <c r="DM18" i="5"/>
  <c r="DN18" i="5"/>
  <c r="DO18" i="5"/>
  <c r="DP18" i="5"/>
  <c r="DQ18" i="5"/>
  <c r="DR18" i="5"/>
  <c r="DS18" i="5"/>
  <c r="DT18" i="5"/>
  <c r="DU18" i="5"/>
  <c r="DV18" i="5"/>
  <c r="DW18" i="5"/>
  <c r="DX18" i="5"/>
  <c r="DY18" i="5"/>
  <c r="DZ18" i="5"/>
  <c r="H19" i="5"/>
  <c r="I19" i="5"/>
  <c r="J19" i="5"/>
  <c r="K19" i="5"/>
  <c r="L19" i="5"/>
  <c r="M19" i="5"/>
  <c r="N19" i="5"/>
  <c r="O19" i="5"/>
  <c r="P19" i="5"/>
  <c r="Q19" i="5"/>
  <c r="R19" i="5"/>
  <c r="E21" i="2" s="1"/>
  <c r="S19" i="5"/>
  <c r="T19" i="5"/>
  <c r="U19" i="5"/>
  <c r="V19" i="5"/>
  <c r="W19" i="5"/>
  <c r="X19" i="5"/>
  <c r="Y19" i="5"/>
  <c r="Z19" i="5"/>
  <c r="AA19" i="5"/>
  <c r="AB19" i="5"/>
  <c r="AC19" i="5"/>
  <c r="AD19" i="5"/>
  <c r="AE19" i="5"/>
  <c r="AF19" i="5"/>
  <c r="AG19" i="5"/>
  <c r="AH19" i="5"/>
  <c r="AI19" i="5"/>
  <c r="AJ19" i="5"/>
  <c r="AK19" i="5"/>
  <c r="AL19" i="5"/>
  <c r="AM19" i="5"/>
  <c r="AN19" i="5"/>
  <c r="AO19" i="5"/>
  <c r="AP19" i="5"/>
  <c r="AQ19" i="5"/>
  <c r="AR19" i="5"/>
  <c r="AS19" i="5"/>
  <c r="AT19" i="5"/>
  <c r="AU19" i="5"/>
  <c r="AV19" i="5"/>
  <c r="AW19" i="5"/>
  <c r="AX19" i="5"/>
  <c r="AY19" i="5"/>
  <c r="AZ19" i="5"/>
  <c r="BA19" i="5"/>
  <c r="BB19" i="5"/>
  <c r="BC19" i="5"/>
  <c r="BD19" i="5"/>
  <c r="BE19" i="5"/>
  <c r="BF19" i="5"/>
  <c r="BG19" i="5"/>
  <c r="BH19" i="5"/>
  <c r="BI19" i="5"/>
  <c r="BJ19" i="5"/>
  <c r="BK19" i="5"/>
  <c r="BL19" i="5"/>
  <c r="BM19" i="5"/>
  <c r="BN19" i="5"/>
  <c r="BO19" i="5"/>
  <c r="BP19" i="5"/>
  <c r="BQ19" i="5"/>
  <c r="BR19" i="5"/>
  <c r="BS19" i="5"/>
  <c r="BT19" i="5"/>
  <c r="BU19" i="5"/>
  <c r="BV19" i="5"/>
  <c r="BW19" i="5"/>
  <c r="BX19" i="5"/>
  <c r="BY19" i="5"/>
  <c r="BZ19" i="5"/>
  <c r="CA19" i="5"/>
  <c r="CB19" i="5"/>
  <c r="CC19" i="5"/>
  <c r="CD19" i="5"/>
  <c r="CE19" i="5"/>
  <c r="CF19" i="5"/>
  <c r="CG19" i="5"/>
  <c r="CH19" i="5"/>
  <c r="CI19" i="5"/>
  <c r="CJ19" i="5"/>
  <c r="CK19" i="5"/>
  <c r="CL19" i="5"/>
  <c r="CM19" i="5"/>
  <c r="CN19" i="5"/>
  <c r="CO19" i="5"/>
  <c r="CP19" i="5"/>
  <c r="CQ19" i="5"/>
  <c r="CR19" i="5"/>
  <c r="CS19" i="5"/>
  <c r="CT19" i="5"/>
  <c r="CU19" i="5"/>
  <c r="CV19" i="5"/>
  <c r="CW19" i="5"/>
  <c r="CX19" i="5"/>
  <c r="CY19" i="5"/>
  <c r="CZ19" i="5"/>
  <c r="DA19" i="5"/>
  <c r="DB19" i="5"/>
  <c r="DC19" i="5"/>
  <c r="DD19" i="5"/>
  <c r="DE19" i="5"/>
  <c r="DF19" i="5"/>
  <c r="DG19" i="5"/>
  <c r="DH19" i="5"/>
  <c r="DI19" i="5"/>
  <c r="DJ19" i="5"/>
  <c r="DK19" i="5"/>
  <c r="DL19" i="5"/>
  <c r="DM19" i="5"/>
  <c r="DN19" i="5"/>
  <c r="DO19" i="5"/>
  <c r="DP19" i="5"/>
  <c r="DQ19" i="5"/>
  <c r="DR19" i="5"/>
  <c r="DS19" i="5"/>
  <c r="DT19" i="5"/>
  <c r="DU19" i="5"/>
  <c r="DV19" i="5"/>
  <c r="DW19" i="5"/>
  <c r="DX19" i="5"/>
  <c r="DY19" i="5"/>
  <c r="DZ19" i="5"/>
  <c r="H20" i="5"/>
  <c r="I20" i="5"/>
  <c r="J20" i="5"/>
  <c r="K20" i="5"/>
  <c r="L20" i="5"/>
  <c r="M20" i="5"/>
  <c r="N20" i="5"/>
  <c r="O20" i="5"/>
  <c r="P20" i="5"/>
  <c r="Q20" i="5"/>
  <c r="R20" i="5"/>
  <c r="E22" i="2" s="1"/>
  <c r="S20" i="5"/>
  <c r="T20" i="5"/>
  <c r="U20" i="5"/>
  <c r="V20" i="5"/>
  <c r="W20" i="5"/>
  <c r="X20" i="5"/>
  <c r="Y20" i="5"/>
  <c r="Z20" i="5"/>
  <c r="AA20" i="5"/>
  <c r="AB20" i="5"/>
  <c r="AC20" i="5"/>
  <c r="AD20" i="5"/>
  <c r="AE20" i="5"/>
  <c r="AF20" i="5"/>
  <c r="AG20" i="5"/>
  <c r="AH20" i="5"/>
  <c r="AI20" i="5"/>
  <c r="AJ20" i="5"/>
  <c r="AL20" i="5"/>
  <c r="AM20" i="5"/>
  <c r="AN20" i="5"/>
  <c r="AO20" i="5"/>
  <c r="AP20" i="5"/>
  <c r="AQ20" i="5"/>
  <c r="AR20" i="5"/>
  <c r="AS20" i="5"/>
  <c r="AT20" i="5"/>
  <c r="AU20" i="5"/>
  <c r="AV20" i="5"/>
  <c r="AW20" i="5"/>
  <c r="AX20" i="5"/>
  <c r="AY20" i="5"/>
  <c r="AZ20" i="5"/>
  <c r="BA20" i="5"/>
  <c r="BB20" i="5"/>
  <c r="BC20" i="5"/>
  <c r="BD20" i="5"/>
  <c r="BE20" i="5"/>
  <c r="BF20" i="5"/>
  <c r="BG20" i="5"/>
  <c r="BH20" i="5"/>
  <c r="BI20" i="5"/>
  <c r="BJ20" i="5"/>
  <c r="BK20" i="5"/>
  <c r="BL20" i="5"/>
  <c r="BM20" i="5"/>
  <c r="BN20" i="5"/>
  <c r="BO20" i="5"/>
  <c r="BP20" i="5"/>
  <c r="BQ20" i="5"/>
  <c r="BR20" i="5"/>
  <c r="BS20" i="5"/>
  <c r="BT20" i="5"/>
  <c r="BU20" i="5"/>
  <c r="BV20" i="5"/>
  <c r="BW20" i="5"/>
  <c r="BX20" i="5"/>
  <c r="BY20" i="5"/>
  <c r="BZ20" i="5"/>
  <c r="CA20" i="5"/>
  <c r="CB20" i="5"/>
  <c r="CC20" i="5"/>
  <c r="CD20" i="5"/>
  <c r="CE20" i="5"/>
  <c r="CF20" i="5"/>
  <c r="CG20" i="5"/>
  <c r="CH20" i="5"/>
  <c r="CI20" i="5"/>
  <c r="CJ20" i="5"/>
  <c r="CK20" i="5"/>
  <c r="CL20" i="5"/>
  <c r="CM20" i="5"/>
  <c r="CN20" i="5"/>
  <c r="CO20" i="5"/>
  <c r="CP20" i="5"/>
  <c r="CQ20" i="5"/>
  <c r="CR20" i="5"/>
  <c r="CS20" i="5"/>
  <c r="CT20" i="5"/>
  <c r="CU20" i="5"/>
  <c r="CV20" i="5"/>
  <c r="CW20" i="5"/>
  <c r="CX20" i="5"/>
  <c r="CY20" i="5"/>
  <c r="CZ20" i="5"/>
  <c r="DA20" i="5"/>
  <c r="DB20" i="5"/>
  <c r="DC20" i="5"/>
  <c r="DD20" i="5"/>
  <c r="DE20" i="5"/>
  <c r="DF20" i="5"/>
  <c r="DG20" i="5"/>
  <c r="DH20" i="5"/>
  <c r="DI20" i="5"/>
  <c r="DJ20" i="5"/>
  <c r="DK20" i="5"/>
  <c r="DL20" i="5"/>
  <c r="DM20" i="5"/>
  <c r="DN20" i="5"/>
  <c r="DO20" i="5"/>
  <c r="DP20" i="5"/>
  <c r="DQ20" i="5"/>
  <c r="DR20" i="5"/>
  <c r="DS20" i="5"/>
  <c r="DT20" i="5"/>
  <c r="DU20" i="5"/>
  <c r="DV20" i="5"/>
  <c r="DW20" i="5"/>
  <c r="DX20" i="5"/>
  <c r="DY20" i="5"/>
  <c r="DZ20" i="5"/>
  <c r="H21" i="5"/>
  <c r="I21" i="5"/>
  <c r="J21" i="5"/>
  <c r="K21" i="5"/>
  <c r="L21" i="5"/>
  <c r="M21" i="5"/>
  <c r="N21" i="5"/>
  <c r="O21" i="5"/>
  <c r="P21" i="5"/>
  <c r="Q21" i="5"/>
  <c r="R21" i="5"/>
  <c r="E23" i="2" s="1"/>
  <c r="S21" i="5"/>
  <c r="T21" i="5"/>
  <c r="U21" i="5"/>
  <c r="V21" i="5"/>
  <c r="W21" i="5"/>
  <c r="X21" i="5"/>
  <c r="Y21" i="5"/>
  <c r="Z21" i="5"/>
  <c r="AA21" i="5"/>
  <c r="AB21" i="5"/>
  <c r="AC21" i="5"/>
  <c r="AD21" i="5"/>
  <c r="AE21" i="5"/>
  <c r="AF21" i="5"/>
  <c r="AG21" i="5"/>
  <c r="AH21" i="5"/>
  <c r="AI21" i="5"/>
  <c r="AJ21" i="5"/>
  <c r="AK21" i="5"/>
  <c r="AL21" i="5"/>
  <c r="AM21" i="5"/>
  <c r="AN21" i="5"/>
  <c r="AO21" i="5"/>
  <c r="AP21" i="5"/>
  <c r="AQ21" i="5"/>
  <c r="AR21" i="5"/>
  <c r="AS21" i="5"/>
  <c r="AT21" i="5"/>
  <c r="AU21" i="5"/>
  <c r="AV21" i="5"/>
  <c r="AW21" i="5"/>
  <c r="AX21" i="5"/>
  <c r="AY21" i="5"/>
  <c r="AZ21" i="5"/>
  <c r="BA21" i="5"/>
  <c r="BB21" i="5"/>
  <c r="BC21" i="5"/>
  <c r="BD21" i="5"/>
  <c r="BE21" i="5"/>
  <c r="BF21" i="5"/>
  <c r="BG21" i="5"/>
  <c r="BH21" i="5"/>
  <c r="BI21" i="5"/>
  <c r="BJ21" i="5"/>
  <c r="BK21" i="5"/>
  <c r="BL21" i="5"/>
  <c r="BM21" i="5"/>
  <c r="BN21" i="5"/>
  <c r="BO21" i="5"/>
  <c r="BP21" i="5"/>
  <c r="BQ21" i="5"/>
  <c r="BR21" i="5"/>
  <c r="BS21" i="5"/>
  <c r="BT21" i="5"/>
  <c r="BU21" i="5"/>
  <c r="BV21" i="5"/>
  <c r="BW21" i="5"/>
  <c r="BX21" i="5"/>
  <c r="BY21" i="5"/>
  <c r="BZ21" i="5"/>
  <c r="CA21" i="5"/>
  <c r="CB21" i="5"/>
  <c r="CC21" i="5"/>
  <c r="CD21" i="5"/>
  <c r="CE21" i="5"/>
  <c r="CF21" i="5"/>
  <c r="CG21" i="5"/>
  <c r="CH21" i="5"/>
  <c r="CI21" i="5"/>
  <c r="CJ21" i="5"/>
  <c r="CK21" i="5"/>
  <c r="CL21" i="5"/>
  <c r="CM21" i="5"/>
  <c r="CN21" i="5"/>
  <c r="CO21" i="5"/>
  <c r="CP21" i="5"/>
  <c r="CQ21" i="5"/>
  <c r="CR21" i="5"/>
  <c r="CS21" i="5"/>
  <c r="CT21" i="5"/>
  <c r="CU21" i="5"/>
  <c r="CV21" i="5"/>
  <c r="CW21" i="5"/>
  <c r="CX21" i="5"/>
  <c r="CY21" i="5"/>
  <c r="CZ21" i="5"/>
  <c r="DA21" i="5"/>
  <c r="DB21" i="5"/>
  <c r="DC21" i="5"/>
  <c r="DD21" i="5"/>
  <c r="DE21" i="5"/>
  <c r="DF21" i="5"/>
  <c r="DG21" i="5"/>
  <c r="DH21" i="5"/>
  <c r="DI21" i="5"/>
  <c r="DJ21" i="5"/>
  <c r="DK21" i="5"/>
  <c r="DL21" i="5"/>
  <c r="DM21" i="5"/>
  <c r="DN21" i="5"/>
  <c r="DO21" i="5"/>
  <c r="DP21" i="5"/>
  <c r="DQ21" i="5"/>
  <c r="DR21" i="5"/>
  <c r="DS21" i="5"/>
  <c r="DT21" i="5"/>
  <c r="DU21" i="5"/>
  <c r="DV21" i="5"/>
  <c r="DW21" i="5"/>
  <c r="DX21" i="5"/>
  <c r="DY21" i="5"/>
  <c r="DZ21" i="5"/>
  <c r="H22" i="5"/>
  <c r="I22" i="5"/>
  <c r="J22" i="5"/>
  <c r="K22" i="5"/>
  <c r="L22" i="5"/>
  <c r="M22" i="5"/>
  <c r="N22" i="5"/>
  <c r="O22" i="5"/>
  <c r="P22" i="5"/>
  <c r="Q22" i="5"/>
  <c r="R22" i="5"/>
  <c r="E24" i="2" s="1"/>
  <c r="S22" i="5"/>
  <c r="T22" i="5"/>
  <c r="U22" i="5"/>
  <c r="V22" i="5"/>
  <c r="W22" i="5"/>
  <c r="X22" i="5"/>
  <c r="Y22" i="5"/>
  <c r="Z22" i="5"/>
  <c r="AA22" i="5"/>
  <c r="AB22" i="5"/>
  <c r="AC22" i="5"/>
  <c r="AD22" i="5"/>
  <c r="AE22" i="5"/>
  <c r="AF22" i="5"/>
  <c r="AG22" i="5"/>
  <c r="AH22" i="5"/>
  <c r="AI22" i="5"/>
  <c r="AJ22" i="5"/>
  <c r="AK22" i="5"/>
  <c r="AL22" i="5"/>
  <c r="AM22" i="5"/>
  <c r="AN22" i="5"/>
  <c r="AO22" i="5"/>
  <c r="AP22" i="5"/>
  <c r="AQ22" i="5"/>
  <c r="AR22" i="5"/>
  <c r="AS22" i="5"/>
  <c r="AT22" i="5"/>
  <c r="AU22" i="5"/>
  <c r="AV22" i="5"/>
  <c r="AW22" i="5"/>
  <c r="AX22" i="5"/>
  <c r="AY22" i="5"/>
  <c r="AZ22" i="5"/>
  <c r="BA22" i="5"/>
  <c r="BB22" i="5"/>
  <c r="BC22" i="5"/>
  <c r="BD22" i="5"/>
  <c r="BE22" i="5"/>
  <c r="BF22" i="5"/>
  <c r="BG22" i="5"/>
  <c r="BH22" i="5"/>
  <c r="BI22" i="5"/>
  <c r="BJ22" i="5"/>
  <c r="BK22" i="5"/>
  <c r="BL22" i="5"/>
  <c r="BM22" i="5"/>
  <c r="BN22" i="5"/>
  <c r="BO22" i="5"/>
  <c r="BP22" i="5"/>
  <c r="BQ22" i="5"/>
  <c r="BR22" i="5"/>
  <c r="BS22" i="5"/>
  <c r="BT22" i="5"/>
  <c r="BU22" i="5"/>
  <c r="BV22" i="5"/>
  <c r="BW22" i="5"/>
  <c r="BX22" i="5"/>
  <c r="BY22" i="5"/>
  <c r="BZ22" i="5"/>
  <c r="CA22" i="5"/>
  <c r="CB22" i="5"/>
  <c r="CC22" i="5"/>
  <c r="CD22" i="5"/>
  <c r="CE22" i="5"/>
  <c r="CF22" i="5"/>
  <c r="CG22" i="5"/>
  <c r="CH22" i="5"/>
  <c r="CI22" i="5"/>
  <c r="CJ22" i="5"/>
  <c r="CK22" i="5"/>
  <c r="CL22" i="5"/>
  <c r="CM22" i="5"/>
  <c r="CN22" i="5"/>
  <c r="CO22" i="5"/>
  <c r="CP22" i="5"/>
  <c r="CQ22" i="5"/>
  <c r="CR22" i="5"/>
  <c r="CS22" i="5"/>
  <c r="CT22" i="5"/>
  <c r="CU22" i="5"/>
  <c r="CV22" i="5"/>
  <c r="CW22" i="5"/>
  <c r="CX22" i="5"/>
  <c r="CY22" i="5"/>
  <c r="CZ22" i="5"/>
  <c r="DA22" i="5"/>
  <c r="DB22" i="5"/>
  <c r="DC22" i="5"/>
  <c r="DD22" i="5"/>
  <c r="DE22" i="5"/>
  <c r="DF22" i="5"/>
  <c r="DG22" i="5"/>
  <c r="DH22" i="5"/>
  <c r="DI22" i="5"/>
  <c r="DJ22" i="5"/>
  <c r="DK22" i="5"/>
  <c r="DL22" i="5"/>
  <c r="DM22" i="5"/>
  <c r="DN22" i="5"/>
  <c r="DO22" i="5"/>
  <c r="DP22" i="5"/>
  <c r="DQ22" i="5"/>
  <c r="DR22" i="5"/>
  <c r="DS22" i="5"/>
  <c r="DT22" i="5"/>
  <c r="DU22" i="5"/>
  <c r="DV22" i="5"/>
  <c r="DW22" i="5"/>
  <c r="DX22" i="5"/>
  <c r="DY22" i="5"/>
  <c r="DZ22" i="5"/>
  <c r="H23" i="5"/>
  <c r="I23" i="5"/>
  <c r="J23" i="5"/>
  <c r="K23" i="5"/>
  <c r="L23" i="5"/>
  <c r="M23" i="5"/>
  <c r="N23" i="5"/>
  <c r="O23" i="5"/>
  <c r="P23" i="5"/>
  <c r="Q23" i="5"/>
  <c r="R23" i="5"/>
  <c r="E25" i="2" s="1"/>
  <c r="S23" i="5"/>
  <c r="T23" i="5"/>
  <c r="U23" i="5"/>
  <c r="V23" i="5"/>
  <c r="W23" i="5"/>
  <c r="X23" i="5"/>
  <c r="Y23" i="5"/>
  <c r="Z23" i="5"/>
  <c r="AA23" i="5"/>
  <c r="AB23" i="5"/>
  <c r="AC23" i="5"/>
  <c r="AD23" i="5"/>
  <c r="AE23" i="5"/>
  <c r="AF23" i="5"/>
  <c r="AG23" i="5"/>
  <c r="AH23" i="5"/>
  <c r="AI23" i="5"/>
  <c r="AJ23" i="5"/>
  <c r="AK23" i="5"/>
  <c r="AL23" i="5"/>
  <c r="AM23" i="5"/>
  <c r="AN23" i="5"/>
  <c r="AO23" i="5"/>
  <c r="AP23" i="5"/>
  <c r="AQ23" i="5"/>
  <c r="AR23" i="5"/>
  <c r="AS23" i="5"/>
  <c r="AT23" i="5"/>
  <c r="AU23" i="5"/>
  <c r="AV23" i="5"/>
  <c r="AW23" i="5"/>
  <c r="AX23" i="5"/>
  <c r="AY23" i="5"/>
  <c r="AZ23" i="5"/>
  <c r="BA23" i="5"/>
  <c r="BB23" i="5"/>
  <c r="BC23" i="5"/>
  <c r="BD23" i="5"/>
  <c r="BE23" i="5"/>
  <c r="BF23" i="5"/>
  <c r="BG23" i="5"/>
  <c r="BH23" i="5"/>
  <c r="BI23" i="5"/>
  <c r="BJ23" i="5"/>
  <c r="BK23" i="5"/>
  <c r="BL23" i="5"/>
  <c r="BM23" i="5"/>
  <c r="BN23" i="5"/>
  <c r="BO23" i="5"/>
  <c r="BP23" i="5"/>
  <c r="BQ23" i="5"/>
  <c r="BR23" i="5"/>
  <c r="BS23" i="5"/>
  <c r="BT23" i="5"/>
  <c r="BU23" i="5"/>
  <c r="BV23" i="5"/>
  <c r="BW23" i="5"/>
  <c r="BX23" i="5"/>
  <c r="BY23" i="5"/>
  <c r="BZ23" i="5"/>
  <c r="CA23" i="5"/>
  <c r="CB23" i="5"/>
  <c r="CC23" i="5"/>
  <c r="CD23" i="5"/>
  <c r="CE23" i="5"/>
  <c r="CF23" i="5"/>
  <c r="CG23" i="5"/>
  <c r="CH23" i="5"/>
  <c r="CI23" i="5"/>
  <c r="CJ23" i="5"/>
  <c r="CK23" i="5"/>
  <c r="CL23" i="5"/>
  <c r="CM23" i="5"/>
  <c r="CN23" i="5"/>
  <c r="CO23" i="5"/>
  <c r="CP23" i="5"/>
  <c r="CQ23" i="5"/>
  <c r="CR23" i="5"/>
  <c r="CS23" i="5"/>
  <c r="CT23" i="5"/>
  <c r="CU23" i="5"/>
  <c r="CV23" i="5"/>
  <c r="CW23" i="5"/>
  <c r="CX23" i="5"/>
  <c r="CY23" i="5"/>
  <c r="CZ23" i="5"/>
  <c r="DA23" i="5"/>
  <c r="DB23" i="5"/>
  <c r="DC23" i="5"/>
  <c r="DD23" i="5"/>
  <c r="DE23" i="5"/>
  <c r="DF23" i="5"/>
  <c r="DG23" i="5"/>
  <c r="DH23" i="5"/>
  <c r="DI23" i="5"/>
  <c r="DJ23" i="5"/>
  <c r="DK23" i="5"/>
  <c r="DL23" i="5"/>
  <c r="DM23" i="5"/>
  <c r="DN23" i="5"/>
  <c r="DO23" i="5"/>
  <c r="DP23" i="5"/>
  <c r="DQ23" i="5"/>
  <c r="DR23" i="5"/>
  <c r="DS23" i="5"/>
  <c r="DT23" i="5"/>
  <c r="DU23" i="5"/>
  <c r="DV23" i="5"/>
  <c r="DW23" i="5"/>
  <c r="DX23" i="5"/>
  <c r="DY23" i="5"/>
  <c r="DZ23" i="5"/>
  <c r="H24" i="5"/>
  <c r="I24" i="5"/>
  <c r="J24" i="5"/>
  <c r="K24" i="5"/>
  <c r="L24" i="5"/>
  <c r="M24" i="5"/>
  <c r="N24" i="5"/>
  <c r="O24" i="5"/>
  <c r="P24" i="5"/>
  <c r="Q24" i="5"/>
  <c r="R24" i="5"/>
  <c r="E26" i="2" s="1"/>
  <c r="S24" i="5"/>
  <c r="T24" i="5"/>
  <c r="U24" i="5"/>
  <c r="V24" i="5"/>
  <c r="W24" i="5"/>
  <c r="X24" i="5"/>
  <c r="Y24" i="5"/>
  <c r="Z24" i="5"/>
  <c r="AA24" i="5"/>
  <c r="AB24" i="5"/>
  <c r="AC24" i="5"/>
  <c r="AD24" i="5"/>
  <c r="AE24" i="5"/>
  <c r="AF24" i="5"/>
  <c r="AG24" i="5"/>
  <c r="AH24" i="5"/>
  <c r="AI24" i="5"/>
  <c r="AJ24" i="5"/>
  <c r="AK24" i="5"/>
  <c r="AL24" i="5"/>
  <c r="AM24" i="5"/>
  <c r="AN24" i="5"/>
  <c r="AO24" i="5"/>
  <c r="AP24" i="5"/>
  <c r="AQ24" i="5"/>
  <c r="AR24" i="5"/>
  <c r="AS24" i="5"/>
  <c r="AT24" i="5"/>
  <c r="AU24" i="5"/>
  <c r="AV24" i="5"/>
  <c r="AW24" i="5"/>
  <c r="AX24" i="5"/>
  <c r="AY24" i="5"/>
  <c r="AZ24" i="5"/>
  <c r="BA24" i="5"/>
  <c r="BB24" i="5"/>
  <c r="BC24" i="5"/>
  <c r="BD24" i="5"/>
  <c r="BE24" i="5"/>
  <c r="BF24" i="5"/>
  <c r="BG24" i="5"/>
  <c r="BH24" i="5"/>
  <c r="BI24" i="5"/>
  <c r="BJ24" i="5"/>
  <c r="BK24" i="5"/>
  <c r="BL24" i="5"/>
  <c r="BM24" i="5"/>
  <c r="BN24" i="5"/>
  <c r="BO24" i="5"/>
  <c r="BP24" i="5"/>
  <c r="BQ24" i="5"/>
  <c r="BR24" i="5"/>
  <c r="BS24" i="5"/>
  <c r="BT24" i="5"/>
  <c r="BU24" i="5"/>
  <c r="BV24" i="5"/>
  <c r="BW24" i="5"/>
  <c r="BX24" i="5"/>
  <c r="BY24" i="5"/>
  <c r="BZ24" i="5"/>
  <c r="CA24" i="5"/>
  <c r="CB24" i="5"/>
  <c r="CC24" i="5"/>
  <c r="CD24" i="5"/>
  <c r="CE24" i="5"/>
  <c r="CF24" i="5"/>
  <c r="CG24" i="5"/>
  <c r="CH24" i="5"/>
  <c r="CI24" i="5"/>
  <c r="CJ24" i="5"/>
  <c r="CK24" i="5"/>
  <c r="CL24" i="5"/>
  <c r="CM24" i="5"/>
  <c r="CN24" i="5"/>
  <c r="CO24" i="5"/>
  <c r="CP24" i="5"/>
  <c r="CQ24" i="5"/>
  <c r="CR24" i="5"/>
  <c r="CS24" i="5"/>
  <c r="CT24" i="5"/>
  <c r="CU24" i="5"/>
  <c r="CV24" i="5"/>
  <c r="CW24" i="5"/>
  <c r="CX24" i="5"/>
  <c r="CY24" i="5"/>
  <c r="CZ24" i="5"/>
  <c r="DA24" i="5"/>
  <c r="DB24" i="5"/>
  <c r="DC24" i="5"/>
  <c r="DD24" i="5"/>
  <c r="DE24" i="5"/>
  <c r="DF24" i="5"/>
  <c r="DG24" i="5"/>
  <c r="DH24" i="5"/>
  <c r="DI24" i="5"/>
  <c r="DJ24" i="5"/>
  <c r="DK24" i="5"/>
  <c r="DL24" i="5"/>
  <c r="DM24" i="5"/>
  <c r="DN24" i="5"/>
  <c r="DO24" i="5"/>
  <c r="DP24" i="5"/>
  <c r="DQ24" i="5"/>
  <c r="DR24" i="5"/>
  <c r="DS24" i="5"/>
  <c r="DT24" i="5"/>
  <c r="DU24" i="5"/>
  <c r="DV24" i="5"/>
  <c r="DW24" i="5"/>
  <c r="DX24" i="5"/>
  <c r="DY24" i="5"/>
  <c r="DZ24" i="5"/>
  <c r="H25" i="5"/>
  <c r="I25" i="5"/>
  <c r="J25" i="5"/>
  <c r="K25" i="5"/>
  <c r="L25" i="5"/>
  <c r="M25" i="5"/>
  <c r="N25" i="5"/>
  <c r="O25" i="5"/>
  <c r="P25" i="5"/>
  <c r="Q25" i="5"/>
  <c r="R25" i="5"/>
  <c r="E27" i="2" s="1"/>
  <c r="S25" i="5"/>
  <c r="T25" i="5"/>
  <c r="U25" i="5"/>
  <c r="V25" i="5"/>
  <c r="W25" i="5"/>
  <c r="X25" i="5"/>
  <c r="Y25" i="5"/>
  <c r="Z25" i="5"/>
  <c r="AA25" i="5"/>
  <c r="AB25" i="5"/>
  <c r="AC25" i="5"/>
  <c r="AD25" i="5"/>
  <c r="AE25" i="5"/>
  <c r="AF25" i="5"/>
  <c r="AG25" i="5"/>
  <c r="AH25" i="5"/>
  <c r="AI25" i="5"/>
  <c r="AJ25" i="5"/>
  <c r="AK25" i="5"/>
  <c r="AL25" i="5"/>
  <c r="AM25" i="5"/>
  <c r="AN25" i="5"/>
  <c r="AO25" i="5"/>
  <c r="AP25" i="5"/>
  <c r="AQ25" i="5"/>
  <c r="AR25" i="5"/>
  <c r="AS25" i="5"/>
  <c r="AT25" i="5"/>
  <c r="AU25" i="5"/>
  <c r="AV25" i="5"/>
  <c r="AW25" i="5"/>
  <c r="AX25" i="5"/>
  <c r="AY25" i="5"/>
  <c r="AZ25" i="5"/>
  <c r="BA25" i="5"/>
  <c r="BB25" i="5"/>
  <c r="BC25" i="5"/>
  <c r="BD25" i="5"/>
  <c r="BE25" i="5"/>
  <c r="BF25" i="5"/>
  <c r="BG25" i="5"/>
  <c r="BH25" i="5"/>
  <c r="BI25" i="5"/>
  <c r="BJ25" i="5"/>
  <c r="BK25" i="5"/>
  <c r="BL25" i="5"/>
  <c r="BM25" i="5"/>
  <c r="BN25" i="5"/>
  <c r="BO25" i="5"/>
  <c r="BP25" i="5"/>
  <c r="BQ25" i="5"/>
  <c r="BR25" i="5"/>
  <c r="BS25" i="5"/>
  <c r="BT25" i="5"/>
  <c r="BU25" i="5"/>
  <c r="BV25" i="5"/>
  <c r="BW25" i="5"/>
  <c r="BX25" i="5"/>
  <c r="BY25" i="5"/>
  <c r="BZ25" i="5"/>
  <c r="CA25" i="5"/>
  <c r="CB25" i="5"/>
  <c r="CC25" i="5"/>
  <c r="CD25" i="5"/>
  <c r="CE25" i="5"/>
  <c r="CF25" i="5"/>
  <c r="CG25" i="5"/>
  <c r="CH25" i="5"/>
  <c r="CI25" i="5"/>
  <c r="CJ25" i="5"/>
  <c r="CK25" i="5"/>
  <c r="CL25" i="5"/>
  <c r="CM25" i="5"/>
  <c r="CN25" i="5"/>
  <c r="CO25" i="5"/>
  <c r="CP25" i="5"/>
  <c r="CQ25" i="5"/>
  <c r="CR25" i="5"/>
  <c r="CS25" i="5"/>
  <c r="CT25" i="5"/>
  <c r="CU25" i="5"/>
  <c r="CV25" i="5"/>
  <c r="CW25" i="5"/>
  <c r="CX25" i="5"/>
  <c r="CY25" i="5"/>
  <c r="CZ25" i="5"/>
  <c r="DA25" i="5"/>
  <c r="DB25" i="5"/>
  <c r="DC25" i="5"/>
  <c r="DD25" i="5"/>
  <c r="DE25" i="5"/>
  <c r="DF25" i="5"/>
  <c r="DG25" i="5"/>
  <c r="DH25" i="5"/>
  <c r="DI25" i="5"/>
  <c r="DJ25" i="5"/>
  <c r="DK25" i="5"/>
  <c r="DL25" i="5"/>
  <c r="DM25" i="5"/>
  <c r="DN25" i="5"/>
  <c r="DO25" i="5"/>
  <c r="DP25" i="5"/>
  <c r="DQ25" i="5"/>
  <c r="DR25" i="5"/>
  <c r="DS25" i="5"/>
  <c r="DT25" i="5"/>
  <c r="DU25" i="5"/>
  <c r="DV25" i="5"/>
  <c r="DW25" i="5"/>
  <c r="DX25" i="5"/>
  <c r="DY25" i="5"/>
  <c r="DZ25" i="5"/>
  <c r="H26" i="5"/>
  <c r="I26" i="5"/>
  <c r="J26" i="5"/>
  <c r="K26" i="5"/>
  <c r="L26" i="5"/>
  <c r="M26" i="5"/>
  <c r="N26" i="5"/>
  <c r="O26" i="5"/>
  <c r="P26" i="5"/>
  <c r="Q26" i="5"/>
  <c r="R26" i="5"/>
  <c r="E28" i="2" s="1"/>
  <c r="S26" i="5"/>
  <c r="T26" i="5"/>
  <c r="U26" i="5"/>
  <c r="V26" i="5"/>
  <c r="W26" i="5"/>
  <c r="X26" i="5"/>
  <c r="Y26" i="5"/>
  <c r="Z26" i="5"/>
  <c r="AA26" i="5"/>
  <c r="AB26" i="5"/>
  <c r="AC26" i="5"/>
  <c r="AD26" i="5"/>
  <c r="AE26" i="5"/>
  <c r="AF26" i="5"/>
  <c r="AG26" i="5"/>
  <c r="AH26" i="5"/>
  <c r="AI26" i="5"/>
  <c r="AJ26" i="5"/>
  <c r="AK26" i="5"/>
  <c r="AL26" i="5"/>
  <c r="AM26" i="5"/>
  <c r="AN26" i="5"/>
  <c r="AO26" i="5"/>
  <c r="AP26" i="5"/>
  <c r="AQ26" i="5"/>
  <c r="AR26" i="5"/>
  <c r="AS26" i="5"/>
  <c r="AT26" i="5"/>
  <c r="AU26" i="5"/>
  <c r="AV26" i="5"/>
  <c r="AW26" i="5"/>
  <c r="AX26" i="5"/>
  <c r="AY26" i="5"/>
  <c r="AZ26" i="5"/>
  <c r="BA26" i="5"/>
  <c r="BB26" i="5"/>
  <c r="BC26" i="5"/>
  <c r="BD26" i="5"/>
  <c r="BE26" i="5"/>
  <c r="BF26" i="5"/>
  <c r="BG26" i="5"/>
  <c r="BH26" i="5"/>
  <c r="BI26" i="5"/>
  <c r="BJ26" i="5"/>
  <c r="BK26" i="5"/>
  <c r="BL26" i="5"/>
  <c r="BM26" i="5"/>
  <c r="BN26" i="5"/>
  <c r="BO26" i="5"/>
  <c r="BP26" i="5"/>
  <c r="BQ26" i="5"/>
  <c r="BR26" i="5"/>
  <c r="BS26" i="5"/>
  <c r="BT26" i="5"/>
  <c r="BU26" i="5"/>
  <c r="BV26" i="5"/>
  <c r="BW26" i="5"/>
  <c r="BX26" i="5"/>
  <c r="BY26" i="5"/>
  <c r="BZ26" i="5"/>
  <c r="CA26" i="5"/>
  <c r="CB26" i="5"/>
  <c r="CC26" i="5"/>
  <c r="CD26" i="5"/>
  <c r="CE26" i="5"/>
  <c r="CF26" i="5"/>
  <c r="CG26" i="5"/>
  <c r="CH26" i="5"/>
  <c r="CI26" i="5"/>
  <c r="CJ26" i="5"/>
  <c r="CK26" i="5"/>
  <c r="CL26" i="5"/>
  <c r="CM26" i="5"/>
  <c r="CN26" i="5"/>
  <c r="CO26" i="5"/>
  <c r="CP26" i="5"/>
  <c r="CQ26" i="5"/>
  <c r="CR26" i="5"/>
  <c r="CS26" i="5"/>
  <c r="CT26" i="5"/>
  <c r="CU26" i="5"/>
  <c r="CV26" i="5"/>
  <c r="CW26" i="5"/>
  <c r="CX26" i="5"/>
  <c r="CY26" i="5"/>
  <c r="CZ26" i="5"/>
  <c r="DA26" i="5"/>
  <c r="DB26" i="5"/>
  <c r="DC26" i="5"/>
  <c r="DD26" i="5"/>
  <c r="DE26" i="5"/>
  <c r="DF26" i="5"/>
  <c r="DG26" i="5"/>
  <c r="DH26" i="5"/>
  <c r="DI26" i="5"/>
  <c r="DJ26" i="5"/>
  <c r="DK26" i="5"/>
  <c r="DL26" i="5"/>
  <c r="DM26" i="5"/>
  <c r="DN26" i="5"/>
  <c r="DO26" i="5"/>
  <c r="DP26" i="5"/>
  <c r="DQ26" i="5"/>
  <c r="DR26" i="5"/>
  <c r="DS26" i="5"/>
  <c r="DT26" i="5"/>
  <c r="DU26" i="5"/>
  <c r="DV26" i="5"/>
  <c r="DW26" i="5"/>
  <c r="DX26" i="5"/>
  <c r="DY26" i="5"/>
  <c r="DZ26" i="5"/>
  <c r="H27" i="5"/>
  <c r="I27" i="5"/>
  <c r="J27" i="5"/>
  <c r="K27" i="5"/>
  <c r="L27" i="5"/>
  <c r="M27" i="5"/>
  <c r="N27" i="5"/>
  <c r="O27" i="5"/>
  <c r="P27" i="5"/>
  <c r="Q27" i="5"/>
  <c r="R27" i="5"/>
  <c r="E29" i="2" s="1"/>
  <c r="S27" i="5"/>
  <c r="T27" i="5"/>
  <c r="U27" i="5"/>
  <c r="V27" i="5"/>
  <c r="W27" i="5"/>
  <c r="X27" i="5"/>
  <c r="Y27" i="5"/>
  <c r="Z27" i="5"/>
  <c r="AA27" i="5"/>
  <c r="AB27" i="5"/>
  <c r="AC27" i="5"/>
  <c r="AD27" i="5"/>
  <c r="AE27" i="5"/>
  <c r="AF27" i="5"/>
  <c r="AG27" i="5"/>
  <c r="AH27" i="5"/>
  <c r="AI27" i="5"/>
  <c r="AJ27" i="5"/>
  <c r="AK27" i="5"/>
  <c r="AL27" i="5"/>
  <c r="AM27" i="5"/>
  <c r="AN27" i="5"/>
  <c r="AO27" i="5"/>
  <c r="AP27" i="5"/>
  <c r="AQ27" i="5"/>
  <c r="AR27" i="5"/>
  <c r="AS27" i="5"/>
  <c r="AT27" i="5"/>
  <c r="AU27" i="5"/>
  <c r="AV27" i="5"/>
  <c r="AW27" i="5"/>
  <c r="AX27" i="5"/>
  <c r="AY27" i="5"/>
  <c r="AZ27" i="5"/>
  <c r="BA27" i="5"/>
  <c r="BB27" i="5"/>
  <c r="BC27" i="5"/>
  <c r="BD27" i="5"/>
  <c r="BE27" i="5"/>
  <c r="BF27" i="5"/>
  <c r="BG27" i="5"/>
  <c r="BH27" i="5"/>
  <c r="BI27" i="5"/>
  <c r="BJ27" i="5"/>
  <c r="BK27" i="5"/>
  <c r="BL27" i="5"/>
  <c r="BM27" i="5"/>
  <c r="BN27" i="5"/>
  <c r="BO27" i="5"/>
  <c r="BP27" i="5"/>
  <c r="BQ27" i="5"/>
  <c r="BR27" i="5"/>
  <c r="BS27" i="5"/>
  <c r="BT27" i="5"/>
  <c r="BU27" i="5"/>
  <c r="BV27" i="5"/>
  <c r="BW27" i="5"/>
  <c r="BX27" i="5"/>
  <c r="BY27" i="5"/>
  <c r="BZ27" i="5"/>
  <c r="CA27" i="5"/>
  <c r="CB27" i="5"/>
  <c r="CC27" i="5"/>
  <c r="CD27" i="5"/>
  <c r="CE27" i="5"/>
  <c r="CF27" i="5"/>
  <c r="CG27" i="5"/>
  <c r="CH27" i="5"/>
  <c r="CI27" i="5"/>
  <c r="CJ27" i="5"/>
  <c r="CK27" i="5"/>
  <c r="CL27" i="5"/>
  <c r="CM27" i="5"/>
  <c r="CN27" i="5"/>
  <c r="CO27" i="5"/>
  <c r="CP27" i="5"/>
  <c r="CQ27" i="5"/>
  <c r="CR27" i="5"/>
  <c r="CS27" i="5"/>
  <c r="CT27" i="5"/>
  <c r="CU27" i="5"/>
  <c r="CV27" i="5"/>
  <c r="CW27" i="5"/>
  <c r="CX27" i="5"/>
  <c r="CY27" i="5"/>
  <c r="CZ27" i="5"/>
  <c r="DA27" i="5"/>
  <c r="DB27" i="5"/>
  <c r="DC27" i="5"/>
  <c r="DD27" i="5"/>
  <c r="DE27" i="5"/>
  <c r="DF27" i="5"/>
  <c r="DG27" i="5"/>
  <c r="DH27" i="5"/>
  <c r="DI27" i="5"/>
  <c r="DJ27" i="5"/>
  <c r="DK27" i="5"/>
  <c r="DL27" i="5"/>
  <c r="DM27" i="5"/>
  <c r="DN27" i="5"/>
  <c r="DO27" i="5"/>
  <c r="DP27" i="5"/>
  <c r="DQ27" i="5"/>
  <c r="DR27" i="5"/>
  <c r="DS27" i="5"/>
  <c r="DT27" i="5"/>
  <c r="DU27" i="5"/>
  <c r="DV27" i="5"/>
  <c r="DW27" i="5"/>
  <c r="DX27" i="5"/>
  <c r="DY27" i="5"/>
  <c r="DZ27" i="5"/>
  <c r="H28" i="5"/>
  <c r="I28" i="5"/>
  <c r="J28" i="5"/>
  <c r="K28" i="5"/>
  <c r="L28" i="5"/>
  <c r="M28" i="5"/>
  <c r="N28" i="5"/>
  <c r="O28" i="5"/>
  <c r="P28" i="5"/>
  <c r="Q28" i="5"/>
  <c r="R28" i="5"/>
  <c r="E30" i="2" s="1"/>
  <c r="S28" i="5"/>
  <c r="T28" i="5"/>
  <c r="U28" i="5"/>
  <c r="V28" i="5"/>
  <c r="W28" i="5"/>
  <c r="X28" i="5"/>
  <c r="Y28" i="5"/>
  <c r="Z28" i="5"/>
  <c r="AA28" i="5"/>
  <c r="AB28" i="5"/>
  <c r="AC28" i="5"/>
  <c r="AD28" i="5"/>
  <c r="AE28" i="5"/>
  <c r="AF28" i="5"/>
  <c r="AG28" i="5"/>
  <c r="AH28" i="5"/>
  <c r="AI28" i="5"/>
  <c r="AJ28" i="5"/>
  <c r="AK28" i="5"/>
  <c r="AL28" i="5"/>
  <c r="AM28" i="5"/>
  <c r="AN28" i="5"/>
  <c r="AO28" i="5"/>
  <c r="AP28" i="5"/>
  <c r="AQ28" i="5"/>
  <c r="AR28" i="5"/>
  <c r="AS28" i="5"/>
  <c r="AT28" i="5"/>
  <c r="AU28" i="5"/>
  <c r="AV28" i="5"/>
  <c r="AW28" i="5"/>
  <c r="AX28" i="5"/>
  <c r="AY28" i="5"/>
  <c r="AZ28" i="5"/>
  <c r="BA28" i="5"/>
  <c r="BB28" i="5"/>
  <c r="BC28" i="5"/>
  <c r="BD28" i="5"/>
  <c r="BE28" i="5"/>
  <c r="BF28" i="5"/>
  <c r="BG28" i="5"/>
  <c r="BH28" i="5"/>
  <c r="BI28" i="5"/>
  <c r="BJ28" i="5"/>
  <c r="BK28" i="5"/>
  <c r="BL28" i="5"/>
  <c r="BM28" i="5"/>
  <c r="BN28" i="5"/>
  <c r="BO28" i="5"/>
  <c r="BP28" i="5"/>
  <c r="BQ28" i="5"/>
  <c r="BR28" i="5"/>
  <c r="BS28" i="5"/>
  <c r="BT28" i="5"/>
  <c r="BU28" i="5"/>
  <c r="BV28" i="5"/>
  <c r="BW28" i="5"/>
  <c r="BX28" i="5"/>
  <c r="BY28" i="5"/>
  <c r="BZ28" i="5"/>
  <c r="CA28" i="5"/>
  <c r="CB28" i="5"/>
  <c r="CC28" i="5"/>
  <c r="CD28" i="5"/>
  <c r="CE28" i="5"/>
  <c r="CF28" i="5"/>
  <c r="CG28" i="5"/>
  <c r="CH28" i="5"/>
  <c r="CI28" i="5"/>
  <c r="CJ28" i="5"/>
  <c r="CK28" i="5"/>
  <c r="CL28" i="5"/>
  <c r="CM28" i="5"/>
  <c r="CN28" i="5"/>
  <c r="CO28" i="5"/>
  <c r="CP28" i="5"/>
  <c r="CQ28" i="5"/>
  <c r="CR28" i="5"/>
  <c r="CS28" i="5"/>
  <c r="CT28" i="5"/>
  <c r="CU28" i="5"/>
  <c r="CV28" i="5"/>
  <c r="CW28" i="5"/>
  <c r="CX28" i="5"/>
  <c r="CY28" i="5"/>
  <c r="CZ28" i="5"/>
  <c r="DA28" i="5"/>
  <c r="DB28" i="5"/>
  <c r="DC28" i="5"/>
  <c r="DD28" i="5"/>
  <c r="DE28" i="5"/>
  <c r="DF28" i="5"/>
  <c r="DG28" i="5"/>
  <c r="DH28" i="5"/>
  <c r="DI28" i="5"/>
  <c r="DJ28" i="5"/>
  <c r="DK28" i="5"/>
  <c r="DL28" i="5"/>
  <c r="DM28" i="5"/>
  <c r="DN28" i="5"/>
  <c r="DO28" i="5"/>
  <c r="DP28" i="5"/>
  <c r="DQ28" i="5"/>
  <c r="DR28" i="5"/>
  <c r="DS28" i="5"/>
  <c r="DT28" i="5"/>
  <c r="DU28" i="5"/>
  <c r="DV28" i="5"/>
  <c r="DW28" i="5"/>
  <c r="DX28" i="5"/>
  <c r="DY28" i="5"/>
  <c r="DZ28" i="5"/>
  <c r="H29" i="5"/>
  <c r="I29" i="5"/>
  <c r="J29" i="5"/>
  <c r="K29" i="5"/>
  <c r="L29" i="5"/>
  <c r="M29" i="5"/>
  <c r="N29" i="5"/>
  <c r="O29" i="5"/>
  <c r="P29" i="5"/>
  <c r="Q29" i="5"/>
  <c r="R29" i="5"/>
  <c r="E31" i="2" s="1"/>
  <c r="S29" i="5"/>
  <c r="T29" i="5"/>
  <c r="U29" i="5"/>
  <c r="V29" i="5"/>
  <c r="W29" i="5"/>
  <c r="X29" i="5"/>
  <c r="Y29" i="5"/>
  <c r="Z29" i="5"/>
  <c r="AA29" i="5"/>
  <c r="AB29" i="5"/>
  <c r="AC29" i="5"/>
  <c r="AD29" i="5"/>
  <c r="AE29" i="5"/>
  <c r="AF29" i="5"/>
  <c r="AG29" i="5"/>
  <c r="AH29" i="5"/>
  <c r="AI29" i="5"/>
  <c r="AJ29" i="5"/>
  <c r="AK29" i="5"/>
  <c r="AL29" i="5"/>
  <c r="AM29" i="5"/>
  <c r="AN29" i="5"/>
  <c r="AO29" i="5"/>
  <c r="AP29" i="5"/>
  <c r="AQ29" i="5"/>
  <c r="AR29" i="5"/>
  <c r="AS29" i="5"/>
  <c r="AT29" i="5"/>
  <c r="AU29" i="5"/>
  <c r="AV29" i="5"/>
  <c r="AW29" i="5"/>
  <c r="AX29" i="5"/>
  <c r="AY29" i="5"/>
  <c r="AZ29" i="5"/>
  <c r="BA29" i="5"/>
  <c r="BB29" i="5"/>
  <c r="BC29" i="5"/>
  <c r="BD29" i="5"/>
  <c r="BE29" i="5"/>
  <c r="BF29" i="5"/>
  <c r="BG29" i="5"/>
  <c r="BH29" i="5"/>
  <c r="BI29" i="5"/>
  <c r="BJ29" i="5"/>
  <c r="BK29" i="5"/>
  <c r="BL29" i="5"/>
  <c r="BM29" i="5"/>
  <c r="BN29" i="5"/>
  <c r="BO29" i="5"/>
  <c r="BP29" i="5"/>
  <c r="BQ29" i="5"/>
  <c r="BR29" i="5"/>
  <c r="BS29" i="5"/>
  <c r="BT29" i="5"/>
  <c r="BU29" i="5"/>
  <c r="BV29" i="5"/>
  <c r="BW29" i="5"/>
  <c r="BX29" i="5"/>
  <c r="BY29" i="5"/>
  <c r="BZ29" i="5"/>
  <c r="CA29" i="5"/>
  <c r="CB29" i="5"/>
  <c r="CC29" i="5"/>
  <c r="CD29" i="5"/>
  <c r="CE29" i="5"/>
  <c r="CF29" i="5"/>
  <c r="CG29" i="5"/>
  <c r="CH29" i="5"/>
  <c r="CI29" i="5"/>
  <c r="CJ29" i="5"/>
  <c r="CK29" i="5"/>
  <c r="CL29" i="5"/>
  <c r="CM29" i="5"/>
  <c r="CN29" i="5"/>
  <c r="CO29" i="5"/>
  <c r="CP29" i="5"/>
  <c r="CQ29" i="5"/>
  <c r="CR29" i="5"/>
  <c r="CS29" i="5"/>
  <c r="CT29" i="5"/>
  <c r="CU29" i="5"/>
  <c r="CV29" i="5"/>
  <c r="CW29" i="5"/>
  <c r="CX29" i="5"/>
  <c r="CY29" i="5"/>
  <c r="CZ29" i="5"/>
  <c r="DA29" i="5"/>
  <c r="DB29" i="5"/>
  <c r="DC29" i="5"/>
  <c r="DD29" i="5"/>
  <c r="DE29" i="5"/>
  <c r="DF29" i="5"/>
  <c r="DG29" i="5"/>
  <c r="DH29" i="5"/>
  <c r="DI29" i="5"/>
  <c r="DJ29" i="5"/>
  <c r="DK29" i="5"/>
  <c r="DL29" i="5"/>
  <c r="DM29" i="5"/>
  <c r="DN29" i="5"/>
  <c r="DO29" i="5"/>
  <c r="DP29" i="5"/>
  <c r="DQ29" i="5"/>
  <c r="DR29" i="5"/>
  <c r="DS29" i="5"/>
  <c r="DT29" i="5"/>
  <c r="DU29" i="5"/>
  <c r="DV29" i="5"/>
  <c r="DW29" i="5"/>
  <c r="DX29" i="5"/>
  <c r="DY29" i="5"/>
  <c r="DZ29" i="5"/>
  <c r="H30" i="5"/>
  <c r="I30" i="5"/>
  <c r="J30" i="5"/>
  <c r="K30" i="5"/>
  <c r="L30" i="5"/>
  <c r="M30" i="5"/>
  <c r="N30" i="5"/>
  <c r="O30" i="5"/>
  <c r="P30" i="5"/>
  <c r="Q30" i="5"/>
  <c r="R30" i="5"/>
  <c r="E32" i="2" s="1"/>
  <c r="S30" i="5"/>
  <c r="T30" i="5"/>
  <c r="U30" i="5"/>
  <c r="V30" i="5"/>
  <c r="W30" i="5"/>
  <c r="X30" i="5"/>
  <c r="Y30" i="5"/>
  <c r="Z30" i="5"/>
  <c r="AA30" i="5"/>
  <c r="AB30" i="5"/>
  <c r="AC30" i="5"/>
  <c r="AD30" i="5"/>
  <c r="AE30" i="5"/>
  <c r="AF30" i="5"/>
  <c r="AG30" i="5"/>
  <c r="AH30" i="5"/>
  <c r="AI30" i="5"/>
  <c r="AJ30" i="5"/>
  <c r="AK30" i="5"/>
  <c r="AL30" i="5"/>
  <c r="AM30" i="5"/>
  <c r="AN30" i="5"/>
  <c r="AO30" i="5"/>
  <c r="AP30" i="5"/>
  <c r="AQ30" i="5"/>
  <c r="AR30" i="5"/>
  <c r="AS30" i="5"/>
  <c r="AT30" i="5"/>
  <c r="AU30" i="5"/>
  <c r="AV30" i="5"/>
  <c r="AW30" i="5"/>
  <c r="AX30" i="5"/>
  <c r="AY30" i="5"/>
  <c r="AZ30" i="5"/>
  <c r="BA30" i="5"/>
  <c r="BB30" i="5"/>
  <c r="BC30" i="5"/>
  <c r="BD30" i="5"/>
  <c r="BE30" i="5"/>
  <c r="BF30" i="5"/>
  <c r="BG30" i="5"/>
  <c r="BH30" i="5"/>
  <c r="BI30" i="5"/>
  <c r="BJ30" i="5"/>
  <c r="BK30" i="5"/>
  <c r="BL30" i="5"/>
  <c r="BM30" i="5"/>
  <c r="BN30" i="5"/>
  <c r="BO30" i="5"/>
  <c r="BP30" i="5"/>
  <c r="BQ30" i="5"/>
  <c r="BR30" i="5"/>
  <c r="BS30" i="5"/>
  <c r="BT30" i="5"/>
  <c r="BU30" i="5"/>
  <c r="BV30" i="5"/>
  <c r="BW30" i="5"/>
  <c r="BX30" i="5"/>
  <c r="BY30" i="5"/>
  <c r="BZ30" i="5"/>
  <c r="CA30" i="5"/>
  <c r="CB30" i="5"/>
  <c r="CC30" i="5"/>
  <c r="CD30" i="5"/>
  <c r="CE30" i="5"/>
  <c r="CF30" i="5"/>
  <c r="CG30" i="5"/>
  <c r="CH30" i="5"/>
  <c r="CI30" i="5"/>
  <c r="CJ30" i="5"/>
  <c r="CK30" i="5"/>
  <c r="CL30" i="5"/>
  <c r="CM30" i="5"/>
  <c r="CN30" i="5"/>
  <c r="CO30" i="5"/>
  <c r="CP30" i="5"/>
  <c r="CQ30" i="5"/>
  <c r="CR30" i="5"/>
  <c r="CS30" i="5"/>
  <c r="CT30" i="5"/>
  <c r="CU30" i="5"/>
  <c r="CV30" i="5"/>
  <c r="CW30" i="5"/>
  <c r="CX30" i="5"/>
  <c r="CY30" i="5"/>
  <c r="CZ30" i="5"/>
  <c r="DA30" i="5"/>
  <c r="DB30" i="5"/>
  <c r="DC30" i="5"/>
  <c r="DD30" i="5"/>
  <c r="DE30" i="5"/>
  <c r="DF30" i="5"/>
  <c r="DG30" i="5"/>
  <c r="DH30" i="5"/>
  <c r="DI30" i="5"/>
  <c r="DJ30" i="5"/>
  <c r="DK30" i="5"/>
  <c r="DL30" i="5"/>
  <c r="DM30" i="5"/>
  <c r="DN30" i="5"/>
  <c r="DO30" i="5"/>
  <c r="DP30" i="5"/>
  <c r="DQ30" i="5"/>
  <c r="DR30" i="5"/>
  <c r="DS30" i="5"/>
  <c r="DT30" i="5"/>
  <c r="DU30" i="5"/>
  <c r="DV30" i="5"/>
  <c r="DW30" i="5"/>
  <c r="DX30" i="5"/>
  <c r="DY30" i="5"/>
  <c r="DZ30" i="5"/>
  <c r="H31" i="5"/>
  <c r="I31" i="5"/>
  <c r="J31" i="5"/>
  <c r="K31" i="5"/>
  <c r="L31" i="5"/>
  <c r="M31" i="5"/>
  <c r="N31" i="5"/>
  <c r="O31" i="5"/>
  <c r="P31" i="5"/>
  <c r="Q31" i="5"/>
  <c r="R31" i="5"/>
  <c r="E33" i="2" s="1"/>
  <c r="S31" i="5"/>
  <c r="T31" i="5"/>
  <c r="U31" i="5"/>
  <c r="V31" i="5"/>
  <c r="W31" i="5"/>
  <c r="X31" i="5"/>
  <c r="Y31" i="5"/>
  <c r="Z31" i="5"/>
  <c r="AA31" i="5"/>
  <c r="AB31" i="5"/>
  <c r="AC31" i="5"/>
  <c r="AD31" i="5"/>
  <c r="AE31" i="5"/>
  <c r="AF31" i="5"/>
  <c r="AG31" i="5"/>
  <c r="AH31" i="5"/>
  <c r="AI31" i="5"/>
  <c r="AJ31" i="5"/>
  <c r="AK31" i="5"/>
  <c r="AL31" i="5"/>
  <c r="AM31" i="5"/>
  <c r="AN31" i="5"/>
  <c r="AO31" i="5"/>
  <c r="AP31" i="5"/>
  <c r="AQ31" i="5"/>
  <c r="AR31" i="5"/>
  <c r="AS31" i="5"/>
  <c r="AT31" i="5"/>
  <c r="AU31" i="5"/>
  <c r="AV31" i="5"/>
  <c r="AW31" i="5"/>
  <c r="AX31" i="5"/>
  <c r="AY31" i="5"/>
  <c r="AZ31" i="5"/>
  <c r="BA31" i="5"/>
  <c r="BB31" i="5"/>
  <c r="BC31" i="5"/>
  <c r="BD31" i="5"/>
  <c r="BE31" i="5"/>
  <c r="BF31" i="5"/>
  <c r="BG31" i="5"/>
  <c r="BH31" i="5"/>
  <c r="BI31" i="5"/>
  <c r="BJ31" i="5"/>
  <c r="BK31" i="5"/>
  <c r="BL31" i="5"/>
  <c r="BM31" i="5"/>
  <c r="BN31" i="5"/>
  <c r="BO31" i="5"/>
  <c r="BP31" i="5"/>
  <c r="BQ31" i="5"/>
  <c r="BR31" i="5"/>
  <c r="BS31" i="5"/>
  <c r="BT31" i="5"/>
  <c r="BU31" i="5"/>
  <c r="BV31" i="5"/>
  <c r="BW31" i="5"/>
  <c r="BX31" i="5"/>
  <c r="BY31" i="5"/>
  <c r="BZ31" i="5"/>
  <c r="CA31" i="5"/>
  <c r="CB31" i="5"/>
  <c r="CC31" i="5"/>
  <c r="CD31" i="5"/>
  <c r="CE31" i="5"/>
  <c r="CF31" i="5"/>
  <c r="CG31" i="5"/>
  <c r="CH31" i="5"/>
  <c r="CI31" i="5"/>
  <c r="CJ31" i="5"/>
  <c r="CK31" i="5"/>
  <c r="CL31" i="5"/>
  <c r="CM31" i="5"/>
  <c r="CN31" i="5"/>
  <c r="CO31" i="5"/>
  <c r="CP31" i="5"/>
  <c r="CQ31" i="5"/>
  <c r="CR31" i="5"/>
  <c r="CS31" i="5"/>
  <c r="CT31" i="5"/>
  <c r="CU31" i="5"/>
  <c r="CV31" i="5"/>
  <c r="CW31" i="5"/>
  <c r="CX31" i="5"/>
  <c r="CY31" i="5"/>
  <c r="CZ31" i="5"/>
  <c r="DA31" i="5"/>
  <c r="DB31" i="5"/>
  <c r="DC31" i="5"/>
  <c r="DD31" i="5"/>
  <c r="DE31" i="5"/>
  <c r="DF31" i="5"/>
  <c r="DG31" i="5"/>
  <c r="DH31" i="5"/>
  <c r="DI31" i="5"/>
  <c r="DJ31" i="5"/>
  <c r="DK31" i="5"/>
  <c r="DL31" i="5"/>
  <c r="DM31" i="5"/>
  <c r="DN31" i="5"/>
  <c r="DO31" i="5"/>
  <c r="DP31" i="5"/>
  <c r="DQ31" i="5"/>
  <c r="DR31" i="5"/>
  <c r="DS31" i="5"/>
  <c r="DT31" i="5"/>
  <c r="DU31" i="5"/>
  <c r="DV31" i="5"/>
  <c r="DW31" i="5"/>
  <c r="DX31" i="5"/>
  <c r="DY31" i="5"/>
  <c r="DZ31" i="5"/>
  <c r="H32" i="5"/>
  <c r="I32" i="5"/>
  <c r="J32" i="5"/>
  <c r="K32" i="5"/>
  <c r="L32" i="5"/>
  <c r="M32" i="5"/>
  <c r="N32" i="5"/>
  <c r="O32" i="5"/>
  <c r="P32" i="5"/>
  <c r="Q32" i="5"/>
  <c r="R32" i="5"/>
  <c r="E34" i="2" s="1"/>
  <c r="S32" i="5"/>
  <c r="T32" i="5"/>
  <c r="U32" i="5"/>
  <c r="V32" i="5"/>
  <c r="W32" i="5"/>
  <c r="X32" i="5"/>
  <c r="Y32" i="5"/>
  <c r="Z32" i="5"/>
  <c r="AA32" i="5"/>
  <c r="AB32" i="5"/>
  <c r="AC32" i="5"/>
  <c r="AD32" i="5"/>
  <c r="AE32" i="5"/>
  <c r="AF32" i="5"/>
  <c r="AG32" i="5"/>
  <c r="AH32" i="5"/>
  <c r="AI32" i="5"/>
  <c r="AJ32" i="5"/>
  <c r="AK32" i="5"/>
  <c r="AL32" i="5"/>
  <c r="AM32" i="5"/>
  <c r="AN32" i="5"/>
  <c r="AO32" i="5"/>
  <c r="AP32" i="5"/>
  <c r="AQ32" i="5"/>
  <c r="AR32" i="5"/>
  <c r="AS32" i="5"/>
  <c r="AT32" i="5"/>
  <c r="AU32" i="5"/>
  <c r="AV32" i="5"/>
  <c r="AW32" i="5"/>
  <c r="AX32" i="5"/>
  <c r="AY32" i="5"/>
  <c r="AZ32" i="5"/>
  <c r="BA32" i="5"/>
  <c r="BB32" i="5"/>
  <c r="BC32" i="5"/>
  <c r="BD32" i="5"/>
  <c r="BE32" i="5"/>
  <c r="BF32" i="5"/>
  <c r="BG32" i="5"/>
  <c r="BH32" i="5"/>
  <c r="BI32" i="5"/>
  <c r="BJ32" i="5"/>
  <c r="BK32" i="5"/>
  <c r="BL32" i="5"/>
  <c r="BM32" i="5"/>
  <c r="BN32" i="5"/>
  <c r="BO32" i="5"/>
  <c r="BP32" i="5"/>
  <c r="BQ32" i="5"/>
  <c r="BR32" i="5"/>
  <c r="BS32" i="5"/>
  <c r="BT32" i="5"/>
  <c r="BU32" i="5"/>
  <c r="BV32" i="5"/>
  <c r="BW32" i="5"/>
  <c r="BX32" i="5"/>
  <c r="BY32" i="5"/>
  <c r="BZ32" i="5"/>
  <c r="CA32" i="5"/>
  <c r="CB32" i="5"/>
  <c r="CC32" i="5"/>
  <c r="CD32" i="5"/>
  <c r="CE32" i="5"/>
  <c r="CF32" i="5"/>
  <c r="CG32" i="5"/>
  <c r="CH32" i="5"/>
  <c r="CI32" i="5"/>
  <c r="CJ32" i="5"/>
  <c r="CK32" i="5"/>
  <c r="CL32" i="5"/>
  <c r="CM32" i="5"/>
  <c r="CN32" i="5"/>
  <c r="CO32" i="5"/>
  <c r="CP32" i="5"/>
  <c r="CQ32" i="5"/>
  <c r="CR32" i="5"/>
  <c r="CS32" i="5"/>
  <c r="CT32" i="5"/>
  <c r="CU32" i="5"/>
  <c r="CV32" i="5"/>
  <c r="CW32" i="5"/>
  <c r="CX32" i="5"/>
  <c r="CY32" i="5"/>
  <c r="CZ32" i="5"/>
  <c r="DA32" i="5"/>
  <c r="DB32" i="5"/>
  <c r="DC32" i="5"/>
  <c r="DD32" i="5"/>
  <c r="DE32" i="5"/>
  <c r="DF32" i="5"/>
  <c r="DG32" i="5"/>
  <c r="DH32" i="5"/>
  <c r="DI32" i="5"/>
  <c r="DJ32" i="5"/>
  <c r="DK32" i="5"/>
  <c r="DL32" i="5"/>
  <c r="DM32" i="5"/>
  <c r="DN32" i="5"/>
  <c r="DO32" i="5"/>
  <c r="DP32" i="5"/>
  <c r="DQ32" i="5"/>
  <c r="DR32" i="5"/>
  <c r="DS32" i="5"/>
  <c r="DT32" i="5"/>
  <c r="DU32" i="5"/>
  <c r="DV32" i="5"/>
  <c r="DW32" i="5"/>
  <c r="DX32" i="5"/>
  <c r="DY32" i="5"/>
  <c r="DZ32" i="5"/>
  <c r="H33" i="5"/>
  <c r="I33" i="5"/>
  <c r="J33" i="5"/>
  <c r="K33" i="5"/>
  <c r="L33" i="5"/>
  <c r="M33" i="5"/>
  <c r="N33" i="5"/>
  <c r="O33" i="5"/>
  <c r="P33" i="5"/>
  <c r="Q33" i="5"/>
  <c r="R33" i="5"/>
  <c r="E35" i="2" s="1"/>
  <c r="S33" i="5"/>
  <c r="T33" i="5"/>
  <c r="U33" i="5"/>
  <c r="V33" i="5"/>
  <c r="W33" i="5"/>
  <c r="X33" i="5"/>
  <c r="Y33" i="5"/>
  <c r="Z33" i="5"/>
  <c r="AA33" i="5"/>
  <c r="AB33" i="5"/>
  <c r="AC33" i="5"/>
  <c r="AD33" i="5"/>
  <c r="AE33" i="5"/>
  <c r="AF33" i="5"/>
  <c r="AG33" i="5"/>
  <c r="AH33" i="5"/>
  <c r="AI33" i="5"/>
  <c r="AJ33" i="5"/>
  <c r="AK33" i="5"/>
  <c r="AL33" i="5"/>
  <c r="AM33" i="5"/>
  <c r="AN33" i="5"/>
  <c r="AO33" i="5"/>
  <c r="AP33" i="5"/>
  <c r="AQ33" i="5"/>
  <c r="AR33" i="5"/>
  <c r="AS33" i="5"/>
  <c r="AT33" i="5"/>
  <c r="AU33" i="5"/>
  <c r="AV33" i="5"/>
  <c r="AW33" i="5"/>
  <c r="AX33" i="5"/>
  <c r="AY33" i="5"/>
  <c r="AZ33" i="5"/>
  <c r="BA33" i="5"/>
  <c r="BB33" i="5"/>
  <c r="BC33" i="5"/>
  <c r="BD33" i="5"/>
  <c r="BE33" i="5"/>
  <c r="BF33" i="5"/>
  <c r="BG33" i="5"/>
  <c r="BH33" i="5"/>
  <c r="BI33" i="5"/>
  <c r="BJ33" i="5"/>
  <c r="BK33" i="5"/>
  <c r="BL33" i="5"/>
  <c r="BM33" i="5"/>
  <c r="BN33" i="5"/>
  <c r="BO33" i="5"/>
  <c r="BP33" i="5"/>
  <c r="BQ33" i="5"/>
  <c r="BR33" i="5"/>
  <c r="BS33" i="5"/>
  <c r="BT33" i="5"/>
  <c r="BU33" i="5"/>
  <c r="BV33" i="5"/>
  <c r="BW33" i="5"/>
  <c r="BX33" i="5"/>
  <c r="BY33" i="5"/>
  <c r="BZ33" i="5"/>
  <c r="CA33" i="5"/>
  <c r="CB33" i="5"/>
  <c r="CC33" i="5"/>
  <c r="CD33" i="5"/>
  <c r="CE33" i="5"/>
  <c r="CF33" i="5"/>
  <c r="CG33" i="5"/>
  <c r="CH33" i="5"/>
  <c r="CI33" i="5"/>
  <c r="CJ33" i="5"/>
  <c r="CK33" i="5"/>
  <c r="CL33" i="5"/>
  <c r="CM33" i="5"/>
  <c r="CN33" i="5"/>
  <c r="CO33" i="5"/>
  <c r="CP33" i="5"/>
  <c r="CQ33" i="5"/>
  <c r="CR33" i="5"/>
  <c r="CS33" i="5"/>
  <c r="CT33" i="5"/>
  <c r="CU33" i="5"/>
  <c r="CV33" i="5"/>
  <c r="CW33" i="5"/>
  <c r="CX33" i="5"/>
  <c r="CY33" i="5"/>
  <c r="CZ33" i="5"/>
  <c r="DA33" i="5"/>
  <c r="DB33" i="5"/>
  <c r="DC33" i="5"/>
  <c r="DD33" i="5"/>
  <c r="DE33" i="5"/>
  <c r="DF33" i="5"/>
  <c r="DG33" i="5"/>
  <c r="DH33" i="5"/>
  <c r="DI33" i="5"/>
  <c r="DJ33" i="5"/>
  <c r="DK33" i="5"/>
  <c r="DL33" i="5"/>
  <c r="DM33" i="5"/>
  <c r="DN33" i="5"/>
  <c r="DO33" i="5"/>
  <c r="DP33" i="5"/>
  <c r="DQ33" i="5"/>
  <c r="DR33" i="5"/>
  <c r="DS33" i="5"/>
  <c r="DT33" i="5"/>
  <c r="DU33" i="5"/>
  <c r="DV33" i="5"/>
  <c r="DW33" i="5"/>
  <c r="DX33" i="5"/>
  <c r="DY33" i="5"/>
  <c r="DZ33" i="5"/>
  <c r="H34" i="5"/>
  <c r="I34" i="5"/>
  <c r="J34" i="5"/>
  <c r="K34" i="5"/>
  <c r="L34" i="5"/>
  <c r="M34" i="5"/>
  <c r="N34" i="5"/>
  <c r="O34" i="5"/>
  <c r="P34" i="5"/>
  <c r="Q34" i="5"/>
  <c r="R34" i="5"/>
  <c r="E36" i="2" s="1"/>
  <c r="S34" i="5"/>
  <c r="T34" i="5"/>
  <c r="U34" i="5"/>
  <c r="V34" i="5"/>
  <c r="W34" i="5"/>
  <c r="X34" i="5"/>
  <c r="Y34" i="5"/>
  <c r="Z34" i="5"/>
  <c r="AA34" i="5"/>
  <c r="AB34" i="5"/>
  <c r="AC34" i="5"/>
  <c r="AD34" i="5"/>
  <c r="AE34" i="5"/>
  <c r="AF34" i="5"/>
  <c r="AG34" i="5"/>
  <c r="AH34" i="5"/>
  <c r="AI34" i="5"/>
  <c r="AJ34" i="5"/>
  <c r="AK34" i="5"/>
  <c r="AL34" i="5"/>
  <c r="AM34" i="5"/>
  <c r="AN34" i="5"/>
  <c r="AO34" i="5"/>
  <c r="AP34" i="5"/>
  <c r="AQ34" i="5"/>
  <c r="AR34" i="5"/>
  <c r="AS34" i="5"/>
  <c r="AT34" i="5"/>
  <c r="AU34" i="5"/>
  <c r="AV34" i="5"/>
  <c r="AW34" i="5"/>
  <c r="AX34" i="5"/>
  <c r="AY34" i="5"/>
  <c r="AZ34" i="5"/>
  <c r="BA34" i="5"/>
  <c r="BB34" i="5"/>
  <c r="BC34" i="5"/>
  <c r="BD34" i="5"/>
  <c r="BE34" i="5"/>
  <c r="BF34" i="5"/>
  <c r="BG34" i="5"/>
  <c r="BH34" i="5"/>
  <c r="BI34" i="5"/>
  <c r="BJ34" i="5"/>
  <c r="BK34" i="5"/>
  <c r="BL34" i="5"/>
  <c r="BM34" i="5"/>
  <c r="BN34" i="5"/>
  <c r="BO34" i="5"/>
  <c r="BP34" i="5"/>
  <c r="BQ34" i="5"/>
  <c r="BR34" i="5"/>
  <c r="BS34" i="5"/>
  <c r="BT34" i="5"/>
  <c r="BU34" i="5"/>
  <c r="BV34" i="5"/>
  <c r="BW34" i="5"/>
  <c r="BX34" i="5"/>
  <c r="BY34" i="5"/>
  <c r="BZ34" i="5"/>
  <c r="CA34" i="5"/>
  <c r="CB34" i="5"/>
  <c r="CC34" i="5"/>
  <c r="CD34" i="5"/>
  <c r="CE34" i="5"/>
  <c r="CF34" i="5"/>
  <c r="CG34" i="5"/>
  <c r="CH34" i="5"/>
  <c r="CI34" i="5"/>
  <c r="CJ34" i="5"/>
  <c r="CK34" i="5"/>
  <c r="CL34" i="5"/>
  <c r="CM34" i="5"/>
  <c r="CN34" i="5"/>
  <c r="CO34" i="5"/>
  <c r="CP34" i="5"/>
  <c r="CQ34" i="5"/>
  <c r="CR34" i="5"/>
  <c r="CS34" i="5"/>
  <c r="CT34" i="5"/>
  <c r="CU34" i="5"/>
  <c r="CV34" i="5"/>
  <c r="CW34" i="5"/>
  <c r="CX34" i="5"/>
  <c r="CY34" i="5"/>
  <c r="CZ34" i="5"/>
  <c r="DA34" i="5"/>
  <c r="DB34" i="5"/>
  <c r="DC34" i="5"/>
  <c r="DD34" i="5"/>
  <c r="DE34" i="5"/>
  <c r="DF34" i="5"/>
  <c r="DG34" i="5"/>
  <c r="DH34" i="5"/>
  <c r="DI34" i="5"/>
  <c r="DJ34" i="5"/>
  <c r="DK34" i="5"/>
  <c r="DL34" i="5"/>
  <c r="DM34" i="5"/>
  <c r="DN34" i="5"/>
  <c r="DO34" i="5"/>
  <c r="DP34" i="5"/>
  <c r="DQ34" i="5"/>
  <c r="DR34" i="5"/>
  <c r="DS34" i="5"/>
  <c r="DT34" i="5"/>
  <c r="DU34" i="5"/>
  <c r="DV34" i="5"/>
  <c r="DW34" i="5"/>
  <c r="DX34" i="5"/>
  <c r="DY34" i="5"/>
  <c r="DZ34" i="5"/>
  <c r="H35" i="5"/>
  <c r="I35" i="5"/>
  <c r="J35" i="5"/>
  <c r="K35" i="5"/>
  <c r="L35" i="5"/>
  <c r="M35" i="5"/>
  <c r="N35" i="5"/>
  <c r="O35" i="5"/>
  <c r="P35" i="5"/>
  <c r="Q35" i="5"/>
  <c r="R35" i="5"/>
  <c r="E37" i="2" s="1"/>
  <c r="S35" i="5"/>
  <c r="T35" i="5"/>
  <c r="U35" i="5"/>
  <c r="V35" i="5"/>
  <c r="W35" i="5"/>
  <c r="X35" i="5"/>
  <c r="Y35" i="5"/>
  <c r="Z35" i="5"/>
  <c r="AA35" i="5"/>
  <c r="AB35" i="5"/>
  <c r="AC35" i="5"/>
  <c r="AD35" i="5"/>
  <c r="AE35" i="5"/>
  <c r="AF35" i="5"/>
  <c r="AG35" i="5"/>
  <c r="AH35" i="5"/>
  <c r="AI35" i="5"/>
  <c r="AJ35" i="5"/>
  <c r="AK35" i="5"/>
  <c r="AL35" i="5"/>
  <c r="AM35" i="5"/>
  <c r="AN35" i="5"/>
  <c r="AO35" i="5"/>
  <c r="AP35" i="5"/>
  <c r="AQ35" i="5"/>
  <c r="AR35" i="5"/>
  <c r="AS35" i="5"/>
  <c r="AT35" i="5"/>
  <c r="AU35" i="5"/>
  <c r="AV35" i="5"/>
  <c r="AW35" i="5"/>
  <c r="AX35" i="5"/>
  <c r="AY35" i="5"/>
  <c r="AZ35" i="5"/>
  <c r="BA35" i="5"/>
  <c r="BB35" i="5"/>
  <c r="BC35" i="5"/>
  <c r="BD35" i="5"/>
  <c r="BE35" i="5"/>
  <c r="BF35" i="5"/>
  <c r="BG35" i="5"/>
  <c r="BH35" i="5"/>
  <c r="BI35" i="5"/>
  <c r="BJ35" i="5"/>
  <c r="BK35" i="5"/>
  <c r="BL35" i="5"/>
  <c r="BM35" i="5"/>
  <c r="BN35" i="5"/>
  <c r="BO35" i="5"/>
  <c r="BP35" i="5"/>
  <c r="BQ35" i="5"/>
  <c r="BR35" i="5"/>
  <c r="BS35" i="5"/>
  <c r="BT35" i="5"/>
  <c r="BU35" i="5"/>
  <c r="BV35" i="5"/>
  <c r="BW35" i="5"/>
  <c r="BX35" i="5"/>
  <c r="BY35" i="5"/>
  <c r="BZ35" i="5"/>
  <c r="CA35" i="5"/>
  <c r="CB35" i="5"/>
  <c r="CC35" i="5"/>
  <c r="CD35" i="5"/>
  <c r="CE35" i="5"/>
  <c r="CF35" i="5"/>
  <c r="CG35" i="5"/>
  <c r="CH35" i="5"/>
  <c r="CI35" i="5"/>
  <c r="CJ35" i="5"/>
  <c r="CK35" i="5"/>
  <c r="CL35" i="5"/>
  <c r="CM35" i="5"/>
  <c r="CN35" i="5"/>
  <c r="CO35" i="5"/>
  <c r="CP35" i="5"/>
  <c r="CQ35" i="5"/>
  <c r="CR35" i="5"/>
  <c r="CS35" i="5"/>
  <c r="CT35" i="5"/>
  <c r="CU35" i="5"/>
  <c r="CV35" i="5"/>
  <c r="CW35" i="5"/>
  <c r="CX35" i="5"/>
  <c r="CY35" i="5"/>
  <c r="CZ35" i="5"/>
  <c r="DA35" i="5"/>
  <c r="DB35" i="5"/>
  <c r="DC35" i="5"/>
  <c r="DD35" i="5"/>
  <c r="DE35" i="5"/>
  <c r="DF35" i="5"/>
  <c r="DG35" i="5"/>
  <c r="DH35" i="5"/>
  <c r="DI35" i="5"/>
  <c r="DJ35" i="5"/>
  <c r="DK35" i="5"/>
  <c r="DL35" i="5"/>
  <c r="DM35" i="5"/>
  <c r="DN35" i="5"/>
  <c r="DO35" i="5"/>
  <c r="DP35" i="5"/>
  <c r="DQ35" i="5"/>
  <c r="DR35" i="5"/>
  <c r="DS35" i="5"/>
  <c r="DT35" i="5"/>
  <c r="DU35" i="5"/>
  <c r="DV35" i="5"/>
  <c r="DW35" i="5"/>
  <c r="DX35" i="5"/>
  <c r="DY35" i="5"/>
  <c r="DZ35" i="5"/>
  <c r="H36" i="5"/>
  <c r="I36" i="5"/>
  <c r="J36" i="5"/>
  <c r="K36" i="5"/>
  <c r="L36" i="5"/>
  <c r="M36" i="5"/>
  <c r="N36" i="5"/>
  <c r="O36" i="5"/>
  <c r="P36" i="5"/>
  <c r="Q36" i="5"/>
  <c r="R36" i="5"/>
  <c r="E38" i="2" s="1"/>
  <c r="S36" i="5"/>
  <c r="T36" i="5"/>
  <c r="U36" i="5"/>
  <c r="V36" i="5"/>
  <c r="W36" i="5"/>
  <c r="X36" i="5"/>
  <c r="Y36" i="5"/>
  <c r="Z36" i="5"/>
  <c r="AA36" i="5"/>
  <c r="AB36" i="5"/>
  <c r="AC36" i="5"/>
  <c r="AD36" i="5"/>
  <c r="AE36" i="5"/>
  <c r="AF36" i="5"/>
  <c r="AG36" i="5"/>
  <c r="AH36" i="5"/>
  <c r="AI36" i="5"/>
  <c r="AJ36" i="5"/>
  <c r="AK36" i="5"/>
  <c r="AL36" i="5"/>
  <c r="AM36" i="5"/>
  <c r="AN36" i="5"/>
  <c r="AO36" i="5"/>
  <c r="AP36" i="5"/>
  <c r="AQ36" i="5"/>
  <c r="AR36" i="5"/>
  <c r="AS36" i="5"/>
  <c r="AT36" i="5"/>
  <c r="AU36" i="5"/>
  <c r="AV36" i="5"/>
  <c r="AW36" i="5"/>
  <c r="AX36" i="5"/>
  <c r="AY36" i="5"/>
  <c r="AZ36" i="5"/>
  <c r="BA36" i="5"/>
  <c r="BB36" i="5"/>
  <c r="BC36" i="5"/>
  <c r="BD36" i="5"/>
  <c r="BE36" i="5"/>
  <c r="BF36" i="5"/>
  <c r="BG36" i="5"/>
  <c r="BH36" i="5"/>
  <c r="BI36" i="5"/>
  <c r="BJ36" i="5"/>
  <c r="BK36" i="5"/>
  <c r="BL36" i="5"/>
  <c r="BM36" i="5"/>
  <c r="BN36" i="5"/>
  <c r="BO36" i="5"/>
  <c r="BP36" i="5"/>
  <c r="BQ36" i="5"/>
  <c r="BR36" i="5"/>
  <c r="BS36" i="5"/>
  <c r="BT36" i="5"/>
  <c r="BU36" i="5"/>
  <c r="BV36" i="5"/>
  <c r="BW36" i="5"/>
  <c r="BX36" i="5"/>
  <c r="BY36" i="5"/>
  <c r="BZ36" i="5"/>
  <c r="CA36" i="5"/>
  <c r="CB36" i="5"/>
  <c r="CC36" i="5"/>
  <c r="CD36" i="5"/>
  <c r="CE36" i="5"/>
  <c r="CF36" i="5"/>
  <c r="CG36" i="5"/>
  <c r="CH36" i="5"/>
  <c r="CI36" i="5"/>
  <c r="CJ36" i="5"/>
  <c r="CK36" i="5"/>
  <c r="CL36" i="5"/>
  <c r="CM36" i="5"/>
  <c r="CN36" i="5"/>
  <c r="CO36" i="5"/>
  <c r="CP36" i="5"/>
  <c r="CQ36" i="5"/>
  <c r="CR36" i="5"/>
  <c r="CS36" i="5"/>
  <c r="CT36" i="5"/>
  <c r="CU36" i="5"/>
  <c r="CV36" i="5"/>
  <c r="CW36" i="5"/>
  <c r="CX36" i="5"/>
  <c r="CY36" i="5"/>
  <c r="CZ36" i="5"/>
  <c r="DA36" i="5"/>
  <c r="DB36" i="5"/>
  <c r="DC36" i="5"/>
  <c r="DD36" i="5"/>
  <c r="DE36" i="5"/>
  <c r="DF36" i="5"/>
  <c r="DG36" i="5"/>
  <c r="DH36" i="5"/>
  <c r="DI36" i="5"/>
  <c r="DJ36" i="5"/>
  <c r="DK36" i="5"/>
  <c r="DL36" i="5"/>
  <c r="DM36" i="5"/>
  <c r="DN36" i="5"/>
  <c r="DO36" i="5"/>
  <c r="DP36" i="5"/>
  <c r="DQ36" i="5"/>
  <c r="DR36" i="5"/>
  <c r="DS36" i="5"/>
  <c r="DT36" i="5"/>
  <c r="DU36" i="5"/>
  <c r="DV36" i="5"/>
  <c r="DW36" i="5"/>
  <c r="DX36" i="5"/>
  <c r="DY36" i="5"/>
  <c r="DZ36" i="5"/>
  <c r="H37" i="5"/>
  <c r="I37" i="5"/>
  <c r="J37" i="5"/>
  <c r="K37" i="5"/>
  <c r="L37" i="5"/>
  <c r="M37" i="5"/>
  <c r="N37" i="5"/>
  <c r="O37" i="5"/>
  <c r="P37" i="5"/>
  <c r="Q37" i="5"/>
  <c r="R37" i="5"/>
  <c r="E39" i="2" s="1"/>
  <c r="S37" i="5"/>
  <c r="T37" i="5"/>
  <c r="U37" i="5"/>
  <c r="V37" i="5"/>
  <c r="W37" i="5"/>
  <c r="X37" i="5"/>
  <c r="Y37" i="5"/>
  <c r="Z37" i="5"/>
  <c r="AA37" i="5"/>
  <c r="AB37" i="5"/>
  <c r="AC37" i="5"/>
  <c r="AD37" i="5"/>
  <c r="AE37" i="5"/>
  <c r="AF37" i="5"/>
  <c r="AG37" i="5"/>
  <c r="AH37" i="5"/>
  <c r="AI37" i="5"/>
  <c r="AJ37" i="5"/>
  <c r="AK37" i="5"/>
  <c r="AL37" i="5"/>
  <c r="AM37" i="5"/>
  <c r="AN37" i="5"/>
  <c r="AO37" i="5"/>
  <c r="AP37" i="5"/>
  <c r="AQ37" i="5"/>
  <c r="AR37" i="5"/>
  <c r="AS37" i="5"/>
  <c r="AT37" i="5"/>
  <c r="AU37" i="5"/>
  <c r="AV37" i="5"/>
  <c r="AW37" i="5"/>
  <c r="AX37" i="5"/>
  <c r="AY37" i="5"/>
  <c r="AZ37" i="5"/>
  <c r="BA37" i="5"/>
  <c r="BB37" i="5"/>
  <c r="BC37" i="5"/>
  <c r="BD37" i="5"/>
  <c r="BE37" i="5"/>
  <c r="BF37" i="5"/>
  <c r="BG37" i="5"/>
  <c r="BH37" i="5"/>
  <c r="BI37" i="5"/>
  <c r="BJ37" i="5"/>
  <c r="BK37" i="5"/>
  <c r="BL37" i="5"/>
  <c r="BM37" i="5"/>
  <c r="BN37" i="5"/>
  <c r="BO37" i="5"/>
  <c r="BP37" i="5"/>
  <c r="BQ37" i="5"/>
  <c r="BR37" i="5"/>
  <c r="BS37" i="5"/>
  <c r="BT37" i="5"/>
  <c r="BU37" i="5"/>
  <c r="BV37" i="5"/>
  <c r="BW37" i="5"/>
  <c r="BX37" i="5"/>
  <c r="BY37" i="5"/>
  <c r="BZ37" i="5"/>
  <c r="CA37" i="5"/>
  <c r="CB37" i="5"/>
  <c r="CC37" i="5"/>
  <c r="CD37" i="5"/>
  <c r="CE37" i="5"/>
  <c r="CF37" i="5"/>
  <c r="CG37" i="5"/>
  <c r="CH37" i="5"/>
  <c r="CI37" i="5"/>
  <c r="CJ37" i="5"/>
  <c r="CK37" i="5"/>
  <c r="CL37" i="5"/>
  <c r="CM37" i="5"/>
  <c r="CN37" i="5"/>
  <c r="CO37" i="5"/>
  <c r="CP37" i="5"/>
  <c r="CQ37" i="5"/>
  <c r="CR37" i="5"/>
  <c r="CS37" i="5"/>
  <c r="CT37" i="5"/>
  <c r="CU37" i="5"/>
  <c r="CV37" i="5"/>
  <c r="CW37" i="5"/>
  <c r="CX37" i="5"/>
  <c r="CY37" i="5"/>
  <c r="CZ37" i="5"/>
  <c r="DA37" i="5"/>
  <c r="DB37" i="5"/>
  <c r="DC37" i="5"/>
  <c r="DD37" i="5"/>
  <c r="DE37" i="5"/>
  <c r="DF37" i="5"/>
  <c r="DG37" i="5"/>
  <c r="DH37" i="5"/>
  <c r="DI37" i="5"/>
  <c r="DJ37" i="5"/>
  <c r="DK37" i="5"/>
  <c r="DL37" i="5"/>
  <c r="DM37" i="5"/>
  <c r="DN37" i="5"/>
  <c r="DO37" i="5"/>
  <c r="DP37" i="5"/>
  <c r="DQ37" i="5"/>
  <c r="DR37" i="5"/>
  <c r="DS37" i="5"/>
  <c r="DT37" i="5"/>
  <c r="DU37" i="5"/>
  <c r="DV37" i="5"/>
  <c r="DW37" i="5"/>
  <c r="DX37" i="5"/>
  <c r="DY37" i="5"/>
  <c r="DZ37" i="5"/>
  <c r="H38" i="5"/>
  <c r="I38" i="5"/>
  <c r="J38" i="5"/>
  <c r="K38" i="5"/>
  <c r="L38" i="5"/>
  <c r="M38" i="5"/>
  <c r="N38" i="5"/>
  <c r="O38" i="5"/>
  <c r="P38" i="5"/>
  <c r="Q38" i="5"/>
  <c r="R38" i="5"/>
  <c r="E40" i="2" s="1"/>
  <c r="S38" i="5"/>
  <c r="T38" i="5"/>
  <c r="U38" i="5"/>
  <c r="V38" i="5"/>
  <c r="W38" i="5"/>
  <c r="X38" i="5"/>
  <c r="Y38" i="5"/>
  <c r="Z38" i="5"/>
  <c r="AA38" i="5"/>
  <c r="AB38" i="5"/>
  <c r="AC38" i="5"/>
  <c r="AD38" i="5"/>
  <c r="AE38" i="5"/>
  <c r="AF38" i="5"/>
  <c r="AG38" i="5"/>
  <c r="AH38" i="5"/>
  <c r="AI38" i="5"/>
  <c r="AJ38" i="5"/>
  <c r="AK38" i="5"/>
  <c r="AL38" i="5"/>
  <c r="AM38" i="5"/>
  <c r="AN38" i="5"/>
  <c r="AO38" i="5"/>
  <c r="AP38" i="5"/>
  <c r="AQ38" i="5"/>
  <c r="AR38" i="5"/>
  <c r="AS38" i="5"/>
  <c r="AT38" i="5"/>
  <c r="AU38" i="5"/>
  <c r="AV38" i="5"/>
  <c r="AW38" i="5"/>
  <c r="AX38" i="5"/>
  <c r="AY38" i="5"/>
  <c r="AZ38" i="5"/>
  <c r="BA38" i="5"/>
  <c r="BB38" i="5"/>
  <c r="BC38" i="5"/>
  <c r="BD38" i="5"/>
  <c r="BE38" i="5"/>
  <c r="BF38" i="5"/>
  <c r="BG38" i="5"/>
  <c r="BH38" i="5"/>
  <c r="BI38" i="5"/>
  <c r="BJ38" i="5"/>
  <c r="BK38" i="5"/>
  <c r="BL38" i="5"/>
  <c r="BM38" i="5"/>
  <c r="BN38" i="5"/>
  <c r="BO38" i="5"/>
  <c r="BP38" i="5"/>
  <c r="BQ38" i="5"/>
  <c r="BR38" i="5"/>
  <c r="BS38" i="5"/>
  <c r="BT38" i="5"/>
  <c r="BU38" i="5"/>
  <c r="BV38" i="5"/>
  <c r="BW38" i="5"/>
  <c r="BX38" i="5"/>
  <c r="BY38" i="5"/>
  <c r="BZ38" i="5"/>
  <c r="CA38" i="5"/>
  <c r="CB38" i="5"/>
  <c r="CC38" i="5"/>
  <c r="CD38" i="5"/>
  <c r="CE38" i="5"/>
  <c r="CF38" i="5"/>
  <c r="CG38" i="5"/>
  <c r="CH38" i="5"/>
  <c r="CI38" i="5"/>
  <c r="CJ38" i="5"/>
  <c r="CK38" i="5"/>
  <c r="CL38" i="5"/>
  <c r="CM38" i="5"/>
  <c r="CN38" i="5"/>
  <c r="CO38" i="5"/>
  <c r="CP38" i="5"/>
  <c r="CQ38" i="5"/>
  <c r="CR38" i="5"/>
  <c r="CS38" i="5"/>
  <c r="CT38" i="5"/>
  <c r="CU38" i="5"/>
  <c r="CV38" i="5"/>
  <c r="CW38" i="5"/>
  <c r="CX38" i="5"/>
  <c r="CY38" i="5"/>
  <c r="CZ38" i="5"/>
  <c r="DA38" i="5"/>
  <c r="DB38" i="5"/>
  <c r="DC38" i="5"/>
  <c r="DD38" i="5"/>
  <c r="DE38" i="5"/>
  <c r="DF38" i="5"/>
  <c r="DG38" i="5"/>
  <c r="DH38" i="5"/>
  <c r="DI38" i="5"/>
  <c r="DJ38" i="5"/>
  <c r="DK38" i="5"/>
  <c r="DL38" i="5"/>
  <c r="DM38" i="5"/>
  <c r="DN38" i="5"/>
  <c r="DO38" i="5"/>
  <c r="DP38" i="5"/>
  <c r="DQ38" i="5"/>
  <c r="DR38" i="5"/>
  <c r="DS38" i="5"/>
  <c r="DT38" i="5"/>
  <c r="DU38" i="5"/>
  <c r="DV38" i="5"/>
  <c r="DW38" i="5"/>
  <c r="DX38" i="5"/>
  <c r="DY38" i="5"/>
  <c r="DZ38" i="5"/>
  <c r="H39" i="5"/>
  <c r="I39" i="5"/>
  <c r="J39" i="5"/>
  <c r="K39" i="5"/>
  <c r="L39" i="5"/>
  <c r="M39" i="5"/>
  <c r="N39" i="5"/>
  <c r="O39" i="5"/>
  <c r="P39" i="5"/>
  <c r="Q39" i="5"/>
  <c r="R39" i="5"/>
  <c r="E41" i="2" s="1"/>
  <c r="S39" i="5"/>
  <c r="T39" i="5"/>
  <c r="U39" i="5"/>
  <c r="V39" i="5"/>
  <c r="W39" i="5"/>
  <c r="X39" i="5"/>
  <c r="Y39" i="5"/>
  <c r="Z39" i="5"/>
  <c r="AA39" i="5"/>
  <c r="AB39" i="5"/>
  <c r="AC39" i="5"/>
  <c r="AD39" i="5"/>
  <c r="AE39" i="5"/>
  <c r="AF39" i="5"/>
  <c r="AG39" i="5"/>
  <c r="AH39" i="5"/>
  <c r="AI39" i="5"/>
  <c r="AJ39" i="5"/>
  <c r="AK39" i="5"/>
  <c r="AL39" i="5"/>
  <c r="AM39" i="5"/>
  <c r="AN39" i="5"/>
  <c r="AO39" i="5"/>
  <c r="AP39" i="5"/>
  <c r="AQ39" i="5"/>
  <c r="AR39" i="5"/>
  <c r="AS39" i="5"/>
  <c r="AT39" i="5"/>
  <c r="AU39" i="5"/>
  <c r="AV39" i="5"/>
  <c r="AW39" i="5"/>
  <c r="AX39" i="5"/>
  <c r="AY39" i="5"/>
  <c r="AZ39" i="5"/>
  <c r="BA39" i="5"/>
  <c r="BB39" i="5"/>
  <c r="BC39" i="5"/>
  <c r="BD39" i="5"/>
  <c r="BE39" i="5"/>
  <c r="BF39" i="5"/>
  <c r="BG39" i="5"/>
  <c r="BH39" i="5"/>
  <c r="BI39" i="5"/>
  <c r="BJ39" i="5"/>
  <c r="BK39" i="5"/>
  <c r="BL39" i="5"/>
  <c r="BM39" i="5"/>
  <c r="BN39" i="5"/>
  <c r="BO39" i="5"/>
  <c r="BP39" i="5"/>
  <c r="BQ39" i="5"/>
  <c r="BR39" i="5"/>
  <c r="BS39" i="5"/>
  <c r="BT39" i="5"/>
  <c r="BU39" i="5"/>
  <c r="BV39" i="5"/>
  <c r="BW39" i="5"/>
  <c r="BX39" i="5"/>
  <c r="BY39" i="5"/>
  <c r="BZ39" i="5"/>
  <c r="CA39" i="5"/>
  <c r="CB39" i="5"/>
  <c r="CC39" i="5"/>
  <c r="CD39" i="5"/>
  <c r="CE39" i="5"/>
  <c r="CF39" i="5"/>
  <c r="CG39" i="5"/>
  <c r="CH39" i="5"/>
  <c r="CI39" i="5"/>
  <c r="CJ39" i="5"/>
  <c r="CK39" i="5"/>
  <c r="CL39" i="5"/>
  <c r="CM39" i="5"/>
  <c r="CN39" i="5"/>
  <c r="CO39" i="5"/>
  <c r="CP39" i="5"/>
  <c r="CQ39" i="5"/>
  <c r="CR39" i="5"/>
  <c r="CS39" i="5"/>
  <c r="CT39" i="5"/>
  <c r="CU39" i="5"/>
  <c r="CV39" i="5"/>
  <c r="CW39" i="5"/>
  <c r="CX39" i="5"/>
  <c r="CY39" i="5"/>
  <c r="CZ39" i="5"/>
  <c r="DA39" i="5"/>
  <c r="DB39" i="5"/>
  <c r="DC39" i="5"/>
  <c r="DD39" i="5"/>
  <c r="DE39" i="5"/>
  <c r="DF39" i="5"/>
  <c r="DG39" i="5"/>
  <c r="DH39" i="5"/>
  <c r="DI39" i="5"/>
  <c r="DJ39" i="5"/>
  <c r="DK39" i="5"/>
  <c r="DL39" i="5"/>
  <c r="DM39" i="5"/>
  <c r="DN39" i="5"/>
  <c r="DO39" i="5"/>
  <c r="DP39" i="5"/>
  <c r="DQ39" i="5"/>
  <c r="DR39" i="5"/>
  <c r="DS39" i="5"/>
  <c r="DT39" i="5"/>
  <c r="DU39" i="5"/>
  <c r="DV39" i="5"/>
  <c r="DW39" i="5"/>
  <c r="DX39" i="5"/>
  <c r="DY39" i="5"/>
  <c r="DZ39" i="5"/>
  <c r="H40" i="5"/>
  <c r="I40" i="5"/>
  <c r="J40" i="5"/>
  <c r="K40" i="5"/>
  <c r="L40" i="5"/>
  <c r="M40" i="5"/>
  <c r="N40" i="5"/>
  <c r="O40" i="5"/>
  <c r="P40" i="5"/>
  <c r="Q40" i="5"/>
  <c r="R40" i="5"/>
  <c r="E42" i="2" s="1"/>
  <c r="S40" i="5"/>
  <c r="T40" i="5"/>
  <c r="U40" i="5"/>
  <c r="V40" i="5"/>
  <c r="W40" i="5"/>
  <c r="X40" i="5"/>
  <c r="Y40" i="5"/>
  <c r="Z40" i="5"/>
  <c r="AA40" i="5"/>
  <c r="AB40" i="5"/>
  <c r="AC40" i="5"/>
  <c r="AD40" i="5"/>
  <c r="AE40" i="5"/>
  <c r="AF40" i="5"/>
  <c r="AG40" i="5"/>
  <c r="AH40" i="5"/>
  <c r="AI40" i="5"/>
  <c r="AJ40" i="5"/>
  <c r="AK40" i="5"/>
  <c r="AL40" i="5"/>
  <c r="AM40" i="5"/>
  <c r="AN40" i="5"/>
  <c r="AO40" i="5"/>
  <c r="AP40" i="5"/>
  <c r="AQ40" i="5"/>
  <c r="AR40" i="5"/>
  <c r="AS40" i="5"/>
  <c r="AT40" i="5"/>
  <c r="AU40" i="5"/>
  <c r="AV40" i="5"/>
  <c r="AW40" i="5"/>
  <c r="AX40" i="5"/>
  <c r="AY40" i="5"/>
  <c r="AZ40" i="5"/>
  <c r="BA40" i="5"/>
  <c r="BB40" i="5"/>
  <c r="BC40" i="5"/>
  <c r="BD40" i="5"/>
  <c r="BE40" i="5"/>
  <c r="BF40" i="5"/>
  <c r="BG40" i="5"/>
  <c r="BH40" i="5"/>
  <c r="BI40" i="5"/>
  <c r="BJ40" i="5"/>
  <c r="BK40" i="5"/>
  <c r="BL40" i="5"/>
  <c r="BM40" i="5"/>
  <c r="BN40" i="5"/>
  <c r="BO40" i="5"/>
  <c r="BP40" i="5"/>
  <c r="BQ40" i="5"/>
  <c r="BR40" i="5"/>
  <c r="BS40" i="5"/>
  <c r="BT40" i="5"/>
  <c r="BU40" i="5"/>
  <c r="BV40" i="5"/>
  <c r="BW40" i="5"/>
  <c r="BX40" i="5"/>
  <c r="BY40" i="5"/>
  <c r="BZ40" i="5"/>
  <c r="CA40" i="5"/>
  <c r="CB40" i="5"/>
  <c r="CC40" i="5"/>
  <c r="CD40" i="5"/>
  <c r="CE40" i="5"/>
  <c r="CF40" i="5"/>
  <c r="CG40" i="5"/>
  <c r="CH40" i="5"/>
  <c r="CI40" i="5"/>
  <c r="CJ40" i="5"/>
  <c r="CK40" i="5"/>
  <c r="CL40" i="5"/>
  <c r="CM40" i="5"/>
  <c r="CN40" i="5"/>
  <c r="CO40" i="5"/>
  <c r="CP40" i="5"/>
  <c r="CQ40" i="5"/>
  <c r="CR40" i="5"/>
  <c r="CS40" i="5"/>
  <c r="CT40" i="5"/>
  <c r="CU40" i="5"/>
  <c r="CV40" i="5"/>
  <c r="CW40" i="5"/>
  <c r="CX40" i="5"/>
  <c r="CY40" i="5"/>
  <c r="CZ40" i="5"/>
  <c r="DA40" i="5"/>
  <c r="DB40" i="5"/>
  <c r="DC40" i="5"/>
  <c r="DD40" i="5"/>
  <c r="DE40" i="5"/>
  <c r="DF40" i="5"/>
  <c r="DG40" i="5"/>
  <c r="DH40" i="5"/>
  <c r="DI40" i="5"/>
  <c r="DJ40" i="5"/>
  <c r="DK40" i="5"/>
  <c r="DL40" i="5"/>
  <c r="DM40" i="5"/>
  <c r="DN40" i="5"/>
  <c r="DO40" i="5"/>
  <c r="DP40" i="5"/>
  <c r="DQ40" i="5"/>
  <c r="DR40" i="5"/>
  <c r="DS40" i="5"/>
  <c r="DT40" i="5"/>
  <c r="DU40" i="5"/>
  <c r="DV40" i="5"/>
  <c r="DW40" i="5"/>
  <c r="DX40" i="5"/>
  <c r="DY40" i="5"/>
  <c r="DZ40" i="5"/>
  <c r="H41" i="5"/>
  <c r="I41" i="5"/>
  <c r="J41" i="5"/>
  <c r="K41" i="5"/>
  <c r="L41" i="5"/>
  <c r="M41" i="5"/>
  <c r="N41" i="5"/>
  <c r="O41" i="5"/>
  <c r="P41" i="5"/>
  <c r="Q41" i="5"/>
  <c r="R41" i="5"/>
  <c r="E43" i="2" s="1"/>
  <c r="S41" i="5"/>
  <c r="T41" i="5"/>
  <c r="U41" i="5"/>
  <c r="V41" i="5"/>
  <c r="W41" i="5"/>
  <c r="X41" i="5"/>
  <c r="Y41" i="5"/>
  <c r="Z41" i="5"/>
  <c r="AA41" i="5"/>
  <c r="AB41" i="5"/>
  <c r="AC41" i="5"/>
  <c r="AD41" i="5"/>
  <c r="AE41" i="5"/>
  <c r="AF41" i="5"/>
  <c r="AG41" i="5"/>
  <c r="AH41" i="5"/>
  <c r="AI41" i="5"/>
  <c r="AJ41" i="5"/>
  <c r="AK41" i="5"/>
  <c r="AL41" i="5"/>
  <c r="AM41" i="5"/>
  <c r="AN41" i="5"/>
  <c r="AO41" i="5"/>
  <c r="AP41" i="5"/>
  <c r="AQ41" i="5"/>
  <c r="AR41" i="5"/>
  <c r="AS41" i="5"/>
  <c r="AT41" i="5"/>
  <c r="AU41" i="5"/>
  <c r="AV41" i="5"/>
  <c r="AW41" i="5"/>
  <c r="AX41" i="5"/>
  <c r="AY41" i="5"/>
  <c r="AZ41" i="5"/>
  <c r="BA41" i="5"/>
  <c r="BB41" i="5"/>
  <c r="BC41" i="5"/>
  <c r="BD41" i="5"/>
  <c r="BE41" i="5"/>
  <c r="BF41" i="5"/>
  <c r="BG41" i="5"/>
  <c r="BH41" i="5"/>
  <c r="BI41" i="5"/>
  <c r="BJ41" i="5"/>
  <c r="BK41" i="5"/>
  <c r="BL41" i="5"/>
  <c r="BM41" i="5"/>
  <c r="BN41" i="5"/>
  <c r="BO41" i="5"/>
  <c r="BP41" i="5"/>
  <c r="BQ41" i="5"/>
  <c r="BR41" i="5"/>
  <c r="BS41" i="5"/>
  <c r="BT41" i="5"/>
  <c r="BU41" i="5"/>
  <c r="BV41" i="5"/>
  <c r="BW41" i="5"/>
  <c r="BX41" i="5"/>
  <c r="BY41" i="5"/>
  <c r="BZ41" i="5"/>
  <c r="CA41" i="5"/>
  <c r="CB41" i="5"/>
  <c r="CC41" i="5"/>
  <c r="CD41" i="5"/>
  <c r="CE41" i="5"/>
  <c r="CF41" i="5"/>
  <c r="CG41" i="5"/>
  <c r="CH41" i="5"/>
  <c r="CI41" i="5"/>
  <c r="CJ41" i="5"/>
  <c r="CK41" i="5"/>
  <c r="CL41" i="5"/>
  <c r="CM41" i="5"/>
  <c r="CN41" i="5"/>
  <c r="CO41" i="5"/>
  <c r="CP41" i="5"/>
  <c r="CQ41" i="5"/>
  <c r="CR41" i="5"/>
  <c r="CS41" i="5"/>
  <c r="CT41" i="5"/>
  <c r="CU41" i="5"/>
  <c r="CV41" i="5"/>
  <c r="CW41" i="5"/>
  <c r="CX41" i="5"/>
  <c r="CY41" i="5"/>
  <c r="CZ41" i="5"/>
  <c r="DA41" i="5"/>
  <c r="DB41" i="5"/>
  <c r="DC41" i="5"/>
  <c r="DD41" i="5"/>
  <c r="DE41" i="5"/>
  <c r="DF41" i="5"/>
  <c r="DG41" i="5"/>
  <c r="DH41" i="5"/>
  <c r="DI41" i="5"/>
  <c r="DJ41" i="5"/>
  <c r="DK41" i="5"/>
  <c r="DL41" i="5"/>
  <c r="DM41" i="5"/>
  <c r="DN41" i="5"/>
  <c r="DO41" i="5"/>
  <c r="DP41" i="5"/>
  <c r="DQ41" i="5"/>
  <c r="DR41" i="5"/>
  <c r="DS41" i="5"/>
  <c r="DT41" i="5"/>
  <c r="DU41" i="5"/>
  <c r="DV41" i="5"/>
  <c r="DW41" i="5"/>
  <c r="DX41" i="5"/>
  <c r="DY41" i="5"/>
  <c r="DZ41" i="5"/>
  <c r="H42" i="5"/>
  <c r="I42" i="5"/>
  <c r="J42" i="5"/>
  <c r="K42" i="5"/>
  <c r="L42" i="5"/>
  <c r="M42" i="5"/>
  <c r="N42" i="5"/>
  <c r="O42" i="5"/>
  <c r="P42" i="5"/>
  <c r="Q42" i="5"/>
  <c r="R42" i="5"/>
  <c r="E44" i="2" s="1"/>
  <c r="S42" i="5"/>
  <c r="T42" i="5"/>
  <c r="U42" i="5"/>
  <c r="V42" i="5"/>
  <c r="W42" i="5"/>
  <c r="X42" i="5"/>
  <c r="Y42" i="5"/>
  <c r="Z42" i="5"/>
  <c r="AA42" i="5"/>
  <c r="AB42" i="5"/>
  <c r="AC42" i="5"/>
  <c r="AD42" i="5"/>
  <c r="AE42" i="5"/>
  <c r="AF42" i="5"/>
  <c r="AG42" i="5"/>
  <c r="AH42" i="5"/>
  <c r="AI42" i="5"/>
  <c r="AJ42" i="5"/>
  <c r="AK42" i="5"/>
  <c r="AL42" i="5"/>
  <c r="AM42" i="5"/>
  <c r="AN42" i="5"/>
  <c r="AO42" i="5"/>
  <c r="AP42" i="5"/>
  <c r="AQ42" i="5"/>
  <c r="AR42" i="5"/>
  <c r="AS42" i="5"/>
  <c r="AT42" i="5"/>
  <c r="AU42" i="5"/>
  <c r="AV42" i="5"/>
  <c r="AW42" i="5"/>
  <c r="AX42" i="5"/>
  <c r="AY42" i="5"/>
  <c r="AZ42" i="5"/>
  <c r="BA42" i="5"/>
  <c r="BB42" i="5"/>
  <c r="BC42" i="5"/>
  <c r="BD42" i="5"/>
  <c r="BE42" i="5"/>
  <c r="BF42" i="5"/>
  <c r="BG42" i="5"/>
  <c r="BH42" i="5"/>
  <c r="BI42" i="5"/>
  <c r="BJ42" i="5"/>
  <c r="BK42" i="5"/>
  <c r="BL42" i="5"/>
  <c r="BM42" i="5"/>
  <c r="BN42" i="5"/>
  <c r="BO42" i="5"/>
  <c r="BP42" i="5"/>
  <c r="BQ42" i="5"/>
  <c r="BR42" i="5"/>
  <c r="BS42" i="5"/>
  <c r="BT42" i="5"/>
  <c r="BU42" i="5"/>
  <c r="BV42" i="5"/>
  <c r="BW42" i="5"/>
  <c r="BX42" i="5"/>
  <c r="BY42" i="5"/>
  <c r="BZ42" i="5"/>
  <c r="CA42" i="5"/>
  <c r="CB42" i="5"/>
  <c r="CC42" i="5"/>
  <c r="CD42" i="5"/>
  <c r="CE42" i="5"/>
  <c r="CF42" i="5"/>
  <c r="CG42" i="5"/>
  <c r="CH42" i="5"/>
  <c r="CI42" i="5"/>
  <c r="CJ42" i="5"/>
  <c r="CK42" i="5"/>
  <c r="CL42" i="5"/>
  <c r="CM42" i="5"/>
  <c r="CN42" i="5"/>
  <c r="CO42" i="5"/>
  <c r="CP42" i="5"/>
  <c r="CQ42" i="5"/>
  <c r="CR42" i="5"/>
  <c r="CS42" i="5"/>
  <c r="CT42" i="5"/>
  <c r="CU42" i="5"/>
  <c r="CV42" i="5"/>
  <c r="CW42" i="5"/>
  <c r="CX42" i="5"/>
  <c r="CY42" i="5"/>
  <c r="CZ42" i="5"/>
  <c r="DA42" i="5"/>
  <c r="DB42" i="5"/>
  <c r="DC42" i="5"/>
  <c r="DD42" i="5"/>
  <c r="DE42" i="5"/>
  <c r="DF42" i="5"/>
  <c r="DG42" i="5"/>
  <c r="DH42" i="5"/>
  <c r="DI42" i="5"/>
  <c r="DJ42" i="5"/>
  <c r="DK42" i="5"/>
  <c r="DL42" i="5"/>
  <c r="DM42" i="5"/>
  <c r="DN42" i="5"/>
  <c r="DO42" i="5"/>
  <c r="DP42" i="5"/>
  <c r="DQ42" i="5"/>
  <c r="DR42" i="5"/>
  <c r="DS42" i="5"/>
  <c r="DT42" i="5"/>
  <c r="DU42" i="5"/>
  <c r="DV42" i="5"/>
  <c r="DW42" i="5"/>
  <c r="DX42" i="5"/>
  <c r="DY42" i="5"/>
  <c r="DZ42" i="5"/>
  <c r="H43" i="5"/>
  <c r="I43" i="5"/>
  <c r="J43" i="5"/>
  <c r="K43" i="5"/>
  <c r="L43" i="5"/>
  <c r="M43" i="5"/>
  <c r="N43" i="5"/>
  <c r="O43" i="5"/>
  <c r="P43" i="5"/>
  <c r="Q43" i="5"/>
  <c r="R43" i="5"/>
  <c r="E45" i="2" s="1"/>
  <c r="S43" i="5"/>
  <c r="T43" i="5"/>
  <c r="U43" i="5"/>
  <c r="V43" i="5"/>
  <c r="W43" i="5"/>
  <c r="X43" i="5"/>
  <c r="Y43" i="5"/>
  <c r="Z43" i="5"/>
  <c r="AA43" i="5"/>
  <c r="AB43" i="5"/>
  <c r="AC43" i="5"/>
  <c r="AD43" i="5"/>
  <c r="AE43" i="5"/>
  <c r="AF43" i="5"/>
  <c r="AG43" i="5"/>
  <c r="AH43" i="5"/>
  <c r="AI43" i="5"/>
  <c r="AJ43" i="5"/>
  <c r="AK43" i="5"/>
  <c r="AL43" i="5"/>
  <c r="AM43" i="5"/>
  <c r="AN43" i="5"/>
  <c r="AO43" i="5"/>
  <c r="AP43" i="5"/>
  <c r="AQ43" i="5"/>
  <c r="AR43" i="5"/>
  <c r="AS43" i="5"/>
  <c r="AT43" i="5"/>
  <c r="AU43" i="5"/>
  <c r="AV43" i="5"/>
  <c r="AW43" i="5"/>
  <c r="AX43" i="5"/>
  <c r="AY43" i="5"/>
  <c r="AZ43" i="5"/>
  <c r="BA43" i="5"/>
  <c r="BB43" i="5"/>
  <c r="BC43" i="5"/>
  <c r="BD43" i="5"/>
  <c r="BE43" i="5"/>
  <c r="BF43" i="5"/>
  <c r="BG43" i="5"/>
  <c r="BH43" i="5"/>
  <c r="BI43" i="5"/>
  <c r="BJ43" i="5"/>
  <c r="BK43" i="5"/>
  <c r="BL43" i="5"/>
  <c r="BM43" i="5"/>
  <c r="BN43" i="5"/>
  <c r="BO43" i="5"/>
  <c r="BP43" i="5"/>
  <c r="BQ43" i="5"/>
  <c r="BR43" i="5"/>
  <c r="BS43" i="5"/>
  <c r="BT43" i="5"/>
  <c r="BU43" i="5"/>
  <c r="BV43" i="5"/>
  <c r="BW43" i="5"/>
  <c r="BX43" i="5"/>
  <c r="BY43" i="5"/>
  <c r="BZ43" i="5"/>
  <c r="CA43" i="5"/>
  <c r="CB43" i="5"/>
  <c r="CC43" i="5"/>
  <c r="CD43" i="5"/>
  <c r="CE43" i="5"/>
  <c r="CF43" i="5"/>
  <c r="CG43" i="5"/>
  <c r="CH43" i="5"/>
  <c r="CI43" i="5"/>
  <c r="CJ43" i="5"/>
  <c r="CK43" i="5"/>
  <c r="CL43" i="5"/>
  <c r="CM43" i="5"/>
  <c r="CN43" i="5"/>
  <c r="CO43" i="5"/>
  <c r="CP43" i="5"/>
  <c r="CQ43" i="5"/>
  <c r="CR43" i="5"/>
  <c r="CS43" i="5"/>
  <c r="CT43" i="5"/>
  <c r="CU43" i="5"/>
  <c r="CV43" i="5"/>
  <c r="CW43" i="5"/>
  <c r="CX43" i="5"/>
  <c r="CY43" i="5"/>
  <c r="CZ43" i="5"/>
  <c r="DA43" i="5"/>
  <c r="DB43" i="5"/>
  <c r="DC43" i="5"/>
  <c r="DD43" i="5"/>
  <c r="DE43" i="5"/>
  <c r="DF43" i="5"/>
  <c r="DG43" i="5"/>
  <c r="DH43" i="5"/>
  <c r="DI43" i="5"/>
  <c r="DJ43" i="5"/>
  <c r="DK43" i="5"/>
  <c r="DL43" i="5"/>
  <c r="DM43" i="5"/>
  <c r="DN43" i="5"/>
  <c r="DO43" i="5"/>
  <c r="DP43" i="5"/>
  <c r="DQ43" i="5"/>
  <c r="DR43" i="5"/>
  <c r="DS43" i="5"/>
  <c r="DT43" i="5"/>
  <c r="DU43" i="5"/>
  <c r="DV43" i="5"/>
  <c r="DW43" i="5"/>
  <c r="DX43" i="5"/>
  <c r="DY43" i="5"/>
  <c r="DZ43" i="5"/>
  <c r="H44" i="5"/>
  <c r="I44" i="5"/>
  <c r="J44" i="5"/>
  <c r="K44" i="5"/>
  <c r="L44" i="5"/>
  <c r="M44" i="5"/>
  <c r="N44" i="5"/>
  <c r="O44" i="5"/>
  <c r="P44" i="5"/>
  <c r="Q44" i="5"/>
  <c r="R44" i="5"/>
  <c r="E46" i="2" s="1"/>
  <c r="S44" i="5"/>
  <c r="T44" i="5"/>
  <c r="U44" i="5"/>
  <c r="V44" i="5"/>
  <c r="W44" i="5"/>
  <c r="X44" i="5"/>
  <c r="Y44" i="5"/>
  <c r="Z44" i="5"/>
  <c r="AA44" i="5"/>
  <c r="AB44" i="5"/>
  <c r="AC44" i="5"/>
  <c r="AD44" i="5"/>
  <c r="AE44" i="5"/>
  <c r="AF44" i="5"/>
  <c r="AG44" i="5"/>
  <c r="AH44" i="5"/>
  <c r="AI44" i="5"/>
  <c r="AJ44" i="5"/>
  <c r="AK44" i="5"/>
  <c r="AL44" i="5"/>
  <c r="AM44" i="5"/>
  <c r="AN44" i="5"/>
  <c r="AO44" i="5"/>
  <c r="AP44" i="5"/>
  <c r="AQ44" i="5"/>
  <c r="AR44" i="5"/>
  <c r="AS44" i="5"/>
  <c r="AT44" i="5"/>
  <c r="AU44" i="5"/>
  <c r="AV44" i="5"/>
  <c r="AW44" i="5"/>
  <c r="AX44" i="5"/>
  <c r="AY44" i="5"/>
  <c r="AZ44" i="5"/>
  <c r="BA44" i="5"/>
  <c r="BB44" i="5"/>
  <c r="BC44" i="5"/>
  <c r="BD44" i="5"/>
  <c r="BE44" i="5"/>
  <c r="BF44" i="5"/>
  <c r="BG44" i="5"/>
  <c r="BH44" i="5"/>
  <c r="BI44" i="5"/>
  <c r="BJ44" i="5"/>
  <c r="BK44" i="5"/>
  <c r="BL44" i="5"/>
  <c r="BM44" i="5"/>
  <c r="BN44" i="5"/>
  <c r="BO44" i="5"/>
  <c r="BP44" i="5"/>
  <c r="BQ44" i="5"/>
  <c r="BR44" i="5"/>
  <c r="BS44" i="5"/>
  <c r="BT44" i="5"/>
  <c r="BU44" i="5"/>
  <c r="BV44" i="5"/>
  <c r="BW44" i="5"/>
  <c r="BX44" i="5"/>
  <c r="BY44" i="5"/>
  <c r="BZ44" i="5"/>
  <c r="CA44" i="5"/>
  <c r="CB44" i="5"/>
  <c r="CC44" i="5"/>
  <c r="CD44" i="5"/>
  <c r="CE44" i="5"/>
  <c r="CF44" i="5"/>
  <c r="CG44" i="5"/>
  <c r="CH44" i="5"/>
  <c r="CI44" i="5"/>
  <c r="CJ44" i="5"/>
  <c r="CK44" i="5"/>
  <c r="CL44" i="5"/>
  <c r="CM44" i="5"/>
  <c r="CN44" i="5"/>
  <c r="CO44" i="5"/>
  <c r="CP44" i="5"/>
  <c r="CQ44" i="5"/>
  <c r="CR44" i="5"/>
  <c r="CS44" i="5"/>
  <c r="CT44" i="5"/>
  <c r="CU44" i="5"/>
  <c r="CV44" i="5"/>
  <c r="CW44" i="5"/>
  <c r="CX44" i="5"/>
  <c r="CY44" i="5"/>
  <c r="CZ44" i="5"/>
  <c r="DA44" i="5"/>
  <c r="DB44" i="5"/>
  <c r="DC44" i="5"/>
  <c r="DD44" i="5"/>
  <c r="DE44" i="5"/>
  <c r="DF44" i="5"/>
  <c r="DG44" i="5"/>
  <c r="DH44" i="5"/>
  <c r="DI44" i="5"/>
  <c r="DJ44" i="5"/>
  <c r="DK44" i="5"/>
  <c r="DL44" i="5"/>
  <c r="DM44" i="5"/>
  <c r="DN44" i="5"/>
  <c r="DO44" i="5"/>
  <c r="DP44" i="5"/>
  <c r="DQ44" i="5"/>
  <c r="DR44" i="5"/>
  <c r="DS44" i="5"/>
  <c r="DT44" i="5"/>
  <c r="DU44" i="5"/>
  <c r="DV44" i="5"/>
  <c r="DW44" i="5"/>
  <c r="DX44" i="5"/>
  <c r="DY44" i="5"/>
  <c r="DZ44" i="5"/>
  <c r="H45" i="5"/>
  <c r="I45" i="5"/>
  <c r="J45" i="5"/>
  <c r="K45" i="5"/>
  <c r="L45" i="5"/>
  <c r="M45" i="5"/>
  <c r="N45" i="5"/>
  <c r="O45" i="5"/>
  <c r="P45" i="5"/>
  <c r="Q45" i="5"/>
  <c r="R45" i="5"/>
  <c r="E47" i="2" s="1"/>
  <c r="S45" i="5"/>
  <c r="T45" i="5"/>
  <c r="U45" i="5"/>
  <c r="V45" i="5"/>
  <c r="W45" i="5"/>
  <c r="X45" i="5"/>
  <c r="Y45" i="5"/>
  <c r="Z45" i="5"/>
  <c r="AA45" i="5"/>
  <c r="AB45" i="5"/>
  <c r="AC45" i="5"/>
  <c r="AD45" i="5"/>
  <c r="AE45" i="5"/>
  <c r="AF45" i="5"/>
  <c r="AG45" i="5"/>
  <c r="AH45" i="5"/>
  <c r="AI45" i="5"/>
  <c r="AJ45" i="5"/>
  <c r="AK45" i="5"/>
  <c r="AL45" i="5"/>
  <c r="AM45" i="5"/>
  <c r="AN45" i="5"/>
  <c r="AO45" i="5"/>
  <c r="AP45" i="5"/>
  <c r="AQ45" i="5"/>
  <c r="AR45" i="5"/>
  <c r="AS45" i="5"/>
  <c r="AT45" i="5"/>
  <c r="AU45" i="5"/>
  <c r="AV45" i="5"/>
  <c r="AW45" i="5"/>
  <c r="AX45" i="5"/>
  <c r="AY45" i="5"/>
  <c r="AZ45" i="5"/>
  <c r="BA45" i="5"/>
  <c r="BB45" i="5"/>
  <c r="BC45" i="5"/>
  <c r="BD45" i="5"/>
  <c r="BE45" i="5"/>
  <c r="BF45" i="5"/>
  <c r="BG45" i="5"/>
  <c r="BH45" i="5"/>
  <c r="BI45" i="5"/>
  <c r="BJ45" i="5"/>
  <c r="BK45" i="5"/>
  <c r="BL45" i="5"/>
  <c r="BM45" i="5"/>
  <c r="BN45" i="5"/>
  <c r="BO45" i="5"/>
  <c r="BP45" i="5"/>
  <c r="BQ45" i="5"/>
  <c r="BR45" i="5"/>
  <c r="BS45" i="5"/>
  <c r="BT45" i="5"/>
  <c r="BU45" i="5"/>
  <c r="BV45" i="5"/>
  <c r="BW45" i="5"/>
  <c r="BX45" i="5"/>
  <c r="BY45" i="5"/>
  <c r="BZ45" i="5"/>
  <c r="CA45" i="5"/>
  <c r="CB45" i="5"/>
  <c r="CC45" i="5"/>
  <c r="CD45" i="5"/>
  <c r="CE45" i="5"/>
  <c r="CF45" i="5"/>
  <c r="CG45" i="5"/>
  <c r="CH45" i="5"/>
  <c r="CI45" i="5"/>
  <c r="CJ45" i="5"/>
  <c r="CK45" i="5"/>
  <c r="CL45" i="5"/>
  <c r="CM45" i="5"/>
  <c r="CN45" i="5"/>
  <c r="CO45" i="5"/>
  <c r="CP45" i="5"/>
  <c r="CQ45" i="5"/>
  <c r="CR45" i="5"/>
  <c r="CS45" i="5"/>
  <c r="CT45" i="5"/>
  <c r="CU45" i="5"/>
  <c r="CV45" i="5"/>
  <c r="CW45" i="5"/>
  <c r="CX45" i="5"/>
  <c r="CY45" i="5"/>
  <c r="CZ45" i="5"/>
  <c r="DA45" i="5"/>
  <c r="DB45" i="5"/>
  <c r="DC45" i="5"/>
  <c r="DD45" i="5"/>
  <c r="DE45" i="5"/>
  <c r="DF45" i="5"/>
  <c r="DG45" i="5"/>
  <c r="DH45" i="5"/>
  <c r="DI45" i="5"/>
  <c r="DJ45" i="5"/>
  <c r="DK45" i="5"/>
  <c r="DL45" i="5"/>
  <c r="DM45" i="5"/>
  <c r="DN45" i="5"/>
  <c r="DO45" i="5"/>
  <c r="DP45" i="5"/>
  <c r="DQ45" i="5"/>
  <c r="DR45" i="5"/>
  <c r="DS45" i="5"/>
  <c r="DT45" i="5"/>
  <c r="DU45" i="5"/>
  <c r="DV45" i="5"/>
  <c r="DW45" i="5"/>
  <c r="DX45" i="5"/>
  <c r="DY45" i="5"/>
  <c r="DZ45" i="5"/>
  <c r="H46" i="5"/>
  <c r="I46" i="5"/>
  <c r="J46" i="5"/>
  <c r="K46" i="5"/>
  <c r="L46" i="5"/>
  <c r="M46" i="5"/>
  <c r="N46" i="5"/>
  <c r="O46" i="5"/>
  <c r="P46" i="5"/>
  <c r="Q46" i="5"/>
  <c r="R46" i="5"/>
  <c r="E48" i="2" s="1"/>
  <c r="S46" i="5"/>
  <c r="T46" i="5"/>
  <c r="U46" i="5"/>
  <c r="V46" i="5"/>
  <c r="W46" i="5"/>
  <c r="X46" i="5"/>
  <c r="Y46" i="5"/>
  <c r="Z46" i="5"/>
  <c r="AA46" i="5"/>
  <c r="AB46" i="5"/>
  <c r="AC46" i="5"/>
  <c r="AD46" i="5"/>
  <c r="AE46" i="5"/>
  <c r="AF46" i="5"/>
  <c r="AG46" i="5"/>
  <c r="AH46" i="5"/>
  <c r="AI46" i="5"/>
  <c r="AJ46" i="5"/>
  <c r="AK46" i="5"/>
  <c r="AL46" i="5"/>
  <c r="AM46" i="5"/>
  <c r="AN46" i="5"/>
  <c r="AO46" i="5"/>
  <c r="AP46" i="5"/>
  <c r="AQ46" i="5"/>
  <c r="AR46" i="5"/>
  <c r="AS46" i="5"/>
  <c r="AT46" i="5"/>
  <c r="AU46" i="5"/>
  <c r="AV46" i="5"/>
  <c r="AW46" i="5"/>
  <c r="AX46" i="5"/>
  <c r="AY46" i="5"/>
  <c r="AZ46" i="5"/>
  <c r="BA46" i="5"/>
  <c r="BB46" i="5"/>
  <c r="BC46" i="5"/>
  <c r="BD46" i="5"/>
  <c r="BE46" i="5"/>
  <c r="BF46" i="5"/>
  <c r="BG46" i="5"/>
  <c r="BH46" i="5"/>
  <c r="BI46" i="5"/>
  <c r="BJ46" i="5"/>
  <c r="BK46" i="5"/>
  <c r="BL46" i="5"/>
  <c r="BM46" i="5"/>
  <c r="BN46" i="5"/>
  <c r="BO46" i="5"/>
  <c r="BP46" i="5"/>
  <c r="BQ46" i="5"/>
  <c r="BR46" i="5"/>
  <c r="BS46" i="5"/>
  <c r="BT46" i="5"/>
  <c r="BU46" i="5"/>
  <c r="BV46" i="5"/>
  <c r="BW46" i="5"/>
  <c r="BX46" i="5"/>
  <c r="BY46" i="5"/>
  <c r="BZ46" i="5"/>
  <c r="CA46" i="5"/>
  <c r="CB46" i="5"/>
  <c r="CC46" i="5"/>
  <c r="CD46" i="5"/>
  <c r="CE46" i="5"/>
  <c r="CF46" i="5"/>
  <c r="CG46" i="5"/>
  <c r="CH46" i="5"/>
  <c r="CI46" i="5"/>
  <c r="CJ46" i="5"/>
  <c r="CK46" i="5"/>
  <c r="CL46" i="5"/>
  <c r="CM46" i="5"/>
  <c r="CN46" i="5"/>
  <c r="CO46" i="5"/>
  <c r="CP46" i="5"/>
  <c r="CQ46" i="5"/>
  <c r="CR46" i="5"/>
  <c r="CS46" i="5"/>
  <c r="CT46" i="5"/>
  <c r="CU46" i="5"/>
  <c r="CV46" i="5"/>
  <c r="CW46" i="5"/>
  <c r="CX46" i="5"/>
  <c r="CY46" i="5"/>
  <c r="CZ46" i="5"/>
  <c r="DA46" i="5"/>
  <c r="DB46" i="5"/>
  <c r="DC46" i="5"/>
  <c r="DD46" i="5"/>
  <c r="DE46" i="5"/>
  <c r="DF46" i="5"/>
  <c r="DG46" i="5"/>
  <c r="DH46" i="5"/>
  <c r="DI46" i="5"/>
  <c r="DJ46" i="5"/>
  <c r="DK46" i="5"/>
  <c r="DL46" i="5"/>
  <c r="DM46" i="5"/>
  <c r="DN46" i="5"/>
  <c r="DO46" i="5"/>
  <c r="DP46" i="5"/>
  <c r="DQ46" i="5"/>
  <c r="DR46" i="5"/>
  <c r="DS46" i="5"/>
  <c r="DT46" i="5"/>
  <c r="DU46" i="5"/>
  <c r="DV46" i="5"/>
  <c r="DW46" i="5"/>
  <c r="DX46" i="5"/>
  <c r="DY46" i="5"/>
  <c r="DZ46" i="5"/>
  <c r="H47" i="5"/>
  <c r="I47" i="5"/>
  <c r="J47" i="5"/>
  <c r="K47" i="5"/>
  <c r="L47" i="5"/>
  <c r="M47" i="5"/>
  <c r="N47" i="5"/>
  <c r="O47" i="5"/>
  <c r="P47" i="5"/>
  <c r="Q47" i="5"/>
  <c r="R47" i="5"/>
  <c r="E49" i="2" s="1"/>
  <c r="S47" i="5"/>
  <c r="T47" i="5"/>
  <c r="U47" i="5"/>
  <c r="V47" i="5"/>
  <c r="W47" i="5"/>
  <c r="X47" i="5"/>
  <c r="Y47" i="5"/>
  <c r="Z47" i="5"/>
  <c r="AA47" i="5"/>
  <c r="AB47" i="5"/>
  <c r="AC47" i="5"/>
  <c r="AD47" i="5"/>
  <c r="AE47" i="5"/>
  <c r="AF47" i="5"/>
  <c r="AG47" i="5"/>
  <c r="AH47" i="5"/>
  <c r="AI47" i="5"/>
  <c r="AJ47" i="5"/>
  <c r="AK47" i="5"/>
  <c r="AL47" i="5"/>
  <c r="AM47" i="5"/>
  <c r="AN47" i="5"/>
  <c r="AO47" i="5"/>
  <c r="AP47" i="5"/>
  <c r="AQ47" i="5"/>
  <c r="AR47" i="5"/>
  <c r="AS47" i="5"/>
  <c r="AT47" i="5"/>
  <c r="AU47" i="5"/>
  <c r="AV47" i="5"/>
  <c r="AW47" i="5"/>
  <c r="AX47" i="5"/>
  <c r="AY47" i="5"/>
  <c r="AZ47" i="5"/>
  <c r="BA47" i="5"/>
  <c r="BB47" i="5"/>
  <c r="BC47" i="5"/>
  <c r="BD47" i="5"/>
  <c r="BE47" i="5"/>
  <c r="BF47" i="5"/>
  <c r="BG47" i="5"/>
  <c r="BH47" i="5"/>
  <c r="BI47" i="5"/>
  <c r="BJ47" i="5"/>
  <c r="BK47" i="5"/>
  <c r="BL47" i="5"/>
  <c r="BM47" i="5"/>
  <c r="BN47" i="5"/>
  <c r="BO47" i="5"/>
  <c r="BP47" i="5"/>
  <c r="BQ47" i="5"/>
  <c r="BR47" i="5"/>
  <c r="BS47" i="5"/>
  <c r="BT47" i="5"/>
  <c r="BU47" i="5"/>
  <c r="BV47" i="5"/>
  <c r="BW47" i="5"/>
  <c r="BX47" i="5"/>
  <c r="BY47" i="5"/>
  <c r="BZ47" i="5"/>
  <c r="CA47" i="5"/>
  <c r="CB47" i="5"/>
  <c r="CC47" i="5"/>
  <c r="CD47" i="5"/>
  <c r="CE47" i="5"/>
  <c r="CF47" i="5"/>
  <c r="CG47" i="5"/>
  <c r="CH47" i="5"/>
  <c r="CI47" i="5"/>
  <c r="CJ47" i="5"/>
  <c r="CK47" i="5"/>
  <c r="CL47" i="5"/>
  <c r="CM47" i="5"/>
  <c r="CN47" i="5"/>
  <c r="CO47" i="5"/>
  <c r="CP47" i="5"/>
  <c r="CQ47" i="5"/>
  <c r="CR47" i="5"/>
  <c r="CS47" i="5"/>
  <c r="CT47" i="5"/>
  <c r="CU47" i="5"/>
  <c r="CV47" i="5"/>
  <c r="CW47" i="5"/>
  <c r="CX47" i="5"/>
  <c r="CY47" i="5"/>
  <c r="CZ47" i="5"/>
  <c r="DA47" i="5"/>
  <c r="DB47" i="5"/>
  <c r="DC47" i="5"/>
  <c r="DD47" i="5"/>
  <c r="DE47" i="5"/>
  <c r="DF47" i="5"/>
  <c r="DG47" i="5"/>
  <c r="DH47" i="5"/>
  <c r="DI47" i="5"/>
  <c r="DJ47" i="5"/>
  <c r="DK47" i="5"/>
  <c r="DL47" i="5"/>
  <c r="DM47" i="5"/>
  <c r="DN47" i="5"/>
  <c r="DO47" i="5"/>
  <c r="DP47" i="5"/>
  <c r="DQ47" i="5"/>
  <c r="DR47" i="5"/>
  <c r="DS47" i="5"/>
  <c r="DT47" i="5"/>
  <c r="DU47" i="5"/>
  <c r="DV47" i="5"/>
  <c r="DW47" i="5"/>
  <c r="DX47" i="5"/>
  <c r="DY47" i="5"/>
  <c r="DZ47" i="5"/>
  <c r="H48" i="5"/>
  <c r="I48" i="5"/>
  <c r="J48" i="5"/>
  <c r="K48" i="5"/>
  <c r="L48" i="5"/>
  <c r="M48" i="5"/>
  <c r="N48" i="5"/>
  <c r="O48" i="5"/>
  <c r="P48" i="5"/>
  <c r="Q48" i="5"/>
  <c r="R48" i="5"/>
  <c r="E50" i="2" s="1"/>
  <c r="S48" i="5"/>
  <c r="T48" i="5"/>
  <c r="U48" i="5"/>
  <c r="V48" i="5"/>
  <c r="W48" i="5"/>
  <c r="X48" i="5"/>
  <c r="Y48" i="5"/>
  <c r="Z48" i="5"/>
  <c r="AA48" i="5"/>
  <c r="AB48" i="5"/>
  <c r="AC48" i="5"/>
  <c r="AD48" i="5"/>
  <c r="AE48" i="5"/>
  <c r="AF48" i="5"/>
  <c r="AG48" i="5"/>
  <c r="AH48" i="5"/>
  <c r="AI48" i="5"/>
  <c r="AJ48" i="5"/>
  <c r="AK48" i="5"/>
  <c r="AL48" i="5"/>
  <c r="AM48" i="5"/>
  <c r="AN48" i="5"/>
  <c r="AO48" i="5"/>
  <c r="AP48" i="5"/>
  <c r="AQ48" i="5"/>
  <c r="AR48" i="5"/>
  <c r="AS48" i="5"/>
  <c r="AT48" i="5"/>
  <c r="AU48" i="5"/>
  <c r="AV48" i="5"/>
  <c r="AW48" i="5"/>
  <c r="AX48" i="5"/>
  <c r="AY48" i="5"/>
  <c r="AZ48" i="5"/>
  <c r="BA48" i="5"/>
  <c r="BB48" i="5"/>
  <c r="BC48" i="5"/>
  <c r="BD48" i="5"/>
  <c r="BE48" i="5"/>
  <c r="BF48" i="5"/>
  <c r="BG48" i="5"/>
  <c r="BH48" i="5"/>
  <c r="BI48" i="5"/>
  <c r="BJ48" i="5"/>
  <c r="BK48" i="5"/>
  <c r="BL48" i="5"/>
  <c r="BM48" i="5"/>
  <c r="BN48" i="5"/>
  <c r="BO48" i="5"/>
  <c r="BP48" i="5"/>
  <c r="BQ48" i="5"/>
  <c r="BR48" i="5"/>
  <c r="BS48" i="5"/>
  <c r="BT48" i="5"/>
  <c r="BU48" i="5"/>
  <c r="BV48" i="5"/>
  <c r="BW48" i="5"/>
  <c r="BX48" i="5"/>
  <c r="BY48" i="5"/>
  <c r="BZ48" i="5"/>
  <c r="CA48" i="5"/>
  <c r="CB48" i="5"/>
  <c r="CC48" i="5"/>
  <c r="CD48" i="5"/>
  <c r="CE48" i="5"/>
  <c r="CF48" i="5"/>
  <c r="CG48" i="5"/>
  <c r="CH48" i="5"/>
  <c r="CI48" i="5"/>
  <c r="CJ48" i="5"/>
  <c r="CK48" i="5"/>
  <c r="CL48" i="5"/>
  <c r="CM48" i="5"/>
  <c r="CN48" i="5"/>
  <c r="CO48" i="5"/>
  <c r="CP48" i="5"/>
  <c r="CQ48" i="5"/>
  <c r="CR48" i="5"/>
  <c r="CS48" i="5"/>
  <c r="CT48" i="5"/>
  <c r="CU48" i="5"/>
  <c r="CV48" i="5"/>
  <c r="CW48" i="5"/>
  <c r="CX48" i="5"/>
  <c r="CY48" i="5"/>
  <c r="CZ48" i="5"/>
  <c r="DA48" i="5"/>
  <c r="DB48" i="5"/>
  <c r="DC48" i="5"/>
  <c r="DD48" i="5"/>
  <c r="DE48" i="5"/>
  <c r="DF48" i="5"/>
  <c r="DG48" i="5"/>
  <c r="DH48" i="5"/>
  <c r="DI48" i="5"/>
  <c r="DJ48" i="5"/>
  <c r="DK48" i="5"/>
  <c r="DL48" i="5"/>
  <c r="DM48" i="5"/>
  <c r="DN48" i="5"/>
  <c r="DO48" i="5"/>
  <c r="DP48" i="5"/>
  <c r="DQ48" i="5"/>
  <c r="DR48" i="5"/>
  <c r="DS48" i="5"/>
  <c r="DT48" i="5"/>
  <c r="DU48" i="5"/>
  <c r="DV48" i="5"/>
  <c r="DW48" i="5"/>
  <c r="DX48" i="5"/>
  <c r="DY48" i="5"/>
  <c r="DZ48" i="5"/>
  <c r="H49" i="5"/>
  <c r="I49" i="5"/>
  <c r="J49" i="5"/>
  <c r="K49" i="5"/>
  <c r="L49" i="5"/>
  <c r="M49" i="5"/>
  <c r="N49" i="5"/>
  <c r="O49" i="5"/>
  <c r="P49" i="5"/>
  <c r="Q49" i="5"/>
  <c r="R49" i="5"/>
  <c r="E51" i="2" s="1"/>
  <c r="S49" i="5"/>
  <c r="T49" i="5"/>
  <c r="U49" i="5"/>
  <c r="V49" i="5"/>
  <c r="W49" i="5"/>
  <c r="X49" i="5"/>
  <c r="Y49" i="5"/>
  <c r="Z49" i="5"/>
  <c r="AA49" i="5"/>
  <c r="AB49" i="5"/>
  <c r="AC49" i="5"/>
  <c r="AD49" i="5"/>
  <c r="AE49" i="5"/>
  <c r="AF49" i="5"/>
  <c r="AG49" i="5"/>
  <c r="AH49" i="5"/>
  <c r="AI49" i="5"/>
  <c r="AJ49" i="5"/>
  <c r="AK49" i="5"/>
  <c r="AL49" i="5"/>
  <c r="AM49" i="5"/>
  <c r="AN49" i="5"/>
  <c r="AO49" i="5"/>
  <c r="AP49" i="5"/>
  <c r="AQ49" i="5"/>
  <c r="AR49" i="5"/>
  <c r="AS49" i="5"/>
  <c r="AT49" i="5"/>
  <c r="AU49" i="5"/>
  <c r="AV49" i="5"/>
  <c r="AW49" i="5"/>
  <c r="AX49" i="5"/>
  <c r="AY49" i="5"/>
  <c r="AZ49" i="5"/>
  <c r="BA49" i="5"/>
  <c r="BB49" i="5"/>
  <c r="BC49" i="5"/>
  <c r="BD49" i="5"/>
  <c r="BE49" i="5"/>
  <c r="BF49" i="5"/>
  <c r="BG49" i="5"/>
  <c r="BH49" i="5"/>
  <c r="BI49" i="5"/>
  <c r="BJ49" i="5"/>
  <c r="BK49" i="5"/>
  <c r="BL49" i="5"/>
  <c r="BM49" i="5"/>
  <c r="BN49" i="5"/>
  <c r="BO49" i="5"/>
  <c r="BP49" i="5"/>
  <c r="BQ49" i="5"/>
  <c r="BR49" i="5"/>
  <c r="BS49" i="5"/>
  <c r="BT49" i="5"/>
  <c r="BU49" i="5"/>
  <c r="BV49" i="5"/>
  <c r="BW49" i="5"/>
  <c r="BX49" i="5"/>
  <c r="BY49" i="5"/>
  <c r="BZ49" i="5"/>
  <c r="CA49" i="5"/>
  <c r="CB49" i="5"/>
  <c r="CC49" i="5"/>
  <c r="CD49" i="5"/>
  <c r="CE49" i="5"/>
  <c r="CF49" i="5"/>
  <c r="CG49" i="5"/>
  <c r="CH49" i="5"/>
  <c r="CI49" i="5"/>
  <c r="CJ49" i="5"/>
  <c r="CK49" i="5"/>
  <c r="CL49" i="5"/>
  <c r="CM49" i="5"/>
  <c r="CN49" i="5"/>
  <c r="CO49" i="5"/>
  <c r="CP49" i="5"/>
  <c r="CQ49" i="5"/>
  <c r="CR49" i="5"/>
  <c r="CS49" i="5"/>
  <c r="CT49" i="5"/>
  <c r="CU49" i="5"/>
  <c r="CV49" i="5"/>
  <c r="CW49" i="5"/>
  <c r="CX49" i="5"/>
  <c r="CY49" i="5"/>
  <c r="CZ49" i="5"/>
  <c r="DA49" i="5"/>
  <c r="DB49" i="5"/>
  <c r="DC49" i="5"/>
  <c r="DD49" i="5"/>
  <c r="DE49" i="5"/>
  <c r="DF49" i="5"/>
  <c r="DG49" i="5"/>
  <c r="DH49" i="5"/>
  <c r="DI49" i="5"/>
  <c r="DJ49" i="5"/>
  <c r="DK49" i="5"/>
  <c r="DL49" i="5"/>
  <c r="DM49" i="5"/>
  <c r="DN49" i="5"/>
  <c r="DO49" i="5"/>
  <c r="DP49" i="5"/>
  <c r="DQ49" i="5"/>
  <c r="DR49" i="5"/>
  <c r="DS49" i="5"/>
  <c r="DT49" i="5"/>
  <c r="DU49" i="5"/>
  <c r="DV49" i="5"/>
  <c r="DW49" i="5"/>
  <c r="DX49" i="5"/>
  <c r="DY49" i="5"/>
  <c r="DZ49" i="5"/>
  <c r="H50" i="5"/>
  <c r="I50" i="5"/>
  <c r="J50" i="5"/>
  <c r="K50" i="5"/>
  <c r="L50" i="5"/>
  <c r="M50" i="5"/>
  <c r="N50" i="5"/>
  <c r="O50" i="5"/>
  <c r="P50" i="5"/>
  <c r="Q50" i="5"/>
  <c r="R50" i="5"/>
  <c r="E52" i="2" s="1"/>
  <c r="S50" i="5"/>
  <c r="T50" i="5"/>
  <c r="U50" i="5"/>
  <c r="V50" i="5"/>
  <c r="W50" i="5"/>
  <c r="X50" i="5"/>
  <c r="Y50" i="5"/>
  <c r="Z50" i="5"/>
  <c r="AA50" i="5"/>
  <c r="AB50" i="5"/>
  <c r="AC50" i="5"/>
  <c r="AD50" i="5"/>
  <c r="AE50" i="5"/>
  <c r="AF50" i="5"/>
  <c r="AG50" i="5"/>
  <c r="AH50" i="5"/>
  <c r="AI50" i="5"/>
  <c r="AJ50" i="5"/>
  <c r="AK50" i="5"/>
  <c r="AL50" i="5"/>
  <c r="AM50" i="5"/>
  <c r="AN50" i="5"/>
  <c r="AO50" i="5"/>
  <c r="AP50" i="5"/>
  <c r="AQ50" i="5"/>
  <c r="AR50" i="5"/>
  <c r="AS50" i="5"/>
  <c r="AT50" i="5"/>
  <c r="AU50" i="5"/>
  <c r="AV50" i="5"/>
  <c r="AW50" i="5"/>
  <c r="AX50" i="5"/>
  <c r="AY50" i="5"/>
  <c r="AZ50" i="5"/>
  <c r="BA50" i="5"/>
  <c r="BB50" i="5"/>
  <c r="BC50" i="5"/>
  <c r="BD50" i="5"/>
  <c r="BE50" i="5"/>
  <c r="BF50" i="5"/>
  <c r="BG50" i="5"/>
  <c r="BH50" i="5"/>
  <c r="BI50" i="5"/>
  <c r="BJ50" i="5"/>
  <c r="BK50" i="5"/>
  <c r="BL50" i="5"/>
  <c r="BM50" i="5"/>
  <c r="BN50" i="5"/>
  <c r="BO50" i="5"/>
  <c r="BP50" i="5"/>
  <c r="BQ50" i="5"/>
  <c r="BR50" i="5"/>
  <c r="BS50" i="5"/>
  <c r="BT50" i="5"/>
  <c r="BU50" i="5"/>
  <c r="BV50" i="5"/>
  <c r="BW50" i="5"/>
  <c r="BX50" i="5"/>
  <c r="BY50" i="5"/>
  <c r="BZ50" i="5"/>
  <c r="CA50" i="5"/>
  <c r="CB50" i="5"/>
  <c r="CC50" i="5"/>
  <c r="CD50" i="5"/>
  <c r="CE50" i="5"/>
  <c r="CF50" i="5"/>
  <c r="CG50" i="5"/>
  <c r="CH50" i="5"/>
  <c r="CI50" i="5"/>
  <c r="CJ50" i="5"/>
  <c r="CK50" i="5"/>
  <c r="CL50" i="5"/>
  <c r="CM50" i="5"/>
  <c r="CN50" i="5"/>
  <c r="CO50" i="5"/>
  <c r="CP50" i="5"/>
  <c r="CQ50" i="5"/>
  <c r="CR50" i="5"/>
  <c r="CS50" i="5"/>
  <c r="CT50" i="5"/>
  <c r="CU50" i="5"/>
  <c r="CV50" i="5"/>
  <c r="CW50" i="5"/>
  <c r="CX50" i="5"/>
  <c r="CY50" i="5"/>
  <c r="CZ50" i="5"/>
  <c r="DA50" i="5"/>
  <c r="DB50" i="5"/>
  <c r="DC50" i="5"/>
  <c r="DD50" i="5"/>
  <c r="DE50" i="5"/>
  <c r="DF50" i="5"/>
  <c r="DG50" i="5"/>
  <c r="DH50" i="5"/>
  <c r="DI50" i="5"/>
  <c r="DJ50" i="5"/>
  <c r="DK50" i="5"/>
  <c r="DL50" i="5"/>
  <c r="DM50" i="5"/>
  <c r="DN50" i="5"/>
  <c r="DO50" i="5"/>
  <c r="DP50" i="5"/>
  <c r="DQ50" i="5"/>
  <c r="DR50" i="5"/>
  <c r="DS50" i="5"/>
  <c r="DT50" i="5"/>
  <c r="DU50" i="5"/>
  <c r="DV50" i="5"/>
  <c r="DW50" i="5"/>
  <c r="DX50" i="5"/>
  <c r="DY50" i="5"/>
  <c r="DZ50" i="5"/>
  <c r="H51" i="5"/>
  <c r="I51" i="5"/>
  <c r="J51" i="5"/>
  <c r="K51" i="5"/>
  <c r="L51" i="5"/>
  <c r="M51" i="5"/>
  <c r="N51" i="5"/>
  <c r="O51" i="5"/>
  <c r="P51" i="5"/>
  <c r="Q51" i="5"/>
  <c r="R51" i="5"/>
  <c r="E53" i="2" s="1"/>
  <c r="S51" i="5"/>
  <c r="T51" i="5"/>
  <c r="U51" i="5"/>
  <c r="V51" i="5"/>
  <c r="W51" i="5"/>
  <c r="X51" i="5"/>
  <c r="Y51" i="5"/>
  <c r="Z51" i="5"/>
  <c r="AA51" i="5"/>
  <c r="AB51" i="5"/>
  <c r="AC51" i="5"/>
  <c r="AD51" i="5"/>
  <c r="AE51" i="5"/>
  <c r="AF51" i="5"/>
  <c r="AG51" i="5"/>
  <c r="AH51" i="5"/>
  <c r="AI51" i="5"/>
  <c r="AJ51" i="5"/>
  <c r="AK51" i="5"/>
  <c r="AL51" i="5"/>
  <c r="AM51" i="5"/>
  <c r="AN51" i="5"/>
  <c r="AO51" i="5"/>
  <c r="AP51" i="5"/>
  <c r="AQ51" i="5"/>
  <c r="AR51" i="5"/>
  <c r="AS51" i="5"/>
  <c r="AT51" i="5"/>
  <c r="AU51" i="5"/>
  <c r="AV51" i="5"/>
  <c r="AW51" i="5"/>
  <c r="AX51" i="5"/>
  <c r="AY51" i="5"/>
  <c r="AZ51" i="5"/>
  <c r="BA51" i="5"/>
  <c r="BB51" i="5"/>
  <c r="BC51" i="5"/>
  <c r="BD51" i="5"/>
  <c r="BE51" i="5"/>
  <c r="BF51" i="5"/>
  <c r="BG51" i="5"/>
  <c r="BH51" i="5"/>
  <c r="BI51" i="5"/>
  <c r="BJ51" i="5"/>
  <c r="BK51" i="5"/>
  <c r="BL51" i="5"/>
  <c r="BM51" i="5"/>
  <c r="BN51" i="5"/>
  <c r="BO51" i="5"/>
  <c r="BP51" i="5"/>
  <c r="BQ51" i="5"/>
  <c r="BR51" i="5"/>
  <c r="BS51" i="5"/>
  <c r="BT51" i="5"/>
  <c r="BU51" i="5"/>
  <c r="BV51" i="5"/>
  <c r="BW51" i="5"/>
  <c r="BX51" i="5"/>
  <c r="BY51" i="5"/>
  <c r="BZ51" i="5"/>
  <c r="CA51" i="5"/>
  <c r="CB51" i="5"/>
  <c r="CC51" i="5"/>
  <c r="CD51" i="5"/>
  <c r="CE51" i="5"/>
  <c r="CF51" i="5"/>
  <c r="CG51" i="5"/>
  <c r="CH51" i="5"/>
  <c r="CI51" i="5"/>
  <c r="CJ51" i="5"/>
  <c r="CK51" i="5"/>
  <c r="CL51" i="5"/>
  <c r="CM51" i="5"/>
  <c r="CN51" i="5"/>
  <c r="CO51" i="5"/>
  <c r="CP51" i="5"/>
  <c r="CQ51" i="5"/>
  <c r="CR51" i="5"/>
  <c r="CS51" i="5"/>
  <c r="CT51" i="5"/>
  <c r="CU51" i="5"/>
  <c r="CV51" i="5"/>
  <c r="CW51" i="5"/>
  <c r="CX51" i="5"/>
  <c r="CY51" i="5"/>
  <c r="CZ51" i="5"/>
  <c r="DA51" i="5"/>
  <c r="DB51" i="5"/>
  <c r="DC51" i="5"/>
  <c r="DD51" i="5"/>
  <c r="DE51" i="5"/>
  <c r="DF51" i="5"/>
  <c r="DG51" i="5"/>
  <c r="DH51" i="5"/>
  <c r="DI51" i="5"/>
  <c r="DJ51" i="5"/>
  <c r="DK51" i="5"/>
  <c r="DL51" i="5"/>
  <c r="DM51" i="5"/>
  <c r="DN51" i="5"/>
  <c r="DO51" i="5"/>
  <c r="DP51" i="5"/>
  <c r="DQ51" i="5"/>
  <c r="DR51" i="5"/>
  <c r="DS51" i="5"/>
  <c r="DT51" i="5"/>
  <c r="DU51" i="5"/>
  <c r="DV51" i="5"/>
  <c r="DW51" i="5"/>
  <c r="DX51" i="5"/>
  <c r="DY51" i="5"/>
  <c r="DZ51" i="5"/>
  <c r="H52" i="5"/>
  <c r="I52" i="5"/>
  <c r="J52" i="5"/>
  <c r="K52" i="5"/>
  <c r="L52" i="5"/>
  <c r="M52" i="5"/>
  <c r="N52" i="5"/>
  <c r="O52" i="5"/>
  <c r="P52" i="5"/>
  <c r="Q52" i="5"/>
  <c r="R52" i="5"/>
  <c r="E54" i="2" s="1"/>
  <c r="S52" i="5"/>
  <c r="T52" i="5"/>
  <c r="U52" i="5"/>
  <c r="V52" i="5"/>
  <c r="W52" i="5"/>
  <c r="X52" i="5"/>
  <c r="Y52" i="5"/>
  <c r="Z52" i="5"/>
  <c r="AA52" i="5"/>
  <c r="AB52" i="5"/>
  <c r="AC52" i="5"/>
  <c r="AD52" i="5"/>
  <c r="AE52" i="5"/>
  <c r="AF52" i="5"/>
  <c r="AG52" i="5"/>
  <c r="AH52" i="5"/>
  <c r="AI52" i="5"/>
  <c r="AJ52" i="5"/>
  <c r="AK52" i="5"/>
  <c r="AL52" i="5"/>
  <c r="AM52" i="5"/>
  <c r="AN52" i="5"/>
  <c r="AO52" i="5"/>
  <c r="AP52" i="5"/>
  <c r="AQ52" i="5"/>
  <c r="AR52" i="5"/>
  <c r="AS52" i="5"/>
  <c r="AT52" i="5"/>
  <c r="AU52" i="5"/>
  <c r="AV52" i="5"/>
  <c r="AW52" i="5"/>
  <c r="AX52" i="5"/>
  <c r="AY52" i="5"/>
  <c r="AZ52" i="5"/>
  <c r="BA52" i="5"/>
  <c r="BB52" i="5"/>
  <c r="BC52" i="5"/>
  <c r="BD52" i="5"/>
  <c r="BE52" i="5"/>
  <c r="BF52" i="5"/>
  <c r="BG52" i="5"/>
  <c r="BH52" i="5"/>
  <c r="BI52" i="5"/>
  <c r="BJ52" i="5"/>
  <c r="BK52" i="5"/>
  <c r="BL52" i="5"/>
  <c r="BM52" i="5"/>
  <c r="BN52" i="5"/>
  <c r="BO52" i="5"/>
  <c r="BP52" i="5"/>
  <c r="BQ52" i="5"/>
  <c r="BR52" i="5"/>
  <c r="BS52" i="5"/>
  <c r="BT52" i="5"/>
  <c r="BU52" i="5"/>
  <c r="BV52" i="5"/>
  <c r="BW52" i="5"/>
  <c r="BX52" i="5"/>
  <c r="BY52" i="5"/>
  <c r="BZ52" i="5"/>
  <c r="CA52" i="5"/>
  <c r="CB52" i="5"/>
  <c r="CC52" i="5"/>
  <c r="CD52" i="5"/>
  <c r="CE52" i="5"/>
  <c r="CF52" i="5"/>
  <c r="CG52" i="5"/>
  <c r="CH52" i="5"/>
  <c r="CI52" i="5"/>
  <c r="CJ52" i="5"/>
  <c r="CK52" i="5"/>
  <c r="CL52" i="5"/>
  <c r="CM52" i="5"/>
  <c r="CN52" i="5"/>
  <c r="CO52" i="5"/>
  <c r="CP52" i="5"/>
  <c r="CQ52" i="5"/>
  <c r="CR52" i="5"/>
  <c r="CS52" i="5"/>
  <c r="CT52" i="5"/>
  <c r="CU52" i="5"/>
  <c r="CV52" i="5"/>
  <c r="CW52" i="5"/>
  <c r="CX52" i="5"/>
  <c r="CY52" i="5"/>
  <c r="CZ52" i="5"/>
  <c r="DA52" i="5"/>
  <c r="DB52" i="5"/>
  <c r="DC52" i="5"/>
  <c r="DD52" i="5"/>
  <c r="DE52" i="5"/>
  <c r="DF52" i="5"/>
  <c r="DG52" i="5"/>
  <c r="DH52" i="5"/>
  <c r="DI52" i="5"/>
  <c r="DJ52" i="5"/>
  <c r="DK52" i="5"/>
  <c r="DL52" i="5"/>
  <c r="DM52" i="5"/>
  <c r="DN52" i="5"/>
  <c r="DO52" i="5"/>
  <c r="DP52" i="5"/>
  <c r="DQ52" i="5"/>
  <c r="DR52" i="5"/>
  <c r="DS52" i="5"/>
  <c r="DT52" i="5"/>
  <c r="DU52" i="5"/>
  <c r="DV52" i="5"/>
  <c r="DW52" i="5"/>
  <c r="DX52" i="5"/>
  <c r="DY52" i="5"/>
  <c r="DZ52" i="5"/>
  <c r="H53" i="5"/>
  <c r="I53" i="5"/>
  <c r="J53" i="5"/>
  <c r="K53" i="5"/>
  <c r="L53" i="5"/>
  <c r="M53" i="5"/>
  <c r="N53" i="5"/>
  <c r="O53" i="5"/>
  <c r="P53" i="5"/>
  <c r="Q53" i="5"/>
  <c r="R53" i="5"/>
  <c r="E55" i="2" s="1"/>
  <c r="S53" i="5"/>
  <c r="T53" i="5"/>
  <c r="U53" i="5"/>
  <c r="V53" i="5"/>
  <c r="W53" i="5"/>
  <c r="X53" i="5"/>
  <c r="Y53" i="5"/>
  <c r="Z53" i="5"/>
  <c r="AA53" i="5"/>
  <c r="AB53" i="5"/>
  <c r="AC53" i="5"/>
  <c r="AD53" i="5"/>
  <c r="AE53" i="5"/>
  <c r="AF53" i="5"/>
  <c r="AG53" i="5"/>
  <c r="AH53" i="5"/>
  <c r="AI53" i="5"/>
  <c r="AJ53" i="5"/>
  <c r="AK53" i="5"/>
  <c r="AL53" i="5"/>
  <c r="AM53" i="5"/>
  <c r="AN53" i="5"/>
  <c r="AO53" i="5"/>
  <c r="AP53" i="5"/>
  <c r="AQ53" i="5"/>
  <c r="AR53" i="5"/>
  <c r="AS53" i="5"/>
  <c r="AT53" i="5"/>
  <c r="AU53" i="5"/>
  <c r="AV53" i="5"/>
  <c r="AW53" i="5"/>
  <c r="AX53" i="5"/>
  <c r="AY53" i="5"/>
  <c r="AZ53" i="5"/>
  <c r="BA53" i="5"/>
  <c r="BB53" i="5"/>
  <c r="BC53" i="5"/>
  <c r="BD53" i="5"/>
  <c r="BE53" i="5"/>
  <c r="BF53" i="5"/>
  <c r="BG53" i="5"/>
  <c r="BH53" i="5"/>
  <c r="BI53" i="5"/>
  <c r="BJ53" i="5"/>
  <c r="BK53" i="5"/>
  <c r="BL53" i="5"/>
  <c r="BM53" i="5"/>
  <c r="BN53" i="5"/>
  <c r="BO53" i="5"/>
  <c r="BP53" i="5"/>
  <c r="BQ53" i="5"/>
  <c r="BR53" i="5"/>
  <c r="BS53" i="5"/>
  <c r="BT53" i="5"/>
  <c r="BU53" i="5"/>
  <c r="BV53" i="5"/>
  <c r="BW53" i="5"/>
  <c r="BX53" i="5"/>
  <c r="BY53" i="5"/>
  <c r="BZ53" i="5"/>
  <c r="CA53" i="5"/>
  <c r="CB53" i="5"/>
  <c r="CC53" i="5"/>
  <c r="CD53" i="5"/>
  <c r="CE53" i="5"/>
  <c r="CF53" i="5"/>
  <c r="CG53" i="5"/>
  <c r="CH53" i="5"/>
  <c r="CI53" i="5"/>
  <c r="CJ53" i="5"/>
  <c r="CK53" i="5"/>
  <c r="CL53" i="5"/>
  <c r="CM53" i="5"/>
  <c r="CN53" i="5"/>
  <c r="CO53" i="5"/>
  <c r="CP53" i="5"/>
  <c r="CQ53" i="5"/>
  <c r="CR53" i="5"/>
  <c r="CS53" i="5"/>
  <c r="CT53" i="5"/>
  <c r="CU53" i="5"/>
  <c r="CV53" i="5"/>
  <c r="CW53" i="5"/>
  <c r="CX53" i="5"/>
  <c r="CY53" i="5"/>
  <c r="CZ53" i="5"/>
  <c r="DA53" i="5"/>
  <c r="DB53" i="5"/>
  <c r="DC53" i="5"/>
  <c r="DD53" i="5"/>
  <c r="DE53" i="5"/>
  <c r="DF53" i="5"/>
  <c r="DG53" i="5"/>
  <c r="DH53" i="5"/>
  <c r="DI53" i="5"/>
  <c r="DJ53" i="5"/>
  <c r="DK53" i="5"/>
  <c r="DL53" i="5"/>
  <c r="DM53" i="5"/>
  <c r="DN53" i="5"/>
  <c r="DO53" i="5"/>
  <c r="DP53" i="5"/>
  <c r="DQ53" i="5"/>
  <c r="DR53" i="5"/>
  <c r="DS53" i="5"/>
  <c r="DT53" i="5"/>
  <c r="DU53" i="5"/>
  <c r="DV53" i="5"/>
  <c r="DW53" i="5"/>
  <c r="DX53" i="5"/>
  <c r="DY53" i="5"/>
  <c r="DZ53" i="5"/>
  <c r="H54" i="5"/>
  <c r="I54" i="5"/>
  <c r="J54" i="5"/>
  <c r="K54" i="5"/>
  <c r="L54" i="5"/>
  <c r="M54" i="5"/>
  <c r="N54" i="5"/>
  <c r="O54" i="5"/>
  <c r="P54" i="5"/>
  <c r="Q54" i="5"/>
  <c r="R54" i="5"/>
  <c r="E56" i="2" s="1"/>
  <c r="S54" i="5"/>
  <c r="T54" i="5"/>
  <c r="U54" i="5"/>
  <c r="V54" i="5"/>
  <c r="W54" i="5"/>
  <c r="X54" i="5"/>
  <c r="Y54" i="5"/>
  <c r="Z54" i="5"/>
  <c r="AA54" i="5"/>
  <c r="AB54" i="5"/>
  <c r="AC54" i="5"/>
  <c r="AD54" i="5"/>
  <c r="AE54" i="5"/>
  <c r="AF54" i="5"/>
  <c r="AG54" i="5"/>
  <c r="AH54" i="5"/>
  <c r="AI54" i="5"/>
  <c r="AJ54" i="5"/>
  <c r="AK54" i="5"/>
  <c r="AL54" i="5"/>
  <c r="AM54" i="5"/>
  <c r="AN54" i="5"/>
  <c r="AO54" i="5"/>
  <c r="AP54" i="5"/>
  <c r="AQ54" i="5"/>
  <c r="AR54" i="5"/>
  <c r="AS54" i="5"/>
  <c r="AT54" i="5"/>
  <c r="AU54" i="5"/>
  <c r="AV54" i="5"/>
  <c r="AW54" i="5"/>
  <c r="AX54" i="5"/>
  <c r="AY54" i="5"/>
  <c r="AZ54" i="5"/>
  <c r="BA54" i="5"/>
  <c r="BB54" i="5"/>
  <c r="BC54" i="5"/>
  <c r="BD54" i="5"/>
  <c r="BE54" i="5"/>
  <c r="BF54" i="5"/>
  <c r="BG54" i="5"/>
  <c r="BH54" i="5"/>
  <c r="BI54" i="5"/>
  <c r="BJ54" i="5"/>
  <c r="BK54" i="5"/>
  <c r="BL54" i="5"/>
  <c r="BM54" i="5"/>
  <c r="BN54" i="5"/>
  <c r="BO54" i="5"/>
  <c r="BP54" i="5"/>
  <c r="BQ54" i="5"/>
  <c r="BR54" i="5"/>
  <c r="BS54" i="5"/>
  <c r="BT54" i="5"/>
  <c r="BU54" i="5"/>
  <c r="BV54" i="5"/>
  <c r="BW54" i="5"/>
  <c r="BX54" i="5"/>
  <c r="BY54" i="5"/>
  <c r="BZ54" i="5"/>
  <c r="CA54" i="5"/>
  <c r="CB54" i="5"/>
  <c r="CC54" i="5"/>
  <c r="CD54" i="5"/>
  <c r="CE54" i="5"/>
  <c r="CF54" i="5"/>
  <c r="CG54" i="5"/>
  <c r="CH54" i="5"/>
  <c r="CI54" i="5"/>
  <c r="CJ54" i="5"/>
  <c r="CK54" i="5"/>
  <c r="CL54" i="5"/>
  <c r="CM54" i="5"/>
  <c r="CN54" i="5"/>
  <c r="CO54" i="5"/>
  <c r="CP54" i="5"/>
  <c r="CQ54" i="5"/>
  <c r="CR54" i="5"/>
  <c r="CS54" i="5"/>
  <c r="CT54" i="5"/>
  <c r="CU54" i="5"/>
  <c r="CV54" i="5"/>
  <c r="CW54" i="5"/>
  <c r="CX54" i="5"/>
  <c r="CY54" i="5"/>
  <c r="CZ54" i="5"/>
  <c r="DA54" i="5"/>
  <c r="DB54" i="5"/>
  <c r="DC54" i="5"/>
  <c r="DD54" i="5"/>
  <c r="DE54" i="5"/>
  <c r="DF54" i="5"/>
  <c r="DG54" i="5"/>
  <c r="DH54" i="5"/>
  <c r="DI54" i="5"/>
  <c r="DJ54" i="5"/>
  <c r="DK54" i="5"/>
  <c r="DL54" i="5"/>
  <c r="DM54" i="5"/>
  <c r="DN54" i="5"/>
  <c r="DO54" i="5"/>
  <c r="DP54" i="5"/>
  <c r="DQ54" i="5"/>
  <c r="DR54" i="5"/>
  <c r="DS54" i="5"/>
  <c r="DT54" i="5"/>
  <c r="DU54" i="5"/>
  <c r="DV54" i="5"/>
  <c r="DW54" i="5"/>
  <c r="DX54" i="5"/>
  <c r="DY54" i="5"/>
  <c r="DZ54" i="5"/>
  <c r="H55" i="5"/>
  <c r="I55" i="5"/>
  <c r="J55" i="5"/>
  <c r="K55" i="5"/>
  <c r="L55" i="5"/>
  <c r="M55" i="5"/>
  <c r="N55" i="5"/>
  <c r="O55" i="5"/>
  <c r="P55" i="5"/>
  <c r="Q55" i="5"/>
  <c r="R55" i="5"/>
  <c r="E57" i="2" s="1"/>
  <c r="S55" i="5"/>
  <c r="T55" i="5"/>
  <c r="U55" i="5"/>
  <c r="V55" i="5"/>
  <c r="W55" i="5"/>
  <c r="X55" i="5"/>
  <c r="Y55" i="5"/>
  <c r="Z55" i="5"/>
  <c r="AA55" i="5"/>
  <c r="AB55" i="5"/>
  <c r="AC55" i="5"/>
  <c r="AD55" i="5"/>
  <c r="AE55" i="5"/>
  <c r="AF55" i="5"/>
  <c r="AG55" i="5"/>
  <c r="AH55" i="5"/>
  <c r="AI55" i="5"/>
  <c r="AJ55" i="5"/>
  <c r="AK55" i="5"/>
  <c r="AL55" i="5"/>
  <c r="AM55" i="5"/>
  <c r="AN55" i="5"/>
  <c r="AO55" i="5"/>
  <c r="AP55" i="5"/>
  <c r="AQ55" i="5"/>
  <c r="AR55" i="5"/>
  <c r="AS55" i="5"/>
  <c r="AT55" i="5"/>
  <c r="AU55" i="5"/>
  <c r="AV55" i="5"/>
  <c r="AW55" i="5"/>
  <c r="AX55" i="5"/>
  <c r="AY55" i="5"/>
  <c r="AZ55" i="5"/>
  <c r="BA55" i="5"/>
  <c r="BB55" i="5"/>
  <c r="BC55" i="5"/>
  <c r="BD55" i="5"/>
  <c r="BE55" i="5"/>
  <c r="BF55" i="5"/>
  <c r="BG55" i="5"/>
  <c r="BH55" i="5"/>
  <c r="BI55" i="5"/>
  <c r="BJ55" i="5"/>
  <c r="BK55" i="5"/>
  <c r="BL55" i="5"/>
  <c r="BM55" i="5"/>
  <c r="BN55" i="5"/>
  <c r="BO55" i="5"/>
  <c r="BP55" i="5"/>
  <c r="BQ55" i="5"/>
  <c r="BR55" i="5"/>
  <c r="BS55" i="5"/>
  <c r="BT55" i="5"/>
  <c r="BU55" i="5"/>
  <c r="BV55" i="5"/>
  <c r="BW55" i="5"/>
  <c r="BX55" i="5"/>
  <c r="BY55" i="5"/>
  <c r="BZ55" i="5"/>
  <c r="CA55" i="5"/>
  <c r="CB55" i="5"/>
  <c r="CC55" i="5"/>
  <c r="CD55" i="5"/>
  <c r="CE55" i="5"/>
  <c r="CF55" i="5"/>
  <c r="CG55" i="5"/>
  <c r="CH55" i="5"/>
  <c r="CI55" i="5"/>
  <c r="CJ55" i="5"/>
  <c r="CK55" i="5"/>
  <c r="CL55" i="5"/>
  <c r="CM55" i="5"/>
  <c r="CN55" i="5"/>
  <c r="CO55" i="5"/>
  <c r="CP55" i="5"/>
  <c r="CQ55" i="5"/>
  <c r="CR55" i="5"/>
  <c r="CS55" i="5"/>
  <c r="CT55" i="5"/>
  <c r="CU55" i="5"/>
  <c r="CV55" i="5"/>
  <c r="CW55" i="5"/>
  <c r="CX55" i="5"/>
  <c r="CY55" i="5"/>
  <c r="CZ55" i="5"/>
  <c r="DA55" i="5"/>
  <c r="DB55" i="5"/>
  <c r="DC55" i="5"/>
  <c r="DD55" i="5"/>
  <c r="DE55" i="5"/>
  <c r="DF55" i="5"/>
  <c r="DG55" i="5"/>
  <c r="DH55" i="5"/>
  <c r="DI55" i="5"/>
  <c r="DJ55" i="5"/>
  <c r="DK55" i="5"/>
  <c r="DL55" i="5"/>
  <c r="DM55" i="5"/>
  <c r="DN55" i="5"/>
  <c r="DO55" i="5"/>
  <c r="DP55" i="5"/>
  <c r="DQ55" i="5"/>
  <c r="DR55" i="5"/>
  <c r="DS55" i="5"/>
  <c r="DT55" i="5"/>
  <c r="DU55" i="5"/>
  <c r="DV55" i="5"/>
  <c r="DW55" i="5"/>
  <c r="DX55" i="5"/>
  <c r="DY55" i="5"/>
  <c r="DZ55" i="5"/>
  <c r="H56" i="5"/>
  <c r="I56" i="5"/>
  <c r="J56" i="5"/>
  <c r="K56" i="5"/>
  <c r="L56" i="5"/>
  <c r="M56" i="5"/>
  <c r="N56" i="5"/>
  <c r="O56" i="5"/>
  <c r="P56" i="5"/>
  <c r="Q56" i="5"/>
  <c r="R56" i="5"/>
  <c r="E58" i="2" s="1"/>
  <c r="S56" i="5"/>
  <c r="T56" i="5"/>
  <c r="U56" i="5"/>
  <c r="V56" i="5"/>
  <c r="W56" i="5"/>
  <c r="X56" i="5"/>
  <c r="Y56" i="5"/>
  <c r="Z56" i="5"/>
  <c r="AA56" i="5"/>
  <c r="AB56" i="5"/>
  <c r="AC56" i="5"/>
  <c r="AD56" i="5"/>
  <c r="AE56" i="5"/>
  <c r="AF56" i="5"/>
  <c r="AG56" i="5"/>
  <c r="AH56" i="5"/>
  <c r="AI56" i="5"/>
  <c r="AJ56" i="5"/>
  <c r="AK56" i="5"/>
  <c r="AL56" i="5"/>
  <c r="AM56" i="5"/>
  <c r="AN56" i="5"/>
  <c r="AO56" i="5"/>
  <c r="AP56" i="5"/>
  <c r="AQ56" i="5"/>
  <c r="AR56" i="5"/>
  <c r="AS56" i="5"/>
  <c r="AT56" i="5"/>
  <c r="AU56" i="5"/>
  <c r="AV56" i="5"/>
  <c r="AW56" i="5"/>
  <c r="AX56" i="5"/>
  <c r="AY56" i="5"/>
  <c r="AZ56" i="5"/>
  <c r="BA56" i="5"/>
  <c r="BB56" i="5"/>
  <c r="BC56" i="5"/>
  <c r="BD56" i="5"/>
  <c r="BE56" i="5"/>
  <c r="BF56" i="5"/>
  <c r="BG56" i="5"/>
  <c r="BH56" i="5"/>
  <c r="BI56" i="5"/>
  <c r="BJ56" i="5"/>
  <c r="BK56" i="5"/>
  <c r="BL56" i="5"/>
  <c r="BM56" i="5"/>
  <c r="BN56" i="5"/>
  <c r="BO56" i="5"/>
  <c r="BP56" i="5"/>
  <c r="BQ56" i="5"/>
  <c r="BR56" i="5"/>
  <c r="BS56" i="5"/>
  <c r="BT56" i="5"/>
  <c r="BU56" i="5"/>
  <c r="BV56" i="5"/>
  <c r="BW56" i="5"/>
  <c r="BX56" i="5"/>
  <c r="BY56" i="5"/>
  <c r="BZ56" i="5"/>
  <c r="CA56" i="5"/>
  <c r="CB56" i="5"/>
  <c r="CC56" i="5"/>
  <c r="CD56" i="5"/>
  <c r="CE56" i="5"/>
  <c r="CF56" i="5"/>
  <c r="CG56" i="5"/>
  <c r="CH56" i="5"/>
  <c r="CI56" i="5"/>
  <c r="CJ56" i="5"/>
  <c r="CK56" i="5"/>
  <c r="CL56" i="5"/>
  <c r="CM56" i="5"/>
  <c r="CN56" i="5"/>
  <c r="CO56" i="5"/>
  <c r="CP56" i="5"/>
  <c r="CQ56" i="5"/>
  <c r="CR56" i="5"/>
  <c r="CS56" i="5"/>
  <c r="CT56" i="5"/>
  <c r="CU56" i="5"/>
  <c r="CV56" i="5"/>
  <c r="CW56" i="5"/>
  <c r="CX56" i="5"/>
  <c r="CY56" i="5"/>
  <c r="CZ56" i="5"/>
  <c r="DA56" i="5"/>
  <c r="DB56" i="5"/>
  <c r="DC56" i="5"/>
  <c r="DD56" i="5"/>
  <c r="DE56" i="5"/>
  <c r="DF56" i="5"/>
  <c r="DG56" i="5"/>
  <c r="DH56" i="5"/>
  <c r="DI56" i="5"/>
  <c r="DJ56" i="5"/>
  <c r="DK56" i="5"/>
  <c r="DL56" i="5"/>
  <c r="DM56" i="5"/>
  <c r="DN56" i="5"/>
  <c r="DO56" i="5"/>
  <c r="DP56" i="5"/>
  <c r="DQ56" i="5"/>
  <c r="DR56" i="5"/>
  <c r="DS56" i="5"/>
  <c r="DT56" i="5"/>
  <c r="DU56" i="5"/>
  <c r="DV56" i="5"/>
  <c r="DW56" i="5"/>
  <c r="DX56" i="5"/>
  <c r="DY56" i="5"/>
  <c r="DZ56" i="5"/>
  <c r="H57" i="5"/>
  <c r="I57" i="5"/>
  <c r="J57" i="5"/>
  <c r="K57" i="5"/>
  <c r="L57" i="5"/>
  <c r="M57" i="5"/>
  <c r="N57" i="5"/>
  <c r="O57" i="5"/>
  <c r="P57" i="5"/>
  <c r="Q57" i="5"/>
  <c r="R57" i="5"/>
  <c r="E59" i="2" s="1"/>
  <c r="S57" i="5"/>
  <c r="T57" i="5"/>
  <c r="U57" i="5"/>
  <c r="V57" i="5"/>
  <c r="W57" i="5"/>
  <c r="X57" i="5"/>
  <c r="Y57" i="5"/>
  <c r="Z57" i="5"/>
  <c r="AA57" i="5"/>
  <c r="AB57" i="5"/>
  <c r="AC57" i="5"/>
  <c r="AD57" i="5"/>
  <c r="AE57" i="5"/>
  <c r="AF57" i="5"/>
  <c r="AG57" i="5"/>
  <c r="AH57" i="5"/>
  <c r="AI57" i="5"/>
  <c r="AJ57" i="5"/>
  <c r="AK57" i="5"/>
  <c r="AL57" i="5"/>
  <c r="AM57" i="5"/>
  <c r="AN57" i="5"/>
  <c r="AO57" i="5"/>
  <c r="AP57" i="5"/>
  <c r="AQ57" i="5"/>
  <c r="AR57" i="5"/>
  <c r="AS57" i="5"/>
  <c r="AT57" i="5"/>
  <c r="AU57" i="5"/>
  <c r="AV57" i="5"/>
  <c r="AW57" i="5"/>
  <c r="AX57" i="5"/>
  <c r="AY57" i="5"/>
  <c r="AZ57" i="5"/>
  <c r="BA57" i="5"/>
  <c r="BB57" i="5"/>
  <c r="BC57" i="5"/>
  <c r="BD57" i="5"/>
  <c r="BE57" i="5"/>
  <c r="BF57" i="5"/>
  <c r="BG57" i="5"/>
  <c r="BH57" i="5"/>
  <c r="BI57" i="5"/>
  <c r="BJ57" i="5"/>
  <c r="BK57" i="5"/>
  <c r="BL57" i="5"/>
  <c r="BM57" i="5"/>
  <c r="BN57" i="5"/>
  <c r="BO57" i="5"/>
  <c r="BP57" i="5"/>
  <c r="BQ57" i="5"/>
  <c r="BR57" i="5"/>
  <c r="BS57" i="5"/>
  <c r="BT57" i="5"/>
  <c r="BU57" i="5"/>
  <c r="BV57" i="5"/>
  <c r="BW57" i="5"/>
  <c r="BX57" i="5"/>
  <c r="BY57" i="5"/>
  <c r="BZ57" i="5"/>
  <c r="CA57" i="5"/>
  <c r="CB57" i="5"/>
  <c r="CC57" i="5"/>
  <c r="CD57" i="5"/>
  <c r="CE57" i="5"/>
  <c r="CF57" i="5"/>
  <c r="CG57" i="5"/>
  <c r="CH57" i="5"/>
  <c r="CI57" i="5"/>
  <c r="CJ57" i="5"/>
  <c r="CK57" i="5"/>
  <c r="CL57" i="5"/>
  <c r="CM57" i="5"/>
  <c r="CN57" i="5"/>
  <c r="CO57" i="5"/>
  <c r="CP57" i="5"/>
  <c r="CQ57" i="5"/>
  <c r="CR57" i="5"/>
  <c r="CS57" i="5"/>
  <c r="CT57" i="5"/>
  <c r="CU57" i="5"/>
  <c r="CV57" i="5"/>
  <c r="CW57" i="5"/>
  <c r="CX57" i="5"/>
  <c r="CY57" i="5"/>
  <c r="CZ57" i="5"/>
  <c r="DA57" i="5"/>
  <c r="DB57" i="5"/>
  <c r="DC57" i="5"/>
  <c r="DD57" i="5"/>
  <c r="DE57" i="5"/>
  <c r="DF57" i="5"/>
  <c r="DG57" i="5"/>
  <c r="DH57" i="5"/>
  <c r="DI57" i="5"/>
  <c r="DJ57" i="5"/>
  <c r="DK57" i="5"/>
  <c r="DL57" i="5"/>
  <c r="DM57" i="5"/>
  <c r="DN57" i="5"/>
  <c r="DO57" i="5"/>
  <c r="DP57" i="5"/>
  <c r="DQ57" i="5"/>
  <c r="DR57" i="5"/>
  <c r="DS57" i="5"/>
  <c r="DT57" i="5"/>
  <c r="DU57" i="5"/>
  <c r="DV57" i="5"/>
  <c r="DW57" i="5"/>
  <c r="DX57" i="5"/>
  <c r="DY57" i="5"/>
  <c r="DZ57" i="5"/>
  <c r="H58" i="5"/>
  <c r="I58" i="5"/>
  <c r="J58" i="5"/>
  <c r="K58" i="5"/>
  <c r="L58" i="5"/>
  <c r="M58" i="5"/>
  <c r="N58" i="5"/>
  <c r="O58" i="5"/>
  <c r="P58" i="5"/>
  <c r="Q58" i="5"/>
  <c r="R58" i="5"/>
  <c r="E60" i="2" s="1"/>
  <c r="S58" i="5"/>
  <c r="T58" i="5"/>
  <c r="U58" i="5"/>
  <c r="V58" i="5"/>
  <c r="W58" i="5"/>
  <c r="X58" i="5"/>
  <c r="Y58" i="5"/>
  <c r="Z58" i="5"/>
  <c r="AA58" i="5"/>
  <c r="AB58" i="5"/>
  <c r="AC58" i="5"/>
  <c r="AD58" i="5"/>
  <c r="AE58" i="5"/>
  <c r="AF58" i="5"/>
  <c r="AG58" i="5"/>
  <c r="AH58" i="5"/>
  <c r="AI58" i="5"/>
  <c r="AJ58" i="5"/>
  <c r="AK58" i="5"/>
  <c r="AL58" i="5"/>
  <c r="AM58" i="5"/>
  <c r="AN58" i="5"/>
  <c r="AO58" i="5"/>
  <c r="AP58" i="5"/>
  <c r="AQ58" i="5"/>
  <c r="AR58" i="5"/>
  <c r="AS58" i="5"/>
  <c r="AT58" i="5"/>
  <c r="AU58" i="5"/>
  <c r="AV58" i="5"/>
  <c r="AW58" i="5"/>
  <c r="AX58" i="5"/>
  <c r="AY58" i="5"/>
  <c r="AZ58" i="5"/>
  <c r="BA58" i="5"/>
  <c r="BB58" i="5"/>
  <c r="BC58" i="5"/>
  <c r="BD58" i="5"/>
  <c r="BE58" i="5"/>
  <c r="BF58" i="5"/>
  <c r="BG58" i="5"/>
  <c r="BH58" i="5"/>
  <c r="BI58" i="5"/>
  <c r="BJ58" i="5"/>
  <c r="BK58" i="5"/>
  <c r="BL58" i="5"/>
  <c r="BM58" i="5"/>
  <c r="BN58" i="5"/>
  <c r="BO58" i="5"/>
  <c r="BP58" i="5"/>
  <c r="BQ58" i="5"/>
  <c r="BR58" i="5"/>
  <c r="BS58" i="5"/>
  <c r="BT58" i="5"/>
  <c r="BU58" i="5"/>
  <c r="BV58" i="5"/>
  <c r="BW58" i="5"/>
  <c r="BX58" i="5"/>
  <c r="BY58" i="5"/>
  <c r="BZ58" i="5"/>
  <c r="CA58" i="5"/>
  <c r="CB58" i="5"/>
  <c r="CC58" i="5"/>
  <c r="CD58" i="5"/>
  <c r="CE58" i="5"/>
  <c r="CF58" i="5"/>
  <c r="CG58" i="5"/>
  <c r="CH58" i="5"/>
  <c r="CI58" i="5"/>
  <c r="CJ58" i="5"/>
  <c r="CK58" i="5"/>
  <c r="CL58" i="5"/>
  <c r="CM58" i="5"/>
  <c r="CN58" i="5"/>
  <c r="CO58" i="5"/>
  <c r="CP58" i="5"/>
  <c r="CQ58" i="5"/>
  <c r="CR58" i="5"/>
  <c r="CS58" i="5"/>
  <c r="CT58" i="5"/>
  <c r="CU58" i="5"/>
  <c r="CV58" i="5"/>
  <c r="CW58" i="5"/>
  <c r="CX58" i="5"/>
  <c r="CY58" i="5"/>
  <c r="CZ58" i="5"/>
  <c r="DA58" i="5"/>
  <c r="DB58" i="5"/>
  <c r="DC58" i="5"/>
  <c r="DD58" i="5"/>
  <c r="DE58" i="5"/>
  <c r="DF58" i="5"/>
  <c r="DG58" i="5"/>
  <c r="DH58" i="5"/>
  <c r="DI58" i="5"/>
  <c r="DJ58" i="5"/>
  <c r="DK58" i="5"/>
  <c r="DL58" i="5"/>
  <c r="DM58" i="5"/>
  <c r="DN58" i="5"/>
  <c r="DO58" i="5"/>
  <c r="DP58" i="5"/>
  <c r="DQ58" i="5"/>
  <c r="DR58" i="5"/>
  <c r="DS58" i="5"/>
  <c r="DT58" i="5"/>
  <c r="DU58" i="5"/>
  <c r="DV58" i="5"/>
  <c r="DW58" i="5"/>
  <c r="DX58" i="5"/>
  <c r="DY58" i="5"/>
  <c r="DZ58" i="5"/>
  <c r="H59" i="5"/>
  <c r="I59" i="5"/>
  <c r="J59" i="5"/>
  <c r="K59" i="5"/>
  <c r="L59" i="5"/>
  <c r="M59" i="5"/>
  <c r="N59" i="5"/>
  <c r="O59" i="5"/>
  <c r="P59" i="5"/>
  <c r="Q59" i="5"/>
  <c r="R59" i="5"/>
  <c r="E61" i="2" s="1"/>
  <c r="S59" i="5"/>
  <c r="T59" i="5"/>
  <c r="U59" i="5"/>
  <c r="V59" i="5"/>
  <c r="W59" i="5"/>
  <c r="X59" i="5"/>
  <c r="Y59" i="5"/>
  <c r="Z59" i="5"/>
  <c r="AA59" i="5"/>
  <c r="AB59" i="5"/>
  <c r="AC59" i="5"/>
  <c r="AD59" i="5"/>
  <c r="AE59" i="5"/>
  <c r="AF59" i="5"/>
  <c r="AG59" i="5"/>
  <c r="AH59" i="5"/>
  <c r="AI59" i="5"/>
  <c r="AJ59" i="5"/>
  <c r="AK59" i="5"/>
  <c r="AL59" i="5"/>
  <c r="AM59" i="5"/>
  <c r="AN59" i="5"/>
  <c r="AO59" i="5"/>
  <c r="AP59" i="5"/>
  <c r="AQ59" i="5"/>
  <c r="AR59" i="5"/>
  <c r="AS59" i="5"/>
  <c r="AT59" i="5"/>
  <c r="AU59" i="5"/>
  <c r="AV59" i="5"/>
  <c r="AW59" i="5"/>
  <c r="AX59" i="5"/>
  <c r="AY59" i="5"/>
  <c r="AZ59" i="5"/>
  <c r="BA59" i="5"/>
  <c r="BB59" i="5"/>
  <c r="BC59" i="5"/>
  <c r="BD59" i="5"/>
  <c r="BE59" i="5"/>
  <c r="BF59" i="5"/>
  <c r="BG59" i="5"/>
  <c r="BH59" i="5"/>
  <c r="BI59" i="5"/>
  <c r="BJ59" i="5"/>
  <c r="BK59" i="5"/>
  <c r="BL59" i="5"/>
  <c r="BM59" i="5"/>
  <c r="BN59" i="5"/>
  <c r="BO59" i="5"/>
  <c r="BP59" i="5"/>
  <c r="BQ59" i="5"/>
  <c r="BR59" i="5"/>
  <c r="BS59" i="5"/>
  <c r="BT59" i="5"/>
  <c r="BU59" i="5"/>
  <c r="BV59" i="5"/>
  <c r="BW59" i="5"/>
  <c r="BX59" i="5"/>
  <c r="BY59" i="5"/>
  <c r="BZ59" i="5"/>
  <c r="CA59" i="5"/>
  <c r="CB59" i="5"/>
  <c r="CC59" i="5"/>
  <c r="CD59" i="5"/>
  <c r="CE59" i="5"/>
  <c r="CF59" i="5"/>
  <c r="CG59" i="5"/>
  <c r="CH59" i="5"/>
  <c r="CI59" i="5"/>
  <c r="CJ59" i="5"/>
  <c r="CK59" i="5"/>
  <c r="CL59" i="5"/>
  <c r="CM59" i="5"/>
  <c r="CN59" i="5"/>
  <c r="CO59" i="5"/>
  <c r="CP59" i="5"/>
  <c r="CQ59" i="5"/>
  <c r="CR59" i="5"/>
  <c r="CS59" i="5"/>
  <c r="CT59" i="5"/>
  <c r="CU59" i="5"/>
  <c r="CV59" i="5"/>
  <c r="CW59" i="5"/>
  <c r="CX59" i="5"/>
  <c r="CY59" i="5"/>
  <c r="CZ59" i="5"/>
  <c r="DA59" i="5"/>
  <c r="DB59" i="5"/>
  <c r="DC59" i="5"/>
  <c r="DD59" i="5"/>
  <c r="DE59" i="5"/>
  <c r="DF59" i="5"/>
  <c r="DG59" i="5"/>
  <c r="DH59" i="5"/>
  <c r="DI59" i="5"/>
  <c r="DJ59" i="5"/>
  <c r="DK59" i="5"/>
  <c r="DL59" i="5"/>
  <c r="DM59" i="5"/>
  <c r="DN59" i="5"/>
  <c r="DO59" i="5"/>
  <c r="DP59" i="5"/>
  <c r="DQ59" i="5"/>
  <c r="DR59" i="5"/>
  <c r="DS59" i="5"/>
  <c r="DT59" i="5"/>
  <c r="DU59" i="5"/>
  <c r="DV59" i="5"/>
  <c r="DW59" i="5"/>
  <c r="DX59" i="5"/>
  <c r="DY59" i="5"/>
  <c r="DZ59" i="5"/>
  <c r="H60" i="5"/>
  <c r="I60" i="5"/>
  <c r="J60" i="5"/>
  <c r="K60" i="5"/>
  <c r="L60" i="5"/>
  <c r="M60" i="5"/>
  <c r="N60" i="5"/>
  <c r="O60" i="5"/>
  <c r="P60" i="5"/>
  <c r="Q60" i="5"/>
  <c r="R60" i="5"/>
  <c r="E62" i="2" s="1"/>
  <c r="S60" i="5"/>
  <c r="T60" i="5"/>
  <c r="U60" i="5"/>
  <c r="V60" i="5"/>
  <c r="W60" i="5"/>
  <c r="X60" i="5"/>
  <c r="Y60" i="5"/>
  <c r="Z60" i="5"/>
  <c r="AA60" i="5"/>
  <c r="AB60" i="5"/>
  <c r="AC60" i="5"/>
  <c r="AD60" i="5"/>
  <c r="AE60" i="5"/>
  <c r="AF60" i="5"/>
  <c r="AG60" i="5"/>
  <c r="AH60" i="5"/>
  <c r="AI60" i="5"/>
  <c r="AJ60" i="5"/>
  <c r="AK60" i="5"/>
  <c r="AL60" i="5"/>
  <c r="AM60" i="5"/>
  <c r="AN60" i="5"/>
  <c r="AO60" i="5"/>
  <c r="AP60" i="5"/>
  <c r="AQ60" i="5"/>
  <c r="AR60" i="5"/>
  <c r="AS60" i="5"/>
  <c r="AT60" i="5"/>
  <c r="AU60" i="5"/>
  <c r="AV60" i="5"/>
  <c r="AW60" i="5"/>
  <c r="AX60" i="5"/>
  <c r="AY60" i="5"/>
  <c r="AZ60" i="5"/>
  <c r="BA60" i="5"/>
  <c r="BB60" i="5"/>
  <c r="BC60" i="5"/>
  <c r="BD60" i="5"/>
  <c r="BE60" i="5"/>
  <c r="BF60" i="5"/>
  <c r="BG60" i="5"/>
  <c r="BH60" i="5"/>
  <c r="BI60" i="5"/>
  <c r="BJ60" i="5"/>
  <c r="BK60" i="5"/>
  <c r="BL60" i="5"/>
  <c r="BM60" i="5"/>
  <c r="BN60" i="5"/>
  <c r="BO60" i="5"/>
  <c r="BP60" i="5"/>
  <c r="BQ60" i="5"/>
  <c r="BR60" i="5"/>
  <c r="BS60" i="5"/>
  <c r="BT60" i="5"/>
  <c r="BU60" i="5"/>
  <c r="BV60" i="5"/>
  <c r="BW60" i="5"/>
  <c r="BX60" i="5"/>
  <c r="BY60" i="5"/>
  <c r="BZ60" i="5"/>
  <c r="CA60" i="5"/>
  <c r="CB60" i="5"/>
  <c r="CC60" i="5"/>
  <c r="CD60" i="5"/>
  <c r="CE60" i="5"/>
  <c r="CF60" i="5"/>
  <c r="CG60" i="5"/>
  <c r="CH60" i="5"/>
  <c r="CI60" i="5"/>
  <c r="CJ60" i="5"/>
  <c r="CK60" i="5"/>
  <c r="CL60" i="5"/>
  <c r="CM60" i="5"/>
  <c r="CN60" i="5"/>
  <c r="CO60" i="5"/>
  <c r="CP60" i="5"/>
  <c r="CQ60" i="5"/>
  <c r="CR60" i="5"/>
  <c r="CS60" i="5"/>
  <c r="CT60" i="5"/>
  <c r="CU60" i="5"/>
  <c r="CV60" i="5"/>
  <c r="CW60" i="5"/>
  <c r="CX60" i="5"/>
  <c r="CY60" i="5"/>
  <c r="CZ60" i="5"/>
  <c r="DA60" i="5"/>
  <c r="DB60" i="5"/>
  <c r="DC60" i="5"/>
  <c r="DD60" i="5"/>
  <c r="DE60" i="5"/>
  <c r="DF60" i="5"/>
  <c r="DG60" i="5"/>
  <c r="DH60" i="5"/>
  <c r="DI60" i="5"/>
  <c r="DJ60" i="5"/>
  <c r="DK60" i="5"/>
  <c r="DL60" i="5"/>
  <c r="DM60" i="5"/>
  <c r="DN60" i="5"/>
  <c r="DO60" i="5"/>
  <c r="DP60" i="5"/>
  <c r="DQ60" i="5"/>
  <c r="DR60" i="5"/>
  <c r="DS60" i="5"/>
  <c r="DT60" i="5"/>
  <c r="DU60" i="5"/>
  <c r="DV60" i="5"/>
  <c r="DW60" i="5"/>
  <c r="DX60" i="5"/>
  <c r="DY60" i="5"/>
  <c r="DZ60" i="5"/>
  <c r="H61" i="5"/>
  <c r="I61" i="5"/>
  <c r="J61" i="5"/>
  <c r="K61" i="5"/>
  <c r="L61" i="5"/>
  <c r="M61" i="5"/>
  <c r="N61" i="5"/>
  <c r="O61" i="5"/>
  <c r="P61" i="5"/>
  <c r="Q61" i="5"/>
  <c r="R61" i="5"/>
  <c r="E63" i="2" s="1"/>
  <c r="S61" i="5"/>
  <c r="T61" i="5"/>
  <c r="U61" i="5"/>
  <c r="V61" i="5"/>
  <c r="W61" i="5"/>
  <c r="X61" i="5"/>
  <c r="Y61" i="5"/>
  <c r="Z61" i="5"/>
  <c r="AA61" i="5"/>
  <c r="AB61" i="5"/>
  <c r="AC61" i="5"/>
  <c r="AD61" i="5"/>
  <c r="AE61" i="5"/>
  <c r="AF61" i="5"/>
  <c r="AG61" i="5"/>
  <c r="AH61" i="5"/>
  <c r="AI61" i="5"/>
  <c r="AJ61" i="5"/>
  <c r="AK61" i="5"/>
  <c r="AL61" i="5"/>
  <c r="AM61" i="5"/>
  <c r="AN61" i="5"/>
  <c r="AO61" i="5"/>
  <c r="AP61" i="5"/>
  <c r="AQ61" i="5"/>
  <c r="AR61" i="5"/>
  <c r="AS61" i="5"/>
  <c r="AT61" i="5"/>
  <c r="AU61" i="5"/>
  <c r="AV61" i="5"/>
  <c r="AW61" i="5"/>
  <c r="AX61" i="5"/>
  <c r="AY61" i="5"/>
  <c r="AZ61" i="5"/>
  <c r="BA61" i="5"/>
  <c r="BB61" i="5"/>
  <c r="BC61" i="5"/>
  <c r="BD61" i="5"/>
  <c r="BE61" i="5"/>
  <c r="BF61" i="5"/>
  <c r="BG61" i="5"/>
  <c r="BH61" i="5"/>
  <c r="BI61" i="5"/>
  <c r="BJ61" i="5"/>
  <c r="BK61" i="5"/>
  <c r="BL61" i="5"/>
  <c r="BM61" i="5"/>
  <c r="BN61" i="5"/>
  <c r="BO61" i="5"/>
  <c r="BP61" i="5"/>
  <c r="BQ61" i="5"/>
  <c r="BR61" i="5"/>
  <c r="BS61" i="5"/>
  <c r="BT61" i="5"/>
  <c r="BU61" i="5"/>
  <c r="BV61" i="5"/>
  <c r="BW61" i="5"/>
  <c r="BX61" i="5"/>
  <c r="BY61" i="5"/>
  <c r="BZ61" i="5"/>
  <c r="CA61" i="5"/>
  <c r="CB61" i="5"/>
  <c r="CC61" i="5"/>
  <c r="CD61" i="5"/>
  <c r="CE61" i="5"/>
  <c r="CF61" i="5"/>
  <c r="CG61" i="5"/>
  <c r="CH61" i="5"/>
  <c r="CI61" i="5"/>
  <c r="CJ61" i="5"/>
  <c r="CK61" i="5"/>
  <c r="CL61" i="5"/>
  <c r="CM61" i="5"/>
  <c r="CN61" i="5"/>
  <c r="CO61" i="5"/>
  <c r="CP61" i="5"/>
  <c r="CQ61" i="5"/>
  <c r="CR61" i="5"/>
  <c r="CS61" i="5"/>
  <c r="CT61" i="5"/>
  <c r="CU61" i="5"/>
  <c r="CV61" i="5"/>
  <c r="CW61" i="5"/>
  <c r="CX61" i="5"/>
  <c r="CY61" i="5"/>
  <c r="CZ61" i="5"/>
  <c r="DA61" i="5"/>
  <c r="DB61" i="5"/>
  <c r="DC61" i="5"/>
  <c r="DD61" i="5"/>
  <c r="DE61" i="5"/>
  <c r="DF61" i="5"/>
  <c r="DG61" i="5"/>
  <c r="DH61" i="5"/>
  <c r="DI61" i="5"/>
  <c r="DJ61" i="5"/>
  <c r="DK61" i="5"/>
  <c r="DL61" i="5"/>
  <c r="DM61" i="5"/>
  <c r="DN61" i="5"/>
  <c r="DO61" i="5"/>
  <c r="DP61" i="5"/>
  <c r="DQ61" i="5"/>
  <c r="DR61" i="5"/>
  <c r="DS61" i="5"/>
  <c r="DT61" i="5"/>
  <c r="DU61" i="5"/>
  <c r="DV61" i="5"/>
  <c r="DW61" i="5"/>
  <c r="DX61" i="5"/>
  <c r="DY61" i="5"/>
  <c r="DZ61" i="5"/>
  <c r="H62" i="5"/>
  <c r="I62" i="5"/>
  <c r="J62" i="5"/>
  <c r="K62" i="5"/>
  <c r="L62" i="5"/>
  <c r="M62" i="5"/>
  <c r="N62" i="5"/>
  <c r="O62" i="5"/>
  <c r="P62" i="5"/>
  <c r="Q62" i="5"/>
  <c r="R62" i="5"/>
  <c r="E64" i="2" s="1"/>
  <c r="S62" i="5"/>
  <c r="T62" i="5"/>
  <c r="U62" i="5"/>
  <c r="V62" i="5"/>
  <c r="W62" i="5"/>
  <c r="X62" i="5"/>
  <c r="Y62" i="5"/>
  <c r="Z62" i="5"/>
  <c r="AA62" i="5"/>
  <c r="AB62" i="5"/>
  <c r="AC62" i="5"/>
  <c r="AD62" i="5"/>
  <c r="AE62" i="5"/>
  <c r="AF62" i="5"/>
  <c r="AG62" i="5"/>
  <c r="AH62" i="5"/>
  <c r="AI62" i="5"/>
  <c r="AJ62" i="5"/>
  <c r="AK62" i="5"/>
  <c r="AL62" i="5"/>
  <c r="AM62" i="5"/>
  <c r="AN62" i="5"/>
  <c r="AO62" i="5"/>
  <c r="AP62" i="5"/>
  <c r="AQ62" i="5"/>
  <c r="AR62" i="5"/>
  <c r="AS62" i="5"/>
  <c r="AT62" i="5"/>
  <c r="AU62" i="5"/>
  <c r="AV62" i="5"/>
  <c r="AW62" i="5"/>
  <c r="AX62" i="5"/>
  <c r="AY62" i="5"/>
  <c r="AZ62" i="5"/>
  <c r="BA62" i="5"/>
  <c r="BB62" i="5"/>
  <c r="BC62" i="5"/>
  <c r="BD62" i="5"/>
  <c r="BE62" i="5"/>
  <c r="BF62" i="5"/>
  <c r="BG62" i="5"/>
  <c r="BH62" i="5"/>
  <c r="BI62" i="5"/>
  <c r="BJ62" i="5"/>
  <c r="BK62" i="5"/>
  <c r="BL62" i="5"/>
  <c r="BM62" i="5"/>
  <c r="BN62" i="5"/>
  <c r="BO62" i="5"/>
  <c r="BP62" i="5"/>
  <c r="BQ62" i="5"/>
  <c r="BR62" i="5"/>
  <c r="BS62" i="5"/>
  <c r="BT62" i="5"/>
  <c r="BU62" i="5"/>
  <c r="BV62" i="5"/>
  <c r="BW62" i="5"/>
  <c r="BX62" i="5"/>
  <c r="BY62" i="5"/>
  <c r="BZ62" i="5"/>
  <c r="CA62" i="5"/>
  <c r="CB62" i="5"/>
  <c r="CC62" i="5"/>
  <c r="CD62" i="5"/>
  <c r="CE62" i="5"/>
  <c r="CF62" i="5"/>
  <c r="CG62" i="5"/>
  <c r="CH62" i="5"/>
  <c r="CI62" i="5"/>
  <c r="CJ62" i="5"/>
  <c r="CK62" i="5"/>
  <c r="CL62" i="5"/>
  <c r="CM62" i="5"/>
  <c r="CN62" i="5"/>
  <c r="CO62" i="5"/>
  <c r="CP62" i="5"/>
  <c r="CQ62" i="5"/>
  <c r="CR62" i="5"/>
  <c r="CS62" i="5"/>
  <c r="CT62" i="5"/>
  <c r="CU62" i="5"/>
  <c r="CV62" i="5"/>
  <c r="CW62" i="5"/>
  <c r="CX62" i="5"/>
  <c r="CY62" i="5"/>
  <c r="CZ62" i="5"/>
  <c r="DA62" i="5"/>
  <c r="DB62" i="5"/>
  <c r="DC62" i="5"/>
  <c r="DD62" i="5"/>
  <c r="DE62" i="5"/>
  <c r="DF62" i="5"/>
  <c r="DG62" i="5"/>
  <c r="DH62" i="5"/>
  <c r="DI62" i="5"/>
  <c r="DJ62" i="5"/>
  <c r="DK62" i="5"/>
  <c r="DL62" i="5"/>
  <c r="DM62" i="5"/>
  <c r="DN62" i="5"/>
  <c r="DO62" i="5"/>
  <c r="DP62" i="5"/>
  <c r="DQ62" i="5"/>
  <c r="DR62" i="5"/>
  <c r="DS62" i="5"/>
  <c r="DT62" i="5"/>
  <c r="DU62" i="5"/>
  <c r="DV62" i="5"/>
  <c r="DW62" i="5"/>
  <c r="DX62" i="5"/>
  <c r="DY62" i="5"/>
  <c r="DZ62" i="5"/>
  <c r="H63" i="5"/>
  <c r="I63" i="5"/>
  <c r="J63" i="5"/>
  <c r="K63" i="5"/>
  <c r="L63" i="5"/>
  <c r="M63" i="5"/>
  <c r="N63" i="5"/>
  <c r="O63" i="5"/>
  <c r="P63" i="5"/>
  <c r="Q63" i="5"/>
  <c r="R63" i="5"/>
  <c r="E65" i="2" s="1"/>
  <c r="S63" i="5"/>
  <c r="T63" i="5"/>
  <c r="U63" i="5"/>
  <c r="V63" i="5"/>
  <c r="W63" i="5"/>
  <c r="X63" i="5"/>
  <c r="Y63" i="5"/>
  <c r="Z63" i="5"/>
  <c r="AA63" i="5"/>
  <c r="AB63" i="5"/>
  <c r="AC63" i="5"/>
  <c r="AD63" i="5"/>
  <c r="AE63" i="5"/>
  <c r="AF63" i="5"/>
  <c r="AG63" i="5"/>
  <c r="AH63" i="5"/>
  <c r="AI63" i="5"/>
  <c r="AJ63" i="5"/>
  <c r="AK63" i="5"/>
  <c r="AL63" i="5"/>
  <c r="AM63" i="5"/>
  <c r="AN63" i="5"/>
  <c r="AO63" i="5"/>
  <c r="AP63" i="5"/>
  <c r="AQ63" i="5"/>
  <c r="AR63" i="5"/>
  <c r="AS63" i="5"/>
  <c r="AT63" i="5"/>
  <c r="AU63" i="5"/>
  <c r="AV63" i="5"/>
  <c r="AW63" i="5"/>
  <c r="AX63" i="5"/>
  <c r="AY63" i="5"/>
  <c r="AZ63" i="5"/>
  <c r="BA63" i="5"/>
  <c r="BB63" i="5"/>
  <c r="BC63" i="5"/>
  <c r="BD63" i="5"/>
  <c r="BE63" i="5"/>
  <c r="BF63" i="5"/>
  <c r="BG63" i="5"/>
  <c r="BH63" i="5"/>
  <c r="BI63" i="5"/>
  <c r="BJ63" i="5"/>
  <c r="BK63" i="5"/>
  <c r="BL63" i="5"/>
  <c r="BM63" i="5"/>
  <c r="BN63" i="5"/>
  <c r="BO63" i="5"/>
  <c r="BP63" i="5"/>
  <c r="BQ63" i="5"/>
  <c r="BR63" i="5"/>
  <c r="BS63" i="5"/>
  <c r="BT63" i="5"/>
  <c r="BU63" i="5"/>
  <c r="BV63" i="5"/>
  <c r="BW63" i="5"/>
  <c r="BX63" i="5"/>
  <c r="BY63" i="5"/>
  <c r="BZ63" i="5"/>
  <c r="CA63" i="5"/>
  <c r="CB63" i="5"/>
  <c r="CC63" i="5"/>
  <c r="CD63" i="5"/>
  <c r="CE63" i="5"/>
  <c r="CF63" i="5"/>
  <c r="CG63" i="5"/>
  <c r="CH63" i="5"/>
  <c r="CI63" i="5"/>
  <c r="CJ63" i="5"/>
  <c r="CK63" i="5"/>
  <c r="CL63" i="5"/>
  <c r="CM63" i="5"/>
  <c r="CN63" i="5"/>
  <c r="CO63" i="5"/>
  <c r="CP63" i="5"/>
  <c r="CQ63" i="5"/>
  <c r="CR63" i="5"/>
  <c r="CS63" i="5"/>
  <c r="CT63" i="5"/>
  <c r="CU63" i="5"/>
  <c r="CV63" i="5"/>
  <c r="CW63" i="5"/>
  <c r="CX63" i="5"/>
  <c r="CY63" i="5"/>
  <c r="CZ63" i="5"/>
  <c r="DA63" i="5"/>
  <c r="DB63" i="5"/>
  <c r="DC63" i="5"/>
  <c r="DD63" i="5"/>
  <c r="DE63" i="5"/>
  <c r="DF63" i="5"/>
  <c r="DG63" i="5"/>
  <c r="DH63" i="5"/>
  <c r="DI63" i="5"/>
  <c r="DJ63" i="5"/>
  <c r="DK63" i="5"/>
  <c r="DL63" i="5"/>
  <c r="DM63" i="5"/>
  <c r="DN63" i="5"/>
  <c r="DO63" i="5"/>
  <c r="DP63" i="5"/>
  <c r="DQ63" i="5"/>
  <c r="DR63" i="5"/>
  <c r="DS63" i="5"/>
  <c r="DT63" i="5"/>
  <c r="DU63" i="5"/>
  <c r="DV63" i="5"/>
  <c r="DW63" i="5"/>
  <c r="DX63" i="5"/>
  <c r="DY63" i="5"/>
  <c r="DZ63" i="5"/>
  <c r="H64" i="5"/>
  <c r="I64" i="5"/>
  <c r="J64" i="5"/>
  <c r="K64" i="5"/>
  <c r="L64" i="5"/>
  <c r="M64" i="5"/>
  <c r="N64" i="5"/>
  <c r="O64" i="5"/>
  <c r="P64" i="5"/>
  <c r="Q64" i="5"/>
  <c r="R64" i="5"/>
  <c r="E66" i="2" s="1"/>
  <c r="S64" i="5"/>
  <c r="T64" i="5"/>
  <c r="U64" i="5"/>
  <c r="V64" i="5"/>
  <c r="W64" i="5"/>
  <c r="X64" i="5"/>
  <c r="Y64" i="5"/>
  <c r="Z64" i="5"/>
  <c r="AA64" i="5"/>
  <c r="AB64" i="5"/>
  <c r="AC64" i="5"/>
  <c r="AD64" i="5"/>
  <c r="AE64" i="5"/>
  <c r="AF64" i="5"/>
  <c r="AG64" i="5"/>
  <c r="AH64" i="5"/>
  <c r="AI64" i="5"/>
  <c r="AJ64" i="5"/>
  <c r="AK64" i="5"/>
  <c r="AL64" i="5"/>
  <c r="AM64" i="5"/>
  <c r="AN64" i="5"/>
  <c r="AO64" i="5"/>
  <c r="AP64" i="5"/>
  <c r="AQ64" i="5"/>
  <c r="AR64" i="5"/>
  <c r="AS64" i="5"/>
  <c r="AT64" i="5"/>
  <c r="AU64" i="5"/>
  <c r="AV64" i="5"/>
  <c r="AW64" i="5"/>
  <c r="AX64" i="5"/>
  <c r="AY64" i="5"/>
  <c r="AZ64" i="5"/>
  <c r="BA64" i="5"/>
  <c r="BB64" i="5"/>
  <c r="BC64" i="5"/>
  <c r="BD64" i="5"/>
  <c r="BE64" i="5"/>
  <c r="BF64" i="5"/>
  <c r="BG64" i="5"/>
  <c r="BH64" i="5"/>
  <c r="BI64" i="5"/>
  <c r="BJ64" i="5"/>
  <c r="BK64" i="5"/>
  <c r="BL64" i="5"/>
  <c r="BM64" i="5"/>
  <c r="BN64" i="5"/>
  <c r="BO64" i="5"/>
  <c r="BP64" i="5"/>
  <c r="BQ64" i="5"/>
  <c r="BR64" i="5"/>
  <c r="BS64" i="5"/>
  <c r="BT64" i="5"/>
  <c r="BU64" i="5"/>
  <c r="BV64" i="5"/>
  <c r="BW64" i="5"/>
  <c r="BX64" i="5"/>
  <c r="BY64" i="5"/>
  <c r="BZ64" i="5"/>
  <c r="CA64" i="5"/>
  <c r="CB64" i="5"/>
  <c r="CC64" i="5"/>
  <c r="CD64" i="5"/>
  <c r="CE64" i="5"/>
  <c r="CF64" i="5"/>
  <c r="CG64" i="5"/>
  <c r="CH64" i="5"/>
  <c r="CI64" i="5"/>
  <c r="CJ64" i="5"/>
  <c r="CK64" i="5"/>
  <c r="CL64" i="5"/>
  <c r="CM64" i="5"/>
  <c r="CN64" i="5"/>
  <c r="CO64" i="5"/>
  <c r="CP64" i="5"/>
  <c r="CQ64" i="5"/>
  <c r="CR64" i="5"/>
  <c r="CS64" i="5"/>
  <c r="CT64" i="5"/>
  <c r="CU64" i="5"/>
  <c r="CV64" i="5"/>
  <c r="CW64" i="5"/>
  <c r="CX64" i="5"/>
  <c r="CY64" i="5"/>
  <c r="CZ64" i="5"/>
  <c r="DA64" i="5"/>
  <c r="DB64" i="5"/>
  <c r="DC64" i="5"/>
  <c r="DD64" i="5"/>
  <c r="DE64" i="5"/>
  <c r="DF64" i="5"/>
  <c r="DG64" i="5"/>
  <c r="DH64" i="5"/>
  <c r="DI64" i="5"/>
  <c r="DJ64" i="5"/>
  <c r="DK64" i="5"/>
  <c r="DL64" i="5"/>
  <c r="DM64" i="5"/>
  <c r="DN64" i="5"/>
  <c r="DO64" i="5"/>
  <c r="DP64" i="5"/>
  <c r="DQ64" i="5"/>
  <c r="DR64" i="5"/>
  <c r="DS64" i="5"/>
  <c r="DT64" i="5"/>
  <c r="DU64" i="5"/>
  <c r="DV64" i="5"/>
  <c r="DW64" i="5"/>
  <c r="DX64" i="5"/>
  <c r="DY64" i="5"/>
  <c r="DZ64" i="5"/>
  <c r="H65" i="5"/>
  <c r="I65" i="5"/>
  <c r="J65" i="5"/>
  <c r="K65" i="5"/>
  <c r="L65" i="5"/>
  <c r="M65" i="5"/>
  <c r="N65" i="5"/>
  <c r="O65" i="5"/>
  <c r="P65" i="5"/>
  <c r="Q65" i="5"/>
  <c r="R65" i="5"/>
  <c r="E67" i="2" s="1"/>
  <c r="S65" i="5"/>
  <c r="T65" i="5"/>
  <c r="U65" i="5"/>
  <c r="V65" i="5"/>
  <c r="W65" i="5"/>
  <c r="X65" i="5"/>
  <c r="Y65" i="5"/>
  <c r="Z65" i="5"/>
  <c r="AA65" i="5"/>
  <c r="AB65" i="5"/>
  <c r="AC65" i="5"/>
  <c r="AD65" i="5"/>
  <c r="AE65" i="5"/>
  <c r="AF65" i="5"/>
  <c r="AG65" i="5"/>
  <c r="AH65" i="5"/>
  <c r="AI65" i="5"/>
  <c r="AJ65" i="5"/>
  <c r="AK65" i="5"/>
  <c r="AL65" i="5"/>
  <c r="AM65" i="5"/>
  <c r="AN65" i="5"/>
  <c r="AO65" i="5"/>
  <c r="AP65" i="5"/>
  <c r="AQ65" i="5"/>
  <c r="AR65" i="5"/>
  <c r="AS65" i="5"/>
  <c r="AT65" i="5"/>
  <c r="AU65" i="5"/>
  <c r="AV65" i="5"/>
  <c r="AW65" i="5"/>
  <c r="AX65" i="5"/>
  <c r="AY65" i="5"/>
  <c r="AZ65" i="5"/>
  <c r="BA65" i="5"/>
  <c r="BB65" i="5"/>
  <c r="BC65" i="5"/>
  <c r="BD65" i="5"/>
  <c r="BE65" i="5"/>
  <c r="BF65" i="5"/>
  <c r="BG65" i="5"/>
  <c r="BH65" i="5"/>
  <c r="BI65" i="5"/>
  <c r="BJ65" i="5"/>
  <c r="BK65" i="5"/>
  <c r="BL65" i="5"/>
  <c r="BM65" i="5"/>
  <c r="BN65" i="5"/>
  <c r="BO65" i="5"/>
  <c r="BP65" i="5"/>
  <c r="BQ65" i="5"/>
  <c r="BR65" i="5"/>
  <c r="BS65" i="5"/>
  <c r="BT65" i="5"/>
  <c r="BU65" i="5"/>
  <c r="BV65" i="5"/>
  <c r="BW65" i="5"/>
  <c r="BX65" i="5"/>
  <c r="BY65" i="5"/>
  <c r="BZ65" i="5"/>
  <c r="CA65" i="5"/>
  <c r="CB65" i="5"/>
  <c r="CC65" i="5"/>
  <c r="CD65" i="5"/>
  <c r="CE65" i="5"/>
  <c r="CF65" i="5"/>
  <c r="CG65" i="5"/>
  <c r="CH65" i="5"/>
  <c r="CI65" i="5"/>
  <c r="CJ65" i="5"/>
  <c r="CK65" i="5"/>
  <c r="CL65" i="5"/>
  <c r="CM65" i="5"/>
  <c r="CN65" i="5"/>
  <c r="CO65" i="5"/>
  <c r="CP65" i="5"/>
  <c r="CQ65" i="5"/>
  <c r="CR65" i="5"/>
  <c r="CS65" i="5"/>
  <c r="CT65" i="5"/>
  <c r="CU65" i="5"/>
  <c r="CV65" i="5"/>
  <c r="CW65" i="5"/>
  <c r="CX65" i="5"/>
  <c r="CY65" i="5"/>
  <c r="CZ65" i="5"/>
  <c r="DA65" i="5"/>
  <c r="DB65" i="5"/>
  <c r="DC65" i="5"/>
  <c r="DD65" i="5"/>
  <c r="DE65" i="5"/>
  <c r="DF65" i="5"/>
  <c r="DG65" i="5"/>
  <c r="DH65" i="5"/>
  <c r="DI65" i="5"/>
  <c r="DJ65" i="5"/>
  <c r="DK65" i="5"/>
  <c r="DL65" i="5"/>
  <c r="DM65" i="5"/>
  <c r="DN65" i="5"/>
  <c r="DO65" i="5"/>
  <c r="DP65" i="5"/>
  <c r="DQ65" i="5"/>
  <c r="DR65" i="5"/>
  <c r="DS65" i="5"/>
  <c r="DT65" i="5"/>
  <c r="DU65" i="5"/>
  <c r="DV65" i="5"/>
  <c r="DW65" i="5"/>
  <c r="DX65" i="5"/>
  <c r="DY65" i="5"/>
  <c r="DZ65" i="5"/>
  <c r="H66" i="5"/>
  <c r="I66" i="5"/>
  <c r="J66" i="5"/>
  <c r="K66" i="5"/>
  <c r="L66" i="5"/>
  <c r="M66" i="5"/>
  <c r="N66" i="5"/>
  <c r="O66" i="5"/>
  <c r="P66" i="5"/>
  <c r="Q66" i="5"/>
  <c r="R66" i="5"/>
  <c r="E68" i="2" s="1"/>
  <c r="S66" i="5"/>
  <c r="T66" i="5"/>
  <c r="U66" i="5"/>
  <c r="V66" i="5"/>
  <c r="W66" i="5"/>
  <c r="X66" i="5"/>
  <c r="Y66" i="5"/>
  <c r="Z66" i="5"/>
  <c r="AA66" i="5"/>
  <c r="AB66" i="5"/>
  <c r="AC66" i="5"/>
  <c r="AD66" i="5"/>
  <c r="AE66" i="5"/>
  <c r="AF66" i="5"/>
  <c r="AG66" i="5"/>
  <c r="AH66" i="5"/>
  <c r="AI66" i="5"/>
  <c r="AJ66" i="5"/>
  <c r="AK66" i="5"/>
  <c r="AL66" i="5"/>
  <c r="AM66" i="5"/>
  <c r="AN66" i="5"/>
  <c r="AO66" i="5"/>
  <c r="AP66" i="5"/>
  <c r="AQ66" i="5"/>
  <c r="AR66" i="5"/>
  <c r="AS66" i="5"/>
  <c r="AT66" i="5"/>
  <c r="AU66" i="5"/>
  <c r="AV66" i="5"/>
  <c r="AW66" i="5"/>
  <c r="AX66" i="5"/>
  <c r="AY66" i="5"/>
  <c r="AZ66" i="5"/>
  <c r="BA66" i="5"/>
  <c r="BB66" i="5"/>
  <c r="BC66" i="5"/>
  <c r="BD66" i="5"/>
  <c r="BE66" i="5"/>
  <c r="BF66" i="5"/>
  <c r="BG66" i="5"/>
  <c r="BH66" i="5"/>
  <c r="BI66" i="5"/>
  <c r="BJ66" i="5"/>
  <c r="BK66" i="5"/>
  <c r="BL66" i="5"/>
  <c r="BM66" i="5"/>
  <c r="BN66" i="5"/>
  <c r="BO66" i="5"/>
  <c r="BP66" i="5"/>
  <c r="BQ66" i="5"/>
  <c r="BR66" i="5"/>
  <c r="BS66" i="5"/>
  <c r="BT66" i="5"/>
  <c r="BU66" i="5"/>
  <c r="BV66" i="5"/>
  <c r="BW66" i="5"/>
  <c r="BX66" i="5"/>
  <c r="BY66" i="5"/>
  <c r="BZ66" i="5"/>
  <c r="CA66" i="5"/>
  <c r="CB66" i="5"/>
  <c r="CC66" i="5"/>
  <c r="CD66" i="5"/>
  <c r="CE66" i="5"/>
  <c r="CF66" i="5"/>
  <c r="CG66" i="5"/>
  <c r="CH66" i="5"/>
  <c r="CI66" i="5"/>
  <c r="CJ66" i="5"/>
  <c r="CK66" i="5"/>
  <c r="CL66" i="5"/>
  <c r="CM66" i="5"/>
  <c r="CN66" i="5"/>
  <c r="CO66" i="5"/>
  <c r="CP66" i="5"/>
  <c r="CQ66" i="5"/>
  <c r="CR66" i="5"/>
  <c r="CS66" i="5"/>
  <c r="CT66" i="5"/>
  <c r="CU66" i="5"/>
  <c r="CV66" i="5"/>
  <c r="CW66" i="5"/>
  <c r="CX66" i="5"/>
  <c r="CY66" i="5"/>
  <c r="CZ66" i="5"/>
  <c r="DA66" i="5"/>
  <c r="DB66" i="5"/>
  <c r="DC66" i="5"/>
  <c r="DD66" i="5"/>
  <c r="DE66" i="5"/>
  <c r="DF66" i="5"/>
  <c r="DG66" i="5"/>
  <c r="DH66" i="5"/>
  <c r="DI66" i="5"/>
  <c r="DJ66" i="5"/>
  <c r="DK66" i="5"/>
  <c r="DL66" i="5"/>
  <c r="DM66" i="5"/>
  <c r="DN66" i="5"/>
  <c r="DO66" i="5"/>
  <c r="DP66" i="5"/>
  <c r="DQ66" i="5"/>
  <c r="DR66" i="5"/>
  <c r="DS66" i="5"/>
  <c r="DT66" i="5"/>
  <c r="DU66" i="5"/>
  <c r="DV66" i="5"/>
  <c r="DW66" i="5"/>
  <c r="DX66" i="5"/>
  <c r="DY66" i="5"/>
  <c r="DZ66" i="5"/>
  <c r="H67" i="5"/>
  <c r="I67" i="5"/>
  <c r="J67" i="5"/>
  <c r="K67" i="5"/>
  <c r="L67" i="5"/>
  <c r="M67" i="5"/>
  <c r="N67" i="5"/>
  <c r="O67" i="5"/>
  <c r="P67" i="5"/>
  <c r="Q67" i="5"/>
  <c r="R67" i="5"/>
  <c r="E69" i="2" s="1"/>
  <c r="S67" i="5"/>
  <c r="T67" i="5"/>
  <c r="U67" i="5"/>
  <c r="V67" i="5"/>
  <c r="W67" i="5"/>
  <c r="X67" i="5"/>
  <c r="Y67" i="5"/>
  <c r="Z67" i="5"/>
  <c r="AA67" i="5"/>
  <c r="AB67" i="5"/>
  <c r="AC67" i="5"/>
  <c r="AD67" i="5"/>
  <c r="AE67" i="5"/>
  <c r="AF67" i="5"/>
  <c r="AG67" i="5"/>
  <c r="AH67" i="5"/>
  <c r="AI67" i="5"/>
  <c r="AJ67" i="5"/>
  <c r="AK67" i="5"/>
  <c r="AL67" i="5"/>
  <c r="AM67" i="5"/>
  <c r="AN67" i="5"/>
  <c r="AO67" i="5"/>
  <c r="AP67" i="5"/>
  <c r="AQ67" i="5"/>
  <c r="AR67" i="5"/>
  <c r="AS67" i="5"/>
  <c r="AT67" i="5"/>
  <c r="AU67" i="5"/>
  <c r="AV67" i="5"/>
  <c r="AW67" i="5"/>
  <c r="AX67" i="5"/>
  <c r="AY67" i="5"/>
  <c r="AZ67" i="5"/>
  <c r="BA67" i="5"/>
  <c r="BB67" i="5"/>
  <c r="BC67" i="5"/>
  <c r="BD67" i="5"/>
  <c r="BE67" i="5"/>
  <c r="BF67" i="5"/>
  <c r="BG67" i="5"/>
  <c r="BH67" i="5"/>
  <c r="BI67" i="5"/>
  <c r="BJ67" i="5"/>
  <c r="BK67" i="5"/>
  <c r="BL67" i="5"/>
  <c r="BM67" i="5"/>
  <c r="BN67" i="5"/>
  <c r="BO67" i="5"/>
  <c r="BP67" i="5"/>
  <c r="BQ67" i="5"/>
  <c r="BR67" i="5"/>
  <c r="BS67" i="5"/>
  <c r="BT67" i="5"/>
  <c r="BU67" i="5"/>
  <c r="BV67" i="5"/>
  <c r="BW67" i="5"/>
  <c r="BX67" i="5"/>
  <c r="BY67" i="5"/>
  <c r="BZ67" i="5"/>
  <c r="CA67" i="5"/>
  <c r="CB67" i="5"/>
  <c r="CC67" i="5"/>
  <c r="CD67" i="5"/>
  <c r="CE67" i="5"/>
  <c r="CF67" i="5"/>
  <c r="CG67" i="5"/>
  <c r="CH67" i="5"/>
  <c r="CI67" i="5"/>
  <c r="CJ67" i="5"/>
  <c r="CK67" i="5"/>
  <c r="CL67" i="5"/>
  <c r="CM67" i="5"/>
  <c r="CN67" i="5"/>
  <c r="CO67" i="5"/>
  <c r="CP67" i="5"/>
  <c r="CQ67" i="5"/>
  <c r="CR67" i="5"/>
  <c r="CS67" i="5"/>
  <c r="CT67" i="5"/>
  <c r="CU67" i="5"/>
  <c r="CV67" i="5"/>
  <c r="CW67" i="5"/>
  <c r="CX67" i="5"/>
  <c r="CY67" i="5"/>
  <c r="CZ67" i="5"/>
  <c r="DA67" i="5"/>
  <c r="DB67" i="5"/>
  <c r="DC67" i="5"/>
  <c r="DD67" i="5"/>
  <c r="DE67" i="5"/>
  <c r="DF67" i="5"/>
  <c r="DG67" i="5"/>
  <c r="DH67" i="5"/>
  <c r="DI67" i="5"/>
  <c r="DJ67" i="5"/>
  <c r="DK67" i="5"/>
  <c r="DL67" i="5"/>
  <c r="DM67" i="5"/>
  <c r="DN67" i="5"/>
  <c r="DO67" i="5"/>
  <c r="DP67" i="5"/>
  <c r="DQ67" i="5"/>
  <c r="DR67" i="5"/>
  <c r="DS67" i="5"/>
  <c r="DT67" i="5"/>
  <c r="DU67" i="5"/>
  <c r="DV67" i="5"/>
  <c r="DW67" i="5"/>
  <c r="DX67" i="5"/>
  <c r="DY67" i="5"/>
  <c r="DZ67" i="5"/>
  <c r="H68" i="5"/>
  <c r="I68" i="5"/>
  <c r="J68" i="5"/>
  <c r="K68" i="5"/>
  <c r="L68" i="5"/>
  <c r="M68" i="5"/>
  <c r="N68" i="5"/>
  <c r="O68" i="5"/>
  <c r="P68" i="5"/>
  <c r="Q68" i="5"/>
  <c r="R68" i="5"/>
  <c r="E70" i="2" s="1"/>
  <c r="S68" i="5"/>
  <c r="T68" i="5"/>
  <c r="U68" i="5"/>
  <c r="V68" i="5"/>
  <c r="W68" i="5"/>
  <c r="X68" i="5"/>
  <c r="Y68" i="5"/>
  <c r="Z68" i="5"/>
  <c r="AA68" i="5"/>
  <c r="AB68" i="5"/>
  <c r="AC68" i="5"/>
  <c r="AD68" i="5"/>
  <c r="AE68" i="5"/>
  <c r="AF68" i="5"/>
  <c r="AG68" i="5"/>
  <c r="AH68" i="5"/>
  <c r="AI68" i="5"/>
  <c r="AJ68" i="5"/>
  <c r="AK68" i="5"/>
  <c r="AL68" i="5"/>
  <c r="AM68" i="5"/>
  <c r="AN68" i="5"/>
  <c r="AO68" i="5"/>
  <c r="AP68" i="5"/>
  <c r="AQ68" i="5"/>
  <c r="AR68" i="5"/>
  <c r="AS68" i="5"/>
  <c r="AT68" i="5"/>
  <c r="AU68" i="5"/>
  <c r="AV68" i="5"/>
  <c r="AW68" i="5"/>
  <c r="AX68" i="5"/>
  <c r="AY68" i="5"/>
  <c r="AZ68" i="5"/>
  <c r="BA68" i="5"/>
  <c r="BB68" i="5"/>
  <c r="BC68" i="5"/>
  <c r="BD68" i="5"/>
  <c r="BE68" i="5"/>
  <c r="BF68" i="5"/>
  <c r="BG68" i="5"/>
  <c r="BH68" i="5"/>
  <c r="BI68" i="5"/>
  <c r="BJ68" i="5"/>
  <c r="BK68" i="5"/>
  <c r="BL68" i="5"/>
  <c r="BM68" i="5"/>
  <c r="BN68" i="5"/>
  <c r="BO68" i="5"/>
  <c r="BP68" i="5"/>
  <c r="BQ68" i="5"/>
  <c r="BR68" i="5"/>
  <c r="BS68" i="5"/>
  <c r="BT68" i="5"/>
  <c r="BU68" i="5"/>
  <c r="BV68" i="5"/>
  <c r="BW68" i="5"/>
  <c r="BX68" i="5"/>
  <c r="BY68" i="5"/>
  <c r="BZ68" i="5"/>
  <c r="CA68" i="5"/>
  <c r="CB68" i="5"/>
  <c r="CC68" i="5"/>
  <c r="CD68" i="5"/>
  <c r="CE68" i="5"/>
  <c r="CF68" i="5"/>
  <c r="CG68" i="5"/>
  <c r="CH68" i="5"/>
  <c r="CI68" i="5"/>
  <c r="CJ68" i="5"/>
  <c r="CK68" i="5"/>
  <c r="CL68" i="5"/>
  <c r="CM68" i="5"/>
  <c r="CN68" i="5"/>
  <c r="CO68" i="5"/>
  <c r="CP68" i="5"/>
  <c r="CQ68" i="5"/>
  <c r="CR68" i="5"/>
  <c r="CS68" i="5"/>
  <c r="CT68" i="5"/>
  <c r="CU68" i="5"/>
  <c r="CV68" i="5"/>
  <c r="CW68" i="5"/>
  <c r="CX68" i="5"/>
  <c r="CY68" i="5"/>
  <c r="CZ68" i="5"/>
  <c r="DA68" i="5"/>
  <c r="DB68" i="5"/>
  <c r="DC68" i="5"/>
  <c r="DD68" i="5"/>
  <c r="DE68" i="5"/>
  <c r="DF68" i="5"/>
  <c r="DG68" i="5"/>
  <c r="DH68" i="5"/>
  <c r="DI68" i="5"/>
  <c r="DJ68" i="5"/>
  <c r="DK68" i="5"/>
  <c r="DL68" i="5"/>
  <c r="DM68" i="5"/>
  <c r="DN68" i="5"/>
  <c r="DO68" i="5"/>
  <c r="DP68" i="5"/>
  <c r="DQ68" i="5"/>
  <c r="DR68" i="5"/>
  <c r="DS68" i="5"/>
  <c r="DT68" i="5"/>
  <c r="DU68" i="5"/>
  <c r="DV68" i="5"/>
  <c r="DW68" i="5"/>
  <c r="DX68" i="5"/>
  <c r="DY68" i="5"/>
  <c r="DZ68" i="5"/>
  <c r="H69" i="5"/>
  <c r="I69" i="5"/>
  <c r="J69" i="5"/>
  <c r="K69" i="5"/>
  <c r="L69" i="5"/>
  <c r="M69" i="5"/>
  <c r="N69" i="5"/>
  <c r="O69" i="5"/>
  <c r="P69" i="5"/>
  <c r="Q69" i="5"/>
  <c r="R69" i="5"/>
  <c r="E71" i="2" s="1"/>
  <c r="S69" i="5"/>
  <c r="T69" i="5"/>
  <c r="U69" i="5"/>
  <c r="V69" i="5"/>
  <c r="W69" i="5"/>
  <c r="X69" i="5"/>
  <c r="Y69" i="5"/>
  <c r="Z69" i="5"/>
  <c r="AA69" i="5"/>
  <c r="AB69" i="5"/>
  <c r="AC69" i="5"/>
  <c r="AD69" i="5"/>
  <c r="AE69" i="5"/>
  <c r="AF69" i="5"/>
  <c r="AG69" i="5"/>
  <c r="AH69" i="5"/>
  <c r="AI69" i="5"/>
  <c r="AJ69" i="5"/>
  <c r="AK69" i="5"/>
  <c r="AL69" i="5"/>
  <c r="AM69" i="5"/>
  <c r="AN69" i="5"/>
  <c r="AO69" i="5"/>
  <c r="AP69" i="5"/>
  <c r="AQ69" i="5"/>
  <c r="AR69" i="5"/>
  <c r="AS69" i="5"/>
  <c r="AT69" i="5"/>
  <c r="AU69" i="5"/>
  <c r="AV69" i="5"/>
  <c r="AW69" i="5"/>
  <c r="AX69" i="5"/>
  <c r="AY69" i="5"/>
  <c r="AZ69" i="5"/>
  <c r="BA69" i="5"/>
  <c r="BB69" i="5"/>
  <c r="BC69" i="5"/>
  <c r="BD69" i="5"/>
  <c r="BE69" i="5"/>
  <c r="BF69" i="5"/>
  <c r="BG69" i="5"/>
  <c r="BH69" i="5"/>
  <c r="BI69" i="5"/>
  <c r="BJ69" i="5"/>
  <c r="BK69" i="5"/>
  <c r="BL69" i="5"/>
  <c r="BM69" i="5"/>
  <c r="BN69" i="5"/>
  <c r="BO69" i="5"/>
  <c r="BP69" i="5"/>
  <c r="BQ69" i="5"/>
  <c r="BR69" i="5"/>
  <c r="BS69" i="5"/>
  <c r="BT69" i="5"/>
  <c r="BU69" i="5"/>
  <c r="BV69" i="5"/>
  <c r="BW69" i="5"/>
  <c r="BX69" i="5"/>
  <c r="BY69" i="5"/>
  <c r="BZ69" i="5"/>
  <c r="CA69" i="5"/>
  <c r="CB69" i="5"/>
  <c r="CC69" i="5"/>
  <c r="CD69" i="5"/>
  <c r="CE69" i="5"/>
  <c r="CF69" i="5"/>
  <c r="CG69" i="5"/>
  <c r="CH69" i="5"/>
  <c r="CI69" i="5"/>
  <c r="CJ69" i="5"/>
  <c r="CK69" i="5"/>
  <c r="CL69" i="5"/>
  <c r="CM69" i="5"/>
  <c r="CN69" i="5"/>
  <c r="CO69" i="5"/>
  <c r="CP69" i="5"/>
  <c r="CQ69" i="5"/>
  <c r="CR69" i="5"/>
  <c r="CS69" i="5"/>
  <c r="CT69" i="5"/>
  <c r="CU69" i="5"/>
  <c r="CV69" i="5"/>
  <c r="CW69" i="5"/>
  <c r="CX69" i="5"/>
  <c r="CY69" i="5"/>
  <c r="CZ69" i="5"/>
  <c r="DA69" i="5"/>
  <c r="DB69" i="5"/>
  <c r="DC69" i="5"/>
  <c r="DD69" i="5"/>
  <c r="DE69" i="5"/>
  <c r="DF69" i="5"/>
  <c r="DG69" i="5"/>
  <c r="DH69" i="5"/>
  <c r="DI69" i="5"/>
  <c r="DJ69" i="5"/>
  <c r="DK69" i="5"/>
  <c r="DL69" i="5"/>
  <c r="DM69" i="5"/>
  <c r="DN69" i="5"/>
  <c r="DO69" i="5"/>
  <c r="DP69" i="5"/>
  <c r="DQ69" i="5"/>
  <c r="DR69" i="5"/>
  <c r="DS69" i="5"/>
  <c r="DT69" i="5"/>
  <c r="DU69" i="5"/>
  <c r="DV69" i="5"/>
  <c r="DW69" i="5"/>
  <c r="DX69" i="5"/>
  <c r="DY69" i="5"/>
  <c r="DZ69" i="5"/>
  <c r="E72" i="2"/>
  <c r="E73" i="2"/>
  <c r="E74" i="2"/>
  <c r="E75" i="2"/>
  <c r="H74" i="5"/>
  <c r="I74" i="5"/>
  <c r="J74" i="5"/>
  <c r="K74" i="5"/>
  <c r="L74" i="5"/>
  <c r="M74" i="5"/>
  <c r="N74" i="5"/>
  <c r="O74" i="5"/>
  <c r="P74" i="5"/>
  <c r="Q74" i="5"/>
  <c r="R74" i="5"/>
  <c r="E76" i="2" s="1"/>
  <c r="S74" i="5"/>
  <c r="T74" i="5"/>
  <c r="U74" i="5"/>
  <c r="V74" i="5"/>
  <c r="W74" i="5"/>
  <c r="X74" i="5"/>
  <c r="Y74" i="5"/>
  <c r="Z74" i="5"/>
  <c r="AA74" i="5"/>
  <c r="AB74" i="5"/>
  <c r="AC74" i="5"/>
  <c r="AD74" i="5"/>
  <c r="AE74" i="5"/>
  <c r="AF74" i="5"/>
  <c r="AG74" i="5"/>
  <c r="AH74" i="5"/>
  <c r="AI74" i="5"/>
  <c r="AJ74" i="5"/>
  <c r="AK74" i="5"/>
  <c r="AL74" i="5"/>
  <c r="AM74" i="5"/>
  <c r="AN74" i="5"/>
  <c r="AO74" i="5"/>
  <c r="AP74" i="5"/>
  <c r="AQ74" i="5"/>
  <c r="AR74" i="5"/>
  <c r="AS74" i="5"/>
  <c r="AT74" i="5"/>
  <c r="AU74" i="5"/>
  <c r="AV74" i="5"/>
  <c r="AW74" i="5"/>
  <c r="AX74" i="5"/>
  <c r="AY74" i="5"/>
  <c r="AZ74" i="5"/>
  <c r="BA74" i="5"/>
  <c r="BB74" i="5"/>
  <c r="BC74" i="5"/>
  <c r="BD74" i="5"/>
  <c r="BE74" i="5"/>
  <c r="BF74" i="5"/>
  <c r="BG74" i="5"/>
  <c r="BH74" i="5"/>
  <c r="BI74" i="5"/>
  <c r="BJ74" i="5"/>
  <c r="BK74" i="5"/>
  <c r="BL74" i="5"/>
  <c r="BM74" i="5"/>
  <c r="BN74" i="5"/>
  <c r="BO74" i="5"/>
  <c r="BP74" i="5"/>
  <c r="BQ74" i="5"/>
  <c r="BR74" i="5"/>
  <c r="BS74" i="5"/>
  <c r="BT74" i="5"/>
  <c r="BU74" i="5"/>
  <c r="BV74" i="5"/>
  <c r="BW74" i="5"/>
  <c r="BX74" i="5"/>
  <c r="BY74" i="5"/>
  <c r="BZ74" i="5"/>
  <c r="CA74" i="5"/>
  <c r="CB74" i="5"/>
  <c r="CC74" i="5"/>
  <c r="CD74" i="5"/>
  <c r="CE74" i="5"/>
  <c r="CF74" i="5"/>
  <c r="CG74" i="5"/>
  <c r="CH74" i="5"/>
  <c r="CI74" i="5"/>
  <c r="CJ74" i="5"/>
  <c r="CK74" i="5"/>
  <c r="CL74" i="5"/>
  <c r="CM74" i="5"/>
  <c r="CN74" i="5"/>
  <c r="CO74" i="5"/>
  <c r="CP74" i="5"/>
  <c r="CQ74" i="5"/>
  <c r="CR74" i="5"/>
  <c r="CS74" i="5"/>
  <c r="CT74" i="5"/>
  <c r="CU74" i="5"/>
  <c r="CV74" i="5"/>
  <c r="CW74" i="5"/>
  <c r="CX74" i="5"/>
  <c r="CY74" i="5"/>
  <c r="CZ74" i="5"/>
  <c r="DA74" i="5"/>
  <c r="DB74" i="5"/>
  <c r="DC74" i="5"/>
  <c r="DD74" i="5"/>
  <c r="DE74" i="5"/>
  <c r="DF74" i="5"/>
  <c r="DG74" i="5"/>
  <c r="DH74" i="5"/>
  <c r="DI74" i="5"/>
  <c r="DJ74" i="5"/>
  <c r="DK74" i="5"/>
  <c r="DL74" i="5"/>
  <c r="DM74" i="5"/>
  <c r="DN74" i="5"/>
  <c r="DO74" i="5"/>
  <c r="DP74" i="5"/>
  <c r="DQ74" i="5"/>
  <c r="DR74" i="5"/>
  <c r="DS74" i="5"/>
  <c r="DT74" i="5"/>
  <c r="DU74" i="5"/>
  <c r="DV74" i="5"/>
  <c r="DW74" i="5"/>
  <c r="DX74" i="5"/>
  <c r="DY74" i="5"/>
  <c r="DZ74" i="5"/>
  <c r="H75" i="5"/>
  <c r="I75" i="5"/>
  <c r="J75" i="5"/>
  <c r="K75" i="5"/>
  <c r="L75" i="5"/>
  <c r="M75" i="5"/>
  <c r="N75" i="5"/>
  <c r="O75" i="5"/>
  <c r="P75" i="5"/>
  <c r="Q75" i="5"/>
  <c r="R75" i="5"/>
  <c r="E77" i="2" s="1"/>
  <c r="S75" i="5"/>
  <c r="T75" i="5"/>
  <c r="U75" i="5"/>
  <c r="V75" i="5"/>
  <c r="W75" i="5"/>
  <c r="X75" i="5"/>
  <c r="Y75" i="5"/>
  <c r="Z75" i="5"/>
  <c r="AA75" i="5"/>
  <c r="AB75" i="5"/>
  <c r="AC75" i="5"/>
  <c r="AD75" i="5"/>
  <c r="AE75" i="5"/>
  <c r="AF75" i="5"/>
  <c r="AG75" i="5"/>
  <c r="AH75" i="5"/>
  <c r="AI75" i="5"/>
  <c r="AJ75" i="5"/>
  <c r="AK75" i="5"/>
  <c r="AL75" i="5"/>
  <c r="AM75" i="5"/>
  <c r="AN75" i="5"/>
  <c r="AO75" i="5"/>
  <c r="AP75" i="5"/>
  <c r="AQ75" i="5"/>
  <c r="AR75" i="5"/>
  <c r="AS75" i="5"/>
  <c r="AT75" i="5"/>
  <c r="AU75" i="5"/>
  <c r="AV75" i="5"/>
  <c r="AW75" i="5"/>
  <c r="AX75" i="5"/>
  <c r="AY75" i="5"/>
  <c r="AZ75" i="5"/>
  <c r="BA75" i="5"/>
  <c r="BB75" i="5"/>
  <c r="BC75" i="5"/>
  <c r="BD75" i="5"/>
  <c r="BE75" i="5"/>
  <c r="BF75" i="5"/>
  <c r="BG75" i="5"/>
  <c r="BH75" i="5"/>
  <c r="BI75" i="5"/>
  <c r="BJ75" i="5"/>
  <c r="BK75" i="5"/>
  <c r="BL75" i="5"/>
  <c r="BM75" i="5"/>
  <c r="BN75" i="5"/>
  <c r="BO75" i="5"/>
  <c r="BP75" i="5"/>
  <c r="BQ75" i="5"/>
  <c r="BR75" i="5"/>
  <c r="BS75" i="5"/>
  <c r="BT75" i="5"/>
  <c r="BU75" i="5"/>
  <c r="BV75" i="5"/>
  <c r="BW75" i="5"/>
  <c r="BX75" i="5"/>
  <c r="BY75" i="5"/>
  <c r="BZ75" i="5"/>
  <c r="CA75" i="5"/>
  <c r="CB75" i="5"/>
  <c r="CC75" i="5"/>
  <c r="CD75" i="5"/>
  <c r="CE75" i="5"/>
  <c r="CF75" i="5"/>
  <c r="CG75" i="5"/>
  <c r="CH75" i="5"/>
  <c r="CI75" i="5"/>
  <c r="CJ75" i="5"/>
  <c r="CK75" i="5"/>
  <c r="CL75" i="5"/>
  <c r="CM75" i="5"/>
  <c r="CN75" i="5"/>
  <c r="CO75" i="5"/>
  <c r="CP75" i="5"/>
  <c r="CQ75" i="5"/>
  <c r="CR75" i="5"/>
  <c r="CS75" i="5"/>
  <c r="CT75" i="5"/>
  <c r="CU75" i="5"/>
  <c r="CV75" i="5"/>
  <c r="CW75" i="5"/>
  <c r="CX75" i="5"/>
  <c r="CY75" i="5"/>
  <c r="CZ75" i="5"/>
  <c r="DA75" i="5"/>
  <c r="DB75" i="5"/>
  <c r="DC75" i="5"/>
  <c r="DD75" i="5"/>
  <c r="DE75" i="5"/>
  <c r="DF75" i="5"/>
  <c r="DG75" i="5"/>
  <c r="DH75" i="5"/>
  <c r="DI75" i="5"/>
  <c r="DJ75" i="5"/>
  <c r="DK75" i="5"/>
  <c r="DL75" i="5"/>
  <c r="DM75" i="5"/>
  <c r="DN75" i="5"/>
  <c r="DO75" i="5"/>
  <c r="DP75" i="5"/>
  <c r="DQ75" i="5"/>
  <c r="DR75" i="5"/>
  <c r="DS75" i="5"/>
  <c r="DT75" i="5"/>
  <c r="DU75" i="5"/>
  <c r="DV75" i="5"/>
  <c r="DW75" i="5"/>
  <c r="DX75" i="5"/>
  <c r="DY75" i="5"/>
  <c r="DZ75" i="5"/>
  <c r="H76" i="5"/>
  <c r="I76" i="5"/>
  <c r="J76" i="5"/>
  <c r="K76" i="5"/>
  <c r="L76" i="5"/>
  <c r="M76" i="5"/>
  <c r="N76" i="5"/>
  <c r="O76" i="5"/>
  <c r="P76" i="5"/>
  <c r="Q76" i="5"/>
  <c r="R76" i="5"/>
  <c r="E78" i="2" s="1"/>
  <c r="S76" i="5"/>
  <c r="T76" i="5"/>
  <c r="U76" i="5"/>
  <c r="V76" i="5"/>
  <c r="W76" i="5"/>
  <c r="X76" i="5"/>
  <c r="Y76" i="5"/>
  <c r="Z76" i="5"/>
  <c r="AA76" i="5"/>
  <c r="AB76" i="5"/>
  <c r="AC76" i="5"/>
  <c r="AD76" i="5"/>
  <c r="AE76" i="5"/>
  <c r="AF76" i="5"/>
  <c r="AG76" i="5"/>
  <c r="AH76" i="5"/>
  <c r="AI76" i="5"/>
  <c r="AJ76" i="5"/>
  <c r="AK76" i="5"/>
  <c r="AL76" i="5"/>
  <c r="AM76" i="5"/>
  <c r="AN76" i="5"/>
  <c r="AO76" i="5"/>
  <c r="AP76" i="5"/>
  <c r="AQ76" i="5"/>
  <c r="AR76" i="5"/>
  <c r="AS76" i="5"/>
  <c r="AT76" i="5"/>
  <c r="AU76" i="5"/>
  <c r="AV76" i="5"/>
  <c r="AW76" i="5"/>
  <c r="AX76" i="5"/>
  <c r="AY76" i="5"/>
  <c r="AZ76" i="5"/>
  <c r="BA76" i="5"/>
  <c r="BB76" i="5"/>
  <c r="BC76" i="5"/>
  <c r="BD76" i="5"/>
  <c r="BE76" i="5"/>
  <c r="BF76" i="5"/>
  <c r="BG76" i="5"/>
  <c r="BH76" i="5"/>
  <c r="BI76" i="5"/>
  <c r="BJ76" i="5"/>
  <c r="BK76" i="5"/>
  <c r="BL76" i="5"/>
  <c r="BM76" i="5"/>
  <c r="BN76" i="5"/>
  <c r="BO76" i="5"/>
  <c r="BP76" i="5"/>
  <c r="BQ76" i="5"/>
  <c r="BR76" i="5"/>
  <c r="BS76" i="5"/>
  <c r="BT76" i="5"/>
  <c r="BU76" i="5"/>
  <c r="BV76" i="5"/>
  <c r="BW76" i="5"/>
  <c r="BX76" i="5"/>
  <c r="BY76" i="5"/>
  <c r="BZ76" i="5"/>
  <c r="CA76" i="5"/>
  <c r="CB76" i="5"/>
  <c r="CC76" i="5"/>
  <c r="CD76" i="5"/>
  <c r="CE76" i="5"/>
  <c r="CF76" i="5"/>
  <c r="CG76" i="5"/>
  <c r="CH76" i="5"/>
  <c r="CI76" i="5"/>
  <c r="CJ76" i="5"/>
  <c r="CK76" i="5"/>
  <c r="CL76" i="5"/>
  <c r="CM76" i="5"/>
  <c r="CN76" i="5"/>
  <c r="CO76" i="5"/>
  <c r="CP76" i="5"/>
  <c r="CQ76" i="5"/>
  <c r="CR76" i="5"/>
  <c r="CS76" i="5"/>
  <c r="CT76" i="5"/>
  <c r="CU76" i="5"/>
  <c r="CV76" i="5"/>
  <c r="CW76" i="5"/>
  <c r="CX76" i="5"/>
  <c r="CY76" i="5"/>
  <c r="CZ76" i="5"/>
  <c r="DA76" i="5"/>
  <c r="DB76" i="5"/>
  <c r="DC76" i="5"/>
  <c r="DD76" i="5"/>
  <c r="DE76" i="5"/>
  <c r="DF76" i="5"/>
  <c r="DG76" i="5"/>
  <c r="DH76" i="5"/>
  <c r="DI76" i="5"/>
  <c r="DJ76" i="5"/>
  <c r="DK76" i="5"/>
  <c r="DL76" i="5"/>
  <c r="DM76" i="5"/>
  <c r="DN76" i="5"/>
  <c r="DO76" i="5"/>
  <c r="DP76" i="5"/>
  <c r="DQ76" i="5"/>
  <c r="DR76" i="5"/>
  <c r="DS76" i="5"/>
  <c r="DT76" i="5"/>
  <c r="DU76" i="5"/>
  <c r="DV76" i="5"/>
  <c r="DW76" i="5"/>
  <c r="DX76" i="5"/>
  <c r="DY76" i="5"/>
  <c r="DZ76" i="5"/>
  <c r="H77" i="5"/>
  <c r="I77" i="5"/>
  <c r="J77" i="5"/>
  <c r="K77" i="5"/>
  <c r="L77" i="5"/>
  <c r="M77" i="5"/>
  <c r="N77" i="5"/>
  <c r="O77" i="5"/>
  <c r="P77" i="5"/>
  <c r="Q77" i="5"/>
  <c r="R77" i="5"/>
  <c r="E79" i="2" s="1"/>
  <c r="S77" i="5"/>
  <c r="T77" i="5"/>
  <c r="U77" i="5"/>
  <c r="V77" i="5"/>
  <c r="W77" i="5"/>
  <c r="X77" i="5"/>
  <c r="Y77" i="5"/>
  <c r="Z77" i="5"/>
  <c r="AA77" i="5"/>
  <c r="AB77" i="5"/>
  <c r="AC77" i="5"/>
  <c r="AD77" i="5"/>
  <c r="AE77" i="5"/>
  <c r="AF77" i="5"/>
  <c r="AG77" i="5"/>
  <c r="AH77" i="5"/>
  <c r="AI77" i="5"/>
  <c r="AJ77" i="5"/>
  <c r="AK77" i="5"/>
  <c r="AL77" i="5"/>
  <c r="AM77" i="5"/>
  <c r="AN77" i="5"/>
  <c r="AO77" i="5"/>
  <c r="AP77" i="5"/>
  <c r="AQ77" i="5"/>
  <c r="AR77" i="5"/>
  <c r="AS77" i="5"/>
  <c r="AT77" i="5"/>
  <c r="AU77" i="5"/>
  <c r="AV77" i="5"/>
  <c r="AW77" i="5"/>
  <c r="AX77" i="5"/>
  <c r="AY77" i="5"/>
  <c r="AZ77" i="5"/>
  <c r="BA77" i="5"/>
  <c r="BB77" i="5"/>
  <c r="BC77" i="5"/>
  <c r="BD77" i="5"/>
  <c r="BE77" i="5"/>
  <c r="BF77" i="5"/>
  <c r="BG77" i="5"/>
  <c r="BH77" i="5"/>
  <c r="BI77" i="5"/>
  <c r="BJ77" i="5"/>
  <c r="BK77" i="5"/>
  <c r="BL77" i="5"/>
  <c r="BM77" i="5"/>
  <c r="BN77" i="5"/>
  <c r="BO77" i="5"/>
  <c r="BP77" i="5"/>
  <c r="BQ77" i="5"/>
  <c r="BR77" i="5"/>
  <c r="BS77" i="5"/>
  <c r="BT77" i="5"/>
  <c r="BU77" i="5"/>
  <c r="BV77" i="5"/>
  <c r="BW77" i="5"/>
  <c r="BX77" i="5"/>
  <c r="BY77" i="5"/>
  <c r="BZ77" i="5"/>
  <c r="CA77" i="5"/>
  <c r="CB77" i="5"/>
  <c r="CC77" i="5"/>
  <c r="CD77" i="5"/>
  <c r="CE77" i="5"/>
  <c r="CF77" i="5"/>
  <c r="CG77" i="5"/>
  <c r="CH77" i="5"/>
  <c r="CI77" i="5"/>
  <c r="CJ77" i="5"/>
  <c r="CK77" i="5"/>
  <c r="CL77" i="5"/>
  <c r="CM77" i="5"/>
  <c r="CN77" i="5"/>
  <c r="CO77" i="5"/>
  <c r="CP77" i="5"/>
  <c r="CQ77" i="5"/>
  <c r="CR77" i="5"/>
  <c r="CS77" i="5"/>
  <c r="CT77" i="5"/>
  <c r="CU77" i="5"/>
  <c r="CV77" i="5"/>
  <c r="CW77" i="5"/>
  <c r="CX77" i="5"/>
  <c r="CY77" i="5"/>
  <c r="CZ77" i="5"/>
  <c r="DA77" i="5"/>
  <c r="DB77" i="5"/>
  <c r="DC77" i="5"/>
  <c r="DD77" i="5"/>
  <c r="DE77" i="5"/>
  <c r="DF77" i="5"/>
  <c r="DG77" i="5"/>
  <c r="DH77" i="5"/>
  <c r="DI77" i="5"/>
  <c r="DJ77" i="5"/>
  <c r="DK77" i="5"/>
  <c r="DL77" i="5"/>
  <c r="DM77" i="5"/>
  <c r="DN77" i="5"/>
  <c r="DO77" i="5"/>
  <c r="DP77" i="5"/>
  <c r="DQ77" i="5"/>
  <c r="DR77" i="5"/>
  <c r="DS77" i="5"/>
  <c r="DT77" i="5"/>
  <c r="DU77" i="5"/>
  <c r="DV77" i="5"/>
  <c r="DW77" i="5"/>
  <c r="DX77" i="5"/>
  <c r="DY77" i="5"/>
  <c r="DZ77" i="5"/>
  <c r="H78" i="5"/>
  <c r="I78" i="5"/>
  <c r="J78" i="5"/>
  <c r="K78" i="5"/>
  <c r="L78" i="5"/>
  <c r="M78" i="5"/>
  <c r="N78" i="5"/>
  <c r="O78" i="5"/>
  <c r="P78" i="5"/>
  <c r="Q78" i="5"/>
  <c r="R78" i="5"/>
  <c r="E80" i="2" s="1"/>
  <c r="S78" i="5"/>
  <c r="T78" i="5"/>
  <c r="U78" i="5"/>
  <c r="V78" i="5"/>
  <c r="W78" i="5"/>
  <c r="X78" i="5"/>
  <c r="Y78" i="5"/>
  <c r="Z78" i="5"/>
  <c r="AA78" i="5"/>
  <c r="AB78" i="5"/>
  <c r="AC78" i="5"/>
  <c r="AD78" i="5"/>
  <c r="AE78" i="5"/>
  <c r="AF78" i="5"/>
  <c r="AG78" i="5"/>
  <c r="AH78" i="5"/>
  <c r="AI78" i="5"/>
  <c r="AJ78" i="5"/>
  <c r="AK78" i="5"/>
  <c r="AL78" i="5"/>
  <c r="AM78" i="5"/>
  <c r="AN78" i="5"/>
  <c r="AO78" i="5"/>
  <c r="AP78" i="5"/>
  <c r="AQ78" i="5"/>
  <c r="AR78" i="5"/>
  <c r="AS78" i="5"/>
  <c r="AT78" i="5"/>
  <c r="AU78" i="5"/>
  <c r="AV78" i="5"/>
  <c r="AW78" i="5"/>
  <c r="AX78" i="5"/>
  <c r="AY78" i="5"/>
  <c r="AZ78" i="5"/>
  <c r="BA78" i="5"/>
  <c r="BB78" i="5"/>
  <c r="BC78" i="5"/>
  <c r="BD78" i="5"/>
  <c r="BE78" i="5"/>
  <c r="BF78" i="5"/>
  <c r="BG78" i="5"/>
  <c r="BH78" i="5"/>
  <c r="BI78" i="5"/>
  <c r="BJ78" i="5"/>
  <c r="BK78" i="5"/>
  <c r="BL78" i="5"/>
  <c r="BM78" i="5"/>
  <c r="E78" i="3" s="1"/>
  <c r="BN78" i="5"/>
  <c r="BO78" i="5"/>
  <c r="BP78" i="5"/>
  <c r="BQ78" i="5"/>
  <c r="BR78" i="5"/>
  <c r="BS78" i="5"/>
  <c r="BT78" i="5"/>
  <c r="BU78" i="5"/>
  <c r="BV78" i="5"/>
  <c r="BW78" i="5"/>
  <c r="BX78" i="5"/>
  <c r="BY78" i="5"/>
  <c r="BZ78" i="5"/>
  <c r="CA78" i="5"/>
  <c r="CB78" i="5"/>
  <c r="CC78" i="5"/>
  <c r="CD78" i="5"/>
  <c r="CE78" i="5"/>
  <c r="CF78" i="5"/>
  <c r="CG78" i="5"/>
  <c r="CH78" i="5"/>
  <c r="CI78" i="5"/>
  <c r="CJ78" i="5"/>
  <c r="CK78" i="5"/>
  <c r="CL78" i="5"/>
  <c r="CM78" i="5"/>
  <c r="CN78" i="5"/>
  <c r="CO78" i="5"/>
  <c r="CP78" i="5"/>
  <c r="CQ78" i="5"/>
  <c r="CR78" i="5"/>
  <c r="CS78" i="5"/>
  <c r="CT78" i="5"/>
  <c r="CU78" i="5"/>
  <c r="CV78" i="5"/>
  <c r="CW78" i="5"/>
  <c r="CX78" i="5"/>
  <c r="CY78" i="5"/>
  <c r="CZ78" i="5"/>
  <c r="DA78" i="5"/>
  <c r="DB78" i="5"/>
  <c r="DC78" i="5"/>
  <c r="DD78" i="5"/>
  <c r="DE78" i="5"/>
  <c r="DF78" i="5"/>
  <c r="DG78" i="5"/>
  <c r="DH78" i="5"/>
  <c r="DI78" i="5"/>
  <c r="DJ78" i="5"/>
  <c r="DK78" i="5"/>
  <c r="DL78" i="5"/>
  <c r="DM78" i="5"/>
  <c r="DN78" i="5"/>
  <c r="DO78" i="5"/>
  <c r="DP78" i="5"/>
  <c r="DQ78" i="5"/>
  <c r="DR78" i="5"/>
  <c r="DS78" i="5"/>
  <c r="DT78" i="5"/>
  <c r="DU78" i="5"/>
  <c r="DV78" i="5"/>
  <c r="DW78" i="5"/>
  <c r="DX78" i="5"/>
  <c r="DY78" i="5"/>
  <c r="DZ78" i="5"/>
  <c r="H79" i="5"/>
  <c r="I79" i="5"/>
  <c r="J79" i="5"/>
  <c r="K79" i="5"/>
  <c r="L79" i="5"/>
  <c r="M79" i="5"/>
  <c r="N79" i="5"/>
  <c r="O79" i="5"/>
  <c r="P79" i="5"/>
  <c r="Q79" i="5"/>
  <c r="R79" i="5"/>
  <c r="E81" i="2" s="1"/>
  <c r="S79" i="5"/>
  <c r="T79" i="5"/>
  <c r="U79" i="5"/>
  <c r="V79" i="5"/>
  <c r="W79" i="5"/>
  <c r="X79" i="5"/>
  <c r="Y79" i="5"/>
  <c r="Z79" i="5"/>
  <c r="AA79" i="5"/>
  <c r="AB79" i="5"/>
  <c r="AC79" i="5"/>
  <c r="AD79" i="5"/>
  <c r="AE79" i="5"/>
  <c r="AF79" i="5"/>
  <c r="AG79" i="5"/>
  <c r="AH79" i="5"/>
  <c r="AI79" i="5"/>
  <c r="AJ79" i="5"/>
  <c r="AK79" i="5"/>
  <c r="AL79" i="5"/>
  <c r="AM79" i="5"/>
  <c r="AN79" i="5"/>
  <c r="AO79" i="5"/>
  <c r="AP79" i="5"/>
  <c r="AQ79" i="5"/>
  <c r="AR79" i="5"/>
  <c r="AS79" i="5"/>
  <c r="AT79" i="5"/>
  <c r="AU79" i="5"/>
  <c r="AV79" i="5"/>
  <c r="AW79" i="5"/>
  <c r="AX79" i="5"/>
  <c r="AY79" i="5"/>
  <c r="AZ79" i="5"/>
  <c r="BA79" i="5"/>
  <c r="BB79" i="5"/>
  <c r="BC79" i="5"/>
  <c r="BD79" i="5"/>
  <c r="BE79" i="5"/>
  <c r="BF79" i="5"/>
  <c r="BG79" i="5"/>
  <c r="BH79" i="5"/>
  <c r="BI79" i="5"/>
  <c r="BJ79" i="5"/>
  <c r="BK79" i="5"/>
  <c r="BL79" i="5"/>
  <c r="BM79" i="5"/>
  <c r="E79" i="3" s="1"/>
  <c r="BN79" i="5"/>
  <c r="BO79" i="5"/>
  <c r="BP79" i="5"/>
  <c r="BQ79" i="5"/>
  <c r="BR79" i="5"/>
  <c r="BS79" i="5"/>
  <c r="BT79" i="5"/>
  <c r="BU79" i="5"/>
  <c r="BV79" i="5"/>
  <c r="BW79" i="5"/>
  <c r="BX79" i="5"/>
  <c r="BY79" i="5"/>
  <c r="BZ79" i="5"/>
  <c r="CA79" i="5"/>
  <c r="CB79" i="5"/>
  <c r="CC79" i="5"/>
  <c r="CD79" i="5"/>
  <c r="CE79" i="5"/>
  <c r="CF79" i="5"/>
  <c r="CG79" i="5"/>
  <c r="CH79" i="5"/>
  <c r="CI79" i="5"/>
  <c r="CJ79" i="5"/>
  <c r="CK79" i="5"/>
  <c r="CL79" i="5"/>
  <c r="CM79" i="5"/>
  <c r="CN79" i="5"/>
  <c r="CO79" i="5"/>
  <c r="CP79" i="5"/>
  <c r="CQ79" i="5"/>
  <c r="CR79" i="5"/>
  <c r="CS79" i="5"/>
  <c r="CT79" i="5"/>
  <c r="CU79" i="5"/>
  <c r="CV79" i="5"/>
  <c r="CW79" i="5"/>
  <c r="CX79" i="5"/>
  <c r="CY79" i="5"/>
  <c r="CZ79" i="5"/>
  <c r="DA79" i="5"/>
  <c r="DB79" i="5"/>
  <c r="DC79" i="5"/>
  <c r="DD79" i="5"/>
  <c r="DE79" i="5"/>
  <c r="DF79" i="5"/>
  <c r="DG79" i="5"/>
  <c r="DH79" i="5"/>
  <c r="DI79" i="5"/>
  <c r="DJ79" i="5"/>
  <c r="DK79" i="5"/>
  <c r="DL79" i="5"/>
  <c r="DM79" i="5"/>
  <c r="DN79" i="5"/>
  <c r="DO79" i="5"/>
  <c r="DP79" i="5"/>
  <c r="DQ79" i="5"/>
  <c r="DR79" i="5"/>
  <c r="DS79" i="5"/>
  <c r="DT79" i="5"/>
  <c r="DU79" i="5"/>
  <c r="DV79" i="5"/>
  <c r="DW79" i="5"/>
  <c r="DX79" i="5"/>
  <c r="DY79" i="5"/>
  <c r="DZ79" i="5"/>
  <c r="H80" i="5"/>
  <c r="I80" i="5"/>
  <c r="J80" i="5"/>
  <c r="K80" i="5"/>
  <c r="L80" i="5"/>
  <c r="M80" i="5"/>
  <c r="N80" i="5"/>
  <c r="O80" i="5"/>
  <c r="P80" i="5"/>
  <c r="Q80" i="5"/>
  <c r="R80" i="5"/>
  <c r="E82" i="2" s="1"/>
  <c r="S80" i="5"/>
  <c r="T80" i="5"/>
  <c r="U80" i="5"/>
  <c r="V80" i="5"/>
  <c r="W80" i="5"/>
  <c r="X80" i="5"/>
  <c r="Y80" i="5"/>
  <c r="Z80" i="5"/>
  <c r="AA80" i="5"/>
  <c r="AB80" i="5"/>
  <c r="AC80" i="5"/>
  <c r="AD80" i="5"/>
  <c r="AE80" i="5"/>
  <c r="AF80" i="5"/>
  <c r="AG80" i="5"/>
  <c r="AH80" i="5"/>
  <c r="AI80" i="5"/>
  <c r="AJ80" i="5"/>
  <c r="AK80" i="5"/>
  <c r="AL80" i="5"/>
  <c r="AM80" i="5"/>
  <c r="AN80" i="5"/>
  <c r="AO80" i="5"/>
  <c r="AP80" i="5"/>
  <c r="AQ80" i="5"/>
  <c r="AR80" i="5"/>
  <c r="AS80" i="5"/>
  <c r="AT80" i="5"/>
  <c r="AU80" i="5"/>
  <c r="AV80" i="5"/>
  <c r="AW80" i="5"/>
  <c r="AX80" i="5"/>
  <c r="AY80" i="5"/>
  <c r="AZ80" i="5"/>
  <c r="BA80" i="5"/>
  <c r="BB80" i="5"/>
  <c r="BC80" i="5"/>
  <c r="BD80" i="5"/>
  <c r="BE80" i="5"/>
  <c r="BF80" i="5"/>
  <c r="BG80" i="5"/>
  <c r="BH80" i="5"/>
  <c r="BI80" i="5"/>
  <c r="BJ80" i="5"/>
  <c r="BK80" i="5"/>
  <c r="BL80" i="5"/>
  <c r="BM80" i="5"/>
  <c r="E80" i="3" s="1"/>
  <c r="BN80" i="5"/>
  <c r="BO80" i="5"/>
  <c r="BP80" i="5"/>
  <c r="BQ80" i="5"/>
  <c r="BR80" i="5"/>
  <c r="BS80" i="5"/>
  <c r="BT80" i="5"/>
  <c r="BU80" i="5"/>
  <c r="BV80" i="5"/>
  <c r="BW80" i="5"/>
  <c r="BX80" i="5"/>
  <c r="BY80" i="5"/>
  <c r="BZ80" i="5"/>
  <c r="CA80" i="5"/>
  <c r="CB80" i="5"/>
  <c r="CC80" i="5"/>
  <c r="CD80" i="5"/>
  <c r="CE80" i="5"/>
  <c r="CF80" i="5"/>
  <c r="CG80" i="5"/>
  <c r="CH80" i="5"/>
  <c r="CI80" i="5"/>
  <c r="CJ80" i="5"/>
  <c r="CK80" i="5"/>
  <c r="CL80" i="5"/>
  <c r="CM80" i="5"/>
  <c r="CN80" i="5"/>
  <c r="CO80" i="5"/>
  <c r="CP80" i="5"/>
  <c r="CQ80" i="5"/>
  <c r="CR80" i="5"/>
  <c r="CS80" i="5"/>
  <c r="CT80" i="5"/>
  <c r="CU80" i="5"/>
  <c r="CV80" i="5"/>
  <c r="CW80" i="5"/>
  <c r="CX80" i="5"/>
  <c r="CY80" i="5"/>
  <c r="CZ80" i="5"/>
  <c r="DA80" i="5"/>
  <c r="DB80" i="5"/>
  <c r="DC80" i="5"/>
  <c r="DD80" i="5"/>
  <c r="DE80" i="5"/>
  <c r="DF80" i="5"/>
  <c r="DG80" i="5"/>
  <c r="DH80" i="5"/>
  <c r="DI80" i="5"/>
  <c r="DJ80" i="5"/>
  <c r="DK80" i="5"/>
  <c r="DL80" i="5"/>
  <c r="DM80" i="5"/>
  <c r="DN80" i="5"/>
  <c r="DO80" i="5"/>
  <c r="DP80" i="5"/>
  <c r="DQ80" i="5"/>
  <c r="DR80" i="5"/>
  <c r="DS80" i="5"/>
  <c r="DT80" i="5"/>
  <c r="DU80" i="5"/>
  <c r="DV80" i="5"/>
  <c r="DW80" i="5"/>
  <c r="DX80" i="5"/>
  <c r="DY80" i="5"/>
  <c r="DZ80" i="5"/>
  <c r="H81" i="5"/>
  <c r="I81" i="5"/>
  <c r="J81" i="5"/>
  <c r="K81" i="5"/>
  <c r="L81" i="5"/>
  <c r="M81" i="5"/>
  <c r="N81" i="5"/>
  <c r="O81" i="5"/>
  <c r="P81" i="5"/>
  <c r="Q81" i="5"/>
  <c r="R81" i="5"/>
  <c r="E83" i="2" s="1"/>
  <c r="S81" i="5"/>
  <c r="T81" i="5"/>
  <c r="U81" i="5"/>
  <c r="V81" i="5"/>
  <c r="W81" i="5"/>
  <c r="X81" i="5"/>
  <c r="Y81" i="5"/>
  <c r="Z81" i="5"/>
  <c r="AA81" i="5"/>
  <c r="AB81" i="5"/>
  <c r="AC81" i="5"/>
  <c r="AD81" i="5"/>
  <c r="AE81" i="5"/>
  <c r="AF81" i="5"/>
  <c r="AG81" i="5"/>
  <c r="AH81" i="5"/>
  <c r="AI81" i="5"/>
  <c r="AJ81" i="5"/>
  <c r="AK81" i="5"/>
  <c r="AL81" i="5"/>
  <c r="AM81" i="5"/>
  <c r="AN81" i="5"/>
  <c r="AO81" i="5"/>
  <c r="AP81" i="5"/>
  <c r="AQ81" i="5"/>
  <c r="AR81" i="5"/>
  <c r="AS81" i="5"/>
  <c r="AT81" i="5"/>
  <c r="AU81" i="5"/>
  <c r="AV81" i="5"/>
  <c r="AW81" i="5"/>
  <c r="AX81" i="5"/>
  <c r="AY81" i="5"/>
  <c r="AZ81" i="5"/>
  <c r="BA81" i="5"/>
  <c r="BB81" i="5"/>
  <c r="BC81" i="5"/>
  <c r="BD81" i="5"/>
  <c r="BE81" i="5"/>
  <c r="BF81" i="5"/>
  <c r="BG81" i="5"/>
  <c r="BH81" i="5"/>
  <c r="BI81" i="5"/>
  <c r="BJ81" i="5"/>
  <c r="BK81" i="5"/>
  <c r="BL81" i="5"/>
  <c r="BM81" i="5"/>
  <c r="E81" i="3" s="1"/>
  <c r="BN81" i="5"/>
  <c r="BO81" i="5"/>
  <c r="BP81" i="5"/>
  <c r="BQ81" i="5"/>
  <c r="BR81" i="5"/>
  <c r="BS81" i="5"/>
  <c r="BT81" i="5"/>
  <c r="BU81" i="5"/>
  <c r="BV81" i="5"/>
  <c r="BW81" i="5"/>
  <c r="BX81" i="5"/>
  <c r="BY81" i="5"/>
  <c r="BZ81" i="5"/>
  <c r="CA81" i="5"/>
  <c r="CB81" i="5"/>
  <c r="CC81" i="5"/>
  <c r="CD81" i="5"/>
  <c r="CE81" i="5"/>
  <c r="CF81" i="5"/>
  <c r="CG81" i="5"/>
  <c r="CH81" i="5"/>
  <c r="CI81" i="5"/>
  <c r="CJ81" i="5"/>
  <c r="CK81" i="5"/>
  <c r="CL81" i="5"/>
  <c r="CM81" i="5"/>
  <c r="CN81" i="5"/>
  <c r="CO81" i="5"/>
  <c r="CP81" i="5"/>
  <c r="CQ81" i="5"/>
  <c r="CR81" i="5"/>
  <c r="CS81" i="5"/>
  <c r="CT81" i="5"/>
  <c r="CU81" i="5"/>
  <c r="CV81" i="5"/>
  <c r="CW81" i="5"/>
  <c r="CX81" i="5"/>
  <c r="CY81" i="5"/>
  <c r="CZ81" i="5"/>
  <c r="DA81" i="5"/>
  <c r="DB81" i="5"/>
  <c r="DC81" i="5"/>
  <c r="DD81" i="5"/>
  <c r="DE81" i="5"/>
  <c r="DF81" i="5"/>
  <c r="DG81" i="5"/>
  <c r="DH81" i="5"/>
  <c r="DI81" i="5"/>
  <c r="DJ81" i="5"/>
  <c r="DK81" i="5"/>
  <c r="DL81" i="5"/>
  <c r="DM81" i="5"/>
  <c r="DN81" i="5"/>
  <c r="DO81" i="5"/>
  <c r="DP81" i="5"/>
  <c r="DQ81" i="5"/>
  <c r="DR81" i="5"/>
  <c r="DS81" i="5"/>
  <c r="DT81" i="5"/>
  <c r="DU81" i="5"/>
  <c r="DV81" i="5"/>
  <c r="DW81" i="5"/>
  <c r="DX81" i="5"/>
  <c r="DY81" i="5"/>
  <c r="DZ81" i="5"/>
  <c r="H82" i="5"/>
  <c r="I82" i="5"/>
  <c r="J82" i="5"/>
  <c r="K82" i="5"/>
  <c r="L82" i="5"/>
  <c r="M82" i="5"/>
  <c r="N82" i="5"/>
  <c r="O82" i="5"/>
  <c r="P82" i="5"/>
  <c r="Q82" i="5"/>
  <c r="R82" i="5"/>
  <c r="E84" i="2" s="1"/>
  <c r="S82" i="5"/>
  <c r="T82" i="5"/>
  <c r="U82" i="5"/>
  <c r="V82" i="5"/>
  <c r="W82" i="5"/>
  <c r="X82" i="5"/>
  <c r="Y82" i="5"/>
  <c r="Z82" i="5"/>
  <c r="AA82" i="5"/>
  <c r="AB82" i="5"/>
  <c r="AC82" i="5"/>
  <c r="AD82" i="5"/>
  <c r="AE82" i="5"/>
  <c r="AF82" i="5"/>
  <c r="AG82" i="5"/>
  <c r="AH82" i="5"/>
  <c r="AI82" i="5"/>
  <c r="AJ82" i="5"/>
  <c r="AK82" i="5"/>
  <c r="AL82" i="5"/>
  <c r="AM82" i="5"/>
  <c r="AN82" i="5"/>
  <c r="AO82" i="5"/>
  <c r="AP82" i="5"/>
  <c r="AQ82" i="5"/>
  <c r="AR82" i="5"/>
  <c r="AS82" i="5"/>
  <c r="AT82" i="5"/>
  <c r="AU82" i="5"/>
  <c r="AV82" i="5"/>
  <c r="AW82" i="5"/>
  <c r="AX82" i="5"/>
  <c r="AY82" i="5"/>
  <c r="AZ82" i="5"/>
  <c r="BA82" i="5"/>
  <c r="BB82" i="5"/>
  <c r="BC82" i="5"/>
  <c r="BD82" i="5"/>
  <c r="BE82" i="5"/>
  <c r="BF82" i="5"/>
  <c r="BG82" i="5"/>
  <c r="BH82" i="5"/>
  <c r="BI82" i="5"/>
  <c r="BJ82" i="5"/>
  <c r="BK82" i="5"/>
  <c r="BL82" i="5"/>
  <c r="BM82" i="5"/>
  <c r="E82" i="3" s="1"/>
  <c r="BN82" i="5"/>
  <c r="BO82" i="5"/>
  <c r="BP82" i="5"/>
  <c r="BQ82" i="5"/>
  <c r="BR82" i="5"/>
  <c r="BS82" i="5"/>
  <c r="BT82" i="5"/>
  <c r="BU82" i="5"/>
  <c r="BV82" i="5"/>
  <c r="BW82" i="5"/>
  <c r="BX82" i="5"/>
  <c r="BY82" i="5"/>
  <c r="BZ82" i="5"/>
  <c r="CA82" i="5"/>
  <c r="CB82" i="5"/>
  <c r="CC82" i="5"/>
  <c r="CD82" i="5"/>
  <c r="CE82" i="5"/>
  <c r="CF82" i="5"/>
  <c r="CG82" i="5"/>
  <c r="CH82" i="5"/>
  <c r="CI82" i="5"/>
  <c r="CJ82" i="5"/>
  <c r="CK82" i="5"/>
  <c r="CL82" i="5"/>
  <c r="CM82" i="5"/>
  <c r="CN82" i="5"/>
  <c r="CO82" i="5"/>
  <c r="CP82" i="5"/>
  <c r="CQ82" i="5"/>
  <c r="CR82" i="5"/>
  <c r="CS82" i="5"/>
  <c r="CT82" i="5"/>
  <c r="CU82" i="5"/>
  <c r="CV82" i="5"/>
  <c r="CW82" i="5"/>
  <c r="CX82" i="5"/>
  <c r="CY82" i="5"/>
  <c r="CZ82" i="5"/>
  <c r="DA82" i="5"/>
  <c r="DB82" i="5"/>
  <c r="DC82" i="5"/>
  <c r="DD82" i="5"/>
  <c r="DE82" i="5"/>
  <c r="DF82" i="5"/>
  <c r="DG82" i="5"/>
  <c r="DH82" i="5"/>
  <c r="DI82" i="5"/>
  <c r="DJ82" i="5"/>
  <c r="DK82" i="5"/>
  <c r="DL82" i="5"/>
  <c r="DM82" i="5"/>
  <c r="DN82" i="5"/>
  <c r="DO82" i="5"/>
  <c r="DP82" i="5"/>
  <c r="DQ82" i="5"/>
  <c r="DR82" i="5"/>
  <c r="DS82" i="5"/>
  <c r="DT82" i="5"/>
  <c r="DU82" i="5"/>
  <c r="DV82" i="5"/>
  <c r="DW82" i="5"/>
  <c r="DX82" i="5"/>
  <c r="DY82" i="5"/>
  <c r="DZ82" i="5"/>
  <c r="H83" i="5"/>
  <c r="I83" i="5"/>
  <c r="J83" i="5"/>
  <c r="K83" i="5"/>
  <c r="L83" i="5"/>
  <c r="M83" i="5"/>
  <c r="N83" i="5"/>
  <c r="O83" i="5"/>
  <c r="P83" i="5"/>
  <c r="Q83" i="5"/>
  <c r="R83" i="5"/>
  <c r="E85" i="2" s="1"/>
  <c r="S83" i="5"/>
  <c r="T83" i="5"/>
  <c r="U83" i="5"/>
  <c r="V83" i="5"/>
  <c r="W83" i="5"/>
  <c r="X83" i="5"/>
  <c r="Y83" i="5"/>
  <c r="Z83" i="5"/>
  <c r="AA83" i="5"/>
  <c r="AB83" i="5"/>
  <c r="AC83" i="5"/>
  <c r="AD83" i="5"/>
  <c r="AE83" i="5"/>
  <c r="AF83" i="5"/>
  <c r="AG83" i="5"/>
  <c r="AH83" i="5"/>
  <c r="AI83" i="5"/>
  <c r="AJ83" i="5"/>
  <c r="AK83" i="5"/>
  <c r="AL83" i="5"/>
  <c r="AM83" i="5"/>
  <c r="AN83" i="5"/>
  <c r="AO83" i="5"/>
  <c r="AP83" i="5"/>
  <c r="AQ83" i="5"/>
  <c r="AR83" i="5"/>
  <c r="AS83" i="5"/>
  <c r="AT83" i="5"/>
  <c r="AU83" i="5"/>
  <c r="AV83" i="5"/>
  <c r="AW83" i="5"/>
  <c r="AX83" i="5"/>
  <c r="AY83" i="5"/>
  <c r="AZ83" i="5"/>
  <c r="BA83" i="5"/>
  <c r="BB83" i="5"/>
  <c r="BC83" i="5"/>
  <c r="BD83" i="5"/>
  <c r="BE83" i="5"/>
  <c r="BF83" i="5"/>
  <c r="BG83" i="5"/>
  <c r="BH83" i="5"/>
  <c r="BI83" i="5"/>
  <c r="BJ83" i="5"/>
  <c r="BK83" i="5"/>
  <c r="BL83" i="5"/>
  <c r="BM83" i="5"/>
  <c r="BN83" i="5"/>
  <c r="BO83" i="5"/>
  <c r="BP83" i="5"/>
  <c r="BQ83" i="5"/>
  <c r="BR83" i="5"/>
  <c r="BS83" i="5"/>
  <c r="BT83" i="5"/>
  <c r="BU83" i="5"/>
  <c r="BV83" i="5"/>
  <c r="BW83" i="5"/>
  <c r="BX83" i="5"/>
  <c r="BY83" i="5"/>
  <c r="BZ83" i="5"/>
  <c r="CA83" i="5"/>
  <c r="CB83" i="5"/>
  <c r="CC83" i="5"/>
  <c r="CD83" i="5"/>
  <c r="CE83" i="5"/>
  <c r="CF83" i="5"/>
  <c r="CG83" i="5"/>
  <c r="CH83" i="5"/>
  <c r="CI83" i="5"/>
  <c r="CJ83" i="5"/>
  <c r="CK83" i="5"/>
  <c r="CL83" i="5"/>
  <c r="CM83" i="5"/>
  <c r="CN83" i="5"/>
  <c r="CO83" i="5"/>
  <c r="CP83" i="5"/>
  <c r="CQ83" i="5"/>
  <c r="CR83" i="5"/>
  <c r="CS83" i="5"/>
  <c r="CT83" i="5"/>
  <c r="CU83" i="5"/>
  <c r="CV83" i="5"/>
  <c r="CW83" i="5"/>
  <c r="CX83" i="5"/>
  <c r="CY83" i="5"/>
  <c r="CZ83" i="5"/>
  <c r="DA83" i="5"/>
  <c r="DB83" i="5"/>
  <c r="DC83" i="5"/>
  <c r="DD83" i="5"/>
  <c r="DE83" i="5"/>
  <c r="DF83" i="5"/>
  <c r="DG83" i="5"/>
  <c r="DH83" i="5"/>
  <c r="DI83" i="5"/>
  <c r="DJ83" i="5"/>
  <c r="DK83" i="5"/>
  <c r="DL83" i="5"/>
  <c r="DM83" i="5"/>
  <c r="DN83" i="5"/>
  <c r="DO83" i="5"/>
  <c r="DP83" i="5"/>
  <c r="DQ83" i="5"/>
  <c r="DR83" i="5"/>
  <c r="DS83" i="5"/>
  <c r="DT83" i="5"/>
  <c r="DU83" i="5"/>
  <c r="DV83" i="5"/>
  <c r="DW83" i="5"/>
  <c r="DX83" i="5"/>
  <c r="DY83" i="5"/>
  <c r="DZ83" i="5"/>
  <c r="H84" i="5"/>
  <c r="I84" i="5"/>
  <c r="J84" i="5"/>
  <c r="K84" i="5"/>
  <c r="L84" i="5"/>
  <c r="M84" i="5"/>
  <c r="N84" i="5"/>
  <c r="O84" i="5"/>
  <c r="P84" i="5"/>
  <c r="Q84" i="5"/>
  <c r="R84" i="5"/>
  <c r="E86" i="2" s="1"/>
  <c r="S84" i="5"/>
  <c r="T84" i="5"/>
  <c r="U84" i="5"/>
  <c r="V84" i="5"/>
  <c r="W84" i="5"/>
  <c r="X84" i="5"/>
  <c r="Y84" i="5"/>
  <c r="Z84" i="5"/>
  <c r="AA84" i="5"/>
  <c r="AB84" i="5"/>
  <c r="AC84" i="5"/>
  <c r="AD84" i="5"/>
  <c r="AE84" i="5"/>
  <c r="AF84" i="5"/>
  <c r="AG84" i="5"/>
  <c r="AH84" i="5"/>
  <c r="AI84" i="5"/>
  <c r="AJ84" i="5"/>
  <c r="AK84" i="5"/>
  <c r="AL84" i="5"/>
  <c r="AM84" i="5"/>
  <c r="AN84" i="5"/>
  <c r="AO84" i="5"/>
  <c r="AP84" i="5"/>
  <c r="AQ84" i="5"/>
  <c r="AR84" i="5"/>
  <c r="AS84" i="5"/>
  <c r="AT84" i="5"/>
  <c r="AU84" i="5"/>
  <c r="AV84" i="5"/>
  <c r="AW84" i="5"/>
  <c r="AX84" i="5"/>
  <c r="AY84" i="5"/>
  <c r="AZ84" i="5"/>
  <c r="BA84" i="5"/>
  <c r="BB84" i="5"/>
  <c r="BC84" i="5"/>
  <c r="BD84" i="5"/>
  <c r="BE84" i="5"/>
  <c r="BF84" i="5"/>
  <c r="BG84" i="5"/>
  <c r="BH84" i="5"/>
  <c r="BI84" i="5"/>
  <c r="BJ84" i="5"/>
  <c r="BK84" i="5"/>
  <c r="BL84" i="5"/>
  <c r="BM84" i="5"/>
  <c r="BN84" i="5"/>
  <c r="BO84" i="5"/>
  <c r="BP84" i="5"/>
  <c r="BQ84" i="5"/>
  <c r="BR84" i="5"/>
  <c r="BS84" i="5"/>
  <c r="BT84" i="5"/>
  <c r="BU84" i="5"/>
  <c r="BV84" i="5"/>
  <c r="BW84" i="5"/>
  <c r="BX84" i="5"/>
  <c r="BY84" i="5"/>
  <c r="BZ84" i="5"/>
  <c r="CA84" i="5"/>
  <c r="CB84" i="5"/>
  <c r="CC84" i="5"/>
  <c r="CD84" i="5"/>
  <c r="CE84" i="5"/>
  <c r="CF84" i="5"/>
  <c r="CG84" i="5"/>
  <c r="CH84" i="5"/>
  <c r="CI84" i="5"/>
  <c r="CJ84" i="5"/>
  <c r="CK84" i="5"/>
  <c r="CL84" i="5"/>
  <c r="CM84" i="5"/>
  <c r="CN84" i="5"/>
  <c r="CO84" i="5"/>
  <c r="CP84" i="5"/>
  <c r="CQ84" i="5"/>
  <c r="CR84" i="5"/>
  <c r="CS84" i="5"/>
  <c r="CT84" i="5"/>
  <c r="CU84" i="5"/>
  <c r="CV84" i="5"/>
  <c r="CW84" i="5"/>
  <c r="CX84" i="5"/>
  <c r="CY84" i="5"/>
  <c r="CZ84" i="5"/>
  <c r="DA84" i="5"/>
  <c r="DB84" i="5"/>
  <c r="DC84" i="5"/>
  <c r="DD84" i="5"/>
  <c r="DE84" i="5"/>
  <c r="DF84" i="5"/>
  <c r="DG84" i="5"/>
  <c r="DH84" i="5"/>
  <c r="DI84" i="5"/>
  <c r="DJ84" i="5"/>
  <c r="DK84" i="5"/>
  <c r="DL84" i="5"/>
  <c r="DM84" i="5"/>
  <c r="DN84" i="5"/>
  <c r="DO84" i="5"/>
  <c r="DP84" i="5"/>
  <c r="DQ84" i="5"/>
  <c r="DR84" i="5"/>
  <c r="DS84" i="5"/>
  <c r="DT84" i="5"/>
  <c r="DU84" i="5"/>
  <c r="DV84" i="5"/>
  <c r="DW84" i="5"/>
  <c r="DX84" i="5"/>
  <c r="DY84" i="5"/>
  <c r="DZ84" i="5"/>
  <c r="H85" i="5"/>
  <c r="I85" i="5"/>
  <c r="J85" i="5"/>
  <c r="K85" i="5"/>
  <c r="L85" i="5"/>
  <c r="M85" i="5"/>
  <c r="N85" i="5"/>
  <c r="O85" i="5"/>
  <c r="P85" i="5"/>
  <c r="Q85" i="5"/>
  <c r="R85" i="5"/>
  <c r="E87" i="2" s="1"/>
  <c r="S85" i="5"/>
  <c r="T85" i="5"/>
  <c r="U85" i="5"/>
  <c r="V85" i="5"/>
  <c r="W85" i="5"/>
  <c r="X85" i="5"/>
  <c r="Y85" i="5"/>
  <c r="Z85" i="5"/>
  <c r="AA85" i="5"/>
  <c r="AB85" i="5"/>
  <c r="AC85" i="5"/>
  <c r="AD85" i="5"/>
  <c r="AE85" i="5"/>
  <c r="AF85" i="5"/>
  <c r="AG85" i="5"/>
  <c r="AH85" i="5"/>
  <c r="AI85" i="5"/>
  <c r="AJ85" i="5"/>
  <c r="AK85" i="5"/>
  <c r="AL85" i="5"/>
  <c r="AM85" i="5"/>
  <c r="AN85" i="5"/>
  <c r="AO85" i="5"/>
  <c r="AP85" i="5"/>
  <c r="AQ85" i="5"/>
  <c r="AR85" i="5"/>
  <c r="AS85" i="5"/>
  <c r="AT85" i="5"/>
  <c r="AU85" i="5"/>
  <c r="AV85" i="5"/>
  <c r="AW85" i="5"/>
  <c r="AX85" i="5"/>
  <c r="AY85" i="5"/>
  <c r="AZ85" i="5"/>
  <c r="BA85" i="5"/>
  <c r="BB85" i="5"/>
  <c r="BC85" i="5"/>
  <c r="BD85" i="5"/>
  <c r="BE85" i="5"/>
  <c r="BF85" i="5"/>
  <c r="BG85" i="5"/>
  <c r="BH85" i="5"/>
  <c r="BI85" i="5"/>
  <c r="BJ85" i="5"/>
  <c r="BK85" i="5"/>
  <c r="BL85" i="5"/>
  <c r="BM85" i="5"/>
  <c r="BN85" i="5"/>
  <c r="BO85" i="5"/>
  <c r="BP85" i="5"/>
  <c r="BQ85" i="5"/>
  <c r="BR85" i="5"/>
  <c r="BS85" i="5"/>
  <c r="BT85" i="5"/>
  <c r="BU85" i="5"/>
  <c r="BV85" i="5"/>
  <c r="BW85" i="5"/>
  <c r="BX85" i="5"/>
  <c r="BY85" i="5"/>
  <c r="BZ85" i="5"/>
  <c r="CA85" i="5"/>
  <c r="CB85" i="5"/>
  <c r="CC85" i="5"/>
  <c r="CD85" i="5"/>
  <c r="CE85" i="5"/>
  <c r="CF85" i="5"/>
  <c r="CG85" i="5"/>
  <c r="CH85" i="5"/>
  <c r="CI85" i="5"/>
  <c r="CJ85" i="5"/>
  <c r="CK85" i="5"/>
  <c r="CL85" i="5"/>
  <c r="CM85" i="5"/>
  <c r="CN85" i="5"/>
  <c r="CO85" i="5"/>
  <c r="CP85" i="5"/>
  <c r="CQ85" i="5"/>
  <c r="CR85" i="5"/>
  <c r="CS85" i="5"/>
  <c r="CT85" i="5"/>
  <c r="CU85" i="5"/>
  <c r="CV85" i="5"/>
  <c r="CW85" i="5"/>
  <c r="CX85" i="5"/>
  <c r="CY85" i="5"/>
  <c r="CZ85" i="5"/>
  <c r="DA85" i="5"/>
  <c r="DB85" i="5"/>
  <c r="DC85" i="5"/>
  <c r="DD85" i="5"/>
  <c r="DE85" i="5"/>
  <c r="DF85" i="5"/>
  <c r="DG85" i="5"/>
  <c r="DH85" i="5"/>
  <c r="DI85" i="5"/>
  <c r="DJ85" i="5"/>
  <c r="DK85" i="5"/>
  <c r="DL85" i="5"/>
  <c r="DM85" i="5"/>
  <c r="DN85" i="5"/>
  <c r="DO85" i="5"/>
  <c r="DP85" i="5"/>
  <c r="DQ85" i="5"/>
  <c r="DR85" i="5"/>
  <c r="DS85" i="5"/>
  <c r="DT85" i="5"/>
  <c r="DU85" i="5"/>
  <c r="DV85" i="5"/>
  <c r="DW85" i="5"/>
  <c r="DX85" i="5"/>
  <c r="DY85" i="5"/>
  <c r="DZ85" i="5"/>
  <c r="H86" i="5"/>
  <c r="I86" i="5"/>
  <c r="J86" i="5"/>
  <c r="K86" i="5"/>
  <c r="L86" i="5"/>
  <c r="M86" i="5"/>
  <c r="N86" i="5"/>
  <c r="O86" i="5"/>
  <c r="P86" i="5"/>
  <c r="Q86" i="5"/>
  <c r="R86" i="5"/>
  <c r="E88" i="2" s="1"/>
  <c r="S86" i="5"/>
  <c r="T86" i="5"/>
  <c r="U86" i="5"/>
  <c r="V86" i="5"/>
  <c r="W86" i="5"/>
  <c r="X86" i="5"/>
  <c r="Y86" i="5"/>
  <c r="Z86" i="5"/>
  <c r="AA86" i="5"/>
  <c r="AB86" i="5"/>
  <c r="AC86" i="5"/>
  <c r="AD86" i="5"/>
  <c r="AE86" i="5"/>
  <c r="AF86" i="5"/>
  <c r="AG86" i="5"/>
  <c r="AH86" i="5"/>
  <c r="AI86" i="5"/>
  <c r="AJ86" i="5"/>
  <c r="AK86" i="5"/>
  <c r="AL86" i="5"/>
  <c r="AM86" i="5"/>
  <c r="AN86" i="5"/>
  <c r="AO86" i="5"/>
  <c r="AP86" i="5"/>
  <c r="AQ86" i="5"/>
  <c r="AR86" i="5"/>
  <c r="AS86" i="5"/>
  <c r="AT86" i="5"/>
  <c r="AU86" i="5"/>
  <c r="AV86" i="5"/>
  <c r="AW86" i="5"/>
  <c r="AX86" i="5"/>
  <c r="AY86" i="5"/>
  <c r="AZ86" i="5"/>
  <c r="BA86" i="5"/>
  <c r="BB86" i="5"/>
  <c r="BC86" i="5"/>
  <c r="BD86" i="5"/>
  <c r="BE86" i="5"/>
  <c r="BF86" i="5"/>
  <c r="BG86" i="5"/>
  <c r="BH86" i="5"/>
  <c r="BI86" i="5"/>
  <c r="BJ86" i="5"/>
  <c r="BK86" i="5"/>
  <c r="BL86" i="5"/>
  <c r="BM86" i="5"/>
  <c r="BN86" i="5"/>
  <c r="BO86" i="5"/>
  <c r="BP86" i="5"/>
  <c r="BQ86" i="5"/>
  <c r="BR86" i="5"/>
  <c r="BS86" i="5"/>
  <c r="BT86" i="5"/>
  <c r="BU86" i="5"/>
  <c r="BV86" i="5"/>
  <c r="BW86" i="5"/>
  <c r="BX86" i="5"/>
  <c r="BY86" i="5"/>
  <c r="BZ86" i="5"/>
  <c r="CA86" i="5"/>
  <c r="CB86" i="5"/>
  <c r="CC86" i="5"/>
  <c r="CD86" i="5"/>
  <c r="CE86" i="5"/>
  <c r="CF86" i="5"/>
  <c r="CG86" i="5"/>
  <c r="CH86" i="5"/>
  <c r="CI86" i="5"/>
  <c r="CJ86" i="5"/>
  <c r="CK86" i="5"/>
  <c r="CL86" i="5"/>
  <c r="CM86" i="5"/>
  <c r="CN86" i="5"/>
  <c r="CO86" i="5"/>
  <c r="CP86" i="5"/>
  <c r="CQ86" i="5"/>
  <c r="CR86" i="5"/>
  <c r="CS86" i="5"/>
  <c r="CT86" i="5"/>
  <c r="CU86" i="5"/>
  <c r="CV86" i="5"/>
  <c r="CW86" i="5"/>
  <c r="CX86" i="5"/>
  <c r="CY86" i="5"/>
  <c r="CZ86" i="5"/>
  <c r="DA86" i="5"/>
  <c r="DB86" i="5"/>
  <c r="DC86" i="5"/>
  <c r="DD86" i="5"/>
  <c r="DE86" i="5"/>
  <c r="DF86" i="5"/>
  <c r="DG86" i="5"/>
  <c r="DH86" i="5"/>
  <c r="DI86" i="5"/>
  <c r="DJ86" i="5"/>
  <c r="DK86" i="5"/>
  <c r="DL86" i="5"/>
  <c r="DM86" i="5"/>
  <c r="DN86" i="5"/>
  <c r="DO86" i="5"/>
  <c r="DP86" i="5"/>
  <c r="DQ86" i="5"/>
  <c r="DR86" i="5"/>
  <c r="DS86" i="5"/>
  <c r="DT86" i="5"/>
  <c r="DU86" i="5"/>
  <c r="DV86" i="5"/>
  <c r="DW86" i="5"/>
  <c r="DX86" i="5"/>
  <c r="DY86" i="5"/>
  <c r="DZ86" i="5"/>
  <c r="H87" i="5"/>
  <c r="I87" i="5"/>
  <c r="J87" i="5"/>
  <c r="K87" i="5"/>
  <c r="L87" i="5"/>
  <c r="M87" i="5"/>
  <c r="N87" i="5"/>
  <c r="O87" i="5"/>
  <c r="P87" i="5"/>
  <c r="Q87" i="5"/>
  <c r="R87" i="5"/>
  <c r="E89" i="2" s="1"/>
  <c r="S87" i="5"/>
  <c r="T87" i="5"/>
  <c r="U87" i="5"/>
  <c r="V87" i="5"/>
  <c r="W87" i="5"/>
  <c r="X87" i="5"/>
  <c r="Y87" i="5"/>
  <c r="Z87" i="5"/>
  <c r="AA87" i="5"/>
  <c r="AB87" i="5"/>
  <c r="AC87" i="5"/>
  <c r="AD87" i="5"/>
  <c r="AE87" i="5"/>
  <c r="AF87" i="5"/>
  <c r="AG87" i="5"/>
  <c r="AH87" i="5"/>
  <c r="AI87" i="5"/>
  <c r="AJ87" i="5"/>
  <c r="AK87" i="5"/>
  <c r="AL87" i="5"/>
  <c r="AM87" i="5"/>
  <c r="AN87" i="5"/>
  <c r="AO87" i="5"/>
  <c r="AP87" i="5"/>
  <c r="AQ87" i="5"/>
  <c r="AR87" i="5"/>
  <c r="AS87" i="5"/>
  <c r="AT87" i="5"/>
  <c r="AU87" i="5"/>
  <c r="AV87" i="5"/>
  <c r="AW87" i="5"/>
  <c r="AX87" i="5"/>
  <c r="AY87" i="5"/>
  <c r="AZ87" i="5"/>
  <c r="BA87" i="5"/>
  <c r="BB87" i="5"/>
  <c r="BC87" i="5"/>
  <c r="BD87" i="5"/>
  <c r="BE87" i="5"/>
  <c r="BF87" i="5"/>
  <c r="BG87" i="5"/>
  <c r="BH87" i="5"/>
  <c r="BI87" i="5"/>
  <c r="BJ87" i="5"/>
  <c r="BK87" i="5"/>
  <c r="BL87" i="5"/>
  <c r="BM87" i="5"/>
  <c r="BN87" i="5"/>
  <c r="BO87" i="5"/>
  <c r="BP87" i="5"/>
  <c r="BQ87" i="5"/>
  <c r="BR87" i="5"/>
  <c r="BS87" i="5"/>
  <c r="BT87" i="5"/>
  <c r="BU87" i="5"/>
  <c r="BV87" i="5"/>
  <c r="BW87" i="5"/>
  <c r="BX87" i="5"/>
  <c r="BY87" i="5"/>
  <c r="BZ87" i="5"/>
  <c r="CA87" i="5"/>
  <c r="CB87" i="5"/>
  <c r="CC87" i="5"/>
  <c r="CD87" i="5"/>
  <c r="CE87" i="5"/>
  <c r="CF87" i="5"/>
  <c r="CG87" i="5"/>
  <c r="CH87" i="5"/>
  <c r="CI87" i="5"/>
  <c r="CJ87" i="5"/>
  <c r="CK87" i="5"/>
  <c r="CL87" i="5"/>
  <c r="CM87" i="5"/>
  <c r="CN87" i="5"/>
  <c r="CO87" i="5"/>
  <c r="CP87" i="5"/>
  <c r="CQ87" i="5"/>
  <c r="CR87" i="5"/>
  <c r="CS87" i="5"/>
  <c r="CT87" i="5"/>
  <c r="CU87" i="5"/>
  <c r="CV87" i="5"/>
  <c r="CW87" i="5"/>
  <c r="CX87" i="5"/>
  <c r="CY87" i="5"/>
  <c r="CZ87" i="5"/>
  <c r="DA87" i="5"/>
  <c r="DB87" i="5"/>
  <c r="DC87" i="5"/>
  <c r="DD87" i="5"/>
  <c r="DE87" i="5"/>
  <c r="DF87" i="5"/>
  <c r="DG87" i="5"/>
  <c r="DH87" i="5"/>
  <c r="DI87" i="5"/>
  <c r="DJ87" i="5"/>
  <c r="DK87" i="5"/>
  <c r="DL87" i="5"/>
  <c r="DM87" i="5"/>
  <c r="DN87" i="5"/>
  <c r="DO87" i="5"/>
  <c r="DP87" i="5"/>
  <c r="DQ87" i="5"/>
  <c r="DR87" i="5"/>
  <c r="DS87" i="5"/>
  <c r="DT87" i="5"/>
  <c r="DU87" i="5"/>
  <c r="DV87" i="5"/>
  <c r="DW87" i="5"/>
  <c r="DX87" i="5"/>
  <c r="DY87" i="5"/>
  <c r="DZ87" i="5"/>
  <c r="H88" i="5"/>
  <c r="I88" i="5"/>
  <c r="J88" i="5"/>
  <c r="K88" i="5"/>
  <c r="L88" i="5"/>
  <c r="M88" i="5"/>
  <c r="N88" i="5"/>
  <c r="O88" i="5"/>
  <c r="P88" i="5"/>
  <c r="Q88" i="5"/>
  <c r="R88" i="5"/>
  <c r="E90" i="2" s="1"/>
  <c r="S88" i="5"/>
  <c r="T88" i="5"/>
  <c r="U88" i="5"/>
  <c r="V88" i="5"/>
  <c r="W88" i="5"/>
  <c r="X88" i="5"/>
  <c r="Y88" i="5"/>
  <c r="Z88" i="5"/>
  <c r="AA88" i="5"/>
  <c r="AB88" i="5"/>
  <c r="AC88" i="5"/>
  <c r="AD88" i="5"/>
  <c r="AE88" i="5"/>
  <c r="AF88" i="5"/>
  <c r="AG88" i="5"/>
  <c r="AH88" i="5"/>
  <c r="AI88" i="5"/>
  <c r="AJ88" i="5"/>
  <c r="AK88" i="5"/>
  <c r="AL88" i="5"/>
  <c r="AM88" i="5"/>
  <c r="AN88" i="5"/>
  <c r="AO88" i="5"/>
  <c r="AP88" i="5"/>
  <c r="AQ88" i="5"/>
  <c r="AR88" i="5"/>
  <c r="AS88" i="5"/>
  <c r="AT88" i="5"/>
  <c r="AU88" i="5"/>
  <c r="AV88" i="5"/>
  <c r="AW88" i="5"/>
  <c r="AX88" i="5"/>
  <c r="AY88" i="5"/>
  <c r="AZ88" i="5"/>
  <c r="BA88" i="5"/>
  <c r="BB88" i="5"/>
  <c r="BC88" i="5"/>
  <c r="BD88" i="5"/>
  <c r="BE88" i="5"/>
  <c r="BF88" i="5"/>
  <c r="BG88" i="5"/>
  <c r="BH88" i="5"/>
  <c r="BI88" i="5"/>
  <c r="BJ88" i="5"/>
  <c r="BK88" i="5"/>
  <c r="BL88" i="5"/>
  <c r="BM88" i="5"/>
  <c r="BN88" i="5"/>
  <c r="BO88" i="5"/>
  <c r="BP88" i="5"/>
  <c r="BQ88" i="5"/>
  <c r="BR88" i="5"/>
  <c r="BS88" i="5"/>
  <c r="BT88" i="5"/>
  <c r="BU88" i="5"/>
  <c r="BV88" i="5"/>
  <c r="BW88" i="5"/>
  <c r="BX88" i="5"/>
  <c r="BY88" i="5"/>
  <c r="BZ88" i="5"/>
  <c r="CA88" i="5"/>
  <c r="CB88" i="5"/>
  <c r="CC88" i="5"/>
  <c r="CD88" i="5"/>
  <c r="CE88" i="5"/>
  <c r="CF88" i="5"/>
  <c r="CG88" i="5"/>
  <c r="CH88" i="5"/>
  <c r="CI88" i="5"/>
  <c r="CJ88" i="5"/>
  <c r="CK88" i="5"/>
  <c r="CL88" i="5"/>
  <c r="CM88" i="5"/>
  <c r="CN88" i="5"/>
  <c r="CO88" i="5"/>
  <c r="CP88" i="5"/>
  <c r="CQ88" i="5"/>
  <c r="CR88" i="5"/>
  <c r="CS88" i="5"/>
  <c r="CT88" i="5"/>
  <c r="CU88" i="5"/>
  <c r="CV88" i="5"/>
  <c r="CW88" i="5"/>
  <c r="CX88" i="5"/>
  <c r="CY88" i="5"/>
  <c r="CZ88" i="5"/>
  <c r="DA88" i="5"/>
  <c r="DB88" i="5"/>
  <c r="DC88" i="5"/>
  <c r="DD88" i="5"/>
  <c r="DE88" i="5"/>
  <c r="DF88" i="5"/>
  <c r="DG88" i="5"/>
  <c r="DH88" i="5"/>
  <c r="DI88" i="5"/>
  <c r="DJ88" i="5"/>
  <c r="DK88" i="5"/>
  <c r="DL88" i="5"/>
  <c r="DM88" i="5"/>
  <c r="DN88" i="5"/>
  <c r="DO88" i="5"/>
  <c r="DP88" i="5"/>
  <c r="DQ88" i="5"/>
  <c r="DR88" i="5"/>
  <c r="DS88" i="5"/>
  <c r="DT88" i="5"/>
  <c r="DU88" i="5"/>
  <c r="DV88" i="5"/>
  <c r="DW88" i="5"/>
  <c r="DX88" i="5"/>
  <c r="DY88" i="5"/>
  <c r="DZ88" i="5"/>
  <c r="H89" i="5"/>
  <c r="I89" i="5"/>
  <c r="J89" i="5"/>
  <c r="K89" i="5"/>
  <c r="L89" i="5"/>
  <c r="M89" i="5"/>
  <c r="N89" i="5"/>
  <c r="O89" i="5"/>
  <c r="P89" i="5"/>
  <c r="Q89" i="5"/>
  <c r="R89" i="5"/>
  <c r="E91" i="2" s="1"/>
  <c r="S89" i="5"/>
  <c r="T89" i="5"/>
  <c r="U89" i="5"/>
  <c r="V89" i="5"/>
  <c r="W89" i="5"/>
  <c r="X89" i="5"/>
  <c r="Y89" i="5"/>
  <c r="Z89" i="5"/>
  <c r="AA89" i="5"/>
  <c r="AB89" i="5"/>
  <c r="AC89" i="5"/>
  <c r="AD89" i="5"/>
  <c r="AE89" i="5"/>
  <c r="AF89" i="5"/>
  <c r="AG89" i="5"/>
  <c r="AH89" i="5"/>
  <c r="AI89" i="5"/>
  <c r="AJ89" i="5"/>
  <c r="AK89" i="5"/>
  <c r="AL89" i="5"/>
  <c r="AM89" i="5"/>
  <c r="AN89" i="5"/>
  <c r="AO89" i="5"/>
  <c r="AP89" i="5"/>
  <c r="AQ89" i="5"/>
  <c r="AR89" i="5"/>
  <c r="AS89" i="5"/>
  <c r="AT89" i="5"/>
  <c r="AU89" i="5"/>
  <c r="AV89" i="5"/>
  <c r="AW89" i="5"/>
  <c r="AX89" i="5"/>
  <c r="AY89" i="5"/>
  <c r="AZ89" i="5"/>
  <c r="BA89" i="5"/>
  <c r="BB89" i="5"/>
  <c r="BC89" i="5"/>
  <c r="BD89" i="5"/>
  <c r="BE89" i="5"/>
  <c r="BF89" i="5"/>
  <c r="BG89" i="5"/>
  <c r="BH89" i="5"/>
  <c r="BI89" i="5"/>
  <c r="BJ89" i="5"/>
  <c r="BK89" i="5"/>
  <c r="BL89" i="5"/>
  <c r="BM89" i="5"/>
  <c r="BN89" i="5"/>
  <c r="BO89" i="5"/>
  <c r="BP89" i="5"/>
  <c r="BQ89" i="5"/>
  <c r="BR89" i="5"/>
  <c r="BS89" i="5"/>
  <c r="BT89" i="5"/>
  <c r="BU89" i="5"/>
  <c r="BV89" i="5"/>
  <c r="BW89" i="5"/>
  <c r="BX89" i="5"/>
  <c r="BY89" i="5"/>
  <c r="BZ89" i="5"/>
  <c r="CA89" i="5"/>
  <c r="CB89" i="5"/>
  <c r="CC89" i="5"/>
  <c r="CD89" i="5"/>
  <c r="CE89" i="5"/>
  <c r="CF89" i="5"/>
  <c r="CG89" i="5"/>
  <c r="CH89" i="5"/>
  <c r="CI89" i="5"/>
  <c r="CJ89" i="5"/>
  <c r="CK89" i="5"/>
  <c r="CL89" i="5"/>
  <c r="CM89" i="5"/>
  <c r="CN89" i="5"/>
  <c r="CO89" i="5"/>
  <c r="CP89" i="5"/>
  <c r="CQ89" i="5"/>
  <c r="CR89" i="5"/>
  <c r="CS89" i="5"/>
  <c r="CT89" i="5"/>
  <c r="CU89" i="5"/>
  <c r="CV89" i="5"/>
  <c r="CW89" i="5"/>
  <c r="CX89" i="5"/>
  <c r="CY89" i="5"/>
  <c r="CZ89" i="5"/>
  <c r="DA89" i="5"/>
  <c r="DB89" i="5"/>
  <c r="DC89" i="5"/>
  <c r="DD89" i="5"/>
  <c r="DE89" i="5"/>
  <c r="DF89" i="5"/>
  <c r="DG89" i="5"/>
  <c r="DH89" i="5"/>
  <c r="DI89" i="5"/>
  <c r="DJ89" i="5"/>
  <c r="DK89" i="5"/>
  <c r="DL89" i="5"/>
  <c r="DM89" i="5"/>
  <c r="DN89" i="5"/>
  <c r="DO89" i="5"/>
  <c r="DP89" i="5"/>
  <c r="DQ89" i="5"/>
  <c r="DR89" i="5"/>
  <c r="DS89" i="5"/>
  <c r="DT89" i="5"/>
  <c r="DU89" i="5"/>
  <c r="DV89" i="5"/>
  <c r="DW89" i="5"/>
  <c r="DX89" i="5"/>
  <c r="DY89" i="5"/>
  <c r="DZ89" i="5"/>
  <c r="H90" i="5"/>
  <c r="I90" i="5"/>
  <c r="J90" i="5"/>
  <c r="K90" i="5"/>
  <c r="L90" i="5"/>
  <c r="M90" i="5"/>
  <c r="N90" i="5"/>
  <c r="O90" i="5"/>
  <c r="P90" i="5"/>
  <c r="Q90" i="5"/>
  <c r="R90" i="5"/>
  <c r="E92" i="2" s="1"/>
  <c r="S90" i="5"/>
  <c r="T90" i="5"/>
  <c r="U90" i="5"/>
  <c r="V90" i="5"/>
  <c r="W90" i="5"/>
  <c r="X90" i="5"/>
  <c r="Y90" i="5"/>
  <c r="Z90" i="5"/>
  <c r="AA90" i="5"/>
  <c r="AB90" i="5"/>
  <c r="AC90" i="5"/>
  <c r="AD90" i="5"/>
  <c r="AE90" i="5"/>
  <c r="AF90" i="5"/>
  <c r="AG90" i="5"/>
  <c r="AH90" i="5"/>
  <c r="AI90" i="5"/>
  <c r="AJ90" i="5"/>
  <c r="AK90" i="5"/>
  <c r="AL90" i="5"/>
  <c r="AM90" i="5"/>
  <c r="AN90" i="5"/>
  <c r="AO90" i="5"/>
  <c r="AP90" i="5"/>
  <c r="AQ90" i="5"/>
  <c r="AR90" i="5"/>
  <c r="AS90" i="5"/>
  <c r="AT90" i="5"/>
  <c r="AU90" i="5"/>
  <c r="AV90" i="5"/>
  <c r="AW90" i="5"/>
  <c r="AX90" i="5"/>
  <c r="AY90" i="5"/>
  <c r="AZ90" i="5"/>
  <c r="BA90" i="5"/>
  <c r="BB90" i="5"/>
  <c r="BC90" i="5"/>
  <c r="BD90" i="5"/>
  <c r="BE90" i="5"/>
  <c r="BF90" i="5"/>
  <c r="BG90" i="5"/>
  <c r="BH90" i="5"/>
  <c r="BI90" i="5"/>
  <c r="BJ90" i="5"/>
  <c r="BK90" i="5"/>
  <c r="BL90" i="5"/>
  <c r="BM90" i="5"/>
  <c r="BN90" i="5"/>
  <c r="BO90" i="5"/>
  <c r="BP90" i="5"/>
  <c r="BQ90" i="5"/>
  <c r="BR90" i="5"/>
  <c r="BS90" i="5"/>
  <c r="BT90" i="5"/>
  <c r="BU90" i="5"/>
  <c r="BV90" i="5"/>
  <c r="BW90" i="5"/>
  <c r="BX90" i="5"/>
  <c r="BY90" i="5"/>
  <c r="BZ90" i="5"/>
  <c r="CA90" i="5"/>
  <c r="CB90" i="5"/>
  <c r="CC90" i="5"/>
  <c r="CD90" i="5"/>
  <c r="CE90" i="5"/>
  <c r="CF90" i="5"/>
  <c r="CG90" i="5"/>
  <c r="CH90" i="5"/>
  <c r="CI90" i="5"/>
  <c r="CJ90" i="5"/>
  <c r="CK90" i="5"/>
  <c r="CL90" i="5"/>
  <c r="CM90" i="5"/>
  <c r="CN90" i="5"/>
  <c r="CO90" i="5"/>
  <c r="CP90" i="5"/>
  <c r="CQ90" i="5"/>
  <c r="CR90" i="5"/>
  <c r="CS90" i="5"/>
  <c r="CT90" i="5"/>
  <c r="CU90" i="5"/>
  <c r="CV90" i="5"/>
  <c r="CW90" i="5"/>
  <c r="CX90" i="5"/>
  <c r="CY90" i="5"/>
  <c r="CZ90" i="5"/>
  <c r="DA90" i="5"/>
  <c r="DB90" i="5"/>
  <c r="DC90" i="5"/>
  <c r="DD90" i="5"/>
  <c r="DE90" i="5"/>
  <c r="DF90" i="5"/>
  <c r="DG90" i="5"/>
  <c r="DH90" i="5"/>
  <c r="DI90" i="5"/>
  <c r="DJ90" i="5"/>
  <c r="DK90" i="5"/>
  <c r="DL90" i="5"/>
  <c r="DM90" i="5"/>
  <c r="DN90" i="5"/>
  <c r="DO90" i="5"/>
  <c r="DP90" i="5"/>
  <c r="DQ90" i="5"/>
  <c r="DR90" i="5"/>
  <c r="DS90" i="5"/>
  <c r="DT90" i="5"/>
  <c r="DU90" i="5"/>
  <c r="DV90" i="5"/>
  <c r="DW90" i="5"/>
  <c r="DX90" i="5"/>
  <c r="DY90" i="5"/>
  <c r="DZ90" i="5"/>
  <c r="H91" i="5"/>
  <c r="I91" i="5"/>
  <c r="J91" i="5"/>
  <c r="K91" i="5"/>
  <c r="L91" i="5"/>
  <c r="M91" i="5"/>
  <c r="N91" i="5"/>
  <c r="O91" i="5"/>
  <c r="P91" i="5"/>
  <c r="Q91" i="5"/>
  <c r="R91" i="5"/>
  <c r="E93" i="2" s="1"/>
  <c r="S91" i="5"/>
  <c r="T91" i="5"/>
  <c r="U91" i="5"/>
  <c r="V91" i="5"/>
  <c r="W91" i="5"/>
  <c r="X91" i="5"/>
  <c r="Y91" i="5"/>
  <c r="Z91" i="5"/>
  <c r="AA91" i="5"/>
  <c r="AB91" i="5"/>
  <c r="AC91" i="5"/>
  <c r="AD91" i="5"/>
  <c r="AE91" i="5"/>
  <c r="AF91" i="5"/>
  <c r="AG91" i="5"/>
  <c r="AH91" i="5"/>
  <c r="AI91" i="5"/>
  <c r="AJ91" i="5"/>
  <c r="AK91" i="5"/>
  <c r="AL91" i="5"/>
  <c r="AM91" i="5"/>
  <c r="AN91" i="5"/>
  <c r="AO91" i="5"/>
  <c r="AP91" i="5"/>
  <c r="AQ91" i="5"/>
  <c r="AR91" i="5"/>
  <c r="AS91" i="5"/>
  <c r="AT91" i="5"/>
  <c r="AU91" i="5"/>
  <c r="AV91" i="5"/>
  <c r="AW91" i="5"/>
  <c r="AX91" i="5"/>
  <c r="AY91" i="5"/>
  <c r="AZ91" i="5"/>
  <c r="BA91" i="5"/>
  <c r="BB91" i="5"/>
  <c r="BC91" i="5"/>
  <c r="BD91" i="5"/>
  <c r="BE91" i="5"/>
  <c r="BF91" i="5"/>
  <c r="BG91" i="5"/>
  <c r="BH91" i="5"/>
  <c r="BI91" i="5"/>
  <c r="BJ91" i="5"/>
  <c r="BK91" i="5"/>
  <c r="BL91" i="5"/>
  <c r="BM91" i="5"/>
  <c r="BN91" i="5"/>
  <c r="BO91" i="5"/>
  <c r="BP91" i="5"/>
  <c r="BQ91" i="5"/>
  <c r="BR91" i="5"/>
  <c r="BS91" i="5"/>
  <c r="BT91" i="5"/>
  <c r="BU91" i="5"/>
  <c r="BV91" i="5"/>
  <c r="BW91" i="5"/>
  <c r="BX91" i="5"/>
  <c r="BY91" i="5"/>
  <c r="BZ91" i="5"/>
  <c r="CA91" i="5"/>
  <c r="CB91" i="5"/>
  <c r="CC91" i="5"/>
  <c r="CD91" i="5"/>
  <c r="CE91" i="5"/>
  <c r="CF91" i="5"/>
  <c r="CG91" i="5"/>
  <c r="CH91" i="5"/>
  <c r="CI91" i="5"/>
  <c r="CJ91" i="5"/>
  <c r="CK91" i="5"/>
  <c r="CL91" i="5"/>
  <c r="CM91" i="5"/>
  <c r="CN91" i="5"/>
  <c r="CO91" i="5"/>
  <c r="CP91" i="5"/>
  <c r="CQ91" i="5"/>
  <c r="CR91" i="5"/>
  <c r="CS91" i="5"/>
  <c r="CT91" i="5"/>
  <c r="CU91" i="5"/>
  <c r="CV91" i="5"/>
  <c r="CW91" i="5"/>
  <c r="CX91" i="5"/>
  <c r="CY91" i="5"/>
  <c r="CZ91" i="5"/>
  <c r="DA91" i="5"/>
  <c r="DB91" i="5"/>
  <c r="DC91" i="5"/>
  <c r="DD91" i="5"/>
  <c r="DE91" i="5"/>
  <c r="DF91" i="5"/>
  <c r="DG91" i="5"/>
  <c r="DH91" i="5"/>
  <c r="DI91" i="5"/>
  <c r="DJ91" i="5"/>
  <c r="DK91" i="5"/>
  <c r="DL91" i="5"/>
  <c r="DM91" i="5"/>
  <c r="DN91" i="5"/>
  <c r="DO91" i="5"/>
  <c r="DP91" i="5"/>
  <c r="DQ91" i="5"/>
  <c r="DR91" i="5"/>
  <c r="DS91" i="5"/>
  <c r="DT91" i="5"/>
  <c r="DU91" i="5"/>
  <c r="DV91" i="5"/>
  <c r="DW91" i="5"/>
  <c r="DX91" i="5"/>
  <c r="DY91" i="5"/>
  <c r="DZ91" i="5"/>
  <c r="H92" i="5"/>
  <c r="I92" i="5"/>
  <c r="J92" i="5"/>
  <c r="K92" i="5"/>
  <c r="L92" i="5"/>
  <c r="M92" i="5"/>
  <c r="N92" i="5"/>
  <c r="O92" i="5"/>
  <c r="P92" i="5"/>
  <c r="Q92" i="5"/>
  <c r="R92" i="5"/>
  <c r="E94" i="2" s="1"/>
  <c r="S92" i="5"/>
  <c r="T92" i="5"/>
  <c r="U92" i="5"/>
  <c r="V92" i="5"/>
  <c r="W92" i="5"/>
  <c r="X92" i="5"/>
  <c r="Y92" i="5"/>
  <c r="Z92" i="5"/>
  <c r="AA92" i="5"/>
  <c r="AB92" i="5"/>
  <c r="AC92" i="5"/>
  <c r="AD92" i="5"/>
  <c r="AE92" i="5"/>
  <c r="AF92" i="5"/>
  <c r="AG92" i="5"/>
  <c r="AH92" i="5"/>
  <c r="AI92" i="5"/>
  <c r="AJ92" i="5"/>
  <c r="AK92" i="5"/>
  <c r="AL92" i="5"/>
  <c r="AM92" i="5"/>
  <c r="AN92" i="5"/>
  <c r="AO92" i="5"/>
  <c r="AP92" i="5"/>
  <c r="AQ92" i="5"/>
  <c r="AR92" i="5"/>
  <c r="AS92" i="5"/>
  <c r="AT92" i="5"/>
  <c r="AU92" i="5"/>
  <c r="AV92" i="5"/>
  <c r="AW92" i="5"/>
  <c r="AX92" i="5"/>
  <c r="AY92" i="5"/>
  <c r="AZ92" i="5"/>
  <c r="BA92" i="5"/>
  <c r="BB92" i="5"/>
  <c r="BC92" i="5"/>
  <c r="BD92" i="5"/>
  <c r="BE92" i="5"/>
  <c r="BF92" i="5"/>
  <c r="BG92" i="5"/>
  <c r="BH92" i="5"/>
  <c r="BI92" i="5"/>
  <c r="BJ92" i="5"/>
  <c r="BK92" i="5"/>
  <c r="BL92" i="5"/>
  <c r="BM92" i="5"/>
  <c r="BN92" i="5"/>
  <c r="BO92" i="5"/>
  <c r="BP92" i="5"/>
  <c r="BQ92" i="5"/>
  <c r="BR92" i="5"/>
  <c r="BS92" i="5"/>
  <c r="BT92" i="5"/>
  <c r="BU92" i="5"/>
  <c r="BV92" i="5"/>
  <c r="BW92" i="5"/>
  <c r="BX92" i="5"/>
  <c r="BY92" i="5"/>
  <c r="BZ92" i="5"/>
  <c r="CA92" i="5"/>
  <c r="CB92" i="5"/>
  <c r="CC92" i="5"/>
  <c r="CD92" i="5"/>
  <c r="CE92" i="5"/>
  <c r="CF92" i="5"/>
  <c r="CG92" i="5"/>
  <c r="CH92" i="5"/>
  <c r="CI92" i="5"/>
  <c r="CJ92" i="5"/>
  <c r="CK92" i="5"/>
  <c r="CL92" i="5"/>
  <c r="CM92" i="5"/>
  <c r="CN92" i="5"/>
  <c r="CO92" i="5"/>
  <c r="CP92" i="5"/>
  <c r="CQ92" i="5"/>
  <c r="CR92" i="5"/>
  <c r="CS92" i="5"/>
  <c r="CT92" i="5"/>
  <c r="CU92" i="5"/>
  <c r="CV92" i="5"/>
  <c r="CW92" i="5"/>
  <c r="CX92" i="5"/>
  <c r="CY92" i="5"/>
  <c r="CZ92" i="5"/>
  <c r="DA92" i="5"/>
  <c r="DB92" i="5"/>
  <c r="DC92" i="5"/>
  <c r="DD92" i="5"/>
  <c r="DE92" i="5"/>
  <c r="DF92" i="5"/>
  <c r="DG92" i="5"/>
  <c r="DH92" i="5"/>
  <c r="DI92" i="5"/>
  <c r="DJ92" i="5"/>
  <c r="DK92" i="5"/>
  <c r="DL92" i="5"/>
  <c r="DM92" i="5"/>
  <c r="DN92" i="5"/>
  <c r="DO92" i="5"/>
  <c r="DP92" i="5"/>
  <c r="DQ92" i="5"/>
  <c r="DR92" i="5"/>
  <c r="DS92" i="5"/>
  <c r="DT92" i="5"/>
  <c r="DU92" i="5"/>
  <c r="DV92" i="5"/>
  <c r="DW92" i="5"/>
  <c r="DX92" i="5"/>
  <c r="DY92" i="5"/>
  <c r="DZ92" i="5"/>
  <c r="H93" i="5"/>
  <c r="I93" i="5"/>
  <c r="J93" i="5"/>
  <c r="K93" i="5"/>
  <c r="L93" i="5"/>
  <c r="M93" i="5"/>
  <c r="N93" i="5"/>
  <c r="O93" i="5"/>
  <c r="P93" i="5"/>
  <c r="Q93" i="5"/>
  <c r="R93" i="5"/>
  <c r="E95" i="2" s="1"/>
  <c r="S93" i="5"/>
  <c r="T93" i="5"/>
  <c r="U93" i="5"/>
  <c r="V93" i="5"/>
  <c r="W93" i="5"/>
  <c r="X93" i="5"/>
  <c r="Y93" i="5"/>
  <c r="Z93" i="5"/>
  <c r="AA93" i="5"/>
  <c r="AB93" i="5"/>
  <c r="AC93" i="5"/>
  <c r="AD93" i="5"/>
  <c r="AE93" i="5"/>
  <c r="AF93" i="5"/>
  <c r="AG93" i="5"/>
  <c r="AH93" i="5"/>
  <c r="AI93" i="5"/>
  <c r="AJ93" i="5"/>
  <c r="AK93" i="5"/>
  <c r="AL93" i="5"/>
  <c r="AM93" i="5"/>
  <c r="AN93" i="5"/>
  <c r="AO93" i="5"/>
  <c r="AP93" i="5"/>
  <c r="AQ93" i="5"/>
  <c r="AR93" i="5"/>
  <c r="AS93" i="5"/>
  <c r="AT93" i="5"/>
  <c r="AU93" i="5"/>
  <c r="AV93" i="5"/>
  <c r="AW93" i="5"/>
  <c r="AX93" i="5"/>
  <c r="AY93" i="5"/>
  <c r="AZ93" i="5"/>
  <c r="BA93" i="5"/>
  <c r="BB93" i="5"/>
  <c r="BC93" i="5"/>
  <c r="BD93" i="5"/>
  <c r="BE93" i="5"/>
  <c r="BF93" i="5"/>
  <c r="BG93" i="5"/>
  <c r="BH93" i="5"/>
  <c r="BI93" i="5"/>
  <c r="BJ93" i="5"/>
  <c r="BK93" i="5"/>
  <c r="BL93" i="5"/>
  <c r="BM93" i="5"/>
  <c r="BN93" i="5"/>
  <c r="BO93" i="5"/>
  <c r="BP93" i="5"/>
  <c r="BQ93" i="5"/>
  <c r="BR93" i="5"/>
  <c r="BS93" i="5"/>
  <c r="BT93" i="5"/>
  <c r="BU93" i="5"/>
  <c r="BV93" i="5"/>
  <c r="BW93" i="5"/>
  <c r="BX93" i="5"/>
  <c r="BY93" i="5"/>
  <c r="BZ93" i="5"/>
  <c r="CA93" i="5"/>
  <c r="CB93" i="5"/>
  <c r="CC93" i="5"/>
  <c r="CD93" i="5"/>
  <c r="CE93" i="5"/>
  <c r="CF93" i="5"/>
  <c r="CG93" i="5"/>
  <c r="CH93" i="5"/>
  <c r="CI93" i="5"/>
  <c r="CJ93" i="5"/>
  <c r="CK93" i="5"/>
  <c r="CL93" i="5"/>
  <c r="CM93" i="5"/>
  <c r="CN93" i="5"/>
  <c r="CO93" i="5"/>
  <c r="CP93" i="5"/>
  <c r="CQ93" i="5"/>
  <c r="CR93" i="5"/>
  <c r="CS93" i="5"/>
  <c r="CT93" i="5"/>
  <c r="CU93" i="5"/>
  <c r="CV93" i="5"/>
  <c r="CW93" i="5"/>
  <c r="CX93" i="5"/>
  <c r="CY93" i="5"/>
  <c r="CZ93" i="5"/>
  <c r="DA93" i="5"/>
  <c r="DB93" i="5"/>
  <c r="DC93" i="5"/>
  <c r="DD93" i="5"/>
  <c r="DE93" i="5"/>
  <c r="DF93" i="5"/>
  <c r="DG93" i="5"/>
  <c r="DH93" i="5"/>
  <c r="DI93" i="5"/>
  <c r="DJ93" i="5"/>
  <c r="DK93" i="5"/>
  <c r="DL93" i="5"/>
  <c r="DM93" i="5"/>
  <c r="DN93" i="5"/>
  <c r="DO93" i="5"/>
  <c r="DP93" i="5"/>
  <c r="DQ93" i="5"/>
  <c r="DR93" i="5"/>
  <c r="DS93" i="5"/>
  <c r="DT93" i="5"/>
  <c r="DU93" i="5"/>
  <c r="DV93" i="5"/>
  <c r="DW93" i="5"/>
  <c r="DX93" i="5"/>
  <c r="DY93" i="5"/>
  <c r="DZ93" i="5"/>
  <c r="H94" i="5"/>
  <c r="I94" i="5"/>
  <c r="J94" i="5"/>
  <c r="K94" i="5"/>
  <c r="L94" i="5"/>
  <c r="M94" i="5"/>
  <c r="N94" i="5"/>
  <c r="O94" i="5"/>
  <c r="P94" i="5"/>
  <c r="Q94" i="5"/>
  <c r="R94" i="5"/>
  <c r="E96" i="2" s="1"/>
  <c r="S94" i="5"/>
  <c r="T94" i="5"/>
  <c r="U94" i="5"/>
  <c r="V94" i="5"/>
  <c r="W94" i="5"/>
  <c r="X94" i="5"/>
  <c r="Y94" i="5"/>
  <c r="Z94" i="5"/>
  <c r="AA94" i="5"/>
  <c r="AB94" i="5"/>
  <c r="AC94" i="5"/>
  <c r="AD94" i="5"/>
  <c r="AE94" i="5"/>
  <c r="AF94" i="5"/>
  <c r="AG94" i="5"/>
  <c r="AH94" i="5"/>
  <c r="AI94" i="5"/>
  <c r="AJ94" i="5"/>
  <c r="AK94" i="5"/>
  <c r="AL94" i="5"/>
  <c r="AM94" i="5"/>
  <c r="AN94" i="5"/>
  <c r="AO94" i="5"/>
  <c r="AP94" i="5"/>
  <c r="AQ94" i="5"/>
  <c r="AR94" i="5"/>
  <c r="AS94" i="5"/>
  <c r="AT94" i="5"/>
  <c r="AU94" i="5"/>
  <c r="AV94" i="5"/>
  <c r="AW94" i="5"/>
  <c r="AX94" i="5"/>
  <c r="AY94" i="5"/>
  <c r="AZ94" i="5"/>
  <c r="BA94" i="5"/>
  <c r="BB94" i="5"/>
  <c r="BC94" i="5"/>
  <c r="BD94" i="5"/>
  <c r="BE94" i="5"/>
  <c r="BF94" i="5"/>
  <c r="BG94" i="5"/>
  <c r="BH94" i="5"/>
  <c r="BI94" i="5"/>
  <c r="BJ94" i="5"/>
  <c r="BK94" i="5"/>
  <c r="BL94" i="5"/>
  <c r="BM94" i="5"/>
  <c r="BN94" i="5"/>
  <c r="BO94" i="5"/>
  <c r="BP94" i="5"/>
  <c r="BQ94" i="5"/>
  <c r="BR94" i="5"/>
  <c r="BS94" i="5"/>
  <c r="BT94" i="5"/>
  <c r="BU94" i="5"/>
  <c r="BV94" i="5"/>
  <c r="BW94" i="5"/>
  <c r="BX94" i="5"/>
  <c r="BY94" i="5"/>
  <c r="BZ94" i="5"/>
  <c r="CA94" i="5"/>
  <c r="CB94" i="5"/>
  <c r="CC94" i="5"/>
  <c r="CD94" i="5"/>
  <c r="CE94" i="5"/>
  <c r="CF94" i="5"/>
  <c r="CG94" i="5"/>
  <c r="CH94" i="5"/>
  <c r="CI94" i="5"/>
  <c r="CJ94" i="5"/>
  <c r="CK94" i="5"/>
  <c r="CL94" i="5"/>
  <c r="CM94" i="5"/>
  <c r="CN94" i="5"/>
  <c r="CO94" i="5"/>
  <c r="CP94" i="5"/>
  <c r="CQ94" i="5"/>
  <c r="CR94" i="5"/>
  <c r="CS94" i="5"/>
  <c r="CT94" i="5"/>
  <c r="CU94" i="5"/>
  <c r="CV94" i="5"/>
  <c r="CW94" i="5"/>
  <c r="CX94" i="5"/>
  <c r="CY94" i="5"/>
  <c r="CZ94" i="5"/>
  <c r="DA94" i="5"/>
  <c r="DB94" i="5"/>
  <c r="DC94" i="5"/>
  <c r="DD94" i="5"/>
  <c r="DE94" i="5"/>
  <c r="DF94" i="5"/>
  <c r="DG94" i="5"/>
  <c r="DH94" i="5"/>
  <c r="DI94" i="5"/>
  <c r="DJ94" i="5"/>
  <c r="DK94" i="5"/>
  <c r="DL94" i="5"/>
  <c r="DM94" i="5"/>
  <c r="DN94" i="5"/>
  <c r="DO94" i="5"/>
  <c r="DP94" i="5"/>
  <c r="DQ94" i="5"/>
  <c r="DR94" i="5"/>
  <c r="DS94" i="5"/>
  <c r="DT94" i="5"/>
  <c r="DU94" i="5"/>
  <c r="DV94" i="5"/>
  <c r="DW94" i="5"/>
  <c r="DX94" i="5"/>
  <c r="DY94" i="5"/>
  <c r="DZ94" i="5"/>
  <c r="H95" i="5"/>
  <c r="I95" i="5"/>
  <c r="J95" i="5"/>
  <c r="K95" i="5"/>
  <c r="L95" i="5"/>
  <c r="M95" i="5"/>
  <c r="N95" i="5"/>
  <c r="O95" i="5"/>
  <c r="P95" i="5"/>
  <c r="Q95" i="5"/>
  <c r="R95" i="5"/>
  <c r="E97" i="2" s="1"/>
  <c r="S95" i="5"/>
  <c r="T95" i="5"/>
  <c r="U95" i="5"/>
  <c r="V95" i="5"/>
  <c r="W95" i="5"/>
  <c r="X95" i="5"/>
  <c r="Y95" i="5"/>
  <c r="Z95" i="5"/>
  <c r="AA95" i="5"/>
  <c r="AB95" i="5"/>
  <c r="AC95" i="5"/>
  <c r="AD95" i="5"/>
  <c r="AE95" i="5"/>
  <c r="AF95" i="5"/>
  <c r="AG95" i="5"/>
  <c r="AH95" i="5"/>
  <c r="AI95" i="5"/>
  <c r="AJ95" i="5"/>
  <c r="AK95" i="5"/>
  <c r="AL95" i="5"/>
  <c r="AM95" i="5"/>
  <c r="AN95" i="5"/>
  <c r="AO95" i="5"/>
  <c r="AP95" i="5"/>
  <c r="AQ95" i="5"/>
  <c r="AR95" i="5"/>
  <c r="AS95" i="5"/>
  <c r="AT95" i="5"/>
  <c r="AU95" i="5"/>
  <c r="AV95" i="5"/>
  <c r="AW95" i="5"/>
  <c r="AX95" i="5"/>
  <c r="AY95" i="5"/>
  <c r="AZ95" i="5"/>
  <c r="BA95" i="5"/>
  <c r="BB95" i="5"/>
  <c r="BC95" i="5"/>
  <c r="BD95" i="5"/>
  <c r="BE95" i="5"/>
  <c r="BF95" i="5"/>
  <c r="BG95" i="5"/>
  <c r="BH95" i="5"/>
  <c r="BI95" i="5"/>
  <c r="BJ95" i="5"/>
  <c r="BK95" i="5"/>
  <c r="BL95" i="5"/>
  <c r="BM95" i="5"/>
  <c r="BN95" i="5"/>
  <c r="BO95" i="5"/>
  <c r="BP95" i="5"/>
  <c r="BQ95" i="5"/>
  <c r="BR95" i="5"/>
  <c r="BS95" i="5"/>
  <c r="BT95" i="5"/>
  <c r="BU95" i="5"/>
  <c r="BV95" i="5"/>
  <c r="BW95" i="5"/>
  <c r="BX95" i="5"/>
  <c r="BY95" i="5"/>
  <c r="BZ95" i="5"/>
  <c r="CA95" i="5"/>
  <c r="CB95" i="5"/>
  <c r="CC95" i="5"/>
  <c r="CD95" i="5"/>
  <c r="CE95" i="5"/>
  <c r="CF95" i="5"/>
  <c r="CG95" i="5"/>
  <c r="CH95" i="5"/>
  <c r="CI95" i="5"/>
  <c r="CJ95" i="5"/>
  <c r="CK95" i="5"/>
  <c r="CL95" i="5"/>
  <c r="CM95" i="5"/>
  <c r="CN95" i="5"/>
  <c r="CO95" i="5"/>
  <c r="CP95" i="5"/>
  <c r="CQ95" i="5"/>
  <c r="CR95" i="5"/>
  <c r="CS95" i="5"/>
  <c r="CT95" i="5"/>
  <c r="CU95" i="5"/>
  <c r="CV95" i="5"/>
  <c r="CW95" i="5"/>
  <c r="CX95" i="5"/>
  <c r="CY95" i="5"/>
  <c r="CZ95" i="5"/>
  <c r="DA95" i="5"/>
  <c r="DB95" i="5"/>
  <c r="DC95" i="5"/>
  <c r="DD95" i="5"/>
  <c r="DE95" i="5"/>
  <c r="DF95" i="5"/>
  <c r="DG95" i="5"/>
  <c r="DH95" i="5"/>
  <c r="DI95" i="5"/>
  <c r="DJ95" i="5"/>
  <c r="DK95" i="5"/>
  <c r="DL95" i="5"/>
  <c r="DM95" i="5"/>
  <c r="DN95" i="5"/>
  <c r="DO95" i="5"/>
  <c r="DP95" i="5"/>
  <c r="DQ95" i="5"/>
  <c r="DR95" i="5"/>
  <c r="DS95" i="5"/>
  <c r="DT95" i="5"/>
  <c r="DU95" i="5"/>
  <c r="DV95" i="5"/>
  <c r="DW95" i="5"/>
  <c r="DX95" i="5"/>
  <c r="DY95" i="5"/>
  <c r="DZ95" i="5"/>
  <c r="H96" i="5"/>
  <c r="I96" i="5"/>
  <c r="J96" i="5"/>
  <c r="K96" i="5"/>
  <c r="L96" i="5"/>
  <c r="M96" i="5"/>
  <c r="N96" i="5"/>
  <c r="O96" i="5"/>
  <c r="P96" i="5"/>
  <c r="Q96" i="5"/>
  <c r="R96" i="5"/>
  <c r="E98" i="2" s="1"/>
  <c r="S96" i="5"/>
  <c r="T96" i="5"/>
  <c r="U96" i="5"/>
  <c r="V96" i="5"/>
  <c r="W96" i="5"/>
  <c r="X96" i="5"/>
  <c r="Y96" i="5"/>
  <c r="Z96" i="5"/>
  <c r="AA96" i="5"/>
  <c r="AB96" i="5"/>
  <c r="AC96" i="5"/>
  <c r="AD96" i="5"/>
  <c r="AE96" i="5"/>
  <c r="AF96" i="5"/>
  <c r="AG96" i="5"/>
  <c r="AH96" i="5"/>
  <c r="AI96" i="5"/>
  <c r="AJ96" i="5"/>
  <c r="AK96" i="5"/>
  <c r="AL96" i="5"/>
  <c r="AM96" i="5"/>
  <c r="AN96" i="5"/>
  <c r="AO96" i="5"/>
  <c r="AP96" i="5"/>
  <c r="AQ96" i="5"/>
  <c r="AR96" i="5"/>
  <c r="AS96" i="5"/>
  <c r="AT96" i="5"/>
  <c r="AU96" i="5"/>
  <c r="AV96" i="5"/>
  <c r="AW96" i="5"/>
  <c r="AX96" i="5"/>
  <c r="AY96" i="5"/>
  <c r="AZ96" i="5"/>
  <c r="BA96" i="5"/>
  <c r="BB96" i="5"/>
  <c r="BC96" i="5"/>
  <c r="BD96" i="5"/>
  <c r="BE96" i="5"/>
  <c r="BF96" i="5"/>
  <c r="BG96" i="5"/>
  <c r="BH96" i="5"/>
  <c r="BI96" i="5"/>
  <c r="BJ96" i="5"/>
  <c r="BK96" i="5"/>
  <c r="BL96" i="5"/>
  <c r="BM96" i="5"/>
  <c r="BN96" i="5"/>
  <c r="BO96" i="5"/>
  <c r="BP96" i="5"/>
  <c r="BQ96" i="5"/>
  <c r="BR96" i="5"/>
  <c r="BS96" i="5"/>
  <c r="BT96" i="5"/>
  <c r="BU96" i="5"/>
  <c r="BV96" i="5"/>
  <c r="BW96" i="5"/>
  <c r="BX96" i="5"/>
  <c r="BY96" i="5"/>
  <c r="BZ96" i="5"/>
  <c r="CA96" i="5"/>
  <c r="CB96" i="5"/>
  <c r="CC96" i="5"/>
  <c r="CD96" i="5"/>
  <c r="CE96" i="5"/>
  <c r="CF96" i="5"/>
  <c r="CG96" i="5"/>
  <c r="CH96" i="5"/>
  <c r="CI96" i="5"/>
  <c r="CJ96" i="5"/>
  <c r="CK96" i="5"/>
  <c r="CL96" i="5"/>
  <c r="CM96" i="5"/>
  <c r="CN96" i="5"/>
  <c r="CO96" i="5"/>
  <c r="CP96" i="5"/>
  <c r="CQ96" i="5"/>
  <c r="CR96" i="5"/>
  <c r="CS96" i="5"/>
  <c r="CT96" i="5"/>
  <c r="CU96" i="5"/>
  <c r="CV96" i="5"/>
  <c r="CW96" i="5"/>
  <c r="CX96" i="5"/>
  <c r="CY96" i="5"/>
  <c r="CZ96" i="5"/>
  <c r="DA96" i="5"/>
  <c r="DB96" i="5"/>
  <c r="DC96" i="5"/>
  <c r="DD96" i="5"/>
  <c r="DE96" i="5"/>
  <c r="DF96" i="5"/>
  <c r="DG96" i="5"/>
  <c r="DH96" i="5"/>
  <c r="DI96" i="5"/>
  <c r="DJ96" i="5"/>
  <c r="DK96" i="5"/>
  <c r="DL96" i="5"/>
  <c r="DM96" i="5"/>
  <c r="DN96" i="5"/>
  <c r="DO96" i="5"/>
  <c r="DP96" i="5"/>
  <c r="DQ96" i="5"/>
  <c r="DR96" i="5"/>
  <c r="DS96" i="5"/>
  <c r="DT96" i="5"/>
  <c r="DU96" i="5"/>
  <c r="DV96" i="5"/>
  <c r="DW96" i="5"/>
  <c r="DX96" i="5"/>
  <c r="DY96" i="5"/>
  <c r="DZ96" i="5"/>
  <c r="H97" i="5"/>
  <c r="I97" i="5"/>
  <c r="J97" i="5"/>
  <c r="K97" i="5"/>
  <c r="L97" i="5"/>
  <c r="M97" i="5"/>
  <c r="N97" i="5"/>
  <c r="O97" i="5"/>
  <c r="P97" i="5"/>
  <c r="Q97" i="5"/>
  <c r="R97" i="5"/>
  <c r="E99" i="2" s="1"/>
  <c r="S97" i="5"/>
  <c r="T97" i="5"/>
  <c r="U97" i="5"/>
  <c r="V97" i="5"/>
  <c r="W97" i="5"/>
  <c r="X97" i="5"/>
  <c r="Y97" i="5"/>
  <c r="Z97" i="5"/>
  <c r="AA97" i="5"/>
  <c r="AB97" i="5"/>
  <c r="AC97" i="5"/>
  <c r="AD97" i="5"/>
  <c r="AE97" i="5"/>
  <c r="AF97" i="5"/>
  <c r="AG97" i="5"/>
  <c r="AH97" i="5"/>
  <c r="AI97" i="5"/>
  <c r="AJ97" i="5"/>
  <c r="AK97" i="5"/>
  <c r="AL97" i="5"/>
  <c r="AM97" i="5"/>
  <c r="AN97" i="5"/>
  <c r="AO97" i="5"/>
  <c r="AP97" i="5"/>
  <c r="AQ97" i="5"/>
  <c r="AR97" i="5"/>
  <c r="AS97" i="5"/>
  <c r="AT97" i="5"/>
  <c r="AU97" i="5"/>
  <c r="AV97" i="5"/>
  <c r="AW97" i="5"/>
  <c r="AX97" i="5"/>
  <c r="AY97" i="5"/>
  <c r="AZ97" i="5"/>
  <c r="BA97" i="5"/>
  <c r="BB97" i="5"/>
  <c r="BC97" i="5"/>
  <c r="BD97" i="5"/>
  <c r="BE97" i="5"/>
  <c r="BF97" i="5"/>
  <c r="BG97" i="5"/>
  <c r="BH97" i="5"/>
  <c r="BI97" i="5"/>
  <c r="BJ97" i="5"/>
  <c r="BK97" i="5"/>
  <c r="BL97" i="5"/>
  <c r="BM97" i="5"/>
  <c r="BN97" i="5"/>
  <c r="BO97" i="5"/>
  <c r="BP97" i="5"/>
  <c r="BQ97" i="5"/>
  <c r="BR97" i="5"/>
  <c r="BS97" i="5"/>
  <c r="BT97" i="5"/>
  <c r="BU97" i="5"/>
  <c r="BV97" i="5"/>
  <c r="BW97" i="5"/>
  <c r="BX97" i="5"/>
  <c r="BY97" i="5"/>
  <c r="BZ97" i="5"/>
  <c r="CA97" i="5"/>
  <c r="CB97" i="5"/>
  <c r="CC97" i="5"/>
  <c r="CD97" i="5"/>
  <c r="CE97" i="5"/>
  <c r="CF97" i="5"/>
  <c r="CG97" i="5"/>
  <c r="CH97" i="5"/>
  <c r="CI97" i="5"/>
  <c r="CJ97" i="5"/>
  <c r="CK97" i="5"/>
  <c r="CL97" i="5"/>
  <c r="CM97" i="5"/>
  <c r="CN97" i="5"/>
  <c r="CO97" i="5"/>
  <c r="CP97" i="5"/>
  <c r="CQ97" i="5"/>
  <c r="CR97" i="5"/>
  <c r="CS97" i="5"/>
  <c r="CT97" i="5"/>
  <c r="CU97" i="5"/>
  <c r="CV97" i="5"/>
  <c r="CW97" i="5"/>
  <c r="CX97" i="5"/>
  <c r="CY97" i="5"/>
  <c r="CZ97" i="5"/>
  <c r="DA97" i="5"/>
  <c r="DB97" i="5"/>
  <c r="DC97" i="5"/>
  <c r="DD97" i="5"/>
  <c r="DE97" i="5"/>
  <c r="DF97" i="5"/>
  <c r="DG97" i="5"/>
  <c r="DH97" i="5"/>
  <c r="DI97" i="5"/>
  <c r="DJ97" i="5"/>
  <c r="DK97" i="5"/>
  <c r="DL97" i="5"/>
  <c r="DM97" i="5"/>
  <c r="DN97" i="5"/>
  <c r="DO97" i="5"/>
  <c r="DP97" i="5"/>
  <c r="DQ97" i="5"/>
  <c r="DR97" i="5"/>
  <c r="DS97" i="5"/>
  <c r="DT97" i="5"/>
  <c r="DU97" i="5"/>
  <c r="DV97" i="5"/>
  <c r="DW97" i="5"/>
  <c r="DX97" i="5"/>
  <c r="DY97" i="5"/>
  <c r="DZ97" i="5"/>
  <c r="H98" i="5"/>
  <c r="I98" i="5"/>
  <c r="J98" i="5"/>
  <c r="K98" i="5"/>
  <c r="L98" i="5"/>
  <c r="M98" i="5"/>
  <c r="N98" i="5"/>
  <c r="O98" i="5"/>
  <c r="P98" i="5"/>
  <c r="Q98" i="5"/>
  <c r="R98" i="5"/>
  <c r="E100" i="2" s="1"/>
  <c r="S98" i="5"/>
  <c r="T98" i="5"/>
  <c r="U98" i="5"/>
  <c r="V98" i="5"/>
  <c r="W98" i="5"/>
  <c r="X98" i="5"/>
  <c r="Y98" i="5"/>
  <c r="Z98" i="5"/>
  <c r="AA98" i="5"/>
  <c r="AB98" i="5"/>
  <c r="AC98" i="5"/>
  <c r="AD98" i="5"/>
  <c r="AE98" i="5"/>
  <c r="AF98" i="5"/>
  <c r="AG98" i="5"/>
  <c r="AH98" i="5"/>
  <c r="AI98" i="5"/>
  <c r="AJ98" i="5"/>
  <c r="AK98" i="5"/>
  <c r="AL98" i="5"/>
  <c r="AM98" i="5"/>
  <c r="AN98" i="5"/>
  <c r="AO98" i="5"/>
  <c r="AP98" i="5"/>
  <c r="AQ98" i="5"/>
  <c r="AR98" i="5"/>
  <c r="AS98" i="5"/>
  <c r="AT98" i="5"/>
  <c r="AU98" i="5"/>
  <c r="AV98" i="5"/>
  <c r="AW98" i="5"/>
  <c r="AX98" i="5"/>
  <c r="AY98" i="5"/>
  <c r="AZ98" i="5"/>
  <c r="BA98" i="5"/>
  <c r="BB98" i="5"/>
  <c r="BC98" i="5"/>
  <c r="BD98" i="5"/>
  <c r="BE98" i="5"/>
  <c r="BF98" i="5"/>
  <c r="BG98" i="5"/>
  <c r="BH98" i="5"/>
  <c r="BI98" i="5"/>
  <c r="BJ98" i="5"/>
  <c r="BK98" i="5"/>
  <c r="BL98" i="5"/>
  <c r="BM98" i="5"/>
  <c r="BN98" i="5"/>
  <c r="BO98" i="5"/>
  <c r="BP98" i="5"/>
  <c r="BQ98" i="5"/>
  <c r="BR98" i="5"/>
  <c r="BS98" i="5"/>
  <c r="BT98" i="5"/>
  <c r="BU98" i="5"/>
  <c r="BV98" i="5"/>
  <c r="BW98" i="5"/>
  <c r="BX98" i="5"/>
  <c r="BY98" i="5"/>
  <c r="BZ98" i="5"/>
  <c r="CA98" i="5"/>
  <c r="CB98" i="5"/>
  <c r="CC98" i="5"/>
  <c r="CD98" i="5"/>
  <c r="CE98" i="5"/>
  <c r="CF98" i="5"/>
  <c r="CG98" i="5"/>
  <c r="CH98" i="5"/>
  <c r="CI98" i="5"/>
  <c r="CJ98" i="5"/>
  <c r="CK98" i="5"/>
  <c r="CL98" i="5"/>
  <c r="CM98" i="5"/>
  <c r="CN98" i="5"/>
  <c r="CO98" i="5"/>
  <c r="CP98" i="5"/>
  <c r="CQ98" i="5"/>
  <c r="CR98" i="5"/>
  <c r="CS98" i="5"/>
  <c r="CT98" i="5"/>
  <c r="CU98" i="5"/>
  <c r="CV98" i="5"/>
  <c r="CW98" i="5"/>
  <c r="CX98" i="5"/>
  <c r="CY98" i="5"/>
  <c r="CZ98" i="5"/>
  <c r="DA98" i="5"/>
  <c r="DB98" i="5"/>
  <c r="DC98" i="5"/>
  <c r="DD98" i="5"/>
  <c r="DE98" i="5"/>
  <c r="DF98" i="5"/>
  <c r="DG98" i="5"/>
  <c r="DH98" i="5"/>
  <c r="DI98" i="5"/>
  <c r="DJ98" i="5"/>
  <c r="DK98" i="5"/>
  <c r="DL98" i="5"/>
  <c r="DM98" i="5"/>
  <c r="DN98" i="5"/>
  <c r="DO98" i="5"/>
  <c r="DP98" i="5"/>
  <c r="DQ98" i="5"/>
  <c r="DR98" i="5"/>
  <c r="DS98" i="5"/>
  <c r="DT98" i="5"/>
  <c r="DU98" i="5"/>
  <c r="DV98" i="5"/>
  <c r="DW98" i="5"/>
  <c r="DX98" i="5"/>
  <c r="DY98" i="5"/>
  <c r="DZ98" i="5"/>
  <c r="H99" i="5"/>
  <c r="I99" i="5"/>
  <c r="J99" i="5"/>
  <c r="K99" i="5"/>
  <c r="L99" i="5"/>
  <c r="M99" i="5"/>
  <c r="N99" i="5"/>
  <c r="O99" i="5"/>
  <c r="P99" i="5"/>
  <c r="Q99" i="5"/>
  <c r="R99" i="5"/>
  <c r="E101" i="2" s="1"/>
  <c r="S99" i="5"/>
  <c r="T99" i="5"/>
  <c r="U99" i="5"/>
  <c r="V99" i="5"/>
  <c r="W99" i="5"/>
  <c r="X99" i="5"/>
  <c r="Y99" i="5"/>
  <c r="Z99" i="5"/>
  <c r="AA99" i="5"/>
  <c r="AB99" i="5"/>
  <c r="AC99" i="5"/>
  <c r="AD99" i="5"/>
  <c r="AE99" i="5"/>
  <c r="AF99" i="5"/>
  <c r="AG99" i="5"/>
  <c r="AH99" i="5"/>
  <c r="AI99" i="5"/>
  <c r="AJ99" i="5"/>
  <c r="AK99" i="5"/>
  <c r="AL99" i="5"/>
  <c r="AM99" i="5"/>
  <c r="AN99" i="5"/>
  <c r="AO99" i="5"/>
  <c r="AP99" i="5"/>
  <c r="AQ99" i="5"/>
  <c r="AR99" i="5"/>
  <c r="AS99" i="5"/>
  <c r="AT99" i="5"/>
  <c r="AU99" i="5"/>
  <c r="AV99" i="5"/>
  <c r="AW99" i="5"/>
  <c r="AX99" i="5"/>
  <c r="AY99" i="5"/>
  <c r="AZ99" i="5"/>
  <c r="BA99" i="5"/>
  <c r="BB99" i="5"/>
  <c r="BC99" i="5"/>
  <c r="BD99" i="5"/>
  <c r="BE99" i="5"/>
  <c r="BF99" i="5"/>
  <c r="BG99" i="5"/>
  <c r="BH99" i="5"/>
  <c r="BI99" i="5"/>
  <c r="BJ99" i="5"/>
  <c r="BK99" i="5"/>
  <c r="BL99" i="5"/>
  <c r="BM99" i="5"/>
  <c r="BN99" i="5"/>
  <c r="BO99" i="5"/>
  <c r="BP99" i="5"/>
  <c r="BQ99" i="5"/>
  <c r="BR99" i="5"/>
  <c r="BS99" i="5"/>
  <c r="BT99" i="5"/>
  <c r="BU99" i="5"/>
  <c r="BV99" i="5"/>
  <c r="BW99" i="5"/>
  <c r="BX99" i="5"/>
  <c r="BY99" i="5"/>
  <c r="BZ99" i="5"/>
  <c r="CA99" i="5"/>
  <c r="CB99" i="5"/>
  <c r="CC99" i="5"/>
  <c r="CD99" i="5"/>
  <c r="CE99" i="5"/>
  <c r="CF99" i="5"/>
  <c r="CG99" i="5"/>
  <c r="CH99" i="5"/>
  <c r="CI99" i="5"/>
  <c r="CJ99" i="5"/>
  <c r="CK99" i="5"/>
  <c r="CL99" i="5"/>
  <c r="CM99" i="5"/>
  <c r="CN99" i="5"/>
  <c r="CO99" i="5"/>
  <c r="CP99" i="5"/>
  <c r="CQ99" i="5"/>
  <c r="CR99" i="5"/>
  <c r="CS99" i="5"/>
  <c r="CT99" i="5"/>
  <c r="CU99" i="5"/>
  <c r="CV99" i="5"/>
  <c r="CW99" i="5"/>
  <c r="CX99" i="5"/>
  <c r="CY99" i="5"/>
  <c r="CZ99" i="5"/>
  <c r="DA99" i="5"/>
  <c r="DB99" i="5"/>
  <c r="DC99" i="5"/>
  <c r="DD99" i="5"/>
  <c r="DE99" i="5"/>
  <c r="DF99" i="5"/>
  <c r="DG99" i="5"/>
  <c r="DH99" i="5"/>
  <c r="DI99" i="5"/>
  <c r="DJ99" i="5"/>
  <c r="DK99" i="5"/>
  <c r="DL99" i="5"/>
  <c r="DM99" i="5"/>
  <c r="DN99" i="5"/>
  <c r="DO99" i="5"/>
  <c r="DP99" i="5"/>
  <c r="DQ99" i="5"/>
  <c r="DR99" i="5"/>
  <c r="DS99" i="5"/>
  <c r="DT99" i="5"/>
  <c r="DU99" i="5"/>
  <c r="DV99" i="5"/>
  <c r="DW99" i="5"/>
  <c r="DX99" i="5"/>
  <c r="DY99" i="5"/>
  <c r="DZ99" i="5"/>
  <c r="H100" i="5"/>
  <c r="I100" i="5"/>
  <c r="J100" i="5"/>
  <c r="K100" i="5"/>
  <c r="L100" i="5"/>
  <c r="M100" i="5"/>
  <c r="N100" i="5"/>
  <c r="O100" i="5"/>
  <c r="P100" i="5"/>
  <c r="Q100" i="5"/>
  <c r="R100" i="5"/>
  <c r="E102" i="2" s="1"/>
  <c r="S100" i="5"/>
  <c r="T100" i="5"/>
  <c r="U100" i="5"/>
  <c r="V100" i="5"/>
  <c r="W100" i="5"/>
  <c r="X100" i="5"/>
  <c r="Y100" i="5"/>
  <c r="Z100" i="5"/>
  <c r="AA100" i="5"/>
  <c r="AB100" i="5"/>
  <c r="AC100" i="5"/>
  <c r="AD100" i="5"/>
  <c r="AE100" i="5"/>
  <c r="AF100" i="5"/>
  <c r="AG100" i="5"/>
  <c r="AH100" i="5"/>
  <c r="AI100" i="5"/>
  <c r="AJ100" i="5"/>
  <c r="AK100" i="5"/>
  <c r="AL100" i="5"/>
  <c r="AM100" i="5"/>
  <c r="AN100" i="5"/>
  <c r="AO100" i="5"/>
  <c r="AP100" i="5"/>
  <c r="AQ100" i="5"/>
  <c r="AR100" i="5"/>
  <c r="AS100" i="5"/>
  <c r="AT100" i="5"/>
  <c r="AU100" i="5"/>
  <c r="AV100" i="5"/>
  <c r="AW100" i="5"/>
  <c r="AX100" i="5"/>
  <c r="AY100" i="5"/>
  <c r="AZ100" i="5"/>
  <c r="BA100" i="5"/>
  <c r="BB100" i="5"/>
  <c r="BC100" i="5"/>
  <c r="BD100" i="5"/>
  <c r="BE100" i="5"/>
  <c r="BF100" i="5"/>
  <c r="BG100" i="5"/>
  <c r="BH100" i="5"/>
  <c r="BI100" i="5"/>
  <c r="BJ100" i="5"/>
  <c r="BK100" i="5"/>
  <c r="BL100" i="5"/>
  <c r="BM100" i="5"/>
  <c r="BN100" i="5"/>
  <c r="BO100" i="5"/>
  <c r="BP100" i="5"/>
  <c r="BQ100" i="5"/>
  <c r="BR100" i="5"/>
  <c r="BS100" i="5"/>
  <c r="BT100" i="5"/>
  <c r="BU100" i="5"/>
  <c r="BV100" i="5"/>
  <c r="BW100" i="5"/>
  <c r="BX100" i="5"/>
  <c r="BY100" i="5"/>
  <c r="BZ100" i="5"/>
  <c r="CA100" i="5"/>
  <c r="CB100" i="5"/>
  <c r="CC100" i="5"/>
  <c r="CD100" i="5"/>
  <c r="CE100" i="5"/>
  <c r="CF100" i="5"/>
  <c r="CG100" i="5"/>
  <c r="CH100" i="5"/>
  <c r="CI100" i="5"/>
  <c r="CJ100" i="5"/>
  <c r="CK100" i="5"/>
  <c r="CL100" i="5"/>
  <c r="CM100" i="5"/>
  <c r="CN100" i="5"/>
  <c r="CO100" i="5"/>
  <c r="CP100" i="5"/>
  <c r="CQ100" i="5"/>
  <c r="CR100" i="5"/>
  <c r="CS100" i="5"/>
  <c r="CT100" i="5"/>
  <c r="CU100" i="5"/>
  <c r="CV100" i="5"/>
  <c r="CW100" i="5"/>
  <c r="CX100" i="5"/>
  <c r="CY100" i="5"/>
  <c r="CZ100" i="5"/>
  <c r="DA100" i="5"/>
  <c r="DB100" i="5"/>
  <c r="DC100" i="5"/>
  <c r="DD100" i="5"/>
  <c r="DE100" i="5"/>
  <c r="DF100" i="5"/>
  <c r="DG100" i="5"/>
  <c r="DH100" i="5"/>
  <c r="DI100" i="5"/>
  <c r="DJ100" i="5"/>
  <c r="DK100" i="5"/>
  <c r="DL100" i="5"/>
  <c r="DM100" i="5"/>
  <c r="DN100" i="5"/>
  <c r="DO100" i="5"/>
  <c r="DP100" i="5"/>
  <c r="DQ100" i="5"/>
  <c r="DR100" i="5"/>
  <c r="DS100" i="5"/>
  <c r="DT100" i="5"/>
  <c r="DU100" i="5"/>
  <c r="DV100" i="5"/>
  <c r="DW100" i="5"/>
  <c r="DX100" i="5"/>
  <c r="DY100" i="5"/>
  <c r="DZ100" i="5"/>
  <c r="E6" i="2"/>
  <c r="C4" i="3"/>
  <c r="E63" i="3" l="1"/>
  <c r="E55" i="3"/>
  <c r="E47" i="3"/>
  <c r="E39" i="3"/>
  <c r="E31" i="3"/>
  <c r="D31" i="3" s="1"/>
  <c r="E12" i="3"/>
  <c r="E76" i="3"/>
  <c r="E68" i="3"/>
  <c r="E60" i="3"/>
  <c r="E52" i="3"/>
  <c r="E44" i="3"/>
  <c r="E36" i="3"/>
  <c r="E28" i="3"/>
  <c r="E20" i="3"/>
  <c r="E17" i="3"/>
  <c r="E9" i="3"/>
  <c r="E49" i="3"/>
  <c r="E41" i="3"/>
  <c r="E33" i="3"/>
  <c r="D30" i="2"/>
  <c r="E14" i="3"/>
  <c r="C9" i="3"/>
  <c r="E62" i="3"/>
  <c r="E54" i="3"/>
  <c r="E46" i="3"/>
  <c r="E38" i="3"/>
  <c r="D35" i="2"/>
  <c r="E30" i="3"/>
  <c r="E19" i="3"/>
  <c r="E11" i="3"/>
  <c r="E75" i="3"/>
  <c r="E67" i="3"/>
  <c r="E51" i="3"/>
  <c r="E43" i="3"/>
  <c r="E35" i="3"/>
  <c r="E27" i="3"/>
  <c r="E16" i="3"/>
  <c r="E8" i="3"/>
  <c r="E64" i="3"/>
  <c r="E48" i="3"/>
  <c r="E40" i="3"/>
  <c r="E32" i="3"/>
  <c r="E24" i="3"/>
  <c r="E13" i="3"/>
  <c r="E77" i="3"/>
  <c r="D77" i="3" s="1"/>
  <c r="E69" i="3"/>
  <c r="E61" i="3"/>
  <c r="E53" i="3"/>
  <c r="E45" i="3"/>
  <c r="E37" i="3"/>
  <c r="E29" i="3"/>
  <c r="E21" i="3"/>
  <c r="E18" i="3"/>
  <c r="C13" i="3"/>
  <c r="E10" i="3"/>
  <c r="E74" i="3"/>
  <c r="E66" i="3"/>
  <c r="E50" i="3"/>
  <c r="E42" i="3"/>
  <c r="E34" i="3"/>
  <c r="E26" i="3"/>
  <c r="E15" i="3"/>
  <c r="E59" i="3"/>
  <c r="E56" i="3"/>
  <c r="E58" i="3"/>
  <c r="E57" i="3"/>
  <c r="E22" i="3"/>
  <c r="E25" i="3"/>
  <c r="E23" i="3"/>
  <c r="E6" i="3"/>
  <c r="D6" i="3" s="1"/>
  <c r="E5" i="3"/>
  <c r="E7" i="3"/>
  <c r="D93" i="2"/>
  <c r="C91" i="3"/>
  <c r="D85" i="2"/>
  <c r="C83" i="3"/>
  <c r="D97" i="2"/>
  <c r="C95" i="3"/>
  <c r="D89" i="2"/>
  <c r="C87" i="3"/>
  <c r="D81" i="2"/>
  <c r="C79" i="3"/>
  <c r="D73" i="2"/>
  <c r="C71" i="3"/>
  <c r="D65" i="2"/>
  <c r="C63" i="3"/>
  <c r="D57" i="2"/>
  <c r="C55" i="3"/>
  <c r="D49" i="2"/>
  <c r="C47" i="3"/>
  <c r="D41" i="2"/>
  <c r="C39" i="3"/>
  <c r="D33" i="2"/>
  <c r="C31" i="3"/>
  <c r="D25" i="2"/>
  <c r="C23" i="3"/>
  <c r="D17" i="2"/>
  <c r="C15" i="3"/>
  <c r="D9" i="2"/>
  <c r="C7" i="3"/>
  <c r="D99" i="2"/>
  <c r="C97" i="3"/>
  <c r="D102" i="2"/>
  <c r="C100" i="3"/>
  <c r="D94" i="2"/>
  <c r="C92" i="3"/>
  <c r="D86" i="2"/>
  <c r="C84" i="3"/>
  <c r="D78" i="2"/>
  <c r="C76" i="3"/>
  <c r="D70" i="2"/>
  <c r="C68" i="3"/>
  <c r="D62" i="2"/>
  <c r="C60" i="3"/>
  <c r="D54" i="2"/>
  <c r="C52" i="3"/>
  <c r="D46" i="2"/>
  <c r="C44" i="3"/>
  <c r="D38" i="2"/>
  <c r="C36" i="3"/>
  <c r="C28" i="3"/>
  <c r="D22" i="2"/>
  <c r="C20" i="3"/>
  <c r="D14" i="2"/>
  <c r="C12" i="3"/>
  <c r="D91" i="2"/>
  <c r="C89" i="3"/>
  <c r="D75" i="2"/>
  <c r="C73" i="3"/>
  <c r="D67" i="2"/>
  <c r="C65" i="3"/>
  <c r="D59" i="2"/>
  <c r="C57" i="3"/>
  <c r="D51" i="2"/>
  <c r="C49" i="3"/>
  <c r="D43" i="2"/>
  <c r="C41" i="3"/>
  <c r="C33" i="3"/>
  <c r="D27" i="2"/>
  <c r="C25" i="3"/>
  <c r="D19" i="2"/>
  <c r="C17" i="3"/>
  <c r="D11" i="2"/>
  <c r="D96" i="2"/>
  <c r="C94" i="3"/>
  <c r="D88" i="2"/>
  <c r="C86" i="3"/>
  <c r="D80" i="2"/>
  <c r="C78" i="3"/>
  <c r="D72" i="2"/>
  <c r="C70" i="3"/>
  <c r="D64" i="2"/>
  <c r="C62" i="3"/>
  <c r="D56" i="2"/>
  <c r="C54" i="3"/>
  <c r="D48" i="2"/>
  <c r="C46" i="3"/>
  <c r="D40" i="2"/>
  <c r="C38" i="3"/>
  <c r="D32" i="2"/>
  <c r="C30" i="3"/>
  <c r="D24" i="2"/>
  <c r="C22" i="3"/>
  <c r="D16" i="2"/>
  <c r="C14" i="3"/>
  <c r="D8" i="2"/>
  <c r="D77" i="2"/>
  <c r="C75" i="3"/>
  <c r="D69" i="2"/>
  <c r="C67" i="3"/>
  <c r="D61" i="2"/>
  <c r="C59" i="3"/>
  <c r="D53" i="2"/>
  <c r="C51" i="3"/>
  <c r="D45" i="2"/>
  <c r="C43" i="3"/>
  <c r="D37" i="2"/>
  <c r="C35" i="3"/>
  <c r="D29" i="2"/>
  <c r="C27" i="3"/>
  <c r="D21" i="2"/>
  <c r="C19" i="3"/>
  <c r="D13" i="2"/>
  <c r="C11" i="3"/>
  <c r="D101" i="2"/>
  <c r="C99" i="3"/>
  <c r="D98" i="2"/>
  <c r="C96" i="3"/>
  <c r="D90" i="2"/>
  <c r="C88" i="3"/>
  <c r="D82" i="2"/>
  <c r="C80" i="3"/>
  <c r="D74" i="2"/>
  <c r="C72" i="3"/>
  <c r="D66" i="2"/>
  <c r="C64" i="3"/>
  <c r="D58" i="2"/>
  <c r="C56" i="3"/>
  <c r="D50" i="2"/>
  <c r="C48" i="3"/>
  <c r="D42" i="2"/>
  <c r="C40" i="3"/>
  <c r="D34" i="2"/>
  <c r="C32" i="3"/>
  <c r="D26" i="2"/>
  <c r="C24" i="3"/>
  <c r="D18" i="2"/>
  <c r="C16" i="3"/>
  <c r="D10" i="2"/>
  <c r="C8" i="3"/>
  <c r="D95" i="2"/>
  <c r="C93" i="3"/>
  <c r="D87" i="2"/>
  <c r="C85" i="3"/>
  <c r="D79" i="2"/>
  <c r="C77" i="3"/>
  <c r="D71" i="2"/>
  <c r="C69" i="3"/>
  <c r="D63" i="2"/>
  <c r="C61" i="3"/>
  <c r="D55" i="2"/>
  <c r="C53" i="3"/>
  <c r="D47" i="2"/>
  <c r="C45" i="3"/>
  <c r="D39" i="2"/>
  <c r="C37" i="3"/>
  <c r="D31" i="2"/>
  <c r="C29" i="3"/>
  <c r="D23" i="2"/>
  <c r="C21" i="3"/>
  <c r="D15" i="2"/>
  <c r="D7" i="2"/>
  <c r="C5" i="3"/>
  <c r="D83" i="2"/>
  <c r="C81" i="3"/>
  <c r="D100" i="2"/>
  <c r="C98" i="3"/>
  <c r="D92" i="2"/>
  <c r="C90" i="3"/>
  <c r="D84" i="2"/>
  <c r="C82" i="3"/>
  <c r="D76" i="2"/>
  <c r="C74" i="3"/>
  <c r="D68" i="2"/>
  <c r="C66" i="3"/>
  <c r="D60" i="2"/>
  <c r="C58" i="3"/>
  <c r="D52" i="2"/>
  <c r="C50" i="3"/>
  <c r="D44" i="2"/>
  <c r="C42" i="3"/>
  <c r="D36" i="2"/>
  <c r="C34" i="3"/>
  <c r="D28" i="2"/>
  <c r="C26" i="3"/>
  <c r="D20" i="2"/>
  <c r="C18" i="3"/>
  <c r="D12" i="2"/>
  <c r="C10" i="3"/>
  <c r="K96" i="3"/>
  <c r="K88" i="3"/>
  <c r="K80" i="3"/>
  <c r="D72" i="3"/>
  <c r="K64" i="3"/>
  <c r="K56" i="3"/>
  <c r="K48" i="3"/>
  <c r="K40" i="3"/>
  <c r="D40" i="3" s="1"/>
  <c r="K32" i="3"/>
  <c r="K24" i="3"/>
  <c r="K16" i="3"/>
  <c r="K95" i="3"/>
  <c r="K87" i="3"/>
  <c r="K79" i="3"/>
  <c r="D79" i="3" s="1"/>
  <c r="D71" i="3"/>
  <c r="K63" i="3"/>
  <c r="D63" i="3" s="1"/>
  <c r="K55" i="3"/>
  <c r="K47" i="3"/>
  <c r="D47" i="3" s="1"/>
  <c r="K39" i="3"/>
  <c r="K31" i="3"/>
  <c r="K15" i="3"/>
  <c r="K94" i="3"/>
  <c r="K78" i="3"/>
  <c r="D78" i="3" s="1"/>
  <c r="K62" i="3"/>
  <c r="K54" i="3"/>
  <c r="K46" i="3"/>
  <c r="D46" i="3" s="1"/>
  <c r="K30" i="3"/>
  <c r="D30" i="3" s="1"/>
  <c r="K22" i="3"/>
  <c r="K132" i="3"/>
  <c r="K93" i="3"/>
  <c r="K85" i="3"/>
  <c r="K69" i="3"/>
  <c r="K61" i="3"/>
  <c r="K53" i="3"/>
  <c r="K45" i="3"/>
  <c r="D45" i="3" s="1"/>
  <c r="K37" i="3"/>
  <c r="K29" i="3"/>
  <c r="K21" i="3"/>
  <c r="K68" i="3"/>
  <c r="K36" i="3"/>
  <c r="K13" i="3"/>
  <c r="K8" i="3"/>
  <c r="K7" i="3"/>
  <c r="K162" i="3"/>
  <c r="K130" i="3"/>
  <c r="K98" i="3"/>
  <c r="K66" i="3"/>
  <c r="K34" i="3"/>
  <c r="K156" i="3"/>
  <c r="K124" i="3"/>
  <c r="K92" i="3"/>
  <c r="K60" i="3"/>
  <c r="D60" i="3" s="1"/>
  <c r="K28" i="3"/>
  <c r="K154" i="3"/>
  <c r="K122" i="3"/>
  <c r="K90" i="3"/>
  <c r="K58" i="3"/>
  <c r="K26" i="3"/>
  <c r="D26" i="3" s="1"/>
  <c r="K148" i="3"/>
  <c r="K116" i="3"/>
  <c r="K84" i="3"/>
  <c r="K52" i="3"/>
  <c r="K20" i="3"/>
  <c r="K146" i="3"/>
  <c r="K114" i="3"/>
  <c r="K82" i="3"/>
  <c r="K50" i="3"/>
  <c r="D50" i="3" s="1"/>
  <c r="K18" i="3"/>
  <c r="K140" i="3"/>
  <c r="K108" i="3"/>
  <c r="K76" i="3"/>
  <c r="K44" i="3"/>
  <c r="D44" i="3" s="1"/>
  <c r="F46" i="2" s="1"/>
  <c r="K12" i="3"/>
  <c r="K138" i="3"/>
  <c r="K106" i="3"/>
  <c r="K74" i="3"/>
  <c r="K42" i="3"/>
  <c r="K10" i="3"/>
  <c r="K163" i="3"/>
  <c r="K155" i="3"/>
  <c r="K147" i="3"/>
  <c r="K139" i="3"/>
  <c r="K131" i="3"/>
  <c r="K123" i="3"/>
  <c r="K115" i="3"/>
  <c r="K107" i="3"/>
  <c r="K99" i="3"/>
  <c r="K91" i="3"/>
  <c r="K83" i="3"/>
  <c r="K75" i="3"/>
  <c r="K67" i="3"/>
  <c r="K59" i="3"/>
  <c r="K51" i="3"/>
  <c r="D51" i="3" s="1"/>
  <c r="K43" i="3"/>
  <c r="K35" i="3"/>
  <c r="K27" i="3"/>
  <c r="D27" i="3" s="1"/>
  <c r="K19" i="3"/>
  <c r="K11" i="3"/>
  <c r="K161" i="3"/>
  <c r="K153" i="3"/>
  <c r="K145" i="3"/>
  <c r="K137" i="3"/>
  <c r="K129" i="3"/>
  <c r="K121" i="3"/>
  <c r="K113" i="3"/>
  <c r="K105" i="3"/>
  <c r="K97" i="3"/>
  <c r="K89" i="3"/>
  <c r="K81" i="3"/>
  <c r="K73" i="3"/>
  <c r="D73" i="3" s="1"/>
  <c r="K65" i="3"/>
  <c r="K57" i="3"/>
  <c r="D49" i="3"/>
  <c r="K41" i="3"/>
  <c r="K33" i="3"/>
  <c r="D33" i="3" s="1"/>
  <c r="K25" i="3"/>
  <c r="K17" i="3"/>
  <c r="K9" i="3"/>
  <c r="K142" i="3"/>
  <c r="K102" i="3"/>
  <c r="K86" i="3"/>
  <c r="K70" i="3"/>
  <c r="D70" i="3" s="1"/>
  <c r="K38" i="3"/>
  <c r="D38" i="3" s="1"/>
  <c r="K14" i="3"/>
  <c r="K5" i="3"/>
  <c r="D6" i="2"/>
  <c r="EB100" i="5"/>
  <c r="EA100" i="5"/>
  <c r="EB99" i="5"/>
  <c r="EA99" i="5"/>
  <c r="EB98" i="5"/>
  <c r="EA98" i="5"/>
  <c r="EB97" i="5"/>
  <c r="EA97" i="5"/>
  <c r="EB96" i="5"/>
  <c r="EA96" i="5"/>
  <c r="EB95" i="5"/>
  <c r="EA95" i="5"/>
  <c r="EB94" i="5"/>
  <c r="EA94" i="5"/>
  <c r="EB93" i="5"/>
  <c r="EA93" i="5"/>
  <c r="EB92" i="5"/>
  <c r="EA92" i="5"/>
  <c r="EB91" i="5"/>
  <c r="EA91" i="5"/>
  <c r="EB90" i="5"/>
  <c r="EA90" i="5"/>
  <c r="EB89" i="5"/>
  <c r="EA89" i="5"/>
  <c r="EB88" i="5"/>
  <c r="EA88" i="5"/>
  <c r="EB87" i="5"/>
  <c r="EA87" i="5"/>
  <c r="EB86" i="5"/>
  <c r="EA86" i="5"/>
  <c r="EB85" i="5"/>
  <c r="EA85" i="5"/>
  <c r="EB84" i="5"/>
  <c r="EA84" i="5"/>
  <c r="EB83" i="5"/>
  <c r="EA83" i="5"/>
  <c r="EB82" i="5"/>
  <c r="EA82" i="5"/>
  <c r="EB81" i="5"/>
  <c r="EA81" i="5"/>
  <c r="EB80" i="5"/>
  <c r="EA80" i="5"/>
  <c r="EB79" i="5"/>
  <c r="EA79" i="5"/>
  <c r="EB78" i="5"/>
  <c r="EA78" i="5"/>
  <c r="EB77" i="5"/>
  <c r="EA77" i="5"/>
  <c r="EB76" i="5"/>
  <c r="EA76" i="5"/>
  <c r="EB75" i="5"/>
  <c r="EA75" i="5"/>
  <c r="EB74" i="5"/>
  <c r="EA74" i="5"/>
  <c r="EB69" i="5"/>
  <c r="EA69" i="5"/>
  <c r="EB68" i="5"/>
  <c r="EA68" i="5"/>
  <c r="EB67" i="5"/>
  <c r="EA67" i="5"/>
  <c r="EB66" i="5"/>
  <c r="EA66" i="5"/>
  <c r="EB65" i="5"/>
  <c r="EA65" i="5"/>
  <c r="EB64" i="5"/>
  <c r="EA64" i="5"/>
  <c r="EB63" i="5"/>
  <c r="EA63" i="5"/>
  <c r="EB62" i="5"/>
  <c r="EA62" i="5"/>
  <c r="EB61" i="5"/>
  <c r="EA61" i="5"/>
  <c r="EB60" i="5"/>
  <c r="EA60" i="5"/>
  <c r="EB59" i="5"/>
  <c r="EA59" i="5"/>
  <c r="EB58" i="5"/>
  <c r="EA58" i="5"/>
  <c r="EB57" i="5"/>
  <c r="EA57" i="5"/>
  <c r="EB56" i="5"/>
  <c r="EA56" i="5"/>
  <c r="EB55" i="5"/>
  <c r="EA55" i="5"/>
  <c r="EB54" i="5"/>
  <c r="EA54" i="5"/>
  <c r="EB53" i="5"/>
  <c r="EA53" i="5"/>
  <c r="EB52" i="5"/>
  <c r="EA52" i="5"/>
  <c r="EB51" i="5"/>
  <c r="EA51" i="5"/>
  <c r="EB50" i="5"/>
  <c r="EA50" i="5"/>
  <c r="EB49" i="5"/>
  <c r="EA49" i="5"/>
  <c r="EB48" i="5"/>
  <c r="EA48" i="5"/>
  <c r="EB47" i="5"/>
  <c r="EA47" i="5"/>
  <c r="EB46" i="5"/>
  <c r="EA46" i="5"/>
  <c r="EB45" i="5"/>
  <c r="EA45" i="5"/>
  <c r="EB44" i="5"/>
  <c r="EA44" i="5"/>
  <c r="EB43" i="5"/>
  <c r="EA43" i="5"/>
  <c r="EB42" i="5"/>
  <c r="EA42" i="5"/>
  <c r="EB41" i="5"/>
  <c r="EA41" i="5"/>
  <c r="EB40" i="5"/>
  <c r="EA40" i="5"/>
  <c r="EB39" i="5"/>
  <c r="EA39" i="5"/>
  <c r="EB38" i="5"/>
  <c r="EA38" i="5"/>
  <c r="EB37" i="5"/>
  <c r="EA37" i="5"/>
  <c r="EB36" i="5"/>
  <c r="EA36" i="5"/>
  <c r="EB35" i="5"/>
  <c r="EA35" i="5"/>
  <c r="EB34" i="5"/>
  <c r="EA34" i="5"/>
  <c r="EB33" i="5"/>
  <c r="EA33" i="5"/>
  <c r="EB32" i="5"/>
  <c r="EA32" i="5"/>
  <c r="EB31" i="5"/>
  <c r="EA31" i="5"/>
  <c r="EB30" i="5"/>
  <c r="EA30" i="5"/>
  <c r="EB29" i="5"/>
  <c r="EA29" i="5"/>
  <c r="EB28" i="5"/>
  <c r="EA28" i="5"/>
  <c r="EB27" i="5"/>
  <c r="EA27" i="5"/>
  <c r="EB26" i="5"/>
  <c r="EA26" i="5"/>
  <c r="EB25" i="5"/>
  <c r="EA25" i="5"/>
  <c r="EB24" i="5"/>
  <c r="EA24" i="5"/>
  <c r="EB23" i="5"/>
  <c r="EA23" i="5"/>
  <c r="EB22" i="5"/>
  <c r="EA22" i="5"/>
  <c r="EB21" i="5"/>
  <c r="EA21" i="5"/>
  <c r="EB20" i="5"/>
  <c r="EA20" i="5"/>
  <c r="EB19" i="5"/>
  <c r="EA19" i="5"/>
  <c r="EB18" i="5"/>
  <c r="EA18" i="5"/>
  <c r="EB17" i="5"/>
  <c r="EA17" i="5"/>
  <c r="EB16" i="5"/>
  <c r="EA16" i="5"/>
  <c r="EB15" i="5"/>
  <c r="EA15" i="5"/>
  <c r="EB14" i="5"/>
  <c r="EA14" i="5"/>
  <c r="EB13" i="5"/>
  <c r="EA13" i="5"/>
  <c r="EB12" i="5"/>
  <c r="EA12" i="5"/>
  <c r="EB11" i="5"/>
  <c r="EA11" i="5"/>
  <c r="EB10" i="5"/>
  <c r="EA10" i="5"/>
  <c r="EB9" i="5"/>
  <c r="EA9" i="5"/>
  <c r="EB8" i="5"/>
  <c r="EA8" i="5"/>
  <c r="EB7" i="5"/>
  <c r="EA7" i="5"/>
  <c r="D29" i="3" l="1"/>
  <c r="D39" i="3"/>
  <c r="D24" i="3"/>
  <c r="D36" i="3"/>
  <c r="D35" i="3"/>
  <c r="D55" i="3"/>
  <c r="D17" i="3"/>
  <c r="F19" i="2" s="1"/>
  <c r="D32" i="3"/>
  <c r="D14" i="3"/>
  <c r="D64" i="3"/>
  <c r="D10" i="3"/>
  <c r="D21" i="3"/>
  <c r="D15" i="3"/>
  <c r="D8" i="3"/>
  <c r="F10" i="2" s="1"/>
  <c r="D12" i="3"/>
  <c r="D11" i="3"/>
  <c r="D61" i="3"/>
  <c r="D74" i="3"/>
  <c r="D75" i="3"/>
  <c r="D62" i="3"/>
  <c r="D76" i="3"/>
  <c r="D18" i="3"/>
  <c r="D16" i="3"/>
  <c r="D53" i="3"/>
  <c r="D54" i="3"/>
  <c r="D48" i="3"/>
  <c r="D9" i="3"/>
  <c r="D5" i="3"/>
  <c r="D58" i="3"/>
  <c r="D57" i="3"/>
  <c r="D56" i="3"/>
  <c r="D59" i="3"/>
  <c r="D25" i="3"/>
  <c r="D7" i="3"/>
  <c r="C7" i="2"/>
  <c r="C8" i="2"/>
  <c r="C7" i="5"/>
  <c r="D7" i="5"/>
  <c r="C9" i="2" s="1"/>
  <c r="E7" i="5"/>
  <c r="F7" i="5"/>
  <c r="G7" i="5"/>
  <c r="C8" i="5"/>
  <c r="D8" i="5"/>
  <c r="C10" i="2" s="1"/>
  <c r="E8" i="5"/>
  <c r="F8" i="5"/>
  <c r="G8" i="5"/>
  <c r="C9" i="5"/>
  <c r="D9" i="5"/>
  <c r="C11" i="2" s="1"/>
  <c r="E9" i="5"/>
  <c r="F9" i="5"/>
  <c r="G9" i="5"/>
  <c r="C10" i="5"/>
  <c r="D10" i="5"/>
  <c r="C12" i="2" s="1"/>
  <c r="E10" i="5"/>
  <c r="F10" i="5"/>
  <c r="G10" i="5"/>
  <c r="C11" i="5"/>
  <c r="D11" i="5"/>
  <c r="C13" i="2" s="1"/>
  <c r="E11" i="5"/>
  <c r="F11" i="5"/>
  <c r="G11" i="5"/>
  <c r="C12" i="5"/>
  <c r="D12" i="5"/>
  <c r="C14" i="2" s="1"/>
  <c r="E12" i="5"/>
  <c r="F12" i="5"/>
  <c r="G12" i="5"/>
  <c r="C13" i="5"/>
  <c r="D13" i="5"/>
  <c r="C15" i="2" s="1"/>
  <c r="E13" i="5"/>
  <c r="F13" i="5"/>
  <c r="G13" i="5"/>
  <c r="C14" i="5"/>
  <c r="D14" i="5"/>
  <c r="C16" i="2" s="1"/>
  <c r="E14" i="5"/>
  <c r="F14" i="5"/>
  <c r="G14" i="5"/>
  <c r="C15" i="5"/>
  <c r="D15" i="5"/>
  <c r="C17" i="2" s="1"/>
  <c r="E15" i="5"/>
  <c r="F15" i="5"/>
  <c r="G15" i="5"/>
  <c r="C16" i="5"/>
  <c r="D16" i="5"/>
  <c r="C18" i="2" s="1"/>
  <c r="E16" i="5"/>
  <c r="F16" i="5"/>
  <c r="G16" i="5"/>
  <c r="C17" i="5"/>
  <c r="D17" i="5"/>
  <c r="C19" i="2" s="1"/>
  <c r="E17" i="5"/>
  <c r="F17" i="5"/>
  <c r="G17" i="5"/>
  <c r="C18" i="5"/>
  <c r="D18" i="5"/>
  <c r="C20" i="2" s="1"/>
  <c r="E18" i="5"/>
  <c r="F18" i="5"/>
  <c r="G18" i="5"/>
  <c r="C19" i="5"/>
  <c r="D19" i="5"/>
  <c r="C21" i="2" s="1"/>
  <c r="E19" i="5"/>
  <c r="F19" i="5"/>
  <c r="G19" i="5"/>
  <c r="C20" i="5"/>
  <c r="D20" i="5"/>
  <c r="C22" i="2" s="1"/>
  <c r="E20" i="5"/>
  <c r="F20" i="5"/>
  <c r="G20" i="5"/>
  <c r="C21" i="5"/>
  <c r="D21" i="5"/>
  <c r="C23" i="2" s="1"/>
  <c r="E21" i="5"/>
  <c r="F21" i="5"/>
  <c r="G21" i="5"/>
  <c r="C22" i="5"/>
  <c r="D22" i="5"/>
  <c r="C24" i="2" s="1"/>
  <c r="E22" i="5"/>
  <c r="F22" i="5"/>
  <c r="G22" i="5"/>
  <c r="C23" i="5"/>
  <c r="D23" i="5"/>
  <c r="C25" i="2" s="1"/>
  <c r="E23" i="5"/>
  <c r="F23" i="5"/>
  <c r="G23" i="5"/>
  <c r="C24" i="5"/>
  <c r="D24" i="5"/>
  <c r="C26" i="2" s="1"/>
  <c r="E24" i="5"/>
  <c r="F24" i="5"/>
  <c r="G24" i="5"/>
  <c r="C25" i="5"/>
  <c r="D25" i="5"/>
  <c r="C27" i="2" s="1"/>
  <c r="E25" i="5"/>
  <c r="F25" i="5"/>
  <c r="G25" i="5"/>
  <c r="C26" i="5"/>
  <c r="D26" i="5"/>
  <c r="C28" i="2" s="1"/>
  <c r="E26" i="5"/>
  <c r="F26" i="5"/>
  <c r="G26" i="5"/>
  <c r="C27" i="5"/>
  <c r="D27" i="5"/>
  <c r="C29" i="2" s="1"/>
  <c r="E27" i="5"/>
  <c r="F27" i="5"/>
  <c r="G27" i="5"/>
  <c r="C28" i="5"/>
  <c r="D28" i="5"/>
  <c r="C30" i="2" s="1"/>
  <c r="E28" i="5"/>
  <c r="F28" i="5"/>
  <c r="G28" i="5"/>
  <c r="C29" i="5"/>
  <c r="D29" i="5"/>
  <c r="C31" i="2" s="1"/>
  <c r="E29" i="5"/>
  <c r="F29" i="5"/>
  <c r="G29" i="5"/>
  <c r="C30" i="5"/>
  <c r="D30" i="5"/>
  <c r="C32" i="2" s="1"/>
  <c r="E30" i="5"/>
  <c r="F30" i="5"/>
  <c r="G30" i="5"/>
  <c r="C31" i="5"/>
  <c r="D31" i="5"/>
  <c r="C33" i="2" s="1"/>
  <c r="E31" i="5"/>
  <c r="F31" i="5"/>
  <c r="G31" i="5"/>
  <c r="C32" i="5"/>
  <c r="D32" i="5"/>
  <c r="C34" i="2" s="1"/>
  <c r="E32" i="5"/>
  <c r="F32" i="5"/>
  <c r="G32" i="5"/>
  <c r="C33" i="5"/>
  <c r="D33" i="5"/>
  <c r="C35" i="2" s="1"/>
  <c r="E33" i="5"/>
  <c r="F33" i="5"/>
  <c r="G33" i="5"/>
  <c r="C34" i="5"/>
  <c r="D34" i="5"/>
  <c r="C36" i="2" s="1"/>
  <c r="E34" i="5"/>
  <c r="F34" i="5"/>
  <c r="G34" i="5"/>
  <c r="C35" i="5"/>
  <c r="D35" i="5"/>
  <c r="C37" i="2" s="1"/>
  <c r="E35" i="5"/>
  <c r="F35" i="5"/>
  <c r="G35" i="5"/>
  <c r="C36" i="5"/>
  <c r="D36" i="5"/>
  <c r="C38" i="2" s="1"/>
  <c r="E36" i="5"/>
  <c r="F36" i="5"/>
  <c r="G36" i="5"/>
  <c r="C37" i="5"/>
  <c r="D37" i="5"/>
  <c r="C39" i="2" s="1"/>
  <c r="E37" i="5"/>
  <c r="F37" i="5"/>
  <c r="G37" i="5"/>
  <c r="C38" i="5"/>
  <c r="D38" i="5"/>
  <c r="C40" i="2" s="1"/>
  <c r="E38" i="5"/>
  <c r="F38" i="5"/>
  <c r="G38" i="5"/>
  <c r="C39" i="5"/>
  <c r="D39" i="5"/>
  <c r="C41" i="2" s="1"/>
  <c r="E39" i="5"/>
  <c r="F39" i="5"/>
  <c r="G39" i="5"/>
  <c r="C40" i="5"/>
  <c r="D40" i="5"/>
  <c r="C42" i="2" s="1"/>
  <c r="E40" i="5"/>
  <c r="F40" i="5"/>
  <c r="G40" i="5"/>
  <c r="C41" i="5"/>
  <c r="D41" i="5"/>
  <c r="C43" i="2" s="1"/>
  <c r="E41" i="5"/>
  <c r="F41" i="5"/>
  <c r="G41" i="5"/>
  <c r="C42" i="5"/>
  <c r="D42" i="5"/>
  <c r="C44" i="2" s="1"/>
  <c r="E42" i="5"/>
  <c r="F42" i="5"/>
  <c r="G42" i="5"/>
  <c r="C43" i="5"/>
  <c r="D43" i="5"/>
  <c r="C45" i="2" s="1"/>
  <c r="E43" i="5"/>
  <c r="F43" i="5"/>
  <c r="G43" i="5"/>
  <c r="C44" i="5"/>
  <c r="D44" i="5"/>
  <c r="C46" i="2" s="1"/>
  <c r="E44" i="5"/>
  <c r="F44" i="5"/>
  <c r="G44" i="5"/>
  <c r="C45" i="5"/>
  <c r="D45" i="5"/>
  <c r="C47" i="2" s="1"/>
  <c r="E45" i="5"/>
  <c r="F45" i="5"/>
  <c r="G45" i="5"/>
  <c r="C46" i="5"/>
  <c r="D46" i="5"/>
  <c r="C48" i="2" s="1"/>
  <c r="E46" i="5"/>
  <c r="F46" i="5"/>
  <c r="G46" i="5"/>
  <c r="C47" i="5"/>
  <c r="D47" i="5"/>
  <c r="C49" i="2" s="1"/>
  <c r="E47" i="5"/>
  <c r="F47" i="5"/>
  <c r="G47" i="5"/>
  <c r="C48" i="5"/>
  <c r="D48" i="5"/>
  <c r="C50" i="2" s="1"/>
  <c r="E48" i="5"/>
  <c r="F48" i="5"/>
  <c r="G48" i="5"/>
  <c r="C49" i="5"/>
  <c r="D49" i="5"/>
  <c r="C51" i="2" s="1"/>
  <c r="E49" i="5"/>
  <c r="F49" i="5"/>
  <c r="G49" i="5"/>
  <c r="C50" i="5"/>
  <c r="D50" i="5"/>
  <c r="C52" i="2" s="1"/>
  <c r="E50" i="5"/>
  <c r="F50" i="5"/>
  <c r="G50" i="5"/>
  <c r="C51" i="5"/>
  <c r="D51" i="5"/>
  <c r="C53" i="2" s="1"/>
  <c r="E51" i="5"/>
  <c r="F51" i="5"/>
  <c r="G51" i="5"/>
  <c r="C52" i="5"/>
  <c r="D52" i="5"/>
  <c r="C54" i="2" s="1"/>
  <c r="E52" i="5"/>
  <c r="F52" i="5"/>
  <c r="G52" i="5"/>
  <c r="C53" i="5"/>
  <c r="D53" i="5"/>
  <c r="C55" i="2" s="1"/>
  <c r="E53" i="5"/>
  <c r="F53" i="5"/>
  <c r="G53" i="5"/>
  <c r="C54" i="5"/>
  <c r="D54" i="5"/>
  <c r="C56" i="2" s="1"/>
  <c r="E54" i="5"/>
  <c r="F54" i="5"/>
  <c r="G54" i="5"/>
  <c r="C55" i="5"/>
  <c r="D55" i="5"/>
  <c r="C57" i="2" s="1"/>
  <c r="E55" i="5"/>
  <c r="F55" i="5"/>
  <c r="G55" i="5"/>
  <c r="C56" i="5"/>
  <c r="D56" i="5"/>
  <c r="C58" i="2" s="1"/>
  <c r="E56" i="5"/>
  <c r="F56" i="5"/>
  <c r="G56" i="5"/>
  <c r="C57" i="5"/>
  <c r="D57" i="5"/>
  <c r="C59" i="2" s="1"/>
  <c r="E57" i="5"/>
  <c r="F57" i="5"/>
  <c r="G57" i="5"/>
  <c r="C58" i="5"/>
  <c r="D58" i="5"/>
  <c r="C60" i="2" s="1"/>
  <c r="E58" i="5"/>
  <c r="F58" i="5"/>
  <c r="G58" i="5"/>
  <c r="C59" i="5"/>
  <c r="D59" i="5"/>
  <c r="C61" i="2" s="1"/>
  <c r="E59" i="5"/>
  <c r="F59" i="5"/>
  <c r="G59" i="5"/>
  <c r="C60" i="5"/>
  <c r="D60" i="5"/>
  <c r="C62" i="2" s="1"/>
  <c r="E60" i="5"/>
  <c r="F60" i="5"/>
  <c r="G60" i="5"/>
  <c r="C61" i="5"/>
  <c r="D61" i="5"/>
  <c r="C63" i="2" s="1"/>
  <c r="E61" i="5"/>
  <c r="F61" i="5"/>
  <c r="G61" i="5"/>
  <c r="C62" i="5"/>
  <c r="D62" i="5"/>
  <c r="C64" i="2" s="1"/>
  <c r="E62" i="5"/>
  <c r="F62" i="5"/>
  <c r="G62" i="5"/>
  <c r="C63" i="5"/>
  <c r="D63" i="5"/>
  <c r="C65" i="2" s="1"/>
  <c r="E63" i="5"/>
  <c r="F63" i="5"/>
  <c r="G63" i="5"/>
  <c r="C64" i="5"/>
  <c r="D64" i="5"/>
  <c r="C66" i="2" s="1"/>
  <c r="E64" i="5"/>
  <c r="F64" i="5"/>
  <c r="G64" i="5"/>
  <c r="C65" i="5"/>
  <c r="D65" i="5"/>
  <c r="C67" i="2" s="1"/>
  <c r="E65" i="5"/>
  <c r="F65" i="5"/>
  <c r="G65" i="5"/>
  <c r="C66" i="5"/>
  <c r="D66" i="5"/>
  <c r="C68" i="2" s="1"/>
  <c r="E66" i="5"/>
  <c r="F66" i="5"/>
  <c r="G66" i="5"/>
  <c r="C67" i="5"/>
  <c r="D67" i="5"/>
  <c r="C69" i="2" s="1"/>
  <c r="E67" i="5"/>
  <c r="F67" i="5"/>
  <c r="G67" i="5"/>
  <c r="C68" i="5"/>
  <c r="D68" i="5"/>
  <c r="C70" i="2" s="1"/>
  <c r="E68" i="5"/>
  <c r="F68" i="5"/>
  <c r="G68" i="5"/>
  <c r="C69" i="5"/>
  <c r="D69" i="5"/>
  <c r="C71" i="2" s="1"/>
  <c r="E69" i="5"/>
  <c r="F69" i="5"/>
  <c r="G69" i="5"/>
  <c r="C72" i="2"/>
  <c r="C73" i="2"/>
  <c r="C74" i="2"/>
  <c r="C75" i="2"/>
  <c r="C74" i="5"/>
  <c r="D74" i="5"/>
  <c r="C76" i="2" s="1"/>
  <c r="E74" i="5"/>
  <c r="F74" i="5"/>
  <c r="G74" i="5"/>
  <c r="C75" i="5"/>
  <c r="D75" i="5"/>
  <c r="C77" i="2" s="1"/>
  <c r="E75" i="5"/>
  <c r="F75" i="5"/>
  <c r="G75" i="5"/>
  <c r="C76" i="5"/>
  <c r="D76" i="5"/>
  <c r="C78" i="2" s="1"/>
  <c r="E76" i="5"/>
  <c r="F76" i="5"/>
  <c r="G76" i="5"/>
  <c r="C77" i="5"/>
  <c r="D77" i="5"/>
  <c r="C79" i="2" s="1"/>
  <c r="E77" i="5"/>
  <c r="F77" i="5"/>
  <c r="G77" i="5"/>
  <c r="C78" i="5"/>
  <c r="D78" i="5"/>
  <c r="C80" i="2" s="1"/>
  <c r="E78" i="5"/>
  <c r="F78" i="5"/>
  <c r="G78" i="5"/>
  <c r="C79" i="5"/>
  <c r="D79" i="5"/>
  <c r="C81" i="2" s="1"/>
  <c r="E79" i="5"/>
  <c r="F79" i="5"/>
  <c r="G79" i="5"/>
  <c r="C80" i="5"/>
  <c r="D80" i="5"/>
  <c r="C82" i="2" s="1"/>
  <c r="E80" i="5"/>
  <c r="F80" i="5"/>
  <c r="G80" i="5"/>
  <c r="C81" i="5"/>
  <c r="D81" i="5"/>
  <c r="C83" i="2" s="1"/>
  <c r="E81" i="5"/>
  <c r="F81" i="5"/>
  <c r="G81" i="5"/>
  <c r="C82" i="5"/>
  <c r="D82" i="5"/>
  <c r="C84" i="2" s="1"/>
  <c r="E82" i="5"/>
  <c r="F82" i="5"/>
  <c r="G82" i="5"/>
  <c r="C83" i="5"/>
  <c r="D83" i="5"/>
  <c r="C85" i="2" s="1"/>
  <c r="E83" i="5"/>
  <c r="F83" i="5"/>
  <c r="G83" i="5"/>
  <c r="C84" i="5"/>
  <c r="D84" i="5"/>
  <c r="C86" i="2" s="1"/>
  <c r="E84" i="5"/>
  <c r="F84" i="5"/>
  <c r="G84" i="5"/>
  <c r="C85" i="5"/>
  <c r="D85" i="5"/>
  <c r="C87" i="2" s="1"/>
  <c r="E85" i="5"/>
  <c r="F85" i="5"/>
  <c r="G85" i="5"/>
  <c r="C86" i="5"/>
  <c r="D86" i="5"/>
  <c r="C88" i="2" s="1"/>
  <c r="E86" i="5"/>
  <c r="F86" i="5"/>
  <c r="G86" i="5"/>
  <c r="C87" i="5"/>
  <c r="D87" i="5"/>
  <c r="C89" i="2" s="1"/>
  <c r="E87" i="5"/>
  <c r="F87" i="5"/>
  <c r="G87" i="5"/>
  <c r="C88" i="5"/>
  <c r="D88" i="5"/>
  <c r="C90" i="2" s="1"/>
  <c r="E88" i="5"/>
  <c r="F88" i="5"/>
  <c r="G88" i="5"/>
  <c r="C89" i="5"/>
  <c r="D89" i="5"/>
  <c r="C91" i="2" s="1"/>
  <c r="E89" i="5"/>
  <c r="F89" i="5"/>
  <c r="G89" i="5"/>
  <c r="C90" i="5"/>
  <c r="D90" i="5"/>
  <c r="C92" i="2" s="1"/>
  <c r="E90" i="5"/>
  <c r="F90" i="5"/>
  <c r="G90" i="5"/>
  <c r="C91" i="5"/>
  <c r="D91" i="5"/>
  <c r="C93" i="2" s="1"/>
  <c r="E91" i="5"/>
  <c r="F91" i="5"/>
  <c r="G91" i="5"/>
  <c r="C92" i="5"/>
  <c r="D92" i="5"/>
  <c r="C94" i="2" s="1"/>
  <c r="E92" i="5"/>
  <c r="F92" i="5"/>
  <c r="G92" i="5"/>
  <c r="C93" i="5"/>
  <c r="D93" i="5"/>
  <c r="C95" i="2" s="1"/>
  <c r="E93" i="5"/>
  <c r="F93" i="5"/>
  <c r="G93" i="5"/>
  <c r="C94" i="5"/>
  <c r="D94" i="5"/>
  <c r="C96" i="2" s="1"/>
  <c r="E94" i="5"/>
  <c r="F94" i="5"/>
  <c r="G94" i="5"/>
  <c r="C95" i="5"/>
  <c r="D95" i="5"/>
  <c r="C97" i="2" s="1"/>
  <c r="E95" i="5"/>
  <c r="F95" i="5"/>
  <c r="G95" i="5"/>
  <c r="C96" i="5"/>
  <c r="D96" i="5"/>
  <c r="C98" i="2" s="1"/>
  <c r="E96" i="5"/>
  <c r="F96" i="5"/>
  <c r="G96" i="5"/>
  <c r="C97" i="5"/>
  <c r="D97" i="5"/>
  <c r="C99" i="2" s="1"/>
  <c r="E97" i="5"/>
  <c r="F97" i="5"/>
  <c r="G97" i="5"/>
  <c r="C98" i="5"/>
  <c r="D98" i="5"/>
  <c r="C100" i="2" s="1"/>
  <c r="E98" i="5"/>
  <c r="F98" i="5"/>
  <c r="G98" i="5"/>
  <c r="C99" i="5"/>
  <c r="D99" i="5"/>
  <c r="C101" i="2" s="1"/>
  <c r="E99" i="5"/>
  <c r="F99" i="5"/>
  <c r="G99" i="5"/>
  <c r="C100" i="5"/>
  <c r="D100" i="5"/>
  <c r="C102" i="2" s="1"/>
  <c r="E100" i="5"/>
  <c r="F100" i="5"/>
  <c r="G100" i="5"/>
  <c r="C6" i="2"/>
  <c r="M11" i="2" l="1"/>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G85" i="2"/>
  <c r="G86" i="2"/>
  <c r="G87" i="2"/>
  <c r="G88" i="2"/>
  <c r="G89" i="2"/>
  <c r="G90" i="2"/>
  <c r="G91" i="2"/>
  <c r="G92" i="2"/>
  <c r="G93" i="2"/>
  <c r="G94" i="2"/>
  <c r="G95" i="2"/>
  <c r="G96" i="2"/>
  <c r="G97" i="2"/>
  <c r="G98" i="2"/>
  <c r="G99" i="2"/>
  <c r="G100" i="2"/>
  <c r="G101" i="2"/>
  <c r="G102" i="2"/>
  <c r="G103" i="2"/>
  <c r="G104" i="2"/>
  <c r="G105" i="2"/>
  <c r="G106" i="2"/>
  <c r="G107" i="2"/>
  <c r="G108" i="2"/>
  <c r="G109" i="2"/>
  <c r="G110" i="2"/>
  <c r="G111" i="2"/>
  <c r="G112" i="2"/>
  <c r="G113" i="2"/>
  <c r="G114" i="2"/>
  <c r="G115" i="2"/>
  <c r="G116" i="2"/>
  <c r="G117" i="2"/>
  <c r="G118" i="2"/>
  <c r="G119" i="2"/>
  <c r="G120" i="2"/>
  <c r="G121" i="2"/>
  <c r="G122" i="2"/>
  <c r="G123" i="2"/>
  <c r="G124" i="2"/>
  <c r="G125" i="2"/>
  <c r="G126" i="2"/>
  <c r="G127" i="2"/>
  <c r="G128" i="2"/>
  <c r="G129" i="2"/>
  <c r="G130" i="2"/>
  <c r="G131" i="2"/>
  <c r="G132" i="2"/>
  <c r="G133" i="2"/>
  <c r="G134" i="2"/>
  <c r="G135" i="2"/>
  <c r="G136" i="2"/>
  <c r="G137" i="2"/>
  <c r="G138" i="2"/>
  <c r="G139" i="2"/>
  <c r="G140" i="2"/>
  <c r="G141" i="2"/>
  <c r="G142" i="2"/>
  <c r="G143" i="2"/>
  <c r="G144" i="2"/>
  <c r="G145" i="2"/>
  <c r="G146" i="2"/>
  <c r="G147" i="2"/>
  <c r="G148" i="2"/>
  <c r="G149" i="2"/>
  <c r="G150" i="2"/>
  <c r="G151" i="2"/>
  <c r="G152" i="2"/>
  <c r="G153" i="2"/>
  <c r="G154" i="2"/>
  <c r="G155" i="2"/>
  <c r="G156" i="2"/>
  <c r="G157" i="2"/>
  <c r="G158" i="2"/>
  <c r="G159" i="2"/>
  <c r="G160" i="2"/>
  <c r="G161" i="2"/>
  <c r="G162" i="2"/>
  <c r="G163" i="2"/>
  <c r="G164" i="2"/>
  <c r="G165" i="2"/>
  <c r="G166" i="2"/>
  <c r="G167" i="2"/>
  <c r="G168" i="2"/>
  <c r="G169" i="2"/>
  <c r="G170" i="2"/>
  <c r="G171" i="2"/>
  <c r="G172" i="2"/>
  <c r="G173" i="2"/>
  <c r="G174" i="2"/>
  <c r="G175" i="2"/>
  <c r="G176" i="2"/>
  <c r="G177" i="2"/>
  <c r="G178" i="2"/>
  <c r="G179" i="2"/>
  <c r="G180" i="2"/>
  <c r="G181" i="2"/>
  <c r="G182" i="2"/>
  <c r="G183" i="2"/>
  <c r="G184" i="2"/>
  <c r="G185" i="2"/>
  <c r="G186" i="2"/>
  <c r="G187" i="2"/>
  <c r="G188" i="2"/>
  <c r="G189" i="2"/>
  <c r="G190" i="2"/>
  <c r="G191" i="2"/>
  <c r="G192" i="2"/>
  <c r="G193" i="2"/>
  <c r="G194" i="2"/>
  <c r="G195" i="2"/>
  <c r="G196" i="2"/>
  <c r="G197" i="2"/>
  <c r="G198" i="2"/>
  <c r="G199" i="2"/>
  <c r="G200" i="2"/>
  <c r="G201" i="2"/>
  <c r="G202" i="2"/>
  <c r="F20" i="2"/>
  <c r="F21" i="2"/>
  <c r="F22" i="2"/>
  <c r="F23" i="2"/>
  <c r="F24" i="2"/>
  <c r="F25" i="2"/>
  <c r="F26" i="2"/>
  <c r="F27" i="2"/>
  <c r="F28" i="2"/>
  <c r="F29" i="2"/>
  <c r="F30" i="2"/>
  <c r="F31" i="2"/>
  <c r="F32" i="2"/>
  <c r="F33" i="2"/>
  <c r="F34" i="2"/>
  <c r="F35" i="2"/>
  <c r="F36" i="2"/>
  <c r="F37" i="2"/>
  <c r="F38" i="2"/>
  <c r="F39" i="2"/>
  <c r="F40" i="2"/>
  <c r="F41" i="2"/>
  <c r="F42" i="2"/>
  <c r="F43" i="2"/>
  <c r="F44" i="2"/>
  <c r="F45" i="2"/>
  <c r="F47" i="2"/>
  <c r="F48" i="2"/>
  <c r="F49" i="2"/>
  <c r="F50" i="2"/>
  <c r="F51" i="2"/>
  <c r="F52" i="2"/>
  <c r="F53" i="2"/>
  <c r="F54" i="2"/>
  <c r="F55" i="2"/>
  <c r="F56" i="2"/>
  <c r="F57" i="2"/>
  <c r="F58" i="2"/>
  <c r="F59" i="2"/>
  <c r="F60" i="2"/>
  <c r="F61" i="2"/>
  <c r="F62" i="2"/>
  <c r="F63" i="2"/>
  <c r="F64" i="2"/>
  <c r="F65" i="2"/>
  <c r="F66" i="2"/>
  <c r="F67" i="2"/>
  <c r="F68" i="2"/>
  <c r="F69" i="2"/>
  <c r="F70" i="2"/>
  <c r="F71" i="2"/>
  <c r="F72" i="2"/>
  <c r="F73" i="2"/>
  <c r="F74" i="2"/>
  <c r="F75" i="2"/>
  <c r="F76" i="2"/>
  <c r="F77" i="2"/>
  <c r="F78" i="2"/>
  <c r="F79" i="2"/>
  <c r="F80" i="2"/>
  <c r="F81" i="2"/>
  <c r="F82" i="2"/>
  <c r="F83" i="2"/>
  <c r="F84" i="2"/>
  <c r="F85" i="2"/>
  <c r="F86" i="2"/>
  <c r="F87" i="2"/>
  <c r="F88" i="2"/>
  <c r="F89" i="2"/>
  <c r="F90" i="2"/>
  <c r="F91" i="2"/>
  <c r="F92" i="2"/>
  <c r="F93" i="2"/>
  <c r="F94" i="2"/>
  <c r="F95" i="2"/>
  <c r="F96" i="2"/>
  <c r="F97" i="2"/>
  <c r="F98" i="2"/>
  <c r="F99" i="2"/>
  <c r="F100" i="2"/>
  <c r="F101" i="2"/>
  <c r="F102" i="2"/>
  <c r="F103" i="2"/>
  <c r="F104" i="2"/>
  <c r="F105" i="2"/>
  <c r="F106" i="2"/>
  <c r="F107" i="2"/>
  <c r="F108" i="2"/>
  <c r="F109" i="2"/>
  <c r="F110" i="2"/>
  <c r="F111" i="2"/>
  <c r="F112" i="2"/>
  <c r="F113" i="2"/>
  <c r="F114" i="2"/>
  <c r="F115" i="2"/>
  <c r="F116" i="2"/>
  <c r="F117" i="2"/>
  <c r="F118" i="2"/>
  <c r="F119" i="2"/>
  <c r="F120" i="2"/>
  <c r="F121" i="2"/>
  <c r="F122" i="2"/>
  <c r="F123" i="2"/>
  <c r="F124" i="2"/>
  <c r="F125" i="2"/>
  <c r="F126" i="2"/>
  <c r="F127" i="2"/>
  <c r="F128" i="2"/>
  <c r="F129" i="2"/>
  <c r="F130" i="2"/>
  <c r="F131" i="2"/>
  <c r="F132" i="2"/>
  <c r="F133" i="2"/>
  <c r="F134" i="2"/>
  <c r="F135" i="2"/>
  <c r="F136" i="2"/>
  <c r="F137" i="2"/>
  <c r="F138" i="2"/>
  <c r="F139" i="2"/>
  <c r="F140" i="2"/>
  <c r="F141" i="2"/>
  <c r="F142" i="2"/>
  <c r="F143" i="2"/>
  <c r="F144" i="2"/>
  <c r="F145" i="2"/>
  <c r="F146" i="2"/>
  <c r="F147" i="2"/>
  <c r="F148" i="2"/>
  <c r="F149" i="2"/>
  <c r="F150" i="2"/>
  <c r="F151" i="2"/>
  <c r="F152" i="2"/>
  <c r="F153" i="2"/>
  <c r="F154" i="2"/>
  <c r="F155" i="2"/>
  <c r="F156" i="2"/>
  <c r="F157" i="2"/>
  <c r="F158" i="2"/>
  <c r="F159" i="2"/>
  <c r="F160" i="2"/>
  <c r="F161" i="2"/>
  <c r="F162" i="2"/>
  <c r="F163" i="2"/>
  <c r="F164" i="2"/>
  <c r="F165" i="2"/>
  <c r="F166" i="2"/>
  <c r="F167" i="2"/>
  <c r="F168" i="2"/>
  <c r="F169" i="2"/>
  <c r="F170" i="2"/>
  <c r="F171" i="2"/>
  <c r="F172" i="2"/>
  <c r="F173" i="2"/>
  <c r="F174" i="2"/>
  <c r="F175" i="2"/>
  <c r="F176" i="2"/>
  <c r="F177" i="2"/>
  <c r="F178" i="2"/>
  <c r="F179" i="2"/>
  <c r="F180" i="2"/>
  <c r="F181" i="2"/>
  <c r="F182" i="2"/>
  <c r="F183" i="2"/>
  <c r="F184" i="2"/>
  <c r="F185" i="2"/>
  <c r="F186" i="2"/>
  <c r="F187" i="2"/>
  <c r="F188" i="2"/>
  <c r="F189" i="2"/>
  <c r="F190" i="2"/>
  <c r="F191" i="2"/>
  <c r="F192" i="2"/>
  <c r="F193" i="2"/>
  <c r="F194" i="2"/>
  <c r="F195" i="2"/>
  <c r="F196" i="2"/>
  <c r="F197" i="2"/>
  <c r="F198" i="2"/>
  <c r="F199" i="2"/>
  <c r="F200" i="2"/>
  <c r="F201" i="2"/>
  <c r="F202" i="2"/>
  <c r="H16" i="2"/>
  <c r="H17" i="2"/>
  <c r="H18" i="2"/>
  <c r="H19" i="2"/>
  <c r="H20" i="2"/>
  <c r="H21" i="2"/>
  <c r="H22" i="2"/>
  <c r="H23" i="2"/>
  <c r="H24" i="2"/>
  <c r="H25" i="2"/>
  <c r="H26" i="2"/>
  <c r="H27" i="2"/>
  <c r="H28" i="2"/>
  <c r="H29" i="2"/>
  <c r="H30" i="2"/>
  <c r="H31" i="2"/>
  <c r="H32" i="2"/>
  <c r="H33" i="2"/>
  <c r="H34" i="2"/>
  <c r="H35" i="2"/>
  <c r="H36" i="2"/>
  <c r="H37" i="2"/>
  <c r="H38" i="2"/>
  <c r="H39" i="2"/>
  <c r="H40" i="2"/>
  <c r="H41" i="2"/>
  <c r="H42" i="2"/>
  <c r="H43" i="2"/>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H105" i="2"/>
  <c r="H106" i="2"/>
  <c r="H107" i="2"/>
  <c r="H108" i="2"/>
  <c r="H109" i="2"/>
  <c r="H110" i="2"/>
  <c r="H111" i="2"/>
  <c r="H112" i="2"/>
  <c r="H113" i="2"/>
  <c r="H114" i="2"/>
  <c r="H115" i="2"/>
  <c r="H116" i="2"/>
  <c r="H117" i="2"/>
  <c r="H118" i="2"/>
  <c r="H119" i="2"/>
  <c r="H120" i="2"/>
  <c r="H121" i="2"/>
  <c r="H122" i="2"/>
  <c r="H123" i="2"/>
  <c r="H124" i="2"/>
  <c r="H125" i="2"/>
  <c r="H126" i="2"/>
  <c r="H127" i="2"/>
  <c r="H128" i="2"/>
  <c r="H129" i="2"/>
  <c r="H130" i="2"/>
  <c r="H131" i="2"/>
  <c r="H132" i="2"/>
  <c r="H133" i="2"/>
  <c r="H134" i="2"/>
  <c r="H135" i="2"/>
  <c r="H136" i="2"/>
  <c r="H137" i="2"/>
  <c r="H138" i="2"/>
  <c r="H139" i="2"/>
  <c r="H140" i="2"/>
  <c r="H141" i="2"/>
  <c r="H142" i="2"/>
  <c r="H143" i="2"/>
  <c r="H144" i="2"/>
  <c r="H145" i="2"/>
  <c r="H146" i="2"/>
  <c r="H147" i="2"/>
  <c r="H148" i="2"/>
  <c r="H149" i="2"/>
  <c r="H150" i="2"/>
  <c r="H151" i="2"/>
  <c r="H152" i="2"/>
  <c r="H153" i="2"/>
  <c r="H154" i="2"/>
  <c r="H155" i="2"/>
  <c r="H156" i="2"/>
  <c r="H157" i="2"/>
  <c r="H158" i="2"/>
  <c r="H159" i="2"/>
  <c r="H160" i="2"/>
  <c r="H161" i="2"/>
  <c r="H162" i="2"/>
  <c r="H163" i="2"/>
  <c r="H164" i="2"/>
  <c r="H165" i="2"/>
  <c r="H166" i="2"/>
  <c r="H167" i="2"/>
  <c r="H168" i="2"/>
  <c r="H169" i="2"/>
  <c r="H170" i="2"/>
  <c r="H171" i="2"/>
  <c r="H172" i="2"/>
  <c r="H173" i="2"/>
  <c r="H174" i="2"/>
  <c r="H175" i="2"/>
  <c r="H176" i="2"/>
  <c r="H177" i="2"/>
  <c r="H178" i="2"/>
  <c r="H179" i="2"/>
  <c r="H180" i="2"/>
  <c r="H181" i="2"/>
  <c r="H182" i="2"/>
  <c r="H183" i="2"/>
  <c r="H184" i="2"/>
  <c r="H185" i="2"/>
  <c r="H186" i="2"/>
  <c r="H187" i="2"/>
  <c r="H188" i="2"/>
  <c r="H189" i="2"/>
  <c r="H190" i="2"/>
  <c r="H191" i="2"/>
  <c r="H192" i="2"/>
  <c r="H193" i="2"/>
  <c r="H194" i="2"/>
  <c r="H195" i="2"/>
  <c r="H196" i="2"/>
  <c r="H197" i="2"/>
  <c r="H198" i="2"/>
  <c r="H199" i="2"/>
  <c r="H200" i="2"/>
  <c r="H201" i="2"/>
  <c r="H202" i="2"/>
  <c r="F15" i="2" l="1"/>
  <c r="F14" i="2"/>
  <c r="F13" i="2"/>
  <c r="F18" i="2"/>
  <c r="F17" i="2"/>
  <c r="F16" i="2"/>
  <c r="F12" i="2"/>
  <c r="F11" i="2"/>
  <c r="F9" i="2"/>
  <c r="F7" i="2"/>
  <c r="F8" i="2"/>
  <c r="D4" i="3" l="1"/>
  <c r="F6"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tc={D092E3B1-BF1D-4951-BAB8-5297040CC268}</author>
    <author>tc={8A0BF346-EAF7-4325-BD02-9B4312FDE081}</author>
    <author>tc={E284D731-A10A-4746-9215-CC9970555A94}</author>
    <author>tc={9045FF84-ABD7-4F04-84B9-B4ADF6CCC3AE}</author>
    <author>tc={4C6FF81C-D11D-4C11-B5CC-ACFF6D6E3929}</author>
    <author>tc={692BE682-9764-43B6-839C-6BFF780F3C1D}</author>
    <author>tc={A291C990-3553-4CE3-9BF0-5D6F8C7C14B7}</author>
    <author>tc={BACF19FE-883B-46B8-8801-6E5F354E78F0}</author>
    <author>tc={16DA7B79-CAA9-4387-B9CC-2DFAC0CD84F0}</author>
    <author>tc={B9103AEC-A325-412C-9A13-A36A537B5186}</author>
    <author>tc={1836D7E2-1E85-45B8-810F-B5275E22447E}</author>
    <author>tc={5E46288B-DF0C-40C7-805B-40D0C7F7C8E8}</author>
    <author>tc={209EEFAF-4170-47E1-95F6-7EF35FE84CAD}</author>
    <author>tc={F1E4FF4B-E763-42FF-8385-72211EBD8D7C}</author>
    <author>tc={E4B267A7-2848-4C51-BE63-67C804AC8EFA}</author>
    <author>tc={67FAB74B-F31C-4733-9867-CB5741955C12}</author>
    <author>tc={48B0D49B-C1B1-472C-B948-F1A99CF5DC91}</author>
    <author>tc={01B4ABDA-78F4-4A56-AA0C-D28CA78E2358}</author>
    <author>tc={07685353-35A9-4219-BEB6-B32D9F7AF9BE}</author>
    <author>tc={7FB4B417-BC84-4763-A5B6-E01C64D22EAE}</author>
    <author>tc={ADB59B05-5DBD-4068-984A-1960982176C7}</author>
    <author>tc={899403BD-9979-4660-868C-E8A81EA64894}</author>
    <author>tc={B4B018DA-F2AF-4E20-AFC9-AFB00265875E}</author>
    <author>tc={1C42A910-87FA-494A-AA50-4FE7542D862F}</author>
    <author>tc={128068DE-4F46-4058-9499-9A58C5C54628}</author>
    <author>tc={FE873817-F5A3-43E1-B8EF-DFD9D4A7EF99}</author>
    <author>tc={A96B2AA4-2A66-4248-A075-AF0C461FFC90}</author>
    <author>tc={4D80F948-A533-4C8F-8E48-8202E299FD77}</author>
    <author>tc={512EA398-DCA8-426F-A379-0E89B46F1BEC}</author>
    <author>tc={45E57128-AA40-46C0-8131-A5917831D47B}</author>
    <author>tc={2107265C-5295-49D4-817D-32A9DB47DD1F}</author>
    <author>tc={16B793E9-77E2-4A3B-93CF-2B58C8759C74}</author>
    <author>tc={6CD2B36A-5C42-439C-A420-4744C3F6742D}</author>
    <author>tc={2911304C-34FB-4A9C-860F-284753CF914C}</author>
    <author>tc={C8D5F9CF-6A80-463A-A613-6B976D14155D}</author>
    <author>tc={89FD893D-31E8-4F38-AEAB-737EB9B5EA09}</author>
    <author>tc={C47FF29C-FFAB-41E2-A61A-FFF310667BB0}</author>
    <author>tc={9D05408F-6470-4E31-B678-3511E8E11907}</author>
    <author>tc={1363327A-CF78-470E-964D-39866B118650}</author>
    <author>tc={B01A8067-2757-480C-A429-B7F3B11E7750}</author>
    <author>tc={BF4245B7-1E3A-4928-B1ED-0845C9380753}</author>
    <author>tc={68CF1327-5E85-44A4-9539-C9781211AF5C}</author>
    <author>tc={DD098C7E-3083-49F3-BD0E-FA8E2C35A858}</author>
    <author>tc={CA829A0C-03CD-4012-8EC2-97F6BBD9F8F2}</author>
    <author>tc={D4DD86D2-FF3C-4387-969B-444492708442}</author>
  </authors>
  <commentList>
    <comment ref="N5" authorId="0" shapeId="0" xr:uid="{D092E3B1-BF1D-4951-BAB8-5297040CC268}">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「全国」を選択いただいておりますので、「北海道地方」は削除させていただきます。</t>
      </text>
    </comment>
    <comment ref="BL5" authorId="1" shapeId="0" xr:uid="{8A0BF346-EAF7-4325-BD02-9B4312FDE081}">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「その他製品・サービスに関する認証」にてプライバシーマークをご記載いただいておりますところ、同マークが準拠しているJIS Q15001認証は未取得という理解でよろしいでしょうか。</t>
      </text>
    </comment>
    <comment ref="BZ7" authorId="2" shapeId="0" xr:uid="{E284D731-A10A-4746-9215-CC9970555A94}">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特許登録については、最大3件までを記載いただく形となるため、3件にしぼっていただけますでしょうか。ご確認の程、よろしくお願いいたします。</t>
      </text>
    </comment>
    <comment ref="CA10" authorId="3" shapeId="0" xr:uid="{9045FF84-ABD7-4F04-84B9-B4ADF6CCC3AE}">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法令名のみの記載のものについては、ガイドラインやガイドブックとは判断できませんため、削除させていただきます。</t>
      </text>
    </comment>
    <comment ref="R14" authorId="4" shapeId="0" xr:uid="{4C6FF81C-D11D-4C11-B5CC-ACFF6D6E3929}">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ガイドラインやガイドブックではないと判断したため、削除させていただき「記載なし」とさせていただきます。</t>
      </text>
    </comment>
    <comment ref="CA15" authorId="5" shapeId="0" xr:uid="{692BE682-9764-43B6-839C-6BFF780F3C1D}">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ガイドラインやガイドブックに関する記載ではございませんので、削除させていただき「記載なし」とさせていただきます。</t>
      </text>
    </comment>
    <comment ref="CF16" authorId="6" shapeId="0" xr:uid="{A291C990-3553-4CE3-9BF0-5D6F8C7C14B7}">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賠償上限・免責規定について、定めがある場合は制約の主要な点をご記載ください。
（例）料金支払いの最後の1年分を上限とする。特別損害は一切賠償しない。
 定めのない場合には「特段の定め無し」とご記載ください。</t>
      </text>
    </comment>
    <comment ref="CF17" authorId="7" shapeId="0" xr:uid="{BACF19FE-883B-46B8-8801-6E5F354E78F0}">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賠償上限・免責規定について、定めがある場合は制約の主要な点をご記載ください。
（例）料金支払いの最後の1年分を上限とする。特別損害は一切賠償しない。
 定めのない場合には「特段の定め無し」とご記載ください。</t>
      </text>
    </comment>
    <comment ref="CP19" authorId="8" shapeId="0" xr:uid="{16DA7B79-CAA9-4387-B9CC-2DFAC0CD84F0}">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事務局による記載内容のご確認の過程で法人名を「キヤノン株式会社」に修正しております。担当部署名につきましてもキヤノン株式会社のご担当者名にに修正をお願いいたします。</t>
      </text>
    </comment>
    <comment ref="S20" authorId="9" shapeId="0" xr:uid="{B9103AEC-A325-412C-9A13-A36A537B5186}">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国交省殿によるカタログ掲載は、第三者による認証を付与しているものではないと判断したため、削除させていただきます。</t>
      </text>
    </comment>
    <comment ref="S22" authorId="10" shapeId="0" xr:uid="{1836D7E2-1E85-45B8-810F-B5275E22447E}">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NETIS登録、国交省殿のカタログ掲載は、認証を付与しているものではないと判断したため、削除させていただきます。</t>
      </text>
    </comment>
    <comment ref="BE29" authorId="11" shapeId="0" xr:uid="{5E46288B-DF0C-40C7-805B-40D0C7F7C8E8}">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特許出願につきまして、どのような特許の内容となりますでしょうか。内容を追記いただきますようお願いいたします。</t>
      </text>
    </comment>
    <comment ref="BF29" authorId="12" shapeId="0" xr:uid="{209EEFAF-4170-47E1-95F6-7EF35FE84CAD}">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ドライブレコーダーのデータを解析するサービスとのことですので、ドローン等の機器のスペックに関し該当がないようでしたら、事務局にて「該当なし」とさせていただきます。</t>
      </text>
    </comment>
    <comment ref="BG29" authorId="13" shapeId="0" xr:uid="{F1E4FF4B-E763-42FF-8385-72211EBD8D7C}">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ドライブレコーダーのデータを解析するサービスとのことですので、特定のカメラやセンサを使用しないとのことでしたら、本項目については事務局にて「該当なし」と修正させていただきます。</t>
      </text>
    </comment>
    <comment ref="BK29" authorId="14" shapeId="0" xr:uid="{E4B267A7-2848-4C51-BE63-67C804AC8EFA}">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特許出願につきまして、どのような特許の内容となりますでしょうか。内容を追記いただきますようお願いいたします。</t>
      </text>
    </comment>
    <comment ref="R31" authorId="15" shapeId="0" xr:uid="{67FAB74B-F31C-4733-9867-CB5741955C12}">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ガイドラインやガイドブックではないと判断したため、削除させていただき「記載なし」とさせていただきます。</t>
      </text>
    </comment>
    <comment ref="BL31" authorId="16" shapeId="0" xr:uid="{48B0D49B-C1B1-472C-B948-F1A99CF5DC91}">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プライバシーマークが準拠する「JIS Q15001認証」 を取得しているか確認させていただけますと幸いです。
※X列をご参照ください。</t>
      </text>
    </comment>
    <comment ref="R32" authorId="17" shapeId="0" xr:uid="{01B4ABDA-78F4-4A56-AA0C-D28CA78E2358}">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ガイドラインやガイドブックではないと判断したため、削除させていただき「記載なし」とさせていただきます。</t>
      </text>
    </comment>
    <comment ref="W33" authorId="18" shapeId="0" xr:uid="{07685353-35A9-4219-BEB6-B32D9F7AF9BE}">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3月13日の貴社からのご回答を元に、製品・サービスの製造業者名を「skydio inc」に事務局にて記載を修正させていただきましたので、AF列～AI列をご確認ください。</t>
      </text>
    </comment>
    <comment ref="S40" authorId="19" shapeId="0" xr:uid="{7FB4B417-BC84-4763-A5B6-E01C64D22EAE}">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「IP67」は防塵・防水規格ですので、本設問ではなく「カメラ・センサ等の機器のスペック」の設問でご記載頂く必要があります。
また、「2メートルまでの落下試験済み」の記載は、アピール事項等でご記載頂く必要があります。</t>
      </text>
    </comment>
    <comment ref="R41" authorId="20" shapeId="0" xr:uid="{ADB59B05-5DBD-4068-984A-1960982176C7}">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ガイドラインやガイドブックではないと判断したため、削除させていただき「記載なし」とさせていただきます。</t>
      </text>
    </comment>
    <comment ref="R42" authorId="21" shapeId="0" xr:uid="{899403BD-9979-4660-868C-E8A81EA64894}">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ガイドラインやガイドブックではないと判断したため、削除させていただき「記載なし」とさせていただきます。</t>
      </text>
    </comment>
    <comment ref="S42" authorId="22" shapeId="0" xr:uid="{B4B018DA-F2AF-4E20-AFC9-AFB00265875E}">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ガイドラインやガイドブックではないと判断したため、削除させていただき「記載なし」とさせていただきます。</t>
      </text>
    </comment>
    <comment ref="S43" authorId="23" shapeId="0" xr:uid="{1C42A910-87FA-494A-AA50-4FE7542D862F}">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NETIS登録は、認証を付与しているものではないと判断したため、削除させていただき「記載なし」とさせていただきます。</t>
      </text>
    </comment>
    <comment ref="CF43" authorId="24" shapeId="0" xr:uid="{128068DE-4F46-4058-9499-9A58C5C54628}">
      <text>
        <t xml:space="preserve">[スレッド化されたコメント]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利用基本契約書は一般に公開されている契約書になりますでしょうか。公開されている場合には、リンク先の追記をお願いいたします。
公開されていない場合には、契約書の内容について追記いただきますようお願いいたします。
</t>
      </text>
    </comment>
    <comment ref="S44" authorId="25" shapeId="0" xr:uid="{FE873817-F5A3-43E1-B8EF-DFD9D4A7EF99}">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NETIS登録は、認証を付与しているものではないと判断したため、削除させていただき「記載なし」とさせていただきます。</t>
      </text>
    </comment>
    <comment ref="BV44" authorId="26" shapeId="0" xr:uid="{A96B2AA4-2A66-4248-A075-AF0C461FFC90}">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①発注者として「非開示」とご記載頂いているところ、②概要にて「奥村組様」との記載がありますので、ご確認をお願いいたします。</t>
      </text>
    </comment>
    <comment ref="CF44" authorId="27" shapeId="0" xr:uid="{4D80F948-A533-4C8F-8E48-8202E299FD77}">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利用基本契約書は一般に公開されている契約書になりますでしょうか。公開されている場合には、リンク先の追記をお願いいたします。
公開されていない場合には、契約書の内容について追記いただきますようお願いいたします。</t>
      </text>
    </comment>
    <comment ref="S46" authorId="28" shapeId="0" xr:uid="{512EA398-DCA8-426F-A379-0E89B46F1BEC}">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国交省殿のカタログ掲載は、認証を付与しているものではないと判断したため、削除させていただき「記載なし」とさせていただきます。</t>
      </text>
    </comment>
    <comment ref="BY46" authorId="29" shapeId="0" xr:uid="{45E57128-AA40-46C0-8131-A5917831D47B}">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短縮URLとしております。</t>
      </text>
    </comment>
    <comment ref="CB46" authorId="30" shapeId="0" xr:uid="{2107265C-5295-49D4-817D-32A9DB47DD1F}">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短縮URLとしております。また、DJI DOCKとの記載については、skydio2+に記載内容を修正させていただきましたのでご確認ください。</t>
      </text>
    </comment>
    <comment ref="S47" authorId="31" shapeId="0" xr:uid="{16B793E9-77E2-4A3B-93CF-2B58C8759C74}">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NETISの登録につきましては、製品・サービスに関連するアピール事項となりますので、DF列に追記させていただきました。ご確認をお願いできますでしょうか。</t>
      </text>
    </comment>
    <comment ref="BZ47" authorId="32" shapeId="0" xr:uid="{6CD2B36A-5C42-439C-A420-4744C3F6742D}">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特許登録については、最大3件までを記載いただく形となるため、3件にしぼっていただけますでしょうか。ご確認の程、よろしくお願いいたします。</t>
      </text>
    </comment>
    <comment ref="CC47" authorId="33" shapeId="0" xr:uid="{2911304C-34FB-4A9C-860F-284753CF914C}">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NETISの登録につきましては、製品・サービスに関連するアピール情報等に記載する事項となりますので、事務局にて追記させていただきました。
※このためX列の記載は削除させていただきます。</t>
      </text>
    </comment>
    <comment ref="CA49" authorId="34" shapeId="0" xr:uid="{C8D5F9CF-6A80-463A-A613-6B976D14155D}">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第三者発行のガイドラインやガイドブックではございませんので、削除させていただき「記載なし」とさせていただきます。</t>
      </text>
    </comment>
    <comment ref="S51" authorId="35" shapeId="0" xr:uid="{89FD893D-31E8-4F38-AEAB-737EB9B5EA09}">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緑字部分について、電波法・電気通信事業法の技術基準適合証明を付与されているという理解でよろしいでしょうか。その場合は、「技術基準適合証明（電波法、電気通信事業法）」と修正させていただきます。</t>
      </text>
    </comment>
    <comment ref="CB51" authorId="36" shapeId="0" xr:uid="{C47FF29C-FFAB-41E2-A61A-FFF310667BB0}">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防爆仕様について「2024年3月販売予定」とありますが、未実装という理解でよろしいでしょうか。</t>
      </text>
    </comment>
    <comment ref="CA55" authorId="37" shapeId="0" xr:uid="{9D05408F-6470-4E31-B678-3511E8E11907}">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具体のガイドライン・ガイドブックがわかるように、一例の発行体などがございましたら記載をいただきますようお願いいたします。</t>
      </text>
    </comment>
    <comment ref="S58" authorId="38" shapeId="0" xr:uid="{1363327A-CF78-470E-964D-39866B118650}">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「JIS Z 2411」につきまして、近日制定予定と記載をいただいておりますが、取得をしていただいているとの認識で相違ないでしょうか。</t>
      </text>
    </comment>
    <comment ref="CB59" authorId="39" shapeId="0" xr:uid="{B01A8067-2757-480C-A429-B7F3B11E7750}">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使用上の制限事項であることを明示するため、「はできない」の文言を追記しております。問題がもしございましたら、お知らせください。</t>
      </text>
    </comment>
    <comment ref="O60" authorId="40" shapeId="0" xr:uid="{BF4245B7-1E3A-4928-B1ED-0845C9380753}">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IoTカメラのカテゴリの中に非防爆カメラ・防爆カメラ・サーモカメラがあり、それぞれのカメラの型番をご回答いただいていると理解しました。上記の理解で問題がないようでしたら、「IOTカメラは、」の記載については事務局にて削除させていただきます。</t>
      </text>
    </comment>
    <comment ref="BT60" authorId="41" shapeId="0" xr:uid="{68CF1327-5E85-44A4-9539-C9781211AF5C}">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他製品との平仄の観点から、事務局にて記載を修正させていただきましたのでご確認ください。</t>
      </text>
    </comment>
    <comment ref="BV60" authorId="42" shapeId="0" xr:uid="{DD098C7E-3083-49F3-BD0E-FA8E2C35A858}">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他製品との平仄の観点から、事務局にて記載を修正させていただきましたのでご確認ください。</t>
      </text>
    </comment>
    <comment ref="R61" authorId="43" shapeId="0" xr:uid="{CA829A0C-03CD-4012-8EC2-97F6BBD9F8F2}">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ISOやJIS等、他の目視等の製品では全く記載のない内容ですが、ガイドライン・ガイドブックとして問題はなさそうでしょうか？
・ISO10893-7:2018　
・ISO17636-2:2022
・ASTM E 2007-10:2023
・ASTM E 2776-17:2022
・ASME BPVC section v article 2
・JIS Z 3110
・JIS G 0804
返信:
【デジ庁様宛】
以下のようなコメントで、事業者様へ確認したいと考えております。
---
以下の項目は、ガイドラインではなく規格と存じますので削除させていただきます。
・ISO10893-7:2018　
・ISO17636-2:2022
・ASTM E 2007-10:2023
・ASTM E 2776-17:2022
・ASME BPVC section v article 2
・JIS Z 3110
・JIS G 0804</t>
      </text>
    </comment>
    <comment ref="R62" authorId="44" shapeId="0" xr:uid="{D4DD86D2-FF3C-4387-969B-444492708442}">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【デジ庁様宛】
以下のようなコメントで、事業者様へ確認したいと考えております。
---
以下の項目は、ガイドラインではなく規格と存じますので削除させていただきます。
・ISO10893-7:2018　
・ISO17636-2:2022
・ASTM E 2007-10:2023
・ASTM E 2776-17:2022
・ASME BPVC section v article 2
・JIS Z 3110
・JIS G 0804</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tc={DB098C3A-952B-4BE4-A986-7BF7013A22A6}</author>
    <author>tc={F11AEE8C-C2E0-4D73-AC11-A7CAC94F76A3}</author>
    <author>tc={99937F6D-4488-4E53-B187-FC1B2D825BD3}</author>
    <author>tc={C8A6AA03-6DFE-4486-AEFF-9D82591F3F68}</author>
    <author>tc={2DB2937B-DD9E-4F6F-9D9A-C522319260DF}</author>
    <author>tc={5F40CDB9-98CF-4A5E-BCE1-9278CBF5EC90}</author>
    <author>tc={4AF1F232-0F0C-4EBE-937A-0A61AC247937}</author>
    <author>tc={EF63B432-0927-4640-9536-B9C14B01EAA0}</author>
    <author>tc={FBD7C322-E462-4BD8-81EE-BCF36CCB1880}</author>
    <author>tc={0A114696-C0C2-4E7E-A0C9-9F574283B867}</author>
    <author>tc={13200A72-2849-481B-8DB0-CCB4EA6AF0F9}</author>
  </authors>
  <commentList>
    <comment ref="DD5" authorId="0" shapeId="0" xr:uid="{DB098C3A-952B-4BE4-A986-7BF7013A22A6}">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具体のガイドライン・ガイドブックがわかるように、一例の発行体などがございましたら記載をいただきますようお願いいたします。</t>
      </text>
    </comment>
    <comment ref="X8" authorId="1" shapeId="0" xr:uid="{F11AEE8C-C2E0-4D73-AC11-A7CAC94F76A3}">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「JIS Z 2411」につきまして、近日制定予定と記載をいただいておりますが、取得をしていただいているとの認識で相違ないでしょうか。</t>
      </text>
    </comment>
    <comment ref="BX8" authorId="2" shapeId="0" xr:uid="{99937F6D-4488-4E53-B187-FC1B2D825BD3}">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製品・サービスとして提供されているか否かの観点からご回答をお願いいたします。
なお、選択肢は下記のとおりとなります。
「レベル3：実装（製品・サービスとして提供されている）」「レベル2：応用（製品・サービスとしての提供に向けて実証試験段階である）」「レベル1：基礎（製品・サービスとしての提供に向けて研究調査段階である） 」</t>
      </text>
    </comment>
    <comment ref="DE9" authorId="3" shapeId="0" xr:uid="{C8A6AA03-6DFE-4486-AEFF-9D82591F3F68}">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使用上の制限事項であることを明示するため、「はできない」の文言を追記しております。問題がもしございましたら、お知らせください。</t>
      </text>
    </comment>
    <comment ref="BU10" authorId="4" shapeId="0" xr:uid="{2DB2937B-DD9E-4F6F-9D9A-C522319260DF}">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（KPMG 03/18）掲載前の問合せ対応の中で確認中のステータスとなっております。</t>
      </text>
    </comment>
    <comment ref="T11" authorId="5" shapeId="0" xr:uid="{5F40CDB9-98CF-4A5E-BCE1-9278CBF5EC90}">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IoTカメラのカテゴリの中に非防爆カメラ・防爆カメラ・サーモカメラがあり、それぞれのカメラの型番をご回答いただいていると理解しました。上記の理解で問題がないようでしたら、「IOTカメラは、」の記載については事務局にて削除させていただきます。</t>
      </text>
    </comment>
    <comment ref="CW11" authorId="6" shapeId="0" xr:uid="{4AF1F232-0F0C-4EBE-937A-0A61AC247937}">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他製品との平仄の観点から、事務局にて記載を修正させていただきましたのでご確認ください。</t>
      </text>
    </comment>
    <comment ref="CY11" authorId="7" shapeId="0" xr:uid="{EF63B432-0927-4640-9536-B9C14B01EAA0}">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他製品との平仄の観点から、事務局にて記載を修正させていただきましたのでご確認ください。</t>
      </text>
    </comment>
    <comment ref="B12" authorId="8" shapeId="0" xr:uid="{FBD7C322-E462-4BD8-81EE-BCF36CCB1880}">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分析・判断機能はあるようですので、必須機能は備えているのではないでしょうか。
返信:
【デジ庁様宛】
仰る通り、備えておりますので修正いたします。
数式で機械的に入力されるような設定になっておりましたが、事業者様による自由記述が他の製品・サービスと異なっていたことが起因するミスです。
修正したうえで、企業様へ照会するタイミングでコメントは削除します。</t>
      </text>
    </comment>
    <comment ref="W12" authorId="9" shapeId="0" xr:uid="{0A114696-C0C2-4E7E-A0C9-9F574283B867}">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ISOやJIS等、他の目視等の製品では全く記載のない内容ですが、ガイドライン・ガイドブックとして問題はなさそうでしょうか？
・ISO10893-7:2018　
・ISO17636-2:2022
・ASTM E 2007-10:2023
・ASTM E 2776-17:2022
・ASME BPVC section v article 2
・JIS Z 3110
・JIS G 0804
返信:
【デジ庁様宛】
以下のようなコメントで、事業者様へ確認したいと考えております。
---
以下の項目は、ガイドラインではなく規格と存じますので削除させていただきます。
・ISO10893-7:2018　
・ISO17636-2:2022
・ASTM E 2007-10:2023
・ASTM E 2776-17:2022
・ASME BPVC section v article 2
・JIS Z 3110
・JIS G 0804</t>
      </text>
    </comment>
    <comment ref="W13" authorId="10" shapeId="0" xr:uid="{13200A72-2849-481B-8DB0-CCB4EA6AF0F9}">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【デジ庁様宛】
以下のようなコメントで、事業者様へ確認したいと考えております。
---
以下の項目は、ガイドラインではなく規格と存じますので削除させていただきます。
・ISO10893-7:2018　
・ISO17636-2:2022
・ASTM E 2007-10:2023
・ASTM E 2776-17:2022
・ASME BPVC section v article 2
・JIS Z 3110
・JIS G 0804</t>
      </text>
    </comment>
  </commentList>
</comments>
</file>

<file path=xl/sharedStrings.xml><?xml version="1.0" encoding="utf-8"?>
<sst xmlns="http://schemas.openxmlformats.org/spreadsheetml/2006/main" count="26041" uniqueCount="3670">
  <si>
    <r>
      <t>マスターデータの更新履歴　</t>
    </r>
    <r>
      <rPr>
        <b/>
        <sz val="14"/>
        <color rgb="FFFF0000"/>
        <rFont val="游ゴシック"/>
        <family val="3"/>
        <charset val="128"/>
        <scheme val="minor"/>
      </rPr>
      <t>※対象：「回答結果（マスタ）」シートの情報</t>
    </r>
    <rPh sb="8" eb="12">
      <t>コウシンリレキ</t>
    </rPh>
    <rPh sb="14" eb="16">
      <t>タイショウ</t>
    </rPh>
    <rPh sb="18" eb="20">
      <t>カイトウ</t>
    </rPh>
    <rPh sb="20" eb="22">
      <t>ケッカ</t>
    </rPh>
    <rPh sb="32" eb="34">
      <t>ジョウホウ</t>
    </rPh>
    <phoneticPr fontId="1"/>
  </si>
  <si>
    <t>基本情報</t>
    <rPh sb="0" eb="2">
      <t>キホン</t>
    </rPh>
    <rPh sb="2" eb="4">
      <t>ジョウホウ</t>
    </rPh>
    <phoneticPr fontId="1"/>
  </si>
  <si>
    <t>詳細情報</t>
    <rPh sb="0" eb="2">
      <t>ショウサイ</t>
    </rPh>
    <rPh sb="2" eb="4">
      <t>ジョウホウ</t>
    </rPh>
    <phoneticPr fontId="1"/>
  </si>
  <si>
    <t>備考</t>
    <rPh sb="0" eb="2">
      <t>ビコウ</t>
    </rPh>
    <phoneticPr fontId="1"/>
  </si>
  <si>
    <t>No.</t>
    <phoneticPr fontId="1"/>
  </si>
  <si>
    <t>発生日時</t>
    <rPh sb="0" eb="2">
      <t>ハッセイ</t>
    </rPh>
    <rPh sb="2" eb="4">
      <t>ニチジ</t>
    </rPh>
    <phoneticPr fontId="1"/>
  </si>
  <si>
    <t>企業名</t>
    <rPh sb="0" eb="2">
      <t>キギョウ</t>
    </rPh>
    <rPh sb="2" eb="3">
      <t>メイ</t>
    </rPh>
    <phoneticPr fontId="1"/>
  </si>
  <si>
    <t>検知者</t>
    <rPh sb="0" eb="2">
      <t>ケンチ</t>
    </rPh>
    <rPh sb="2" eb="3">
      <t>シャ</t>
    </rPh>
    <phoneticPr fontId="1"/>
  </si>
  <si>
    <t>修正内容概要</t>
    <rPh sb="0" eb="2">
      <t>シュウセイ</t>
    </rPh>
    <rPh sb="2" eb="4">
      <t>ナイヨウ</t>
    </rPh>
    <rPh sb="4" eb="6">
      <t>ガイヨウ</t>
    </rPh>
    <phoneticPr fontId="1"/>
  </si>
  <si>
    <t>※受領管理表（受領情報一覧）における対象箇所　※セル番号を記載</t>
    <rPh sb="1" eb="6">
      <t>ジュリョウカンリヒョウ</t>
    </rPh>
    <rPh sb="7" eb="9">
      <t>ジュリョウ</t>
    </rPh>
    <rPh sb="9" eb="11">
      <t>ジョウホウ</t>
    </rPh>
    <rPh sb="11" eb="13">
      <t>イチラン</t>
    </rPh>
    <rPh sb="18" eb="20">
      <t>タイショウ</t>
    </rPh>
    <rPh sb="20" eb="22">
      <t>カショ</t>
    </rPh>
    <rPh sb="26" eb="28">
      <t>バンゴウ</t>
    </rPh>
    <rPh sb="29" eb="31">
      <t>キサイ</t>
    </rPh>
    <phoneticPr fontId="1"/>
  </si>
  <si>
    <t>-</t>
    <phoneticPr fontId="1"/>
  </si>
  <si>
    <t>デジタル庁様（MRI/KPMG）</t>
    <rPh sb="4" eb="6">
      <t>チョウサマ</t>
    </rPh>
    <phoneticPr fontId="1"/>
  </si>
  <si>
    <t>・2024/2/16時点で企業様から受領している回答内容を一括反映
※回答ID:2（株式会社 要）、回答ID:5（株式会社ジャスト）、回答ID:21（株式会社モルフォ）</t>
    <rPh sb="10" eb="12">
      <t>ジテン</t>
    </rPh>
    <rPh sb="13" eb="15">
      <t>キギョウ</t>
    </rPh>
    <rPh sb="15" eb="16">
      <t>サマ</t>
    </rPh>
    <rPh sb="18" eb="20">
      <t>ジュリョウ</t>
    </rPh>
    <rPh sb="24" eb="26">
      <t>カイトウ</t>
    </rPh>
    <rPh sb="26" eb="28">
      <t>ナイヨウ</t>
    </rPh>
    <rPh sb="29" eb="31">
      <t>イッカツ</t>
    </rPh>
    <rPh sb="31" eb="33">
      <t>ハンエイ</t>
    </rPh>
    <rPh sb="47" eb="48">
      <t>カナメ</t>
    </rPh>
    <phoneticPr fontId="1"/>
  </si>
  <si>
    <t>企業様</t>
    <rPh sb="0" eb="3">
      <t>キギョウサマ</t>
    </rPh>
    <phoneticPr fontId="1"/>
  </si>
  <si>
    <t>富士フィルム株式会社</t>
    <rPh sb="0" eb="2">
      <t>フジ</t>
    </rPh>
    <rPh sb="6" eb="10">
      <t>カブシキガイシャ</t>
    </rPh>
    <phoneticPr fontId="1"/>
  </si>
  <si>
    <t>当該企業様からの応募を受け、エントリを追加（回答ID:73）</t>
    <rPh sb="0" eb="2">
      <t>トウガイ</t>
    </rPh>
    <rPh sb="2" eb="4">
      <t>キギョウ</t>
    </rPh>
    <rPh sb="4" eb="5">
      <t>サマ</t>
    </rPh>
    <rPh sb="8" eb="10">
      <t>オウボ</t>
    </rPh>
    <rPh sb="11" eb="12">
      <t>ウ</t>
    </rPh>
    <rPh sb="19" eb="21">
      <t>ツイカ</t>
    </rPh>
    <rPh sb="22" eb="24">
      <t>カイトウ</t>
    </rPh>
    <phoneticPr fontId="1"/>
  </si>
  <si>
    <t>デジタル庁様</t>
    <rPh sb="4" eb="6">
      <t>チョウサマ</t>
    </rPh>
    <phoneticPr fontId="1"/>
  </si>
  <si>
    <t>TMES株式会社</t>
    <rPh sb="4" eb="8">
      <t>カブシキガイシャ</t>
    </rPh>
    <phoneticPr fontId="1"/>
  </si>
  <si>
    <t>当該企業様からの応募を受け、エントリを追加（回答ID:74）</t>
    <rPh sb="0" eb="2">
      <t>トウガイ</t>
    </rPh>
    <rPh sb="2" eb="4">
      <t>キギョウ</t>
    </rPh>
    <rPh sb="4" eb="5">
      <t>サマ</t>
    </rPh>
    <rPh sb="8" eb="10">
      <t>オウボ</t>
    </rPh>
    <rPh sb="11" eb="12">
      <t>ウ</t>
    </rPh>
    <rPh sb="19" eb="21">
      <t>ツイカ</t>
    </rPh>
    <rPh sb="22" eb="24">
      <t>カイトウ</t>
    </rPh>
    <phoneticPr fontId="1"/>
  </si>
  <si>
    <t>フォローアップを経て、回答内容がFIXした企業様に関し、マスターデータの一括更新を実施</t>
    <rPh sb="8" eb="9">
      <t>ヘ</t>
    </rPh>
    <rPh sb="11" eb="13">
      <t>カイトウ</t>
    </rPh>
    <rPh sb="13" eb="15">
      <t>ナイヨウ</t>
    </rPh>
    <rPh sb="21" eb="23">
      <t>キギョウ</t>
    </rPh>
    <rPh sb="23" eb="24">
      <t>サマ</t>
    </rPh>
    <rPh sb="25" eb="26">
      <t>カン</t>
    </rPh>
    <rPh sb="36" eb="38">
      <t>イッカツ</t>
    </rPh>
    <rPh sb="38" eb="40">
      <t>コウシン</t>
    </rPh>
    <rPh sb="41" eb="43">
      <t>ジッシ</t>
    </rPh>
    <phoneticPr fontId="1"/>
  </si>
  <si>
    <t>NBKマーケティング株式会社</t>
    <rPh sb="10" eb="14">
      <t>カブシキガイシャ</t>
    </rPh>
    <phoneticPr fontId="1"/>
  </si>
  <si>
    <t>スクリーニング結果集計（KPMG編集用）</t>
    <rPh sb="7" eb="9">
      <t>ケッカ</t>
    </rPh>
    <rPh sb="9" eb="11">
      <t>シュウケイ</t>
    </rPh>
    <rPh sb="16" eb="19">
      <t>ヘンシュウヨウ</t>
    </rPh>
    <phoneticPr fontId="1"/>
  </si>
  <si>
    <t>凡例　〇：条件を満たす、×：条件未達（スクリーニング対象）</t>
    <rPh sb="0" eb="2">
      <t>ハンレイ</t>
    </rPh>
    <rPh sb="5" eb="7">
      <t>ジョウケン</t>
    </rPh>
    <rPh sb="8" eb="9">
      <t>ミ</t>
    </rPh>
    <rPh sb="14" eb="16">
      <t>ジョウケン</t>
    </rPh>
    <rPh sb="16" eb="18">
      <t>ミタツ</t>
    </rPh>
    <rPh sb="26" eb="28">
      <t>タイショウ</t>
    </rPh>
    <phoneticPr fontId="1"/>
  </si>
  <si>
    <t>自動入力</t>
    <rPh sb="0" eb="2">
      <t>ジドウ</t>
    </rPh>
    <rPh sb="2" eb="4">
      <t>ニュウリョク</t>
    </rPh>
    <phoneticPr fontId="1"/>
  </si>
  <si>
    <t>手動入力</t>
    <rPh sb="0" eb="2">
      <t>シュドウ</t>
    </rPh>
    <rPh sb="2" eb="4">
      <t>ニュウリョク</t>
    </rPh>
    <phoneticPr fontId="1"/>
  </si>
  <si>
    <t>管理ID</t>
    <rPh sb="0" eb="2">
      <t>カンリ</t>
    </rPh>
    <phoneticPr fontId="1"/>
  </si>
  <si>
    <t>スクリーニング結果</t>
    <rPh sb="7" eb="9">
      <t>ケッカ</t>
    </rPh>
    <phoneticPr fontId="1"/>
  </si>
  <si>
    <t>応募条件</t>
    <rPh sb="0" eb="2">
      <t>オウボ</t>
    </rPh>
    <rPh sb="2" eb="4">
      <t>ジョウケン</t>
    </rPh>
    <phoneticPr fontId="1"/>
  </si>
  <si>
    <t>成熟度</t>
    <rPh sb="0" eb="2">
      <t>セイジュク</t>
    </rPh>
    <rPh sb="2" eb="3">
      <t>ド</t>
    </rPh>
    <phoneticPr fontId="1"/>
  </si>
  <si>
    <t>法人番号(No.4)</t>
    <rPh sb="0" eb="2">
      <t>ホウジン</t>
    </rPh>
    <rPh sb="2" eb="4">
      <t>バンゴウ</t>
    </rPh>
    <phoneticPr fontId="1"/>
  </si>
  <si>
    <t>企業HP(No.8)</t>
    <rPh sb="0" eb="2">
      <t>キギョウ</t>
    </rPh>
    <phoneticPr fontId="1"/>
  </si>
  <si>
    <t>製品・サービスHP(No.14)</t>
    <rPh sb="0" eb="2">
      <t>セイヒン</t>
    </rPh>
    <phoneticPr fontId="1"/>
  </si>
  <si>
    <t>可読性</t>
    <rPh sb="0" eb="3">
      <t>カドクセイ</t>
    </rPh>
    <phoneticPr fontId="1"/>
  </si>
  <si>
    <t>サイバーセキュリティ</t>
    <phoneticPr fontId="1"/>
  </si>
  <si>
    <t>その他認証(No77)</t>
    <rPh sb="2" eb="3">
      <t>タ</t>
    </rPh>
    <rPh sb="3" eb="5">
      <t>ニンショウ</t>
    </rPh>
    <phoneticPr fontId="1"/>
  </si>
  <si>
    <t>認証取得・脆弱性検査状況</t>
    <rPh sb="0" eb="2">
      <t>ニンショウ</t>
    </rPh>
    <rPh sb="2" eb="4">
      <t>シュトク</t>
    </rPh>
    <rPh sb="5" eb="8">
      <t>ゼイジャクセイ</t>
    </rPh>
    <rPh sb="8" eb="10">
      <t>ケンサ</t>
    </rPh>
    <rPh sb="10" eb="12">
      <t>ジョウキョウ</t>
    </rPh>
    <phoneticPr fontId="1"/>
  </si>
  <si>
    <t>備考（確認結果の詳細を記載）</t>
    <rPh sb="0" eb="2">
      <t>ビコウ</t>
    </rPh>
    <rPh sb="3" eb="5">
      <t>カクニン</t>
    </rPh>
    <rPh sb="5" eb="7">
      <t>ケッカ</t>
    </rPh>
    <rPh sb="8" eb="10">
      <t>ショウサイ</t>
    </rPh>
    <rPh sb="11" eb="13">
      <t>キサイ</t>
    </rPh>
    <phoneticPr fontId="1"/>
  </si>
  <si>
    <t>マスターデータへの反映項目</t>
    <rPh sb="9" eb="11">
      <t>ハンエイ</t>
    </rPh>
    <rPh sb="11" eb="13">
      <t>コウモク</t>
    </rPh>
    <phoneticPr fontId="1"/>
  </si>
  <si>
    <t>製品名（確認用）</t>
    <rPh sb="0" eb="3">
      <t>セイヒンメイ</t>
    </rPh>
    <rPh sb="4" eb="7">
      <t>カクニンヨウ</t>
    </rPh>
    <phoneticPr fontId="1"/>
  </si>
  <si>
    <t>製品URL（確認用）</t>
    <rPh sb="0" eb="2">
      <t>セイヒン</t>
    </rPh>
    <phoneticPr fontId="1"/>
  </si>
  <si>
    <t>先方への確認状況</t>
    <rPh sb="0" eb="2">
      <t>センポウ</t>
    </rPh>
    <rPh sb="4" eb="6">
      <t>カクニン</t>
    </rPh>
    <rPh sb="6" eb="8">
      <t>ジョウキョウ</t>
    </rPh>
    <phoneticPr fontId="1"/>
  </si>
  <si>
    <t>初回アプローチ</t>
    <rPh sb="0" eb="2">
      <t>ショカイ</t>
    </rPh>
    <phoneticPr fontId="1"/>
  </si>
  <si>
    <t>2024/1/23報告</t>
    <rPh sb="9" eb="11">
      <t>ホウコク</t>
    </rPh>
    <phoneticPr fontId="1"/>
  </si>
  <si>
    <t>2024/1/25報告</t>
    <rPh sb="9" eb="11">
      <t>ホウコク</t>
    </rPh>
    <phoneticPr fontId="1"/>
  </si>
  <si>
    <t>2024/2/1報告</t>
    <rPh sb="8" eb="10">
      <t>ホウコク</t>
    </rPh>
    <phoneticPr fontId="1"/>
  </si>
  <si>
    <t>2024/2/8報告</t>
    <rPh sb="8" eb="10">
      <t>ホウコク</t>
    </rPh>
    <phoneticPr fontId="1"/>
  </si>
  <si>
    <t>2024/2/15報告</t>
    <rPh sb="9" eb="11">
      <t>ホウコク</t>
    </rPh>
    <phoneticPr fontId="1"/>
  </si>
  <si>
    <t>2024/2/22報告</t>
    <rPh sb="9" eb="11">
      <t>ホウコク</t>
    </rPh>
    <phoneticPr fontId="1"/>
  </si>
  <si>
    <t>2024/2/29報告</t>
    <rPh sb="9" eb="11">
      <t>ホウコク</t>
    </rPh>
    <phoneticPr fontId="1"/>
  </si>
  <si>
    <t>2024/3/7報告</t>
    <rPh sb="8" eb="10">
      <t>ホウコク</t>
    </rPh>
    <phoneticPr fontId="1"/>
  </si>
  <si>
    <t>2024/3/14報告</t>
    <rPh sb="9" eb="11">
      <t>ホウコク</t>
    </rPh>
    <phoneticPr fontId="1"/>
  </si>
  <si>
    <t>〇</t>
  </si>
  <si>
    <t>×</t>
  </si>
  <si>
    <t>認証取得（ISO/IEC 27001, JIS Q 15001）なし、認証取得（ISO/IEC 15408認証, CCDS認証）なし、認証取得（その他）なし、脆弱性検査については、実施を検討中</t>
    <rPh sb="0" eb="2">
      <t>ニンショウ</t>
    </rPh>
    <rPh sb="2" eb="4">
      <t>シュトク</t>
    </rPh>
    <rPh sb="53" eb="55">
      <t>ニンショウ</t>
    </rPh>
    <rPh sb="61" eb="63">
      <t>ニンショウ</t>
    </rPh>
    <rPh sb="74" eb="75">
      <t>タ</t>
    </rPh>
    <rPh sb="79" eb="84">
      <t>ゼイジャクセイケンサ</t>
    </rPh>
    <rPh sb="90" eb="92">
      <t>ジッシ</t>
    </rPh>
    <rPh sb="93" eb="96">
      <t>ケントウチュウ</t>
    </rPh>
    <phoneticPr fontId="1"/>
  </si>
  <si>
    <t>ー</t>
    <phoneticPr fontId="1"/>
  </si>
  <si>
    <t>設問No.18について、前設問にて「複数の要素技術により構成される」との回答にもかかわらず、要素技術（製品・サービス）の名称が一つしか記載されていない。設問No.20に関し、製品・サービスの製造業者名①に、複数（２社）記載されているため、企業様に確認が必要。</t>
    <rPh sb="0" eb="2">
      <t>セツモン</t>
    </rPh>
    <rPh sb="12" eb="13">
      <t>ゼン</t>
    </rPh>
    <rPh sb="13" eb="15">
      <t>セツモン</t>
    </rPh>
    <rPh sb="18" eb="20">
      <t>フクスウ</t>
    </rPh>
    <rPh sb="21" eb="25">
      <t>ヨウソギジュツ</t>
    </rPh>
    <rPh sb="28" eb="30">
      <t>コウセイ</t>
    </rPh>
    <rPh sb="36" eb="38">
      <t>カイトウ</t>
    </rPh>
    <rPh sb="46" eb="48">
      <t>ヨウソ</t>
    </rPh>
    <rPh sb="48" eb="50">
      <t>ギジュツ</t>
    </rPh>
    <rPh sb="51" eb="53">
      <t>セイヒン</t>
    </rPh>
    <rPh sb="60" eb="62">
      <t>メイショウ</t>
    </rPh>
    <rPh sb="63" eb="64">
      <t>ヒト</t>
    </rPh>
    <rPh sb="67" eb="69">
      <t>キサイ</t>
    </rPh>
    <rPh sb="76" eb="78">
      <t>セツモン</t>
    </rPh>
    <rPh sb="84" eb="85">
      <t>カン</t>
    </rPh>
    <rPh sb="87" eb="89">
      <t>セイヒン</t>
    </rPh>
    <phoneticPr fontId="1"/>
  </si>
  <si>
    <t>&lt;2024/02/16追記&gt;
設問No.20「製品・サービスの製造業者名①」
→株式会社PROFICT LABを削除
設問No.20「製品・サービスの製造業者名のフリガナ①」
→プロフィクトラボを削除
設問No.24「要素技術（製品・サービス）の名称②」以降に以下の内容を反映する
●要素技術（製品・サービス）の名称：IRI測定技術
●製品・サービスの型番【任意】：ACTUSロガータイプ
●製品・サービスの製造業者名：株式会社PROFICT LAB
●製品・サービスの製造業者名のフリガナ：カブシキガイシャ　プロフィクトラボ
●製品・サービスの製造業者の法人番号：9010901036091
　※1桁目の「９」をが抜けているものと推察しましたので、追記いたしました。
●製品・サービスの製造業者の所在地：：東京都大田区上池台1-34-2
➡3/11 確認済み</t>
    <phoneticPr fontId="1"/>
  </si>
  <si>
    <t>完了</t>
    <rPh sb="0" eb="2">
      <t>カンリョウ</t>
    </rPh>
    <phoneticPr fontId="1"/>
  </si>
  <si>
    <t>未着手</t>
    <rPh sb="0" eb="3">
      <t>ミチャクシュ</t>
    </rPh>
    <phoneticPr fontId="1"/>
  </si>
  <si>
    <t>メール済み、回答未受領</t>
    <rPh sb="3" eb="4">
      <t>ズ</t>
    </rPh>
    <rPh sb="6" eb="8">
      <t>カイトウ</t>
    </rPh>
    <rPh sb="8" eb="11">
      <t>ミジュリョウ</t>
    </rPh>
    <phoneticPr fontId="1"/>
  </si>
  <si>
    <t>回答受領、マスタデータ未更新</t>
    <rPh sb="0" eb="2">
      <t>カイトウ</t>
    </rPh>
    <rPh sb="2" eb="4">
      <t>ジュリョウ</t>
    </rPh>
    <rPh sb="11" eb="14">
      <t>ミコウシン</t>
    </rPh>
    <phoneticPr fontId="1"/>
  </si>
  <si>
    <t>〇</t>
    <phoneticPr fontId="1"/>
  </si>
  <si>
    <t>設問No.17において、複数の要素技術により構成されると回答しているが、登録した要素技術が１つのみとなっているので、確認が必要。
設問No.31は移動機能に関する設問であるが、当該製品は測定対象設置するため、移動機能はなしと思慮</t>
    <rPh sb="0" eb="2">
      <t>セツモン</t>
    </rPh>
    <rPh sb="12" eb="14">
      <t>フクスウ</t>
    </rPh>
    <rPh sb="15" eb="17">
      <t>ヨウソ</t>
    </rPh>
    <rPh sb="17" eb="19">
      <t>ギジュツ</t>
    </rPh>
    <rPh sb="22" eb="24">
      <t>コウセイ</t>
    </rPh>
    <rPh sb="28" eb="30">
      <t>カイトウ</t>
    </rPh>
    <rPh sb="36" eb="38">
      <t>トウロク</t>
    </rPh>
    <rPh sb="40" eb="42">
      <t>ヨウソ</t>
    </rPh>
    <rPh sb="42" eb="44">
      <t>ギジュツ</t>
    </rPh>
    <rPh sb="58" eb="60">
      <t>カクニン</t>
    </rPh>
    <rPh sb="61" eb="63">
      <t>ヒツヨウ</t>
    </rPh>
    <rPh sb="65" eb="67">
      <t>セツモン</t>
    </rPh>
    <rPh sb="73" eb="75">
      <t>イドウ</t>
    </rPh>
    <rPh sb="75" eb="77">
      <t>キノウ</t>
    </rPh>
    <rPh sb="78" eb="79">
      <t>カン</t>
    </rPh>
    <rPh sb="81" eb="83">
      <t>セツモン</t>
    </rPh>
    <rPh sb="88" eb="90">
      <t>トウガイ</t>
    </rPh>
    <rPh sb="90" eb="92">
      <t>セイヒン</t>
    </rPh>
    <rPh sb="93" eb="95">
      <t>ソクテイ</t>
    </rPh>
    <rPh sb="95" eb="97">
      <t>タイショウ</t>
    </rPh>
    <rPh sb="97" eb="99">
      <t>セッチ</t>
    </rPh>
    <rPh sb="104" eb="106">
      <t>イドウ</t>
    </rPh>
    <rPh sb="106" eb="108">
      <t>キノウ</t>
    </rPh>
    <rPh sb="112" eb="114">
      <t>シリョ</t>
    </rPh>
    <phoneticPr fontId="1"/>
  </si>
  <si>
    <r>
      <t xml:space="preserve">設問No.17「製品・サービスを構成する要素技術数」
→「一つの要素技術により構成される」
※企業様コメント：要素技術数は「１つ」
設問No.18以降
●要素技術（製品・サービス）の名称①
センシング技術（傾斜・伸縮・温度・湿度・CO2・日射・雨量・PM2.5・雨量・風向風速・わな検知）
●製品・サービスの型番①【任意】
空欄
※企業様コメント：型番はございません
●製品・サービスの製造業者名①
西松建設株式会社
●製品・サービスの製造業者名のフリガナ①
ニシマツケンセツカブシキガイシャ
●製品・サービスの製造業者の法人番号①
8010401021454
●製品・サービスの製造業者の所在地①
 東京都港区虎ノ門１丁目１７番１号
&lt;２点目&gt;
設問No.31「データ取得に際する移動機能に関し、ドローン等の機器のスペックについて記載してください。」にて、
機器のスペック情報を記載いただいておりますが、今回、応募いただいた製品が移動機能を有するか否かを確認させていただきたく存じます。
申し訳ございません。移動機能はございません。
アンケートの回答を間違って入力いたしました。
</t>
    </r>
    <r>
      <rPr>
        <sz val="11"/>
        <color rgb="FFFF0000"/>
        <rFont val="游ゴシック"/>
        <family val="3"/>
        <charset val="128"/>
        <scheme val="minor"/>
      </rPr>
      <t>➡3/11 確認済み</t>
    </r>
    <r>
      <rPr>
        <sz val="11"/>
        <color theme="1"/>
        <rFont val="游ゴシック"/>
        <family val="2"/>
        <scheme val="minor"/>
      </rPr>
      <t xml:space="preserve">
</t>
    </r>
    <rPh sb="8" eb="10">
      <t>セイヒン</t>
    </rPh>
    <rPh sb="16" eb="18">
      <t>コウセイ</t>
    </rPh>
    <rPh sb="20" eb="25">
      <t>ヨウソギジュツスウ</t>
    </rPh>
    <rPh sb="29" eb="30">
      <t>ヒト</t>
    </rPh>
    <rPh sb="32" eb="36">
      <t>ヨウソギジュツ</t>
    </rPh>
    <rPh sb="39" eb="41">
      <t>コウセイ</t>
    </rPh>
    <rPh sb="47" eb="49">
      <t>キギョウ</t>
    </rPh>
    <rPh sb="49" eb="50">
      <t>サマ</t>
    </rPh>
    <rPh sb="68" eb="70">
      <t>セツモン</t>
    </rPh>
    <rPh sb="75" eb="77">
      <t>イコウ</t>
    </rPh>
    <rPh sb="164" eb="166">
      <t>クウラン</t>
    </rPh>
    <rPh sb="168" eb="170">
      <t>キギョウ</t>
    </rPh>
    <rPh sb="170" eb="171">
      <t>サマ</t>
    </rPh>
    <rPh sb="508" eb="510">
      <t>カクニン</t>
    </rPh>
    <rPh sb="510" eb="511">
      <t>ズ</t>
    </rPh>
    <phoneticPr fontId="1"/>
  </si>
  <si>
    <t>2/27リマインド済</t>
    <phoneticPr fontId="1"/>
  </si>
  <si>
    <t>判断機能の成熟度はLv2であるが、情報取得機能はLv3なので掲載対象となりえる</t>
    <rPh sb="0" eb="2">
      <t>ハンダン</t>
    </rPh>
    <rPh sb="2" eb="4">
      <t>キノウ</t>
    </rPh>
    <rPh sb="5" eb="7">
      <t>セイジュク</t>
    </rPh>
    <rPh sb="7" eb="8">
      <t>ド</t>
    </rPh>
    <rPh sb="17" eb="19">
      <t>ジョウホウ</t>
    </rPh>
    <rPh sb="19" eb="21">
      <t>シュトク</t>
    </rPh>
    <rPh sb="21" eb="23">
      <t>キノウ</t>
    </rPh>
    <rPh sb="30" eb="32">
      <t>ケイサイ</t>
    </rPh>
    <rPh sb="32" eb="34">
      <t>タイショウ</t>
    </rPh>
    <phoneticPr fontId="1"/>
  </si>
  <si>
    <t>設問No.17において、複数の要素技術により構成されると回答しているが、登録した要素技術が１つのみとなっているので、確認が必要。
設問No.18について、要素技術の製造業者名が列挙されているので、登録する場合は１つづつ登録する必要がある。
設問No.31,No.32については、代表的なスペックは記載する必要があると思慮</t>
    <rPh sb="58" eb="60">
      <t>カクニン</t>
    </rPh>
    <rPh sb="61" eb="63">
      <t>ヒツヨウ</t>
    </rPh>
    <rPh sb="65" eb="67">
      <t>セツモン</t>
    </rPh>
    <rPh sb="77" eb="79">
      <t>ヨウソ</t>
    </rPh>
    <rPh sb="79" eb="81">
      <t>ギジュツ</t>
    </rPh>
    <rPh sb="82" eb="85">
      <t>セイゾウギョウ</t>
    </rPh>
    <rPh sb="85" eb="86">
      <t>シャ</t>
    </rPh>
    <rPh sb="86" eb="87">
      <t>メイ</t>
    </rPh>
    <rPh sb="88" eb="90">
      <t>レッキョ</t>
    </rPh>
    <rPh sb="98" eb="100">
      <t>トウロク</t>
    </rPh>
    <rPh sb="102" eb="104">
      <t>バアイ</t>
    </rPh>
    <rPh sb="109" eb="111">
      <t>トウロク</t>
    </rPh>
    <rPh sb="113" eb="115">
      <t>ヒツヨウ</t>
    </rPh>
    <rPh sb="120" eb="122">
      <t>セツモン</t>
    </rPh>
    <rPh sb="139" eb="142">
      <t>ダイヒョウテキ</t>
    </rPh>
    <rPh sb="148" eb="150">
      <t>キサイ</t>
    </rPh>
    <rPh sb="152" eb="154">
      <t>ヒツヨウ</t>
    </rPh>
    <rPh sb="158" eb="160">
      <t>シリョ</t>
    </rPh>
    <phoneticPr fontId="1"/>
  </si>
  <si>
    <t xml:space="preserve">&lt;2024/2/16追記&gt;
企業からの受領資料のとおり修正。（保存場所は下記の通り）
https://mriteams.sharepoint.com/:x:/r/sites/mri-teams100430/Shared%20Documents/45_%E7%AC%AC%EF%BC%94%E5%9B%9E%E5%85%AC%E5%8B%9F%EF%BC%88%E7%9B%AE%E8%A6%96%E7%AD%89%E3%81%AB%E3%82%88%E3%82%8B%E6%96%BD%E5%B7%A5%E3%83%BB%E7%B5%8C%E5%B9%B4%E5%8A%A3%E5%8C%96%E3%83%BB%E5%AE%89%E5%85%A8%E6%8E%AA%E7%BD%AE%E5%AF%BE%E7%AD%96%E7%8A%B6%E6%B3%81%E7%AD%89%E7%A2%BA%E8%AA%8D%EF%BC%89/%E3%80%90%E5%95%8F%E3%81%84%E5%90%88%E3%82%8F%E3%81%9B%E9%96%A2%E9%80%A3%E3%80%91%E4%BC%81%E6%A5%AD%E6%A7%98%E3%81%A8%E3%81%AE%E6%8E%88%E5%8F%97%E8%B3%87%E6%96%99/%E6%A0%AA%E5%BC%8F%E4%BC%9A%E7%A4%BE%E3%82%B8%E3%83%A3%E3%82%B9%E3%83%88/%E5%9B%9E%E7%AD%94%E8%B3%87%E6%96%99.xlsx?d=w2fe225a35bf4484c87472c88d2962342&amp;csf=1&amp;web=1&amp;e=JrXLxR
➡3/11 確認済み
</t>
    <rPh sb="756" eb="758">
      <t>カクニン</t>
    </rPh>
    <rPh sb="758" eb="759">
      <t>ズ</t>
    </rPh>
    <phoneticPr fontId="1"/>
  </si>
  <si>
    <t>×</t>
    <phoneticPr fontId="1"/>
  </si>
  <si>
    <t>・法人番号が発行されているが、「0000000000000」と回答されている
（法人番号：https://www.houjin-bangou.nta.go.jp/henkorireki-johoto.html?selHouzinNo=9010403011485）
・製品・サービスのWebサイトが記載されていない（XXXと記載されている）
・製品・サービスのスペック情報を問う設問（2設問）について、単位のみ記載し、数値が記載されていない
・「取扱い業務データの機密性確保に関する対策【必須】」の設問について、正常に記載がされていない（「q」と回答されている）
・「主な導⼊事例①」の設問の回答が正常に記載されていない（「あ」と回答されている）
・「製品・サービスの導入・維持に係る費用」の設問の回答が正常に記載されていない（「３」と回答されている）
・「担当部署・担当者名」「担当部署・担当者名のフリガナ」「連絡先」の問い合わせ先情報について、全て「あ」や「xx」等と記載されている。</t>
    <rPh sb="1" eb="5">
      <t>ホウジンバンゴウ</t>
    </rPh>
    <rPh sb="6" eb="8">
      <t>ハッコウ</t>
    </rPh>
    <rPh sb="31" eb="33">
      <t>カイトウ</t>
    </rPh>
    <rPh sb="40" eb="44">
      <t>ホウジンバンゴウ</t>
    </rPh>
    <rPh sb="133" eb="135">
      <t>セイヒン</t>
    </rPh>
    <rPh sb="148" eb="150">
      <t>キサイ</t>
    </rPh>
    <rPh sb="161" eb="163">
      <t>キサイ</t>
    </rPh>
    <rPh sb="171" eb="173">
      <t>セイヒン</t>
    </rPh>
    <rPh sb="183" eb="185">
      <t>ジョウホウ</t>
    </rPh>
    <rPh sb="186" eb="187">
      <t>ト</t>
    </rPh>
    <rPh sb="188" eb="190">
      <t>セツモン</t>
    </rPh>
    <rPh sb="192" eb="194">
      <t>セツモン</t>
    </rPh>
    <rPh sb="200" eb="202">
      <t>タンイ</t>
    </rPh>
    <rPh sb="204" eb="206">
      <t>キサイ</t>
    </rPh>
    <rPh sb="208" eb="210">
      <t>スウチ</t>
    </rPh>
    <rPh sb="211" eb="213">
      <t>キサイ</t>
    </rPh>
    <rPh sb="248" eb="250">
      <t>セツモン</t>
    </rPh>
    <rPh sb="255" eb="257">
      <t>セイジョウ</t>
    </rPh>
    <rPh sb="258" eb="260">
      <t>キサイ</t>
    </rPh>
    <rPh sb="272" eb="274">
      <t>カイトウ</t>
    </rPh>
    <rPh sb="292" eb="294">
      <t>セツモン</t>
    </rPh>
    <rPh sb="295" eb="297">
      <t>カイトウ</t>
    </rPh>
    <rPh sb="298" eb="300">
      <t>セイジョウ</t>
    </rPh>
    <rPh sb="301" eb="303">
      <t>キサイ</t>
    </rPh>
    <rPh sb="314" eb="316">
      <t>カイトウ</t>
    </rPh>
    <rPh sb="345" eb="347">
      <t>セツモン</t>
    </rPh>
    <rPh sb="348" eb="350">
      <t>カイトウ</t>
    </rPh>
    <rPh sb="351" eb="353">
      <t>セイジョウ</t>
    </rPh>
    <rPh sb="354" eb="356">
      <t>キサイ</t>
    </rPh>
    <rPh sb="367" eb="369">
      <t>カイトウ</t>
    </rPh>
    <rPh sb="405" eb="408">
      <t>レンラクサキ</t>
    </rPh>
    <rPh sb="410" eb="411">
      <t>ト</t>
    </rPh>
    <rPh sb="412" eb="413">
      <t>ア</t>
    </rPh>
    <rPh sb="415" eb="416">
      <t>サキ</t>
    </rPh>
    <rPh sb="416" eb="418">
      <t>ジョウホウ</t>
    </rPh>
    <rPh sb="423" eb="424">
      <t>スベ</t>
    </rPh>
    <rPh sb="433" eb="434">
      <t>ナド</t>
    </rPh>
    <rPh sb="435" eb="437">
      <t>キサイ</t>
    </rPh>
    <phoneticPr fontId="1"/>
  </si>
  <si>
    <t>クローズ</t>
    <phoneticPr fontId="1"/>
  </si>
  <si>
    <t>情報取得機能については、成熟度（レベル３）を充足している。（分析・判断機能については、レベル２となっている。）
※サイバーセキュリティ関連の設問（任意扱い）については、未回答</t>
    <rPh sb="0" eb="6">
      <t>ジョウホウシュトクキノウ</t>
    </rPh>
    <rPh sb="12" eb="14">
      <t>セイジュク</t>
    </rPh>
    <rPh sb="14" eb="15">
      <t>ド</t>
    </rPh>
    <rPh sb="22" eb="24">
      <t>ジュウソク</t>
    </rPh>
    <rPh sb="30" eb="32">
      <t>ブンセキ</t>
    </rPh>
    <rPh sb="33" eb="35">
      <t>ハンダン</t>
    </rPh>
    <rPh sb="35" eb="37">
      <t>キノウ</t>
    </rPh>
    <rPh sb="67" eb="69">
      <t>カンレン</t>
    </rPh>
    <rPh sb="70" eb="72">
      <t>セツモン</t>
    </rPh>
    <rPh sb="73" eb="75">
      <t>ニンイ</t>
    </rPh>
    <rPh sb="75" eb="76">
      <t>アツカ</t>
    </rPh>
    <rPh sb="84" eb="87">
      <t>ミカイトウ</t>
    </rPh>
    <phoneticPr fontId="1"/>
  </si>
  <si>
    <t>情報取得機能の技術成熟度がレベル2であり、かつ事例も0件と回答いただいているため、掲載対象外と判断。</t>
    <rPh sb="0" eb="2">
      <t>ジョウホウ</t>
    </rPh>
    <rPh sb="2" eb="4">
      <t>シュトク</t>
    </rPh>
    <rPh sb="4" eb="6">
      <t>キノウ</t>
    </rPh>
    <rPh sb="7" eb="9">
      <t>ギジュツ</t>
    </rPh>
    <rPh sb="9" eb="11">
      <t>セイジュク</t>
    </rPh>
    <rPh sb="11" eb="12">
      <t>ド</t>
    </rPh>
    <rPh sb="23" eb="25">
      <t>ジレイ</t>
    </rPh>
    <rPh sb="27" eb="28">
      <t>ケン</t>
    </rPh>
    <rPh sb="29" eb="31">
      <t>カイトウ</t>
    </rPh>
    <rPh sb="41" eb="43">
      <t>ケイサイ</t>
    </rPh>
    <rPh sb="43" eb="45">
      <t>タイショウ</t>
    </rPh>
    <rPh sb="45" eb="46">
      <t>ガイ</t>
    </rPh>
    <rPh sb="47" eb="49">
      <t>ハンダン</t>
    </rPh>
    <phoneticPr fontId="1"/>
  </si>
  <si>
    <t>要修正依頼</t>
    <phoneticPr fontId="1"/>
  </si>
  <si>
    <r>
      <t xml:space="preserve">・法人番号が13桁でないため先方へ修正の依頼予定
・設問13.「 製品・サービスの概要紹介」において、「アナログ計器の自動読取ＡＩからスタートし、画面内での異常検知ＡＩ、異常音の検知ＡＩを予定。」と回答いただいている所、意図が伝わりにくい表現になっていると思料。現在はアナログ計器の自動読取ＡＩのサービス提供が可能であり、異常検知ＡＩ等は今後サービス提供予定という理解で相違ないかを先方へ確認予定。
・設問18.「 要素技術（製品・サービス）の名称①」にて、複数の要素技術が並列で記載されているため、これらの要素技術の開発元・製造元がすべてNBKマーケティング株式会社様であるかを先方へ確認予定。
・設問51.「 主な導⼊事例①」について、途中で文章が終わっているため先方へ確認予定。
・脆弱性検査について「詳細な実施状況はＡＩ開発のLiLz社へ確認が必要で、後報とさせていただきます」とのこと。
</t>
    </r>
    <r>
      <rPr>
        <sz val="11"/>
        <color rgb="FFFF0000"/>
        <rFont val="游ゴシック"/>
        <family val="3"/>
        <charset val="128"/>
        <scheme val="minor"/>
      </rPr>
      <t>※連絡先を問う設問にて、メールアドレスの記載がない。一方、企業様ご担当者様の電話番号の記載はあるため、まずは、電話でアプローチを実施するようにする。</t>
    </r>
    <rPh sb="1" eb="3">
      <t>ホウジン</t>
    </rPh>
    <rPh sb="3" eb="5">
      <t>バンゴウ</t>
    </rPh>
    <rPh sb="8" eb="9">
      <t>ケタ</t>
    </rPh>
    <rPh sb="14" eb="16">
      <t>センポウ</t>
    </rPh>
    <rPh sb="17" eb="19">
      <t>シュウセイ</t>
    </rPh>
    <rPh sb="20" eb="22">
      <t>イライ</t>
    </rPh>
    <rPh sb="22" eb="24">
      <t>ヨテイ</t>
    </rPh>
    <rPh sb="26" eb="28">
      <t>セツモン</t>
    </rPh>
    <rPh sb="99" eb="101">
      <t>カイトウ</t>
    </rPh>
    <rPh sb="108" eb="109">
      <t>トコロ</t>
    </rPh>
    <rPh sb="110" eb="112">
      <t>イト</t>
    </rPh>
    <rPh sb="113" eb="114">
      <t>ツタ</t>
    </rPh>
    <rPh sb="119" eb="121">
      <t>ヒョウゲン</t>
    </rPh>
    <rPh sb="128" eb="130">
      <t>シリョウ</t>
    </rPh>
    <rPh sb="131" eb="133">
      <t>ゲンザイ</t>
    </rPh>
    <rPh sb="152" eb="154">
      <t>テイキョウ</t>
    </rPh>
    <rPh sb="155" eb="157">
      <t>カノウ</t>
    </rPh>
    <rPh sb="167" eb="168">
      <t>トウ</t>
    </rPh>
    <rPh sb="169" eb="171">
      <t>コンゴ</t>
    </rPh>
    <rPh sb="175" eb="177">
      <t>テイキョウ</t>
    </rPh>
    <rPh sb="177" eb="179">
      <t>ヨテイ</t>
    </rPh>
    <rPh sb="182" eb="184">
      <t>リカイ</t>
    </rPh>
    <rPh sb="185" eb="187">
      <t>ソウイ</t>
    </rPh>
    <rPh sb="191" eb="193">
      <t>センポウ</t>
    </rPh>
    <rPh sb="194" eb="196">
      <t>カクニン</t>
    </rPh>
    <rPh sb="196" eb="198">
      <t>ヨテイ</t>
    </rPh>
    <rPh sb="201" eb="203">
      <t>セツモン</t>
    </rPh>
    <rPh sb="229" eb="231">
      <t>フクスウ</t>
    </rPh>
    <rPh sb="232" eb="234">
      <t>ヨウソ</t>
    </rPh>
    <rPh sb="234" eb="236">
      <t>ギジュツ</t>
    </rPh>
    <rPh sb="237" eb="239">
      <t>ヘイレツ</t>
    </rPh>
    <rPh sb="240" eb="242">
      <t>キサイ</t>
    </rPh>
    <rPh sb="254" eb="256">
      <t>ヨウソ</t>
    </rPh>
    <rPh sb="256" eb="258">
      <t>ギジュツ</t>
    </rPh>
    <rPh sb="259" eb="262">
      <t>カイハツモト</t>
    </rPh>
    <rPh sb="263" eb="265">
      <t>セイゾウ</t>
    </rPh>
    <rPh sb="265" eb="266">
      <t>モト</t>
    </rPh>
    <rPh sb="284" eb="285">
      <t>サマ</t>
    </rPh>
    <rPh sb="290" eb="292">
      <t>センポウ</t>
    </rPh>
    <rPh sb="293" eb="295">
      <t>カクニン</t>
    </rPh>
    <rPh sb="295" eb="297">
      <t>ヨテイ</t>
    </rPh>
    <rPh sb="300" eb="302">
      <t>セツモン</t>
    </rPh>
    <rPh sb="320" eb="322">
      <t>トチュウ</t>
    </rPh>
    <rPh sb="323" eb="325">
      <t>ブンショウ</t>
    </rPh>
    <rPh sb="326" eb="327">
      <t>オ</t>
    </rPh>
    <rPh sb="334" eb="336">
      <t>センポウ</t>
    </rPh>
    <rPh sb="337" eb="339">
      <t>カクニン</t>
    </rPh>
    <rPh sb="339" eb="341">
      <t>ヨテイ</t>
    </rPh>
    <rPh sb="354" eb="356">
      <t>ショウサイ</t>
    </rPh>
    <rPh sb="359" eb="361">
      <t>ジョウキョウ</t>
    </rPh>
    <rPh sb="400" eb="403">
      <t>レンラクサキ</t>
    </rPh>
    <rPh sb="404" eb="405">
      <t>ト</t>
    </rPh>
    <rPh sb="406" eb="408">
      <t>セツモン</t>
    </rPh>
    <rPh sb="425" eb="427">
      <t>イッポウ</t>
    </rPh>
    <phoneticPr fontId="1"/>
  </si>
  <si>
    <r>
      <t xml:space="preserve">02/28追記
No4：7010401051592
No13：「電源・工事不要の自社製ＩｏＴカメラで取得したアナログ計器画像から、計器の値を自動読取するＡＩについて現在製品・サービスとして提供中。同じくサーモカメラによる設備等の温度の自動検知も製品・サービスとして提供中。
石油化学等のプラントの現場（危険個所：防爆エリア）に設置可能なカメラを2024年3月に発売開始予定。同じく中旬には「取得画像から現場の異常を自動検知するＡＩ」も実装予定。専用マイクから異常音を検知するＡＩも数年以内に実装予定
No18：①LiLz Cam-LTE（LTE閉域網で通信する通常レンズのカメラ）
②LiLz Cam-BTE（BLEで下記のルータ経由で通信する通常レンズのカメラ）
③BLE-LTE Router（上記LiLz Cam BLEを利用する場合に、LTE通信との中継をするルータ。こちらはオプション扱いになります）
④LC-EX10（通信は同様の、通常レンズの防爆カメラ）
⑤LiLz Cam-Th（通信は同様。赤外線センサー搭載のサーモカメラ）
製品サービスの型番：
①LCAM-L11
②LCAM-B11
③BBLTR1-LP
④LC-EX10-AあるいはLC-EX10-B
⑤LC-T10
・製品・サービスの製造業者名
LiLz株式会社
・製品・サービスの製造業者名のフリガナ
リルズカブシキカイシャ 
・製品・サービスの製造業者の法人番号
1360001022733
・製品・サービスの製造業者の所在地
沖縄県宜野湾市我如古2-3-7 2F
・脆弱性検査の具体的な実施内容について
脆弱性検査は、これら７項目全てにおいて実施済を確認しました。
・主な導入事例①について
導入事例については添付「20240226　LiLz Gauge導入事例 by NBK」の2ページと3ページをご確認ください。
社名公開OKの企業として、三菱ケミカル・ENEOS・宝酒造・UCC上島珈琲・AGC・ユーラスエナジーホールディングス・サーラエナジー・
ヤクルト本社・豊田合成・日本ペイント・インダストリアルコーティングス・ロームアポロ（ロームのグループ会社）については一般公開の合意を
得ております。
他、日本を代表する製鉄企業、石油会社、鉄道会社、で導入いただいております。
</t>
    </r>
    <r>
      <rPr>
        <sz val="11"/>
        <color rgb="FFFF0000"/>
        <rFont val="游ゴシック"/>
        <family val="3"/>
        <charset val="128"/>
        <scheme val="minor"/>
      </rPr>
      <t>⇒02/28マスタデータ更新済み</t>
    </r>
    <rPh sb="5" eb="7">
      <t>ツイキ</t>
    </rPh>
    <rPh sb="474" eb="476">
      <t>セイヒン</t>
    </rPh>
    <rPh sb="481" eb="483">
      <t>カタバン</t>
    </rPh>
    <rPh sb="680" eb="683">
      <t>ゼイジャクセイ</t>
    </rPh>
    <rPh sb="683" eb="685">
      <t>ケンサ</t>
    </rPh>
    <rPh sb="686" eb="689">
      <t>グタイテキ</t>
    </rPh>
    <rPh sb="690" eb="692">
      <t>ジッシ</t>
    </rPh>
    <rPh sb="692" eb="694">
      <t>ナイヨウ</t>
    </rPh>
    <rPh sb="732" eb="733">
      <t>オモ</t>
    </rPh>
    <rPh sb="734" eb="736">
      <t>ドウニュウ</t>
    </rPh>
    <rPh sb="736" eb="738">
      <t>ジレイ</t>
    </rPh>
    <rPh sb="1001" eb="1003">
      <t>コウシン</t>
    </rPh>
    <rPh sb="1003" eb="1004">
      <t>ズ</t>
    </rPh>
    <phoneticPr fontId="1"/>
  </si>
  <si>
    <t>メール文案作成中</t>
    <rPh sb="3" eb="5">
      <t>ブンアン</t>
    </rPh>
    <rPh sb="5" eb="8">
      <t>サクセイチュウ</t>
    </rPh>
    <phoneticPr fontId="1"/>
  </si>
  <si>
    <t>※継続対応中</t>
    <rPh sb="1" eb="3">
      <t>ケイゾク</t>
    </rPh>
    <rPh sb="3" eb="5">
      <t>タイオウ</t>
    </rPh>
    <rPh sb="5" eb="6">
      <t>チュウ</t>
    </rPh>
    <phoneticPr fontId="1"/>
  </si>
  <si>
    <t>要素技術にiPhone等しか回答されていない所、分析・判断機能を持つ製品・サービスのため、他に要素技術として登録できる技術がないか先方へ確認予定。</t>
    <phoneticPr fontId="1"/>
  </si>
  <si>
    <t xml:space="preserve">3/11追記
「要素技術（製品・サービス）の名称」を以下のとおり修正。
➡「レーザスキャナ技術」
➡3/11 確認済み
</t>
    <rPh sb="4" eb="6">
      <t>ツイキ</t>
    </rPh>
    <rPh sb="26" eb="28">
      <t>イカ</t>
    </rPh>
    <rPh sb="32" eb="34">
      <t>シュウセイ</t>
    </rPh>
    <rPh sb="45" eb="47">
      <t>ギジュツ</t>
    </rPh>
    <rPh sb="56" eb="58">
      <t>カクニン</t>
    </rPh>
    <rPh sb="58" eb="59">
      <t>ズ</t>
    </rPh>
    <phoneticPr fontId="1"/>
  </si>
  <si>
    <t>製品・サービスのHPについて、オフィシャルのものがないのか、確認を実施する。旧デジ臨への説明資料になっている（URLも、デジ庁ウェブ上のもの）</t>
    <rPh sb="0" eb="2">
      <t>セイヒン</t>
    </rPh>
    <rPh sb="30" eb="32">
      <t>カクニン</t>
    </rPh>
    <rPh sb="33" eb="35">
      <t>ジッシ</t>
    </rPh>
    <phoneticPr fontId="1"/>
  </si>
  <si>
    <t xml:space="preserve">3/11追記
以下のおり回答を受領のため、設問「製品・サービスに関連するホームページ・SNS等のURL」は「記載なし」に修正する。
～以下企業からの回答内容～
弊社のホームページに現在ありませんので「なし」でお願いします。
HPが開設できましたら、改めて連絡させていただきます。
➡3/11 確認済み
</t>
    <rPh sb="4" eb="6">
      <t>ツイキ</t>
    </rPh>
    <rPh sb="7" eb="9">
      <t>イカ</t>
    </rPh>
    <rPh sb="12" eb="14">
      <t>カイトウ</t>
    </rPh>
    <rPh sb="15" eb="17">
      <t>ジュリョウ</t>
    </rPh>
    <rPh sb="21" eb="23">
      <t>セツモン</t>
    </rPh>
    <rPh sb="54" eb="56">
      <t>キサイ</t>
    </rPh>
    <rPh sb="60" eb="62">
      <t>シュウセイ</t>
    </rPh>
    <rPh sb="67" eb="69">
      <t>イカ</t>
    </rPh>
    <rPh sb="69" eb="71">
      <t>キギョウ</t>
    </rPh>
    <rPh sb="74" eb="76">
      <t>カイトウ</t>
    </rPh>
    <rPh sb="76" eb="78">
      <t>ナイヨウ</t>
    </rPh>
    <rPh sb="147" eb="149">
      <t>カクニン</t>
    </rPh>
    <rPh sb="149" eb="150">
      <t>ズ</t>
    </rPh>
    <phoneticPr fontId="1"/>
  </si>
  <si>
    <t>掲載対象外</t>
    <rPh sb="0" eb="5">
      <t>ケイサイタイショウガイ</t>
    </rPh>
    <phoneticPr fontId="1"/>
  </si>
  <si>
    <r>
      <rPr>
        <sz val="11"/>
        <color rgb="FFFF0000"/>
        <rFont val="游ゴシック"/>
        <family val="3"/>
        <charset val="128"/>
        <scheme val="minor"/>
      </rPr>
      <t>・受領管理表　管理No.17と製品・サービス名等、回答内容がほぼ同一であるため、企業様に応募の意図を確認する。</t>
    </r>
    <r>
      <rPr>
        <sz val="11"/>
        <color theme="1"/>
        <rFont val="游ゴシック"/>
        <family val="2"/>
        <scheme val="minor"/>
      </rPr>
      <t xml:space="preserve">
・設問No.72「取扱い業務データの機密性確保に関する対策【必須】」において、有効な回答が記載されていないため、再確認が必要。（「あああああ」との回答内容）
※分析・判断機能の成熟度は、「レベル２」であるが、情報取得機能の成熟度は、「レベル３」であるため、成熟度は、充足していると判断</t>
    </r>
    <phoneticPr fontId="1"/>
  </si>
  <si>
    <t>（有効な回答（応募）と見なせないため、掲載対象外）</t>
    <rPh sb="1" eb="3">
      <t>ユウコウ</t>
    </rPh>
    <rPh sb="4" eb="6">
      <t>カイトウ</t>
    </rPh>
    <rPh sb="7" eb="9">
      <t>オウボ</t>
    </rPh>
    <rPh sb="11" eb="12">
      <t>ミ</t>
    </rPh>
    <rPh sb="19" eb="24">
      <t>ケイサイタイショウガイ</t>
    </rPh>
    <phoneticPr fontId="1"/>
  </si>
  <si>
    <t>掲載対象外</t>
    <phoneticPr fontId="1"/>
  </si>
  <si>
    <r>
      <rPr>
        <sz val="11"/>
        <color rgb="FFFF0000"/>
        <rFont val="游ゴシック"/>
        <family val="3"/>
        <charset val="128"/>
        <scheme val="minor"/>
      </rPr>
      <t>・受領管理表　管理No.16と製品・サービス名等、回答内容がほぼ同一であるため、企業様に応募の意図を確認する。</t>
    </r>
    <r>
      <rPr>
        <sz val="11"/>
        <color theme="1"/>
        <rFont val="游ゴシック"/>
        <family val="2"/>
        <scheme val="minor"/>
      </rPr>
      <t xml:space="preserve">
・設問No.14に複数の製品・サービス「DroneRoofer（ドローンルーファー）」、「ドローンを活用したDX支援サービス」、「ドローン施工管理くん」のURLが掲載されており、単独でのサービス提供が可能であれば、各製品・サービス毎に登録をしていただく必要あり</t>
    </r>
    <phoneticPr fontId="1"/>
  </si>
  <si>
    <t>（掲載対象外）
※No.67, No.68にて製品・サービス毎の応募あり</t>
    <rPh sb="1" eb="6">
      <t>ケイサイタイショウガイ</t>
    </rPh>
    <rPh sb="23" eb="25">
      <t>セイヒン</t>
    </rPh>
    <rPh sb="30" eb="31">
      <t>マイ</t>
    </rPh>
    <rPh sb="32" eb="34">
      <t>オウボ</t>
    </rPh>
    <phoneticPr fontId="1"/>
  </si>
  <si>
    <t>分析・判断機能の成熟度は、「レベル２」であるが、情報取得機能の成熟度は、「レベル３」であるため、成熟度は、充足していると判断</t>
    <phoneticPr fontId="1"/>
  </si>
  <si>
    <t>・製品・サービス名が「タブレット型点検業務支援サービス」となっている一方で、製品・サービスURLの遷移先の記載が「水・環境特化型ソリューションズ」となっており、複数のソリューションが一覧化されている。一覧のうちの1ソリューションとして「Smart Field Note（SFN）」の ページが掲載されているため、当該ページのURLを掲載するよう検討が必要か。
・点検後のエクセル登録や帳票出力等の業務管理に係るシステムであり、情報取得機能も判断機能も有していないが、目視等に資する機能として二次スクリーニングの対象とする。</t>
    <rPh sb="1" eb="3">
      <t>セイヒン</t>
    </rPh>
    <rPh sb="8" eb="9">
      <t>メイ</t>
    </rPh>
    <rPh sb="34" eb="36">
      <t>イッポウ</t>
    </rPh>
    <rPh sb="38" eb="40">
      <t>セイヒン</t>
    </rPh>
    <rPh sb="49" eb="51">
      <t>センイ</t>
    </rPh>
    <rPh sb="51" eb="52">
      <t>サキ</t>
    </rPh>
    <rPh sb="53" eb="55">
      <t>キサイ</t>
    </rPh>
    <rPh sb="57" eb="58">
      <t>ミズ</t>
    </rPh>
    <rPh sb="59" eb="61">
      <t>カンキョウ</t>
    </rPh>
    <rPh sb="61" eb="64">
      <t>トッカガタ</t>
    </rPh>
    <rPh sb="80" eb="82">
      <t>フクスウ</t>
    </rPh>
    <rPh sb="91" eb="94">
      <t>イチランカ</t>
    </rPh>
    <rPh sb="100" eb="102">
      <t>イチラン</t>
    </rPh>
    <rPh sb="146" eb="148">
      <t>ケイサイ</t>
    </rPh>
    <rPh sb="156" eb="158">
      <t>トウガイ</t>
    </rPh>
    <rPh sb="166" eb="168">
      <t>ケイサイ</t>
    </rPh>
    <rPh sb="172" eb="174">
      <t>ケントウ</t>
    </rPh>
    <rPh sb="175" eb="177">
      <t>ヒツヨウ</t>
    </rPh>
    <rPh sb="181" eb="183">
      <t>テンケン</t>
    </rPh>
    <rPh sb="183" eb="184">
      <t>ゴ</t>
    </rPh>
    <rPh sb="189" eb="191">
      <t>トウロク</t>
    </rPh>
    <rPh sb="192" eb="194">
      <t>チョウヒョウ</t>
    </rPh>
    <rPh sb="194" eb="196">
      <t>シュツリョク</t>
    </rPh>
    <rPh sb="196" eb="197">
      <t>ナド</t>
    </rPh>
    <rPh sb="198" eb="200">
      <t>ギョウム</t>
    </rPh>
    <rPh sb="200" eb="202">
      <t>カンリ</t>
    </rPh>
    <rPh sb="203" eb="204">
      <t>カカ</t>
    </rPh>
    <rPh sb="245" eb="247">
      <t>ニジ</t>
    </rPh>
    <phoneticPr fontId="1"/>
  </si>
  <si>
    <t xml:space="preserve">3/11 追記
No11:製品・サービス名のURLについて、下記のように変更
URLにつきましては、「個別の製品サービスのページ（https://water-business-cloud.com/service01.html　等）」と「既にご回答いただいておりますクラウドサービス全体のページ（https://water-business-cloud.com/）」二つを掲載する
➡3/11 確認済み
</t>
    <rPh sb="5" eb="7">
      <t>ツイキ</t>
    </rPh>
    <rPh sb="13" eb="15">
      <t>セイヒン</t>
    </rPh>
    <rPh sb="20" eb="21">
      <t>メイ</t>
    </rPh>
    <rPh sb="30" eb="32">
      <t>カキ</t>
    </rPh>
    <rPh sb="36" eb="38">
      <t>ヘンコウ</t>
    </rPh>
    <rPh sb="198" eb="200">
      <t>カクニン</t>
    </rPh>
    <rPh sb="200" eb="201">
      <t>ズ</t>
    </rPh>
    <phoneticPr fontId="1"/>
  </si>
  <si>
    <t>・製品・サービス名が「タブレット型技術継承支援サービス」となっている一方で、製品・サービスURLの遷移先の記載が「水・環境特化型ソリューションズ」となっており、複数のソリューションが一覧化されている。一覧のうちの1ソリューションとして「Smart Field Viewer（SFV）」の ページが掲載されているため、当該ページのURLを掲載するよう検討が必要か。
・点検現場でスマートデバイスを用いて、ARタグを読み込み、点検対象機器に関する写真、動画、音声、メモなどを整理保存するためのソリューションであるため、必須機能及び情報取得機能も有していないが、目視等に資する機能として二次スクリーニングの対象とする。</t>
    <rPh sb="1" eb="3">
      <t>セイヒン</t>
    </rPh>
    <rPh sb="8" eb="9">
      <t>メイ</t>
    </rPh>
    <rPh sb="34" eb="36">
      <t>イッポウ</t>
    </rPh>
    <rPh sb="38" eb="40">
      <t>セイヒン</t>
    </rPh>
    <rPh sb="49" eb="51">
      <t>センイ</t>
    </rPh>
    <rPh sb="51" eb="52">
      <t>サキ</t>
    </rPh>
    <rPh sb="53" eb="55">
      <t>キサイ</t>
    </rPh>
    <rPh sb="57" eb="58">
      <t>ミズ</t>
    </rPh>
    <rPh sb="59" eb="61">
      <t>カンキョウ</t>
    </rPh>
    <rPh sb="61" eb="64">
      <t>トッカガタ</t>
    </rPh>
    <rPh sb="80" eb="82">
      <t>フクスウ</t>
    </rPh>
    <rPh sb="91" eb="94">
      <t>イチランカ</t>
    </rPh>
    <rPh sb="148" eb="150">
      <t>ケイサイ</t>
    </rPh>
    <rPh sb="158" eb="160">
      <t>トウガイ</t>
    </rPh>
    <rPh sb="168" eb="170">
      <t>ケイサイ</t>
    </rPh>
    <rPh sb="174" eb="176">
      <t>ケントウ</t>
    </rPh>
    <rPh sb="177" eb="179">
      <t>ヒツヨウ</t>
    </rPh>
    <rPh sb="183" eb="185">
      <t>テンケン</t>
    </rPh>
    <rPh sb="185" eb="187">
      <t>ゲンバ</t>
    </rPh>
    <rPh sb="197" eb="198">
      <t>モチ</t>
    </rPh>
    <rPh sb="206" eb="207">
      <t>ヨ</t>
    </rPh>
    <rPh sb="208" eb="209">
      <t>コ</t>
    </rPh>
    <rPh sb="211" eb="213">
      <t>テンケン</t>
    </rPh>
    <rPh sb="213" eb="215">
      <t>タイショウ</t>
    </rPh>
    <rPh sb="215" eb="217">
      <t>キキ</t>
    </rPh>
    <rPh sb="218" eb="219">
      <t>カン</t>
    </rPh>
    <rPh sb="221" eb="223">
      <t>シャシン</t>
    </rPh>
    <rPh sb="224" eb="226">
      <t>ドウガ</t>
    </rPh>
    <rPh sb="227" eb="229">
      <t>オンセイ</t>
    </rPh>
    <rPh sb="235" eb="237">
      <t>セイリ</t>
    </rPh>
    <rPh sb="237" eb="239">
      <t>ホゾン</t>
    </rPh>
    <rPh sb="257" eb="259">
      <t>ヒッス</t>
    </rPh>
    <rPh sb="259" eb="261">
      <t>キノウ</t>
    </rPh>
    <rPh sb="261" eb="262">
      <t>オヨ</t>
    </rPh>
    <rPh sb="263" eb="265">
      <t>ジョウホウ</t>
    </rPh>
    <rPh sb="265" eb="267">
      <t>シュトク</t>
    </rPh>
    <rPh sb="267" eb="269">
      <t>キノウ</t>
    </rPh>
    <rPh sb="270" eb="271">
      <t>ユウ</t>
    </rPh>
    <rPh sb="278" eb="280">
      <t>モクシ</t>
    </rPh>
    <rPh sb="280" eb="281">
      <t>トウ</t>
    </rPh>
    <rPh sb="282" eb="283">
      <t>シ</t>
    </rPh>
    <rPh sb="285" eb="287">
      <t>キノウ</t>
    </rPh>
    <rPh sb="300" eb="302">
      <t>タイショウ</t>
    </rPh>
    <phoneticPr fontId="1"/>
  </si>
  <si>
    <t xml:space="preserve">3/11 追記
No11:製品・サービス名のURLについて、下記のように変更
URLにつきましては、「個別の製品サービスのページ（https://water-business-cloud.com/service02.html　等）」と「既にご回答いただいておりますクラウドサービス全体のページ（https://water-business-cloud.com/）」二つを掲載する
➡3/11 確認済み
</t>
    <rPh sb="13" eb="15">
      <t>セイヒン</t>
    </rPh>
    <rPh sb="20" eb="21">
      <t>メイ</t>
    </rPh>
    <rPh sb="30" eb="32">
      <t>カキ</t>
    </rPh>
    <rPh sb="36" eb="38">
      <t>ヘンコウ</t>
    </rPh>
    <rPh sb="198" eb="200">
      <t>カクニン</t>
    </rPh>
    <rPh sb="200" eb="201">
      <t>ズ</t>
    </rPh>
    <phoneticPr fontId="1"/>
  </si>
  <si>
    <t>・設問No.18、25にて「要素技術の名称」を回答いただいておりますが、いずれも製品・サービス名にあたるとお見受けいたします。
別の公募にて応募いただいた際に、”SoftNeuro”については「機械学習」の要素技術に該当するとご連絡をいただきましたが、”Morpho Deep Detector”について適切な要素技術名を、下記の参考資料をご参考にしていただき、参考資料の技術類型に合わせた記載粒度で要素技術をご教示いただけないでしょうか。
https://www.digital.go.jp/assets/contents/node/basic_page/field_ref_resources/00c25eda-7951-4b14-8f83-5388d10818fe/2ad4f46b/20231117_policies_technology-catalog_outline_01.pdf
・設問No.38「データ取得に際する移動機能に関し、ドローン等の機器のスペックについて記載してください。」にて記載いただいている内容について一部誤記と見られる記載がございますが、「カメラによる情報収集ができれば、特に制限はありません」が正しい内容になるでしょうか。
※関連項目：受領管理表（見張り）No.6
➡メールにて回答受領済</t>
    <rPh sb="64" eb="65">
      <t>ベツ</t>
    </rPh>
    <rPh sb="66" eb="68">
      <t>コウボ</t>
    </rPh>
    <rPh sb="70" eb="72">
      <t>オウボ</t>
    </rPh>
    <rPh sb="77" eb="78">
      <t>サイ</t>
    </rPh>
    <rPh sb="103" eb="105">
      <t>ヨウソ</t>
    </rPh>
    <rPh sb="105" eb="107">
      <t>ギジュツ</t>
    </rPh>
    <rPh sb="108" eb="110">
      <t>ガイトウ</t>
    </rPh>
    <rPh sb="114" eb="116">
      <t>レンラク</t>
    </rPh>
    <rPh sb="152" eb="154">
      <t>テキセツ</t>
    </rPh>
    <rPh sb="155" eb="157">
      <t>ヨウソ</t>
    </rPh>
    <rPh sb="157" eb="159">
      <t>ギジュツ</t>
    </rPh>
    <rPh sb="159" eb="160">
      <t>メイ</t>
    </rPh>
    <rPh sb="399" eb="401">
      <t>セツモン</t>
    </rPh>
    <rPh sb="453" eb="455">
      <t>キサイ</t>
    </rPh>
    <rPh sb="462" eb="464">
      <t>ナイヨウ</t>
    </rPh>
    <rPh sb="468" eb="470">
      <t>イチブ</t>
    </rPh>
    <rPh sb="470" eb="472">
      <t>ゴキ</t>
    </rPh>
    <rPh sb="473" eb="474">
      <t>ミ</t>
    </rPh>
    <rPh sb="477" eb="479">
      <t>キサイ</t>
    </rPh>
    <rPh sb="494" eb="496">
      <t>ジョウホウ</t>
    </rPh>
    <rPh sb="496" eb="498">
      <t>シュウシュウ</t>
    </rPh>
    <rPh sb="504" eb="505">
      <t>トク</t>
    </rPh>
    <rPh sb="506" eb="508">
      <t>セイゲン</t>
    </rPh>
    <rPh sb="516" eb="517">
      <t>タダ</t>
    </rPh>
    <rPh sb="519" eb="521">
      <t>ナイヨウ</t>
    </rPh>
    <rPh sb="533" eb="535">
      <t>カンレン</t>
    </rPh>
    <rPh sb="535" eb="537">
      <t>コウモク</t>
    </rPh>
    <rPh sb="538" eb="543">
      <t>ジュリョウカンリヒョウ</t>
    </rPh>
    <rPh sb="544" eb="546">
      <t>ミハ</t>
    </rPh>
    <rPh sb="559" eb="561">
      <t>カイトウ</t>
    </rPh>
    <rPh sb="561" eb="563">
      <t>ジュリョウ</t>
    </rPh>
    <rPh sb="563" eb="564">
      <t>スミ</t>
    </rPh>
    <phoneticPr fontId="1"/>
  </si>
  <si>
    <t xml:space="preserve">&lt;2024/2/16追記&gt;
設問No.18、25について以下のように事務局にて応募内容を修正する。
●要素技術（製品・サービス）の名称①：機械学習技術（SoftNeuro）
●要素技術（製品・サービス）の名称②：画像認識技術（Morpho Deep Detector）
設問No.38「データ取得に際する移動機能に関し、ドローン等の機器のスペックについて記載してください。」については、下記のとおり修正する。
「カメラによる情報収集ができれば、特に制限はありません」
➡3/11 確認済み
</t>
    <rPh sb="10" eb="12">
      <t>ツイキ</t>
    </rPh>
    <rPh sb="193" eb="195">
      <t>カキ</t>
    </rPh>
    <rPh sb="199" eb="201">
      <t>シュウセイ</t>
    </rPh>
    <rPh sb="241" eb="243">
      <t>カクニン</t>
    </rPh>
    <rPh sb="243" eb="244">
      <t>ズ</t>
    </rPh>
    <phoneticPr fontId="1"/>
  </si>
  <si>
    <r>
      <t xml:space="preserve">・2社連名でのご登録について、製品・サービスの主たる提供元の企業様をご登録いただくことを想定しておりますため、1社様のみでの記載を先方へ依頼予定
</t>
    </r>
    <r>
      <rPr>
        <sz val="11"/>
        <color rgb="FFFF0000"/>
        <rFont val="游ゴシック"/>
        <family val="3"/>
        <charset val="128"/>
        <scheme val="minor"/>
      </rPr>
      <t>※連絡先を問う設問にて、電話番号、メールアドレスの記載がないため、
以下の問い合わせフォームからアプローチを試みるようにする。
_x000B_～連絡先【必須】におけるご回答内容～
https://canon.jp/business/solution/inspection-eye
上記サイトよりお問い合わせ下さい。</t>
    </r>
    <rPh sb="2" eb="3">
      <t>シャ</t>
    </rPh>
    <rPh sb="3" eb="5">
      <t>レンメイ</t>
    </rPh>
    <rPh sb="8" eb="10">
      <t>トウロク</t>
    </rPh>
    <rPh sb="15" eb="17">
      <t>セイヒン</t>
    </rPh>
    <rPh sb="23" eb="24">
      <t>シュ</t>
    </rPh>
    <rPh sb="26" eb="28">
      <t>テイキョウ</t>
    </rPh>
    <rPh sb="28" eb="29">
      <t>モト</t>
    </rPh>
    <rPh sb="30" eb="33">
      <t>キギョウサマ</t>
    </rPh>
    <rPh sb="35" eb="37">
      <t>トウロク</t>
    </rPh>
    <rPh sb="44" eb="46">
      <t>ソウテイ</t>
    </rPh>
    <rPh sb="56" eb="57">
      <t>シャ</t>
    </rPh>
    <rPh sb="57" eb="58">
      <t>サマ</t>
    </rPh>
    <rPh sb="62" eb="64">
      <t>キサイ</t>
    </rPh>
    <rPh sb="65" eb="67">
      <t>センポウ</t>
    </rPh>
    <rPh sb="68" eb="70">
      <t>イライ</t>
    </rPh>
    <rPh sb="70" eb="72">
      <t>ヨテイ</t>
    </rPh>
    <rPh sb="127" eb="128">
      <t>ココロ</t>
    </rPh>
    <phoneticPr fontId="1"/>
  </si>
  <si>
    <r>
      <t xml:space="preserve">02/27追記
No1法人名について「キヤノン株式会社」へ変更
</t>
    </r>
    <r>
      <rPr>
        <sz val="11"/>
        <color rgb="FFFF0000"/>
        <rFont val="游ゴシック"/>
        <family val="3"/>
        <charset val="128"/>
        <scheme val="minor"/>
      </rPr>
      <t>➡3/11 確認済み</t>
    </r>
    <rPh sb="11" eb="13">
      <t>ホウジン</t>
    </rPh>
    <rPh sb="13" eb="14">
      <t>メイ</t>
    </rPh>
    <rPh sb="29" eb="31">
      <t>ヘンコウ</t>
    </rPh>
    <rPh sb="39" eb="41">
      <t>カクニン</t>
    </rPh>
    <rPh sb="41" eb="42">
      <t>ズ</t>
    </rPh>
    <phoneticPr fontId="1"/>
  </si>
  <si>
    <t>「要素技術の名称」を問う設問にて、要素技術名について回答いただいている所、その要素技術を有する製品・サービス名について、要素技術ごとに教示いただくよう先方へ依頼予定</t>
    <rPh sb="1" eb="3">
      <t>ヨウソ</t>
    </rPh>
    <rPh sb="3" eb="5">
      <t>ギジュツ</t>
    </rPh>
    <rPh sb="6" eb="8">
      <t>メイショウ</t>
    </rPh>
    <rPh sb="10" eb="11">
      <t>ト</t>
    </rPh>
    <rPh sb="12" eb="14">
      <t>セツモン</t>
    </rPh>
    <rPh sb="17" eb="19">
      <t>ヨウソ</t>
    </rPh>
    <rPh sb="19" eb="21">
      <t>ギジュツ</t>
    </rPh>
    <rPh sb="21" eb="22">
      <t>メイ</t>
    </rPh>
    <rPh sb="26" eb="28">
      <t>カイトウ</t>
    </rPh>
    <rPh sb="35" eb="36">
      <t>トコロ</t>
    </rPh>
    <rPh sb="39" eb="41">
      <t>ヨウソ</t>
    </rPh>
    <rPh sb="41" eb="43">
      <t>ギジュツ</t>
    </rPh>
    <rPh sb="44" eb="45">
      <t>ユウ</t>
    </rPh>
    <rPh sb="47" eb="49">
      <t>セイヒン</t>
    </rPh>
    <rPh sb="54" eb="55">
      <t>メイ</t>
    </rPh>
    <rPh sb="60" eb="62">
      <t>ヨウソ</t>
    </rPh>
    <rPh sb="62" eb="64">
      <t>ギジュツ</t>
    </rPh>
    <rPh sb="67" eb="69">
      <t>キョウジ</t>
    </rPh>
    <rPh sb="75" eb="77">
      <t>センポウ</t>
    </rPh>
    <rPh sb="78" eb="80">
      <t>イライ</t>
    </rPh>
    <rPh sb="80" eb="82">
      <t>ヨテイ</t>
    </rPh>
    <phoneticPr fontId="1"/>
  </si>
  <si>
    <t xml:space="preserve">&lt;2024/02/16追記&gt;
設問No.「連絡先」　※メールアドレスを追記
→「inframanagement@pasco.co.jp」
※その他、上記以外に企業様への確認事項あり（回答未受領）
3/11 追記
要素技術名の名称①，②を以下のとおり修正
設問18. IoT技術(Infra Eye)
設問25. クラウド技術(Infra Eye WEB)
➡3/11 確認済み（要再チェック）
</t>
    <rPh sb="15" eb="17">
      <t>セツモン</t>
    </rPh>
    <rPh sb="21" eb="24">
      <t>レンラクサキ</t>
    </rPh>
    <rPh sb="35" eb="37">
      <t>ツイキ</t>
    </rPh>
    <rPh sb="73" eb="74">
      <t>タ</t>
    </rPh>
    <rPh sb="75" eb="77">
      <t>ジョウキ</t>
    </rPh>
    <rPh sb="77" eb="79">
      <t>イガイ</t>
    </rPh>
    <rPh sb="80" eb="82">
      <t>キギョウ</t>
    </rPh>
    <rPh sb="82" eb="83">
      <t>サマ</t>
    </rPh>
    <rPh sb="85" eb="87">
      <t>カクニン</t>
    </rPh>
    <rPh sb="87" eb="89">
      <t>ジコウ</t>
    </rPh>
    <rPh sb="92" eb="94">
      <t>カイトウ</t>
    </rPh>
    <rPh sb="94" eb="97">
      <t>ミジュリョウ</t>
    </rPh>
    <rPh sb="105" eb="107">
      <t>ツイキ</t>
    </rPh>
    <rPh sb="108" eb="110">
      <t>ヨウソ</t>
    </rPh>
    <rPh sb="110" eb="112">
      <t>ギジュツ</t>
    </rPh>
    <rPh sb="112" eb="113">
      <t>ナ</t>
    </rPh>
    <rPh sb="114" eb="116">
      <t>メイショウ</t>
    </rPh>
    <rPh sb="120" eb="122">
      <t>イカ</t>
    </rPh>
    <rPh sb="126" eb="128">
      <t>シュウセイ</t>
    </rPh>
    <rPh sb="187" eb="189">
      <t>カクニン</t>
    </rPh>
    <rPh sb="189" eb="190">
      <t>ズ</t>
    </rPh>
    <rPh sb="192" eb="193">
      <t>ヨウ</t>
    </rPh>
    <rPh sb="193" eb="194">
      <t>サイ</t>
    </rPh>
    <phoneticPr fontId="1"/>
  </si>
  <si>
    <t>設問No.23、30、37、44「製品・サービスの製造業者の所在地」にて国名のみ回答いただいている所、正式な住所まで記載いただくよう先方へ依頼予定。</t>
    <rPh sb="0" eb="2">
      <t>セツモン</t>
    </rPh>
    <rPh sb="36" eb="38">
      <t>コクメイ</t>
    </rPh>
    <rPh sb="40" eb="42">
      <t>カイトウ</t>
    </rPh>
    <rPh sb="49" eb="50">
      <t>トコロ</t>
    </rPh>
    <rPh sb="51" eb="53">
      <t>セイシキ</t>
    </rPh>
    <rPh sb="54" eb="56">
      <t>ジュウショ</t>
    </rPh>
    <rPh sb="58" eb="60">
      <t>キサイ</t>
    </rPh>
    <rPh sb="66" eb="68">
      <t>センポウ</t>
    </rPh>
    <rPh sb="69" eb="71">
      <t>イライ</t>
    </rPh>
    <rPh sb="71" eb="73">
      <t>ヨテイ</t>
    </rPh>
    <phoneticPr fontId="1"/>
  </si>
  <si>
    <t>&lt;2024/02/16追記&gt;
設問No.23「製品・サービスの製造業者の所在地①」、設問No.30「製品・サービスの製造業者の所在地②」、設問No.37「製品・サービスの製造業者の所在地③」
→「中国広東省深圳市南山区高新南四道18号創維半導体設計大厦西座14層」
設問No.44「製品・サービスの製造業者の所在地④」
→「525 Avenue Saint Sauveur du Pin 34980 Saint-Clément-De-Rivière フランス」
➡3/11 確認済み</t>
    <rPh sb="11" eb="13">
      <t>ツイキ</t>
    </rPh>
    <rPh sb="23" eb="25">
      <t>セイヒン</t>
    </rPh>
    <rPh sb="31" eb="35">
      <t>セイゾウギョウシャ</t>
    </rPh>
    <rPh sb="36" eb="39">
      <t>ショザイチ</t>
    </rPh>
    <rPh sb="42" eb="44">
      <t>セツモン</t>
    </rPh>
    <rPh sb="69" eb="71">
      <t>セツモン</t>
    </rPh>
    <rPh sb="238" eb="240">
      <t>カクニン</t>
    </rPh>
    <rPh sb="240" eb="241">
      <t>ズ</t>
    </rPh>
    <phoneticPr fontId="1"/>
  </si>
  <si>
    <t>・情報取得機能の技術成熟度がレベル2であり、分析判断機能を有さない。一方で、事例に1件記載があり、本当に実証試験レベルであるのか先方へ確認が必要。
・「要素技術の名称」を問う設問にて、要素技術名について回答いただいている所、その要素技術を有する製品・サービス名について、要素技術ごとに教示いただくよう先方へ依頼予定</t>
    <rPh sb="1" eb="3">
      <t>ジョウホウ</t>
    </rPh>
    <rPh sb="3" eb="5">
      <t>シュトク</t>
    </rPh>
    <rPh sb="5" eb="7">
      <t>キノウ</t>
    </rPh>
    <rPh sb="8" eb="10">
      <t>ギジュツ</t>
    </rPh>
    <rPh sb="10" eb="12">
      <t>セイジュク</t>
    </rPh>
    <rPh sb="12" eb="13">
      <t>ド</t>
    </rPh>
    <rPh sb="22" eb="24">
      <t>ブンセキ</t>
    </rPh>
    <rPh sb="24" eb="26">
      <t>ハンダン</t>
    </rPh>
    <rPh sb="26" eb="28">
      <t>キノウ</t>
    </rPh>
    <rPh sb="29" eb="30">
      <t>ユウ</t>
    </rPh>
    <rPh sb="34" eb="36">
      <t>イッポウ</t>
    </rPh>
    <rPh sb="38" eb="40">
      <t>ジレイ</t>
    </rPh>
    <rPh sb="42" eb="43">
      <t>ケン</t>
    </rPh>
    <rPh sb="43" eb="45">
      <t>キサイ</t>
    </rPh>
    <rPh sb="49" eb="51">
      <t>ホントウ</t>
    </rPh>
    <rPh sb="52" eb="54">
      <t>ジッショウ</t>
    </rPh>
    <rPh sb="54" eb="56">
      <t>シケン</t>
    </rPh>
    <rPh sb="64" eb="66">
      <t>センポウ</t>
    </rPh>
    <rPh sb="67" eb="69">
      <t>カクニン</t>
    </rPh>
    <rPh sb="70" eb="72">
      <t>ヒツヨウ</t>
    </rPh>
    <rPh sb="76" eb="78">
      <t>ヨウソ</t>
    </rPh>
    <rPh sb="78" eb="80">
      <t>ギジュツ</t>
    </rPh>
    <rPh sb="81" eb="83">
      <t>メイショウ</t>
    </rPh>
    <rPh sb="85" eb="86">
      <t>ト</t>
    </rPh>
    <rPh sb="87" eb="89">
      <t>セツモン</t>
    </rPh>
    <rPh sb="92" eb="94">
      <t>ヨウソ</t>
    </rPh>
    <rPh sb="94" eb="96">
      <t>ギジュツ</t>
    </rPh>
    <rPh sb="96" eb="97">
      <t>メイ</t>
    </rPh>
    <rPh sb="101" eb="103">
      <t>カイトウ</t>
    </rPh>
    <rPh sb="110" eb="111">
      <t>トコロ</t>
    </rPh>
    <rPh sb="114" eb="116">
      <t>ヨウソ</t>
    </rPh>
    <rPh sb="116" eb="118">
      <t>ギジュツ</t>
    </rPh>
    <rPh sb="119" eb="120">
      <t>ユウ</t>
    </rPh>
    <rPh sb="122" eb="124">
      <t>セイヒン</t>
    </rPh>
    <rPh sb="129" eb="130">
      <t>メイ</t>
    </rPh>
    <rPh sb="135" eb="137">
      <t>ヨウソ</t>
    </rPh>
    <rPh sb="137" eb="139">
      <t>ギジュツ</t>
    </rPh>
    <rPh sb="142" eb="144">
      <t>キョウジ</t>
    </rPh>
    <rPh sb="150" eb="152">
      <t>センポウ</t>
    </rPh>
    <rPh sb="153" eb="155">
      <t>イライ</t>
    </rPh>
    <rPh sb="155" eb="157">
      <t>ヨテイ</t>
    </rPh>
    <phoneticPr fontId="1"/>
  </si>
  <si>
    <t>&lt;3/18追記&gt;
・（設問No.18）要素技術（製品・サービス）の名称①：画像取得技術（ミミズ型管内走行ロボットSooha）
・（設問No.19）製品・サービスの型番①【任意】：
・（設問No.20）製品・サービスの製造業者名①：株式会社ソラリス
・（設問No.21）製品・サービスの製造業者名のフリガナ①：カブシキカイシャソラリス
・（設問No.22）製品・サービスの製造業者の法人番号①：1011401020592
・（設問No.23）製品・サービスの製造業者の所在地①：東京都板橋区東山町14番13号
・（設問No.25）要素技術（製品・サービス）の名称②：軸方向繊維強化型人工筋肉技術（ミミズ型管内走行ロボットSooha）
・（設問No.26）製品・サービスの型番②【任意】：
・（設問No.27）製品・サービスの製造業者名②：株式会社右川ゴム製造所
・（設問No.28）製品・サービスの製造業者名のフリガナ②：カブシキカイシャウカワゴムセイゾウショ
・（設問No.29）製品・サービスの製造業者の法人番号②：7030001037214
・（設問No.30）製品・サービスの製造業者の所在地②：埼玉県八潮市大曽根290番地
・（設問No.32）要素技術（製品・サービス）の名称③：空気圧人工筋肉技術（ミミズ型管内走行ロボットSooha）
・（設問No.33）製品・サービスの型番③【任意】：
・（設問No.34）製品・サービスの製造業者名③：株式会社右川ゴム製造所
・（設問No.35）製品・サービスの製造業者名のフリガナ③：カブシキカイシャウカワゴムセイゾウショ
・（設問No.36）製品・サービスの製造業者の法人番号③：7030001037214
・（設問No.37）製品・サービスの製造業者の所在地③：埼玉県八潮市大曽根290番地
・（設問No.39）要素技術（製品・サービス）の名称④：細管内移動技術（ミミズ型管内走行ロボット Sooha）
・（設問No.40）製品・サービスの型番④【任意】：
・（設問No.41）製品・サービスの製造業者名④：株式会社ソラリス
・（設問No.42）製品・サービスの製造業者名のフリガナ④カブシキカイシャソラリス
・（設問No.43）製品・サービスの製造業者の法人番号④1011401020592
・（設問No.44）製品・サービスの製造業者の所在地④東京都板橋区東山町14番13号</t>
    <rPh sb="5" eb="7">
      <t>ツイキ</t>
    </rPh>
    <phoneticPr fontId="1"/>
  </si>
  <si>
    <t>※継続対応中</t>
    <rPh sb="1" eb="6">
      <t>ケイゾクタイオウチュウ</t>
    </rPh>
    <phoneticPr fontId="1"/>
  </si>
  <si>
    <t>・設問No.18、25にて「要素技術の名称」を回答いただいておりますが、いずれも製品・サービス名にあたるとお見受けいたします。
適切な要素技術名を、下記の参考資料をご参考にしていただき、参考資料の技術類型に合わせた記載粒度で要素技術をご教示いただけないでしょうか。
https://www.digital.go.jp/assets/contents/node/basic_page/field_ref_resources/00c25eda-7951-4b14-8f83-5388d10818fe/2ad4f46b/20231117_policies_technology-catalog_outline_01.pdf
・実質的支配者が海外法人であり、責任財産等について非公開を希望されている点について留意が必要と思料。</t>
    <rPh sb="310" eb="313">
      <t>ジッシツテキ</t>
    </rPh>
    <rPh sb="313" eb="316">
      <t>シハイシャ</t>
    </rPh>
    <rPh sb="317" eb="319">
      <t>カイガイ</t>
    </rPh>
    <rPh sb="319" eb="321">
      <t>ホウジン</t>
    </rPh>
    <rPh sb="325" eb="327">
      <t>セキニン</t>
    </rPh>
    <rPh sb="327" eb="329">
      <t>ザイサン</t>
    </rPh>
    <rPh sb="329" eb="330">
      <t>トウ</t>
    </rPh>
    <rPh sb="334" eb="337">
      <t>ヒコウカイ</t>
    </rPh>
    <rPh sb="338" eb="340">
      <t>キボウ</t>
    </rPh>
    <rPh sb="345" eb="346">
      <t>テン</t>
    </rPh>
    <rPh sb="350" eb="352">
      <t>リュウイ</t>
    </rPh>
    <rPh sb="353" eb="355">
      <t>ヒツヨウ</t>
    </rPh>
    <rPh sb="356" eb="358">
      <t>シリョウ</t>
    </rPh>
    <phoneticPr fontId="1"/>
  </si>
  <si>
    <t xml:space="preserve">02/27追記
No18を自動制御・モニタリング・フィードバック（Skydio Autonomy）
No25を無人航空機・ドローン（Skydio Autonomy Enterprise）
へ変更
➡3/11 確認済み
</t>
    <rPh sb="5" eb="7">
      <t>ツイキ</t>
    </rPh>
    <rPh sb="95" eb="97">
      <t>ヘンコウ</t>
    </rPh>
    <rPh sb="105" eb="107">
      <t>カクニン</t>
    </rPh>
    <rPh sb="107" eb="108">
      <t>ズ</t>
    </rPh>
    <phoneticPr fontId="1"/>
  </si>
  <si>
    <t>・設問No.18、25にて「要素技術の名称」を回答いただいておりますが、いずれも製品・サービス名にあたるとお見受けいたします。
適切な要素技術名を、下記の参考資料をご参考にしていただき、参考資料の技術類型に合わせた記載粒度で要素技術をご教示いただけないでしょうか。
https://www.digital.go.jp/assets/contents/node/basic_page/field_ref_resources/00c25eda-7951-4b14-8f83-5388d10818fe/2ad4f46b/20231117_policies_technology-catalog_outline_01.pdf
・実質的支配者が海外法人であり、責任財産等について非公開を希望されている点について留意が必要と思料。</t>
    <phoneticPr fontId="1"/>
  </si>
  <si>
    <t xml:space="preserve">02/27追記
No18を自動制御・モニタリング・フィードバック（Skydio Autonomy）
No25を無人航空機・ドローン（Skydio Autonomy Enterprise）
へ変更
➡3/11 確認済み
</t>
    <rPh sb="5" eb="7">
      <t>ツイキ</t>
    </rPh>
    <rPh sb="95" eb="97">
      <t>ヘンコウ</t>
    </rPh>
    <phoneticPr fontId="1"/>
  </si>
  <si>
    <t>「要素技術の名称」を問う設問にて、要素技術名について回答いただいている所、その要素技術を有する製品・サービス名について、要素技術ごとに教示いただくよう先方へ依頼予定</t>
    <rPh sb="10" eb="11">
      <t>ト</t>
    </rPh>
    <rPh sb="12" eb="14">
      <t>セツモン</t>
    </rPh>
    <rPh sb="17" eb="19">
      <t>ヨウソ</t>
    </rPh>
    <rPh sb="19" eb="21">
      <t>ギジュツ</t>
    </rPh>
    <rPh sb="21" eb="22">
      <t>メイ</t>
    </rPh>
    <rPh sb="26" eb="28">
      <t>カイトウ</t>
    </rPh>
    <rPh sb="35" eb="36">
      <t>トコロ</t>
    </rPh>
    <rPh sb="39" eb="41">
      <t>ヨウソ</t>
    </rPh>
    <rPh sb="41" eb="43">
      <t>ギジュツ</t>
    </rPh>
    <rPh sb="44" eb="45">
      <t>ユウ</t>
    </rPh>
    <rPh sb="47" eb="49">
      <t>セイヒン</t>
    </rPh>
    <rPh sb="54" eb="55">
      <t>メイ</t>
    </rPh>
    <rPh sb="60" eb="62">
      <t>ヨウソ</t>
    </rPh>
    <rPh sb="62" eb="64">
      <t>ギジュツ</t>
    </rPh>
    <rPh sb="67" eb="69">
      <t>キョウジ</t>
    </rPh>
    <rPh sb="75" eb="77">
      <t>センポウ</t>
    </rPh>
    <rPh sb="78" eb="80">
      <t>イライ</t>
    </rPh>
    <rPh sb="80" eb="82">
      <t>ヨテイ</t>
    </rPh>
    <phoneticPr fontId="1"/>
  </si>
  <si>
    <t xml:space="preserve">02/27
事業者の回答により、修正事項は発生せず
➡3/11 確認済み
</t>
    <rPh sb="6" eb="9">
      <t>ジギョウシャ</t>
    </rPh>
    <rPh sb="10" eb="12">
      <t>カイトウ</t>
    </rPh>
    <rPh sb="16" eb="18">
      <t>シュウセイ</t>
    </rPh>
    <rPh sb="18" eb="20">
      <t>ジコウ</t>
    </rPh>
    <rPh sb="21" eb="23">
      <t>ハッセイ</t>
    </rPh>
    <rPh sb="33" eb="35">
      <t>カクニン</t>
    </rPh>
    <rPh sb="35" eb="36">
      <t>ズ</t>
    </rPh>
    <phoneticPr fontId="1"/>
  </si>
  <si>
    <t>法人番号が13桁でないため先方へ確認必要</t>
    <rPh sb="0" eb="2">
      <t>ホウジン</t>
    </rPh>
    <rPh sb="2" eb="4">
      <t>バンゴウ</t>
    </rPh>
    <rPh sb="7" eb="8">
      <t>ケタ</t>
    </rPh>
    <rPh sb="13" eb="15">
      <t>センポウ</t>
    </rPh>
    <rPh sb="16" eb="18">
      <t>カクニン</t>
    </rPh>
    <rPh sb="18" eb="20">
      <t>ヒツヨウ</t>
    </rPh>
    <phoneticPr fontId="1"/>
  </si>
  <si>
    <t xml:space="preserve">02/27追記
No4法人番号を2010801012579に変更
➡3/11 確認済み
</t>
    <rPh sb="5" eb="7">
      <t>ツイキ</t>
    </rPh>
    <rPh sb="12" eb="14">
      <t>ホウジン</t>
    </rPh>
    <rPh sb="14" eb="16">
      <t>バンゴウ</t>
    </rPh>
    <rPh sb="31" eb="33">
      <t>ヘンコウ</t>
    </rPh>
    <rPh sb="41" eb="43">
      <t>カクニン</t>
    </rPh>
    <rPh sb="43" eb="44">
      <t>ズ</t>
    </rPh>
    <phoneticPr fontId="1"/>
  </si>
  <si>
    <t>・設問No.18、25、32、39、46にて「要素技術の名称」を回答いただいておりますが、いずれも製品・サービス名にあたるとお見受けいたします。
適切な要素技術名を、下記の参考資料をご参考にしていただき、参考資料の技術類型に合わせた記載粒度で要素技術をご教示いただけないでしょうか。
https://www.digital.go.jp/assets/contents/node/basic_page/field_ref_resources/00c25eda-7951-4b14-8f83-5388d10818fe/2ad4f46b/20231117_policies_technology-catalog_outline_01.pdf
・実質的支配者が海外法人であり、責任財産等について非公開を希望されている点について留意が必要と思料。</t>
    <phoneticPr fontId="1"/>
  </si>
  <si>
    <t xml:space="preserve">02/27追記
No18を自動制御・モニタリング・フィードバック（Skydio Autonomy）
No25を自動制御・モニタリング・フィードバック（Skydio NightSense）
No32をシステムの遠隔制御（Skydio Remote Flight Deck）
No39を無人航空機・ドローン（Skydio X10 Attachments）
No46を画像認識（物体認識・物体検出・セグメンテーション）（Semantic Scanning(仮称)）
へ変更
➡3/11 確認済み
</t>
    <rPh sb="5" eb="7">
      <t>ツイキ</t>
    </rPh>
    <rPh sb="232" eb="234">
      <t>ヘンコウ</t>
    </rPh>
    <rPh sb="242" eb="244">
      <t>カクニン</t>
    </rPh>
    <rPh sb="244" eb="245">
      <t>ズ</t>
    </rPh>
    <phoneticPr fontId="1"/>
  </si>
  <si>
    <t>02/27追記
No18を自動制御・モニタリング・フィードバック（Skydio Autonomy）
No25を無人航空機・ドローン（Skydio製各種機体、「Skydio 2+」「Skydio X2」「Skydio X10」）
へ変更
➡3/11 確認済み</t>
    <rPh sb="5" eb="7">
      <t>ツイキ</t>
    </rPh>
    <rPh sb="117" eb="119">
      <t>ヘンコウ</t>
    </rPh>
    <rPh sb="127" eb="129">
      <t>カクニン</t>
    </rPh>
    <rPh sb="129" eb="130">
      <t>ズ</t>
    </rPh>
    <phoneticPr fontId="1"/>
  </si>
  <si>
    <t>・「要素技術の名称」を問う設問にて、要素技術名について回答いただいている所、その要素技術を有する製品・サービス名について、要素技術ごとに教示いただくよう先方へ依頼予定
・製品のHPについて、回答いただいているURLは企業様のHPとお見受けする。プレスリリースとして下記サイトがあるが、下記以外に応募いただいた製品用のWebサイト等がないか先方へ確認すべきと思料。
https://pronet.co.jp/%e5%8c%ba%e7%94%bb%e7%b7%9a%e3%81%ae%e6%91%a9%e8%80%97%e5%ba%a6%e8%aa%bf%e6%9f%bb%e3%82%b5%e3%83%bc%e3%83%93%e3%82%b9/
・技術成熟度レベル３と回答いただいている所、導入事例等が0件であるため、成熟度レベル３と回答いただいた根拠を先方へ確認予定。</t>
    <rPh sb="85" eb="87">
      <t>セイヒン</t>
    </rPh>
    <rPh sb="95" eb="97">
      <t>カイトウ</t>
    </rPh>
    <rPh sb="108" eb="111">
      <t>キギョウサマ</t>
    </rPh>
    <rPh sb="116" eb="118">
      <t>ミウ</t>
    </rPh>
    <rPh sb="132" eb="134">
      <t>カキ</t>
    </rPh>
    <rPh sb="142" eb="144">
      <t>カキ</t>
    </rPh>
    <rPh sb="144" eb="146">
      <t>イガイ</t>
    </rPh>
    <rPh sb="147" eb="149">
      <t>オウボ</t>
    </rPh>
    <rPh sb="154" eb="156">
      <t>セイヒン</t>
    </rPh>
    <rPh sb="156" eb="157">
      <t>ヨウ</t>
    </rPh>
    <rPh sb="164" eb="165">
      <t>トウ</t>
    </rPh>
    <rPh sb="169" eb="171">
      <t>センポウ</t>
    </rPh>
    <rPh sb="172" eb="174">
      <t>カクニン</t>
    </rPh>
    <rPh sb="178" eb="180">
      <t>シリョウ</t>
    </rPh>
    <rPh sb="323" eb="325">
      <t>ギジュツ</t>
    </rPh>
    <rPh sb="325" eb="327">
      <t>セイジュク</t>
    </rPh>
    <rPh sb="327" eb="328">
      <t>ド</t>
    </rPh>
    <rPh sb="333" eb="335">
      <t>カイトウ</t>
    </rPh>
    <rPh sb="342" eb="343">
      <t>トコロ</t>
    </rPh>
    <rPh sb="344" eb="346">
      <t>ドウニュウ</t>
    </rPh>
    <rPh sb="346" eb="348">
      <t>ジレイ</t>
    </rPh>
    <rPh sb="348" eb="349">
      <t>トウ</t>
    </rPh>
    <rPh sb="351" eb="352">
      <t>ケン</t>
    </rPh>
    <rPh sb="358" eb="360">
      <t>セイジュク</t>
    </rPh>
    <rPh sb="360" eb="361">
      <t>ド</t>
    </rPh>
    <rPh sb="366" eb="368">
      <t>カイトウ</t>
    </rPh>
    <rPh sb="373" eb="375">
      <t>コンキョ</t>
    </rPh>
    <rPh sb="376" eb="378">
      <t>センポウ</t>
    </rPh>
    <rPh sb="379" eb="381">
      <t>カクニン</t>
    </rPh>
    <rPh sb="381" eb="383">
      <t>ヨテイ</t>
    </rPh>
    <phoneticPr fontId="1"/>
  </si>
  <si>
    <t xml:space="preserve">3/9追記
下記の通り修正
No14「製品・サービスに関連するホームページ・SNS等のURL」
https://pronet.co.jp/%e5%8c%ba%e7%94%bb%e7%b7%9a%e3%81%ae%e6%91%a9%e8%80%97%e5%ba%a6%e8%aa%bf%e6%9f%bb%e3%82%b5%e3%83%bc%e3%83%93%e3%82%b9/
No18「要素技術（製品・サービス）の名称」
AIによる画像解析技術(区画線の摩耗度調査サービス
No29
製品化されるものとして回答いただいたと事務局にて判断。（修正事項無し）
ーーーーーーーーーーーーーーーーーーーーーーーーーーーーーーーーーー国土交通省が毎年発行してます「点検支援技術性能カタログ」に掲載して頂くために公募で
「舗装点検・道路巡視の支援技術」の区画線摩耗度という項目が新たに設けられたのでそこに応募させて頂きました。
３月には、審査結果で発表されますので、製品として認定される予定で回答させて頂きました。
➡3/11 確認済み
</t>
    <rPh sb="3" eb="5">
      <t>ツイキ</t>
    </rPh>
    <rPh sb="6" eb="8">
      <t>カキ</t>
    </rPh>
    <rPh sb="9" eb="10">
      <t>トオ</t>
    </rPh>
    <rPh sb="11" eb="13">
      <t>シュウセイ</t>
    </rPh>
    <rPh sb="244" eb="247">
      <t>セイヒンカ</t>
    </rPh>
    <rPh sb="255" eb="257">
      <t>カイトウ</t>
    </rPh>
    <rPh sb="263" eb="266">
      <t>ジムキョク</t>
    </rPh>
    <rPh sb="268" eb="270">
      <t>ハンダン</t>
    </rPh>
    <rPh sb="272" eb="274">
      <t>シュウセイ</t>
    </rPh>
    <rPh sb="274" eb="276">
      <t>ジコウ</t>
    </rPh>
    <rPh sb="276" eb="277">
      <t>ナ</t>
    </rPh>
    <rPh sb="461" eb="463">
      <t>カクニン</t>
    </rPh>
    <rPh sb="463" eb="464">
      <t>ズ</t>
    </rPh>
    <phoneticPr fontId="1"/>
  </si>
  <si>
    <t>・設問No.18、25、32にて「要素技術の名称」を回答いただいておりますが、いずれも製品・サービス名にあたるとお見受けいたします。
適切な要素技術名を、下記の参考資料をご参考にしていただき、参考資料の技術類型に合わせた記載粒度で要素技術をご教示いただけないでしょうか。
https://www.digital.go.jp/assets/contents/node/basic_page/field_ref_resources/00c25eda-7951-4b14-8f83-5388d10818fe/2ad4f46b/20231117_policies_technology-catalog_outline_01.pdf
・実質的支配者が海外法人であり、責任財産等について非公開を希望されている点について留意が必要と思料。</t>
    <phoneticPr fontId="1"/>
  </si>
  <si>
    <t xml:space="preserve">02/27追記
No18を自動制御・モニタリング・フィードバック（Skydio Autonomy）
No25を無人航空機・ドローン（Skydio 2+ / Skydio X2）
No32をシステムの遠隔制御（Skydio Cloud）
へ変更
➡3/11 確認済み
</t>
    <rPh sb="5" eb="7">
      <t>ツイキ</t>
    </rPh>
    <rPh sb="120" eb="122">
      <t>ヘンコウ</t>
    </rPh>
    <rPh sb="130" eb="132">
      <t>カクニン</t>
    </rPh>
    <rPh sb="132" eb="133">
      <t>ズ</t>
    </rPh>
    <phoneticPr fontId="1"/>
  </si>
  <si>
    <t>・製品特性的に、実地調査の類型に適していると思料するが、要検討。
・設問No.28、29の情報取得を行う機器のスペックを問う設問にいずれも「該当なし」と回答いただいている所、NETISを参照すると、本サービスにはスマートグラス、タブレットのレンタルが含まれるため、レンタルするスマートグラス等のスペックを回答いただく必要がある。
●スマートグラスクラウド技術概要説明情報
https://www.netis.mlit.go.jp/netis/pubsearch/details?regNo=KT-220220%20</t>
    <rPh sb="1" eb="3">
      <t>セイヒン</t>
    </rPh>
    <rPh sb="3" eb="5">
      <t>トクセイ</t>
    </rPh>
    <rPh sb="5" eb="6">
      <t>テキ</t>
    </rPh>
    <rPh sb="8" eb="10">
      <t>ジッチ</t>
    </rPh>
    <rPh sb="10" eb="12">
      <t>チョウサ</t>
    </rPh>
    <rPh sb="13" eb="15">
      <t>ルイケイ</t>
    </rPh>
    <rPh sb="16" eb="17">
      <t>テキ</t>
    </rPh>
    <rPh sb="22" eb="24">
      <t>シリョウ</t>
    </rPh>
    <rPh sb="28" eb="29">
      <t>ヨウ</t>
    </rPh>
    <rPh sb="29" eb="31">
      <t>ケントウ</t>
    </rPh>
    <rPh sb="34" eb="36">
      <t>セツモン</t>
    </rPh>
    <rPh sb="45" eb="47">
      <t>ジョウホウ</t>
    </rPh>
    <rPh sb="47" eb="49">
      <t>シュトク</t>
    </rPh>
    <rPh sb="50" eb="51">
      <t>オコナ</t>
    </rPh>
    <rPh sb="52" eb="54">
      <t>キキ</t>
    </rPh>
    <rPh sb="60" eb="61">
      <t>ト</t>
    </rPh>
    <rPh sb="62" eb="64">
      <t>セツモン</t>
    </rPh>
    <rPh sb="70" eb="72">
      <t>ガイトウ</t>
    </rPh>
    <rPh sb="76" eb="78">
      <t>カイトウ</t>
    </rPh>
    <rPh sb="85" eb="86">
      <t>トコロ</t>
    </rPh>
    <rPh sb="93" eb="95">
      <t>サンショウ</t>
    </rPh>
    <rPh sb="99" eb="100">
      <t>ホン</t>
    </rPh>
    <rPh sb="125" eb="126">
      <t>フク</t>
    </rPh>
    <rPh sb="145" eb="146">
      <t>トウ</t>
    </rPh>
    <rPh sb="152" eb="154">
      <t>カイトウ</t>
    </rPh>
    <rPh sb="158" eb="160">
      <t>ヒツヨウ</t>
    </rPh>
    <phoneticPr fontId="1"/>
  </si>
  <si>
    <t xml:space="preserve">3/11追記
設問No.28「データ取得に際する移動機能に関し、ドローン等の機器スペックについて記載してください。」は企業からの回答により「該当なし」でOK。
設問No.29「データ取得機能に関し、カメラ・センサ等の機器のスペックについて記載してください。」を以下の通り修正
-----------------------
カメラ：Xacti社製 CX-WL100
【カメラ】
・イメージセンサ：　1/2.3型 CMOSイメージセンサ STARVIS™
・総画素数：　約1247万画素
・レンズ：　200°広角レンズ
・F値：　2.5
・画角：　水平90°/垂直58° (VGA時 73°)　広角モード時　対角180°
・最低被写体照度：　0.75ルクス
・エクスタビライザ(ブレ補正機能)：　光軸中心モード/水平画角維持モード/真上真下モード/OFF
・ホワイトバランス：　オート/晴天/曇天/蛍光灯/電球
・ISO感度上限値：　6400/12800
・ズーム：　最大8倍
・ミラーモード：　OFF/左右反転/上下反転/左右上下反転
【映像・記録】
・動画フォーマット：　Motion JPEG
・音声フォーマット：　PCM(mono)
・解像度／フレームレート：　Full HD/HD/VGA 30p,25p,15p,10p,5p
【インターフェース】
・映像出力：　UVC1.1準拠
・音声出力：　UAC1.0準拠
・外部出力端子：　USB Type-C ×２(スマホ用×１, モバイルバッテリー用)
・マイク：　1(モノラル, 無指向性)
【一般】
・外形寸法(WxHxD)：
　カメラヘッド： 25 × 34 × 34mm
　本体ユニット： 66 × 12 × 60mm
・本体従量：
　カメラヘッド部　約29.5g (ケーブル含まず)
　本体ユニット部　約46.0g (ケーブル含まず)
・防塵/防水性能：　IP67(カメラヘッド部分のみ)
・電源電圧：　DC5V ±5% (USBより給電)
・消費電力：　Max.2.6W
・動作保証温度：　-5℃ ～ +40℃
スマートフォン/タブレット
【Android】
・CPU： Qualcomm® Snapdragon™ 8XX
・メモリ：4GB
「2024年1月現在」
-----------------------
また、企業からの修正依頼事項について、下記を参照。
https://mriteams.sharepoint.com/:w:/r/sites/mri-teams100430/Shared%20Documents/46_%E7%AC%AC%EF%BC%94%E5%9B%9E%E5%85%AC%E5%8B%9F%EF%BC%88%E4%BE%B5%E5%85%A5%E7%97%95%E8%B7%A1%E3%83%BB%E7%8A%B6%E6%B3%81%E7%95%B0%E5%A4%89%E3%82%92%E6%A4%9C%E7%9F%A5%E3%81%99%E3%82%8B%E8%A6%8B%E5%BC%B5%E3%82%8A%EF%BC%89/%E3%80%90%E5%95%8F%E3%81%84%E5%90%88%E3%82%8F%E3%81%9B%E9%96%A2%E9%80%A3%E3%80%91%E4%BC%81%E6%A5%AD%E6%A7%98%E3%81%A8%E3%81%AE%E6%8E%88%E5%8F%97%E8%B3%87%E6%96%99/%E3%82%A8%E3%83%8C%E3%83%BB%E3%83%86%E3%82%A3%E3%83%BB%E3%83%86%E3%82%A3%E3%83%BB%E3%83%93%E3%82%BA%E3%83%AA%E3%83%B3%E3%82%AF%E6%A0%AA%E5%BC%8F%E4%BC%9A%E7%A4%BE/%E5%8F%97%E9%A0%98%E7%AE%A1%E7%90%86%E8%A1%A8%20%E7%AE%A1%E7%90%86No.36%20%E3%82%A8%E3%83%8C%E3%83%BB%E3%83%86%E3%82%A3%E3%83%BB%E3%83%86%E3%82%A3%E3%83%BB%E3%83%93%E3%82%BA%E3%83%AA%E3%83%B3%E3%82%AF%E6%A0%AA%E5%BC%8F%E4%BC%9A%E7%A4%BE%E6%A7%98%E3%81%8B%E3%82%89%E3%81%AE%E5%9B%9E%E7%AD%94%E4%BF%AE%E6%AD%A3%E4%BE%9D%E9%A0%BC.docx?d=w3e2a49618a5c4976bce121759af3b208&amp;csf=1&amp;web=1&amp;e=o8vb7X
➡3/11 確認済み
</t>
    <rPh sb="4" eb="6">
      <t>ツイキ</t>
    </rPh>
    <rPh sb="7" eb="9">
      <t>セツモン</t>
    </rPh>
    <rPh sb="59" eb="61">
      <t>キギョウ</t>
    </rPh>
    <rPh sb="64" eb="66">
      <t>カイトウ</t>
    </rPh>
    <rPh sb="70" eb="72">
      <t>ガイトウ</t>
    </rPh>
    <rPh sb="130" eb="132">
      <t>イカ</t>
    </rPh>
    <rPh sb="133" eb="134">
      <t>トオ</t>
    </rPh>
    <rPh sb="135" eb="137">
      <t>シュウセイ</t>
    </rPh>
    <rPh sb="999" eb="1001">
      <t>キギョウ</t>
    </rPh>
    <rPh sb="1004" eb="1006">
      <t>シュウセイ</t>
    </rPh>
    <rPh sb="1006" eb="1008">
      <t>イライ</t>
    </rPh>
    <rPh sb="1008" eb="1010">
      <t>ジコウ</t>
    </rPh>
    <rPh sb="1015" eb="1017">
      <t>カキ</t>
    </rPh>
    <rPh sb="1018" eb="1020">
      <t>サンショウ</t>
    </rPh>
    <rPh sb="2043" eb="2045">
      <t>カクニン</t>
    </rPh>
    <rPh sb="2045" eb="2046">
      <t>ズ</t>
    </rPh>
    <phoneticPr fontId="1"/>
  </si>
  <si>
    <t xml:space="preserve">3/11追記
要素技術名を問う設問について、下記のとおり修正を実施
No.18　路面形状計測技術（路面検査コンパクトユニット　3Dカメラ）
No.25　路面縦断形状計測技術（プロファイルユニット）
No.32　3次元点群・画像計測技術（モービルマッピングシステム）
No.39　3次元データ生成技術（データ統合処理）
No.46　3次元点群・画像処理技術（3次元データ処理・閲覧ソフトウェア）
➡3/11 確認済み
</t>
    <rPh sb="4" eb="6">
      <t>ツイキ</t>
    </rPh>
    <rPh sb="7" eb="9">
      <t>ヨウソ</t>
    </rPh>
    <rPh sb="9" eb="11">
      <t>ギジュツ</t>
    </rPh>
    <rPh sb="11" eb="12">
      <t>メイ</t>
    </rPh>
    <rPh sb="13" eb="14">
      <t>ト</t>
    </rPh>
    <rPh sb="15" eb="17">
      <t>セツモン</t>
    </rPh>
    <rPh sb="22" eb="24">
      <t>カキ</t>
    </rPh>
    <rPh sb="28" eb="30">
      <t>シュウセイ</t>
    </rPh>
    <rPh sb="31" eb="33">
      <t>ジッシ</t>
    </rPh>
    <rPh sb="208" eb="210">
      <t>カクニン</t>
    </rPh>
    <rPh sb="210" eb="211">
      <t>ズ</t>
    </rPh>
    <phoneticPr fontId="1"/>
  </si>
  <si>
    <r>
      <t xml:space="preserve">企業HPについて、KPMGからのアクセスは不可。MRI様にてアクセス可能かご確認いただきたい。
製品サービスのHPは存在しないと見受けられるため、先方へ確認必要。
製品詳細が不明なため、製品HPが判明次第、再度1次スクリーニングを実施すべきと思料。
</t>
    </r>
    <r>
      <rPr>
        <sz val="11"/>
        <color rgb="FFFF0000"/>
        <rFont val="游ゴシック"/>
        <family val="3"/>
        <charset val="128"/>
        <scheme val="minor"/>
      </rPr>
      <t>→（2024/2/7 企業様より回答あり）
本技術ですが、本年度に株式会社アプリコアMSISから株式会社エアームに事業移管されました。技術の内容については、国土交通省の「港湾の施設の新しい点検技術カタログ」の「パノラマカメラを用いた構造物調査点検システム」になります。
https://urldefense.com/v3/__https://www.mlit.go.jp/common/001396462.pdf__;!!N8Xdb1VRTUMlZeI!n8Vw1HO0GzibdmknFg5FG_3xZnBH2hSD6SpVr6TGtCLZ348UQteyg9oOkhfkCCmCljfkBz8Tb3c0MQjz3o7LQQ$ 
現在、関係各社と事業計画についての調整と同時に、HPの整備をしておりまして、
２月下旬を目処にリリースできると思っております。
大変申し訳ありませんが、HP開設まで暫くお時間を頂ければ幸いです。</t>
    </r>
    <rPh sb="0" eb="2">
      <t>キギョウ</t>
    </rPh>
    <rPh sb="21" eb="23">
      <t>フカ</t>
    </rPh>
    <rPh sb="27" eb="28">
      <t>サマ</t>
    </rPh>
    <rPh sb="34" eb="36">
      <t>カノウ</t>
    </rPh>
    <rPh sb="38" eb="40">
      <t>カクニン</t>
    </rPh>
    <rPh sb="48" eb="50">
      <t>セイヒン</t>
    </rPh>
    <rPh sb="58" eb="60">
      <t>ソンザイ</t>
    </rPh>
    <rPh sb="64" eb="66">
      <t>ミウ</t>
    </rPh>
    <rPh sb="73" eb="75">
      <t>センポウ</t>
    </rPh>
    <rPh sb="76" eb="78">
      <t>カクニン</t>
    </rPh>
    <rPh sb="78" eb="80">
      <t>ヒツヨウ</t>
    </rPh>
    <rPh sb="82" eb="84">
      <t>セイヒン</t>
    </rPh>
    <rPh sb="84" eb="86">
      <t>ショウサイ</t>
    </rPh>
    <rPh sb="87" eb="89">
      <t>フメイ</t>
    </rPh>
    <rPh sb="93" eb="95">
      <t>セイヒン</t>
    </rPh>
    <rPh sb="98" eb="100">
      <t>ハンメイ</t>
    </rPh>
    <rPh sb="100" eb="102">
      <t>シダイ</t>
    </rPh>
    <rPh sb="103" eb="105">
      <t>サイド</t>
    </rPh>
    <rPh sb="106" eb="107">
      <t>ジ</t>
    </rPh>
    <rPh sb="115" eb="117">
      <t>ジッシ</t>
    </rPh>
    <rPh sb="121" eb="123">
      <t>シリョウ</t>
    </rPh>
    <rPh sb="137" eb="139">
      <t>キギョウ</t>
    </rPh>
    <rPh sb="139" eb="140">
      <t>サマ</t>
    </rPh>
    <rPh sb="142" eb="144">
      <t>カイトウ</t>
    </rPh>
    <phoneticPr fontId="1"/>
  </si>
  <si>
    <t xml:space="preserve">3/11追記 
設問No.8「法人の概要がわかるホームページ・SNS等のURL」を下記に修正
https://urldefense.com/v3/__https://airm.co.jp/__;!!N8Xdb1VRTUMlZeI!iyoBxDoAPmFgAOmHFZiVebGoPNLmv2nhvf4bHrBHpnQwIRJjt6lcsjjpi5lH-qe2tMTeLUGgj09cKinuFMKCjA$ 
設問No.14「製品・サービスに関連するホームページ・SNS等のURL」を下記に修正
https://urldefense.com/v3/__https://airm.co.jp/product.html__;!!N8Xdb1VRTUMlZeI!iyoBxDoAPmFgAOmHFZiVebGoPNLmv2nhvf4bHrBHpnQwIRJjt6lcsjjpi5lH-qe2tMTeLUGgj09cKilMcfWc9g$ 
➡3/11 確認済み
</t>
    <rPh sb="4" eb="6">
      <t>ツイキ</t>
    </rPh>
    <rPh sb="8" eb="10">
      <t>セツモン</t>
    </rPh>
    <rPh sb="41" eb="43">
      <t>カキ</t>
    </rPh>
    <rPh sb="44" eb="46">
      <t>シュウセイ</t>
    </rPh>
    <rPh sb="241" eb="243">
      <t>カキ</t>
    </rPh>
    <rPh sb="244" eb="246">
      <t>シュウセイ</t>
    </rPh>
    <rPh sb="423" eb="425">
      <t>カクニン</t>
    </rPh>
    <rPh sb="425" eb="426">
      <t>ズ</t>
    </rPh>
    <phoneticPr fontId="1"/>
  </si>
  <si>
    <t>※クローズ連絡のみ</t>
    <rPh sb="5" eb="7">
      <t>レンラク</t>
    </rPh>
    <phoneticPr fontId="1"/>
  </si>
  <si>
    <t xml:space="preserve">3/11追記
No4法人番号を下記に修正
8370001040075 
3/11 確認済み
</t>
    <rPh sb="4" eb="6">
      <t>ツイキ</t>
    </rPh>
    <rPh sb="10" eb="12">
      <t>ホウジン</t>
    </rPh>
    <rPh sb="12" eb="14">
      <t>バンゴウ</t>
    </rPh>
    <rPh sb="15" eb="17">
      <t>カキ</t>
    </rPh>
    <rPh sb="18" eb="20">
      <t>シュウセイ</t>
    </rPh>
    <rPh sb="42" eb="44">
      <t>カクニン</t>
    </rPh>
    <rPh sb="44" eb="45">
      <t>ズ</t>
    </rPh>
    <phoneticPr fontId="1"/>
  </si>
  <si>
    <r>
      <t xml:space="preserve">設問No.14「製品・サービスに関連するホームページ・SNS等のURL【必須】」はSkydio社のドローンであるが、設問No.18の製品・サービスの製造業者名がFlights社なので、要確認
</t>
    </r>
    <r>
      <rPr>
        <sz val="11"/>
        <color rgb="FFFF0000"/>
        <rFont val="游ゴシック"/>
        <family val="3"/>
        <charset val="128"/>
        <scheme val="minor"/>
      </rPr>
      <t xml:space="preserve">
●デジタル庁（山口様）からのご依頼（3/11 18:34）
1点、テクノコンサルタント社へ以下の点をお早めにご確認いただけますでしょうか。
・２つの製品・サービスをご応募いただいているところ、製品・サービスURLを拝見すると「ドローンによる橋梁点検技術」についてはSkydio社のドローン、「ドローンによる橋梁下部工点検技術」についてはFLIGHT社の橋梁点検サービスとなっている。他方で、要素技術のセクションでは、製造業者情報としていずれもFLIGHTS社をご回答いただいている。「ドローンによる橋梁点検技術」で取り扱う製品（ドローン等）は、「ドローンによる橋梁下部工点検技術」で取り扱うものと同じものを取り扱っているという理解で問題ないか。（Skydio社製のものに限らないのかということを確認したく）</t>
    </r>
    <rPh sb="47" eb="48">
      <t>シャ</t>
    </rPh>
    <rPh sb="58" eb="60">
      <t>セツモン</t>
    </rPh>
    <rPh sb="66" eb="68">
      <t>セイヒン</t>
    </rPh>
    <rPh sb="74" eb="77">
      <t>セイゾウギョウ</t>
    </rPh>
    <rPh sb="77" eb="78">
      <t>シャ</t>
    </rPh>
    <rPh sb="78" eb="79">
      <t>メイ</t>
    </rPh>
    <rPh sb="87" eb="88">
      <t>シャ</t>
    </rPh>
    <rPh sb="92" eb="93">
      <t>ヨウ</t>
    </rPh>
    <rPh sb="93" eb="95">
      <t>カクニン</t>
    </rPh>
    <phoneticPr fontId="1"/>
  </si>
  <si>
    <t xml:space="preserve">3/11追記
設問No.14「製品・サービスに関連するホームページ・SNS等のURL」を下記に修正
https://skydio.flightsinc.jp/
➡3/11 確認済み
</t>
    <rPh sb="4" eb="6">
      <t>ツイキ</t>
    </rPh>
    <rPh sb="87" eb="89">
      <t>カクニン</t>
    </rPh>
    <rPh sb="89" eb="90">
      <t>ズ</t>
    </rPh>
    <phoneticPr fontId="1"/>
  </si>
  <si>
    <t>会社名が「株式テクノコンサルタント」になっているので、要修正</t>
    <rPh sb="0" eb="3">
      <t>カイシャメイ</t>
    </rPh>
    <rPh sb="5" eb="7">
      <t>カブシキ</t>
    </rPh>
    <rPh sb="27" eb="28">
      <t>ヨウ</t>
    </rPh>
    <rPh sb="28" eb="30">
      <t>シュウセイ</t>
    </rPh>
    <phoneticPr fontId="1"/>
  </si>
  <si>
    <t xml:space="preserve">3/11追記
会社名を「株式会社テクノコンサルタント」に修正済
➡3/11 確認済み
</t>
    <rPh sb="4" eb="6">
      <t>ツイキ</t>
    </rPh>
    <rPh sb="7" eb="10">
      <t>カイシャメイ</t>
    </rPh>
    <rPh sb="12" eb="16">
      <t>カブシキガイシャ</t>
    </rPh>
    <rPh sb="28" eb="30">
      <t>シュウセイ</t>
    </rPh>
    <rPh sb="30" eb="31">
      <t>スミ</t>
    </rPh>
    <rPh sb="39" eb="41">
      <t>カクニン</t>
    </rPh>
    <rPh sb="41" eb="42">
      <t>ズ</t>
    </rPh>
    <phoneticPr fontId="1"/>
  </si>
  <si>
    <t>設問No.14「製品・サービスに関連するホームページ・SNS等のURL【必須】」について、製品・サービスが掲載準備中となっている。
No.36及びNo.42の成熟度について、それぞれレベル１とレベル２となっており、製品サービスとして実装されていない。また、導入実績も有していないことから、掲載対象外</t>
    <rPh sb="45" eb="47">
      <t>セイヒン</t>
    </rPh>
    <rPh sb="53" eb="55">
      <t>ケイサイ</t>
    </rPh>
    <rPh sb="55" eb="58">
      <t>ジュンビチュウ</t>
    </rPh>
    <rPh sb="71" eb="72">
      <t>オヨ</t>
    </rPh>
    <rPh sb="79" eb="81">
      <t>セイジュク</t>
    </rPh>
    <rPh sb="81" eb="82">
      <t>ド</t>
    </rPh>
    <rPh sb="107" eb="109">
      <t>セイヒン</t>
    </rPh>
    <rPh sb="116" eb="118">
      <t>ジッソウ</t>
    </rPh>
    <rPh sb="128" eb="130">
      <t>ドウニュウ</t>
    </rPh>
    <rPh sb="130" eb="132">
      <t>ジッセキ</t>
    </rPh>
    <rPh sb="133" eb="134">
      <t>ユウ</t>
    </rPh>
    <rPh sb="144" eb="146">
      <t>ケイサイ</t>
    </rPh>
    <rPh sb="146" eb="149">
      <t>タイショウガイ</t>
    </rPh>
    <phoneticPr fontId="1"/>
  </si>
  <si>
    <t>設問No.25「要素技術（製品・サービス）の名称②」において、製品・サービス名のみ記載されており、要素技術の記載がないため、確認が必要。設問No.49「脆弱性検査の具体的な実施内容について」について、その他が選択されているが理由が「問い合わせ中」となっている。</t>
    <rPh sb="0" eb="2">
      <t>セツモン</t>
    </rPh>
    <rPh sb="8" eb="12">
      <t>ヨウソギジュツ</t>
    </rPh>
    <rPh sb="13" eb="15">
      <t>セイヒン</t>
    </rPh>
    <rPh sb="22" eb="24">
      <t>メイショウ</t>
    </rPh>
    <rPh sb="31" eb="33">
      <t>セイヒン</t>
    </rPh>
    <rPh sb="38" eb="39">
      <t>メイ</t>
    </rPh>
    <rPh sb="41" eb="43">
      <t>キサイ</t>
    </rPh>
    <rPh sb="49" eb="53">
      <t>ヨウソギジュツ</t>
    </rPh>
    <rPh sb="54" eb="56">
      <t>キサイ</t>
    </rPh>
    <rPh sb="62" eb="64">
      <t>カクニン</t>
    </rPh>
    <rPh sb="65" eb="67">
      <t>ヒツヨウ</t>
    </rPh>
    <rPh sb="68" eb="70">
      <t>セツモン</t>
    </rPh>
    <rPh sb="76" eb="79">
      <t>ゼイジャクセイ</t>
    </rPh>
    <rPh sb="79" eb="81">
      <t>ケンサ</t>
    </rPh>
    <rPh sb="82" eb="85">
      <t>グタイテキ</t>
    </rPh>
    <rPh sb="86" eb="88">
      <t>ジッシ</t>
    </rPh>
    <rPh sb="88" eb="90">
      <t>ナイヨウ</t>
    </rPh>
    <rPh sb="102" eb="103">
      <t>タ</t>
    </rPh>
    <rPh sb="104" eb="106">
      <t>センタク</t>
    </rPh>
    <rPh sb="112" eb="114">
      <t>リユウ</t>
    </rPh>
    <rPh sb="116" eb="117">
      <t>ト</t>
    </rPh>
    <rPh sb="118" eb="119">
      <t>ア</t>
    </rPh>
    <rPh sb="121" eb="122">
      <t>チュウ</t>
    </rPh>
    <phoneticPr fontId="1"/>
  </si>
  <si>
    <t xml:space="preserve">&lt;2024/3/11追記&gt;
No.13「製品・サービスの概要紹介」※冒頭の回答文を一部修正
【修正前】
「Skydio社ドローンを用いたインフラ点検の支援サービスです。～略～」
【修正後】
「Skydio社ドローン（Skydio 2/2+, Skydio X2E, Skydio X10）を用いたインフラ点検の支援サービスです。～略～」
設問No.17「製品・サービスを構成する要素技術数」
→「一つの要素技術により構成される」
設問No.18以降
・製品・サービスの製造業者名：Skydio, Inc.
・製品・サービスの製造業者名のフリガナ：スカイディオインク
・製品・サービスの製造業者の法人番号：0000000000000
・製品・サービスの製造業者の所在地：米国
</t>
    <rPh sb="48" eb="50">
      <t>シュウセイ</t>
    </rPh>
    <rPh sb="50" eb="51">
      <t>マエ</t>
    </rPh>
    <rPh sb="86" eb="87">
      <t>リャク</t>
    </rPh>
    <rPh sb="93" eb="94">
      <t>ゴ</t>
    </rPh>
    <phoneticPr fontId="1"/>
  </si>
  <si>
    <t>設問No.17「製品・サービスを構成する要素技術数」において、「複数の要素技術により構成される」が選択されているにも関わらず、設問No.18以降で一つの要素技術のみにしか言及していないため、確認が必要。</t>
    <phoneticPr fontId="1"/>
  </si>
  <si>
    <t xml:space="preserve">&lt;2024/3/11追記&gt;
設問No.7「所在地」
→「東京都渋谷区道玄坂１丁目１６番６号」
設問No.17「製品・サービスを構成する要素技術数」
→「一つの要素技術により構成される」
設問No.18以降
・製品・サービスの製造業者名：株式会社アイ・ロボティクス
・製品・サービスの製造業者名のフリガナ：アイロボティクス
・製品・サービスの製造業者の法人番号：9011101078734
・製品・サービスの製造業者の所在地：東京都渋谷区道玄坂１丁目１６番６号
➡3/11 対応済み
</t>
    <rPh sb="14" eb="16">
      <t>セツモン</t>
    </rPh>
    <rPh sb="21" eb="24">
      <t>ショザイチ</t>
    </rPh>
    <rPh sb="48" eb="50">
      <t>セツモン</t>
    </rPh>
    <rPh sb="120" eb="124">
      <t>カブシキガイシャ</t>
    </rPh>
    <rPh sb="239" eb="241">
      <t>タイオウ</t>
    </rPh>
    <rPh sb="241" eb="242">
      <t>ズ</t>
    </rPh>
    <phoneticPr fontId="1"/>
  </si>
  <si>
    <t>法人番号から確認をした事務所の所在地と設問No.7「所在地」にて記載いただいている住所が異なるため、念のため、確認が必要。なお、設問No.21「製品・サービスの製造業者の所在地」は、設問No.7と同一の回答内容である。</t>
    <rPh sb="0" eb="4">
      <t>ホウジンバンゴウ</t>
    </rPh>
    <rPh sb="6" eb="8">
      <t>カクニン</t>
    </rPh>
    <rPh sb="11" eb="13">
      <t>ジム</t>
    </rPh>
    <rPh sb="13" eb="14">
      <t>ショ</t>
    </rPh>
    <rPh sb="15" eb="18">
      <t>ショザイチ</t>
    </rPh>
    <rPh sb="19" eb="21">
      <t>セツモン</t>
    </rPh>
    <rPh sb="26" eb="29">
      <t>ショザイチ</t>
    </rPh>
    <rPh sb="32" eb="34">
      <t>キサイ</t>
    </rPh>
    <rPh sb="41" eb="43">
      <t>ジュウショ</t>
    </rPh>
    <rPh sb="44" eb="45">
      <t>コト</t>
    </rPh>
    <rPh sb="50" eb="51">
      <t>ネン</t>
    </rPh>
    <rPh sb="55" eb="57">
      <t>カクニン</t>
    </rPh>
    <rPh sb="58" eb="60">
      <t>ヒツヨウ</t>
    </rPh>
    <rPh sb="64" eb="66">
      <t>セツモン</t>
    </rPh>
    <rPh sb="72" eb="74">
      <t>セイヒン</t>
    </rPh>
    <rPh sb="80" eb="84">
      <t>セイゾウギョウシャ</t>
    </rPh>
    <rPh sb="85" eb="88">
      <t>ショザイチ</t>
    </rPh>
    <rPh sb="91" eb="93">
      <t>セツモン</t>
    </rPh>
    <rPh sb="98" eb="100">
      <t>ドウイツ</t>
    </rPh>
    <rPh sb="101" eb="103">
      <t>カイトウ</t>
    </rPh>
    <rPh sb="103" eb="105">
      <t>ナイヨウ</t>
    </rPh>
    <phoneticPr fontId="1"/>
  </si>
  <si>
    <t xml:space="preserve">&lt;2024/3/11追記&gt;
設問No.7「所在地」、設問No.21「製品・サービスの製造業者の所在地」
→「東京都渋谷区道玄坂１丁目１６番６号」
➡3/11 確認済み
</t>
    <rPh sb="26" eb="28">
      <t>セツモン</t>
    </rPh>
    <rPh sb="34" eb="36">
      <t>セイヒン</t>
    </rPh>
    <rPh sb="42" eb="45">
      <t>セイゾウギョウ</t>
    </rPh>
    <rPh sb="45" eb="46">
      <t>シャ</t>
    </rPh>
    <rPh sb="47" eb="50">
      <t>ショザイチ</t>
    </rPh>
    <rPh sb="80" eb="82">
      <t>カクニン</t>
    </rPh>
    <rPh sb="82" eb="83">
      <t>ズ</t>
    </rPh>
    <phoneticPr fontId="1"/>
  </si>
  <si>
    <t>製品・サービスのHPについて、オフィシャルのものがないのか、確認を実施する。設問No.17「製品・サービスを構成する要素技術数」において、「複数の要素技術により構成される」が選択されているにも関わらず、設問No.18以降で一つの要素技術のみにしか言及していないため、確認が必要。</t>
    <phoneticPr fontId="1"/>
  </si>
  <si>
    <t xml:space="preserve">&lt;2024/3/11追記&gt;
設問No.14「製品・サービスに関連するホームページ・SNS等のURL」
→「https://go.vuzix.jp/zoom/」
設問No.18以降
・要素技術（製品・サービス）の名称①：カメラ技術（M400スマートグラス）
・製品・サービスの型番【任意】①：
・製品・サービスの製造業者名①：Vuzix Corporation
・製品・サービスの製造業者名のフリガナ①：ビュージックスコーポレーション
・製品・サービスの製造業者の法人番号①：0000000000000
・製品・サービスの製造業者の所在地①：25 Hendrix Rd Ste A WEST HENRIETTA, NY 14586-9205 USA
・要素技術（製品・サービス）の名称②：マイク技術（M400スマートグラス）
・製品・サービスの型番【任意】②：
・製品・サービスの製造業者名②：Vuzix Corporation
・製品・サービスの製造業者名のフリガナ②：ビュージックスコーポレーション
・製品・サービスの製造業者の法人番号②：0000000000000
・製品・サービスの製造業者の所在地②：25 Hendrix Rd Ste A WEST HENRIETTA, NY 14586-9205 USA
・要素技術（製品・サービス）の名称③：オンライン会議技術（M400スマートグラス）
・製品・サービスの型番【任意】③：
・製品・サービスの製造業者名③：Vuzix Corporation
・製品・サービスの製造業者名のフリガナ③：ビュージックスコーポレーション
・製品・サービスの製造業者の法人番号③：0000000000000
・製品・サービスの製造業者の所在地③：25 Hendrix Rd Ste A WEST HENRIETTA, NY 14586-9205 USA
・要素技術（製品・サービス）の名称④：遠隔無線通信技術（M400スマートグラス）
・製品・サービスの型番【任意】④：
・製品・サービスの製造業者名④：Vuzix Corporation
・製品・サービスの製造業者名のフリガナ④：ビュージックスコーポレーション
・製品・サービスの製造業者の法人番号④：0000000000000
・製品・サービスの製造業者の所在地④：25 Hendrix Rd Ste A WEST HENRIETTA, NY 14586-9205 USA
・要素技術（製品・サービス）の名称⑤：ストレージ技術（M400スマートグラス）
・製品・サービスの型番【任意】⑤：
・製品・サービスの製造業者名⑤：Vuzix Corporation
・製品・サービスの製造業者名のフリガナ⑤：ビュージックスコーポレーション
・製品・サービスの製造業者の法人番号⑤：0000000000000
・製品・サービスの製造業者の所在地⑤：25 Hendrix Rd Ste A WEST HENRIETTA, NY 14586-9205 USA
※以降の内容（要素技術（製品・サービス）の名称⑥～⑩）については、設問「その他の製造業者情報【必須】」に記載する
・要素技術（製品・サービス）の名称⑥：音声認識技術（M400スマートグラス）
・製品・サービスの型番【任意】⑥：
・製品・サービスの製造業者名⑥：Vuzix Corporation
・製品・サービスの製造業者名のフリガナ⑥：ビュージックスコーポレーション
・製品・サービスの製造業者の法人番号⑥：0000000000000
・製品・サービスの製造業者の所在地⑥：25 Hendrix Rd Ste A WEST HENRIETTA, NY 14586-9205 USA
・要素技術（製品・サービス）の名称⑦：画像認識技術（M400スマートグラス）
・製品・サービスの型番【任意】⑦：
・製品・サービスの製造業者名⑦：Vuzix Corporation
・製品・サービスの製造業者名のフリガナ⑦：ビュージックスコーポレーション
・製品・サービスの製造業者の法人番号⑦：0000000000000
・製品・サービスの製造業者の所在地⑦：25 Hendrix Rd Ste A WEST HENRIETTA, NY 14586-9205 USA
・要素技術（製品・サービス）の名称⑧：オンライン学習技術（M400スマートグラス）
・製品・サービスの型番【任意】⑧：
・製品・サービスの製造業者名⑧：Vuzix Corporation
・製品・サービスの製造業者名のフリガナ⑧：ビュージックスコーポレーション
・製品・サービスの製造業者の法人番号⑧：0000000000000
・製品・サービスの製造業者の所在地⑧：25 Hendrix Rd Ste A WEST HENRIETTA, NY 14586-9205 USA
・要素技術（製品・サービス）の名称⑨：電子的な情報通知（スマートグラス）技術（M400スマートグラス）
・製品・サービスの型番【任意】⑨：
・製品・サービスの製造業者名⑨：Vuzix Corporation
・製品・サービスの製造業者名のフリガナ⑨：ビュージックスコーポレーション
・製品・サービスの製造業者の法人番号⑨：0000000000000
・製品・サービスの製造業者の所在地⑨：25 Hendrix Rd Ste A WEST HENRIETTA, NY 14586-9205 USA
・要素技術（製品・サービス）の名称⑩：システムの遠隔制御技術（M400スマートグラス）
・製品・サービスの型番【任意】⑩：
・製品・サービスの製造業者名⑩：Vuzix Corporation
・製品・サービスの製造業者名のフリガナ⑩：ビュージックスコーポレーション
・製品・サービスの製造業者の法人番号⑩：0000000000000
・製品・サービスの製造業者の所在地⑩：25 Hendrix Rd Ste A WEST HENRIETTA, NY 14586-9205 USA
➡3/11 確認済み
</t>
    <rPh sb="1276" eb="1278">
      <t>イコウ</t>
    </rPh>
    <rPh sb="1279" eb="1281">
      <t>ナイヨウ</t>
    </rPh>
    <rPh sb="1308" eb="1310">
      <t>セツモン</t>
    </rPh>
    <rPh sb="1327" eb="1329">
      <t>キサイ</t>
    </rPh>
    <rPh sb="2540" eb="2542">
      <t>カクニン</t>
    </rPh>
    <rPh sb="2542" eb="2543">
      <t>ズ</t>
    </rPh>
    <phoneticPr fontId="1"/>
  </si>
  <si>
    <t xml:space="preserve">&lt;2024/3/11追記&gt;
設問No.18「要素技術（製品・サービス）の名称①」　
→「3次元点群・画像計測技術（モービルマッピングシステム）」
設問No.25「要素技術（製品・サービス）の名称②」
→「3次元点群・画像処理技術（3次元データ処理・閲覧ソフトウェア）」
➡3/11 確認済み
</t>
    <rPh sb="10" eb="12">
      <t>ツイキ</t>
    </rPh>
    <rPh sb="15" eb="17">
      <t>セツモン</t>
    </rPh>
    <rPh sb="23" eb="27">
      <t>ヨウソギジュツ</t>
    </rPh>
    <rPh sb="28" eb="30">
      <t>セイヒン</t>
    </rPh>
    <rPh sb="37" eb="39">
      <t>メイショウ</t>
    </rPh>
    <rPh sb="144" eb="146">
      <t>カクニン</t>
    </rPh>
    <rPh sb="146" eb="147">
      <t>ズ</t>
    </rPh>
    <phoneticPr fontId="1"/>
  </si>
  <si>
    <t>No.17「製品・サービスを構成する要素技術数【必須】」では、複数の要素技術により構成されると回答しているが、実際に回答している要素技術は１つのみなので、要確認</t>
    <rPh sb="31" eb="33">
      <t>フクスウ</t>
    </rPh>
    <rPh sb="34" eb="36">
      <t>ヨウソ</t>
    </rPh>
    <rPh sb="36" eb="38">
      <t>ギジュツ</t>
    </rPh>
    <rPh sb="41" eb="43">
      <t>コウセイ</t>
    </rPh>
    <rPh sb="47" eb="49">
      <t>カイトウ</t>
    </rPh>
    <rPh sb="55" eb="57">
      <t>ジッサイ</t>
    </rPh>
    <rPh sb="58" eb="60">
      <t>カイトウ</t>
    </rPh>
    <rPh sb="64" eb="66">
      <t>ヨウソ</t>
    </rPh>
    <rPh sb="66" eb="68">
      <t>ギジュツ</t>
    </rPh>
    <rPh sb="77" eb="78">
      <t>ヨウ</t>
    </rPh>
    <rPh sb="78" eb="80">
      <t>カクニン</t>
    </rPh>
    <phoneticPr fontId="1"/>
  </si>
  <si>
    <t>設問No.25以降
　・要素技術（製品・サービス）の名称②：室内点検、非GPS環境点検
　・製品・サービスの型番②【任意】：
　・製品・サービスの製造業者名②：Skydio合同株式会社
　・製品・サービスの製造業者名のフリガナ②：スカイディオ
　・製品・サービスの製造業者の法人番号②：6010403023954　
　・製品・サービスの製造業者の所在地：東京都港区北青山 2-14-4
設問No.30「情報取得を実現する技術の詳細」
→「人間がプロポーショナルを操作して飛行する機能とドローンポートを利用して遠隔で飛行をコントロールする機能があり、飛行ルートを作成し写真、動画撮影が可能です。」を追記
設問No.52「製品・サービスの導入・維持に係る費用」※以下の内容に修正
■費用は要求仕様に応じて御見積となります。
■お問い合わせページ：https://urldefense.com/v3/__https://kddi.smartdrone.co.jp/contact-list/contact/__;!!N8Xdb1VRTUMlZeI!nTMRxKCl-1IlHUtKmgynvDZyQUMvfH08kiwr6DBSprFEP1meI1bVD4d7CfDkR887OGXwA_3uPlnE5itt-MErDRJH7zUc3vo$ 
設問No.55「製品・サービスを利用するにあたっての制限事項や使用上の注意点」
※お問い合わせフォームのURLを修正
→https://urldefense.com/v3/__https://kddi.smartdrone.co.jp/contact-list/contact/__;!!N8Xdb1VRTUMlZeI!nTMRxKCl-1IlHUtKmgynvDZyQUMvfH08kiwr6DBSprFEP1meI1bVD4d7CfDkR887OGXwA_3uPlnE5itt-MErDRJH7zUc3vo$ 
➡3/11 確認済み</t>
    <rPh sb="0" eb="2">
      <t>セツモン</t>
    </rPh>
    <rPh sb="7" eb="9">
      <t>イコウ</t>
    </rPh>
    <rPh sb="194" eb="196">
      <t>セツモン</t>
    </rPh>
    <rPh sb="202" eb="204">
      <t>ジョウホウ</t>
    </rPh>
    <rPh sb="204" eb="206">
      <t>シュトク</t>
    </rPh>
    <rPh sb="207" eb="209">
      <t>ジツゲン</t>
    </rPh>
    <rPh sb="211" eb="213">
      <t>ギジュツ</t>
    </rPh>
    <rPh sb="214" eb="216">
      <t>ショウサイ</t>
    </rPh>
    <rPh sb="220" eb="222">
      <t>ニンゲン</t>
    </rPh>
    <rPh sb="299" eb="301">
      <t>ツイキ</t>
    </rPh>
    <rPh sb="331" eb="333">
      <t>イカ</t>
    </rPh>
    <rPh sb="334" eb="336">
      <t>ナイヨウ</t>
    </rPh>
    <rPh sb="337" eb="339">
      <t>シュウセイ</t>
    </rPh>
    <rPh sb="628" eb="630">
      <t>シュウセイ</t>
    </rPh>
    <rPh sb="837" eb="839">
      <t>カクニン</t>
    </rPh>
    <rPh sb="839" eb="840">
      <t>ズ</t>
    </rPh>
    <phoneticPr fontId="1"/>
  </si>
  <si>
    <t xml:space="preserve">設問No.25以降
　・要素技術（製品・サービス）の名称②：３Dモデリング技術（ContextCapture）
　・製品・サービスの型番②【任意】：	
　・製品・サービスの製造業者名②：合同会社ベントレー・システムズ
　・製品・サービスの製造業者名のフリガナ②：ベントレーシステム
　・製品・サービスの製造業者の法人番号②：3013301014490
　・製品・サービスの製造業者の所在地②：東京都豊島区南池袋１丁目１６番１５号ダイヤゲート池袋
設問No.52「製品・サービスの導入・維持に係る費用」、設問No.55「製品・サービスを利用するにあたっての制限事項や使用上の注意点」
※お問い合わせフォームのURLを修正
→https://urldefense.com/v3/__https://kddi.smartdrone.co.jp/contact-list/contact/__;!!N8Xdb1VRTUMlZeI!nTMRxKCl-1IlHUtKmgynvDZyQUMvfH08kiwr6DBSprFEP1meI1bVD4d7CfDkR887OGXwA_3uPlnE5itt-MErDRJH7zUc3vo$ 
➡3/11 確認済み
</t>
    <rPh sb="37" eb="39">
      <t>ギジュツ</t>
    </rPh>
    <rPh sb="308" eb="310">
      <t>シュウセイ</t>
    </rPh>
    <rPh sb="517" eb="519">
      <t>カクニン</t>
    </rPh>
    <rPh sb="519" eb="520">
      <t>ズ</t>
    </rPh>
    <phoneticPr fontId="1"/>
  </si>
  <si>
    <t xml:space="preserve">設問No.25以降
　・要素技術（製品・サービス）の名称②：スマートドローンプラットフォーム
　・製品・サービスの型番②【任意】：
　・製品・サービスの製造業者名②：KDDIスマートドローン株式会社
　・製品・サービスの製造業者名のフリガナ②：ケーディーディーアイスマートドローン
　・製品・サービスの製造業者の法人番号②：6010401165286 
　・製品・サービスの製造業者の所在地②：東京都港区虎ノ門1丁目16番16号
設問No.30「情報取得を実現する技術の詳細」
→「プロポーショナルとドローン間の2.4G電波による飛行だけでなく、上空LTE電波を利用した、自動運行飛行を可能にする技術となります。この技術により、より安全性の高いドローン飛行を可能にします。」を追記
設問No.36「分析・判断を実現する技術の詳細」
→「可視光カメラと赤外線カメラを搭載したドローンにより、可視光カメラ撮影画像と赤外線カメラ撮影画像の比較点検を行うことが可能な技術となります。これにより建物の表面上の点検と、タイルの浮きや漏水の点検が可能です。」を追記
設問No.52「製品・サービスの導入・維持に係る費用」、設問No.55「製品・サービスを利用するにあたっての制限事項や使用上の注意点」
※お問い合わせフォームのURLを修正
→https://urldefense.com/v3/__https://kddi.smartdrone.co.jp/contact-list/contact/__;!!N8Xdb1VRTUMlZeI!nTMRxKCl-1IlHUtKmgynvDZyQUMvfH08kiwr6DBSprFEP1meI1bVD4d7CfDkR887OGXwA_3uPlnE5itt-MErDRJH7zUc3vo$ 
➡3/11 確認済み
</t>
    <rPh sb="0" eb="2">
      <t>セツモン</t>
    </rPh>
    <rPh sb="7" eb="9">
      <t>イコウ</t>
    </rPh>
    <rPh sb="343" eb="345">
      <t>セツモン</t>
    </rPh>
    <rPh sb="351" eb="353">
      <t>ブンセキ</t>
    </rPh>
    <rPh sb="354" eb="356">
      <t>ハンダン</t>
    </rPh>
    <rPh sb="357" eb="359">
      <t>ジツゲン</t>
    </rPh>
    <rPh sb="361" eb="363">
      <t>ギジュツ</t>
    </rPh>
    <rPh sb="364" eb="366">
      <t>ショウサイ</t>
    </rPh>
    <rPh sb="475" eb="477">
      <t>ツイキ</t>
    </rPh>
    <rPh sb="563" eb="565">
      <t>シュウセイ</t>
    </rPh>
    <rPh sb="772" eb="774">
      <t>カクニン</t>
    </rPh>
    <rPh sb="774" eb="775">
      <t>ズ</t>
    </rPh>
    <phoneticPr fontId="1"/>
  </si>
  <si>
    <t xml:space="preserve">設問No.25以降
　・要素技術（製品・サービス）の名称②：スマートドローンプラットフォーム
　・製品・サービスの型番②【任意】：
　・製品・サービスの製造業者名②：KDDIスマートドローン株式会社
　・製品・サービスの製造業者名のフリガナ②：ケーディーディーアイスマートドローン
　・製品・サービスの製造業者の法人番号②：6010401165286 
　・製品・サービスの製造業者の所在地②：東京都港区虎ノ門1丁目16番16号
設問No.30「情報取得を実現する技術の詳細」
→「プロポーショナルとドローン間の2.4G電波による飛行だけでなく、上空LTE電波を利用した、自動運行飛行を可能にする技術となります。この技術により、より安全性の高いドローン飛行を可能にします。」を追記
設問No.52「製品・サービスの導入・維持に係る費用」、設問No.55「製品・サービスを利用するにあたっての制限事項や使用上の注意点」
※お問い合わせフォームのURLを修正
→https://urldefense.com/v3/__https://kddi.smartdrone.co.jp/contact-list/contact/__;!!N8Xdb1VRTUMlZeI!nTMRxKCl-1IlHUtKmgynvDZyQUMvfH08kiwr6DBSprFEP1meI1bVD4d7CfDkR887OGXwA_3uPlnE5itt-MErDRJH7zUc3vo$ 
➡3/11 確認済み
</t>
    <rPh sb="339" eb="341">
      <t>ツイキ</t>
    </rPh>
    <rPh sb="427" eb="429">
      <t>シュウセイ</t>
    </rPh>
    <rPh sb="636" eb="638">
      <t>カクニン</t>
    </rPh>
    <rPh sb="638" eb="639">
      <t>ズ</t>
    </rPh>
    <phoneticPr fontId="1"/>
  </si>
  <si>
    <t>掲載候補</t>
    <rPh sb="0" eb="4">
      <t>ケイサイコウホ</t>
    </rPh>
    <phoneticPr fontId="1"/>
  </si>
  <si>
    <t>・本製品は「ドローンを係留するための装備（紐やアダプター、リール等のドローンの付属品）」であり、必須機能・その他機能をどちらも満たさない回答となっている。アタッチメントとして有益であるため、掲載候補とする</t>
    <rPh sb="1" eb="4">
      <t>ホンセイヒン</t>
    </rPh>
    <rPh sb="11" eb="13">
      <t>ケイリュウ</t>
    </rPh>
    <rPh sb="18" eb="20">
      <t>ソウビ</t>
    </rPh>
    <rPh sb="21" eb="22">
      <t>ヒモ</t>
    </rPh>
    <rPh sb="32" eb="33">
      <t>ナド</t>
    </rPh>
    <rPh sb="39" eb="41">
      <t>フゾク</t>
    </rPh>
    <rPh sb="41" eb="42">
      <t>ヒン</t>
    </rPh>
    <rPh sb="48" eb="50">
      <t>ヒッス</t>
    </rPh>
    <rPh sb="50" eb="52">
      <t>キノウ</t>
    </rPh>
    <rPh sb="55" eb="56">
      <t>タ</t>
    </rPh>
    <rPh sb="56" eb="58">
      <t>キノウ</t>
    </rPh>
    <rPh sb="63" eb="64">
      <t>ミ</t>
    </rPh>
    <rPh sb="68" eb="70">
      <t>カイトウ</t>
    </rPh>
    <rPh sb="87" eb="89">
      <t>ユウエキ</t>
    </rPh>
    <rPh sb="95" eb="97">
      <t>ケイサイ</t>
    </rPh>
    <rPh sb="97" eb="99">
      <t>コウホ</t>
    </rPh>
    <phoneticPr fontId="1"/>
  </si>
  <si>
    <r>
      <t xml:space="preserve">・法人番号が不一致。正しくは「9011105005081」であるが、頭の９が抜けている。
・製品・サービスのURLが協会HPであり、製品・サービスの販売をされているような内容はHPから見つけることができなかった。
　「特殊建築物等の定期調査における外壁の劣化損傷状況の赤外線調査のガイドライン」を発刊されていることは確認できるが、関連する製品・サービスの提供はされていないと思料。その場合、製品・サービスとしての登録ができないため、カタログ掲載は困難と思料。
</t>
    </r>
    <r>
      <rPr>
        <sz val="11"/>
        <color rgb="FFFF0000"/>
        <rFont val="游ゴシック"/>
        <family val="3"/>
        <charset val="128"/>
        <scheme val="minor"/>
      </rPr>
      <t>&lt;デジタル庁様コメント(3/12)&gt;
一般社団法人日本赤外線劣化診断技術普及協会について、以下の記載がありました。使用しているドローンの製品名を具体的にご確認いただけますでしょうか。（全て列挙することが困難でしたら、代表的なものを可能な限り列挙いただければ）
その回答が明確になるまで、いったん掲載を保留させていただきます。
&lt;3/14&gt;</t>
    </r>
    <r>
      <rPr>
        <sz val="11"/>
        <color theme="1"/>
        <rFont val="游ゴシック"/>
        <family val="2"/>
        <scheme val="minor"/>
      </rPr>
      <t xml:space="preserve">
</t>
    </r>
    <r>
      <rPr>
        <sz val="11"/>
        <color rgb="FFFF0000"/>
        <rFont val="游ゴシック"/>
        <family val="3"/>
        <charset val="128"/>
        <scheme val="minor"/>
      </rPr>
      <t>ライセンスビジネスと考えられ、公募の趣旨に合致しないため、掲載対象外</t>
    </r>
    <rPh sb="1" eb="3">
      <t>ホウジン</t>
    </rPh>
    <rPh sb="3" eb="5">
      <t>バンゴウ</t>
    </rPh>
    <rPh sb="6" eb="9">
      <t>フイッチ</t>
    </rPh>
    <rPh sb="10" eb="11">
      <t>タダ</t>
    </rPh>
    <rPh sb="34" eb="35">
      <t>アタマ</t>
    </rPh>
    <rPh sb="38" eb="39">
      <t>ヌ</t>
    </rPh>
    <rPh sb="46" eb="48">
      <t>セイヒン</t>
    </rPh>
    <rPh sb="58" eb="60">
      <t>キョウカイ</t>
    </rPh>
    <rPh sb="66" eb="68">
      <t>セイヒン</t>
    </rPh>
    <rPh sb="74" eb="76">
      <t>ハンバイ</t>
    </rPh>
    <rPh sb="85" eb="87">
      <t>ナイヨウ</t>
    </rPh>
    <rPh sb="92" eb="93">
      <t>ミ</t>
    </rPh>
    <rPh sb="148" eb="150">
      <t>ハッカン</t>
    </rPh>
    <rPh sb="158" eb="160">
      <t>カクニン</t>
    </rPh>
    <rPh sb="165" eb="167">
      <t>カンレン</t>
    </rPh>
    <rPh sb="169" eb="171">
      <t>セイヒン</t>
    </rPh>
    <rPh sb="177" eb="179">
      <t>テイキョウ</t>
    </rPh>
    <rPh sb="187" eb="189">
      <t>シリョウ</t>
    </rPh>
    <rPh sb="192" eb="194">
      <t>バアイ</t>
    </rPh>
    <rPh sb="195" eb="197">
      <t>セイヒン</t>
    </rPh>
    <rPh sb="206" eb="208">
      <t>トウロク</t>
    </rPh>
    <rPh sb="220" eb="222">
      <t>ケイサイ</t>
    </rPh>
    <rPh sb="223" eb="225">
      <t>コンナン</t>
    </rPh>
    <rPh sb="226" eb="228">
      <t>シリョウ</t>
    </rPh>
    <rPh sb="413" eb="414">
      <t>カンガ</t>
    </rPh>
    <rPh sb="418" eb="420">
      <t>コウボ</t>
    </rPh>
    <rPh sb="421" eb="423">
      <t>シュシ</t>
    </rPh>
    <rPh sb="424" eb="426">
      <t>ガッチ</t>
    </rPh>
    <rPh sb="432" eb="437">
      <t>ケイサイタイショウガイ</t>
    </rPh>
    <phoneticPr fontId="1"/>
  </si>
  <si>
    <r>
      <t xml:space="preserve">・設問No.11「製品・サービス名」に「保守メンテナンス事業」と記載されており、製品・サービスが特定できない。また、設問No.14「製品・サービスに関連するホームページ・SNS等のURL」も当該企業様の複数の製品・サービスが掲載されているため、確認が必要
・設問No.18、25、32にて「要素技術（製品・サービス）」の形で回答頂く必要あり。製品・サービス名の記載がない。また、要素技術については、
適切な要素技術名を、下記の参考資料をご参考にしていただき、参考資料の技術類型に合わせた記載としていただく必要がある。
https://www.digital.go.jp/assets/contents/node/basic_page/field_ref_resources/00c25eda-7951-4b14-8f83-5388d10818fe/2ad4f46b/20231117_policies_technology-catalog_outline_01.pdf
</t>
    </r>
    <r>
      <rPr>
        <sz val="11"/>
        <color rgb="FFFF0000"/>
        <rFont val="游ゴシック"/>
        <family val="3"/>
        <charset val="128"/>
        <scheme val="minor"/>
      </rPr>
      <t>→「保守メンテナンス事業」につきましては、内容が広範囲・多岐にに亘ることから、今回はLiLz Gaugeに絞って応募とのこと。（管理ID：No.74にて応募頂いている内容を掲載対象とする）</t>
    </r>
    <rPh sb="1" eb="3">
      <t>セツモン</t>
    </rPh>
    <rPh sb="9" eb="11">
      <t>セイヒン</t>
    </rPh>
    <rPh sb="16" eb="17">
      <t>メイ</t>
    </rPh>
    <rPh sb="20" eb="22">
      <t>ホシュ</t>
    </rPh>
    <rPh sb="28" eb="30">
      <t>ジギョウ</t>
    </rPh>
    <rPh sb="32" eb="34">
      <t>キサイ</t>
    </rPh>
    <rPh sb="40" eb="42">
      <t>セイヒン</t>
    </rPh>
    <rPh sb="48" eb="50">
      <t>トクテイ</t>
    </rPh>
    <rPh sb="58" eb="60">
      <t>セツモン</t>
    </rPh>
    <rPh sb="66" eb="68">
      <t>セイヒン</t>
    </rPh>
    <rPh sb="74" eb="76">
      <t>カンレン</t>
    </rPh>
    <rPh sb="88" eb="89">
      <t>トウ</t>
    </rPh>
    <rPh sb="95" eb="97">
      <t>トウガイ</t>
    </rPh>
    <rPh sb="97" eb="99">
      <t>キギョウ</t>
    </rPh>
    <rPh sb="99" eb="100">
      <t>サマ</t>
    </rPh>
    <rPh sb="101" eb="103">
      <t>フクスウ</t>
    </rPh>
    <rPh sb="104" eb="106">
      <t>セイヒン</t>
    </rPh>
    <rPh sb="112" eb="114">
      <t>ケイサイ</t>
    </rPh>
    <rPh sb="122" eb="124">
      <t>カクニン</t>
    </rPh>
    <rPh sb="125" eb="127">
      <t>ヒツヨウ</t>
    </rPh>
    <rPh sb="145" eb="147">
      <t>ヨウソ</t>
    </rPh>
    <rPh sb="147" eb="149">
      <t>ギジュツ</t>
    </rPh>
    <rPh sb="150" eb="152">
      <t>セイヒン</t>
    </rPh>
    <rPh sb="160" eb="161">
      <t>カタチ</t>
    </rPh>
    <rPh sb="162" eb="164">
      <t>カイトウ</t>
    </rPh>
    <rPh sb="164" eb="165">
      <t>イタダ</t>
    </rPh>
    <rPh sb="166" eb="168">
      <t>ヒツヨウ</t>
    </rPh>
    <rPh sb="171" eb="173">
      <t>セイヒン</t>
    </rPh>
    <rPh sb="178" eb="179">
      <t>メイ</t>
    </rPh>
    <rPh sb="180" eb="182">
      <t>キサイ</t>
    </rPh>
    <rPh sb="189" eb="193">
      <t>ヨウソギジュツ</t>
    </rPh>
    <rPh sb="252" eb="254">
      <t>ヒツヨウ</t>
    </rPh>
    <rPh sb="501" eb="503">
      <t>カンリ</t>
    </rPh>
    <rPh sb="513" eb="516">
      <t>オウボイタダ</t>
    </rPh>
    <rPh sb="520" eb="522">
      <t>ナイヨウ</t>
    </rPh>
    <rPh sb="523" eb="525">
      <t>ケイサイ</t>
    </rPh>
    <rPh sb="525" eb="527">
      <t>タイショウ</t>
    </rPh>
    <phoneticPr fontId="1"/>
  </si>
  <si>
    <r>
      <t xml:space="preserve">設問No.14「製品・サービスに関連するホームページ・SNS等のURL」について、回答頂いているURLにアクセスしても、株式会社アイシンのHP（トップ）にリダイレクトされるため、確認が必要。（※念のため、クライアント環境依存の挙動でないか確認の上、問い合わせを実施する）
</t>
    </r>
    <r>
      <rPr>
        <sz val="11"/>
        <color rgb="FFFF0000"/>
        <rFont val="游ゴシック"/>
        <family val="3"/>
        <charset val="128"/>
        <scheme val="minor"/>
      </rPr>
      <t>また、設問No.18「要素技術（製品・サービス）の名称①」、設問No.20「製品・サービスの製造業者名①」、設問No.21「製品・サービスの製造業者名のフリガナ①」、設問No.22「製品・サービスの製造業者の法人番号①」、および設問No.23「製品・サービスの製造業者の所在地①」に関し、「詳細につきましては、別途お問い合わせいただく形でお願いしたく存じます。」旨の回答がなされているが、当該企業様には、記載できる範囲でご回答をお願い致します、とご案内していることから１次スクリーニングとしては、OK（不問）とさせていただく。</t>
    </r>
    <rPh sb="0" eb="2">
      <t>セツモン</t>
    </rPh>
    <rPh sb="8" eb="10">
      <t>セイヒン</t>
    </rPh>
    <rPh sb="16" eb="18">
      <t>カンレン</t>
    </rPh>
    <rPh sb="30" eb="31">
      <t>トウ</t>
    </rPh>
    <rPh sb="41" eb="43">
      <t>カイトウ</t>
    </rPh>
    <rPh sb="43" eb="44">
      <t>イタダ</t>
    </rPh>
    <rPh sb="60" eb="64">
      <t>カブシキガイシャ</t>
    </rPh>
    <rPh sb="89" eb="91">
      <t>カクニン</t>
    </rPh>
    <rPh sb="92" eb="94">
      <t>ヒツヨウ</t>
    </rPh>
    <rPh sb="97" eb="98">
      <t>ネン</t>
    </rPh>
    <rPh sb="108" eb="110">
      <t>カンキョウ</t>
    </rPh>
    <rPh sb="110" eb="112">
      <t>イソン</t>
    </rPh>
    <rPh sb="113" eb="115">
      <t>キョドウ</t>
    </rPh>
    <rPh sb="119" eb="121">
      <t>カクニン</t>
    </rPh>
    <rPh sb="122" eb="123">
      <t>ウエ</t>
    </rPh>
    <rPh sb="124" eb="125">
      <t>ト</t>
    </rPh>
    <rPh sb="126" eb="127">
      <t>ア</t>
    </rPh>
    <rPh sb="130" eb="132">
      <t>ジッシ</t>
    </rPh>
    <rPh sb="139" eb="141">
      <t>セツモン</t>
    </rPh>
    <rPh sb="147" eb="151">
      <t>ヨウソギジュツ</t>
    </rPh>
    <rPh sb="152" eb="154">
      <t>セイヒン</t>
    </rPh>
    <rPh sb="161" eb="163">
      <t>メイショウ</t>
    </rPh>
    <rPh sb="182" eb="186">
      <t>セイゾウギョウシャ</t>
    </rPh>
    <rPh sb="206" eb="210">
      <t>セイゾウギョウシャ</t>
    </rPh>
    <rPh sb="240" eb="242">
      <t>ホウジン</t>
    </rPh>
    <rPh sb="242" eb="244">
      <t>バンゴウ</t>
    </rPh>
    <rPh sb="271" eb="274">
      <t>ショザイチ</t>
    </rPh>
    <rPh sb="277" eb="278">
      <t>カン</t>
    </rPh>
    <rPh sb="281" eb="283">
      <t>ショウサイ</t>
    </rPh>
    <rPh sb="291" eb="293">
      <t>ベット</t>
    </rPh>
    <rPh sb="294" eb="295">
      <t>ト</t>
    </rPh>
    <rPh sb="296" eb="297">
      <t>ア</t>
    </rPh>
    <rPh sb="303" eb="304">
      <t>カタチ</t>
    </rPh>
    <rPh sb="306" eb="307">
      <t>ネガ</t>
    </rPh>
    <rPh sb="311" eb="312">
      <t>ゾン</t>
    </rPh>
    <rPh sb="317" eb="318">
      <t>ムネ</t>
    </rPh>
    <rPh sb="319" eb="321">
      <t>カイトウ</t>
    </rPh>
    <rPh sb="330" eb="332">
      <t>トウガイ</t>
    </rPh>
    <rPh sb="332" eb="334">
      <t>キギョウ</t>
    </rPh>
    <rPh sb="334" eb="335">
      <t>サマ</t>
    </rPh>
    <rPh sb="338" eb="340">
      <t>キサイ</t>
    </rPh>
    <rPh sb="343" eb="345">
      <t>ハンイ</t>
    </rPh>
    <rPh sb="347" eb="349">
      <t>カイトウ</t>
    </rPh>
    <rPh sb="351" eb="352">
      <t>ネガイ</t>
    </rPh>
    <rPh sb="353" eb="354">
      <t>タ</t>
    </rPh>
    <rPh sb="360" eb="362">
      <t>アンナイ</t>
    </rPh>
    <rPh sb="371" eb="372">
      <t>ジ</t>
    </rPh>
    <rPh sb="387" eb="389">
      <t>フモン</t>
    </rPh>
    <phoneticPr fontId="1"/>
  </si>
  <si>
    <r>
      <t xml:space="preserve">（設問No.14については、疑義が解消）
→マスターデータの反映不要
</t>
    </r>
    <r>
      <rPr>
        <sz val="11"/>
        <rFont val="游ゴシック"/>
        <family val="3"/>
        <charset val="128"/>
        <scheme val="minor"/>
      </rPr>
      <t>※実質的支配者の件（設問に対するご意見を頂いた件）で問い合わせを実施</t>
    </r>
    <rPh sb="1" eb="3">
      <t>セツモン</t>
    </rPh>
    <rPh sb="14" eb="16">
      <t>ギギ</t>
    </rPh>
    <rPh sb="17" eb="19">
      <t>カイショウ</t>
    </rPh>
    <rPh sb="30" eb="32">
      <t>ハンエイ</t>
    </rPh>
    <rPh sb="32" eb="34">
      <t>フヨウ</t>
    </rPh>
    <rPh sb="37" eb="43">
      <t>ジッシツテキシハイシャ</t>
    </rPh>
    <rPh sb="44" eb="45">
      <t>ケン</t>
    </rPh>
    <rPh sb="46" eb="48">
      <t>セツモン</t>
    </rPh>
    <rPh sb="49" eb="50">
      <t>タイ</t>
    </rPh>
    <rPh sb="53" eb="55">
      <t>イケン</t>
    </rPh>
    <rPh sb="56" eb="57">
      <t>イタダ</t>
    </rPh>
    <rPh sb="59" eb="60">
      <t>ケン</t>
    </rPh>
    <rPh sb="62" eb="63">
      <t>ト</t>
    </rPh>
    <rPh sb="64" eb="65">
      <t>ア</t>
    </rPh>
    <rPh sb="68" eb="70">
      <t>ジッシ</t>
    </rPh>
    <phoneticPr fontId="1"/>
  </si>
  <si>
    <t>分析・判断機能の成熟度（設問No.32）に関し、その他が選択され、「当該製品を採用した顧客自身で合否判定基準作成や劣化傾向取得が必要」旨の記載なされているため、意図の確認が必要。（判定基準のカスタマイズ、チューニング等と成熟度は異なる認識のため。）
また、サイバーセキュリティ（脆弱性検査の実施）に関し、設問No.38～No.40に対して、その他が選択され、「公開されておらず不明」との記載があるが、自社開発の製品であることから、回答の意図を確認する必要がある。（本製品・サービスは、クラウドベースの製品・サービスでもない認識）</t>
    <rPh sb="12" eb="14">
      <t>セツモン</t>
    </rPh>
    <rPh sb="21" eb="22">
      <t>カン</t>
    </rPh>
    <rPh sb="26" eb="27">
      <t>タ</t>
    </rPh>
    <rPh sb="28" eb="30">
      <t>センタク</t>
    </rPh>
    <rPh sb="34" eb="36">
      <t>トウガイ</t>
    </rPh>
    <rPh sb="36" eb="38">
      <t>セイヒン</t>
    </rPh>
    <rPh sb="39" eb="41">
      <t>サイヨウ</t>
    </rPh>
    <rPh sb="43" eb="45">
      <t>コキャク</t>
    </rPh>
    <rPh sb="45" eb="47">
      <t>ジシン</t>
    </rPh>
    <rPh sb="48" eb="52">
      <t>ゴウヒハンテイ</t>
    </rPh>
    <rPh sb="52" eb="54">
      <t>キジュン</t>
    </rPh>
    <rPh sb="54" eb="56">
      <t>サクセイ</t>
    </rPh>
    <rPh sb="57" eb="59">
      <t>レッカ</t>
    </rPh>
    <rPh sb="59" eb="61">
      <t>ケイコウ</t>
    </rPh>
    <rPh sb="61" eb="63">
      <t>シュトク</t>
    </rPh>
    <rPh sb="64" eb="66">
      <t>ヒツヨウ</t>
    </rPh>
    <rPh sb="67" eb="68">
      <t>ムネ</t>
    </rPh>
    <rPh sb="69" eb="71">
      <t>キサイ</t>
    </rPh>
    <rPh sb="80" eb="82">
      <t>イト</t>
    </rPh>
    <rPh sb="83" eb="85">
      <t>カクニン</t>
    </rPh>
    <rPh sb="86" eb="88">
      <t>ヒツヨウ</t>
    </rPh>
    <rPh sb="90" eb="94">
      <t>ハンテイキジュン</t>
    </rPh>
    <rPh sb="108" eb="109">
      <t>トウ</t>
    </rPh>
    <rPh sb="110" eb="113">
      <t>セイジュクド</t>
    </rPh>
    <rPh sb="114" eb="115">
      <t>コト</t>
    </rPh>
    <rPh sb="117" eb="119">
      <t>ニンシキ</t>
    </rPh>
    <rPh sb="139" eb="144">
      <t>ゼイジャクセイケンサ</t>
    </rPh>
    <rPh sb="145" eb="147">
      <t>ジッシ</t>
    </rPh>
    <rPh sb="149" eb="150">
      <t>カン</t>
    </rPh>
    <rPh sb="152" eb="154">
      <t>セツモン</t>
    </rPh>
    <rPh sb="166" eb="167">
      <t>タイ</t>
    </rPh>
    <rPh sb="172" eb="173">
      <t>タ</t>
    </rPh>
    <rPh sb="174" eb="176">
      <t>センタク</t>
    </rPh>
    <rPh sb="180" eb="182">
      <t>コウカイ</t>
    </rPh>
    <rPh sb="188" eb="190">
      <t>フメイ</t>
    </rPh>
    <rPh sb="193" eb="195">
      <t>キサイ</t>
    </rPh>
    <rPh sb="200" eb="202">
      <t>ジシャ</t>
    </rPh>
    <rPh sb="202" eb="204">
      <t>カイハツ</t>
    </rPh>
    <rPh sb="205" eb="207">
      <t>セイヒン</t>
    </rPh>
    <rPh sb="215" eb="217">
      <t>カイトウ</t>
    </rPh>
    <rPh sb="218" eb="220">
      <t>イト</t>
    </rPh>
    <rPh sb="221" eb="223">
      <t>カクニン</t>
    </rPh>
    <rPh sb="225" eb="227">
      <t>ヒツヨウ</t>
    </rPh>
    <rPh sb="232" eb="233">
      <t>ホン</t>
    </rPh>
    <rPh sb="233" eb="235">
      <t>セイヒン</t>
    </rPh>
    <rPh sb="250" eb="252">
      <t>セイヒン</t>
    </rPh>
    <rPh sb="261" eb="263">
      <t>ニンシキ</t>
    </rPh>
    <phoneticPr fontId="1"/>
  </si>
  <si>
    <r>
      <t xml:space="preserve">02/28追記
No32：「レベル3：実装（製品・サービスとして提供されている）」
No38：コードレビュー及びファジングテスト
No39：その他：　製品としてネットワーク機能はなく、顧客のデータ管理による。
No40：顧客のデータ管理による。
へ変更する
</t>
    </r>
    <r>
      <rPr>
        <sz val="11"/>
        <color rgb="FFFF0000"/>
        <rFont val="游ゴシック"/>
        <family val="3"/>
        <charset val="128"/>
        <scheme val="minor"/>
      </rPr>
      <t>⇒02/28セキュリティに関する設問について追記</t>
    </r>
    <rPh sb="5" eb="7">
      <t>ツイキ</t>
    </rPh>
    <rPh sb="125" eb="127">
      <t>ヘンコウ</t>
    </rPh>
    <rPh sb="144" eb="145">
      <t>カン</t>
    </rPh>
    <rPh sb="147" eb="149">
      <t>セツモン</t>
    </rPh>
    <rPh sb="153" eb="155">
      <t>ツイキ</t>
    </rPh>
    <phoneticPr fontId="1"/>
  </si>
  <si>
    <t>・法人番号から確認をした事務所の所在地と設問No.7「所在地」にて記載いただいている住所が異なるため、念のため、確認が必要。
・分析・判断機能は、技術の成熟度がレベル２であるが、情報取得機能は、技術の成熟度がレベル３であり、充足している。</t>
    <rPh sb="64" eb="66">
      <t>ブンセキ</t>
    </rPh>
    <rPh sb="67" eb="69">
      <t>ハンダン</t>
    </rPh>
    <rPh sb="69" eb="71">
      <t>キノウ</t>
    </rPh>
    <rPh sb="73" eb="75">
      <t>ギジュツ</t>
    </rPh>
    <rPh sb="76" eb="78">
      <t>セイジュク</t>
    </rPh>
    <rPh sb="78" eb="79">
      <t>ド</t>
    </rPh>
    <rPh sb="89" eb="91">
      <t>ジョウホウ</t>
    </rPh>
    <rPh sb="91" eb="95">
      <t>シュトクキノウ</t>
    </rPh>
    <rPh sb="97" eb="99">
      <t>ギジュツ</t>
    </rPh>
    <rPh sb="100" eb="103">
      <t>セイジュクド</t>
    </rPh>
    <rPh sb="112" eb="114">
      <t>ジュウソク</t>
    </rPh>
    <phoneticPr fontId="1"/>
  </si>
  <si>
    <t xml:space="preserve">設問No.7「所在地」、設問No.23, 30, 37 ,44,51以降「製品・サービスの製造業者の所在地①～⑤」
→「東京都品川区北品川６丁目７番２９号ガーデンシティ品川御殿山３階」に修正する
※現状記載いただいている内容は、移転予定後の住所であるため、現住所の記載とする。
　掲載内容を企業様に確認頂く際に移転有無（状況）を確認する。
➡3/11 確認済み
</t>
    <rPh sb="0" eb="2">
      <t>セツモン</t>
    </rPh>
    <rPh sb="7" eb="10">
      <t>ショザイチ</t>
    </rPh>
    <rPh sb="12" eb="14">
      <t>セツモン</t>
    </rPh>
    <rPh sb="34" eb="36">
      <t>イコウ</t>
    </rPh>
    <rPh sb="37" eb="39">
      <t>セイヒン</t>
    </rPh>
    <rPh sb="45" eb="48">
      <t>セイゾウギョウ</t>
    </rPh>
    <rPh sb="48" eb="49">
      <t>シャ</t>
    </rPh>
    <rPh sb="50" eb="53">
      <t>ショザイチ</t>
    </rPh>
    <rPh sb="93" eb="95">
      <t>シュウセイ</t>
    </rPh>
    <rPh sb="99" eb="101">
      <t>ゲンジョウ</t>
    </rPh>
    <rPh sb="101" eb="103">
      <t>キサイ</t>
    </rPh>
    <rPh sb="110" eb="112">
      <t>ナイヨウ</t>
    </rPh>
    <rPh sb="114" eb="116">
      <t>イテン</t>
    </rPh>
    <rPh sb="116" eb="118">
      <t>ヨテイ</t>
    </rPh>
    <rPh sb="118" eb="119">
      <t>ゴ</t>
    </rPh>
    <rPh sb="120" eb="122">
      <t>ジュウショ</t>
    </rPh>
    <rPh sb="128" eb="131">
      <t>ゲンジュウショ</t>
    </rPh>
    <rPh sb="132" eb="134">
      <t>キサイ</t>
    </rPh>
    <rPh sb="140" eb="142">
      <t>ケイサイ</t>
    </rPh>
    <rPh sb="142" eb="144">
      <t>ナイヨウ</t>
    </rPh>
    <rPh sb="145" eb="147">
      <t>キギョウ</t>
    </rPh>
    <rPh sb="147" eb="148">
      <t>サマ</t>
    </rPh>
    <rPh sb="149" eb="151">
      <t>カクニン</t>
    </rPh>
    <rPh sb="151" eb="152">
      <t>イタダ</t>
    </rPh>
    <rPh sb="153" eb="154">
      <t>サイ</t>
    </rPh>
    <rPh sb="155" eb="157">
      <t>イテン</t>
    </rPh>
    <rPh sb="157" eb="159">
      <t>ウム</t>
    </rPh>
    <rPh sb="160" eb="162">
      <t>ジョウキョウ</t>
    </rPh>
    <rPh sb="164" eb="166">
      <t>カクニン</t>
    </rPh>
    <rPh sb="177" eb="179">
      <t>カクニン</t>
    </rPh>
    <rPh sb="179" eb="180">
      <t>ズ</t>
    </rPh>
    <phoneticPr fontId="1"/>
  </si>
  <si>
    <t>同上
➡確認済み</t>
    <rPh sb="0" eb="2">
      <t>ドウジョウ</t>
    </rPh>
    <rPh sb="5" eb="7">
      <t>カクニン</t>
    </rPh>
    <rPh sb="7" eb="8">
      <t>ズ</t>
    </rPh>
    <phoneticPr fontId="1"/>
  </si>
  <si>
    <t>・法人番号から確認をした事務所の所在地と設問No.7「所在地」にて記載いただいている住所が異なるため、念のため、確認が必要。
・分析/判断機能なし</t>
    <rPh sb="64" eb="66">
      <t>ブンセキ</t>
    </rPh>
    <rPh sb="67" eb="69">
      <t>ハンダン</t>
    </rPh>
    <rPh sb="69" eb="71">
      <t>キノウ</t>
    </rPh>
    <phoneticPr fontId="1"/>
  </si>
  <si>
    <r>
      <rPr>
        <sz val="11"/>
        <rFont val="游ゴシック"/>
        <family val="3"/>
        <charset val="128"/>
        <scheme val="minor"/>
      </rPr>
      <t xml:space="preserve">02/27追記
No7を下記に修正
静岡県浜松市中央区市野町１１２６番地の１
</t>
    </r>
    <r>
      <rPr>
        <sz val="11"/>
        <color rgb="FFFF0000"/>
        <rFont val="游ゴシック"/>
        <family val="3"/>
        <charset val="128"/>
        <scheme val="minor"/>
      </rPr>
      <t xml:space="preserve">
02/28マスタデータ反映済み</t>
    </r>
    <rPh sb="5" eb="7">
      <t>ツイキ</t>
    </rPh>
    <rPh sb="13" eb="15">
      <t>カキ</t>
    </rPh>
    <rPh sb="16" eb="18">
      <t>シュウセイ</t>
    </rPh>
    <phoneticPr fontId="1"/>
  </si>
  <si>
    <t>・分析/判断機能なし</t>
    <phoneticPr fontId="1"/>
  </si>
  <si>
    <r>
      <rPr>
        <sz val="11"/>
        <color rgb="FFFF0000"/>
        <rFont val="游ゴシック"/>
        <family val="3"/>
        <charset val="128"/>
        <scheme val="minor"/>
      </rPr>
      <t>設問No.11「製品・サービス名」において、複数の製品・サービスが記載されているため、製品・サービス毎に登録頂くよう依頼する。</t>
    </r>
    <r>
      <rPr>
        <sz val="11"/>
        <color theme="1"/>
        <rFont val="游ゴシック"/>
        <family val="2"/>
        <scheme val="minor"/>
      </rPr>
      <t xml:space="preserve">
設問No.7「所在地」、設問No.23「製品・サービスの製造業者の所在地①」に記載の住所と法人番号からトレースした住所が異なるため、確認が必要。
No.17「製品・サービスを構成する要素技術数【必須】」では、複数の要素技術により構成されると回答しているが、実際に回答している要素技術は１つのみなので、要確認。
設問No.18「要素技術（製品・サービス）の名称①」において、要素技術を「自動画像処理技術、AIによる画像認識技術を用いた「きず」の自動検出」と回答いただいるところ、設問No.35「分析・判断機能に関わる技術の成熟度」においては、（検出器、画像処理技術：レベル１、AIによる欠陥検出機能：レベル２）と回答いただいており、要素技術毎の成熟度を確認する必要がある。
また、設問No.51「日本国内での導入実績」にて、「200件以上」と回答頂いている点についても確認が必要（情報取得機能機能のみを有する製品として導入されている？）
設問No.32「データ取得機能に関し、カメラ・センサ等の機器のスペックについて記載してください。」にて「あ」と記載されているため、正しいスペックを記載頂く必要がある。</t>
    </r>
    <rPh sb="0" eb="2">
      <t>セツモン</t>
    </rPh>
    <rPh sb="8" eb="10">
      <t>セイヒン</t>
    </rPh>
    <rPh sb="15" eb="16">
      <t>メイ</t>
    </rPh>
    <rPh sb="22" eb="24">
      <t>フクスウ</t>
    </rPh>
    <rPh sb="25" eb="27">
      <t>セイヒン</t>
    </rPh>
    <rPh sb="33" eb="35">
      <t>キサイ</t>
    </rPh>
    <rPh sb="43" eb="45">
      <t>セイヒン</t>
    </rPh>
    <rPh sb="50" eb="51">
      <t>マイ</t>
    </rPh>
    <rPh sb="52" eb="55">
      <t>トウロクイタダ</t>
    </rPh>
    <rPh sb="58" eb="60">
      <t>イライ</t>
    </rPh>
    <rPh sb="64" eb="66">
      <t>セツモン</t>
    </rPh>
    <rPh sb="71" eb="74">
      <t>ショザイチ</t>
    </rPh>
    <rPh sb="76" eb="78">
      <t>セツモン</t>
    </rPh>
    <rPh sb="84" eb="86">
      <t>セイヒン</t>
    </rPh>
    <rPh sb="92" eb="96">
      <t>セイゾウギョウシャ</t>
    </rPh>
    <rPh sb="97" eb="100">
      <t>ショザイチ</t>
    </rPh>
    <rPh sb="103" eb="105">
      <t>キサイ</t>
    </rPh>
    <rPh sb="106" eb="108">
      <t>ジュウショ</t>
    </rPh>
    <rPh sb="109" eb="113">
      <t>ホウジンバンゴウ</t>
    </rPh>
    <rPh sb="121" eb="123">
      <t>ジュウショ</t>
    </rPh>
    <rPh sb="124" eb="125">
      <t>コト</t>
    </rPh>
    <rPh sb="130" eb="132">
      <t>カクニン</t>
    </rPh>
    <rPh sb="133" eb="135">
      <t>ヒツヨウ</t>
    </rPh>
    <phoneticPr fontId="1"/>
  </si>
  <si>
    <t>※要リマインド</t>
    <rPh sb="1" eb="2">
      <t>ヨウ</t>
    </rPh>
    <phoneticPr fontId="1"/>
  </si>
  <si>
    <t>当該企業様の本類型における他の応募（管理ID：64;保守メンテナンス事業）との兼ね合い（関係性）を確認する。
※管理ID：64は、破棄することで問題ないか？
設問No.16「製品・サービスが取得している第三者認証等」について、「改めて回答させてください（確認中です）」との回答であるため、回答内容・回答目途を確認する。</t>
    <rPh sb="0" eb="2">
      <t>トウガイ</t>
    </rPh>
    <rPh sb="2" eb="4">
      <t>キギョウ</t>
    </rPh>
    <rPh sb="4" eb="5">
      <t>サマ</t>
    </rPh>
    <rPh sb="6" eb="9">
      <t>ホンルイケイ</t>
    </rPh>
    <rPh sb="13" eb="14">
      <t>タ</t>
    </rPh>
    <rPh sb="15" eb="17">
      <t>オウボ</t>
    </rPh>
    <rPh sb="18" eb="20">
      <t>カンリ</t>
    </rPh>
    <rPh sb="26" eb="28">
      <t>ホシュ</t>
    </rPh>
    <rPh sb="34" eb="36">
      <t>ジギョウ</t>
    </rPh>
    <rPh sb="39" eb="40">
      <t>カ</t>
    </rPh>
    <rPh sb="41" eb="42">
      <t>ア</t>
    </rPh>
    <rPh sb="44" eb="47">
      <t>カンケイセイ</t>
    </rPh>
    <rPh sb="49" eb="51">
      <t>カクニン</t>
    </rPh>
    <rPh sb="56" eb="58">
      <t>カンリ</t>
    </rPh>
    <rPh sb="65" eb="67">
      <t>ハキ</t>
    </rPh>
    <rPh sb="72" eb="74">
      <t>モンダイ</t>
    </rPh>
    <rPh sb="79" eb="81">
      <t>セツモン</t>
    </rPh>
    <rPh sb="87" eb="89">
      <t>セイヒン</t>
    </rPh>
    <rPh sb="95" eb="97">
      <t>シュトク</t>
    </rPh>
    <rPh sb="101" eb="104">
      <t>ダイサンシャ</t>
    </rPh>
    <rPh sb="104" eb="106">
      <t>ニンショウ</t>
    </rPh>
    <rPh sb="106" eb="107">
      <t>トウ</t>
    </rPh>
    <rPh sb="114" eb="115">
      <t>アラタ</t>
    </rPh>
    <rPh sb="117" eb="119">
      <t>カイトウ</t>
    </rPh>
    <rPh sb="127" eb="130">
      <t>カクニンチュウ</t>
    </rPh>
    <rPh sb="136" eb="138">
      <t>カイトウ</t>
    </rPh>
    <rPh sb="144" eb="146">
      <t>カイトウ</t>
    </rPh>
    <rPh sb="146" eb="148">
      <t>ナイヨウ</t>
    </rPh>
    <rPh sb="149" eb="151">
      <t>カイトウ</t>
    </rPh>
    <rPh sb="151" eb="153">
      <t>メド</t>
    </rPh>
    <rPh sb="154" eb="156">
      <t>カクニン</t>
    </rPh>
    <phoneticPr fontId="1"/>
  </si>
  <si>
    <t xml:space="preserve">設問No.16「製品・サービスが取得している第三者認証等」
→「電波法＆電気通信事業法(JP), Bluetooth Sig（ロゴ認証）」
➡3/11 確認済み
</t>
    <rPh sb="77" eb="79">
      <t>カクニン</t>
    </rPh>
    <rPh sb="79" eb="80">
      <t>ズ</t>
    </rPh>
    <phoneticPr fontId="1"/>
  </si>
  <si>
    <t>03/14追記
以下の内容をマスターデータに反映する
設問１８. 要素技術（製品・サービス）の名称①【必須】
”　非防爆カメラはLiLz Cam LTE、LiLz Cam BLE（BLE-LTE Router）、防爆カメラはLC-EX10　”　が誤りで
正解は、”　カメラ技術（非防爆カメラ・防爆カメラ）　”　です。
設問２５. 要素技術（製品・サービス）の名称②【必須】 *
ＡＩ技術（LiLz Gauge）
設問２６. 製品・サービスの型番②【任意】
LiLz Gauge
設問２７.製品・サービスの製造業者名②【必須】
NBKマーケティング株式会社
設問２８.製品・サービスの製造業者名のフリガナ②【必須】
エヌビーケイマーケティングカブシキカイシャ
設問２９. 製品・サービスの製造業者の法人番号②【必須】
7010401051592
設問３０.製品・サービスの製造業者の所在地②【必須】
東京都港区浜松町１丁目９ー３　NABEYA東京ビル２F</t>
    <rPh sb="5" eb="7">
      <t>ツイキ</t>
    </rPh>
    <rPh sb="8" eb="10">
      <t>イカ</t>
    </rPh>
    <rPh sb="11" eb="13">
      <t>ナイヨウ</t>
    </rPh>
    <rPh sb="22" eb="24">
      <t>ハンエイ</t>
    </rPh>
    <rPh sb="161" eb="163">
      <t>セツモン</t>
    </rPh>
    <phoneticPr fontId="1"/>
  </si>
  <si>
    <t>・法人番号が１２桁となっているため、確認（修正）が必要
・設問No.29「製品・サービスの製造業者の法人番号②」に製品・サービスの製造事業者名のフリガナが記載されているため、確認（修正）が必要
・情報取得機能、分析判断機能ともに技術の成熟度がレベル２となっているため、齟齬等ないか、確認が必要</t>
    <rPh sb="8" eb="9">
      <t>ケタ</t>
    </rPh>
    <rPh sb="18" eb="20">
      <t>カクニン</t>
    </rPh>
    <rPh sb="21" eb="23">
      <t>シュウセイ</t>
    </rPh>
    <rPh sb="25" eb="27">
      <t>ヒツヨウ</t>
    </rPh>
    <rPh sb="29" eb="31">
      <t>セツモン</t>
    </rPh>
    <rPh sb="37" eb="39">
      <t>セイヒン</t>
    </rPh>
    <rPh sb="45" eb="49">
      <t>セイゾウギョウシャ</t>
    </rPh>
    <rPh sb="50" eb="54">
      <t>ホウジンバンゴウ</t>
    </rPh>
    <rPh sb="57" eb="59">
      <t>セイヒン</t>
    </rPh>
    <rPh sb="65" eb="67">
      <t>セイゾウ</t>
    </rPh>
    <rPh sb="67" eb="70">
      <t>ジギョウシャ</t>
    </rPh>
    <rPh sb="70" eb="71">
      <t>メイ</t>
    </rPh>
    <rPh sb="77" eb="79">
      <t>キサイ</t>
    </rPh>
    <rPh sb="87" eb="89">
      <t>カクニン</t>
    </rPh>
    <rPh sb="90" eb="92">
      <t>シュウセイ</t>
    </rPh>
    <rPh sb="94" eb="96">
      <t>ヒツヨウ</t>
    </rPh>
    <rPh sb="98" eb="100">
      <t>ジョウホウ</t>
    </rPh>
    <rPh sb="100" eb="102">
      <t>シュトク</t>
    </rPh>
    <rPh sb="102" eb="104">
      <t>キノウ</t>
    </rPh>
    <rPh sb="105" eb="107">
      <t>ブンセキ</t>
    </rPh>
    <rPh sb="107" eb="109">
      <t>ハンダン</t>
    </rPh>
    <rPh sb="109" eb="111">
      <t>キノウ</t>
    </rPh>
    <rPh sb="114" eb="116">
      <t>ギジュツ</t>
    </rPh>
    <rPh sb="117" eb="119">
      <t>セイジュク</t>
    </rPh>
    <rPh sb="119" eb="120">
      <t>ド</t>
    </rPh>
    <rPh sb="134" eb="137">
      <t>ソゴトウ</t>
    </rPh>
    <rPh sb="141" eb="143">
      <t>カクニン</t>
    </rPh>
    <rPh sb="144" eb="146">
      <t>ヒツヨウ</t>
    </rPh>
    <phoneticPr fontId="1"/>
  </si>
  <si>
    <t>&lt;3/18追記&gt;
・法人番号、設問No.29については、当該企業様の他の応募内容と合わせるようにする。
・設問No.36「情報取得を実現する技術の成熟度」
→「レベル３：実装（製品・サービスとして提供されている）」
※レベル２から修正</t>
    <rPh sb="5" eb="7">
      <t>ツイキ</t>
    </rPh>
    <rPh sb="10" eb="12">
      <t>ホウジン</t>
    </rPh>
    <rPh sb="12" eb="14">
      <t>バンゴウ</t>
    </rPh>
    <rPh sb="15" eb="17">
      <t>セツモン</t>
    </rPh>
    <rPh sb="28" eb="30">
      <t>トウガイ</t>
    </rPh>
    <rPh sb="30" eb="32">
      <t>キギョウ</t>
    </rPh>
    <rPh sb="32" eb="33">
      <t>サマ</t>
    </rPh>
    <rPh sb="34" eb="35">
      <t>タ</t>
    </rPh>
    <rPh sb="36" eb="40">
      <t>オウボナイヨウ</t>
    </rPh>
    <rPh sb="41" eb="42">
      <t>ア</t>
    </rPh>
    <rPh sb="53" eb="55">
      <t>セツモン</t>
    </rPh>
    <rPh sb="61" eb="63">
      <t>ジョウホウ</t>
    </rPh>
    <rPh sb="63" eb="65">
      <t>シュトク</t>
    </rPh>
    <rPh sb="66" eb="68">
      <t>ジツゲン</t>
    </rPh>
    <rPh sb="70" eb="72">
      <t>ギジュツ</t>
    </rPh>
    <rPh sb="73" eb="75">
      <t>セイジュク</t>
    </rPh>
    <rPh sb="75" eb="76">
      <t>ド</t>
    </rPh>
    <rPh sb="85" eb="87">
      <t>ジッソウ</t>
    </rPh>
    <rPh sb="88" eb="90">
      <t>セイヒン</t>
    </rPh>
    <rPh sb="98" eb="100">
      <t>テイキョウ</t>
    </rPh>
    <rPh sb="115" eb="117">
      <t>シュウセイ</t>
    </rPh>
    <phoneticPr fontId="1"/>
  </si>
  <si>
    <t>受領情報一覧（KPMG編集用）</t>
    <rPh sb="0" eb="2">
      <t>ジュリョウ</t>
    </rPh>
    <rPh sb="2" eb="4">
      <t>ジョウホウ</t>
    </rPh>
    <rPh sb="4" eb="6">
      <t>イチラン</t>
    </rPh>
    <rPh sb="11" eb="14">
      <t>ヘンシュウヨウ</t>
    </rPh>
    <phoneticPr fontId="1"/>
  </si>
  <si>
    <r>
      <t>（凡例）</t>
    </r>
    <r>
      <rPr>
        <sz val="11"/>
        <color theme="5"/>
        <rFont val="游ゴシック"/>
        <family val="3"/>
        <charset val="128"/>
        <scheme val="minor"/>
      </rPr>
      <t>黄色列</t>
    </r>
    <r>
      <rPr>
        <sz val="11"/>
        <color theme="1"/>
        <rFont val="游ゴシック"/>
        <family val="2"/>
        <scheme val="minor"/>
      </rPr>
      <t>：1次スクリーニング時に確認が必要な項目</t>
    </r>
    <rPh sb="1" eb="3">
      <t>ハンレイ</t>
    </rPh>
    <rPh sb="4" eb="6">
      <t>キイロ</t>
    </rPh>
    <rPh sb="6" eb="7">
      <t>レツ</t>
    </rPh>
    <rPh sb="9" eb="10">
      <t>ジ</t>
    </rPh>
    <rPh sb="17" eb="18">
      <t>トキ</t>
    </rPh>
    <rPh sb="19" eb="21">
      <t>カクニン</t>
    </rPh>
    <rPh sb="22" eb="24">
      <t>ヒツヨウ</t>
    </rPh>
    <rPh sb="25" eb="27">
      <t>コウモク</t>
    </rPh>
    <phoneticPr fontId="1"/>
  </si>
  <si>
    <t>設問No</t>
    <rPh sb="0" eb="2">
      <t>セツモン</t>
    </rPh>
    <phoneticPr fontId="1"/>
  </si>
  <si>
    <t>回答ID</t>
  </si>
  <si>
    <t>開始時刻</t>
  </si>
  <si>
    <t>完了時刻</t>
  </si>
  <si>
    <t>メール</t>
  </si>
  <si>
    <t>名前</t>
  </si>
  <si>
    <t>最終変更時刻</t>
  </si>
  <si>
    <t>法人名（正式名称）【必須】</t>
  </si>
  <si>
    <t>法人名のフリガナ【必須】</t>
  </si>
  <si>
    <t>法人設立国【必須】</t>
  </si>
  <si>
    <t>法⼈番号【必須】</t>
  </si>
  <si>
    <t>従業員数【必須】</t>
  </si>
  <si>
    <t>資本額【必須】</t>
  </si>
  <si>
    <t>所在地【必須】</t>
  </si>
  <si>
    <t>法人の概要がわかるホームページ・SNS等のURL【必須】</t>
  </si>
  <si>
    <t>公共調達における事業者登録【必須】</t>
  </si>
  <si>
    <t>製品・サービスのサポートエリア【必須】</t>
  </si>
  <si>
    <t>製品・サービス名【必須】</t>
  </si>
  <si>
    <t>製品・サービスの型番【任意】</t>
  </si>
  <si>
    <t>製品・サービスの概要紹介（簡潔に100字まで）【必須】</t>
  </si>
  <si>
    <t>製品・サービスに関連するホームページ・SNS等のURL【必須】</t>
  </si>
  <si>
    <t>製品・サービスが準拠しているガイドライン・ガイドブック等【任意】</t>
  </si>
  <si>
    <t>製品・サービスが取得している第三者認証等【任意】</t>
  </si>
  <si>
    <t>製品・サービスを構成する要素技術数【必須】</t>
  </si>
  <si>
    <t>製品・サービスの製造業者名【必須】</t>
  </si>
  <si>
    <t>製品・サービスの製造業者名のフリガナ【必須】</t>
  </si>
  <si>
    <t>製品・サービスの製造業者の法人番号【必須】</t>
  </si>
  <si>
    <t>製品・サービスの製造業者の所在地【必須】</t>
  </si>
  <si>
    <t>要素技術（製品・サービス）の名称①【必須】</t>
  </si>
  <si>
    <t>製品・サービスの型番①【任意】</t>
  </si>
  <si>
    <t>製品・サービスの製造業者名①【必須】</t>
  </si>
  <si>
    <t>製品・サービスの製造業者名のフリガナ①【必須】</t>
  </si>
  <si>
    <t>製品・サービスの製造業者の法人番号①【必須】</t>
  </si>
  <si>
    <t>製品・サービスの製造業者の所在地①【必須】</t>
  </si>
  <si>
    <t>製品・サービスの製造業者情報の入力を続けますか？【必須】</t>
  </si>
  <si>
    <t>要素技術（製品・サービス）の名称②【必須】</t>
  </si>
  <si>
    <t>製品・サービスの型番②【任意】</t>
  </si>
  <si>
    <t>製品・サービスの製造業者名②【必須】</t>
  </si>
  <si>
    <t>製品・サービスの製造業者名のフリガナ②【必須】</t>
  </si>
  <si>
    <t>製品・サービスの製造業者の法人番号②【必須】</t>
  </si>
  <si>
    <t>製品・サービスの製造業者の所在地②【必須】</t>
  </si>
  <si>
    <t>製品・サービスの製造業者情報の入力を続けますか？【必須】2</t>
  </si>
  <si>
    <t>要素技術（製品・サービス）の名称③【必須】</t>
  </si>
  <si>
    <t>製品・サービスの型番③【任意】</t>
  </si>
  <si>
    <t>製品・サービスの製造業者名③【必須】</t>
  </si>
  <si>
    <t>製品・サービスの製造業者名のフリガナ③【必須】</t>
  </si>
  <si>
    <t>製品・サービスの製造業者の法人番号③【必須】</t>
  </si>
  <si>
    <t>製品・サービスの製造業者の所在地③【必須】</t>
  </si>
  <si>
    <t>製品・サービスの製造業者情報の入力を続けますか？【必須】3</t>
  </si>
  <si>
    <t>要素技術（製品・サービス）の名称④【必須】</t>
  </si>
  <si>
    <t>製品・サービスの型番④【任意】</t>
  </si>
  <si>
    <t>製品・サービスの製造業者名④【必須】</t>
  </si>
  <si>
    <t>製品・サービスの製造業者名のフリガナ④【必須】</t>
  </si>
  <si>
    <t>製品・サービスの製造業者の法人番号④【必須】</t>
  </si>
  <si>
    <t>製品・サービスの製造業者の所在地④【必須】</t>
  </si>
  <si>
    <t>製品・サービスの製造業者情報の入力を続けますか？【必須】4</t>
  </si>
  <si>
    <t>要素技術（製品・サービス）の名称⑤【必須】</t>
  </si>
  <si>
    <t>製品・サービスの型番⑤【任意】</t>
  </si>
  <si>
    <t>製品・サービスの製造業者名⑤【必須】</t>
  </si>
  <si>
    <t>製品・サービスの製造業者名のフリガナ⑤【必須】</t>
  </si>
  <si>
    <t>製品・サービスの製造業者の法人番号⑤【必須】</t>
  </si>
  <si>
    <t>製品・サービスの製造業者の所在地⑤【必須】</t>
  </si>
  <si>
    <t>製品・サービスの製造業者情報の入力を続けますか？【必須】5</t>
  </si>
  <si>
    <t>その他の製造業者情報【必須】</t>
  </si>
  <si>
    <t>「情報取得機能」を有しますか？【必須】</t>
  </si>
  <si>
    <t>どのような対象に対し、情報を取得しますか？【必須】</t>
  </si>
  <si>
    <t>どのような種類のデータを取得しますか？【必須】</t>
  </si>
  <si>
    <t>どのような方法で機器の設置・移動を行いますか？【必須】</t>
  </si>
  <si>
    <t>情報取得を実現する技術の成熟度【必須】</t>
  </si>
  <si>
    <t>情報取得を実現する技術の詳細【必須】</t>
  </si>
  <si>
    <t>データ取得に際する移動機能に関し、ドローン等の機器のスペックについて記載してください。【必須】</t>
  </si>
  <si>
    <t>データ取得機能に関し、カメラ・センサ等の機器のスペックについて記載してください。【必須】</t>
  </si>
  <si>
    <t>「分析・判断機能」を有しますか？【必須】</t>
  </si>
  <si>
    <t>取得したデータに対し、どのような分析・判断を行いますか？【必須】</t>
  </si>
  <si>
    <t>分析・判断を実現する技術の成熟度【必須】</t>
  </si>
  <si>
    <t>分析・判断を実現する技術の詳細【必須】</t>
  </si>
  <si>
    <t>組織/法人のサイバーセキュリティ管理に関する認証について【必須】</t>
  </si>
  <si>
    <t>製品・サービスにおける「ISO/IEC 15408認証」、「CCDS認証」の取得状況について【必須】</t>
  </si>
  <si>
    <t>「ISO/IEC 15408認証」における、取得しているCCのレベル（EAL）及び対象のProtection Profile（PP）について【必須】</t>
  </si>
  <si>
    <t>「ISO/IEC 15408認証」における、取得しているCCのレベル（EAL）及び対象のProtection Profile（PP）について【必須】2</t>
  </si>
  <si>
    <t>「CCDS認証」における、下記のサイバーセキュリティ認証について【必須】</t>
  </si>
  <si>
    <t>その他製品・サービスに関する認証【任意】</t>
  </si>
  <si>
    <t>サイバーセキュリティにおける脆弱性検査の実施状況について【必須】</t>
  </si>
  <si>
    <t>国内外発刊のガイドラインに準拠した脆弱性検査について【必須】</t>
  </si>
  <si>
    <t>脆弱性検査の具体的な実施内容について【必須】</t>
  </si>
  <si>
    <t>脆弱性検査の実施に関する検討状況について【必須】</t>
  </si>
  <si>
    <t>脆弱性検査を実施していない理由について【必須】</t>
  </si>
  <si>
    <t>取扱い業務データの保存国【必須】</t>
  </si>
  <si>
    <t>取扱い業務データの機密性確保に関する対策【必須】</t>
  </si>
  <si>
    <t>ソフトウェアが有している機能【任意】</t>
  </si>
  <si>
    <t>ソフトウェア及びソフトウェアを実行するためのプラットフォームに対する保護対策【任意】</t>
  </si>
  <si>
    <t>ソフトウェアを実行するためのプラットフォームで使用されるデータに対する対策【任意】</t>
  </si>
  <si>
    <t>ソフトウェア・コンポーネントの管理について【任意】</t>
  </si>
  <si>
    <t>ソフトウェア・コンポーネントに関するインベントリの作成有無について【任意】</t>
  </si>
  <si>
    <t>ソフトウェアの特定と維持管理による保護対策【任意】</t>
  </si>
  <si>
    <t>ソフトウェアの特定と維持管理による保護対策【任意】2</t>
  </si>
  <si>
    <t>ソフトウェアを実行するためのプラットフォームに対するインシデントに関する対策【任意】</t>
  </si>
  <si>
    <t>セキュリティのリテラシーを向上させる対策【任意】</t>
  </si>
  <si>
    <t>ソフトウェア開発におけるベストプラクティスな手法の実施状況【任意】</t>
  </si>
  <si>
    <t>日本国内での導入実績【必須】</t>
  </si>
  <si>
    <t>公的機関での導⼊実績【必須】</t>
  </si>
  <si>
    <t>主な導⼊事例①【必須】</t>
  </si>
  <si>
    <t>主な導⼊事例②【任意】</t>
  </si>
  <si>
    <t>主な導⼊事例③【任意】</t>
  </si>
  <si>
    <t>製品・サービスの導入・維持に係る費用【任意】</t>
  </si>
  <si>
    <t>特許登録【任意】</t>
  </si>
  <si>
    <t>規制所管省庁等が製品・サービスを利用するにあたって準拠・参照すべきガイドライン・ガイドブック等【任意】</t>
  </si>
  <si>
    <t>製品・サービスを利用するにあたっての制限事項や使⽤上の注意点【任意】</t>
  </si>
  <si>
    <t>製品・サービスに関連するアピール情報等【任意】</t>
  </si>
  <si>
    <t>日本の利用者との契約上の問題が生じた場合の解決に用いる管轄裁判所【必須】</t>
  </si>
  <si>
    <t>日本の利用者との契約に適用される準拠法【必須】</t>
  </si>
  <si>
    <t>貴法人は日本法人ですか？【必須】</t>
  </si>
  <si>
    <t>貴法人の実質的支配者※は日本法人ですか？【必須】</t>
  </si>
  <si>
    <t>債務不履行が生じ日本の利用者に損害が生じた場合の賠償上限・免責規定【必須】</t>
  </si>
  <si>
    <t>債務不履行が生じ日本の利用者に損害が生じた場合の賠償上限・免責規定【必須】2</t>
  </si>
  <si>
    <t>債務不履行が生じ日本の利用者に損害が生じた場合の救済に充てることができる責任財産【必須】</t>
  </si>
  <si>
    <t>債務不履行が生じ日本の利用者に損害が生じた場合の救済に充てることができる責任財産（株主分配可能額を除いた部分の金額）【必須】</t>
  </si>
  <si>
    <t>管轄裁判所の国内裁判執行権外の国・地域に保有する責任財産【必須】</t>
  </si>
  <si>
    <t>管轄裁判所の国内裁判執行権外の国・地域に保有する責任財産（株主分配可能額を除いた部分の金額）【必須】</t>
  </si>
  <si>
    <t>管轄裁判所の国内裁判執行権外の国・地域に保有する責任財産の所在国・地域【必須】</t>
  </si>
  <si>
    <t>利用者に保証を行うグループ他法人の有無【必須】</t>
  </si>
  <si>
    <t>利用者に保証を行うグループ他法人の名称及び設立国【必須】</t>
  </si>
  <si>
    <t>賠償責任保険への加入有無【必須】</t>
  </si>
  <si>
    <t>賠償責任保険への加入有無【必須】2</t>
  </si>
  <si>
    <t>賠償責任保険の賠償限度額【必須】</t>
  </si>
  <si>
    <t>担当部署・担当者名【必須】</t>
  </si>
  <si>
    <t>担当部署・担当者名のフリガナ【必須】</t>
  </si>
  <si>
    <t>連絡先【必須】</t>
  </si>
  <si>
    <t>個人情報の取扱いへの同意【必須】</t>
  </si>
  <si>
    <t>著作権の取扱いに対する同意【必須】</t>
  </si>
  <si>
    <t>技術カタログの利用規約に対する同意【必須】</t>
  </si>
  <si>
    <t>回答内容についての御確認【必須】</t>
  </si>
  <si>
    <t>anonymous</t>
  </si>
  <si>
    <t>AMBL株式会社</t>
    <phoneticPr fontId="1"/>
  </si>
  <si>
    <t>アンブル</t>
  </si>
  <si>
    <t>日本国</t>
  </si>
  <si>
    <t>8013201016723</t>
  </si>
  <si>
    <t>300⼈超</t>
  </si>
  <si>
    <t>5,000万円超１億円以下</t>
  </si>
  <si>
    <t>東京都品川区大崎1-2-2 アートヴィレッジ大崎セントラルタワー10F</t>
  </si>
  <si>
    <t>https://www.ambl.co.jp/</t>
  </si>
  <si>
    <t>中央省庁（全省庁統一資格）;</t>
  </si>
  <si>
    <t>全国;</t>
  </si>
  <si>
    <t>AMBL(アンブル)画像AI分析</t>
  </si>
  <si>
    <t>目視等による施工・経年劣化・安全措置対策状況等確認の領域では、カメラ等で取得されたデータへ画像AIを適用し、ヒビや傷の検出、物や人の検知、時系列上の同一範囲画像間の差分の検出などを行うことが可能です。</t>
  </si>
  <si>
    <t>https://www.ambl.co.jp/service/ai/</t>
  </si>
  <si>
    <t>１つの要素技術により構成される</t>
  </si>
  <si>
    <t>AMBL株式会社</t>
  </si>
  <si>
    <t>無</t>
  </si>
  <si>
    <t>有</t>
  </si>
  <si>
    <t>過去データと取得したデータとの差分分析をすることで、経年劣化状況（亀裂、傷、欠損、動作異常、異音、異常振動、温度異常、漏えい電流、漏えいガス、等）を検出;基準データと取得したデータとの差分分析をすることで、安全措置対策状況（設備の配置状況等）や安全衛生状態（施設の清掃状況等）、技術基準乖離状況（設備の性能等）、設計・施工状況（建築物や埋設物の設計図面への適合状況等）を把握;取得したデータの傾向を分析することで経年劣化（亀裂、傷、欠損、動作異常、異音、異常振動、温度異常、漏えい電流、漏えいガス、等）の予兆を検知;取得したデータにおける確認対象の行動を分析することで、安全衛生状態（家畜の健康状態、害獣・害虫の生息状況、等）を把握;</t>
  </si>
  <si>
    <t>レベル3：実装（製品・サービスとして提供されている）</t>
  </si>
  <si>
    <t>画像系のAI(分類モデル、セグメンテーションモデル、異常検知モデル等)を用い、カメラ等で取得されたデータにおいて、人や動物の移動や姿勢の検出、ヒビ等の瑕疵の検知、通常と異なる状態や差分の抽出、劣化の推定などの分析を行います。</t>
  </si>
  <si>
    <t>取得していない;</t>
  </si>
  <si>
    <t>両方取得していない</t>
  </si>
  <si>
    <t>脆弱性検査を実施していないが脆弱性検査の実施を検討中</t>
  </si>
  <si>
    <t>自社での実施を検討中;</t>
  </si>
  <si>
    <t>データセンタに業務データを保存しない</t>
  </si>
  <si>
    <t>10件以上</t>
  </si>
  <si>
    <t>2件</t>
  </si>
  <si>
    <t>ある自治体の橋にて、カメラにより画像的に橋脚の「揺れ」を測定、橋脚の劣化を推計することに寄与、専門家による調査の人的コスト削減に貢献。 - 契約上、詳細は非公表</t>
  </si>
  <si>
    <t>あるインフラ事業者にて、重要施設への不審者の侵入を検知することによって監視コストの削減に貢献。 - 契約上、詳細は非公表</t>
  </si>
  <si>
    <t>ある農業事業者にて、害鳥の侵入を検知することによって監視コストの削減に貢献。 - 契約上、詳細は非公表</t>
  </si>
  <si>
    <t>・PoC費用：3,000,000〜（税別）
・AIソフトウェアライセンス費用：カメラ1台あたり5,000円〜（税別）</t>
  </si>
  <si>
    <t>静止画・動画に関わらず、画像系AIにおいて幅広いAIエンジン・アプリケーションおよび開発力を有しており、さまざまなご要望について、自社画像AIエンジンを組み合わせての迅速な対応が可能です。</t>
  </si>
  <si>
    <t>日本国の裁判所</t>
  </si>
  <si>
    <t>日本法</t>
  </si>
  <si>
    <t>はい</t>
  </si>
  <si>
    <t>料金支払いの最後の1年分を上限とする。特別損害は一切賠償しない。</t>
  </si>
  <si>
    <t>AI開発事業部</t>
  </si>
  <si>
    <t>エーアイカイハツジギョウブ</t>
  </si>
  <si>
    <t>aif_sales@ambl.co.jp</t>
  </si>
  <si>
    <t>個人情報の取扱いに同意する</t>
  </si>
  <si>
    <t>著作権の取扱いに同意する</t>
  </si>
  <si>
    <t>同意する</t>
  </si>
  <si>
    <t>確認しました</t>
  </si>
  <si>
    <t>株式会社 要</t>
    <phoneticPr fontId="1"/>
  </si>
  <si>
    <t>カナメ</t>
  </si>
  <si>
    <t>1011101056961</t>
  </si>
  <si>
    <t>50⼈超100⼈以下</t>
  </si>
  <si>
    <t>5,000万円以下</t>
  </si>
  <si>
    <t>東京都千代田区麹町２丁目２番地３</t>
  </si>
  <si>
    <t>https://kanamekey.com/</t>
  </si>
  <si>
    <t>市区町村;</t>
  </si>
  <si>
    <t>北海道地方;全国;</t>
  </si>
  <si>
    <t>セーフロードV</t>
  </si>
  <si>
    <t>道路維持管理システム　セーフロードVは、車種を問わず一般車両へMPMという測定装置を取り付けて走行するだけで舗装路面の平坦性を測定し、そのデータをパソコン上で管理することが可能になります。</t>
  </si>
  <si>
    <t>https://kanamekey.com/news/822626</t>
  </si>
  <si>
    <t xml:space="preserve">国際ラフネス指数 (IRI: International Roughness Index)
</t>
  </si>
  <si>
    <t>複数の要素技術により構成される</t>
  </si>
  <si>
    <t>道路維持管理システム　セーフロードV</t>
  </si>
  <si>
    <t>株式会社 要、株式会社PROFICT LAB</t>
  </si>
  <si>
    <t>カナメ、プロフィクトラボ</t>
  </si>
  <si>
    <t>次のセクションの回答へ進む</t>
  </si>
  <si>
    <t>土木構造物（道路、トンネル、橋梁、導管等の埋設物、等）;</t>
  </si>
  <si>
    <t>加速度データ;GPSデータ、画像データ;</t>
  </si>
  <si>
    <t>車輛に取付;</t>
  </si>
  <si>
    <t>車種を問わず一般車両へMPMという測定装置を取り付けて走行するだけで舗装路面の平坦性を測定し、そのデータをパソコン上で管理することが可能である。MPMは、北見工業大学が開発した「モバイル プロフィロ メータ」の頭文字である。 MPMはクレジットカード程度の大きさの加速度計をサスペンション部へ取り付け、本体を車両内に設置して、舗装面の 凸凹国際指標 IRI を算出するために必要なデータ（IRI元データ）を作成し、IRI元データを特定のクラウドサーバーにアップロードすることでIRIを算出し路面凹凸データとして可視化される。路面凹凸データの可視化は、地図上に展開、閲覧・活用しやすい形のUIで構成される。</t>
  </si>
  <si>
    <t>該当なし</t>
  </si>
  <si>
    <t>ドライブレコーダーNEXTBASE 522GWR
https://jp.nextbase.com/%E3%83%89%E3%83%A9%E3%82%A4%E3%83%96%E3%83%AC%E3%82%B3%E3%83%BC%E3%83%80%E3%83%BC/522gwr-dash-cam/</t>
  </si>
  <si>
    <t>過去データと取得したデータとの差分分析をすることで、経年劣化状況（亀裂、傷、欠損、動作異常、異音、異常振動、温度異常、漏えい電流、漏えいガス、等）を検出;基準データと取得したデータとの差分分析をすることで、安全措置対策状況（設備の配置状況等）や安全衛生状態（施設の清掃状況等）、技術基準乖離状況（設備の性能等）、設計・施工状況（建築物や埋設物の設計図面への適合状況等）を把握;取得したデータの傾向を分析することで経年劣化（亀裂、傷、欠損、動作異常、異音、異常振動、温度異常、漏えい電流、漏えいガス、等）の予兆を検知;取得したデータの変化量を分析することで経年劣化状況（亀裂、傷、欠損、動作異常、異音、異常振動、温度異常、漏えい電流、漏えいガス、等）を検出;</t>
  </si>
  <si>
    <t>地図上にマッピングされた道路を、車で走行するだけで、毎年平坦測定（IRI値）と写真で監視でき、道路の劣化状況、修復の必要性を容易に判断できる。</t>
  </si>
  <si>
    <t>ISO/IEC 27001認証;</t>
  </si>
  <si>
    <t>プライバシーマーク</t>
  </si>
  <si>
    <t>準拠するガイドラインはないが独自に脆弱性検査を実施している</t>
  </si>
  <si>
    <t>コードレビュー　※ソースコードをレビューすることで（脆弱性を含む）不具合を検出する;静的アプリケーション・セキュリティ・テスト　※ソースコードのコーディングを分析し、脆弱性を検出する;</t>
  </si>
  <si>
    <t>【データ等へのアクセス制御機能】データへのアクセスを制御するよう設計されている、また、システムやデバイスを制御する機能へのアクセスを制御するように設計されている（例）バックアップサービス、リカバリマネージャー、NAS、SAN、等;【ネットワーク制御・ウィルス対策に関する機能】ネットワーク制御・管理に関する機能やウィルス対策などのセキュリティに関する機能を有している（例）DNSリゾルバ、DNSサーバ、ウィルス対策ソフトウェア、暗号化ソフトウェア、等;</t>
  </si>
  <si>
    <t>【アクセス権限管理】ソフトウェア及びプラットフォームのユーザーに対し認証機能を使用し、ユーザーごとに扱うデータのトランザクションに係るリスクを踏まえ、アクセス権限を管理している（例）多要素認証機能、シングルサインオン機能、等;【付与する権限の最小化】ソフトウェア及びプラットフォームへのアクセス権はユーザーごとに必要最低限の範囲で付与し、重要な資産への不正アクセスを防止している（例）アクセス権管理専用のプラットフォームを使用し個々の管理者を識別している、等;</t>
  </si>
  <si>
    <t>【付与する権限の最小化、アクセスレベルの設定】データ資産への不正なアクセスを防止するため、ユーザーに必要最小範囲へのアクセス権の付与や職掌権限にもとづく適切なアクセスレベルの設定を実施している（例）属性情報ベースのアクセス権制御（ABAC）等;</t>
  </si>
  <si>
    <t>ソフトウェア・コンポーネントを管理している</t>
  </si>
  <si>
    <t>プラットフォーム上の全てのソフトウェア（サードパーティ製ソフトウェア、OSSを含む）のソフトウェア・コンポーネントのインベントリ（ソフトウェア部品表（SBOM：software bill of materials））は作成していない</t>
  </si>
  <si>
    <t>【構成管理・変更管理プロセスの定義・適用】プラットフォーム上の全てのソフトウェア（サードパーティ製ソフトウェア、OSSを含む）におけるソフトウェアバージョン、適用済パッチ等の構成に関わる管理（構成管理）、リスクを最小限に抑えつつ情報システムやサービスの変更を実施するためのプロセス（変更管理）を適用している;</t>
  </si>
  <si>
    <t>【アクセス元の監視（脅威の検知）と対処する仕組みの実装等】管理・許可されていないソフトウェア、権限のない人員・デバイスの接続を監視・検知し、これに対応するためのポリシーと仕組みを実装している;【人（要員）に関わる対策の実施（教育等）】セキュリティインシデントの発生時を想定して、対応方針・手順の策定、人材育成を実施している （例）対応計画や復旧計画の策定・評価、緊急時対応訓練、セキュリティ管理人材の育成研修プラットフォーム上のソフトウェアのセキュリティイベントを監視している、等;</t>
  </si>
  <si>
    <t>30件以上</t>
  </si>
  <si>
    <t>2件以上</t>
  </si>
  <si>
    <t>①発注者：北海道北見市
②概要：北見市都市建設部道路管理課が実施する道路点検費用が膨大で全区間の点検のための費用は数年にわたって予算を確保していた。今回導入したセーフロードVは点検コストが10分の１以下になり、広域に渡り管理が可能となった。</t>
  </si>
  <si>
    <t>・初期導入費用：300,000円（税抜）
・クラウド使用料　720,000/年（税抜）
・機器の購入額（車輛1台）：1,542,700円（税抜）</t>
  </si>
  <si>
    <t>特段の定め無し</t>
  </si>
  <si>
    <t>営業部　浅原</t>
    <phoneticPr fontId="1"/>
  </si>
  <si>
    <t>エイギョウブ　アサハラ</t>
  </si>
  <si>
    <t>03-6280-5822 asahara.go@kanamekey.com</t>
    <phoneticPr fontId="1"/>
  </si>
  <si>
    <t>西松建設株式会社</t>
    <phoneticPr fontId="1"/>
  </si>
  <si>
    <t>ニシマツケンセツカブシキガイシャ</t>
  </si>
  <si>
    <t>8010401021454</t>
  </si>
  <si>
    <t>３億円超</t>
  </si>
  <si>
    <t>東京都港区虎ノ門１丁目１７番１号</t>
  </si>
  <si>
    <t>https://www.nishimatsu.co.jp/</t>
  </si>
  <si>
    <t>OKIPPA （オキッパ）</t>
  </si>
  <si>
    <t>センサボックスだけで始められるインフラ・環境モニタリングシステムです。</t>
  </si>
  <si>
    <t>https://www.nishimatsu.co.jp/solution/okippa104/</t>
  </si>
  <si>
    <t>傾斜計　NETIS登録番号 KT-１９００９７-VE</t>
  </si>
  <si>
    <t>センシング技術</t>
  </si>
  <si>
    <t>西松建設株式会社</t>
  </si>
  <si>
    <t>土木構造物（道路、トンネル、橋梁、導管等の埋設物、等）;建築物（家屋、事業所、工場、畜舎、倉庫、等）;家畜・野生動物（牛、豚、鹿、めん羊、ねずみ、等）;設備（建築設備、水道設備、製造設備、防災設備、等）;</t>
  </si>
  <si>
    <t>静止画や動画データ;温度データ;加速度データ;GPS、湿度、日射、CO2、水位、PM2.5、雨量、風向風速、わな;</t>
  </si>
  <si>
    <t>機器を確認対象の付近に設置（常設）;操作用機器（コントローラー）と観測機器（ドローン、移動ロボット、等）を無線接続し、遠隔地の担当者により遠隔操作;</t>
  </si>
  <si>
    <t>点状･線状に分布するインフラ施設のうち、変状を把握したい施設の点検･監視（変状箇所のスクリーニング）が可能です。</t>
  </si>
  <si>
    <t>・サイズ（１０～１５(cm)×１０(cm)×４～７(cm)）
・重量（300～2500g）
・稼働時間（１年～２年：標準利用）
・IP６７
・動作環境温度（－20℃～100℃）
・位置情報精度（数m）</t>
  </si>
  <si>
    <t>・サイズ（１０～１５(cm)×１０(cm)×４～７(cm)）
・重量（300～2500g）
・画角（FOV）H123°/D142°/V68°
・最大解像度（２Mp）
・取得頻度（15m～１h回）
・測距精度　傾斜計0.1度　伸縮計0.1㎜
・IP67・動作環境温度（℃～℃）
・暗視補正機能（有）
・遠隔操作機能（有）
・稼働時間（センサ１～２年　カメラ及び風向風速計は太陽光発電）</t>
  </si>
  <si>
    <t>ストレステスト　※必要以上の負荷を発生させ、正常に動作するか（隠れた欠陥がないか）を確認する;</t>
  </si>
  <si>
    <t>日本国内のデータセンタ</t>
  </si>
  <si>
    <t>暗号化鍵がクラウドサービス内の耐タンパー装置（ハードウェアセキュリティモジュール）等の仕組みによって安全に管理され、その暗号化鍵の使用可否が利用者側の管理下に置かれる等、利用者側の意に反した復号を行うことができない仕組みが確立されている</t>
  </si>
  <si>
    <t>【管理者権限機能】一般ユーザから管理者権限へ昇格させる機能を有している、または、管理者権限で動作するように設計されている（例）ID管理システム、等;【データ等へのアクセス制御機能】データへのアクセスを制御するよう設計されている、また、システムやデバイスを制御する機能へのアクセスを制御するように設計されている（例）バックアップサービス、リカバリマネージャー、NAS、SAN、等;【ネットワーク制御・ウィルス対策に関する機能】ネットワーク制御・管理に関する機能やウィルス対策などのセキュリティに関する機能を有している（例）DNSリゾルバ、DNSサーバ、ウィルス対策ソフトウェア、暗号化ソフトウェア、等;【セキュリティの境界外で動作する機能】セキュリティ対策が施されている境界の外側で動作する機能を有する（例）ファイアウォール、IDS（不正侵入検知システム）/IPS（不正侵入防止システム）、等;</t>
  </si>
  <si>
    <t>1200件以上</t>
  </si>
  <si>
    <t>20件以上</t>
  </si>
  <si>
    <t>・国土交通省、地方自治体
・高速道路､電力､鉄道
・建設コンサルタント
・研究機関(大学､研究所)</t>
  </si>
  <si>
    <t xml:space="preserve">・初期導入費用：15,000～100,000円（税抜）
・機器のレンタル料（1台）：6,500～30,000円（税抜）
・ホームページ：https://www.nishimatsu.co.jp/solution/okippa104/
</t>
  </si>
  <si>
    <t>計測装置、計測システムおよび計測方法
特開2020-71194(P2020-71194A)</t>
  </si>
  <si>
    <t>地域環境ソリューション事業本部　事業推進部　事業推進２課　永山　智之</t>
    <phoneticPr fontId="1"/>
  </si>
  <si>
    <t>チイキカンキョウソリューションジギョウホンブ　ジギョウスイシンブ　ジギョウスイシン２カ　ナガヤマ　トモユキ</t>
  </si>
  <si>
    <t>０３－３５０２－０２２７
tomoyuki_nagayama@nishimatsu.co.jp</t>
    <phoneticPr fontId="1"/>
  </si>
  <si>
    <t>株式会社FullDepth</t>
    <phoneticPr fontId="1"/>
  </si>
  <si>
    <t>フルデプス</t>
  </si>
  <si>
    <t>3050001037744</t>
  </si>
  <si>
    <t>50⼈以下</t>
  </si>
  <si>
    <t>東京都中央区東日本橋2-8-4東日本橋1stビル</t>
  </si>
  <si>
    <t>https://fulldepth.co.jp/company</t>
  </si>
  <si>
    <t>産業用水中ドローンDiveUnit300</t>
  </si>
  <si>
    <t>橋梁や港湾岸壁、護岸、ダム、管路などの水中部をもつインフラ構造物に対して、水中ドローンに搭載したカメラおよび音響計測装置、さらにデジタル情報処理技術を組み合わせた点検が可能です。</t>
  </si>
  <si>
    <t>https://fulldepth.co.jp/product</t>
    <phoneticPr fontId="1"/>
  </si>
  <si>
    <t>・新技術活用情報システムNETIS（国土交通省）
・点検支援技術性能カタログ（国土交通省）</t>
  </si>
  <si>
    <t>株式会社FullDepth</t>
  </si>
  <si>
    <t>土木構造物（道路、トンネル、橋梁、導管等の埋設物、等）;建築物（家屋、事業所、工場、畜舎、倉庫、等）;設備（建築設備、水道設備、製造設備、防災設備、等）;</t>
  </si>
  <si>
    <t>静止画や動画データ;圧力データ（液体、気体、等）;温度データ;音響データ（打診音等）;超音波データ;加速度データ;</t>
  </si>
  <si>
    <t>操作用機器（コントローラー）と観測機器（ドローン、移動ロボット、等）を有線接続し、現場の担当者により遠隔操作;事前に設定したルートに基づき自律移動;</t>
  </si>
  <si>
    <t>橋梁や港湾岸壁、護岸、ダム、管路などの水中部をもつインフラ構造物に対して、水中ドローンに搭載したカメラおよび音響計測装置や各種センサー、さらにデータ取得後の情報処理技術を組み合わせた点検が可能です。
（アウトプットは画像処理したカメラ映像・二次元オルソデータ・音響２次元マップデータ等）
水中インフラの経年劣化の評価、工事前後や安全措置対策時の状況確認、大雨などの被災時の状況確認に数多く使われています。</t>
  </si>
  <si>
    <t>最大潜行可能深度：300m
本体サイズ：横410mm / 高さ375mm / 奥行き640mm
重量：約29kg(バッテリー込み)
照明(明るさ)：LED4基(6,000ルーメン)
推進器：7基
駆動時間：4時間（運用状況により駆動時間が変わります）
ケーブル：直径3.7mm 光ファイバーケーブル
コントロール装置：当社指定防滴仕様PC/操作パッド</t>
  </si>
  <si>
    <t>■光学計測装置（カメラ）
最大潜行可能深度：300m
カメラ画質：Full HD(30fps)
映像鮮明化処理技術：あり
■音響計測装置（ソナー）
計測レンジ：0.1-120m
周波数：750kHz/1.2MHz
水平角度：130°
鉛直角度：20°</t>
  </si>
  <si>
    <t>取得したデータの傾向を分析することで経年劣化（亀裂、傷、欠損、動作異常、異音、異常振動、温度異常、漏えい電流、漏えいガス、等）の予兆を検知;取得したデータの変化量を分析することで経年劣化状況（亀裂、傷、欠損、動作異常、異音、異常振動、温度異常、漏えい電流、漏えいガス、等）を検出;過去データと取得したデータとの差分分析をすることで、経年劣化状況（亀裂、傷、欠損、動作異常、異音、異常振動、温度異常、漏えい電流、漏えいガス、等）を検出;</t>
  </si>
  <si>
    <t>レベル2：応用（製品・サービスとしての提供に向けて実証試験段階である）</t>
  </si>
  <si>
    <t>橋梁や港湾岸壁、護岸、ダム、管路などの水中部をもつインフラ構造物に対して
水中ドローン等を用いて撮影した画像/音響マップを過去データと比べて、異常点を発見する。</t>
  </si>
  <si>
    <t>コードレビュー　※ソースコードをレビューすることで（脆弱性を含む）不具合を検出する;ファジングテスト　※無効なデータや予期しないデータを入力することで、例外的な状況を発生させ、挙動を確認する;ストレステスト　※必要以上の負荷を発生させ、正常に動作するか（隠れた欠陥がないか）を確認する;</t>
  </si>
  <si>
    <t>AES-256 暗号化アルゴリズムによる暗号化を検討しています。</t>
  </si>
  <si>
    <t>【管理者権限機能】一般ユーザから管理者権限へ昇格させる機能を有している、または、管理者権限で動作するように設計されている（例）ID管理システム、等;【セキュリティの境界外で動作する機能】セキュリティ対策が施されている境界の外側で動作する機能を有する（例）ファイアウォール、IDS（不正侵入検知システム）/IPS（不正侵入防止システム）、等;</t>
  </si>
  <si>
    <t>【アクセス元の識別、対処】ソフトウェア及びプラットフォームにアクセスするサービスごとに識別・認証し、システム内での通信や情報のやり取りが正当なサービスやアプリケーションとの間で行われ不正なアクセスや通信を防止するよう管理している;【付与する権限の最小化】ソフトウェア及びプラットフォームへのアクセス権はユーザーごとに必要最低限の範囲で付与し、重要な資産への不正アクセスを防止している（例）アクセス権管理専用のプラットフォームを使用し個々の管理者を識別している、等;</t>
  </si>
  <si>
    <t>ソフトウェア・コンポーネントを管理していない</t>
  </si>
  <si>
    <t>50件以上</t>
  </si>
  <si>
    <t>5件以上</t>
  </si>
  <si>
    <t xml:space="preserve">①発注者
九州電力株式会社
②概要
火力発電所、水力発電所、原子力発電所の点検に使用
③参考URL
https://www.kyuden.co.jp/press_h220705-1.html
④投資対効果
・従来点検できなかった水中部の点検を行うことで、発電所のトラブルによる停止リスクを低減
・従来ダイバーで点検していた作業を陸上から代替することで、効率化・安全化・省人化を実現
</t>
  </si>
  <si>
    <t xml:space="preserve">①発注者
加賀建設株式会社
②概要
岸壁・護岸・橋梁などの土木構造物の点検
③参考URL
https://kagaken.co.jp/news/939/
④投資対効果
・従来点検できなかった水中部の点検を行うことで、老朽化した土木構造物の事故リスクを低減
・従来ダイバーで点検していた作業を陸上から代替することで、効率化・安全化・省人化を実現
</t>
  </si>
  <si>
    <t xml:space="preserve">①発注者
ジャパン・リニューアブル・エナジー株式会社
②概要
洋上風力発電プラントの点検
③参考URL
なし
④投資対効果
・従来点検できなかった水中部の遠隔点検を行うことで、プラントの事故リスクを低減
・従来ダイバーで点検していた作業を陸上から代替することで、効率化・安全化・省人化を実現
</t>
  </si>
  <si>
    <t>・水中ドローン購入費用：800万円（税抜）
・水中ドローン定期保守サービス費用：80万円/年（税抜）</t>
  </si>
  <si>
    <t>①音響装置動揺補正装置（特開2017-193284）
②アダプタ、電子機器及び電子機器を搬送する方法（特開2019-006196）
③魚監視システム（特許6530152）
④接続容器及び無人探査機（特開2020-023212）</t>
  </si>
  <si>
    <t>廉価な海外製品が多い水中ドローンの中で、高度な水中デジタル化技術をもちつつ、非熟練者の方でも容易に操作できる利便性を兼ね備えたソリューションとなります。
多数の国内インフラ大企業様（電力会社・電鉄会社・石油会社・鉄鋼会社）や官公庁様に多くご利用頂いている信頼性が高いものであり、安心してご利用頂けます。</t>
  </si>
  <si>
    <t>営業部　森西慧</t>
  </si>
  <si>
    <t>エイギョウブ　モリニシサトル</t>
  </si>
  <si>
    <t>MAIL : satoru.morinishi@fulldepth.co.jp
TEL   :050-5468-8025</t>
  </si>
  <si>
    <t>株式会社ジャスト</t>
    <phoneticPr fontId="1"/>
  </si>
  <si>
    <t>ジャスト</t>
  </si>
  <si>
    <t>1020001011844</t>
  </si>
  <si>
    <t>神奈川県横浜市青葉区あざみ野南２丁目４番１号</t>
  </si>
  <si>
    <t>https://www.just-ltd.co.jp/</t>
  </si>
  <si>
    <t>中央省庁（全省庁統一資格）;都道府県;市区町村;</t>
  </si>
  <si>
    <t>無足場点検サービス</t>
  </si>
  <si>
    <t>無足場点検サービスは構造物の点検に足場を使用せず、その環境に適した多様な撮影機材を組合せ点検するサービス。安全、迅速、低コストの点検が可能で、日常点検から災害時まで効率よく点検できます。</t>
  </si>
  <si>
    <t>https://www.just-ltd.co.jp/muashiba/</t>
  </si>
  <si>
    <t>BS EN 13018 2016など、目視および遠隔目視検査基準など</t>
  </si>
  <si>
    <t>カメラ技術（Sony α7rⅣ,Ⅴ、PhaseOne XF100MP、FLIR 赤外線カメラ、DJI,Skydio など)</t>
  </si>
  <si>
    <t>Sony、PhaseOne、Sigma、FLIR、DJI、Skydio、センシンロボティクス</t>
  </si>
  <si>
    <t>ソニー、フェーズワン、シグマ、フリア、ディジェーアイ、スカイディオ、センシンロボティクス</t>
  </si>
  <si>
    <t>静止画や動画データ;点群データ;音響データ（打診音等）;電磁波（赤外線、紫外線、等）データ;</t>
  </si>
  <si>
    <t>機器を確認対象の付近に一時的に設置（仮設）;事前に設定したルートに基づき自律移動;操作用機器（コントローラー）と観測機器（ドローン、移動ロボット、等）を無線接続し、現場の担当者により遠隔操作;機器を携帯または装備し、確認対象の付近に持ち込み;</t>
  </si>
  <si>
    <t>足場設置が困難な線路際の駅ビル外壁、早朝しか点検時間が確保できない巨大テーマパークの定期点検、足場設置に巨額のコストと長期間が想定される巨大スタジアムの大屋根点検など、高解像度カメラ、超望遠カメラ、ドローンなどによる画像や点群データを取得し点検する。</t>
  </si>
  <si>
    <t>環境に応じて要件が変わるため、都度、最適なドローンを選定して対応している。</t>
  </si>
  <si>
    <t>カメラスペックは、環境に応じて要件が変わるため、都度、最適なカメラやレンズを選定して対応している。</t>
  </si>
  <si>
    <t>過去データと取得したデータとの差分分析をすることで、経年劣化状況（亀裂、傷、欠損、動作異常、異音、異常振動、温度異常、漏えい電流、漏えいガス、等）を検出;取得したデータの傾向を分析することで経年劣化（亀裂、傷、欠損、動作異常、異音、異常振動、温度異常、漏えい電流、漏えいガス、等）の予兆を検知;</t>
  </si>
  <si>
    <t>ひび割れ等の抽出は、既存のAIサービスを利用。そのほか、展開画像作成技術や各種の画像補正技術、3次元スキャンデータを基準とした画像のジオメトリ補正など。</t>
  </si>
  <si>
    <t>脆弱性スキャン　※パッチの適用状況等を診断する;ストレステスト　※必要以上の負荷を発生させ、正常に動作するか（隠れた欠陥がないか）を確認する;</t>
  </si>
  <si>
    <t>国内外のデータセンタ</t>
  </si>
  <si>
    <t>暗号化技術、パスワード、ユーザID、2要素認証、指紋認証等の技術を利用し、機密性を担保する。</t>
  </si>
  <si>
    <t>【管理者権限機能】一般ユーザから管理者権限へ昇格させる機能を有している、または、管理者権限で動作するように設計されている（例）ID管理システム、等;【コンピューティングリソース等に対するアクセス権限機能】コンピューティングリソース（CPU、メモリ、ストレージ）、または、ネットワークにアクセスする権限を有している（例） OS、ハイパーバイザー（仮想化基盤ソフトウェア）、 等;【データ等へのアクセス制御機能】データへのアクセスを制御するよう設計されている、また、システムやデバイスを制御する機能へのアクセスを制御するように設計されている（例）バックアップサービス、リカバリマネージャー、NAS、SAN、等;【ネットワーク制御・ウィルス対策に関する機能】ネットワーク制御・管理に関する機能やウィルス対策などのセキュリティに関する機能を有している（例）DNSリゾルバ、DNSサーバ、ウィルス対策ソフトウェア、暗号化ソフトウェア、等;【セキュリティの境界外で動作する機能】セキュリティ対策が施されている境界の外側で動作する機能を有する（例）ファイアウォール、IDS（不正侵入検知システム）/IPS（不正侵入防止システム）、等;</t>
  </si>
  <si>
    <t>【アクセス権限管理】ソフトウェア及びプラットフォームのユーザーに対し認証機能を使用し、ユーザーごとに扱うデータのトランザクションに係るリスクを踏まえ、アクセス権限を管理している（例）多要素認証機能、シングルサインオン機能、等;【アクセス元の識別、対処】ソフトウェア及びプラットフォームにアクセスするサービスごとに識別・認証し、システム内での通信や情報のやり取りが正当なサービスやアプリケーションとの間で行われ不正なアクセスや通信を防止するよう管理している;【付与する権限の最小化】ソフトウェア及びプラットフォームへのアクセス権はユーザーごとに必要最低限の範囲で付与し、重要な資産への不正アクセスを防止している（例）アクセス権管理専用のプラットフォームを使用し個々の管理者を識別している、等;【ネットワークの保護】ソフトウェア、プラットフォーム及び関連データへの直接アクセスを最小限に抑えるため、ネットワークを保護している（例）インターネットと社内基幹系業務システムとの分離（ネットワーク分離）、プロキシの利用、SDP（Software Defined Perimeter）の利用、ファイアウォールの利用、リモートアクセス管理の実施、等;</t>
  </si>
  <si>
    <t>【データ（資産）の特定、ラベル付け・保護】データ資産の特定、重要度と影響で分類、管理ポリシーの策定を実施の上、データ侵害への対応（例：暗号化制御、データ難読化対応等）、攻撃時の回復手順策定を実施している;【付与する権限の最小化、アクセスレベルの設定】データ資産への不正なアクセスを防止するため、ユーザーに必要最小範囲へのアクセス権の付与や職掌権限にもとづく適切なアクセスレベルの設定を実施している（例）属性情報ベースのアクセス権制御（ABAC）等;【データの暗号化】ローカルストレージ上で保存され外部へ送信されるデータに対して、不正アクセスを防止するための認証、暗号化を施している。また、デバイスへの物理的なセキュリティの確保、損傷ファイルのリカバリ手順の策定、構成管理などを実施している;【通信の暗号化】ネットワークに対する不正な接続を防止するための適切な対策を実施している。また、データを送受信するにあたり、脆弱性の少ないプロトコルを使用している（例）TLS 1.3プロトコルの利用 等;【データのバックアップ】障害発生時、迅速な復旧作業が可能となるよう障害時対応計画を策定し、その有効性を確認している。また、データ消失等の事態に備え、バックアップ及びリストアの仕組みを実装し、その有効性を確認している;</t>
  </si>
  <si>
    <t>100件以上</t>
  </si>
  <si>
    <t xml:space="preserve">①自治体
②概要　観光施設の外壁と瓦屋根の点検において、従来手法では詳細な点検には全面足場と仮囲いの設置が必要で、それだけで数千万を要する上に、観光資源である施設に長期間、仮囲いを施すことは観光来場者を失望させる。それに対して、高解像度カメラ、ドローン、3次元レーザースキャナを駆使することで、足場や仮囲いを不要とし、これまで不正確であった外壁レンガの割り付け図を正確に再現し、そこに劣化事象をプロットし、かつ、高精細な画像としてエビデンスを残すことができる本手法が採用された。
③投資対効果　点検のトータルコストを従来比１/３～１/５程度まで削減。点検期間は従来比1/10程度とし、費用、観光面で効果を上げた。
</t>
  </si>
  <si>
    <t>①民間企業
②概要　巨大テーマパークでの採用例。施設は年中無休のためしっかりとした施設の外壁点検は暗い夜間や早朝のわずかな時間で行うしかなく、夜間は日中と比較して詳細な視野が得づらく、高品質な点検が困難であった。高解像度カメラやドローンを用いた無足場点検により、早朝のわずかな時間や夜間においてもクリアな画像を取得し、短時間で高品質な点検として定期採用されている。
③投資対効果　従来の足場やロープアクセスによる点検では、準備期間が1年近くかかるのが、本手法で1週間程度に短縮され、点検コストも従来比100～50％程度まで削減。</t>
  </si>
  <si>
    <t>①民間企業
②概要　線路際の商業施設外壁の点検において、従来方法は仮設ゴンドラを使用し、2か月程度の期間で数百万円の費用が生じた。線路際という特殊な環境条件のため、安全管理も線路閉鎖や見張り員の配置が必要なため、コスト、時間、人手の確保とも課題であった。また、夜間作業は安全管理や電車の運行状況に配慮し、一晩あたり2時間程度しか確保できないため、点検期間の長期化も課題であった。無足場点検を行うことで、以下の効果を得ることができた。
③投資対効果　高解像度カメラによる無足場点検により2か月の点検を数時間の点検時間に圧縮でき、費用は１/１０程度まで削減した。</t>
  </si>
  <si>
    <t>現場の状況によって、日数や費用が異なる。
参考として、基本料金約500,000円＋250～1000円/㎡</t>
  </si>
  <si>
    <t>ドローンを使用する場合は、無人航空機（ドローン、ラジコン機等）の安全な飛行のためのガイドライン（国土交通省）、その他、一般的な構造物の点検技術と知見が必要。</t>
  </si>
  <si>
    <t>ひとつの技術や装置に頼らないため、現場への対応における柔軟性において優れています。
構造物調査専門の第三者調査会社が提供するプロ向けサービスです。たとえばドローン空撮代行サービスなどとは提供内容の質が異なります。現場課題を解決するための要件定義から解決策の提案まで行います。</t>
  </si>
  <si>
    <t>イノベーション・マーケティング部　山根英人</t>
    <phoneticPr fontId="1"/>
  </si>
  <si>
    <t>イノベーション・マーケティングブ　ヤマネヒデト</t>
  </si>
  <si>
    <t>045-911-9666
h_yamane@just-ltd.co.jp</t>
    <phoneticPr fontId="1"/>
  </si>
  <si>
    <t>SB C&amp;S株式会社</t>
    <phoneticPr fontId="1"/>
  </si>
  <si>
    <t>エスビーシーアンドエス</t>
  </si>
  <si>
    <t>0000000000000</t>
  </si>
  <si>
    <t>東京都港区海岸1-7-1</t>
  </si>
  <si>
    <t>https://cas.softbank.jp/</t>
  </si>
  <si>
    <t>無し;</t>
  </si>
  <si>
    <t>LTE搭載定点観測カメラ</t>
  </si>
  <si>
    <t>LTE搭載
1NCE SIM搭載
指定されたスパンで3,000枚の写真（SVGA)の写真を指定されたメールアドレスへ送信（API連携も可能）</t>
  </si>
  <si>
    <t>http(s)://www.xxxx.xxxxx.xxxx</t>
  </si>
  <si>
    <t>・技術基準適合証明</t>
  </si>
  <si>
    <t>株式会社ジェネタス</t>
  </si>
  <si>
    <t>ジェネタス</t>
  </si>
  <si>
    <t>東京都品川区１０１０１０</t>
  </si>
  <si>
    <t>土木構造物（道路、トンネル、橋梁、導管等の埋設物、等）;建築物（家屋、事業所、工場、畜舎、倉庫、等）;設備（建築設備、水道設備、製造設備、防災設備、等）;製品・食品（自動車、医薬品、等）;家畜・野生動物（牛、豚、鹿、めん羊、ねずみ、等）;</t>
  </si>
  <si>
    <t>静止画や動画データ;</t>
  </si>
  <si>
    <t>機器を確認対象の付近に設置（常設）;機器を確認対象の付近に一時的に設置（仮設）;</t>
  </si>
  <si>
    <t>SVGA画像</t>
  </si>
  <si>
    <t>・サイズ（長さ(cm)×幅(cm)×高さ(cm)）
・重量（g）</t>
  </si>
  <si>
    <t>ｑ</t>
  </si>
  <si>
    <t>【管理者権限機能】一般ユーザから管理者権限へ昇格させる機能を有している、または、管理者権限で動作するように設計されている（例）ID管理システム、等;</t>
  </si>
  <si>
    <t>【アクセス権限管理】ソフトウェア及びプラットフォームのユーザーに対し認証機能を使用し、ユーザーごとに扱うデータのトランザクションに係るリスクを踏まえ、アクセス権限を管理している（例）多要素認証機能、シングルサインオン機能、等;</t>
  </si>
  <si>
    <t>【データ（資産）の特定、ラベル付け・保護】データ資産の特定、重要度と影響で分類、管理ポリシーの策定を実施の上、データ侵害への対応（例：暗号化制御、データ難読化対応等）、攻撃時の回復手順策定を実施している;</t>
  </si>
  <si>
    <t>プラットフォーム上の全てのソフトウェア（サードパーティ製ソフトウェア、OSSを含む）のソフトウェア・コンポーネントのインベントリ（ソフトウェア部品表（SBOM：software bill of materials））を作成しており、かつ、SBOM データを標準フォーマットで管理している（例）SPDX（Software Package Data Exchange）、CycloneDX、SWID タグ（Software Identification タグ）、等</t>
  </si>
  <si>
    <t>【パッチ適用への活用】ソフトウェア・コンポーネントのインベントリ（ソフトウェア部品表（SBOM：software bill of materials））を活用し、効率的に適切なタイミングでパッチ適用を実施している;</t>
  </si>
  <si>
    <t>【イベントログ等の収集・活用】監査記録やログ記録がポリシーに従って決定、文書化され、ログ収集機能を実装している。また、その収集記録をレビューし、日常監視やセキュリティインシデント検知、運用改善等に活用している;</t>
  </si>
  <si>
    <t>【画一的なトレーニングの実施】全社員に対し、画一的なトレーニングを実施している（例）全社員に対し、セキュリティに関わる意識の向上を目的としたトレーニングを実施している、実際の出来事やインシデントをシミュレートした実践的なトレーニングを実施している、等;</t>
  </si>
  <si>
    <t>【設計段階からのセキュリティ対策の取り込み】脅威モデリング手法を用いて設計レベルのセキュリティに関する問題を特定し、主要なテスト対象または見落とされる可能性のあるテスト対象を特定している;</t>
  </si>
  <si>
    <t>０件</t>
  </si>
  <si>
    <t>あ</t>
  </si>
  <si>
    <t>３</t>
  </si>
  <si>
    <t>ア</t>
  </si>
  <si>
    <t>a@aa.aa</t>
  </si>
  <si>
    <t>Fairy Devices株式会社</t>
    <phoneticPr fontId="1"/>
  </si>
  <si>
    <t>フェアリーデバイセズ</t>
  </si>
  <si>
    <t>9010001116075</t>
  </si>
  <si>
    <t>東京都文京区湯島二丁目31番22号 湯島アーバンビル7階</t>
  </si>
  <si>
    <t>https://fairydevices.jp/</t>
  </si>
  <si>
    <t>LINKLET® (遠隔支援ウェアラブルシステム)</t>
  </si>
  <si>
    <t>「LINKLET」は簡単な操作で、専用のLTE首掛け型ウェアラブル端末とMicrosoft Teams /Zoomなどのビデオ会議サービスと連携します。詳細はこちら(https://linklet.ai/)</t>
  </si>
  <si>
    <t>https://linklet.ai/</t>
  </si>
  <si>
    <t xml:space="preserve">ウェアラブル遠隔支援システム (LINKLET®) </t>
  </si>
  <si>
    <t>Fairy Devices株式会社</t>
  </si>
  <si>
    <t>続けて回答する</t>
  </si>
  <si>
    <t>Zoom</t>
  </si>
  <si>
    <t>ＺＶＣ　ＪＡＰＡＮ株式会社</t>
  </si>
  <si>
    <t>ゼットブイシージャパン</t>
  </si>
  <si>
    <t>6010001195015</t>
  </si>
  <si>
    <t>東京都新宿区西新宿３丁目３番１３号西新宿水間ビル６Ｆ</t>
  </si>
  <si>
    <t>Microsoft Teams</t>
  </si>
  <si>
    <t>日本マイクロソフト株式会社</t>
  </si>
  <si>
    <t>ニホンマイクロソフト</t>
  </si>
  <si>
    <t>2010401092245</t>
  </si>
  <si>
    <t>東京都港区港南二丁目16番3号 品川グランドセントラルタワー</t>
  </si>
  <si>
    <t>機器を確認対象の付近に一時的に設置（仮設）;機器を確認対象の付近に設置（常設）;操作用機器（コントローラー）と観測機器（ドローン、移動ロボット、等）を無線接続し、遠隔地の担当者により遠隔操作;操作用機器（コントローラー）と観測機器（ドローン、移動ロボット、等）を無線接続し、現場の担当者により遠隔操作;機器を携帯または装備し、確認対象の付近に持ち込み;</t>
  </si>
  <si>
    <t>現地に常設/仮説/装着した端末を遠隔から操作することで、動画や高画質静止画データをリアルタイムに取得し保存する。また、ウェアラブル機器であるため、装着者が現地に赴きその他のデジタル機器(ドローン等)の運用に必要となる保守/支援/連携/緊急時の対応等を行うことができ、その動画や作業内容の動画や高画質静止画データを取得する。</t>
  </si>
  <si>
    <t>ウェアラブル機器であり、移動主体が人であるため、移動機能は有さない</t>
  </si>
  <si>
    <t>こちらをご参照下さい(https://linklet.ai/)</t>
  </si>
  <si>
    <t>JIS Q 15001認証;</t>
  </si>
  <si>
    <t>セキュリティベンダー等、外部に委託する形態での実施を検討中;</t>
  </si>
  <si>
    <t>①ヤンマーエネルギーシステム株式会社
②発電機・空調機などのエネルギー機器メンテナンスにおいて活用
③https://www.yanmar.com/jp/about/ymedia/article/yesdx.html</t>
  </si>
  <si>
    <t>CES 2022 Innovation Awards 3部門同時受賞
Time The Best Inventions 2022(2022年の最も優れた発明)
第5回日本オープンイノベーション大賞 総務大臣賞
第18回ニッポン新事業創出大賞「最優秀賞」</t>
  </si>
  <si>
    <t>賠償責任は、規約において別段の定めがある場合を除き、直接かつ通常の損害に限り、逸失利益、事業機会の喪失等の間接的な損害は含まないものとし、また、当社の賠償責任は、本サービスに関して当社がユーザーから過去１年間に現実に受領した本サービスの利用料（ハードウェアの代金を含みません。）の総額を上限とします。</t>
  </si>
  <si>
    <t>管理部 杉江康一郎</t>
  </si>
  <si>
    <t>カンリブ スギエコウイチロウ</t>
  </si>
  <si>
    <t>cs@linklet.ai</t>
  </si>
  <si>
    <t>株式会社ジェネタス</t>
    <phoneticPr fontId="1"/>
  </si>
  <si>
    <t>4010901029158</t>
    <phoneticPr fontId="1"/>
  </si>
  <si>
    <t>東京都渋谷区神宮前6-23-4 桑野ビル2階</t>
  </si>
  <si>
    <t>https://www.genetus.co.jp</t>
  </si>
  <si>
    <t>見える化.jp IoTカメラサービス</t>
  </si>
  <si>
    <t>遠隔地に設置したカメラの画像を定期的にメールで所得するサービスです。
専用カメラはLTE通信機能を搭載し、乾電池駆動で500枚の静止画撮影・送信が可能。電源の確保出来ない場所への設置も可能。
IoTダッシュボード「見える化.jp」により遠隔でカメラの設定変更や観測対象物を撮影した画像をAI処理により有無や変化を分類して通知することが可能。</t>
  </si>
  <si>
    <t>https://www.genetus.co.jp/mieruka.html</t>
    <phoneticPr fontId="1"/>
  </si>
  <si>
    <t>4010901029158</t>
  </si>
  <si>
    <t>土木構造物（道路、トンネル、橋梁、導管等の埋設物、等）;建築物（家屋、事業所、工場、畜舎、倉庫、等）;設備（建築設備、水道設備、製造設備、防災設備、等）;家畜・野生動物（牛、豚、鹿、めん羊、ねずみ、等）;製品・食品（自動車、医薬品、等）;</t>
  </si>
  <si>
    <t>LTEの通信エリアであればどこにでも設置可能なバッテリー駆動のカメラにより定点観測対象物の静止画を取得する。</t>
  </si>
  <si>
    <t>https://www.genetus.co.jp/_userdata/GMT-CMA-BG96C.pdf</t>
    <phoneticPr fontId="1"/>
  </si>
  <si>
    <t>取得したデータにおける確認対象の行動を分析することで、安全衛生状態（家畜の健康状態、害獣・害虫の生息状況、等）を把握;基準データと取得したデータとの差分分析をすることで、安全措置対策状況（設備の配置状況等）や安全衛生状態（施設の清掃状況等）、技術基準乖離状況（設備の性能等）、設計・施工状況（建築物や埋設物の設計図面への適合状況等）を把握;</t>
  </si>
  <si>
    <t>AIにより基準画像と撮影画像の差分を検出し、観測対象物の有無・変化を検知する。</t>
  </si>
  <si>
    <t>サーバーの該当領域へのアクセスはパスワードではなく証明書ファイルを使ったアクセスに限定しており、ID・パスワードの総当たり攻撃を無効化している。</t>
  </si>
  <si>
    <t>3件</t>
  </si>
  <si>
    <t>0件</t>
  </si>
  <si>
    <t>①発注者
通信事業者
②概要
バッテリー駆動可能なLTE通信カメラを用いて遠隔地への巡回業務の負荷低減の提案を検討している。
③参考url
なし
④投資対効果
定期巡回にかかる人件費・移動コストの削減が見込まれる。</t>
  </si>
  <si>
    <t>齋藤　彰</t>
  </si>
  <si>
    <t>サイトウ　アキラ</t>
  </si>
  <si>
    <t>090-1736-7603　平日9:00~18:00
saito@genetus.co.jp</t>
  </si>
  <si>
    <t>Terra Drone株式会社</t>
    <phoneticPr fontId="1"/>
  </si>
  <si>
    <t>テラドローン</t>
  </si>
  <si>
    <t>5011001109543</t>
  </si>
  <si>
    <t>東京都渋谷区渋谷２丁目12-19 東建インターナショナルビル３階</t>
  </si>
  <si>
    <t>https://terra-drone.net/company</t>
  </si>
  <si>
    <t>Terra Inspection Drone</t>
  </si>
  <si>
    <t>屋外に加え、GPSがない屋内環境でも、安定して飛行ができるドローンです。
搭載カメラやLidarにより、設備の劣化状況の確認や３次元化などができ、点検を始めとする各種用途での活用が見込まれます。</t>
  </si>
  <si>
    <t>https://terra-drone.net/service/inspection</t>
    <phoneticPr fontId="1"/>
  </si>
  <si>
    <t>Terra Drone株式会社</t>
  </si>
  <si>
    <t>静止画や動画データ;点群データ;</t>
  </si>
  <si>
    <t>事前に設定したルートに基づき自律移動;操作用機器（コントローラー）と観測機器（ドローン、移動ロボット、等）を無線接続し、現場の担当者により遠隔操作;</t>
  </si>
  <si>
    <t>人手はアクセス困難な設備内部の狭小・暗所・粉塵環境内における静止画・動画・３次元電群データをドローン（バッテリー稼働・有線給電）による取得する。</t>
  </si>
  <si>
    <t xml:space="preserve">・サイズ：28.5cm×34cm×25cm
・重量：1.8kg
・稼働時間：10m
・移動速度：18km/h
・制御可能距離：2km
・照明の輝度：16,000lm
・操作性：前後/左右/上下
・防水等級：IPX1相当
・防塵等級：IP5X相当
・動作環境：0-50℃
・位置情報精度：10cm
・ホバリング精度：10cm
・深度維持：該当なし
・リモートID適合状況：適合している
・防爆記号：該当なし
</t>
  </si>
  <si>
    <t>・サイズ：5.5cm×5.5cm×7cm
・重量：95g
・画角：縦93°×横81°
・ズーム：6倍
・最大解像度：4096×2160
・フレームレート：30fps
・取得頻度：常時
・点群率：20万点/s
・測距精度：2cm
・測定距離：70m
・防水等級：IPX7
・防塵等級：IP6X
・動作環境温度：-10℃～50℃
・暗視補正機能：該当なし
・遠隔操作機能：有
・稼働時間：機体稼働時間に相当
・防爆記号：該当なし</t>
  </si>
  <si>
    <t>0</t>
  </si>
  <si>
    <t>無し</t>
  </si>
  <si>
    <t>点検部　可部健二郎</t>
  </si>
  <si>
    <t>テンケンブ　カベケンジロウ</t>
  </si>
  <si>
    <t>info.jp@terra-drone.co.jp</t>
  </si>
  <si>
    <t>NBKマーケティング株式会社</t>
    <phoneticPr fontId="1"/>
  </si>
  <si>
    <t>エヌビーケイマーケティングカブシキカイシャ</t>
  </si>
  <si>
    <t>010401051592</t>
  </si>
  <si>
    <t>東京都港区浜松町１丁目９ー３　NABEYA東京ビル２F</t>
  </si>
  <si>
    <t>https://lilz-nbk.co.jp/</t>
  </si>
  <si>
    <t>産業・社会インフラの日常点検を自動化するシステム</t>
  </si>
  <si>
    <t>LiLz Gauge・LiLz Guard・LiLz Count等</t>
  </si>
  <si>
    <t xml:space="preserve">産業・社会インフラの目視点検をＩｏＴカメラで自動化するシステムです。アナログ計器の自動読取ＡＩからスタートし、画面内での異常検知ＡＩ、異常音の検知ＡＩを予定。
</t>
  </si>
  <si>
    <t>https://lilz-nbk.co.jp/</t>
    <phoneticPr fontId="1"/>
  </si>
  <si>
    <t xml:space="preserve">情報セキュリティマネジメントシステム ISMS（Information Security Management System)の
　国際規格「ISO27001」を取得
危険エリア（防爆エリア）での認証（IECEx/JpEx＝Ex ic IIC T6(or T4) Gc、Ex ic IIC T135℃ Dc）（ATEX＝II 3G Ex ic IIC T6(or T4)  Gc、II 3D Ex ic IIIC T135℃ Dc）を近々に取得予定
</t>
    <phoneticPr fontId="1"/>
  </si>
  <si>
    <t>IoTカメラ（LiLz LTEカメラ, LiLz BLEカメラ, LiLz サーモカメラ）＆ ルータ（BLE-LTE Router）と、計器読取ＡＩ＆色判別ＡＩ（サーモカメラ）（Microsoft Azure内）の組み合わせ</t>
  </si>
  <si>
    <t>LCAM-L11（LiLz Cam LTE）、LCAM-B11（LiLz Cam BLE)、LC-T10J（LiLz Cam Th）、BBLTR1-LP（BLE-LTE Router）</t>
  </si>
  <si>
    <t>NBKマーケティング株式会社</t>
  </si>
  <si>
    <t>東京都港区浜松町１丁目９－３　NABEYA東京ビル２F</t>
  </si>
  <si>
    <t>静止画や動画データ;温度データ;音響データ（打診音等）;</t>
  </si>
  <si>
    <t>機器を確認対象の付近に設置（常設）;操作用機器（コントローラー）と観測機器（ドローン、移動ロボット、等）を無線接続し、現場の担当者により遠隔操作;操作用機器（コントローラー）と観測機器（ドローン、移動ロボット、等）を無線接続し、遠隔地の担当者により遠隔操作;</t>
  </si>
  <si>
    <t>現場に電源不要＆配線不要（＝工事不要）のＩｏＴカメラを金具などで設置し、そのカメラが定期的に対象の計器や設備などを撮影し、その撮影データがLTEの閉域網（Cat.1）経由でMicrosoft Azureへ上がります。（その後、ユーザーがクラウドサービスへログインしてクラウドサービスのUI画面を見ます）</t>
  </si>
  <si>
    <t>カメラのため、３２にて回答。</t>
  </si>
  <si>
    <t>カメラの寸法：非防爆カメラとサーモカメラ＝125.5 x 139.9 x 24.5mm、防爆カメラ＝130.2 x 156.0 x 26.1mm
重量：非防爆カメラとサーモカメラ＝約３５０ｇ、防爆カメラ＝約５５０ｇ。
稼働時間：１日３回の撮影で電池が３.５年もちます（再充電可能）。
画角：68.7度。
画像取得頻度は最大で１４４回／１日＝１０分に１度、最小は１回／１日。
測定距離は計器側の新旧や汚れの付着などで変わるため明確なコメントが難ですが、100mmの計器を利用した測定距離に関する試験データはあります。
防水防塵：ＩＰ６５
動作環境温度：公式にはー１０～６０℃だが、実績では上下とも１０度程度超過しても問題なし
近々にリリース予定の防爆カメラからは最新のイメージセンサーを搭載し、フラッシュ無しでも暗闇で明瞭な画像データを取得可能。こちらも実証実験の結果のデータはあり。
遠隔操作は一部（EV＝露光値やフラッシュなど光の調節）は可能。近々に、撮影間隔・画質の調整も遠隔操作可能になる予定。
稼働時間：１日３回の撮影で３.５年
防爆記号：IECEx/JpEx＝Ex ic IIC T6(or T4) Gc、Ex ic IIC T135℃ Dcを取得予定。</t>
  </si>
  <si>
    <t>取得したデータの変化量を分析することで経年劣化状況（亀裂、傷、欠損、動作異常、異音、異常振動、温度異常、漏えい電流、漏えいガス、等）を検出;過去データと取得したデータとの差分分析をすることで、経年劣化状況（亀裂、傷、欠損、動作異常、異音、異常振動、温度異常、漏えい電流、漏えいガス、等）を検出;取得したデータの傾向を分析することで経年劣化（亀裂、傷、欠損、動作異常、異音、異常振動、温度異常、漏えい電流、漏えいガス、等）の予兆を検知;</t>
  </si>
  <si>
    <t>・定点ＩｏＴカメラで取得した計器画像データから、ＡＩにて計器データを画像処理して値を数値化し、値が動作異常（しきい値を超えた）の場合に警告メール等を発信。
・定点ＩｏＴカメラで、前回取得した画像と今回取得したした画像をＡＩにて比して、変化（煙があがっている等）異常がみられる場合に警告メール等を発信。
・定点ＩｏＴサーモカメラで取得した赤外線センサーによるデータを画像解析して、温度（色）が異常な場合に、警告メール等を発信。
・小型高性能マイクを実装した異音検知も予定</t>
  </si>
  <si>
    <t>国内外発刊のガイドラインに準拠した脆弱性検査を実施している</t>
  </si>
  <si>
    <t>ISMSプロセスに従い、外部監査を実施しております。
ASPIC（一般社団法人日本クラウド産業協会）の認証を取得予定。
暗号化通信プロトコルとして、TLS (Transport Layer Security)1.2で暗号化しています。</t>
  </si>
  <si>
    <t>脆弱性検査は間違いなく実施していますが、上記詳細のどれをどのように実施しているかはＡＩ開発のLiLz社へ確認が必要で、後報とさせていただきます。ベースとして、Microsoft Azureの物理的セキュリティにて対応がなされています。例えば、Azure WAFおよびAzure Security Centerによる24/365の監視などです。お取引いただいているユーザー企業（住友化学、ENEOSなど）から導入前に、セキュリティチェックシート（Excelファイル）を頂き個別で回答しており、今まで全てクリアーしております。;</t>
  </si>
  <si>
    <t>暗号化通信プロトコルとして、TLS (Transport Layer Security)1.2で暗号化しています。
画像およびDBは画像データはAES256bitで暗号化して保存。パスワードはさらにハッシュ化も実施しています。</t>
  </si>
  <si>
    <t>５０００台以上</t>
  </si>
  <si>
    <t>当社実績では０件です。</t>
  </si>
  <si>
    <t>導入事例については、ユーザー企業（民間）との折衝が必要で、未だ折衝前の為、詳細をご案内することが出来ませんが、「導入企業の社名公開」として、三菱ケミカル・ENEOS・宝酒造・UCC上島珈琲・必要な場合には</t>
  </si>
  <si>
    <t xml:space="preserve">初期導入費用：LiLz LTEカメラ＝８３０００円（ボリュームディスカウントあり）、LiLz BLEカメラ＝５９０００円（同上）、LiLz サーモカメラ＝２４０,０００円（同上）、LiLz防爆カメラ＝２５０,０００円（同上）
設置金具＝２０００円～１００００円程度（Amazonや楽天などで買えるカメラ用の金具でOK）
クラウドサービス＝２０００円程度から１００００円程度
</t>
  </si>
  <si>
    <t>特許 第7144809号
特許 第7144810号
特許 第7169035号
　</t>
  </si>
  <si>
    <t>環境温度：（公式には）ー１０～６０℃を超える箇所では使用できません。
NTTドコモのLTEが通じないところでは使えません。（ソフトバンク・AUも対応予定。同じくLTE閉域網）
防塵防水の規格取得はＩＰ６５なので水中では使えません。
防爆カメラはゾーン２用で、ゾーン０とゾーン１用ではありません。</t>
  </si>
  <si>
    <t xml:space="preserve">遠い所・高所・暗所などの日常目視点検を自動でおこないます。
・３年間 電池が持続するＩoＴカメラ（再充電可能）で現場をデジタル化
（電源・配線・設置工事・接続機器ナシ、ネット環境も不要で当日から現場をデジタル化）
・ＵＩが分かり易い（例：計器読取ＡＩの設定も簡単）
・一般のＡＩ企業は「ＡＩのみ提供」だが、当社はソフト（ＡＩ等）とハード（カメラ・ルータ）両方を自社開発＆連携しながら進化（業界随一）
・i-reporter, MENTENA, PI system等、外部システムとAPI連携
</t>
  </si>
  <si>
    <t>そもそも住友化学・三菱ケミカル・ENEOSなど大手プラント企業がプラント内で使われており、個別で取引基本契約を結んでおります。カメラ・ルータ等ハードウェアは、一般家電と同じく通常使用下で１年間の保証となっております。</t>
  </si>
  <si>
    <t>代表取締役　岡本英一郎　もしくは　マネージャー　佐藤盛超</t>
  </si>
  <si>
    <t>オカモトエイイチロウ　サトウシゲユキ</t>
  </si>
  <si>
    <t>09072896491（岡本英一郎）
07040913635（佐藤盛超）</t>
  </si>
  <si>
    <t>計測検査株式会社</t>
  </si>
  <si>
    <t>ケイソクケンサ</t>
  </si>
  <si>
    <t>6290801009932</t>
  </si>
  <si>
    <t>100⼈超300⼈以下</t>
  </si>
  <si>
    <t>福岡県北九州市八幡西区陣原一丁目８番３号</t>
  </si>
  <si>
    <t>http://www.keisokukensa.co.jp</t>
  </si>
  <si>
    <t>走行型計測システムを用いた画像およびレーザ計測サービス</t>
  </si>
  <si>
    <t>走行型高速2D&amp;3D点検システム MIMM（ミーム）</t>
  </si>
  <si>
    <t>画像計測装置(カメラ,高輝度LED照明)およびレーザ計測装置(GPS,IMU,高密度レーザ装置)を搭載した走行型計測システムにて、トンネルや擁壁等の構造物のカラー画像データや3次元点群データを取得する。</t>
  </si>
  <si>
    <t>https://www.keisokukensa.co.jp/MIMM</t>
  </si>
  <si>
    <t>・道路トンネル定期点検要領(案) （国⼟交通省）
・地理空間情報活⽤推進基本法
・測量法（国土地理院）
・道路交通法（国⼟交通省）</t>
  </si>
  <si>
    <t xml:space="preserve">・国土交通省　新技術情報提供システム（NETIS）：KK-130026-VE
・国土交通省　点検支援技術性能カタログ：TN010006－V0423　(末尾番号は更新時変更になります)
</t>
  </si>
  <si>
    <t>カメラ画像計測技術（計測検査株式会社製 組み込み構築型カメラ画像システム）</t>
  </si>
  <si>
    <t>MIS：Mobile Imaging Technology System</t>
  </si>
  <si>
    <t>レーザ計測技術（三菱電機株式会社製 高精度GPS移動計測装置）</t>
  </si>
  <si>
    <t>MMS：Mobile Mapping System</t>
  </si>
  <si>
    <t>三菱電機株式会社</t>
  </si>
  <si>
    <t>ミツビシデンキ</t>
  </si>
  <si>
    <t>4010001008772</t>
  </si>
  <si>
    <t>東京都千代田区丸の内２丁目７番３号</t>
  </si>
  <si>
    <t>静止画や動画データ;点群データ;温度データ;</t>
  </si>
  <si>
    <t>機器を携帯または装備し、確認対象の付近に持ち込み;</t>
  </si>
  <si>
    <t xml:space="preserve">　カメラ画像計測装置（MIS）とレーザ計測装置（MMS）を搭載した、3トンベースの走行型計測システムMIMM(ミーム)を、運転手が法定速度で走行させて、対象構造物(トンネルや水路やカルバートボックスや擁壁など)の、覆工表面のカラー動画データや3D点群データを取得する。高輝度な照明装置や高精度カメラを使用し、交通規制なく、高速道路でも法定速度で微細なひび割れも検出可能な画像データを取得でき、取得した画像データからは撮影展開画像や変状展開図を作成可能。3D点群データからはトンネル内空の変位解析(コンター解析)も可能である。(同様の機能を搭載した小型版機器「MIMM-S」もあり。MIMM-Sは手押しもしくは軽トラの荷台や鉄道の場合はトロ台車に載せて運用可能)
参考URL：https://www.mlit.go.jp/road/sisaku/inspection-support/
点検性能カタログ(国交省)：登録番号TN010006－V0423 「走行型高速3Dトンネル点検システム 　MIMM-R（ミーム・アール）／MIMM(ミーム)」
点検性能カタログ(国交省)：登録番号TN010017-V0123 「軽車両搭載型トンネル点検支援システム(MIMM-S)」
参考URL：https://www.netis.mlit.go.jp/NETIS/PubEntrance/PubEntrance?ReturnUrl=%2fNETIS 
新技術情報提供システムNETIS(国交省)：登録番号KK-130026-VE「走行型高速3Dトンネル点検システム MIMM(ミーム)」
</t>
  </si>
  <si>
    <t xml:space="preserve">観測機器名：計測車両（MIMM：ミーム）
・サイズ：⻑さ5,990mm×幅2,100mm×⾼さ3,050mm
・重量：6,440kg
・稼働時間：移動装置としては連続稼働時間の制限は特になし
・内燃機関を搭載した車両にて移動する。
・車両に切り離し可能な計測室（カメラ、レーザを搭載）を設置し、一般車両に混じって交通規制を行うことなく通常走行しながら計測を行うことが可能。
・陸運局にて規制緩和認定を取得しており、道路使用申請なしに走行計測することができる。
(※MIMMと同様の機能を搭載した小型版計測機「MIMM-S」もあり。
「MIMM-S」…⻑さ1.0m×幅1.0m×⾼さ1.0m、重量50g。手押し型もしくは軽トラの荷台等に搭載して運用可能)
参考URL：https://www.mlit.go.jp/road/sisaku/inspection-support/
点検性能カタログ(国交省)：登録番号TN010006－V0423 「走行型高速3Dトンネル点検システム 　MIMM-R（ミーム・アール）／MIMM(ミーム)」
点検性能カタログ(国交省)：登録番号TN010017-V0123 「軽車両搭載型トンネル点検支援システム(MIMM-S)」
</t>
  </si>
  <si>
    <t xml:space="preserve">観測機器名：カメラ画像計測装置
・カメラ台数：200万画素Full-HDカメラ18台(MIMM3号)、　38万画素SDカメラ20台(MIMM2号)
・エリアカメラ、グローバルシャッター
・シャッタースピード：標準は1/2000．50km/hの場合SS：1/3,000以上　※ターゲットまでの距離や環境照度による
・動画フレームレート：30 fps
・照明：LED照明48台　3m離隔での照度は5,000lx程度
・カメラ雲台のパン・チルト機構：鉛直0°～360°
・角度記録・制御機構機能：カメラの画角は対象形状および撮影画像精度(解像度)に応じて都度設定する可動式。
・耐久性：公式な防塵、防水等級は無し、但しケーシングによりIP51相当、　LED照明：IP65
・連続稼働時間：カメラ計測装置は、8時間程度（内燃機関によって発電した電力を使用しており、特に制約はなく、通常1日使用が可能。）
・動作環境温度：0℃〜40℃で使⽤可能。
観測機器名：レーザ計測装置
・取得頻度：200回転/秒
・点群率：100万点／秒　(来年度より200万点/秒の機器に更新予定)
・測距精度：±2mm　※ターゲット色や表面材質（光沢など）により変動
・測定距離：119 m以内
・安全性：レーザはクラス１であり、人体に影響はない。
・耐久性：IP54
・連続稼働時間：レーザ計測装置は、8時間程度（内燃機関によって発電した電力を使用しており、特に制約はなく、通常1日使用が可能。）
・動作環境温度：0℃〜40℃で使⽤可能。
参考URL：https://www.mlit.go.jp/road/sisaku/inspection-support/
点検性能カタログ(国交省)：登録番号TN010006－V0423 「走行型高速3Dトンネル点検システム 　MIMM-R（ミーム・アール）／MIMM(ミーム)」
</t>
  </si>
  <si>
    <t>　取得した画像データからは、トンネルや対象構造物の覆工表面の撮影展開画像および変状展開図を作成し、変状量の集計も可能である。またレーザデータを活用し再現性の高い正確な寸法の撮影展開画像を作成することで、2時期の展開画像を重ねて変状の差分(進展)を解析することも可能である。
　3D点群データからは、トンネル内空の形状を把握することができ、コンター解析によりトンネルの平均断面(標準断面)との差を、コンター図(凹凸をカラーマップで表現したもの)で示し、ひび割れ等の変状が外力要因によるものなのか(進展の可能性があるのか)を推察する資料を作成する。また、2時期の変位差分解析(差分コンター解析)を行うことも可能である。</t>
  </si>
  <si>
    <t>【データ等へのアクセス制御機能】データへのアクセスを制御するよう設計されている、また、システムやデバイスを制御する機能へのアクセスを制御するように設計されている（例）バックアップサービス、リカバリマネージャー、NAS、SAN、等;</t>
  </si>
  <si>
    <t>【付与する権限の最小化】ソフトウェア及びプラットフォームへのアクセス権はユーザーごとに必要最低限の範囲で付与し、重要な資産への不正アクセスを防止している（例）アクセス権管理専用のプラットフォームを使用し個々の管理者を識別している、等;</t>
  </si>
  <si>
    <t>【データのバックアップ】障害発生時、迅速な復旧作業が可能となるよう障害時対応計画を策定し、その有効性を確認している。また、データ消失等の事態に備え、バックアップ及びリストアの仕組みを実装し、その有効性を確認している;</t>
  </si>
  <si>
    <t>500件以上</t>
  </si>
  <si>
    <t>400件以上</t>
  </si>
  <si>
    <t xml:space="preserve">①発注者
東京都(当社は建設コンサルタント会社の下請けで実施)
②概要
東京都では都管理のトンネル点検の際に走行型計測を採用しており、R5年度の東京都島しょ部の計測業務では弊社にて約20本のトンネルの画像およびレーザ計測を請け負い、撮影展開画像(変状展開図)およびレーザ計測によるトンネルの変形解析(コンター解析)を成果として納めた。
※東京都に限らず、全国各地の都道府県や地方整備局発注のトンネル点検にて、活用実績あり。
③参考URL：特になし
④投資対効果：
具体的な削減率まで公表されていないが、従来の定期点検の前に走行型計測にて状況把握のスクリーニングを行うことで、点検作業の効率化が図られている。また、画像を取得することで、人のスケッチによる把握より正確な変状分布を把握でき変状の進展把握がより客観的で正確かつ容易となる。レーザ計測による効果としては、トンネル内空の変形解析(コンター解析)により、変状の要因(外力が加わっているのか)を推察する材料とできるため、補修対象であるかの判断の一助となりうる。
</t>
  </si>
  <si>
    <t>①発注者
某都道府県(当社は建設コンサルタント会社の下請けで実施)
②概要
地下河川トンネルの点検効率化を目的として、MIMM-Sによる画像およびレーザ計測が実施された。対象のトンネルは直径約7ｍ、距離約2kｍのシールドトンネルで、照明設備もなく、近接目視では人員及び日数がかかるということで、走行型計測による効率化が図られた。本計測システムにて現場は約1日間で計測を完了し、成果として撮影展開画像、変状展開図、および3次元点群データを納めた。今後も定期的に画像計測を行い2時期のデータを重ねることで変状の進展を効率的に把握することができ、点群データからは必要に応じて差分コンター解析も可能である。
③参考URL：特になし
④投資対効果：
具体的な削減率まで公表されていないが、走行型計測を行うことで、現場での点検作業の時間短縮が見込まれる。また、画像を取得することで、人のスケッチによる把握より正確な変状分布を把握でき変状の進展把握がより客観的で正確かつ容易となる。レーザ計測による効果としては、トンネル内空の変形解析(コンター解析)により、変状の要因(外力が加わっているのか)を推察する材料とできるため、補修対象であるかの判断の一助となりうる。</t>
  </si>
  <si>
    <t>①発注者
熊本県(当社は建設コンサルタント会社の下請けで実施)
②概要
平成28年の熊本地震の際、被害地域周辺には多くの道路トンネルがあったため、被害状況をいち早く把握し、トンネル内の車両通行の可否(緊急車両のみ通行可など)を判断する為に、当社の走行型計測が使用された。対象地域の活断層上には県が管理するトンネルが約60本あり、それらの動画データを約2週間で計測し、その後約1週間という短期間で、トンネル内の被害状況を報告した。熊本県管理のトンネルは以前に当社の走行型計測で全て画像計測をしていたため、地震前の画像データと、地震後の画像データを重ねて、地震影響による変状の進展を即座に客観的に比較確認する事が出来た。
③参考URL：特になし
④投資対効果：
災害時の緊急対応として、走行するだけで現地の状況把握ができるため、安全性が向上が見込める。</t>
  </si>
  <si>
    <t xml:space="preserve">・ホームページ：NETIS(新技術活用情報システム) ホームページの「単価・施工方法」参照
(基本的には機器の販売ではなく、計測サービスを提供する形態である)
https://www.netis.mlit.go.jp/netis/pubsearch/details?regNo=KK-130026%20
(条件により費用変動するため、詳細は見積対応を行っている)
</t>
  </si>
  <si>
    <t>なし</t>
  </si>
  <si>
    <t>・1mm/h以上の降雨時の計測は不可
雪や雨天またはトンネル内の漏水・湧水等、水滴がカメラレンズまたはレーザレンズに付着した場合は、再計測等の対策を行う。
・レーザ計測は、屋外の天候や上空の遮蔽物（高層ビル、樹木）により、計測中のGPSを一定時間取得できない場合は、測定精度が低下する可能性がある。
・レーザ計測は、10cm以上の段差や不整地な路面などで、一部点群が歪む可能性がある。
・気温0℃〜40℃で使⽤可能。</t>
  </si>
  <si>
    <t>・時速40〜80kmの⾛⾏速度でも計測が可能で、交通規制が不要である。(状況に応じ、低速での計測も可)
・建設技術展　審査委員特別賞（2010/12/02）
・新都市社会技術融合創造セミナー（委員長：大西有三 京都大学名誉教授）「トンネル健全性評価プロジェクト（H18年度～H20年度）」の成果
・NETIS令和4年度 準推奨技術認定</t>
  </si>
  <si>
    <t>営業部　鬼塚由紀乃</t>
  </si>
  <si>
    <t>エイギョウブ　オニヅカユキノ</t>
  </si>
  <si>
    <t>093-642-8231　平⽇8:30~17:30
kkeigyo@keisokukensa.co.jp</t>
  </si>
  <si>
    <t>株式会社EARTHBRAIN</t>
  </si>
  <si>
    <t>アースブレイン</t>
  </si>
  <si>
    <t>4010401134284</t>
  </si>
  <si>
    <t>東京都港区六本木１丁目６−１ 泉ガーデンタワ 29F</t>
  </si>
  <si>
    <t>https://www.earthbrain.com/</t>
  </si>
  <si>
    <t>Smart Construction Quick3D</t>
  </si>
  <si>
    <t>iPhone、iPadで現場を撮影いただくだけで、誰でも手軽に現場の3次元計測データを生成できるモバイルアプリです。
小規模現場の計測から大規模現場の部分計測までお手軽にご利用いただけます。</t>
  </si>
  <si>
    <t>https://www.earthbrain.com/lp/202209-scq/</t>
  </si>
  <si>
    <t>iPhone pro,iPad pro</t>
  </si>
  <si>
    <t>Apple</t>
  </si>
  <si>
    <t>アップル</t>
  </si>
  <si>
    <t>3011103003992</t>
  </si>
  <si>
    <t>カリフォルニア州 クパチーノ市 アップル・パーク・ウェイ1番地</t>
  </si>
  <si>
    <t>土木構造物（道路、トンネル、橋梁、導管等の埋設物、等）;建築物（家屋、事業所、工場、畜舎、倉庫、等）;設備（建築設備、水道設備、製造設備、防災設備、等）;製品・食品（自動車、医薬品、等）;</t>
  </si>
  <si>
    <t>iPhone,iPadを用いて、対象を撮影しデータを取得する。対象範囲を取得するために移動しながら撮影をする。</t>
  </si>
  <si>
    <t>該当なし（iPhone,iPadに準ずる）</t>
  </si>
  <si>
    <t>取得したデータから距離や面積等を確認することが可能;</t>
  </si>
  <si>
    <t>撮影した画像から生成された点群を用いて、距離、面積、体積等の計測をすることが可能です。
https://www.youtube.com/watch?v=QgnAJb6NX_8</t>
  </si>
  <si>
    <t>国際基準ASVS</t>
  </si>
  <si>
    <t>脆弱性スキャン　※パッチの適用状況等を診断する;ペネトレーションテスト　※疑似的な攻撃を試みることで攻撃への耐性を確認する;静的アプリケーション・セキュリティ・テスト　※ソースコードのコーディングを分析し、脆弱性を検出する;動的アプリケーション・セキュリティ・テスト　※実行されるアプリケーションに対し、攻撃を仕掛け、脆弱性を検出する;コードレビュー　※ソースコードをレビューすることで（脆弱性を含む）不具合を検出する;ファジングテスト　※無効なデータや予期しないデータを入力することで、例外的な状況を発生させ、挙動を確認する;ストレステスト　※必要以上の負荷を発生させ、正常に動作するか（隠れた欠陥がないか）を確認する;</t>
  </si>
  <si>
    <t>パスワードについて、「CRYPTREC 暗号リスト(電子政府推奨暗号)」に掲載されている暗号化アルゴリズムによって暗号化している。</t>
  </si>
  <si>
    <t>①顧客
建設会社
②概要
主に小規模な現場にて土工や構造物の３次元計測に活用頂いております。
③参考URL
https://www.earthbrain.com/lp/202209-scq/</t>
  </si>
  <si>
    <t>12ヶ月分の利用料相当額</t>
  </si>
  <si>
    <t>コト価値開発デザイングループ 椎葉航</t>
  </si>
  <si>
    <t>コトカチカイハツデザイングループ　シイバワタル</t>
  </si>
  <si>
    <t>07010028359
wataru_shiiba@earthbrain.com</t>
  </si>
  <si>
    <t>国際航業株式会社</t>
    <phoneticPr fontId="1"/>
  </si>
  <si>
    <t>コクサイコウギョウ</t>
  </si>
  <si>
    <t>東京都新宿区北新宿2-21-1（新宿フロントタワー）</t>
  </si>
  <si>
    <t>https://www.kkc.co.jp/</t>
    <phoneticPr fontId="1"/>
  </si>
  <si>
    <t>道路巡回（パトロール）システム「Draw-AI」</t>
    <phoneticPr fontId="1"/>
  </si>
  <si>
    <t>土木事務所や自治体が保有するパトロール車にドライブレコーダーと同等の車載カメラを設置のうえ、道路状況の画像や位置情報を活用して、➀道路巡回における日報記録や➁舗装状況の劣化診断が行えるサービス。</t>
  </si>
  <si>
    <t>https://www.kkc.co.jp/service/item/900/</t>
    <phoneticPr fontId="1"/>
  </si>
  <si>
    <t>点検支援技術　性能カタログ（令和5年3月時点　国土交通省）</t>
  </si>
  <si>
    <t>国際航業株式会社</t>
  </si>
  <si>
    <t>9010001008669</t>
  </si>
  <si>
    <t>カメラを巡回車両に取り付け、移動する。リアルタイムの巡回状況把握、位置と画像のリアルタイム共有が可能となる。</t>
  </si>
  <si>
    <t>巡回車両へ搭載</t>
  </si>
  <si>
    <t>撮影機材として以下から構成される。
・道路巡回カメラシステム
・USBカメラ：広角映像120°以上　解像度1920×1080pic（15FPS以上）
・位置情報（GPS）
・記録媒体（ポータブルHDD）
・防水・防塵（IP65）
・動作環境温度（ｰ5℃～+40℃）</t>
  </si>
  <si>
    <t>取得したデータの変化量を分析することで経年劣化状況（亀裂、傷、欠損、動作異常、異音、異常振動、温度異常、漏えい電流、漏えいガス、等）を検出;</t>
  </si>
  <si>
    <t xml:space="preserve">・リアルタイム動画映像共有（リアルタイム配信による災害状況の確認や巡回員からの報連相をリアルタイム共有により、管理者と巡回員の連携力を強化）
・動画映像閲覧システム（道路状況データの蓄積による見落としの削減や問い合わせ情報の管理からなる道路の安全管理の効率化・省力化を実現）
・日誌類の自動作成（巡回終了時にタブレットの巡回終了ボタンを押すことで、その日の巡回記録を自動で作成し、出力することによる業務の省力化を実現）
・舗装管理の効率化（AI評価を用いた舗装分析による経年変化を容易に確認・舗装管理の効率化を実現）
</t>
  </si>
  <si>
    <t>ISMAPに登録されたサービスを利用</t>
  </si>
  <si>
    <t>【管理者権限機能】一般ユーザから管理者権限へ昇格させる機能を有している、または、管理者権限で動作するように設計されている（例）ID管理システム、等;【コンピューティングリソース等に対するアクセス権限機能】コンピューティングリソース（CPU、メモリ、ストレージ）、または、ネットワークにアクセスする権限を有している（例） OS、ハイパーバイザー（仮想化基盤ソフトウェア）、 等;【データ等へのアクセス制御機能】データへのアクセスを制御するよう設計されている、また、システムやデバイスを制御する機能へのアクセスを制御するように設計されている（例）バックアップサービス、リカバリマネージャー、NAS、SAN、等;【ネットワーク制御・ウィルス対策に関する機能】ネットワーク制御・管理に関する機能やウィルス対策などのセキュリティに関する機能を有している（例）DNSリゾルバ、DNSサーバ、ウィルス対策ソフトウェア、暗号化ソフトウェア、等;</t>
  </si>
  <si>
    <t>【アクセス権限管理】ソフトウェア及びプラットフォームのユーザーに対し認証機能を使用し、ユーザーごとに扱うデータのトランザクションに係るリスクを踏まえ、アクセス権限を管理している（例）多要素認証機能、シングルサインオン機能、等;【アクセス元の識別、対処】ソフトウェア及びプラットフォームにアクセスするサービスごとに識別・認証し、システム内での通信や情報のやり取りが正当なサービスやアプリケーションとの間で行われ不正なアクセスや通信を防止するよう管理している;</t>
  </si>
  <si>
    <t>【データの暗号化】ローカルストレージ上で保存され外部へ送信されるデータに対して、不正アクセスを防止するための認証、暗号化を施している。また、デバイスへの物理的なセキュリティの確保、損傷ファイルのリカバリ手順の策定、構成管理などを実施している;【通信の暗号化】ネットワークに対する不正な接続を防止するための適切な対策を実施している。また、データを送受信するにあたり、脆弱性の少ないプロトコルを使用している（例）TLS 1.3プロトコルの利用 等;</t>
  </si>
  <si>
    <t>【イベントログ等の収集・活用】監査記録やログ記録がポリシーに従って決定、文書化され、ログ収集機能を実装している。また、その収集記録をレビューし、日常監視やセキュリティインシデント検知、運用改善等に活用している;【ネットワークに関わる対策の実施】不正侵入等を防ぐため、ネットワークデバイスの脆弱性に対してセキュリティ対策を実施している （例）ファイアウォールの設定、境界保護、トラフィックの監視、暗号化された新型プロトコルの利用、等;</t>
  </si>
  <si>
    <t>【ロール（役割）に基づくトレーニングの実施】ロールベースでのトレーニングを実施している（例）管理者としての役割や職務内容に基づくトレーニングを実施している、セキュリティインシデント発生時に管理者に期待される振る舞いを念頭に置いたトレーニングを実施している、等;</t>
  </si>
  <si>
    <t>【継続的な改善対応】検証の結果見つかったバグを修正し、かつ開発プロセスの早い段階でバグを発見し修正するために必要なプロセスの改善を実施している;</t>
  </si>
  <si>
    <t>8件</t>
  </si>
  <si>
    <t>①発注者：国土交通省甲府河川国道事務所
②概要：管内で実施している道路巡回業務の効率化のため設置し、その効果等を検証
③参考URL：https://www.ktr.mlit.go.jp/ktr_content/content/000859565.pdf　P40</t>
  </si>
  <si>
    <t>公表されている価格はありません。お問合せお願いします。</t>
  </si>
  <si>
    <t>・車内放置による過度な環境での利用は不可
・雨天時及び夜間の舗装点検利用は不可
・車両からの電源供給は必須</t>
  </si>
  <si>
    <t xml:space="preserve">今までは、日報記録は書面で登録を行ってきたが、システムで利用することにより、自動登録が可能となり効率化を図ることができる。
従来は路面状況を把握するための専用車を走行し、画像を取得して、人間による目視解析を行ってきたが、カメラ映像を利用することにより、代替が可能になる。
</t>
  </si>
  <si>
    <t>事業推進部　中央官庁推進グループ</t>
  </si>
  <si>
    <t>ジギョウスイシンブ　チュウオウカンチョウスイシングループ</t>
  </si>
  <si>
    <t>info-kkc@kk-grp.jp</t>
  </si>
  <si>
    <t>https://www.kkc.co.jp/</t>
  </si>
  <si>
    <t>トンネル走行型計測技術</t>
    <phoneticPr fontId="1"/>
  </si>
  <si>
    <t>トラックに搭載したLEDと近赤外線カメラにより、暗くすすけたトンネル等においても時速60キロまでのスピードで壁面の画像撮影を行い、ひび割れなどの状態を確認。3次元モデルや2次元展開図の作成も自動化。</t>
  </si>
  <si>
    <t>https://www.digital.go.jp/assets/contents/node/basic_page/field_ref_resources/f7c75369-7986-4536-b0a9-7ddffaa5c57d/20220222_meeting_administrative_research_working_group_outline_02.pdf</t>
    <phoneticPr fontId="1"/>
  </si>
  <si>
    <t>従来、人が近接目視しトンネル天井の展開図、スケッチ図を手作業で行ったいた作業を４トントラックに搭載したLEDと近赤外線カメラにより、暗くすすけたトンネル等においても時速60キロまでのスピードで壁面の画像撮影を行う。</t>
  </si>
  <si>
    <t>4トントラック搭載</t>
  </si>
  <si>
    <t xml:space="preserve">近赤外カメラシステム　８台
・サイズ：29.3mm×29mm×29mm
・有効画素数：2,084×2,084dot
・センサ：CMOSグローバルシャッター　11.3mm×11.3mm
・通信インターフェイス：UAB3.0（5Gbps）
・Fレート：30fps（最大90fps）距離トリガ採用
・レンズ：12mm（0.92mm/pixel@2m）絞り4.0　1台
　　　　　16mm（0.60mm/pixel@2m）絞り2.8　7台
</t>
  </si>
  <si>
    <t>画像解析についてはSfM解析を用いて自動で3次元モデルを作成して更に平面展開を行い２次元モデルへの自動展開を行う。0.3ミリのひび割れが画像上で確認できるという精度を実現している。</t>
  </si>
  <si>
    <t>23件</t>
  </si>
  <si>
    <t>9件</t>
  </si>
  <si>
    <t xml:space="preserve">①発注者：国土交通省
②概要：トンネル覆工コンクリートの画像計測
③参考URL：無し
④投資対効果：スケッチ作業が５０％短縮された。
</t>
  </si>
  <si>
    <t>ストロボ撮影とシャッター速度を同期させるシステム
特願2017-032864</t>
  </si>
  <si>
    <t>画像によるRC床版の点検記録システム</t>
    <phoneticPr fontId="1"/>
  </si>
  <si>
    <t>写真測量技術を用いて橋梁のRC床版の画像点検を行う技術。標定点照射装置とデジタルカメラにより3次元座標をもった画像を取得し、損傷を判読する。過去画像データとの2時期比較による画像モニタリングが可能。</t>
  </si>
  <si>
    <t>https://www.kkc.co.jp/service/item/2897/</t>
    <phoneticPr fontId="1"/>
  </si>
  <si>
    <t>標定点照射装置により、橋梁のRC床版に標定点レーザを照射し、デジタルカメラで標定点を含めた画像を取得することにより、3次元座標を持った高精度な画像を取得する。3次元座標をもとに、画像の歪みを補正した正射投影画像を生成し、損傷を判読する。座標を持った画像であることから、2時期比較（画像モニタリング）が可能となる。</t>
  </si>
  <si>
    <t>人力運搬のため移動機能なし</t>
  </si>
  <si>
    <t>・一眼レフデジタルカメラ
　センサーサイズ：縦36mm×横24mm
　ピクセル数：縦8,688pixel×横5,792pixel
　レンズ：単焦点レンズ、距離に応じて選定
・標定点照射装置
・コントロールユニット
・ノートPC
・連続稼働時間：4時間程度（バッテリー）
・動作環境温度（5℃～40℃）</t>
  </si>
  <si>
    <t>①発注者：国土交通省沼津河川国道事務所
②概要：管内で実施している橋梁点検の効率化のために適用し、その効果等を検証</t>
  </si>
  <si>
    <t>対象橋梁に応じて御見積させていただきます。</t>
  </si>
  <si>
    <t xml:space="preserve">①発明の名称：撮影支援装置、及び撮影方法
特許番号：特許6354054
</t>
  </si>
  <si>
    <t>・橋梁桁下に装置を設置できる足場があることが条件。</t>
  </si>
  <si>
    <t>株式会社CLUE</t>
    <phoneticPr fontId="1"/>
  </si>
  <si>
    <t>クルー</t>
  </si>
  <si>
    <t>１億円超３億円以下</t>
  </si>
  <si>
    <t>東京都品川区北品川６丁目７番２９号ガーデンシティ品川御殿山３階</t>
  </si>
  <si>
    <t>https://corp.t-clue.com/</t>
    <phoneticPr fontId="1"/>
  </si>
  <si>
    <t>ドローンを用いた、インフラや建造物の劣化状況や建築現場の施工状況の確認のための技術及びサービス（DroneRoofer、ドローン施工管理くん）</t>
  </si>
  <si>
    <t>タブレットを用いて誰でも安全かつ効率的にドローン操縦ができ、屋内外の目視が困難な閉所や高所の対象物の劣化状況や施工状況の確認を容易にする。得られた画像の分析や報告書作成の自動化等も相談可能。</t>
  </si>
  <si>
    <t>https://corp.t-clue.com/</t>
  </si>
  <si>
    <t>ドローン自動操縦技術（DroneRoofer）</t>
  </si>
  <si>
    <t>株式会社CLUE</t>
  </si>
  <si>
    <t>1010401113852</t>
  </si>
  <si>
    <t>ドローン自動操縦技術（ドローン施工管理くん）</t>
  </si>
  <si>
    <t>ドローン遠隔点検システム</t>
  </si>
  <si>
    <t>画像の自動分類と異常箇所の検出技術</t>
  </si>
  <si>
    <t>劣化状況の自動判定技術</t>
  </si>
  <si>
    <t>▼要素技術（製品・サービス）の名称
・ドローンの遠隔操縦技術
・ドローン画像をベースにした３次元点群データ及び3Dモデルの生成技術
▼製造業者名
株式会社CLUE
▼フリガナ
クルー
▼法人番号
1010401113852
▼所在地
東京都品川区北品川６丁目７番２９号ガーデンシティ品川御殿山３階</t>
  </si>
  <si>
    <t>土木構造物（道路、トンネル、橋梁、導管等の埋設物、等）;建築物（家屋、事業所、工場、畜舎、倉庫、等）;</t>
  </si>
  <si>
    <t>操作用機器（コントローラー）と観測機器（ドローン、移動ロボット、等）を無線接続し、現場の担当者により遠隔操作;</t>
  </si>
  <si>
    <t>コントローラーとドローンをWi-Fiにより無線接続し、タブレット端末の画面をタップする操作のみでドローン操縦や自動飛行（フリーハンドでの飛行経路指定や経路記憶による定点観測など）が可能（ドローンはDJI製ドローンやAutel製ドローンなど複数メーカーの機体に対応）。飛行環境は、GPS環境下及びGPS非環境下（屋内など）に対応している。
ドローンは障害物検知機能を有しており、障害物を検知した際に停止や回避行動を取ることが可能。また、電波状態の不安定な環境下で制御不能な事態に陥った場合に軌道上の障害物を検知・回避しながら 自動的に離陸地点まで帰還することが可能。
取得した画像はドローン本体のストレージに保存され、ドローンの着陸後、タブレット端末へ転送・保存し、その後クラウドに転送することが可能。
既にある建築物や土木構造物を対象とした活用では、ドローンに搭載したカメラにより、戸建・マンションなどの住宅や倉庫・工場など非住宅など建物の屋根や外装の撮影を行い、撮影画像から屋根や外壁の経年劣化や地震・台風などの災害発生後の状況に関する情報の取得を行う。
建築物や土木構造物の施工現場での活用では、ドローンに搭載したカメラにより、建設現場全体や特定エリアの撮影を行い、撮影画像から施工状況の把握や日々の差分に関する情報の取得を行う。撮影した画像からオルソ画像や点群データを取得し、建設現場全体の状況把握や点群ベースでの差分検出を行うことも可能。</t>
  </si>
  <si>
    <t>観測機器名：DJI Mavic 3 Thermal
https://enterprise.dji.com/jp/mavic-3-enterprise</t>
  </si>
  <si>
    <t>過去データと取得したデータとの差分分析をすることで、経年劣化状況（亀裂、傷、欠損、動作異常、異音、異常振動、温度異常、漏えい電流、漏えいガス、等）を検出;</t>
  </si>
  <si>
    <t>取得した静止画データからオルソ画像を生成し、その画像に対して物体検出技術を活用することで、残置物やモビリティの検出を行う。また、正常状態（何もない状態）の点群データを保持しておき、その点群データとの差分を分析することで、残置物や占有度の把握が可能。</t>
  </si>
  <si>
    <t>専用のツールによる脆弱性診断を実施 ;</t>
  </si>
  <si>
    <t>あああああ</t>
  </si>
  <si>
    <t>【付与する権限の最小化】ソフトウェア及びプラットフォームへのアクセス権はユーザーごとに必要最低限の範囲で付与し、重要な資産への不正アクセスを防止している（例）アクセス権管理専用のプラットフォームを使用し個々の管理者を識別している、等;【ネットワークの保護】ソフトウェア、プラットフォーム及び関連データへの直接アクセスを最小限に抑えるため、ネットワークを保護している（例）インターネットと社内基幹系業務システムとの分離（ネットワーク分離）、プロキシの利用、SDP（Software Defined Perimeter）の利用、ファイアウォールの利用、リモートアクセス管理の実施、等;</t>
  </si>
  <si>
    <t>【データ（資産）の特定、ラベル付け・保護】データ資産の特定、重要度と影響で分類、管理ポリシーの策定を実施の上、データ侵害への対応（例：暗号化制御、データ難読化対応等）、攻撃時の回復手順策定を実施している;【付与する権限の最小化、アクセスレベルの設定】データ資産への不正なアクセスを防止するため、ユーザーに必要最小範囲へのアクセス権の付与や職掌権限にもとづく適切なアクセスレベルの設定を実施している（例）属性情報ベースのアクセス権制御（ABAC）等;【通信の暗号化】ネットワークに対する不正な接続を防止するための適切な対策を実施している。また、データを送受信するにあたり、脆弱性の少ないプロトコルを使用している（例）TLS 1.3プロトコルの利用 等;【データのバックアップ】障害発生時、迅速な復旧作業が可能となるよう障害時対応計画を策定し、その有効性を確認している。また、データ消失等の事態に備え、バックアップ及びリストアの仕組みを実装し、その有効性を確認している;</t>
  </si>
  <si>
    <t>プラットフォーム上の全てのソフトウェア（サードパーティ製ソフトウェア、OSSを含む）のソフトウェア・コンポーネントのインベントリ（ソフトウェア部品表（SBOM：software bill of materials））を作成しているが、SBOM データを標準フォーマットでは管理していない</t>
  </si>
  <si>
    <t>【パッチ適用への活用】ソフトウェア・コンポーネントのインベントリ（ソフトウェア部品表（SBOM：software bill of materials））を活用し、効率的に適切なタイミングでパッチ適用を実施している;【リスク評価への活用】プラットフォーム上の全てのソフトウェア（サードパーティ製ソフトウェア、OSSを含む）について、ソフトウェア・コンポーネントのインベントリ（ソフトウェア部品表（SBOM：software bill of materials））を活用し、脆弱性や OSS ライセンス等に関わるリスクを評価している;</t>
  </si>
  <si>
    <t>【データ保護に関わる対策の実施】データの漏洩・改ざんを防止するため、悪質なコードの実行等の攻撃についてモニタリングを実施している。また、検知したイベントを分析し、攻撃の標的及び手法を理解するために活用している;【ネットワークに関わる対策の実施】不正侵入等を防ぐため、ネットワークデバイスの脆弱性に対してセキュリティ対策を実施している （例）ファイアウォールの設定、境界保護、トラフィックの監視、暗号化された新型プロトコルの利用、等;【人（要員）に関わる対策の実施（教育等）】セキュリティインシデントの発生時を想定して、対応方針・手順の策定、人材育成を実施している （例）対応計画や復旧計画の策定・評価、緊急時対応訓練、セキュリティ管理人材の育成研修プラットフォーム上のソフトウェアのセキュリティイベントを監視している、等;</t>
  </si>
  <si>
    <t>ソフトウェアの開発及び運用に関わるメンバーに画一的なトレーニングを実施している;</t>
  </si>
  <si>
    <t>【静的解析の実施】静的解析（コードベースでの分析）を実施している（例）コードスキャナーを使用して主要なバグを検出している、ハードコードされたパスワードや暗号鍵等がないかを確認している、等;【自動化ツールの活用】テスト自動化ツールを採用することで、テストの一貫した実行と結果の正確な確認を実施しつつ、テストに掛かる工数を最小化している;【動的解析の実施】動的解析（実際にプログラムを実行し分析）を実施している（例）テストケースに基づきブラックボックステストを実施している、リグレッションテストを実施している、ソフトウェアがWebサービスを提供する場合はWeb アプリケーションスキャナーなどを使用して脆弱性を検出している、等;【コンポーネント（ソフトウェアを構成する部品・構成要素）の把握・適切な管理】ソフトウェアに含まれているコンポーネント（OSS等の外部ソース含む）について、脆弱性データベース等を活用し脆弱性を継続的に監視している;【継続的な改善対応】検証の結果見つかったバグを修正し、かつ開発プロセスの早い段階でバグを発見し修正するために必要なプロセスの改善を実施している;</t>
    <phoneticPr fontId="1"/>
  </si>
  <si>
    <t>非公表（47都道府県での導入実績あり）</t>
  </si>
  <si>
    <t>①発注者 
大手ハウスメーカー
②概要 
同社で実施する戸建て住宅点検において、オーナー満足度を高めながら効率的に点検を行う方法（労働環境の改善）を模索していた。本来ドローンではスティック操作が必要になるため操縦技術の取得のハードルがあった。本サービスでは、iPadの画面タップでのドローン操縦を可能にする技術を有しており、操縦技術ハードルを下げることで誰でも屋根外装のドローン点検を可能にしており、効率的かつ安全な点検の実施を実現している。現在では全国のアフター点検作業者様にサービスを利用いただいている。
③参考URL 
https://drone-journal.impress.co.jp/docs/news/1185447.html
https://www.sekisuihouse.co.jp/library/company/topics/datail/__icsFiles/afieldfile/2019/08/19/20190716.pdf
④投資対効果：
従来は2人で約1時間、のべ約2時間かかっていた屋根外装点検時間を、1人で約30分に短縮。
※記者会見資料よりhttps://built.itmedia.co.jp/bt/articles/1907/24/news035_4.html</t>
  </si>
  <si>
    <t>①発注者 
大手ゼネコン
②概要 
建設現場における人員不足が発生している中、工事を予定通りに実施するため進捗管理や現場管理を適切かつ効率的に実施したいニーズがあった。
原来では人が歩いて確認を行うことが主流ではあったが、ドローンを活用することで現場全体の状態確認をすることが可能となった。ただ、進捗把握には定点からの撮影が好ましいが手動操作では同一地点からの撮影が難しいこと、現場で安全に飛行させるには撮操縦技術が必要になることが課題としてあった。同技術では撮影地点の記録と地点間の移動を自動で行う技術を有しているため、継続的な定点撮影が可能となり、また地点間の移動の自動化により操縦技術の要件ハードルを下げることが可能となった。
また、法令上ドローンの飛行可能な高度に制限があるため、敷地が広域な場合は全体を写す空撮が難しい。そのため、指定ルートの飛行とルート上での連続撮影（2秒に1回撮影）とオルソ画像の生成を組み合わせることで広いエリアでも情報収集と状況把握が可能となる。
③参考URL 
なし
④投資対効果：
定点撮影：情報収集（巡回）1回あたりで時間にして1/10程度になることが見込まれる。</t>
  </si>
  <si>
    <t>無人航空機（ドローン、ラジコン機等）の安全な飛行のためのガイドライン（国土交通省）</t>
  </si>
  <si>
    <t>ドローン機体に搭載されているリポバッテリーに衝撃が加わると発火する恐れがある。 
防爆仕様ではないため、火薬庫等の危険場所では使用できない。 
荒天時や強風で波が高い場合、海では大潮で潮の流れが早い場合には使用できない。
 風速5m/s以上の突風発生時には使用できない。</t>
  </si>
  <si>
    <t>＜DroneRoofer（ドローンルーファー）＞
タブレット端末（iOS/Android）の簡単な操作でドローンを操縦でき、戸建住宅やビル・マンションなどの屋根外装点検を簡単に行うことが可能なアプリケーション。
またドローンにより撮影された写真から屋根や外壁の寸法や面積の算出や報告書の作成ができ、点検作業・積算作業・見積作成を効率化を実現し点検から工事提案まで一気通貫で業務効率化を支援。
全国47都道府県のリフォーム・ハウスメーカーでの導入実績のほか、大手ハウスメーカーがアフターメンテナンスでの導入実績多数。
DroneRoofer製品紹介：https://www.drone-roofer.com/
活用事例（自社運営ウェブメディア『MOTTOBE』）：https://drone-roofer.com/mottobe/
＜ドローン施工管理くん＞
iPadの画面タップだけでドローンの操作ができることに加え、撮影地点の登録と地点間の移動の自動化により定点撮影の効率化を支援しています。
ドローンの操作・定点撮影を誰でも簡単に行えることに加え、ドローンの操縦に不慣れな方でも、ドローンを操縦される方が複数名いらっしゃる現場でも、当初の担当者が異動となった場合でも同じ場所画角での空撮が可能となります。
NETIS登録済み
https://www.netis.mlit.go.jp/netis/pubsearch/details?regNo=KT-220221%20
＜ドローン遠隔点検システム＞
遠隔地にいる有識者との間でのリアルタイムな映像共有や写真確認を実現することで、「安全に」「誰でも簡単に」点検業務を行うことを可能にし、結果として深刻な人材不足の解消と、効率的なインフラ点検を実現する。
東京都 DX Scrum Team Projectで実地検証を実施：https://prtimes.jp/main/html/rd/p/000000022.000016203.html
＜ドローンを活用したDX支援サービス＞
産業用のドローンの導入・活用支援やドローンを活用したDX化の実現に向けた検証・プロジェクト支援、業務定着・定着後のサポートなどをワンストップで対応。
https://corp.t-clue.com/drone-dx/</t>
  </si>
  <si>
    <t>CLUEは、DroneRooferの内容に関し、適法性、正確性、真実性、有用性、特定目的への適合性、適時性、完全性等について、いかなる保証も行わず、いかなる責任も負いません。 DroneRooferは現状有姿で提供されるものであり、会員のご判断の下適切に利用ください。会員によるDroneRooferのご利用に関して、会員に損害が発生した場合であっても、当該損害の発生につきCLUEに故意または重過失が無い限り、CLUEは、契約責任、不法行為、その他請求原因の如何にかかわらず、また、当該損害の予見の可否を問わず、一切の責任を負いません。 万が一、CLUEが会員に対して何らかの責任を負う場合にも、当該責任に関する損害賠償の合計額は、当該会員がCLUEに対して現実に支払った本アプリ、本クラウドサービス及び付帯サービスの利用料金（本ドローン及び本iPadの代金を含まない。）のうち、過去6か月間の期間に対応する月額料金相当額又は50万円のいずれか低い方の金額を上限とします。また、CLUEは、会員の事業機会の損失、逸失利益、データ消失・損壊によって生じた損害については、いかなる賠償責任も負いません。    当社は、ドローン施工管理くんの内容に関し、適法性、正確性、真実性、有用性、特定目的への適合性、適時性、完全性等について、いかなる保証も行うものではありません。 ドローン施工管理くんの利用に関して、当社は、契約責任、不法行為、その他請求原因の如何にかかわらず、また、当該損害の予見の可否を問わず、責任を負いません。 万が一、当社が会員に対して何らかの責任を負う場合にも、当該責任に関する損害賠償の合計額は、当該会員が過去6か月間に当社に支払ったドローン施工管理くんに関する代金及び利用料金の合計額又は50万円のいずれか低い方の金額を上限とします。また、当社は、会員の事業機会の損失、逸失利益、データ消失・損壊によって生じた損害については、いかなる賠償責任も負いません。</t>
  </si>
  <si>
    <t>法人事業部　萩原北斗</t>
  </si>
  <si>
    <t>ホウジンジギョウブ　ハギハラホクト</t>
  </si>
  <si>
    <t>03-6802-7996（平日10:00~19:00）
support@t-clue.com</t>
  </si>
  <si>
    <t>https://www.drone-roofer.com/　https://www.drone-sekoukanri.com/　https://prtimes.jp/main/html/rd/p/000000022.000016203.html　https://corp.t-clue.com/drone-dx/</t>
  </si>
  <si>
    <t xml:space="preserve">
</t>
  </si>
  <si>
    <t>▼要素技術
・ドローンの遠隔操縦技術
・ドローン画像をベースにした３次元点群データ及び3Dモデルの生成技術
製造業者名：株式会社CLUE
フリガナ：クルー
法人番号：1010401113852
所在地：東京都品川区北品川６丁目７番２９号ガーデンシティ品川御殿山３階</t>
  </si>
  <si>
    <t>操作用機器（コントローラー）と観測機器（ドローン、移動ロボット、等）を無線接続し、現場の担当者により遠隔操作;操作用機器（コントローラー）と観測機器（ドローン、移動ロボット、等）を無線接続し、遠隔地の担当者により遠隔操作;</t>
  </si>
  <si>
    <t>コントローラーとドローンをWi-Fiにより無線接続し、タブレット端末の画面をタップする操作のみでドローン操縦や自動飛行（フリーハンドでの飛行経路指定や経路記憶による定点観測など）が可能（ドローンはDJI製ドローンやAutel製ドローンなど複数メーカーの機体に対応）。飛行環境は、GPS環境下及びGPS非環境下（屋内など）に対応している。
ドローンは障害物検知機能を有しており、障害物を検知した際に停止や回避行動を取ることが可能。また、電波状態の不安定な環境下で制御不能な事態に陥った場合に軌道上の障害物を検知・回避しながら 自動的に離陸地点まで帰還することが可能。
取得した画像はドローン本体のストレージに保存され、ドローンの着陸後、タブレット端末へ転送・保存し、その後クラウドに自動転送することが可能。
既にある建築物や土木構造物を対象とした活用では、ドローンに搭載したカメラにより、戸建・マンションなどの住宅や倉庫・工場など非住宅など建物の屋根や外装の撮影を行い、撮影画像から屋根や外壁の経年劣化や地震・台風などの災害発生後の状況に関する情報の取得を行う。
建築物や土木構造物の施工現場での活用では、ドローンに搭載したカメラにより、建設現場全体や特定エリアの撮影を行い、撮影画像から施工状況の把握や日々の差分に関する情報の取得を行う。撮影した画像からオルソ画像や点群データを取得し、建設現場全体の状況把握や点群ベースでの差分検出を行うことも可能。</t>
  </si>
  <si>
    <t>観測機器名： Mavic 3 Enterprise
https://enterprise.dji.com/jp/mavic-3-enterprise/specs
観測機器名： DJI Mini 3 Pro
https://www.dji.com/jp/mini-3-pro/specs</t>
  </si>
  <si>
    <t>取得した静止画データ又は動画データに対して、独自の分析モデルを用いて「画像の自動分類」及び「異常箇所の自動検出」を行う。「画像の自動分類」では、例えば家屋全景が写っている写真や、建設現場全体を撮影した写真、特定の重機を撮影した写真などを分類する。「異常箇所の自動検出」では、例えば瓦の剥がれがある屋根、傷や汚れのついた太陽光パネル、ひび割れの入った外壁などの箇所をセグメンテーションして検出する。
独自のモデルでカバーしていないクラスについても、「画像撮影→データアップロード→アノテーション→モデル更新→適用」のフローを一連のシステムとして提供可能なため、ユーザー企業独自のモデル構築と活用の仕組みを提供することが可能。</t>
  </si>
  <si>
    <t>専用のツールを用いた脆弱性診断を実施;</t>
  </si>
  <si>
    <t>データベースへのアクセスをIAM（Identity and Access Management）を使⽤し て厳格に管理している。また、アクセスやデータの転送は、SSL/TLSなどの暗号 化通信を使⽤してセキュアに⾏なっている。</t>
  </si>
  <si>
    <t>【自動化ツールの活用】テスト自動化ツールを採用することで、テストの一貫した実行と結果の正確な確認を実施しつつ、テストに掛かる工数を最小化している;【静的解析の実施】静的解析（コードベースでの分析）を実施している（例）コードスキャナーを使用して主要なバグを検出している、ハードコードされたパスワードや暗号鍵等がないかを確認している、等;【動的解析の実施】動的解析（実際にプログラムを実行し分析）を実施している（例）テストケースに基づきブラックボックステストを実施している、リグレッションテストを実施している、ソフトウェアがWebサービスを提供する場合はWeb アプリケーションスキャナーなどを使用して脆弱性を検出している、等;【コンポーネント（ソフトウェアを構成する部品・構成要素）の把握・適切な管理】ソフトウェアに含まれているコンポーネント（OSS等の外部ソース含む）について、脆弱性データベース等を活用し脆弱性を継続的に監視している;【継続的な改善対応】検証の結果見つかったバグを修正し、かつ開発プロセスの早い段階でバグを発見し修正するために必要なプロセスの改善を実施している;</t>
  </si>
  <si>
    <t>CLUEは、DroneRooferの内容に関し、適法性、正確性、真実性、有用性、特定目的への適合性、適時性、完全性等について、いかなる保証も行わず、いかなる責任も負いません。 DroneRooferは現状有姿で提供されるものであり、会員のご判断の下適切に利用ください。会員によるDroneRooferのご利用に関して、会員に損害が発生した場合であっても、当該損害の発生につきCLUEに故意または重過失が無い限り、CLUEは、契約責任、不法行為、その他請求原因の如何にかかわらず、また、当該損害の予見の可否を問わず、一切の責任を負いません。 万が一、CLUEが会員に対して何らかの責任を負う場合にも、当該責任に関する損害賠償の合計額は、当該会員がCLUEに対して現実に支払った本アプリ、本クラウドサービス及び付帯サービスの利用料金（本ドローン及び本iPadの代金を含まない。）のうち、過去6か月間の期間に対応する月額料金相当額又は50万円のいずれか低い方の金額を上限とします。また、CLUEは、会員の事業機会の損失、逸失利益、データ消失・損壊によって生じた損害については、いかなる賠償責任も負いません。  当社は、ドローン施工管理くんの内容に関し、適法性、正確性、真実性、有用性、特定目的への適合性、適時性、完全性等について、いかなる保証も行うものではありません。 ドローン施工管理くんの利用に関して、当社は、契約責任、不法行為、その他請求原因の如何にかかわらず、また、当該損害の予見の可否を問わず、責任を負いません。 万が一、当社が会員に対して何らかの責任を負う場合にも、当該責任に関する損害賠償の合計額は、当該会員が過去6か月間に当社に支払ったドローン施工管理くんに関する代金及び利用料金の合計額又は50万円のいずれか低い方の金額を上限とします。また、当社は、会員の事業機会の損失、逸失利益、データ消失・損壊によって生じた損害については、いかなる賠償責任も負いません。</t>
  </si>
  <si>
    <t>ホウジンジギョウブ ハギハラホクト</t>
  </si>
  <si>
    <t>株式会社太平洋コンサルタント</t>
    <phoneticPr fontId="1"/>
  </si>
  <si>
    <t>タイヘイヨウコンサルタント</t>
  </si>
  <si>
    <t>7040001049885</t>
  </si>
  <si>
    <t>東京都千代田区神田錦町2丁目9番地 コンフォール安田ビル3階</t>
  </si>
  <si>
    <t>https://www.taiheiyo-c.co.jp/</t>
  </si>
  <si>
    <t>ウォールサーベイシステム</t>
    <phoneticPr fontId="1"/>
  </si>
  <si>
    <t>タイル張り外壁の打診調査技術。吊り下げ型のロボットによる打診で足場の設置が必要な従来法よりも大幅な工期短縮。打診状況のビデオ撮影と映像解析技術により打診のトレーサビリティ確保および記録精度向上を実現。</t>
  </si>
  <si>
    <t>https://www.taiheiyo-c.co.jp/cement/wallsurvey/</t>
  </si>
  <si>
    <t>ウォールサーベイロボ</t>
  </si>
  <si>
    <t>有限会社ダイヤモンド技建</t>
  </si>
  <si>
    <t>ダイヤモンドギケン</t>
  </si>
  <si>
    <t>2340002005795</t>
  </si>
  <si>
    <t>鹿児島県鹿児島市西陵1丁目40番8号</t>
  </si>
  <si>
    <t>WSS用自動記録ソフトウェア</t>
  </si>
  <si>
    <t>太平洋セメント株式会社</t>
  </si>
  <si>
    <t>タイヘイヨウセメント</t>
  </si>
  <si>
    <t>4010401082995</t>
  </si>
  <si>
    <t>東京都文京区小石川1丁目1番1号</t>
  </si>
  <si>
    <t>建築物（家屋、事業所、工場、畜舎、倉庫、等）;</t>
  </si>
  <si>
    <t>静止画や動画データ;音響データ（打診音等）;</t>
  </si>
  <si>
    <t>本技術は壁面を走行するロボットによってタイル張りの外壁を打診し、打診音から診断者がタイル張りの浮きを判定、ロボットの位置から浮き箇所のマッピングを行う。ロボットには打診音を集音するマイクが備わっており、打診音を集音する。また、ロボット打診時はビデオカメラにより壁面およびロボットを撮影し、映像データを取得する。集音した打音データは映像データと紐づけられて記録され、打診記録の保存および精査に使用される。</t>
  </si>
  <si>
    <t>壁面を走行するマイク内蔵ロボット（音響データ取得手段）の移動機能に関するスペックは下記の通り。
サイズ：幅450mm×高さ280mm×奥行き165mm
重量：3.4kg
移動速度：オペレータのケーブル操作に依存
移動方向：壁面に沿って上下左右に移動
映像の取得手段（ビデオカメラ）は移動しない。</t>
  </si>
  <si>
    <t>【音響データ取得機器スペック】
サンプリング周波数：44000Hz
ダイナミクスレンジ：16bit
取得頻度：常時（打診中）
【映像データ取得機器スペック】
解像度：1920×1080
画角：最大84°
フレームレート：10fps
取得頻度：常時（打診中）</t>
  </si>
  <si>
    <t>打診音から浮きと判断した時、現在のロボット位置を図面上に紐づける必要があるが、画像からロボット位置を解析することで人が判断するよりも高速に位置のデジタルデータ化を行う。;</t>
  </si>
  <si>
    <t>予め図面を記録しておき、壁面上を走行するロボットを撮影した時にビデオカメラ上のロボットの位置を図面上に対応させる。求めた図面上の位置に、打診音に基づいて診断者が入力した浮き状況データが紐づけて打診結果として記録する。</t>
  </si>
  <si>
    <t>脆弱性検査を実施しておらず実施する予定もない</t>
  </si>
  <si>
    <t>利用する機器およびソフトウェアはスタンドアロンのシステムであるため、サイバーセキュリティに関する脆弱性検査は実施していないが、利用するデータはアクセス制限等、セキュリティ対策を講じている。;</t>
  </si>
  <si>
    <t>当社内で秘密保持が規定され、記載には発注者の同意が必要</t>
  </si>
  <si>
    <t>外壁点検業務の費用は設計単価で1m2あたり1,000円（500m2以上）。</t>
  </si>
  <si>
    <t>外壁点検業務の委託の形での利用に限る。</t>
  </si>
  <si>
    <t>使用環境では、雨天やロボットが煽られるほどの強風時や電波障害を生じる環境下では打音の記録ができない。また、ロボット打診の適用外としは、最上階から吊れないこと。建物の庇や配管などの障害物がある箇所。ビデオ撮影ができない箇所、打診面の形状が曲面で打診ができない箇所などである。
打診調査の実施者は、ウォールサーベイシステム協会会員会社かつ協会主催の講習会を修了した者となり、会員会社以外への技術提供やレンタルは行っていない。</t>
  </si>
  <si>
    <t>タイル張り外壁は全面打診等による定期的な点検が建築基準法で義務付けられているが、従来の点検者が外壁に接近しての打診は仮設足場の設置が必要であり、費用や住人への説明の面で管理者の大きな負担となる。ウォールサーベイシステムは仮設足場を省略あるいは削減可能で打診の高速化による工期の短縮や費用削減が可能、また点検者が居住スペースに接近しないため住人のプライバシーの面でもメリットがある。点検記録は映像と音声によりデジタルデータで記録され、修繕時など必要に応じて見直すことが可能。更なる高速化が可能な自動記録ソフトウェアも実証試験段階。
論文掲載：
野中ら, "打診点検ロボットによる外壁点検システム「ウォールサーベイシステム」の開発" ,太平洋セメント研究報告 第182号, pp47-53, 2022年
中崎ら, "外壁診断の省力化を目的とした打診点検ロボットの性能評価 その1.打診点検ロボットの概要と基本性能", 日本建築学会大会学術講演梗概集・建築デザイン発表梗概集(CD-ROM), 2020年</t>
  </si>
  <si>
    <t>外壁点検業務の委託契約の内容に従う。 原則、業務受託者が賠償を負う。</t>
  </si>
  <si>
    <t>コンクリート・インフラ技術部　インフラ調査１グループ　鈴木 伸明</t>
  </si>
  <si>
    <t>コンクリートインフラギジュツブ　インフラチョウサイチグループ　スズキノブアキ</t>
  </si>
  <si>
    <t>Nobuaki_Suzuki@taiheiyo-c.co.jp</t>
  </si>
  <si>
    <t>メタウォーター株式会社</t>
    <phoneticPr fontId="1"/>
  </si>
  <si>
    <t>メタウォーターカブシキカイシャ</t>
  </si>
  <si>
    <t>8010401075293</t>
  </si>
  <si>
    <t>東京都千代田区神田須田町一丁目25番地JR神田万世橋ビル</t>
  </si>
  <si>
    <t>https://www.metawater.co.jp/</t>
  </si>
  <si>
    <t>タブレット型点検業務支援サービス</t>
    <phoneticPr fontId="1"/>
  </si>
  <si>
    <t>Smart Field Note（SFN）</t>
  </si>
  <si>
    <t>点検などの定型業務の効率化を支援するツールです。
日々の点検結果や臨時作業、また作業中の気づきなど現場の情報を記録
クラウドへ蓄積、時間場所を問わず、必要な情報へアクセスできます。</t>
  </si>
  <si>
    <t>https://water-business-cloud.com/</t>
    <phoneticPr fontId="1"/>
  </si>
  <si>
    <t>メタウォーター株式会社</t>
  </si>
  <si>
    <t>ペネトレーションテスト　※疑似的な攻撃を試みることで攻撃への耐性を確認する;動的アプリケーション・セキュリティ・テスト　※実行されるアプリケーションに対し、攻撃を仕掛け、脆弱性を検出する;ファジングテスト　※無効なデータや予期しないデータを入力することで、例外的な状況を発生させ、挙動を確認する;</t>
  </si>
  <si>
    <t xml:space="preserve">①発注者：○○県
②概　要：水道施設点検データの収集・帳票管理、水質検査結果の収集・帳票管理
</t>
  </si>
  <si>
    <t>　</t>
  </si>
  <si>
    <t>メタウォーター株式会社　営業本部　全国営業支援部　永井卓真</t>
  </si>
  <si>
    <t>メタウォーターカブシキカイシャ　エイギョウホンブ　ゼンコクエイギョウシエンブ　ナガイタクマ</t>
  </si>
  <si>
    <t>070-6593-7901
nagai-takuma@metawater.co.jp</t>
  </si>
  <si>
    <t>タブレット型技術継承支援サービス</t>
  </si>
  <si>
    <t>Smart Field Viewer（SFV）</t>
  </si>
  <si>
    <t>設備等点検時の気づきを写真、音声、コメントなど、多様な形式でクラウド上に
蓄積、蓄積した情報をノウハウとして、技術レベルの維持と向上に役立てることが
できます。</t>
  </si>
  <si>
    <t>https://water-business-cloud.com/</t>
  </si>
  <si>
    <t>暗号化鍵がクラウドサービス内の耐タンパー装置（ハードウェアセキュリティ
モジュール）等の仕組みによって安全に管理され、その暗号化鍵の使用可否が
利用者側の管理下に置かれる等、利用者側の意に反した復号を行うことができない
仕組みが確立されている</t>
  </si>
  <si>
    <t>①発注者：○○団体
②概　要：水道施設における機器異常時の写真やポンプ等駆動音を記録・組織内共有</t>
  </si>
  <si>
    <t>株式会社モルフォ</t>
  </si>
  <si>
    <t>カブシキガイシャモルフォ</t>
  </si>
  <si>
    <t>5010001090118</t>
  </si>
  <si>
    <t>東京都千代田区神田錦町 2-2-1 KANDA SQUARE11階 WeWork内</t>
  </si>
  <si>
    <t>https://www.morphoinc.com/</t>
  </si>
  <si>
    <t>AI/Deep Learningに関するソフトウェア製品</t>
    <phoneticPr fontId="1"/>
  </si>
  <si>
    <t>AIによる物体検出ライブラリや画像領域分割技術製品。</t>
  </si>
  <si>
    <t>https://www.morphoinc.com/technology#tab-03</t>
    <phoneticPr fontId="1"/>
  </si>
  <si>
    <t>SoftNeuro®</t>
  </si>
  <si>
    <t>モルフォ</t>
  </si>
  <si>
    <t>Morpho Deep Detector</t>
    <phoneticPr fontId="1"/>
  </si>
  <si>
    <t>50100001090118</t>
  </si>
  <si>
    <t>操作用機器（コントローラー）と観測機器（ドローン、移動ロボット、等）を無線接続し、現場の担当者により遠隔操作;操作用機器（コントローラー）と観測機器（ドローン、移動ロボット、等）を無線接続し、遠隔地の担当者により遠隔操作;操作用機器（コントローラー）と観測機器（ドローン、移動ロボット、等）を有線接続し、現場の担当者により遠隔操作;機器を携帯または装備し、確認対象の付近に持ち込み;事前に設定したルートに基づき自律移動;機器を確認対象の付近に一時的に設置（仮設）;機器を確認対象の付近に設置（常設）;</t>
  </si>
  <si>
    <t xml:space="preserve">道路のひび割れや白線のかすれ、ポッドホールなどの路面の不具合を検出するAIはモデル作成済み。
それ以外にもMorpho Deep detectorという製品は、80品目の物体を検出することが可能なモデルもあります。また、この他にもモデルを作成した事例は多数あります。
</t>
  </si>
  <si>
    <t>カメラいよる情報収集ができれば、特に制限はありません。</t>
  </si>
  <si>
    <t>弊社の製品はソフトウェアであるため、特に制限は無いが、解像度やフレームレートが高くまた、動作するCPUのスペックが高いほうがより高速に動かすことが可能。</t>
  </si>
  <si>
    <t>ソフトウェアはISMAPの評価に基づきAWSを使用</t>
  </si>
  <si>
    <t>自社での実施を検討中;セキュリティベンダー等、外部に委託する形態での実施を検討中;</t>
  </si>
  <si>
    <t>エッジ側に配置する場合はそのエッジ端末側で対策を行い、クラウド側に配置する場合はクラウドに準拠した対応を行うことで機密性を確保しているが、当社のソフトウェアは全体構成の一部となることが多く、その場合は弊社のソフトウェアを含めた全体設計のなかで行われることが多い。</t>
  </si>
  <si>
    <t>【コンピューティングリソース等に対するアクセス権限機能】コンピューティングリソース（CPU、メモリ、ストレージ）、または、ネットワークにアクセスする権限を有している（例） OS、ハイパーバイザー（仮想化基盤ソフトウェア）、 等;</t>
  </si>
  <si>
    <t>画像処理やAIのソフトウェアであり、単体の製品としては対策はできず、プラットフォームの機能とは切り離して考えられる。;</t>
  </si>
  <si>
    <t>ソフトウェア製品の SBOM データを、必要に応じて社内外の関係者に適切な方法で共有している</t>
  </si>
  <si>
    <t>いずれも該当しない;</t>
  </si>
  <si>
    <t>【コンポーネント（ソフトウェアを構成する部品・構成要素）の把握・適切な管理】ソフトウェアに含まれているコンポーネント（OSS等の外部ソース含む）について、脆弱性データベース等を活用し脆弱性を継続的に監視している;【継続的な改善対応】検証の結果見つかったバグを修正し、かつ開発プロセスの早い段階でバグを発見し修正するために必要なプロセスの改善を実施している;</t>
  </si>
  <si>
    <t>3件以上</t>
  </si>
  <si>
    <t>①足立区
②ゴミ収集車に設置したドラレコを使った道路不具合の検知実証実験
③https://www.morphoinc.com/news/20221114-jpr-mw</t>
  </si>
  <si>
    <t>【発明の名称】学習システム、学習装置、学習方法、学習プログラム、教師データ作成装置、教師データ作成方法、教師データ作成プログラム、端末装置及び閾値変更装置
【特許番号】6271085</t>
  </si>
  <si>
    <t>エッジAIの国際業界団体のアワードを3年連続で受賞
スーパーコンピューター富岳における銀河形成シミュレーションのディープラーニング推論エンジンとして、SoftNuro®を使った効果が論文に掲載されました。
https://academic.oup.com/mnras/article/526/3/4054/7316686?login=false</t>
  </si>
  <si>
    <t xml:space="preserve"> 受領した金額を上限とし、賠償する。</t>
  </si>
  <si>
    <t>オープンイノベーション部　河野敏明</t>
    <phoneticPr fontId="1"/>
  </si>
  <si>
    <t>オープンイノベーションブ　コウノトシアキ</t>
  </si>
  <si>
    <t>090-2728-2440　平日10:00-19:00
t-kono@morphoinc.com</t>
    <phoneticPr fontId="1"/>
  </si>
  <si>
    <t>キヤノン株式会社 / キヤノンマーケティングジャパン株式会社</t>
    <phoneticPr fontId="1"/>
  </si>
  <si>
    <t>キヤノンカブシキガイシャ / キヤノンマーケティングジャパンカブシキガイシャ</t>
  </si>
  <si>
    <t>6010801003186（キヤノン） / 5010401008297（キヤノンマーケティングジャパン）</t>
  </si>
  <si>
    <t>東京都大田区下丸子3丁目30番2号（キヤノン） / 東京都港区港南2丁目16番6号（キヤノンマーケティングジャパン）</t>
  </si>
  <si>
    <t>https://canon.jp/</t>
  </si>
  <si>
    <t>インスペクションEYE for インフラ Cloud Edition</t>
  </si>
  <si>
    <t>橋梁やトンネルなどの社会インフラ構造物の画像から、ＡＩを用いてひび割れ、床版ひび割れ、エフロレッセンス、はく落、鉄筋露出、さび汁、漏水などの損傷を自動検出し、点検調書作成に利用できるデータ（画像、CADデータ）として出力する。</t>
  </si>
  <si>
    <t>https://canon.jp/business/solution/inspection-eye</t>
  </si>
  <si>
    <t>キヤノン株式会社</t>
  </si>
  <si>
    <t>キヤノンカブシキガイシャ</t>
  </si>
  <si>
    <t>6010801003186</t>
  </si>
  <si>
    <t>東京都大田区下丸子3丁目30番2号</t>
  </si>
  <si>
    <t>取得したデータの傾向を分析することで経年劣化（亀裂、傷、欠損、動作異常、異音、異常振動、温度異常、漏えい電流、漏えいガス、等）の予兆を検知;</t>
  </si>
  <si>
    <t>橋梁に代表されるコンクリート構造物に対して高解像度カメラやドローンなどで撮影された高解像度画像を用いて、対象構造物の変状（ひび割れ、エフロレッセンス、はく落、錆汁、鉄筋露出など）をAIを用いて正確に検出する。</t>
  </si>
  <si>
    <t>ガイドライン：政府情報システムにおける脆弱性診断導入ガイドライン（デジタル庁）
ガイドラインにおいて準拠した箇所：
3.政府情報システムにおける脆弱性診断の実施基準
3.2 脆弱性診断の実施範囲
1) 構築時診断 -（ア）プラットフォーム診断、（イ）Webアプリ診断
2) 定期診断</t>
  </si>
  <si>
    <t>クラウドコンピューティング提供事業者が提供する暗号化によるデータの保護機能により、データセンターにはデータは暗号化されて保管される。
・「CRYPTREC 暗号リスト(電子政府推奨暗号)」に掲載されている暗号化アルゴリズムによって暗号化されている。
・マネージドキーで暗号化したデータをサーバーに保管します。定期的にローテーションされるルートキーでマネージドキーも暗号化される。</t>
  </si>
  <si>
    <t>【パッチ適用への活用】ソフトウェア・コンポーネントのインベントリ（ソフトウェア部品表（SBOM：software bill of materials））を活用し、効率的に適切なタイミングでパッチ適用を実施している;【構成管理・変更管理プロセスへの活用】プラットフォーム上の全てのソフトウェア（サードパーティ製ソフトウェア、OSSを含む）におけるソフトウェアバージョン、適用済パッチ等の構成に関わる管理（構成管理）、リスクを最小限に抑えつつ情報システムやサービスの変更を実施するためのプロセス（変更管理）にソフトウェア・コンポーネントのインベントリ（ソフトウェア部品表（SBOM：software bill of materials））を活用している;【リスク評価への活用】プラットフォーム上の全てのソフトウェア（サードパーティ製ソフトウェア、OSSを含む）について、ソフトウェア・コンポーネントのインベントリ（ソフトウェア部品表（SBOM：software bill of materials））を活用し、脆弱性や OSS ライセンス等に関わるリスクを評価している;【社内外への共有】ソフトウェア・コンポーネントのインベントリ（ソフトウェア部品表（SBOM：software bill of materials））を、必要に応じて社内外の関係者に適切な方法で共有している;</t>
  </si>
  <si>
    <t>【イベントログ等の収集・活用】監査記録やログ記録がポリシーに従って決定、文書化され、ログ収集機能を実装している。また、その収集記録をレビューし、日常監視やセキュリティインシデント検知、運用改善等に活用している;【アクセス元の監視（脅威の検知）と対処する仕組みの実装等】管理・許可されていないソフトウェア、権限のない人員・デバイスの接続を監視・検知し、これに対応するためのポリシーと仕組みを実装している;【データ保護に関わる対策の実施】データの漏洩・改ざんを防止するため、悪質なコードの実行等の攻撃についてモニタリングを実施している。また、検知したイベントを分析し、攻撃の標的及び手法を理解するために活用している;【ネットワークに関わる対策の実施】不正侵入等を防ぐため、ネットワークデバイスの脆弱性に対してセキュリティ対策を実施している （例）ファイアウォールの設定、境界保護、トラフィックの監視、暗号化された新型プロトコルの利用、等;【人（要員）に関わる対策の実施（教育等）】セキュリティインシデントの発生時を想定して、対応方針・手順の策定、人材育成を実施している （例）対応計画や復旧計画の策定・評価、緊急時対応訓練、セキュリティ管理人材の育成研修プラットフォーム上のソフトウェアのセキュリティイベントを監視している、等;</t>
  </si>
  <si>
    <t>【画一的なトレーニングの実施】全社員に対し、画一的なトレーニングを実施している（例）全社員に対し、セキュリティに関わる意識の向上を目的としたトレーニングを実施している、実際の出来事やインシデントをシミュレートした実践的なトレーニングを実施している、等;【ロール（役割）に基づくトレーニングの実施】ロールベースでのトレーニングを実施している（例）管理者としての役割や職務内容に基づくトレーニングを実施している、セキュリティインシデント発生時に管理者に期待される振る舞いを念頭に置いたトレーニングを実施している、等;【継続的な改善を目的としたトレーニングの実施】継続的な改善を目的としたトレーニングを実施している（例）トレーニング結果を定量的な数値等で評価し、適宜トレーニング内容の改善を行いつつ、継続的にトレーニングを実施している、等;</t>
  </si>
  <si>
    <t>【設計段階からのセキュリティ対策の取り込み】脅威モデリング手法を用いて設計レベルのセキュリティに関する問題を特定し、主要なテスト対象または見落とされる可能性のあるテスト対象を特定している;【自動化ツールの活用】テスト自動化ツールを採用することで、テストの一貫した実行と結果の正確な確認を実施しつつ、テストに掛かる工数を最小化している;【静的解析の実施】静的解析（コードベースでの分析）を実施している（例）コードスキャナーを使用して主要なバグを検出している、ハードコードされたパスワードや暗号鍵等がないかを確認している、等;【動的解析の実施】動的解析（実際にプログラムを実行し分析）を実施している（例）テストケースに基づきブラックボックステストを実施している、リグレッションテストを実施している、ソフトウェアがWebサービスを提供する場合はWeb アプリケーションスキャナーなどを使用して脆弱性を検出している、等;【コンポーネント（ソフトウェアを構成する部品・構成要素）の把握・適切な管理】ソフトウェアに含まれているコンポーネント（OSS等の外部ソース含む）について、脆弱性データベース等を活用し脆弱性を継続的に監視している;【継続的な改善対応】検証の結果見つかったバグを修正し、かつ開発プロセスの早い段階でバグを発見し修正するために必要なプロセスの改善を実施している;</t>
  </si>
  <si>
    <t>①発注者
NEXCOグループ
②概要
従来の目視点検では、踏査や現地調査に加え、データ整理や報告書作成に多くの時間を費やしていた。本サービスでは、AIによる変状の自動検出と報告書作成機能を提供することにより、点検業務の効率化を実現している。
③参考URL
https://global.canon/ja/technology/crack2021.html
https://www.netis.mlit.go.jp/netis/pubsearch/details?regNo=KT-230060
④投資対効果
作業時間を4割削減
目視点検：
踏査8時間+現地調査16時間+データ整理・報告書作成92時間=116時間
本サービス利用時：
踏査7時間+画像撮影10時間+AI解析・報告書作成56時間=73時間</t>
  </si>
  <si>
    <t>販売店は、「本サービス」の使用または使用不能から生ずるいかなる損害（逸失利益およびその他の派生的または付随的な損害を含むがこれらに限定されない全ての損害を言います。）について、故意または重過失による場合を除き、適用法で認められる限り、一切の責任を負わないものとします。</t>
  </si>
  <si>
    <t>キヤノンマーケティングジャパン株式会社 NVS企画第一課</t>
  </si>
  <si>
    <t>キヤノンマーケティングジャパンカブシキガイシャ NVSキカクダイイッカ</t>
  </si>
  <si>
    <t>https://canon.jp/business/solution/inspection-eye
上記サイトよりお問い合わせ下さい。</t>
    <phoneticPr fontId="1"/>
  </si>
  <si>
    <t>株式会社パスコ</t>
  </si>
  <si>
    <t>パスコ</t>
  </si>
  <si>
    <t>5013201004656</t>
  </si>
  <si>
    <t>東京都目黒区下目黒１丁目７番１号</t>
  </si>
  <si>
    <t>https://www.pasco.co.jp/</t>
  </si>
  <si>
    <t>IoTインフラ遠隔監視サービス「Infra Eye」</t>
  </si>
  <si>
    <t>Infra Eyeは、センサーにより橋台と橋桁の遊間離隔などの変位を1/100mm単位で常時測定し、目に見えない微細な変位を遠隔監視します。そして日常的ではない変位を検知すると、メールで即座にお知らせするサービスです。</t>
  </si>
  <si>
    <t>https://www.pasco.co.jp/products/infraeye/</t>
  </si>
  <si>
    <t>・国土交通省「点検支援技術性能カタログ」番号（BR030050－V0023）
・電波法 003-200140（技術適合認証）
・電気通信事業法 D200117003（技術適合認証）</t>
  </si>
  <si>
    <t>IoT技術</t>
  </si>
  <si>
    <t>クラウド技術</t>
  </si>
  <si>
    <t>土木構造物（道路、トンネル、橋梁、導管等の埋設物、等）;建築物（家屋、事業所、工場、畜舎、倉庫、等）;設備（建築設備、水道設備、製造設備、防災設備、等）;地すべり;</t>
  </si>
  <si>
    <t>温度データ;変位データ;</t>
  </si>
  <si>
    <t>機器を確認対象の付近に設置（常設）;</t>
  </si>
  <si>
    <t>状態監視が必要な箇所について、センサーを電池駆動で設置し、LTE Cat.M1通信方式によりクラウドに転送するシステムにより取得する。</t>
  </si>
  <si>
    <t>・サイズ（長さ(cm)×幅(cm)×高さ(cm)）：
　37cm×5cm X 5cm（出荷時）
・重量（g）：380ｇ（電池含む）　
・取得頻度（回数/s、回数/m、回数/h、常時、等）：6回/h
・測距精度（mm）：±0.1mm
・測定距離（mm）：-20.00mm ～＋20.00mm（１軸方向のみ）
・防水等級（IPX1～IPX8）：IPx6相当（暴噴流に対して保護）
・動作環境温度（℃～℃）：-20℃～+60℃
・遠隔操作機能（有/無）：有
・稼働時間（h）：約5年</t>
  </si>
  <si>
    <t>過去データと取得したデータとの差分分析をすることで、経年劣化状況（亀裂、傷、欠損、動作異常、異音、異常振動、温度異常、漏えい電流、漏えいガス、等）を検出;基準データと取得したデータとの差分分析をすることで、安全措置対策状況（設備の配置状況等）や安全衛生状態（施設の清掃状況等）、技術基準乖離状況（設備の性能等）、設計・施工状況（建築物や埋設物の設計図面への適合状況等）を把握;取得したデータの変化量を分析することで経年劣化状況（亀裂、傷、欠損、動作異常、異音、異常振動、温度異常、漏えい電流、漏えいガス、等）を検出;</t>
  </si>
  <si>
    <t>・橋梁の桁端部等に設置したセンサーが、温度変化等に合わせて刻々と　変化する橋台と橋桁の遊間離隔を計測し、日常的な変位の記録から、それを逸脱したときにメールで即座にお知らせする。</t>
  </si>
  <si>
    <t>ISO/IEC 27001認証;ISO/IEC 27017認証;JIS Q 15001認証;</t>
  </si>
  <si>
    <t xml:space="preserve">ガイドライン：OWASP Testing Guide 4.0（OWASP）
  ガイドラインにおいて準拠した箇所：Web Application Security Testing Introduction and Objectives（P.25-207）
</t>
  </si>
  <si>
    <t>脆弱性スキャン　※パッチの適用状況等を診断する;ペネトレーションテスト　※疑似的な攻撃を試みることで攻撃への耐性を確認する;コードレビュー　※ソースコードをレビューすることで（脆弱性を含む）不具合を検出する;動的アプリケーション・セキュリティ・テスト　※実行されるアプリケーションに対し、攻撃を仕掛け、脆弱性を検出する;ファジングテスト　※無効なデータや予期しないデータを入力することで、例外的な状況を発生させ、挙動を確認する;ストレステスト　※必要以上の負荷を発生させ、正常に動作するか（隠れた欠陥がないか）を確認する;</t>
  </si>
  <si>
    <t>・特定の利用者のみがアクセスできるように制御している（認証・認可によるデータへのアクセス制御、ネットワークセグメントの分割によるアクセス制御）</t>
  </si>
  <si>
    <t xml:space="preserve">①発注者
官公庁
②概要
直轄国道の対象路線区間は、市街地から遠く離れた県境の峠道である為に、地震発生のたびに行うパトロールの優先順付けが課題であった。その潜在ニーズ「巡視によらない災害覚知」に合致した当該技術を12橋に採用した。
④投資対効果：
今後、地震発生時は、計測結果に基づくパトロールの優先順位を定めることができる。
</t>
  </si>
  <si>
    <t>①発注者
官公庁
②概要
橋梁補修工事の効果を確認するため、センサーを設置し、橋台と橋桁および橋桁間の変位を遠隔でモニタリングする。
④投資対効果：
補修工事による変位量の抑制効果を確認できた。</t>
  </si>
  <si>
    <t>(1)基本料金
計画・準備、打合せ協議：200,000円/契約
(2)取付料金
センサー取付作業①1台目：100,000円/台
　　　　　　　　②同一橋梁2台目以降追加：10,000円/台
(3)サービス料
月額利用料：10,000円/月・台</t>
  </si>
  <si>
    <t>特許登録　
発明の名称：計測装置
特許番号：第7285361号
特許出願
発明の名称：監視システム、監視方法及び監視プログラム
特許番号：特願2022-111928
発明の名称：監視システム
特許番号：特願2022-111970</t>
  </si>
  <si>
    <t>LTEサービス圏外では使用できない。
塩害地では使用不可</t>
  </si>
  <si>
    <t>・遠隔監視によるモニタリングで橋梁等の維持管理をサポート
・常時・遠隔監視による安心感
・電池駆動・小型化により多様な構造物に対応</t>
  </si>
  <si>
    <t>1.クラウドサービスの稼働率 月間の稼働率が保証値を下回った場合、0.1%低下ごとに当月の月額利用料総額の5%を減額します。 2. メンテナンス等により一時的にクラウドサービスが停止する場合の事前告知 告知から停止までの期間が2週間に満たない場合は、停止1回あたり当月の月額利用料総額の5%を減額します（ただし、停止が不可抗力その他弊社の責によらない原因の場合は、減額の対象にならないものとします）。 3. クラウドサービスにおける障害発生時の通知 障害検知から3時間以内に通知しなかった場合、障害1件あたり当月の月額利用料総額の5%を減額します（ただし、通知が不可抗力その他弊社の責によらない原因により実施できなかった場合は、減額の対象にならないものとします）。</t>
  </si>
  <si>
    <t>社会基盤マネジメント部アセットマネジメント課</t>
  </si>
  <si>
    <t>シャカイキバンマネジメントブアセットマネジメントカ</t>
  </si>
  <si>
    <t>TEL: 03-5435-3560　平⽇9:00~17:00
e-mail:infraeye@pasco.co.jp</t>
    <phoneticPr fontId="1"/>
  </si>
  <si>
    <t>ドローンを用いたレーザや画像解析等による点検支援サービス</t>
  </si>
  <si>
    <t>橋梁・ダム・建物等、対象に合わせてドローンを選別し、画像データや赤外線データやレーザデータ等を取得する。画像データからは3Dモデルやオルソ画像の作成ができ、更にAIによるひび割れ等の自動抽出も可能。</t>
  </si>
  <si>
    <t>https://www.keisokukensa.co.jp/drone</t>
  </si>
  <si>
    <t>・無人航空機の飛行日誌の取扱要領（令和４年12月1日制定（国空無機第２３６９６３号））
・無人航空機の飛行日誌の取り扱いに関するガイドライン（国土交通省航空局安全部）
・航空法</t>
  </si>
  <si>
    <t xml:space="preserve">・国土交通省　点検支援技術性能カタログ：
（橋梁）BR010039-V0123
（解析）BR010058-V0023
（ダム）画像04-V2023
</t>
  </si>
  <si>
    <t>無人航空機・ドローン（Matrice 300 RTK・DJI）（※代表機体の一例）</t>
  </si>
  <si>
    <t>Matrice 300 RTK</t>
  </si>
  <si>
    <t>大疆创新科技有限公司</t>
  </si>
  <si>
    <t>ディージェイアイ</t>
  </si>
  <si>
    <t>中国</t>
  </si>
  <si>
    <t>カメラ技術（DJI社製 Zenmuse　H20T）（※代表機体の一例）</t>
  </si>
  <si>
    <t>Zenmuse H20T</t>
  </si>
  <si>
    <t>熱センサ(温度)技術（DJI社製 Zenmuse XT2 ）（※代表機体の一例）</t>
  </si>
  <si>
    <t>Zenmuse XT2</t>
  </si>
  <si>
    <t>レーザ計測技術（レーザーによる点群取得装置）</t>
  </si>
  <si>
    <t>YellowScan Mapper</t>
  </si>
  <si>
    <t>YellowScan</t>
  </si>
  <si>
    <t>イエロースキャン</t>
  </si>
  <si>
    <t>フランス</t>
  </si>
  <si>
    <t>AIによる損傷自動抽出技術（計測検査株式会社製・ひび割れ解析AI）</t>
  </si>
  <si>
    <t>MIMM-AI</t>
  </si>
  <si>
    <t>衝突回避機能付きのドローンや、自動飛行設定が可能なドローンや、一度に広範の画像データ取得可能な1憶画素カメラなどを使い、橋梁やダム、法面、建物(ビルやプラント等)の、人ではアクセス困難な高所部や狭隘部において、画像やレーザデータを取得する。
参考URL：点検性能カタログ(国交省)：登録番号BR010039-V0123「ドローンを活用した橋梁点検技術」
https://www.mlit.go.jp/road/sisaku/inspection-support/</t>
  </si>
  <si>
    <t>観測機器名：（代表機器例として）MATRICE300RTK
・サイズ（⻑さ(cm)×幅(cm)×⾼さ(cm)）：展開状態、プロペラは除く：810 × 670 × 430 mm（長さ×幅×高さ）
折りたたんだ状態、プロペラとランディングギアを含む：430 × 420 × 430 mm（長さ×幅×高さ）
・重量（g）約 3.6 kg（バッテリー非搭載時）
約 6.3 kg（TB60バッテリー2個搭載時）
・最大離陸重量：9 kg
・稼働時間（m）：最大55分
・移動速度（km/h）：61.2 km/h
・制御可能距離（km）：8km、高度5km
・ホバリング精度（cm）：
垂直：
±0.1 m（ビジョンシステム有効時）
±0.5 m（GPS有効時）
±0.1 m（RTK有効時）
水平：
±0.3 m（ビジョンシステム有効時）
±1.5 m（GPS有効時）
±0.1 m（RTK有効時）
・保護等級：IP45
・動作環境温度：（-20℃〜50℃）
・リモートID適合状況：（適合している）
・RTK測位精度：
RTKが有効でFIXステータスの場合：
1 cm + 1 ppm（水平方向）
1.5 cm + 1 ppm（垂直方向）</t>
  </si>
  <si>
    <t xml:space="preserve">観測機器名：「Zenmuse H20T」　(カメラ機器の一例として)
・重量：828±5 g
・サイズ：Zenmuse H20T：167×135×161 mm
・保護等級：IP44
・動作環境温度：-20℃ 〜 50℃（温度測定は、-10℃ 〜 50℃の場合のみ可能）
・レーザー安全性：クラス1M（IEC 60825-1:2014）
上記カメラの機能①「ズームカメラ」
・センサー：1/1.7インチCMOS、20 MP
・ハイブリット光学ズーム：23倍（DFOV：4°，EQV：556.2mm）
・最大 ズーム：200倍（DFOV：0.5°，EQV：4800mm）
・レンズ：
焦点距離：6.83〜119.94 mm（判換算：31.7〜556.2 mm）
・動画解像度：3840×2160@30fps、1920×1080@30fps
・写真サイズ：5184 × 3888
前述のカメラ機能②「広角カメラ」
・センサー：1/2.3インチCMOS、12 MP
・レンズ：
・動画解像度：1920×1080@30fps
・写真サイズ：4056 × 3040
前述のカメラ機能③「サーマルカメラ」
・センサー：非冷却VOxマイクロボロメータ
・動画解像度：640×512 @ 30 Hz
・画像解像度：640×512
・画素ピッチ：12 μm
・スペクトル帯：8-14 μm
・雑音等価温度 (NETD)：≤50 mK @ f/1.0
・温度測定方法：スポット測定、エリア測定
・シーン領域：
-40℃ 〜 150℃（高利得）
-40℃ 〜 550℃（低利得）
前述のレーザ機能④「レーザ距離計」
・波長：905 nm
・測定範囲：3〜1200 m（直径≥12 mの垂直面までの距離、反射率20%）
・測定精度：
± (0.2 m + D×0.15%)
Dは垂直面までの距離
・安全規格レベル：クラス1M
</t>
  </si>
  <si>
    <t>　取得した画像データから3Dモデルやオルソ画像を作成し、AIにて損傷を自動抽出し、損傷マップを作成する。損傷マップは、必要に応じてAIでは過不足があった部分を人手により確認,修正をして仕上げる。各年度の画像データ(損傷マップ)を重ね合わせ、経年変化を客観的・効率的に把握することが可能。
　赤外線カメラでは、例えばコンクリート構造物の表層にウキ(剥離)がある場合、中に空気がたまり温度変化が周りと違うことで検出が可能である。ソーラーパネルの不具合も赤外線カメラで検出可能である。
　レーザデータからは、路面の変位なども解析が可能である。</t>
  </si>
  <si>
    <t>取得していない</t>
  </si>
  <si>
    <t>100以上</t>
  </si>
  <si>
    <t>50以上</t>
  </si>
  <si>
    <t>①発注者　
鉄道会社（当社はコンサルタント会社の下請けで実施）
②概要
　施工された巨大なのり面(高さ約200m)の損傷状況の把握を、従来のロープアクセスではなく、ドローンによる画像計測にて行った。ドローンでは、まずレーザにより対象の点群データを取得し、対象の形状や位置データをもとに飛行ルートを事前に設定し、自動飛行にて効率的に撮影を行った。また、１億画素カメラを使用することで、広範囲かつ高精度の画像を取得し作業時間の大幅に削減することに成功した。撮影した画像は1枚ずつの損傷写真ではなく、区間ごとに画像合成を行い、全体像が一目で把握できる撮影展開画像にて提供した。画像からは、当社開発のひび割れ解析AIにより損傷等の自動抽出を行い、全体の損傷図面も作成し提供した。
③参考URL：特になし
④投資対効果：
具体的な削減率まで公表されていないが、ドローン計測により、従来のロープアクセス費用や人件費を縮減できたと聞いている。また、人による高所作業を省略できたため、作業中の安全性の向上も図れた。画像を取得することで、人手によるスケッチよりも、正確な変状分布を把握できようになり、これを定期的に行うことで、画像データの比較を行うことが可能になり、変状の進展把握がより客観的で正確にでき、補修対象であるかの判断の助けとなり、予防保全の観点からも有用であると言える。</t>
  </si>
  <si>
    <t>①発注者
福岡県等（当社はコンサルタント会社の下請けで実施）
②概要
橋梁の定期点検にて、ドローンを活用することで、人員・費用・時間のコスト削減に取り組んだ。ドローンにより撮影された画像から、状況把握を行うとともに、橋脚や床板といったコンクリート部については当社開発のひび割れ解析AIにより損傷等の自動抽出を行い、損傷図を作成した。
③特になし
④具体的な削減率まで公表されていないが、ドローン計測により、従来の大型点検車の費用や人件費を縮減できた。また、人による高所作業を省略できたため、作業中の安全性の向上も図れた。画像を取得することで、人手によるスケッチよりも、正確な変状分布を把握できようになり、これを定期的に行うことで、画像データの比較を行うことが可能になり、変状の進展把握がより客観的で正確にでき、補修対象であるかの判断の助けとなり、予防保全の観点からも有用であると言える。また、災害発生時には、前後の画像データ等をもって比較確認することができ、進展がみられる場合は迅速に対応ができるようになる。</t>
  </si>
  <si>
    <t>①発注者
ゼネコン（当社はコンサルタント会社の下請けで実施）
②概要
地下のトンネル工事の影響が地上の路面に現れないかを観察する為に、ドローンにて路面の変位計測ができないか、という依頼。(現在検討中の業務)
③特になし
④まだ業務実施前のため、詳細な削減率は出されていないが、設置型のレーザ計測の場合は、数十メートルごとに計測が必要なため広範囲が対象となる場合は作業時間がかかることが懸念されるが、それをドローンにて行うことで作業効率がアップしコスト削減に結び付くと考えられる。またトンネルは現在工事中で、定期的に観察が必要であり、1回の計測コストが削減されることで、全体の削減効果も大きくなることが見込める。</t>
  </si>
  <si>
    <t>使用する機体、撮影対象、構造や規模により変動するため都度見積を行っている。</t>
  </si>
  <si>
    <t>特になし</t>
  </si>
  <si>
    <t>・航空法
・小型無人機等飛行禁止法
・無人航空機（ドローン、ラジコン機等）の安全な飛行のためのガイドライン （国土交通省 航空局）</t>
  </si>
  <si>
    <t>対象地域の特性や当日の天候等により飛行が不可となる場合がありますので、ご了承ください。</t>
  </si>
  <si>
    <t>・対象の条件に合わせて様々なドローンやカメラを使い分けてデータの取得を行うことが可能。(当社では「九電ドローンサービス」と協業しており、九州電力㈱が保有する多種多様なドローンで計測が可能である)
・長年橋梁等の構造物点検を行っていた点検者としての知見を持った者が対応するため、注視すべき所が分かる。
・ＡＩによるコンクリートのひび割れ検出を行い、作業を効率化できる。
・ドローンが台頭する前から長年トンネルの画像計測を行ってきた会社であり、豊富な教師データから精度の高いAIを使用している。
・点検支援技術性能カタログに登録済の技術で、既に各所で実績がある技術である。</t>
  </si>
  <si>
    <t>営業部　的野貴斗</t>
  </si>
  <si>
    <t>エギョウブ　マトノタカト</t>
  </si>
  <si>
    <t>株式会社ソラリス</t>
  </si>
  <si>
    <t>カブシキカイシャソラリス</t>
  </si>
  <si>
    <t>1011401020592</t>
  </si>
  <si>
    <t>東京都板橋区東山町14-13</t>
  </si>
  <si>
    <t>https://solaris-inc.com/</t>
  </si>
  <si>
    <t>ミミズ型管内走行ロボットSooha</t>
    <phoneticPr fontId="1"/>
  </si>
  <si>
    <t>ミミズ型管内走行ロボットSoohaは、点検手段が限定的であった100mm以下の小口径配管向けの目視点検サービスです。老朽化起因で発生するインフラ配管事故の削減ができる有望なソリューションとして期待されています。</t>
  </si>
  <si>
    <t>https://www.youtube.com/watch?v=ISxKL1OmgJI&amp;t=6s</t>
  </si>
  <si>
    <t>カメラ技術</t>
  </si>
  <si>
    <t>株式会社アサヒ電子研究所</t>
  </si>
  <si>
    <t>カブシキカイシャアサヒデンシケンキュウジョ</t>
  </si>
  <si>
    <t>4120001073491</t>
  </si>
  <si>
    <t>大阪府大阪市中央区道修町３丁目３番３号アサヒ軽金属ビル内</t>
  </si>
  <si>
    <t>人工筋肉によるソフトアクチュエーター技術</t>
  </si>
  <si>
    <t>株式会社右川ゴム製造所</t>
  </si>
  <si>
    <t>カブシキカイシャウカワゴムセイゾウショ</t>
  </si>
  <si>
    <t>7030001037214</t>
  </si>
  <si>
    <t>埼玉県八潮市大曽根290番地</t>
  </si>
  <si>
    <t>静止画や動画データ;点群データ;超音波データ;</t>
  </si>
  <si>
    <t>機器を確認対象の付近に一時的に設置（仮設）;操作用機器（コントローラー）と観測機器（ドローン、移動ロボット、等）を有線接続し、現場の担当者により遠隔操作;</t>
  </si>
  <si>
    <t>点検手段が存在していない内径100以下の小口径配管の内部状況について、空気圧で移動する専用のロボットを用いて、静止画および動画、また3次元の点群データを所得する。</t>
  </si>
  <si>
    <t>・ロボット本体サイズ Φ65mm×2100mm
・重量　約6kg
・稼働時間  空気駆動であり、制限なし
・移動速度1.5m/分
・移動距離40m
・操作性（進む・止まる・戻る）
・防水防塵等級 IP67相当
・動作環境温度 -10℃～60℃</t>
  </si>
  <si>
    <t>【カメラスペック】
撮像素子	1/4インチCMOS color
有効画素数/フレームレート　1280x720/30fps
レンズ	2.28mm/F2.0
画角	　H=98°98'；V=67°26'；D=132°9'
被写界深度　FID 120mm-100mm-160mm
保管温度範囲	-30℃ to 60℃
動作温度範囲	-10℃ to 60℃</t>
  </si>
  <si>
    <t>クラウドサービスを使用</t>
  </si>
  <si>
    <t>microsoftやDropbox等のサービスを使用している</t>
  </si>
  <si>
    <t>1件</t>
  </si>
  <si>
    <t>発注者：ピジョンホームプロダクツ株式会社
概要：化粧品の製造工程にて、原料の配管輸送が実施されているが、最終製品にコンタミが発生する不適合を防止する目的で、弊社ロボットでの配管内部検査を実施している。</t>
  </si>
  <si>
    <t>取締役COO 前久保 勝好</t>
  </si>
  <si>
    <t>トリシマリヤクCOO マエクボカツヨシ</t>
  </si>
  <si>
    <t>03-5615-9560
maekubo@solaris-inc.com</t>
  </si>
  <si>
    <t>株式会社零ＳＰＡＣＥ</t>
  </si>
  <si>
    <t>ゼロスペース</t>
  </si>
  <si>
    <t>8320001013572</t>
  </si>
  <si>
    <t>大分県別府市石垣東１０丁目６－１２　ブルームビルⅡ３Ｆ－Ｗ号室</t>
  </si>
  <si>
    <t>https://zero-space.co.jp/</t>
  </si>
  <si>
    <t>市区町村;都道府県;</t>
  </si>
  <si>
    <t>調査員ぷらす</t>
  </si>
  <si>
    <t>『調査員ぷらす』は工損調査（家屋調査）に於いて目視による損傷や経年劣化等を記録・保存し建物の状況を確認できます。工事着工前と着工後の画像を左右に表示でき損傷番号の自動化を行い効率化を図るシステムです。</t>
  </si>
  <si>
    <t>https://chousain-plus.com/</t>
  </si>
  <si>
    <t>・地盤変動影響調査算定要領（国土交通省）
・営繕工事写真撮影要領（国土交通省）</t>
  </si>
  <si>
    <t xml:space="preserve">・工事写真レイヤ化（SVG形式）適合証
・信憑性確認（改ざん検知機能）適合証
</t>
  </si>
  <si>
    <t>建物調査の着工後の撮影に於いて、予め工事着工前画像を左に表示し撮影した着工後の画像を右に表示することで比較がしやすい見やすい撮影データを取得している。端末を携帯して各調査対象となる場所に移動し撮影を行う。
https://chousain-plus.com/function/</t>
  </si>
  <si>
    <t xml:space="preserve">11インチiPad Pro
・サイズ（長さ(24.76cm)×幅(17.85cm)×高さ(0.59cm)）
・重量（466g）・（468g）
https://www.apple.com/jp/ipad-pro/specs/
iPhone 14
・サイズ（長さ(14.67cm)×幅(7.15cm)×高さ(0.78cm)）
・重量（172g）
https://www.apple.com/jp/iphone-14/specs/
など、iPad・iPhone各機器のスペックによる
</t>
  </si>
  <si>
    <t xml:space="preserve">11インチiPad Pro
・Proのカメラシステム：広角カメラと超広角カメラ
・広角：12MP、ƒ/1.8絞り値
・超広角：10MP、ƒ/2.4絞り値、125°視野角
・2倍の光学ズームアウト
・最大5倍のデジタルズーム
・5枚構成のレンズ（広角と超広角）
・より明るいTrue Toneフラッシュ
・パノラマ（最大63MP）
・サファイアクリスタル製レンズカバー
・Focus Pixelsを使ったオートフォーカス（広角）
・スマートHDR 4
・写真とLive Photosの広色域キャプチャ
・レンズ補正（超広角）
・高度な赤目修正
・写真へのジオタグ添付
・自動手ぶれ補正
・バーストモード
・画像撮影フォーマット：HEIF、JPE
https://www.apple.com/jp/ipad-pro/specs/
iPhone 14
・12MPメイン：26mm、ƒ/1.5絞り値、センサーシフト光学式手ぶれ補正、7枚構成のレンズ、100% Focus Pixels
・12MP超広角：13mm、ƒ/2.4絞り値と120°視野角
・2倍の光学ズームアウト、最大5倍のデジタルズーム
・サファイアクリスタル製レンズカバー
・True Toneフラッシュ
・Photonic Engine
・Deep Fusion
・スマートHDR 4
・フォーカス機能と被写界深度コントロールが使えるポートレートモード
・6つのエフェクトを備えたポートレートライティング
・ナイトモード
・パノラマ（最大63MP）
・フォトグラフスタイル
・写真とLive Photosの広色域キャプチャ
・レンズ補正（超広角）
・高度な赤目修正
・自動手ぶれ補正
・バーストモード
・写真へのジオタグ添付
・画像撮影フォーマット：HEIF、JPEG
https://www.apple.com/jp/iphone-14/specs/
など、iPad・iPhone各機器のスペックによる
</t>
  </si>
  <si>
    <t>同じデーターを国内外に分散し保存されている（AWS）</t>
  </si>
  <si>
    <t>・「CRYPTREC 暗号リスト(電子政府推奨暗号)」に掲載されている暗号化アルゴリズムによって暗号化されている
・暗号化鍵がクラウドサービス内のハードウェアセキュリティモジュール等の仕組みによって安全に管理され、その暗号化鍵の使用可否が意に反した復号を行うことができない仕組みが確立されている</t>
  </si>
  <si>
    <t>【ネットワーク制御・ウィルス対策に関する機能】ネットワーク制御・管理に関する機能やウィルス対策などのセキュリティに関する機能を有している（例）DNSリゾルバ、DNSサーバ、ウィルス対策ソフトウェア、暗号化ソフトウェア、等;【データ等へのアクセス制御機能】データへのアクセスを制御するよう設計されている、また、システムやデバイスを制御する機能へのアクセスを制御するように設計されている（例）バックアップサービス、リカバリマネージャー、NAS、SAN、等;</t>
  </si>
  <si>
    <t>【ネットワークの保護】ソフトウェア、プラットフォーム及び関連データへの直接アクセスを最小限に抑えるため、ネットワークを保護している（例）インターネットと社内基幹系業務システムとの分離（ネットワーク分離）、プロキシの利用、SDP（Software Defined Perimeter）の利用、ファイアウォールの利用、リモートアクセス管理の実施、等;</t>
  </si>
  <si>
    <t>セキュリティリテラシ向上の取り組みとして、一般的に公開されている実事例をベースに社内で情報共有間を行っている。;</t>
  </si>
  <si>
    <t>【静的解析の実施】静的解析（コードベースでの分析）を実施している（例）コードスキャナーを使用して主要なバグを検出している、ハードコードされたパスワードや暗号鍵等がないかを確認している、等;</t>
  </si>
  <si>
    <t>80件</t>
  </si>
  <si>
    <t>①発注者　大分県佐伯市
②概要　　これまではホワイトボードを持つ人・損傷をさし棒で指し示す人・撮影者の3人で撮影を行っていたが、近年では調査員の高齢化や人手不足が課題とされていた。「調査員ぷらす」を活用することで1人で撮影が可能となり人手不足の解消となった。このＤＸ化により会社での作業が大幅に軽減され効率化が図れている。また、「調査員ぷらす」で撮影されたデータは撮影日時や場所が記録・保存され画像を修正したらわかるようになっており信憑性のある画像となっている。
④投資対効果　調査及び内部作業の削減及び所有者への確認時期の早期化の効果が得られたとの報告を受けた。</t>
  </si>
  <si>
    <t>・初期導入費用：0円（税抜）
　使用枚数に応じたチケット制
　https://chousain-plus.com/plan/
・機器の購入額（1台）：iPhone・iPadの市場価格</t>
  </si>
  <si>
    <t>①発明の名称：工損調査支援装置及びプログラム
特許番号：特許第6537134号
②発明の名称：写真撮影・管理用の携帯式電子デバイス及びプログラム
特許番号：特許第6471986号
③発明の名称：定点撮影システム及びプログラム
特許番号：特許第7137230号</t>
  </si>
  <si>
    <t>令和２年度九州地方発明表彰　大分県発明協会会長賞受賞
https://koueki.jiii.or.jp/hyosho/chihatsu/R2/jusho_kyushu/index.html</t>
  </si>
  <si>
    <t>経営企画部兼調査部　村口ひと美</t>
  </si>
  <si>
    <t>ケイエイキカクブケンチョウサブ　ムラクチヒトミ</t>
  </si>
  <si>
    <t>0977-25-8671
abc_hito@zero-space.co.jp</t>
  </si>
  <si>
    <t>ジオ・サーチ株式会社</t>
  </si>
  <si>
    <t>ジオサーチ</t>
  </si>
  <si>
    <t>3010801005185</t>
  </si>
  <si>
    <t>東京都大田区西蒲田7-37-10</t>
  </si>
  <si>
    <t>https://www.geosearch.co.jp/</t>
  </si>
  <si>
    <t>電磁波センサ（地中レーダー）による目に見えない地中可視化サービス</t>
  </si>
  <si>
    <t>目に見えない地中を最大100km/hで走行しながらデータ取得し、分析することによって道路や港湾施設、空港などにおける空洞や埋設管、構造物の劣化など目視では直接確認できない内部の情報を把握するサービスである。</t>
  </si>
  <si>
    <t>https://www.geosearch.co.jp/service/01.php
https://www.geosearch.co.jp/service/02.php
https://www.geosearch.co.jp/service/03.php
https://www.geosearch.co.jp/service/04.php</t>
    <phoneticPr fontId="1"/>
  </si>
  <si>
    <t xml:space="preserve">・ISO9001:2015、ISO14001:2015
・NETIS新技術情報提供システム　登録番号HR-130013-VE　スケルカ・陥没防止技術(路面下空洞調査)
・NETIS新技術情報提供システム　登録番号KT-180111-VE　地上・地下インフラ3Dマップ
・NETIS新技術情報提供システム　登録番号KT-220240-A　掘削状況3D管理アプリ ちかデジ　(旧称：しくつ君)
・点検支援技術性能カタログ　技術番号BR020014-V0021　床版劣化状況把握技術（スケルカビューDX）
</t>
  </si>
  <si>
    <t>電磁波センサ（地中レーダー）による空洞探査技術【陥没予防マップ】</t>
  </si>
  <si>
    <t>電磁波センサ（地中レーダー）による埋設物探査技術【地上・地下インフラ３Dマップ🄬】</t>
  </si>
  <si>
    <t>電磁波センサ（地中レーダー）による橋梁・舗装劣化診断技術【スケルカビューDX🄬】</t>
  </si>
  <si>
    <t>掘削箇所における埋設物情報３D管理技術【ちかデジ】</t>
  </si>
  <si>
    <t>土木構造物（道路、トンネル、橋梁、導管等の埋設物、等）;設備（建築設備、水道設備、製造設備、防災設備、等）;地中の空洞、埋設物、コンクリート構造物の劣化、マンホール隆起や路面変状などの災害状況 等;</t>
  </si>
  <si>
    <t>静止画や動画データ;点群データ;電磁波（赤外線、紫外線、等）データ;</t>
  </si>
  <si>
    <t>車両を走行して地中のデータを取得するものであり、法令に従って運転者が操縦することで移動する。;</t>
  </si>
  <si>
    <t>車両等に電磁波センサ（地中レーダー）を搭載した探査車を用いて、目視では見ることができない地中内部のデータ計測を行うことが可能。データ計測箇所への移動は運転者が行う。地中レーダに加えて、GNSS、路面画像撮影システム、距離計によって各種データを計測し正確な位置情報を把握する。取得したデータは現地から大容量ファイル転送システムを活用してデータ分析担当者に転送可能。ちかデジ🄬は、ユーザー様においては、お手持ちのスマートフォンの動画撮影機能等で動画撮影しアプリから投稿いただくだけで三次元データや図面等の提供を行うものである。掘削箇所や橋脚などを三次元データ化する平時の利用のみならず、災害時には、地震によるマンホール隆起や路面変状など被災状況の記録に活用可能。</t>
  </si>
  <si>
    <t>探査車は、トラックに各種機器を架装したものであり移動時、データ計測時ともに法定速度での走行が可能。計測時の走行速度がデータ品質に影響を与えることのないシステムを構築しており、最大100km/hで高品質なデータ計測が可能。交通規制が不要であり、交通誘導員の配置や規制資機材の設置やそれに伴う申請手続きが不要である。</t>
  </si>
  <si>
    <t>分析対象（空洞、埋設管、橋梁など）や現地条件（道路幅員、車両通行可否等）に応じて最適な探査装置を選定している。
https://www.geosearch.co.jp/service/</t>
  </si>
  <si>
    <t>過去データと取得したデータとの差分分析をすることで、経年劣化状況（亀裂、傷、欠損、動作異常、異音、異常振動、温度異常、漏えい電流、漏えいガス、等）を検出;基準データと取得したデータとの差分分析をすることで、安全措置対策状況（設備の配置状況等）や安全衛生状態（施設の清掃状況等）、技術基準乖離状況（設備の性能等）、設計・施工状況（建築物や埋設物の設計図面への適合状況等）を把握;取得したデータの傾向を分析することで経年劣化（亀裂、傷、欠損、動作異常、異音、異常振動、温度異常、漏えい電流、漏えいガス、等）の予兆を検知;取得したデータの変化量を分析することで経年劣化状況（亀裂、傷、欠損、動作異常、異音、異常振動、温度異常、漏えい電流、漏えいガス、等）を検出;取得したレーダーデータを専門技術者がAIを使い三次元で解析し、地中の空洞や埋設物の正確な位置、コンクリート構造物内部の劣化状況を診断する;</t>
  </si>
  <si>
    <t>電磁波センサ（地中レーダー）によって計測した波形データから平面、縦断、横断の三次元画像を生成し、画像診断によって空洞、埋設物、コンクリート構造物劣化等を診断する。特異点を抽出する画像診断においては、解析技術者とＡＩがデータを分析。また、画像診断以外の手法では、電磁波の反射強度を用いた数値解析を行っている。</t>
  </si>
  <si>
    <t>「CRYPTREC 暗号リスト(電⼦政府推奨暗号)」に掲載されている暗号化アルゴリズムによって暗号化されている。</t>
  </si>
  <si>
    <t>2000件以上</t>
  </si>
  <si>
    <t>代表事例：電磁波センサ（地中レーダー）による空洞探査技術【陥没予防マップ】
発注者：A市
概要：電磁波センサ（地中レーダー）による地下情報のデジタルデータ取得およびデータ解析による空洞箇所の把握。データ取得箇所や空洞箇所等の情報をオンラインGISに整理。
投資対効果：道路陥没の予防を通じて陥没事故に伴う人的・物的被害の減少、交通ネットワークの障害による市民生活への影響を低減した。</t>
  </si>
  <si>
    <t>令和6年能登半島地震、東日本大震災、熊本地震、北海道胆振東部地震など災害発生直後や復旧復興段階において道路、港湾施設などの空洞、埋設物、橋梁等の調査実績を有する。</t>
  </si>
  <si>
    <t>調査場所、内容等に応じてご提案いたします。</t>
  </si>
  <si>
    <t>①発明の名称：空洞厚探査方法
特許番号：特許第5629840号</t>
  </si>
  <si>
    <t>・雨天時等、気象条件により電磁波センサ（地中レーダー）でのデータ計測ができない場合がある</t>
  </si>
  <si>
    <t>電磁波センサ（地中レーダー）を用いた非破壊での地下や構造物内部の可視化は弊社の主要事業であり、30年以上の事業経験を有しております。これまでに、27万km余の地下データ取得を行い、陥没予防では12万8千箇所の空洞を発見しています。弊社は、保有する35台の探査車と全国への拠点展開によって、全国どこでも連絡から12時間以内に緊急対応でき、2020年から現在まで361件の緊急調査を実施しています。
【受賞歴等】
青森県東青地域県民局　地域整備部長表彰　地上・地下インフラ３Ｄマップ業務　2023年
国土交通省　関東地方整備局　関東技術事務所　優良業務表彰　路面下空洞調査　2022年
中日本高速道路株式会社八王子支社　東富士五湖道路緊急調査　2022年
政府広報オンライン「ミライの歩き方」　2023年
米空軍(USAF)横田基地より特命随意契約締結　2023年</t>
  </si>
  <si>
    <t>企画営業本部　横田智也</t>
  </si>
  <si>
    <t>キカクエイギョウホンブ　ヨコタトモヤ</t>
  </si>
  <si>
    <t>03-5710-0200　平日9:00～17:30
dx-kikaku@geosearch.co.jp
https://www.geosearch.co.jp/contact/service/</t>
  </si>
  <si>
    <t>Skydio合同会社</t>
  </si>
  <si>
    <t>スカイディオゴウドウガイシャ</t>
  </si>
  <si>
    <t>Skydio Inc.（本社、米国カリフォルニア州）、同社の子会社として日本にSkydio合同会社設立</t>
  </si>
  <si>
    <t>6010403023954</t>
  </si>
  <si>
    <t>東京都港区北青山2-14-4 the ARGYLE aoyama 6階</t>
  </si>
  <si>
    <t>https://www.skydio.com/</t>
  </si>
  <si>
    <t>Skydio 2+</t>
  </si>
  <si>
    <t>N/A</t>
  </si>
  <si>
    <t>産業用途の自律飛行型のドローンです。6つの魚眼カメラにより360度の情報を取得・GPU/機体搭載ソフトで自己位置推定・飛行制御を行い、GPSが取得し難い橋梁下の点検や屋内環境で広く用いられています。</t>
  </si>
  <si>
    <t>https://www.skydio.com/skydio-2-plus-enterprise</t>
  </si>
  <si>
    <t>技術基準適合証明</t>
  </si>
  <si>
    <t>Skydio Autonomy</t>
  </si>
  <si>
    <t>Skydio Inc.</t>
  </si>
  <si>
    <t>スカイディオインク</t>
  </si>
  <si>
    <t>3000 Clearview Way, San Mateo, CA 94402, United States</t>
  </si>
  <si>
    <t>Skydio Autonomy Enterprise</t>
  </si>
  <si>
    <t>【どのような対象に対し、情報を取得しますか？】
Skydio 2+は、6つの魚眼カメラにより360度の情報を取得・GPU/機体搭載ソフトで自己位置推定・飛行制御を行い、GPSが取得し難い橋梁下の点検や屋内環境で広く用いられています。これらの特徴から、下記の様な運用が可能となります。これら、Skydio製機体に標準搭載された自律飛行技術を「Skydio Autonomy」と呼び、誰でも簡単に高度な飛行を安全に行うことが可能となります。
「Skydio Autonomy」参照先：https://www.skydio.com/skydio-autonomy
1)土木構造物（道路、トンネル、橋梁、導管等の埋設物、等）
Skydio 2+は、4Kのメインカメラによって可視写真・動画の撮影が可能です。橋梁下や橋桁の点検など特にGPSが取得しづらい土木構造物の点検業務の現場において、要素技術である「Skydio Autonomy」と「Skydio Autonomy Enterprise」の特徴を活かし、点検業務への活用が行われています。
2)建築物（家屋、事業所、工場、畜舎、倉庫、等）
Skydio 2+は、建築物屋内環境の製造施設設備（クレーンなど）の点検やその他産業施設の現状確認などを目的に用いられています。要素技術である「Skydio Autonomy Enterprise」では、機体の上下方向180度にカメラの角度を調整可能（「Vertical View」）で、機体直上の設備の点検を可能とするだけでなく、Skydio製ドローンの特徴である障害物回避距離を3段階に渡って調整することが可能です。この機能を用いることで、利用する環境に応じて機体と構造物の接近距離を適切に維持しながら安全に点検撮影が可能となります。
「Vertical View」参照先：https://www.skydio.com/blog/skydio-drone-autonomy-enterprise-foundation
3)設備（建築設備、水道設備、製造設備、防災設備、等）
Skydio 2+は、水道・電力設備などの点検に用いられています。これら設備では、GPSの取得が困難な環境下や電力設備による電磁影響で従来のドローンの姿勢制御技術では安定した飛行が困難となる場合も考えられます。Skydio 2+は先述の要素技術の特徴を活かし、容易かつ安全に対象箇所の画像・映像データの取得に活用が可能です。
【どのような種類のデータを取得しますか？】
Skydio 2+は4Kのメインカメラによって可視画像・映像データの取得が可能です。
【どのような方法で機器の設置・移動を行いますか？】
Skydio 2+は、本体となる機体と運用Appである「Skydio Enterprise App」がインストールされたコントローラー（プロポ）によって、それら機器間の無線通信によって飛行が可能です。また、拡張機能である「Skydio Dock（参照）」の利用によって事前に設定したルートを巡回するなどの自律飛行も可能となります。
参照：https://www.skydio.com/skydio-dock</t>
  </si>
  <si>
    <t>・サイズ：22.9cm x 27.4cm x 12.6cm
・重量：800g
・稼働時間：27分
・移動速度：57.9km/h(最高速度)
・制御可能距離：最大6km(5GHz帯を用いた場合)
※制御可能距離は使用する電波周波数帯や出力について変動します。
・動作環境温度：-5°C to 40°C
・リモートID適合状況：適合している（内蔵型）
・その他詳細は製品ページを参照ください。
「Skydio 2+」参照ページ：https://www.skydio.com/skydio-2-plus-enterprise</t>
  </si>
  <si>
    <t>・センサータイプ：Sony IMX577 1/2.3” 12.3MP CMOS
・センサー画素数：12.3MP(1230万画素)
その他詳細は前設問に記載の製品ページを参照ください。</t>
  </si>
  <si>
    <t>Skydioの脆弱性評価はNIST 800-53規格に準拠しています。Skydioの脆弱性検査方法は、SOC2 TypeIIおよびISO 27001:2022の監査でレビューおよびテストされています。</t>
  </si>
  <si>
    <t>脆弱性スキャン　※パッチの適用状況等を診断する;ペネトレーションテスト　※疑似的な攻撃を試みることで攻撃への耐性を確認する;動的アプリケーション・セキュリティ・テスト　※実行されるアプリケーションに対し、攻撃を仕掛け、脆弱性を検出する;静的アプリケーション・セキュリティ・テスト　※ソースコードのコーディングを分析し、脆弱性を検出する;</t>
  </si>
  <si>
    <t>アメリカ合衆国</t>
  </si>
  <si>
    <t>お客様のデータは、データが保存されている状態ではAWS AES-256暗号化規格で保護されています。データが伝送中の場合は、TLS 1.2/1.3を用い、適切な暗号化規格が適用されています。</t>
  </si>
  <si>
    <t>【パッチ適用への活用】ソフトウェア・コンポーネントのインベントリ（ソフトウェア部品表（SBOM：software bill of materials））を活用し、効率的に適切なタイミングでパッチ適用を実施している;【構成管理・変更管理プロセスへの活用】プラットフォーム上の全てのソフトウェア（サードパーティ製ソフトウェア、OSSを含む）におけるソフトウェアバージョン、適用済パッチ等の構成に関わる管理（構成管理）、リスクを最小限に抑えつつ情報システムやサービスの変更を実施するためのプロセス（変更管理）にソフトウェア・コンポーネントのインベントリ（ソフトウェア部品表（SBOM：software bill of materials））を活用している;【リスク評価への活用】プラットフォーム上の全てのソフトウェア（サードパーティ製ソフトウェア、OSSを含む）について、ソフトウェア・コンポーネントのインベントリ（ソフトウェア部品表（SBOM：software bill of materials））を活用し、脆弱性や OSS ライセンス等に関わるリスクを評価している;</t>
  </si>
  <si>
    <t>【設計段階からのセキュリティ対策の取り込み】脅威モデリング手法を用いて設計レベルのセキュリティに関する問題を特定し、主要なテスト対象または見落とされる可能性のあるテスト対象を特定している;【静的解析の実施】静的解析（コードベースでの分析）を実施している（例）コードスキャナーを使用して主要なバグを検出している、ハードコードされたパスワードや暗号鍵等がないかを確認している、等;【動的解析の実施】動的解析（実際にプログラムを実行し分析）を実施している（例）テストケースに基づきブラックボックステストを実施している、リグレッションテストを実施している、ソフトウェアがWebサービスを提供する場合はWeb アプリケーションスキャナーなどを使用して脆弱性を検出している、等;【コンポーネント（ソフトウェアを構成する部品・構成要素）の把握・適切な管理】ソフトウェアに含まれているコンポーネント（OSS等の外部ソース含む）について、脆弱性データベース等を活用し脆弱性を継続的に監視している;【継続的な改善対応】検証の結果見つかったバグを修正し、かつ開発プロセスの早い段階でバグを発見し修正するために必要なプロセスの改善を実施している;</t>
  </si>
  <si>
    <t>1400台以上</t>
  </si>
  <si>
    <t>約50台以上</t>
  </si>
  <si>
    <t>①実施者：首都高技術株式会社、エヌ・ティ・ティ・コミュニケーションズ株式会社
②概要：「障害物回避技術を有する自律飛行型ドローンを使った橋梁現場での取組みとその効果」
Skydio 2+を活用した橋梁現場におけるインフラ劣化の早期発見・維持管理へドローン技術を導入
③参考URL1：https://www.kensetsu-plaza.com/kiji/post/47612
③参考URL2：https://www.docomosky.jp/case/01/</t>
  </si>
  <si>
    <t>①実施者：鹿島建設株式会、Skydio合同会社
②概要：「鹿島建設、Skydio Streamingで遠隔地からリアルタイムで現場を把握　トンネル工事の切羽における地質把握をリモートで実現」
地下トンネル建設の切羽（掘削面）の地質観察のため、非GPS環境での自律飛行を実現する「Skydio 2+」と遠隔映像伝送機能「Skydio Streaming」を利用、遠隔地からリアルタイムで状況を観察
③参考URL：https://prtimes.jp/main/html/rd/p/000000009.000103582.html</t>
  </si>
  <si>
    <t>①実施者：株式会社補修技術設計、KDDIスマートドローン株式会社（導入サポート）
②概要：「株式会社補修技術設計による橋梁点検効率化のためのSkydio 2+導入」
ドローンで撮影した画像をSfM（Structure from Motion）モデルに変換、3次元モデルを用いた点検作業の効率化を確認
③参考URL：https://kddi.smartdrone.co.jp/case/009/
④費用対効果：3日かけていた橋梁調査が1日に短縮し精度も向上</t>
  </si>
  <si>
    <t>①名称：Aircraft smart landing
特許番号：JP7143444
②名称；Performing 3D reconstruction with unmanned aerial vehicles
特許番号：JP7263630
③名称：Performing 3D reconstruction with unmanned aerial vehicle
特許番号：JP7274674</t>
  </si>
  <si>
    <t>・無人航空機の飛行に関する許可・承認の審査要領（カテゴリーII）令和５年 12 月 26 日 最終改正（国空無機第 214607 号）
・国土交通省航空局標準マニュアル①（令和４年 12 月５日版）
・国土交通省航空局標準マニュアル②（令和４年 12 月５日版）
・国土交通省航空局標準マニュアル①（インフラ点検等）（令和４年12月５日版）
・国土交通省航空局標準マニュアル②（インフラ点検）（令和４年 12 月５日版）
・無人航空機の飛行日誌の取扱いに関するガイドライン（令和５年３月31日 制定）　
・その他航空法や電波法に係る法令　等</t>
  </si>
  <si>
    <t>利用の際にはスペック情報を参照いただきますようよろしくお願い致します。また飛行条件によって航空局へ特定飛行の飛行許可申請の必要がございます。詳しくは我々メーカーまたはお買い求めされる販売店へとお問い合わせください。</t>
  </si>
  <si>
    <t>上記「必須機能1.情報取得機能」で記述のように、Skydio 2+は要素技術となる「Skydio Autonomy」、「Skydio Autonomy Enterprise」及びその技術で提供する複数の付加機能によって高所・狭小環境、非GPS環境の点検など様々な利用場面での活用が可能です。機体が360度方向の環境情報を認識・制御しながら飛行を自律的に制御するため、障害物への衝突の可能性を大幅に軽減することで、ドローンの導入に係る人員トレーニングコストを軽減し、どなたでも一流の飛行・データ取得業務を可能とします。</t>
  </si>
  <si>
    <t>アメリカ合衆国カリフォルニア州</t>
  </si>
  <si>
    <t>いいえ</t>
  </si>
  <si>
    <t>両当事者における最大の責任は、知的財産権の侵害に関する補償を除いて、前の12か月に支払われた料金に制限され、特別損害は適用外です。</t>
  </si>
  <si>
    <t>存在する</t>
  </si>
  <si>
    <t>Skydio Inc. / アメリカ合衆国</t>
  </si>
  <si>
    <t>規制・公共政策渉外部 / 中新 健太</t>
  </si>
  <si>
    <t>キセイ・コウキョウセイサクショウガイブ / ナカニイ ケンタ</t>
  </si>
  <si>
    <t>メールアドレス：kenta.nakanii@skydio.com
受付時間：平日午前9:00-午後18:00</t>
  </si>
  <si>
    <t>Skydio X2</t>
  </si>
  <si>
    <t>産業用途の自律飛行型のドローンです。6つの魚眼カメラにより360度の環境情報から自律飛行を可能とし、堅牢性・セキュリティへの高い信頼性から各国の公共安全・防衛機関にも多く採用されております。</t>
  </si>
  <si>
    <t>https://www.skydio.com/skydio-x2</t>
  </si>
  <si>
    <t>NDAAおよびBlue UASに準拠するセキュリティ（以下「各種セキュリティ仕様」）</t>
  </si>
  <si>
    <t>建築物（家屋、事業所、工場、畜舎、倉庫、等）;土木構造物（道路、トンネル、橋梁、導管等の埋設物、等）;設備（建築設備、水道設備、製造設備、防災設備、等）;</t>
  </si>
  <si>
    <t>静止画や動画データ;電磁波（赤外線、紫外線、等）データ;</t>
  </si>
  <si>
    <t>【どのような調査対象のデータを取得できますか？】
Skydio X2は、6つの魚眼カメラにより360度の情報を取得・GPU/機体搭載ソフトで自己位置推定・飛行制御を行い、GPSが取得し難い橋梁下の点検や屋内環境で広く用いられています。これらの特徴から、下記の様な運用が可能となります。これら、Skydio製機体に標準搭載された自律飛行技術を「Skydio Autonomy」と呼び、誰でも簡単に高度な飛行を安全に行うことが可能となります。
「Skydio Autonomy」参照先：https://www.skydio.com/skydio-autonomy
1)土木構造物（道路、トンネル、橋梁、導管等の埋設物、等）
Skydio X2は、4Kのメインカメラによって可視写真・動画の撮影および同一のカメラジンバルに備えられた赤外線カメラによる赤外線写真・動画撮影が可能です。橋梁下や橋桁の点検など特にGPSが取得しづらい土木構造物の点検業務の現場において、要素技術である「Skydio Autonomy」と「Skydio Autonomy Enterprise」の特徴を活かし、点検業務への活用が行われています。
2)建築物（家屋、事業所、工場、畜舎、倉庫、等）
Skydio X2は、建築物の点検や各種産業施設の現状確認などを目的に用いることが可能です。要素技術である「Skydio Autonomy Enterprise」では、機体の上下方向180度にカメラの角度を調整可能（「Vertical View」）で、機体直上の設備の点検を可能とするだけでなく、Skydio製ドローンの特徴である障害物回避距離を3段階に渡って調整することが可能です。この機能を用いることで、利用する環境に応じて機体と構造物の接近距離を適切に維持しながら安全に点検撮影が可能となります。
「Vertical View」参照先：https://www.skydio.com/blog/skydio-drone-autonomy-enterprise-foundation
3)設備（建築設備、水道設備、製造設備、防災設備、等）
Skydio X2は、水道・電力設備などの点検に用いられています。これら設備では、GPSの取得が困難な環境下や電力設備による電磁影響で従来のドローンの姿勢制御技術では安定した飛行が困難となる場合も考えられます。Skydio X2は先述の要素技術の特徴を活かし、容易かつ安全に対象箇所の画像・映像データの取得に活用が可能です。
また、特に電力設備などは搭載された赤外線カメラにより異常箇所を温度差によって検知することで、異常箇所の特定・早期対応に繋がる点検利用に用いられています。
【どのような種類のデータを取得しますか？】
Skydio X2は、4Kのメインカメラによって可視写真・動画の撮影および同一のカメラジンバルに備えられた赤外線カメラによる赤外線写真・動画撮影が可能です。
【どのような方法で機器の設置・移動を行いますか？】
Skydio X2は、本体となる機体と運用Appである「Skydio Enterprise App」がインストールされたコントローラー（プロポ）によって、それら機器間の無線通信によって飛行が可能です。また、拡張機能である「Skydio Dock（参照）」の利用によって事前に設定したルートを巡回するなどの自律飛行も可能となります。
参照：https://www.skydio.com/skydio-dock</t>
  </si>
  <si>
    <t>・サイズ：66cm x 56cm x 20cm
・重量：1,325g
・稼働時間：35分
・移動速度：40km/h(最高速度)
・制御可能距離：最大6km(5GHz帯を用いた場合)
※制御可能距離は使用する電波周波数帯や出力について変動します。
・動作環境温度：-10°C to 43°C
・リモートID適合状況：適合している（内蔵型）
・その他詳細は製品ページを参照ください。
「Skydio X2」参照ページ：https://www.skydio.com/skydio-x2</t>
  </si>
  <si>
    <t>1)可視光カメラ
・センサータイプ：Sony IMX577 1/2.3” 12.3MP CMOS
・センサー画素数：12.3MP(1230万画素)
2)赤外線カメラ
・センサータイプ：
・センサー画素数：12.3MP(1230万画素)
その他詳細は前設問に記載の製品ページを参照ください。</t>
  </si>
  <si>
    <t>脆弱性スキャン　※パッチの適用状況等を診断する;ペネトレーションテスト　※疑似的な攻撃を試みることで攻撃への耐性を確認する;静的アプリケーション・セキュリティ・テスト　※ソースコードのコーディングを分析し、脆弱性を検出する;動的アプリケーション・セキュリティ・テスト　※実行されるアプリケーションに対し、攻撃を仕掛け、脆弱性を検出する;</t>
  </si>
  <si>
    <t>【イベントログ等の収集・活用】監査記録やログ記録がポリシーに従って決定、文書化され、ログ収集機能を実装している。また、その収集記録をレビューし、日常監視やセキュリティインシデント検知、運用改善等に活用している;【アクセス元の監視（脅威の検知）と対処する仕組みの実装等】管理・許可されていないソフトウェア、権限のない人員・デバイスの接続を監視・検知し、これに対応するためのポリシーと仕組みを実装している;【データ保護に関わる対策の実施】データの漏洩・改ざんを防止するため、悪質なコードの実行等の攻撃についてモニタリングを実施している。また、検知したイベントを分析し、攻撃の標的及び手法を理解するために活用している;【人（要員）に関わる対策の実施（教育等）】セキュリティインシデントの発生時を想定して、対応方針・手順の策定、人材育成を実施している （例）対応計画や復旧計画の策定・評価、緊急時対応訓練、セキュリティ管理人材の育成研修プラットフォーム上のソフトウェアのセキュリティイベントを監視している、等;【ネットワークに関わる対策の実施】不正侵入等を防ぐため、ネットワークデバイスの脆弱性に対してセキュリティ対策を実施している （例）ファイアウォールの設定、境界保護、トラフィックの監視、暗号化された新型プロトコルの利用、等;</t>
  </si>
  <si>
    <t>50台以上</t>
  </si>
  <si>
    <t>10台以上</t>
  </si>
  <si>
    <t>①実施者：Skydio Inc.、各フロリダ州公共安全機関
②概要：「Skydio Supports Hurricane Ian Recovery Efforts / Skydioによるハリケーンイアンの支援」
’22年9月に米国フロリダ州を襲ったカテゴリー4(211~250km/h)のハリケーン後の救助・復旧活動へSkydio X2を活用
③参考URL：https://www.skydio.com/blog/skydio-supports-hurricane-ian-recovery-efforts</t>
  </si>
  <si>
    <t>①実施者：米国オクラホマ市警察
②概要：「The Future of First Response: Oklahoma City Police Department's Drone Initiative/米国オクラホマ市警察によるドローン運用」
米国法執行機関によるSkydio X2によって空中状況認識能力を提供、犯罪取り締まり等の活動における危険性の低下に貢献。
参照先：https://www.youtube.com/watch?v=wQxhGb2myjY&amp;t=258s</t>
  </si>
  <si>
    <t>上記「必須機能1.情報取得機能」で記述のように、Skydio X2は要素技術となる「Skydio Autonomy」、「Skydio Autonomy Enterprise」及びその技術で提供する複数の付加機能によって高所・狭小環境、非GPS環境の点検など様々な利用場面での活用が可能です。機体が360度方向の環境情報を認識・制御しながら飛行を自律的に制御するため、障害物への衝突の可能性を大幅に軽減することで、ドローンの導入に係る人員トレーニングコストを軽減し、どなたでも一流の飛行・データ取得業務を可能とします。
また、要素技術③に記載のセキュリティに関する機能では、セキュリティ保全に機敏な機関でも導入いただける高いセキュリティ性能を有したモデルの提供も行っております。</t>
  </si>
  <si>
    <t>株式会社SoftRoid</t>
  </si>
  <si>
    <t>ソフトロイド</t>
  </si>
  <si>
    <t>8010001211199</t>
  </si>
  <si>
    <t>東京都千代田区大手町2-7-1 TOKIWAブリッジB2階 TOKIWA GARAGE内 区画2</t>
  </si>
  <si>
    <t>https://www.softroid.jp/</t>
  </si>
  <si>
    <t>zenshot</t>
  </si>
  <si>
    <t>型番は特にありません。</t>
  </si>
  <si>
    <t>zenshotは建築現場の360度現場ビューを簡単に作成するサービスです。現場に設置した360度カメラを持って歩くだけで、AIが自動で現場まるごと360度ビュー化。遠隔確認や過去記録管理に貢献します。</t>
  </si>
  <si>
    <t>https://zenshot.jp/</t>
  </si>
  <si>
    <t>特にありません。</t>
  </si>
  <si>
    <t>現在取得している認証はありません。</t>
  </si>
  <si>
    <t>SLAM技術</t>
  </si>
  <si>
    <t>型番は特にありません</t>
  </si>
  <si>
    <t>360度カメラ技術（Gopro MAX）</t>
  </si>
  <si>
    <t>CHDHZ-201-FW</t>
  </si>
  <si>
    <t>GoPro, Inc.</t>
  </si>
  <si>
    <t>ゴープロ</t>
  </si>
  <si>
    <t>San Mateo, 3025 Clearview Way, United States</t>
  </si>
  <si>
    <t>建築物（家屋、事業所、工場、畜舎、倉庫、等）;設備（建築設備、水道設備、製造設備、防災設備、等）;</t>
  </si>
  <si>
    <t>建築または修繕中の建物内において、作業者が現場に設置された360度カメラを持って歩くことにより画像・動画データを収集し、機器に同梱されているスマートフォンを通じてデータを自動的にサーバへアップロードする。</t>
  </si>
  <si>
    <t>作業員が持ち運ぶため、機器自体には移動機能はありません</t>
  </si>
  <si>
    <t xml:space="preserve">・サイズ（⻑さ(cm)×幅(cm)×⾼さ(cm)）：2.5cm x 6.9cm x 6.4cm
・重量（g） : 154g
・画⾓（FOV） : 360°
・ズーム（倍）: 無し
・最⼤解像度（p） : 5376 x 2688
・フレームレート（fps） : 30fps
・取得頻度（回数/s、回数/m、回数/h、常時、等）: 常時
・点群率（点/s）: -
・測距精度（cm）: -
・測定距離（m）: -
・防⽔等級（IPX1〜IPX8）: 水深5mまでの防水（IPX情報無し）
・防塵等級（IP0X〜IP6X）: -
・動作環境温度（℃〜℃）: -10℃から35℃
・暗視補正機能（有/無）: 無
・遠隔操作機能（有/無）: 無
・稼働時間（h）: 35分
・防爆記号（構造規格/国際整合防爆指針のいずれかで記載してください）: 無
</t>
  </si>
  <si>
    <t>過去データと取得したデータとの差分分析をすることで、経年劣化状況（亀裂、傷、欠損、動作異常、異音、異常振動、温度異常、漏えい電流、漏えいガス、等）を検出;基準データと取得したデータとの差分分析をすることで、安全措置対策状況（設備の配置状況等）や安全衛生状態（施設の清掃状況等）、技術基準乖離状況（設備の性能等）、設計・施工状況（建築物や埋設物の設計図面への適合状況等）を把握;取得したデータの傾向を分析することで経年劣化（亀裂、傷、欠損、動作異常、異音、異常振動、温度異常、漏えい電流、漏えいガス、等）の予兆を検知;取得したデータの変化量を分析することで経年劣化状況（亀裂、傷、欠損、動作異常、異音、異常振動、温度異常、漏えい電流、漏えいガス、等）を検出;作業員がデータを取得したルートを分析。360度画像を図面上に自動的に配置し、同じポイントでの過去360度画像と目視で比較することも可能とする。;</t>
  </si>
  <si>
    <t>データ取得ルートの分析と図面整合については「レベル３：実装」。差分分析や経年劣化検出については「レベル１：基礎」</t>
  </si>
  <si>
    <t>建築現場にて取得した360度動画像をもとに、SLAM技術で撮影者がデータ取得したルートを分析。このルートに合わせ、AIが図面と整合し、取得した360度画像を図面上に配置する。
加えて、360度画像に映る部材をAIが検知することで工程管理、品質管理の省力化・部分的な自動化を実現する。</t>
  </si>
  <si>
    <t>該当するものはありません。</t>
  </si>
  <si>
    <t>脆弱性スキャン　※パッチの適用状況等を診断する;静的アプリケーション・セキュリティ・テスト　※ソースコードのコーディングを分析し、脆弱性を検出する;コードレビュー　※ソースコードをレビューすることで（脆弱性を含む）不具合を検出する;ファジングテスト　※無効なデータや予期しないデータを入力することで、例外的な状況を発生させ、挙動を確認する;</t>
  </si>
  <si>
    <t>「CRYPTREC 暗号リスト(電子政府推奨暗号)」に掲載されている暗号化アルゴリズムによって暗号化されている。</t>
  </si>
  <si>
    <t>【管理者権限機能】一般ユーザから管理者権限へ昇格させる機能を有している、または、管理者権限で動作するように設計されている（例）ID管理システム、等;【データ等へのアクセス制御機能】データへのアクセスを制御するよう設計されている、また、システムやデバイスを制御する機能へのアクセスを制御するように設計されている（例）バックアップサービス、リカバリマネージャー、NAS、SAN、等;</t>
  </si>
  <si>
    <t>SBOM形式ではないが、 依存パッケージをファイル形式で管理するパッケージ管理ツールで管理をしている。 パッケージを管理するファイルをセキュリティツールが解析することで、パッチ適用、構成管理・変更管理プロセス、リスク評価へ活用している。;</t>
  </si>
  <si>
    <t>累計利用社数100社以上</t>
  </si>
  <si>
    <t>数件</t>
  </si>
  <si>
    <t>①発注者
株式会社リビングディー（静岡県富士市）
②概要
一般的に住宅工事では現場監督が同時に複数の現場をかんりしているため、日々の現場巡回の移動時間が大きな業務負荷となっていた。本サービスの導入により、遠隔地からの施工状況確認や隠蔽部を含めて網羅的に記録することにより、品質向上と業務効率化を実現している。試験導入を通じて現在はすべての現場へ導入されている。
③参考URL
https://prtimes.jp/main/html/rd/p/000000004.000108083.html
④投資対効果
●遠隔から施工状況を確認できるようになり、現場監督の移動時間を最大60%削減
●現場確認回数が増えミスやトラブルを未然に防ぐことができるようになり、管理品質が向上
●隠蔽部含め現場の網羅的な記録が残るようになり、急な問い合わせや設計変更への対応力が向上</t>
  </si>
  <si>
    <t>①発注者
株式会社不動産SHOPナカジツ（愛知県岡崎市）
②概要
不動産SHOPナカジツでは、リノベーション工事において現場監督１人当りの案件数を増加させるため「新人監督が現場に赴き、ベテラン監督が工程や品質を管理する」というチーム管理体制を採用しているものの、新人監督のサポートやトラブル対応に時間とコストがかかってしまうことが課題だった。本サービスの導入により、現場の負担なく遠隔確認や網羅的記録が可能になり、ベテラン監督のサポートコストを大幅に削減。試験導入を通じて現在はすべての支店へ導入されている。
③参考URL
近日公開予定
④投資対効果
●遠隔でも施工状況が確認可能になったことで、新人監督現場におけるベテラン監督のサポートコストを大幅に削減
●現場確認の回数・頻度が増えたことで、ミスやトラブルを未然に防ぐことができるようになり、管理品質が向上
●過去の現場記録も現在の現場記録も簡単に共有できるようになり、より短期間での新人スタッフの独り立ちが可能に
●現地調査の際に現場状況を関係業者にも共有することで、同行人数と日程調整の手間を大幅に削減</t>
  </si>
  <si>
    <t>現時点では公開できないが、大手ハウスメーカーでの導入実績多数。</t>
  </si>
  <si>
    <t>組織体制や撮影頻度等に応じて、都度お見積りとさせていただきます。</t>
  </si>
  <si>
    <t xml:space="preserve">①発明の名称：情報処理システム（複数フロアでの自己位置推定）
出願番号:特願2023- 98799
②発明の名称：情報処理システム（チェックリスト自動生成機能）
出願番号:特願2022-148674
①発明の名称：情報処理システム（現場情報のデータベース化）
出願番号:特願2023- 3974
</t>
  </si>
  <si>
    <t xml:space="preserve">ロボット技術やAIを駆使した高度な技術基盤がありながら、技術リテラシーの高くない現場作業員の方々にも業務を阻害せず簡単に利用可能という、技術力と現場実現性を両立させたサービスであり、各所で高く評価頂いています。
・東京大学  起業支援プログラム 「FoundX Founders Program」 採択
・東京大学  テックスタートアップ支援プログラム「1st Round」 採択
・国土交通省  「建設現場における無人化・省人化技術プロジェクト」 採択
・経済産業省  IPA 未踏アドバンスト事業 採択
・日経アーキテクチュア  「建築をアップデートするベンチャー100」 選出
・Forbes Japan 「2024年注目の日本発スタートアップ100選」
</t>
  </si>
  <si>
    <t>本サービスの利用の対価として現実に支払った金額の6ヶ月分相当額を上限とします。</t>
  </si>
  <si>
    <t>千葉 悟史</t>
  </si>
  <si>
    <t>チバ サトシ</t>
  </si>
  <si>
    <t>070-1069-2628　
satoshi.chiba@softroid.jp</t>
  </si>
  <si>
    <t>株式会社リコー</t>
  </si>
  <si>
    <t>リコー</t>
  </si>
  <si>
    <t>010001110829</t>
  </si>
  <si>
    <t>東京都大田区中馬込1丁目-3-6</t>
  </si>
  <si>
    <t>https://jp.ricoh.com/</t>
  </si>
  <si>
    <t>RICOH Remote Field</t>
  </si>
  <si>
    <t>「360°映像」「4G回線で4K配信」「通信環境に強く、映像の遅延時間が短い」
現場に行く必要があった作業を遠隔から行うことで、生産性・安全性を向上させるソリューションです。</t>
  </si>
  <si>
    <t>https://www.ricoh.co.jp/service/remote-field</t>
  </si>
  <si>
    <t>東京都大田区中馬込1丁目3-6</t>
  </si>
  <si>
    <t>複数人 現場へ行き検査・巡視を行っていた業務を、一人が360度カメラ・ウェアラブルカメラ・スマートフォンを持って現場へ行き配信をすることで、ライブ映像・動画・静止画・音声を取得します。</t>
  </si>
  <si>
    <t>RICOH THETA X
・サイズ：51.7mm×136.2mm×29.0mm
・重量：170g
・画角：360度
・ズーム：単焦点（撮影距離は40cm～∞）
・最大解像度：11K
・フレームレート：60fps
・取得頻度：常時
・測定距離：40cm～∞
・防水等級：本体はなし、別売りハードケース使用するとIPX4
・防塵等級：なし
・動作環境温度：0～40℃
・暗視補正機能：無）
・遠隔操作機能：有
・稼働時間：制限なし
VUZIX M400
・サイズ（長さ(cm)×幅(cm)×高さ(cm)）
・重量：68g
・ズーム：単焦点
・最大解像度：4K
・フレームレート：30fps
・取得頻度：常時
・防水等級：IP67
・防塵等級：IP67
・動作環境温度：-20℃～45℃
・暗視補正機能：無
・遠隔操作機能：有
・稼働時間：制限なし</t>
  </si>
  <si>
    <t>脆弱性スキャン　※パッチの適用状況等を診断する;ペネトレーションテスト　※疑似的な攻撃を試みることで攻撃への耐性を確認する;静的アプリケーション・セキュリティ・テスト　※ソースコードのコーディングを分析し、脆弱性を検出する;動的アプリケーション・セキュリティ・テスト　※実行されるアプリケーションに対し、攻撃を仕掛け、脆弱性を検出する;コードレビュー　※ソースコードをレビューすることで（脆弱性を含む）不具合を検出する;</t>
  </si>
  <si>
    <t>認証情報のみ北米のデータセンタを利用</t>
  </si>
  <si>
    <t>AES-256で暗号化されている。
社内基準のセキュリティ監査でデータ保存については合格している。</t>
  </si>
  <si>
    <t>①発注者
高知県
②概要
四国地方整備局が発注する不破原トンネル工事において現場見学会や検査を実施するにあたり、現場への移動時間が課題とされていた。本サービスでは、360度カメラのライブ配信技術を活用することにより、従来の配信サービスでは画角が限定され遠隔から自由に現場を確認することができないという技術的課題を解決。現在では本サービスを活用した遠隔地からの現場見学会や検査を実施している。
③参考URL
https://remote-field.ricoh/ja/examples/nishimatsu
④投資対効果：
・年間の現場への移動時間に係る人件費が前年比80％削減された。</t>
  </si>
  <si>
    <t>・初期導入費用：5,000円（税抜）
・機器の購入額（1台）：RICOH THETA X 100,000円（税抜）
・サービス利用料：月額4万円（税抜）
・ホームページ：https://prv.www.ricoh.co.jp/service/remote-field</t>
  </si>
  <si>
    <t>①発明の名称：画像処理装置、画像処理システム、画像処理方法及びプログラム
特許番号：特許第６８０５８６１号
②発明の名称：通信端末、表示方法、及びプログラム
特許番号：特許第７０１７０４５号
③発明の名称：通信システム、通信管理方法、プログラム、システム及び通信方法
特許番号：特許第６９９２３３８号</t>
  </si>
  <si>
    <t>・電波状態の不安定な環境では画質が低下する可能性がありますが、今後 電波状態に合わせ自動で映像設定を変更する機能をご提供する予定です。</t>
  </si>
  <si>
    <t>当社が本サービスに関連してお客様に発生した損害につき賠償責任を負う場合であっても、当社は、当該事由の直接的結果として現実にお客様に発生した通常の範囲内の損害（特別損害、間接損害及び逸失利益は、これらの予見又は予見可能性の有無に関わらず、損害の範囲に含まれません。）に限り、その賠償の責を負うものとします。このとき、当社がお客様に支払う損害賠償額は、当該損害が発生した月の料金等の12か月分に相当する金額を限度とします。</t>
  </si>
  <si>
    <t>デジタルサービス開発本部　齊藤大輔</t>
  </si>
  <si>
    <t>デジタルサービスカイハツホンブ　サイトウダイスケ</t>
  </si>
  <si>
    <t>daisuke.sd.saitoh@jp.ricoh.com</t>
  </si>
  <si>
    <t>Skydio X10</t>
  </si>
  <si>
    <t>産業用途の自律飛行型のドローンです。GPS取得が難しい環境や夜間の自律飛行性能を備え最新のNVIDIAのGPUを搭載。企業・公共等のあらゆる需要に応える事を可能にした次世代のAI駆動ドローンです。</t>
  </si>
  <si>
    <t>https://www.skydio.com/x10</t>
  </si>
  <si>
    <t>技術基準適合証明（順次取得予定）</t>
  </si>
  <si>
    <t>Skydio NightSense</t>
  </si>
  <si>
    <t>Skydio Remote Flight Deck</t>
  </si>
  <si>
    <t>Skydio X10 Attachments</t>
  </si>
  <si>
    <t>Semantic Scanning(仮称)</t>
  </si>
  <si>
    <t>事前に設定したルートに基づき自律移動;操作用機器（コントローラー）と観測機器（ドローン、移動ロボット、等）を無線接続し、現場の担当者により遠隔操作;操作用機器（コントローラー）と観測機器（ドローン、移動ロボット、等）を無線接続し、遠隔地の担当者により遠隔操作;</t>
  </si>
  <si>
    <t>【どのような調査対象のデータを取得できますか？】
Skydio X10は、6つの魚眼カメラにより360度の情報を取得・GPU/機体搭載ソフトで自己位置推定・飛行制御を行い、GPSが取得し難い橋梁下の点検や屋内環境で広く利用が可能です。これらの特徴から、下記の様な運用が可能となります。これら、Skydio製機体に標準搭載された自律飛行技術を「Skydio Autonomy」と呼び、誰でも簡単に高度な飛行を安全に行うことが可能となります。
米国では11月より提供を開始しており、日本では現在提供に向けて予約を受け付けております。国内においても下記のような用途への利用が見込まれます。
「Skydio Autonomy」参照先：https://www.skydio.com/skydio-autonomy
1)土木構造物（道路、トンネル、橋梁、導管等の埋設物、等）
Skydio X10は最大6400万画素と640 x 512 ピクセル高解像度の赤外線レンズを同時に備えたメインカメラジンバルによって可視・赤外線写真・動画の撮影が可能です。
0.1mmのクラック検査に役立つカメラセンサーのほか、カメラジンバル「VT300-L」には最大2800ルーメンのフラッシュライトも搭載されており、従来のドローンでは点検が難しかった暗所環境の異常検知についても十分な照度を確保しデータの取得が可能となります。
また、Skydio X10の赤外線カメラには同様の機体サイズでは市場初となる「FLIR Boson+ sensor」が採用されており、より高精細な赤外線による点検だけでなく、放射測定(radiometry)による温度の判定が可能となりより高度な点検作業が可能となります。
2)建築物（家屋、事業所、工場、畜舎、倉庫、等）
Skydio X10は、建築物の点検や各種産業施設の現状確認などを目的に用いることが可能です。要素技術である「Skydio Autonomy」によりGPS(GNSS)が取得しづらい屋内環境での撮影に活かせるほか、各種建築物の外壁点検、温度判定などの点検利用も可能となります。
3)設備（建築設備、水道設備、製造設備、防災設備、等）
Skydio X10は、水道・電力設備などの点検に用いられることが考えられます。これら設備では、GPSの取得が困難な環境下や電力設備による電磁影響で従来のドローンの姿勢制御技術では安定した飛行が困難となる場合も考えられます。Skydio X10は先述の要素技術の特徴を活かし、容易かつ安全に対象箇所の画像・映像データの取得に活用が可能です。
また、特に電力設備などは搭載された赤外線カメラにより異常箇所を温度差・温度測定によって検知することで、異常箇所の特定・早期対応に繋がる点検利用に用いられています。
また、既に発表済みの「Semantic Scanning(参照)」機能のコンセプトでは、ドローンに初めて搭載された「NVIDIA Jetson Orin」のGPUチップによって従来機の10倍の計算能力によって対象構造物を自動的に認識し、最適な飛行・撮影を機体自身が更に自律的に認識し最適な挙動実施することでAI駆動のドローンを用いた点検作業を目指します。
参照：https://www.skydio.com/blog/revolutionizing-utility-operations-with-the-skydio-x10-the-future-of-drone-technology-for
【どのような種類のデータを取得しますか？】
最大6400万画素と640 x 512 ピクセル高解像度の赤外線レンズを同時に備えたメインカメラジンバルによって可視・赤外線写真・動画の撮影が可能です。また、赤外線カメラモジュールは温度測定機能を有し、より高度な異常箇所の判定作業への活用も可能です。
【どのような方法で機器の設置・移動を行いますか？】
Skydio X10は、本体となる機体と運用Appである「Flight Deck」がインストールされたSkydio X10 Controller（プロポ）によって、それら機器間の無線通信によって飛行が可能です。
Skydio X10では、LTE/5Gといった移動通信に対応した通信モジュールを備えより冗長性が確保され、遠隔・安全なドローン運用に必要な移動通信との連携機能を提供しております。また、この特性を活かし、離れた場所にいる操縦者が移動通信を介して機体を遠隔制御する「Skydio Remote Flight Deck（参照）」機能を提供可能です。この機能を用いることで、迅速かつ遠隔の被災状況の把握に役立てるなどの運用が見込めるだけでなく、災害対策本部から直接現場にある機体を操作するなど、状況に応じてより適切な運用方法を提供することが見込めます。
参照：https://www.skydio.com/remote-flight-deck</t>
  </si>
  <si>
    <t>・サイズ：79cm x 65cm x 14.5cm
・最大離陸重量：2.49kg
・最大運用時間：40分
・移動速度：72.42km/h(最高速度)
・制御可能距離：最大12km
※制御可能距離は使用する電波周波数帯や出力について変動します。
※LTEなどの移動通信を用いた場合の最大飛行半径は移動通信に依存します。
・動作環境温度：-20°C to 45°C
・リモートID適合状況：適合予定（内蔵型）
・その他詳細は製品ページを参照ください。
「Skydio X10」参照ページ：https://www.skydio.com/x10</t>
  </si>
  <si>
    <t>カメラジンバル：
・VT300-Z
・VT300-L
詳細は下記製品仕様ページを参照ください。
https://www.skydio.com/x10/technical-specs</t>
  </si>
  <si>
    <t>「Radiometric Thermal Camera」放射測定(radiometry)による温度の判定
Skydio X10のカメラジンバルでは、Radiometric Thermal Cameraが搭載されており、温度差のみの判定に限らず撮影対象の温度判定が可能です。温度判定を行うことでより高度かつ撮影後に人の作業が必要となる修復作業等のための優先順位判断決定など、よりドローンによる赤外線点検の幅を広げることが可能です。</t>
  </si>
  <si>
    <t>【ネットワーク制御・ウィルス対策に関する機能】ネットワーク制御・管理に関する機能やウィルス対策などのセキュリティに関する機能を有している（例）DNSリゾルバ、DNSサーバ、ウィルス対策ソフトウェア、暗号化ソフトウェア、等;【データ等へのアクセス制御機能】データへのアクセスを制御するよう設計されている、また、システムやデバイスを制御する機能へのアクセスを制御するように設計されている（例）バックアップサービス、リカバリマネージャー、NAS、SAN、等;【コンピューティングリソース等に対するアクセス権限機能】コンピューティングリソース（CPU、メモリ、ストレージ）、または、ネットワークにアクセスする権限を有している（例） OS、ハイパーバイザー（仮想化基盤ソフトウェア）、 等;【管理者権限機能】一般ユーザから管理者権限へ昇格させる機能を有している、または、管理者権限で動作するように設計されている（例）ID管理システム、等;</t>
  </si>
  <si>
    <t>2024年春より国内提供開始予定</t>
  </si>
  <si>
    <t>順次提供を予定</t>
  </si>
  <si>
    <t>2023年11月下旬より米国から先行して出荷開始。</t>
  </si>
  <si>
    <t>Skydio X10では、従来のSkydioが提供する製品からハードウェア・ソフトウェアの両面で飛躍した機能・性能を提供します。史上（市場）初となる小型ドローンによる夜間の障害物を検知・回避する「NightSense」機能や、「NVIDIA Jetson Orin」 GPUの搭載、「FLIR Boson+ sensor」放射測定赤外線カメラによる温度判定などハード・ソフト・AI駆動の演算能力の向上によって従来ドローンが利用できなかった環境条件においても小-中型クラスのドローン製品において唯一無二のパフォーマンスを提供します。</t>
  </si>
  <si>
    <t>Skydio 3D Scan</t>
  </si>
  <si>
    <t>Skydio製機体に搭載可能な自律飛行支援ソフトウェアです。対象の三次元構造物に対して3次元モデル撮影に必要な飛行計画・撮影を自律化します。デジタルツインデータ等としての活用ができます。</t>
  </si>
  <si>
    <t>https://www.skydio.com/3d-scan</t>
  </si>
  <si>
    <t>Skydio製各種機体、「Skydio 2+」「Skydio X2」「Skydio X10」</t>
  </si>
  <si>
    <t>土木構造物（道路、トンネル、橋梁、導管等の埋設物、等）;設備（建築設備、水道設備、製造設備、防災設備、等）;建築物（家屋、事業所、工場、畜舎、倉庫、等）;</t>
  </si>
  <si>
    <t>【どのような調査対象のデータを取得できますか？】
「Skydio 3D Scan」はSkydio製の機体各種、「Skydio 2+」・「Skydio X2」・「Skydio X10」にオプションソフトウェア機能として提供可能で、橋梁や通信鉄塔の点検、建設中の構造物の進捗管理などのため、3次元モデルを成果物として作成するために必要な多数の画像撮影を効率的に・容易に誰でも自律的に行うことを補助する機能です。
また、「Skydio 3D Scan」は一つのライセンスの中で撮影対象に応じた複数の撮影機能を提供します。
1)土木構造物（道路、トンネル、橋梁、導管等の埋設物、等）
「2D Capture」や「3D Capture」を利用し、砂防堰堤などの土木構造物の現況確認のため、3次元データの撮影を自動・自律化するための飛行支援機能を提供します。
画面上に表示されるAR(Augmented Reality：拡張現実）表示を参照しながら対象範囲を決定することで、対象範囲内の地形や据えられた構造物に対して、ユーザーの設定した一定の離隔距離とラップ率(撮影画像間の重ねる度合い)に基づき飛行計画及び飛行を自律的に実施します。
「2D Capture」参照先：https://support.skydio.com/hc/en-us/articles/4403006753179-How-to-use-2D-Capture-with-Skydio-3D-Scan
2)建築物（家屋、事業所、工場、畜舎、倉庫、等）
建築物全体の現況を3次元データとして記録・保存するための飛行支援機能として利用されます。網羅的な3次元データに必要な多数の画像撮影が自動・自律的に、そして安全に行えることから点検業務への利用のほか文化的に価値の高い構造物の3次元データの撮影などにも用いられています。
また、撮影後のデータは外部の3次元データ処理ソフトウェアと組み合わせて利用することで、対象となる箇所の画像と3次元モデルを紐付けてデータ管理するなどの利用がされております。
3)設備（建築設備、水道設備、製造設備、防災設備、等）
変電所をはじめ水管設備の通った構造物など、様々な設備の現況を網羅的に記録・保存するための手法として利用されております。建築物の利用例と同様に、点検対象箇所と3次元データに変換した3次元モデルとを紐づけてデータ管理するなどの利用がされております。
【どのような種類のデータを取得しますか？】
「Skydio 3D Scan」機能を利用可能な「Skydio 2/2+」「Skydio X2」「Skydio X10」の各種機体では、可視画像・映像と赤外線カメラによる画像・映像データを取得可能です。（赤外線カメラ搭載はSkydio X2/X10のみ。）
【どのような方法で機器の設置・移動を行いますか？】
「Skydio 3D Scan機能を利用可能な各種機体は、機体と各種コントローラー（プロポ）間の無線通信によって飛行が可能です。画面上に表示されるAR(Augmented Reality：拡張現実）表示を参照しながら対象範囲を決定することで、対象範囲内の地形や据えられた構造物に対して、ユーザーの設定した一定の離隔距離とラップ率(撮影画像間の重ねる度合い)に基づき飛行計画及び飛行を自律的に実施します。</t>
  </si>
  <si>
    <t>「Skydio 3D Scan」をインストール可能な各種Skydio製品の機体スペックは下記参照先の通り。
・Skydio 2+: https://www.skydio.com/skydio-2-plus-enterprise
・Skydio X2: https://www.skydio.com/skydio-x2
・Skydio X10: https://www.skydio.com/x10</t>
  </si>
  <si>
    <t>「Skydio 3D Scan」をインストール可能な各種Skydio製品の機体カメラスペックは下記参照先の通り。
・Skydio 2+: https://www.skydio.com/skydio-2-plus-enterprise
・Skydio X2: https://www.skydio.com/skydio-x2
・Skydio X10: https://www.skydio.com/x10</t>
  </si>
  <si>
    <t>取得した画像データから3次元データへの再現度レベルを簡易的に把握;</t>
  </si>
  <si>
    <t>「Skydio 3D Scan」で提供する各種機能には、「Edge Model Viewer」機能が共通して利用可能で、対象3次元物体に対して、撮影画像から簡易的な3次元モデルを生成可能で、撮影の網羅性を飛行後にその場で判断が可能です。この機能を用いることでユーザーは撮影範囲の欠損などの手戻りの可能性を低く現場運用することが可能です。
「Edge Model Viewer」参照先：https://support.skydio.com/hc/en-us/articles/4402393281563-How-to-use-the-Edge-Model-Viewer-in-Skydio-3D-Scan</t>
  </si>
  <si>
    <t>ペネトレーションテスト　※疑似的な攻撃を試みることで攻撃への耐性を確認する;脆弱性スキャン　※パッチの適用状況等を診断する;静的アプリケーション・セキュリティ・テスト　※ソースコードのコーディングを分析し、脆弱性を検出する;動的アプリケーション・セキュリティ・テスト　※実行されるアプリケーションに対し、攻撃を仕掛け、脆弱性を検出する;</t>
  </si>
  <si>
    <t>【ネットワークの保護】ソフトウェア、プラットフォーム及び関連データへの直接アクセスを最小限に抑えるため、ネットワークを保護している（例）インターネットと社内基幹系業務システムとの分離（ネットワーク分離）、プロキシの利用、SDP（Software Defined Perimeter）の利用、ファイアウォールの利用、リモートアクセス管理の実施、等;【付与する権限の最小化】ソフトウェア及びプラットフォームへのアクセス権はユーザーごとに必要最低限の範囲で付与し、重要な資産への不正アクセスを防止している（例）アクセス権管理専用のプラットフォームを使用し個々の管理者を識別している、等;【アクセス元の識別、対処】ソフトウェア及びプラットフォームにアクセスするサービスごとに識別・認証し、システム内での通信や情報のやり取りが正当なサービスやアプリケーションとの間で行われ不正なアクセスや通信を防止するよう管理している;【アクセス権限管理】ソフトウェア及びプラットフォームのユーザーに対し認証機能を使用し、ユーザーごとに扱うデータのトランザクションに係るリスクを踏まえ、アクセス権限を管理している（例）多要素認証機能、シングルサインオン機能、等;</t>
  </si>
  <si>
    <t>【データのバックアップ】障害発生時、迅速な復旧作業が可能となるよう障害時対応計画を策定し、その有効性を確認している。また、データ消失等の事態に備え、バックアップ及びリストアの仕組みを実装し、その有効性を確認している;【通信の暗号化】ネットワークに対する不正な接続を防止するための適切な対策を実施している。また、データを送受信するにあたり、脆弱性の少ないプロトコルを使用している（例）TLS 1.3プロトコルの利用 等;【データの暗号化】ローカルストレージ上で保存され外部へ送信されるデータに対して、不正アクセスを防止するための認証、暗号化を施している。また、デバイスへの物理的なセキュリティの確保、損傷ファイルのリカバリ手順の策定、構成管理などを実施している;【付与する権限の最小化、アクセスレベルの設定】データ資産への不正なアクセスを防止するため、ユーザーに必要最小範囲へのアクセス権の付与や職掌権限にもとづく適切なアクセスレベルの設定を実施している（例）属性情報ベースのアクセス権制御（ABAC）等;【データ（資産）の特定、ラベル付け・保護】データ資産の特定、重要度と影響で分類、管理ポリシーの策定を実施の上、データ侵害への対応（例：暗号化制御、データ難読化対応等）、攻撃時の回復手順策定を実施している;</t>
  </si>
  <si>
    <t>200ライセンス以上</t>
  </si>
  <si>
    <t>①実施者：エヌ・ティ・ティ・コミュニケーションズ株式会社、国土交通省中部地方整備局多治見砂防国道事務所（撮影協力）
②概要：「Skydio 2+およびSkydio 3D Scanを活用した「経年や災害時の変状確認に向けた暗渠内部も含む砂防堰堤の三次元化」
砂防堰堤の周辺環境および堆積物の有無を三次元データからの確認を目的とした実証を実施
③参考URL：https://www.youtube.com/watch?v=nkvRRAb9faI</t>
  </si>
  <si>
    <t>①実施者：KDDIスマートドローン株式会社、沖縄セルラー電話株式会社
②概要：「沖縄セルラーとKDDIスマートドローン、ドローンを用いた通信基地局の自動点検を実証」
沖縄セルラーの鉄塔型基地局2カ所でオートフライトを搭載したドローン「Skydio 2+™」で自動撮影を行い、その撮影画像を沖縄セルラーのAI画像解析技術を活用し鉄塔型基地局の自動点検（以下 本点検）の実証を実施
③参考URL：https://kddi.smartdrone.co.jp/release/830/</t>
  </si>
  <si>
    <t>①実施者：エヌ・ティ・ティ・コミュニケーションズ株式会社、東日本高速道路株式会社（実施協力）
②概要：「自律飛行型ドローンを用いた橋梁下の自動飛行・撮影 - 2D Upward Capture」
橋梁下の自動撮影を補助する機能を用い、データ取得作業の効率化・簡易化への有効性を確認
③参考URL：https://www.youtube.com/watch?v=APD5JoVS6nY</t>
  </si>
  <si>
    <t>Skydio 3D Scanでは様々な3次元対象に対し、一般的なGPSに依存するドローンと自動飛行ソフトウェアでは実現が困難な高度な3次元撮影を自律化することを補助します。Skydioの持つ独自のAI駆動型の航法である「Skydio Autonomy」との最適な組み合わせにより、お客様の点検・撮影業務のデジタル化・デジタルツイン機能の導入などを手助けします。</t>
  </si>
  <si>
    <t>株式会社プロネット</t>
  </si>
  <si>
    <t>カブシキカイシャプロネット</t>
  </si>
  <si>
    <t>4140001010708</t>
  </si>
  <si>
    <t>神戸市中央区栄町通２丁目４－７</t>
  </si>
  <si>
    <t>https://www.pronet.co.jp</t>
  </si>
  <si>
    <t>都道府県;</t>
  </si>
  <si>
    <t>区画線の摩耗度調査サービス</t>
  </si>
  <si>
    <t>ドライブレコーダーのデータを解析して区画線の摩耗度を緯度経度毎に５段階に評価しCSVデータで提供するサービスです。</t>
  </si>
  <si>
    <t>撮影された動画データから区画線を抽出して摩耗度を判定する技術</t>
  </si>
  <si>
    <t>特願2022-046628</t>
  </si>
  <si>
    <t>車に車載しているドライブレコーダーに依存されるので、回答方法がわかりません。</t>
  </si>
  <si>
    <t>過去データと取得したデータとの差分分析をすることで、経年劣化状況（亀裂、傷、欠損、動作異常、異音、異常振動、温度異常、漏えい電流、漏えいガス、等）を検出;基準データと取得したデータとの差分分析をすることで、安全措置対策状況（設備の配置状況等）や安全衛生状態（施設の清掃状況等）、技術基準乖離状況（設備の性能等）、設計・施工状況（建築物や埋設物の設計図面への適合状況等）を把握;取得したデータの傾向を分析することで経年劣化（亀裂、傷、欠損、動作異常、異音、異常振動、温度異常、漏えい電流、漏えいガス、等）の予兆を検知;</t>
  </si>
  <si>
    <t>脆弱性スキャン　※パッチの適用状況等を診断する;</t>
  </si>
  <si>
    <t>自治体から業務委託で対応できるので、導入しやすい</t>
  </si>
  <si>
    <t>太田ユリ子</t>
  </si>
  <si>
    <t>オオタユリコ</t>
  </si>
  <si>
    <t>ohta@pronet.co.jp</t>
    <phoneticPr fontId="1"/>
  </si>
  <si>
    <t>Skydio Dock / Skydio Remote Ops</t>
  </si>
  <si>
    <t>Skydio製機体を自律的に遠隔から充電・制御・データ伝送までを一貫して行うことができるドローンポート機能です。目視・巡回作業の代替・補完を目指し、建設・電力施設等での導入が進んでいます。</t>
  </si>
  <si>
    <t>https://www.skydio.com/skydio-dock</t>
  </si>
  <si>
    <t>Skydio 2+ / Skydio X2</t>
  </si>
  <si>
    <t>Skydio Cloud</t>
  </si>
  <si>
    <t>Skydio Visual Positioning System (VPS)</t>
  </si>
  <si>
    <t>事前に設定したルートに基づき自律移動;操作用機器（コントローラー）と観測機器（ドローン、移動ロボット、等）を無線接続し、遠隔地の担当者により遠隔操作;</t>
  </si>
  <si>
    <t xml:space="preserve">【どのような調査対象のデータを取得できますか？】
製品・サービス概要：「Skydio Dock」と「Skydio Remote Ops」は、Skydio製機体のSkydio 2+とSkydio X2と連携可能なハードウェア・ソフトウェア製品です。
「Skydio Dock」は遠隔の飛行計画・操縦・動態管理機能である「Skydio Remote Ops」と連携し、ドローン機体を遠隔で制御・充電・自動的な飛行の再生などを可能とします。
なお、「Skydio Dock」は各機体や運用に合わせて下記の3つに分かれます。
a)Skydio Dock Lite（以下「Dock Lite」）：Skydio 2+に対応し、屋内環境で簡易的に設置可能な業界最軽量の小型ドローンポート
b)Skydio Dock for S2+（以下「Dock for S2+」）：Skydio 2+に対応し、屋内環境や遮蔽環境を想定したSkydio 2+を1台を格納可能な外郭を有するドローンポート。
c)Skydio Dock for X2（以下「Dock for X2」）：Skydio X2に対応し、屋外環境や耐環境性の求められる環境を想定したSkydio X2を1台を格納可能な外郭を有するドローンポート。IP56等級。
1)土木構造物（道路、トンネル、橋梁、導管等の埋設物、等）
地形等のマッピングなどを遠隔で行うことが可能です。「Skydio Remote Ops」では、「Map Mission Planner」機能を提供しており、地図情報を参照に対象の経路や対象範囲をマッピング撮影することが可能です。一定頻度での撮影が求められる場合には飛行をカレンダー上で設定すると自動で再生飛行が可能で、撮影した画像・映像データはクラウドを通じて飛行後に自動でアップロードされます。
また、利用場面に応じて遠隔で手動飛行・撮影を行うことも可能です。
「Map Mission Planner」参照先：https://support.skydio.com/hc/en-us/articles/9408818459419-How-to-use-Map-Mission-Planner-with-Skydio-Remote-Ops
2)建築物（家屋、事業所、工場、畜舎、倉庫、等）
各種「Skydio Dock」機能で対象となる運用方法です。建設現場進捗管理のための巡回撮影や、プラント施設での計器の確認、各種産業施設の異常発見作業・状況認識作業の代替に寄与します。
屋内外問わず安定した運用が可能なSkydio機体と「Skydio Dock」・「Skydio Remote Ops」機能の特徴を活かし様々な運用が可能となる他、要素技術の一つである「Skydio VPS」機能を活かし、飛行した経路に存在する三次元物体を記憶・再認識を繰り返すことで飛行・撮影箇所の再生精度を微調整し、常に一定の画角で対象物を撮影することができるよう巡回飛行の精度を高度化することができます。
また、GPSの取得ができない屋内の巡回経路の作成には、「Skydio Remote Ops」で提供する「Live Mission Planner」機能を利用することで、機体が一度飛行した任意の箇所を撮影ポイントとして自由度が高く設定が可能で、「Skydio VPS」と連携して高度な巡回飛行を可能とします。
「Live Mission Planner」参照先：https://support.skydio.com/hc/en-us/articles/9432121411099-How-to-use-Live-Mission-Planner-with-Skydio-Remote-Ops
3)設備（建築設備、水道設備、製造設備、防災設備、等）
各種「Skydio Dock」が据えられる現場では、人の巡回作業を置き換えるものとして遠方に位置する施設が多く存在します。地震などの災害発生前・発生時には対象設備の稼働状況や被害状況を迅速に確認・運転を再開することが求められるような社会基盤となる産業施設も多く、現地の状況や2次災害の影響を考慮し簡単には近づくことができないような環境においても「Skydio Dock」及び「Skydio Remote Ops」を用いることで有事の状況認識を遠隔・安全に行うことができます。
【どのような種類のデータを取得しますか？】
「Skydio Dock / Skydio Remote Ops」機能を利用可能な「Skydio 2/2+」「Skydio X2」の各種機体では、可視画像・映像と赤外線カメラによる画像・映像データを取得可能です。（赤外線カメラ搭載はSkydio X2のみ。）
【どのような方法で機器の設置・移動を行いますか？】
機体と「Skydio Dock」及び「Skydio Remote Ops」を備えたPC端末との通信は無線操作環境を構築することによって操縦・映像伝送を行います。「Skydio Remote Ops」で提供する各種飛行計画はカレンダー設定により事前に設定した同じ経路を指定の日時で自律飛行・再生可能です。
</t>
  </si>
  <si>
    <t>各種「Skydio Dock」のスペック情報は下記仕様ページをご確認ください。
https://pages.skydio.com/rs/784-TUF-591/images/Skydio%20Dock%20Datasheet%20Web.pdf</t>
  </si>
  <si>
    <t>「Skydio Dock」及び「Skydio Remote Ops」を利用可能な各種Skydio製品の機体カメラスペックは下記参照先の通り。
・Skydio 2+: https://www.skydio.com/skydio-2-plus-enterprise
・Skydio X2: https://www.skydio.com/skydio-x2</t>
  </si>
  <si>
    <t>3次元環境の差分を過去のデータと比較することで、自律飛行精度を向上させる;</t>
  </si>
  <si>
    <t>要素技術の一つである「Skydio VPS」機能を活かし、飛行した経路に存在する三次元物体を記憶・再認識を繰り返すことで飛行・撮影箇所の再生精度を微調整し、常に一定の画角で対象物を撮影することができるよう巡回飛行の精度を高度化することができます。</t>
  </si>
  <si>
    <t>【ロール（役割）に基づくトレーニングの実施】ロールベースでのトレーニングを実施している（例）管理者としての役割や職務内容に基づくトレーニングを実施している、セキュリティインシデント発生時に管理者に期待される振る舞いを念頭に置いたトレーニングを実施している、等;【画一的なトレーニングの実施】全社員に対し、画一的なトレーニングを実施している（例）全社員に対し、セキュリティに関わる意識の向上を目的としたトレーニングを実施している、実際の出来事やインシデントをシミュレートした実践的なトレーニングを実施している、等;【継続的な改善を目的としたトレーニングの実施】継続的な改善を目的としたトレーニングを実施している（例）トレーニング結果を定量的な数値等で評価し、適宜トレーニング内容の改善を行いつつ、継続的にトレーニングを実施している、等;</t>
  </si>
  <si>
    <t>200台以上</t>
  </si>
  <si>
    <t>5台以上</t>
  </si>
  <si>
    <t>①実施者：エヌ・ティ・ティ・コミュニケーションズ株式会社、株式会社大林組（実施協力）
②概要：
「ドローンポートを活用し、遠隔監視下でドローンによる屋内外建設現場の自動巡回を行う実証実験に成功」
「Skydio Dock」を用いて遠隔監視下で自律飛行型ドローンの「カテゴリーⅡ」での飛行場所を特定した補助者なし目視外飛行および屋内の自動飛行を実施し、屋内外建設現場の自動巡回を行う実証実験に成功
③参考URL：屋内 https://www.docomosky.jp/case/03/
屋内動画 https://youtu.be/FIrwOu5NTIE?si=nim0nWCH4eFFem4Y
屋外 https://www.ntt.com/about-us/press-releases/news/article/2023/0621_2.html
屋外動画 / https://youtu.be/7CYin0XimrI?si=6XAU9-GJhJAexjS3</t>
  </si>
  <si>
    <t>①実施者：株式会社センシンロボティクス、東洋建設株式会社
②概要：「国交省令和４年度BIMを活用した建築生産・維持管理プロセス円滑化モデル事業（先導事業者型）として建設現場における進捗管理効率化に自律飛行型ドローンを活用」
東洋建設が国土交通省により採択された「BIMを活用した建築生産・維持管理プロセス円滑化モデル事業（先導事業者型）」の取組みとして、建設現場における進捗管理の効率化を図るため、施工BIMモデルと自律飛行型ドローンを活用した新しい工事監理手法の効果検証を行うために実施
③参考URL：https://www.sensyn-robotics.com/news/toyo-const-skydio</t>
  </si>
  <si>
    <t>①実施者：KDDIスマートドローン株式会社、飛島建設株式会社
②概要：「「Skydio Dock×Starlink」電波の届かない建設現場を遠隔で点検」
不感地帯（無線電波の届かない地域）の建設現場やインフラ施設における点検業務の省人化に向け、KDDI株式会社が提供する「STARLINK BUSINESS」と「Skydio Dock and Remote Ops.」を活用した遠隔での点検・巡視業務を想定した実証実験を実施
③参考URL：https://kddi.smartdrone.co.jp/release/2631/</t>
  </si>
  <si>
    <t>Skydio DockとSkydio Remote Opsでは、Skydioの持つ独自のAI駆動型の航法技術と連接し、ドローンを用いた自律的な巡回作業の実現をお手伝いします。すでに国内では大手建設会社様や社会基盤インフラ事業者様の現場などでも導入・検証を進めており、定期点検や巡回作業の一部代替を目指します。また、導入に際して現場での実装サポートや必要な飛行許可にかかる諸手続きなども適宜サポートいたします。</t>
  </si>
  <si>
    <t>エヌ・ティ・ティ・ビズリンク株式会社</t>
  </si>
  <si>
    <t>エヌ・ティ・ティ・ビズリンク</t>
  </si>
  <si>
    <t>東京都文京区小石川1丁目4番1号　住友不動産後楽園ビル</t>
  </si>
  <si>
    <t>https://www.nttbiz.com/</t>
  </si>
  <si>
    <t>スマートグラスクラウド</t>
  </si>
  <si>
    <t>遠隔作業支援などの、“現場”を中心とした映像・音声の双方向コミュニケーションが可能、スマートグラスなどのウェアラブル端末やタブレット、PCなどさまざまなデバイスで利用できる現場とオフィスをつなぐコラボレーションサービスです。</t>
  </si>
  <si>
    <t>https://www.nttbiz.com/solution/vss/service/smart_glass_cloud/</t>
    <phoneticPr fontId="1"/>
  </si>
  <si>
    <t>NETIS（ 新技術情報提供システム）</t>
  </si>
  <si>
    <t>さまざまなデバイスで現場とオフィスを映像・音声でつなぐ;操作用機器（コントローラー）と観測機器（ドローン、移動ロボット、等）を無線接続し、遠隔地の担当者により遠隔操作;機器を携帯または装備し、確認対象の付近に持ち込み;</t>
  </si>
  <si>
    <t>遠隔作業支援などの、“現場”を中心とした映像・音声の双方向コミュニケーションが可能、スマートグラスなどのウェアラブル端末やタブレット、PCなどさまざまなデバイスで利用できる現場とオフィスをつなぐ。</t>
  </si>
  <si>
    <t>ISO/IEC 27001認証;ISO/IEC 27017認証;</t>
  </si>
  <si>
    <t>ペネトレーションテスト　※疑似的な攻撃を試みることで攻撃への耐性を確認する;ファジングテスト　※無効なデータや予期しないデータを入力することで、例外的な状況を発生させ、挙動を確認する;</t>
  </si>
  <si>
    <t>・暗号化による対策を実施</t>
  </si>
  <si>
    <t>【パッチ適用への活用】ソフトウェア・コンポーネントのインベントリ（ソフトウェア部品表（SBOM：software bill of materials））を活用し、効率的に適切なタイミングでパッチ適用を実施している;【構成管理・変更管理プロセスへの活用】プラットフォーム上の全てのソフトウェア（サードパーティ製ソフトウェア、OSSを含む）におけるソフトウェアバージョン、適用済パッチ等の構成に関わる管理（構成管理）、リスクを最小限に抑えつつ情報システムやサービスの変更を実施するためのプロセス（変更管理）にソフトウェア・コンポーネントのインベントリ（ソフトウェア部品表（SBOM：software bill of materials））を活用している;</t>
  </si>
  <si>
    <t>【イベントログ等の収集・活用】監査記録やログ記録がポリシーに従って決定、文書化され、ログ収集機能を実装している。また、その収集記録をレビューし、日常監視やセキュリティインシデント検知、運用改善等に活用している;【アクセス元の監視（脅威の検知）と対処する仕組みの実装等】管理・許可されていないソフトウェア、権限のない人員・デバイスの接続を監視・検知し、これに対応するためのポリシーと仕組みを実装している;【ネットワークに関わる対策の実施】不正侵入等を防ぐため、ネットワークデバイスの脆弱性に対してセキュリティ対策を実施している （例）ファイアウォールの設定、境界保護、トラフィックの監視、暗号化された新型プロトコルの利用、等;【人（要員）に関わる対策の実施（教育等）】セキュリティインシデントの発生時を想定して、対応方針・手順の策定、人材育成を実施している （例）対応計画や復旧計画の策定・評価、緊急時対応訓練、セキュリティ管理人材の育成研修プラットフォーム上のソフトウェアのセキュリティイベントを監視している、等;</t>
  </si>
  <si>
    <t xml:space="preserve">①発注者：通信会社 等
詳細は別途報告
</t>
  </si>
  <si>
    <t>・初期費用：300,000円
・サービス利用料（月額）：15,000円
・機器レンタル料(Xacti)：検討中</t>
  </si>
  <si>
    <t>・本システム使用申込後、システム準備に10営業日の期間を事前確保すること。
・作業者側および視察者側で使用する端末を選定し、スペックを確認すること。
・作業者側および視察者側双方での通信接続の有無、電波通信速度・品質を確認すること。
・使用完了後は、端末の充電を行うこと。</t>
  </si>
  <si>
    <t>・遠隔地からの作業支援に特化したユーザーインタフェース（起動後すぐに接続可能、標準的なブラウザですぐに利用可能、分かりやすいアイコン、等）。
・それぞれの現場にあわせて、PC、ウェアラブル、タブレット、スマートフォン等の利用デバイスを柔軟に選択可能。
・現場工期に即した短期利用メニューに対応。
・お問合せにより、現場の電波調査コンサルに対応。
・建設現場の遠隔臨場に必要な、動画撮影用のデバイスを用いて「段階確認」、「材料確認」と「立会」に対応できる。</t>
  </si>
  <si>
    <t>経営企画部サービス企画担当　平川裕樹</t>
  </si>
  <si>
    <t>ケイエイキカクブサービスキカクタントウ　ヒラカワユウキ</t>
  </si>
  <si>
    <t>080-1340-1530
y.hirakawa@nttbiz.com</t>
    <phoneticPr fontId="1"/>
  </si>
  <si>
    <t>東京都目黒区下目黒1-7-1　パスコ目黒さくらビル</t>
  </si>
  <si>
    <t>Real Dimension</t>
    <phoneticPr fontId="1"/>
  </si>
  <si>
    <t>車両搭載した3Dカメラで道路のひび割れ、わだち掘れ、プロファイルユニットで道路の平たん性/IRI、MMSで道路空間の3次元点群及び画像を計測する。得られたデータから舗装損傷評価、道路施設点検を行う。</t>
  </si>
  <si>
    <t>https://www.pasco.co.jp/products/realdimension/</t>
    <phoneticPr fontId="1"/>
  </si>
  <si>
    <t>舗装調査・試験法便覧
測量法第34条で定める作業規程の準則</t>
  </si>
  <si>
    <t>路面性状自動測定装置性能確認試験</t>
  </si>
  <si>
    <t>路面検査コンパクトユニット（3Dカメラ）</t>
  </si>
  <si>
    <t>PG-4</t>
  </si>
  <si>
    <t>倉敷紡績株式会社</t>
  </si>
  <si>
    <t>クラシキボウセキ</t>
  </si>
  <si>
    <t>4260001013120</t>
  </si>
  <si>
    <t>大阪市中央区久太郎町2-4-31</t>
  </si>
  <si>
    <t>プロファイルユニット</t>
  </si>
  <si>
    <t>株式会社ナノテック</t>
  </si>
  <si>
    <t>ナノテック</t>
  </si>
  <si>
    <t>3021001025683</t>
  </si>
  <si>
    <t>神奈川県大和市中央林間４丁目２番１７号</t>
  </si>
  <si>
    <t>MMS（モービルマッピングシステム）</t>
  </si>
  <si>
    <t>Pegasus Two Ultimate</t>
  </si>
  <si>
    <t>ライカジオシステムズ株式会社</t>
  </si>
  <si>
    <t>ライカジオシステムズ</t>
  </si>
  <si>
    <t>4010001031832</t>
  </si>
  <si>
    <t>東京都港区三田１丁目４番２８号</t>
  </si>
  <si>
    <t>データ統合処理</t>
  </si>
  <si>
    <t>三次元データ処理・閲覧ソフトウェア</t>
  </si>
  <si>
    <t>PADMS（Viewer、Solid、Net）</t>
  </si>
  <si>
    <t>静止画や動画データ;点群データ;加速度データ;</t>
  </si>
  <si>
    <t>車両に観測機器を搭載し、確認対象付近を走行;</t>
  </si>
  <si>
    <t>道路において、3Dカメラでは光切断法にて舗装面の小ピッチの横断形状、プロファイルユニットではレーザー変位計と加速度計から外タイヤ位置（OWP）の縦断形状、MMSでは衛星測位情報、自車挙動、レーザ点群、カメラ画像から道路空間の3次元点群と周辺画像を取得する。いずれのデータも専用車両に機材を搭載し、走行しながら取得する。
https://www.youtube.com/watch?time_continue=27&amp;v=3bowRjYnU7c&amp;embeds_referring_euri=https%3A%2F%2Fwww.pasco.co.jp%2F&amp;source_ve_path=Mjg2NjY&amp;feature=emb_logo</t>
  </si>
  <si>
    <t>サイズ：幅 203cm×長さ 512cm×高さ295cm
・重量：2165kg（車両）、165kg（機器）
・稼働時間：8h
・移動速度:～120㎞/h</t>
  </si>
  <si>
    <t>【路面検査コンパクトユニット（3Dカメラ）】
サイズ： W563mm×D140mm×H290mm
重量：11,000g/unit
フレームレート：10000Hz
測距精度：1㎜
測定距離：2m
計測幅：2m/unit（合計4m）
【プロファイユニット】
サイズ：W140mm×D200mm×H268mm
重量：3,000g
計測距離：30㎝
計測レンジ：±10㎝
計測間隔：10㎝
【モービルマッピングシステム】
サイズ：W600㎜ x D760㎜ x H680㎜
重量：51 ,000g
単眼カメラ
・画角：61°×47
・最大解像度：12Mp
・フレームレート：8fps（最大）
・取得頻度：主に1回/2mで運用
全周囲カメラ
・画角：360°
・最大解像度：24Mp
・フレームレート：8fps（最大）
レーザスキャナ
・点群率：100点/s
・測距精度：0.5mm
・測定距離：119m
・防水等級：IP54
・防塵等級：IP54
・動作環境温度：-10℃～+40℃
・最大回転数：200Hz
GNSS/IMU
・計測レート：200Hz
・10秒停止後の位置精度：水平方向 0.010m RMS, 鉛直方向 0.020m RMS,ピッチ / ロール 0.004 deg RMS, ヘディング　0.013 deg RMS
上記以外は該当項目なし、もしくは不明</t>
  </si>
  <si>
    <t>過去データと取得したデータとの差分分析をすることで、経年劣化状況（亀裂、傷、欠損、動作異常、異音、異常振動、温度異常、漏えい電流、漏えいガス、等）を検出;取得したデータの傾向を分析することで経年劣化（亀裂、傷、欠損、動作異常、異音、異常振動、温度異常、漏えい電流、漏えいガス、等）の予兆を検知;取得したデータの変化量を分析することで経年劣化状況（亀裂、傷、欠損、動作異常、異音、異常振動、温度異常、漏えい電流、漏えいガス、等）を検出;取得したデータから損傷状況を検出;</t>
  </si>
  <si>
    <t xml:space="preserve">■路面検査コンパクトユニット（3Dカメラ）、プロファイルユニット
【わだち掘れ】光切断法により取得した横断形状からわだち掘れ量（㎜）を自動算出する。
【ひび割れ】光切断法により取得した小ピッチの横断形状の積層から路面画像（輝度、深さ）を生成し、ひび割れの深さ情報の連続性からひび割れを自動抽出する。抽出したひび割れにメッシュ法によりひび割れの有無、規模を自動判読し、ひび割れ率（%）を算出する
【IRI】レーザ変位計で計測した路面までの高さから、加速度計で取得した車両振動から算出した車両の変位量を除去し、縦断プロファイルを生成する。生成した縦断プロファイルにクウォーターカーシミュレーションを行いIRI（㎜/m）を算出する。（CLASS2に相当）
■MMS
【段差】3次元点群から標高段彩図を作成し、高さの急激な変化箇所を視覚化することで段差箇所を特定する。
【落下物】3次元点群の2時期差分で路面上に体積が増えた箇所を抽出することで、落下物を特定する。
【落石、崩土等】3次元点群の2時期差分で体積が増減した箇所を抽出することで落石、崩土等の箇所を特定する。
【植物の建築限界超過】道路空間の建築限界モデルを適応し、建築限界に抵触する街路樹の枝葉の3次元点群を抽出することで測物の建築限界超過箇所を特定する。
【交通安全施設（標識、防護柵、照明塔）の損傷】3次元点群の二時期差分から交通安全施設の傾きが発生した箇所を抽出することで交通安全施設箇所を特定する。	</t>
  </si>
  <si>
    <t>ISO/IEC 27001認証;JIS Q 15001認証;</t>
  </si>
  <si>
    <t>動的アプリケーション・セキュリティ・テスト　※実行されるアプリケーションに対し、攻撃を仕掛け、脆弱性を検出する;プラットフォーム診断を実施;</t>
  </si>
  <si>
    <t>データサーバはセキュリティカードを使って立ち入りができる区域や部屋を限定し設置し、施錠を必要なところに施している。
アクセスコントロールができるソフトウェアを使用し、侵入を検知する装置をネットワークに付けている。
OSによるアクセス権限の設定や、装置を物理鍵などで施錠している。</t>
  </si>
  <si>
    <t>いずれの機能も有していない;スタンドアロンソフトウェアのため;</t>
  </si>
  <si>
    <t>【アクセス権限管理】ソフトウェア及びプラットフォームのユーザーに対し認証機能を使用し、ユーザーごとに扱うデータのトランザクションに係るリスクを踏まえ、アクセス権限を管理している（例）多要素認証機能、シングルサインオン機能、等;【アクセス元の識別、対処】ソフトウェア及びプラットフォームにアクセスするサービスごとに識別・認証し、システム内での通信や情報のやり取りが正当なサービスやアプリケーションとの間で行われ不正なアクセスや通信を防止するよう管理している;【付与する権限の最小化】ソフトウェア及びプラットフォームへのアクセス権はユーザーごとに必要最低限の範囲で付与し、重要な資産への不正アクセスを防止している（例）アクセス権管理専用のプラットフォームを使用し個々の管理者を識別している、等;</t>
  </si>
  <si>
    <t>【データ（資産）の特定、ラベル付け・保護】データ資産の特定、重要度と影響で分類、管理ポリシーの策定を実施の上、データ侵害への対応（例：暗号化制御、データ難読化対応等）、攻撃時の回復手順策定を実施している;【データのバックアップ】障害発生時、迅速な復旧作業が可能となるよう障害時対応計画を策定し、その有効性を確認している。また、データ消失等の事態に備え、バックアップ及びリストアの仕組みを実装し、その有効性を確認している;【付与する権限の最小化、アクセスレベルの設定】データ資産への不正なアクセスを防止するため、ユーザーに必要最小範囲へのアクセス権の付与や職掌権限にもとづく適切なアクセスレベルの設定を実施している（例）属性情報ベースのアクセス権制御（ABAC）等;</t>
  </si>
  <si>
    <t>【人（要員）に関わる対策の実施（教育等）】セキュリティインシデントの発生時を想定して、対応方針・手順の策定、人材育成を実施している （例）対応計画や復旧計画の策定・評価、緊急時対応訓練、セキュリティ管理人材の育成研修プラットフォーム上のソフトウェアのセキュリティイベントを監視している、等;</t>
  </si>
  <si>
    <t>【画一的なトレーニングの実施】全社員に対し、画一的なトレーニングを実施している（例）全社員に対し、セキュリティに関わる意識の向上を目的としたトレーニングを実施している、実際の出来事やインシデントをシミュレートした実践的なトレーニングを実施している、等;【ロール（役割）に基づくトレーニングの実施】ロールベースでのトレーニングを実施している（例）管理者としての役割や職務内容に基づくトレーニングを実施している、セキュリティインシデント発生時に管理者に期待される振る舞いを念頭に置いたトレーニングを実施している、等;</t>
  </si>
  <si>
    <t>【コンポーネント（ソフトウェアを構成する部品・構成要素）の把握・適切な管理】ソフトウェアに含まれているコンポーネント（OSS等の外部ソース含む）について、脆弱性データベース等を活用し脆弱性を継続的に監視している;</t>
  </si>
  <si>
    <t>①国土交通省地方整備局、都道府県、市町村
②本装置を用いて路面性状値の3要素（ひび割れ、わだち掘れ、平たん性/IRI）を測定し、損傷状況を明らかにした。また、得られた損傷状況から要補修箇所の選定・優先順位等の分析を行うことで、地方整備局、都道府県、市町村が管理する道路において、適切な舗装の維持管理をするための基礎データとして活用している。</t>
  </si>
  <si>
    <t>①東京都
②東京都建設局が管理する道路（舗装）の現況と経年変化等を把握するため、本装置を用いて路面性状値の3要素（ひび割れ、わだち掘れ、平たん性）の損傷状況を明らかにし、要補修箇所の選定・優先順位等の分析を行った。さらに、建設局の業務の高度化、効率化を図るため、MMSによる道路空間の3次元データ化を実施した。</t>
  </si>
  <si>
    <t>別途お問い合わせください。</t>
  </si>
  <si>
    <t>①発明の名称：計測システム、情報処理装置及び情報処理方法
特許番号：特許第7179897号
②発明の名称：路面性状調査システム、路面性状調査装置、及び路面性状調査方法
特許番号：特許第7241948号
③発明の名称：道路施設管理支援装置及び道路施設管理支援プログラム
特許番号：特許第6884018号</t>
  </si>
  <si>
    <t>舗装点検要領（国土交通省）
道路土工構造物点検要領（国土交通省）
車載写真レーザ測量システムを用いた三次元点群測量マニュアル（案）（国土地理院）</t>
  </si>
  <si>
    <t>【情報取得装置】
・降雨時は計測不能
・路面に水が浮いている場合は正確なデータ計測が不能
・2時期差分により抽出する成果については比較データが必要
【三次元データ処理・閲覧ソフトウェア】
・PADMS Viewer、Solidの動作に必要なPCのスペックは以下の通り
　- OS Microsoft Windows10（64bit）、.NetFramework4.5.2
　- RAM 8GB以上
　- CPU Core i5-4590以上
　- ビデオメモリ 2GB以上
　- その他 OpenGL4.X以上
・PADMS-Netは代表的なウェブブラウザが利用可能な環境が必要</t>
  </si>
  <si>
    <t>1度の計測走行で道路空間の3次元点群計測と路面性状調査、全周囲画像が取得可能な最新の道路計測システムです。機器やオペレーションの機能性と計測の安全性を強化、さらに、取得したデータの解析処理の効率化とデータ品質の向上を実現しました。</t>
  </si>
  <si>
    <t>顧客との契約条件による</t>
  </si>
  <si>
    <t>新空間情報事業部 新空間技術部　前田 近邦</t>
  </si>
  <si>
    <t>シンクウカンジョウホウジギョウブ　シンクウカンギジュツブ 　マエダ チカクニ</t>
  </si>
  <si>
    <t xml:space="preserve">06-6635-2180 </t>
    <phoneticPr fontId="1"/>
  </si>
  <si>
    <t>株式会社エアーム</t>
  </si>
  <si>
    <t>エアーム</t>
  </si>
  <si>
    <t>8200001039935</t>
  </si>
  <si>
    <t>愛知県一宮市真清田１丁目３−１８ グロリアス本町７Ｆ</t>
  </si>
  <si>
    <t>https://www.airm.co.jp</t>
  </si>
  <si>
    <t>パノラマカメラを用いたインフラ構造物の点検・維持管理ソリューション</t>
  </si>
  <si>
    <t>本技術は、インフラ構造物の目視点検の代替技術で、高精度なパノラマカメラを用いた点検技術である。個別損傷の履歴管理することで構造物の正確な状態管理をすることができ、維持管理業務全般をサポートする。</t>
  </si>
  <si>
    <t>https://www.airm.co.jp/panorama/</t>
    <phoneticPr fontId="1"/>
  </si>
  <si>
    <t>点検で使用するカメラの技術基準適合証明</t>
  </si>
  <si>
    <t>点検・維持管理情報統合型管理システム（管理者向け）</t>
  </si>
  <si>
    <t>愛知県一宮市真清田１丁目３−１８グロリアス本町７Ｆ</t>
  </si>
  <si>
    <t>現場点検支援アプリ（点検者向け、iOS）</t>
  </si>
  <si>
    <t>損傷情報入力システム（点検者向け、Windows）</t>
  </si>
  <si>
    <t>モバイル機器にインストールされた現場支援アプリで現場の撮影管理を行います。事前に現場図面及び過去点検における写真、点検情報をダウンロードしておきます。現場点検者は、過去の点検写真や点検情報を確認しながら、現場状況と比較し作業を進めるため、精度の高い点検が可能です。
現場支援アプリでは、カメラの設定、シャッター、撮影進捗管理が可能です。パノラマカメラとは無線（Wi-Fi）で通信します。</t>
  </si>
  <si>
    <t>撮影に用いるカメラ
サイズ　　直径：６０ｍｍ　高さ：２４５ｍｍ
重量　　　２５０ｇ
レンズ　　８００MP CMOS×２５レンズ、Ｆ２．２
解像度　　約１億２０００万画素（全周写真）
照明光度　１２００ ｌｍ
防水機能　なし
通信規格　Wi-Fi</t>
  </si>
  <si>
    <t>過去データと取得したデータとの差分分析をすることで、経年劣化状況（亀裂、傷、欠損、動作異常、異音、異常振動、温度異常、漏えい電流、漏えいガス、等）を検出;図面上に劣化度具合に応じて着色することが可能。構造物の損傷傾向を把握可能。;</t>
  </si>
  <si>
    <t>図面上の撮影位置を示すアイコンに損傷データベースの情報を色で反映することができる。これにより構造物の損傷傾向を把握することができる。２０２４年度は、さらに撮影位置からどちらの方向にどのような損傷があるのか可視化できることができるため、損傷の塗分け図などの作成が不要となり、作業の軽減や損傷の更なる分析を簡単に行うことができる。</t>
  </si>
  <si>
    <t>１．データの暗号化
常時SSL化（常時HTTPS化）により、クライアントとWebシステム間の伝送データを暗号化。
Webシステムにログインするためのユーザー認証情報を暗号化。
２．不正追跡・監視
アプリケーションおよびミドルウェアに関するログを適切に管理し、不正アクセスやセキュリティ違反を検出。
３．ネットワーク対策
ファイアウォールを常駐させて、HTTPS以外のプロトコルについてWebシステムへのアクセスを制限。
サーバー監視システムを用いて、不正アクセス等を検知。
４．ウィルス対策
ウィルス対策ソフトを導入し、定期的にウィルス検出プログラムを自動実行。
５．IP制限
アクセス元のIPアドレスを日本国内に制限。
６．アクセス制御
アクセスの安全性を保つための基本的な認証メカニズムの導入。
７．物理的セキュリティ
サーバーやデータセンターの物理的な安全を確保。
８．データのバックアップと災害対策
定期的なデータバックアップ、リカバリプランの策定。</t>
  </si>
  <si>
    <t>【管理者権限機能】一般ユーザから管理者権限へ昇格させる機能を有している、または、管理者権限で動作するように設計されている（例）ID管理システム、等;【データ等へのアクセス制御機能】データへのアクセスを制御するよう設計されている、また、システムやデバイスを制御する機能へのアクセスを制御するように設計されている（例）バックアップサービス、リカバリマネージャー、NAS、SAN、等;【セキュリティの境界外で動作する機能】セキュリティ対策が施されている境界の外側で動作する機能を有する（例）ファイアウォール、IDS（不正侵入検知システム）/IPS（不正侵入防止システム）、等;【ネットワーク制御・ウィルス対策に関する機能】ネットワーク制御・管理に関する機能やウィルス対策などのセキュリティに関する機能を有している（例）DNSリゾルバ、DNSサーバ、ウィルス対策ソフトウェア、暗号化ソフトウェア、等;</t>
  </si>
  <si>
    <t>【アクセス権限管理】ソフトウェア及びプラットフォームのユーザーに対し認証機能を使用し、ユーザーごとに扱うデータのトランザクションに係るリスクを踏まえ、アクセス権限を管理している（例）多要素認証機能、シングルサインオン機能、等;【ネットワークの保護】ソフトウェア、プラットフォーム及び関連データへの直接アクセスを最小限に抑えるため、ネットワークを保護している（例）インターネットと社内基幹系業務システムとの分離（ネットワーク分離）、プロキシの利用、SDP（Software Defined Perimeter）の利用、ファイアウォールの利用、リモートアクセス管理の実施、等;</t>
  </si>
  <si>
    <t>【付与する権限の最小化、アクセスレベルの設定】データ資産への不正なアクセスを防止するため、ユーザーに必要最小範囲へのアクセス権の付与や職掌権限にもとづく適切なアクセスレベルの設定を実施している（例）属性情報ベースのアクセス権制御（ABAC）等;【データの暗号化】ローカルストレージ上で保存され外部へ送信されるデータに対して、不正アクセスを防止するための認証、暗号化を施している。また、デバイスへの物理的なセキュリティの確保、損傷ファイルのリカバリ手順の策定、構成管理などを実施している;【通信の暗号化】ネットワークに対する不正な接続を防止するための適切な対策を実施している。また、データを送受信するにあたり、脆弱性の少ないプロトコルを使用している（例）TLS 1.3プロトコルの利用 等;【データのバックアップ】障害発生時、迅速な復旧作業が可能となるよう障害時対応計画を策定し、その有効性を確認している。また、データ消失等の事態に備え、バックアップ及びリストアの仕組みを実装し、その有効性を確認している;</t>
  </si>
  <si>
    <t>【構成管理・変更管理プロセスの定義・適用】プラットフォーム上の全てのソフトウェア（サードパーティ製ソフトウェア、OSSを含む）におけるソフトウェアバージョン、適用済パッチ等の構成に関わる管理（構成管理）、リスクを最小限に抑えつつ情報システムやサービスの変更を実施するためのプロセス（変更管理）を適用している;【パッチ適用の実施】プラットフォーム上の全てのソフトウェア（サードパーティ製ソフトウェア、OSSを含む）に対してパッチ管理プロセスを適用し、継続的な脆弱性の監視・スキャンが行われ、効率的に適切なタイミングでパッチ適用を実施している;</t>
  </si>
  <si>
    <t>【人（要員）に関わる対策の実施（教育等）】セキュリティインシデントの発生時を想定して、対応方針・手順の策定、人材育成を実施している （例）対応計画や復旧計画の策定・評価、緊急時対応訓練、セキュリティ管理人材の育成研修プラットフォーム上のソフトウェアのセキュリティイベントを監視している、等;【ネットワークに関わる対策の実施】不正侵入等を防ぐため、ネットワークデバイスの脆弱性に対してセキュリティ対策を実施している （例）ファイアウォールの設定、境界保護、トラフィックの監視、暗号化された新型プロトコルの利用、等;【イベントログ等の収集・活用】監査記録やログ記録がポリシーに従って決定、文書化され、ログ収集機能を実装している。また、その収集記録をレビューし、日常監視やセキュリティインシデント検知、運用改善等に活用している;現在、限定的な環境での運用をしている。運用環境に応じて必要な対策を実装する。;</t>
  </si>
  <si>
    <t>対策を実施していない;現在、限定的な環境での運用をしている。運用環境に応じて必要な対策を実施する。;</t>
  </si>
  <si>
    <t>【静的解析の実施】静的解析（コードベースでの分析）を実施している（例）コードスキャナーを使用して主要なバグを検出している、ハードコードされたパスワードや暗号鍵等がないかを確認している、等;【設計段階からのセキュリティ対策の取り込み】脅威モデリング手法を用いて設計レベルのセキュリティに関する問題を特定し、主要なテスト対象または見落とされる可能性のあるテスト対象を特定している;【自動化ツールの活用】テスト自動化ツールを採用することで、テストの一貫した実行と結果の正確な確認を実施しつつ、テストに掛かる工数を最小化している;【継続的な改善対応】検証の結果見つかったバグを修正し、かつ開発プロセスの早い段階でバグを発見し修正するために必要なプロセスの改善を実施している;【コンポーネント（ソフトウェアを構成する部品・構成要素）の把握・適切な管理】ソフトウェアに含まれているコンポーネント（OSS等の外部ソース含む）について、脆弱性データベース等を活用し脆弱性を継続的に監視している;</t>
  </si>
  <si>
    <t>橋梁点検現場３０件以上、港湾現場２０件以上、その他施設点検１０件以上</t>
  </si>
  <si>
    <t>国交省BIM/CIM試行工事における活用２０件以上、新技術適用における業務効率化検証実験１件</t>
  </si>
  <si>
    <t>①発注者
港湾管理者（旧公社）
②概要
港湾管理者が管理する港湾桟橋の点検の精度向上及び点検記録のデジタル化が課題とされていた。本技術を適用することで、現場作業効率が飛躍的に向上し、損傷状況の管理や容易になった。
③導入効果
・現場の撮影管理からアプリ上で行うことにより、転記や写真整理から発生するヒューマンエラーをなくすことができ、報告書内容の精度が向上した。
・損傷の検出率が従来手法と比べ１．２倍程度となった。
・現場作業効率が飛躍的に向上した（桟橋点検において８５０ｍ２/ｈｒ）。
・現場作業時間が減ることにより、船のレンタル費用などの経費を大幅に削減できた。</t>
  </si>
  <si>
    <t>①発注者
橋梁メーカー（国交省発注橋梁新設工事）
②概要
橋梁桁端の塗膜の状態（竣工から３～５年）を確認するため、本技術を導入しその経過を記録している。３年目の点検時に対象橋梁の桁端の排水管及び支承回りに損傷を確認したが、前回点検時のパノラマ写真及び点検結果を現場で確認できたため、その期間に発生した東日本大震災の余震による損傷であることが現場で判断できたため、より慎重な現場点検を実施することができた。
③導入効果
・前回点検時の撮影位置を確認しながら、今回点検作業を行うため、現場作業はスムーズとなり、また、写真と図面との紐づけを自動で行うため、現場点検後の写真整理等の作業がなくなる。
・前回点検時の写真と点検時の状態を比較することで、新たに発生した損傷を現場で気づくことができ、点検精度の向上が期待できる。
・損傷を管理するデータベースは、自由にユーザー側で設計できるため、対象構造物及び管理者の管理指針に合わせたデータ管理が可能である</t>
  </si>
  <si>
    <t>①発注者
高速道路管理者
②概要
支承回りなどの狭隘部など点検不可となっている箇所の状態確認を行った。
③導入効果
・本システムと連携するモニタリングが可能なカメラに弊社で作成した特製の照明装置を取り付けて、これまで状態確認ができなかった桁端部や伸縮装置回りの状態の確認を行うことができた。</t>
  </si>
  <si>
    <t>①本技術を用いた点検費用（点検作業及び成果品提出、写真ビューワー付き）
港湾桟橋　3000㎡で140万円程度
国交省HP「港湾の施設の新しい点検技術カタログ」
技術名：パノラマカメラを用いた構造物調査点検システム
https://www.mlit.go.jp/common/001396462.pdf
②管理者側システムの導入について
管理者のワークフローや業務体系に合わせたシステムを提供するため、本システムはハーフパッケージとなっているため、システム導入金額についてはヒアリングの上、見積対応とする。</t>
  </si>
  <si>
    <t>各種点検ガイドライン</t>
  </si>
  <si>
    <t>・カメラが防水ではないため、水中の中での使用はできない。
・水滴がカメラに付着すると、写真がぼやけるため、撮影中のカメラレンズの状態を確認しながら撮影を行うこと。</t>
  </si>
  <si>
    <t>・ユーザー側で自由にデータベースを構築できるため、対象となる構造物を限定しない。
・個別損傷の履歴管理を行うため、進展している損傷、新規の損傷を適切に管理できる。
・損傷写真一覧帳などを自動で作成できるため、成果品作成の工数低減に繋がる。
・写真整理や転記作業のミスをなくすことができる。</t>
  </si>
  <si>
    <t>本社　石田　剛</t>
  </si>
  <si>
    <t>ホンシャ　イシダツヨシ</t>
  </si>
  <si>
    <t>090-9127-0333（平日9:00～18:00）
ishida@airm.co.jp</t>
    <phoneticPr fontId="1"/>
  </si>
  <si>
    <t>株式会社東北ドローン</t>
  </si>
  <si>
    <t>カブシキガイシャ　トウホクドローン</t>
  </si>
  <si>
    <t>837000140075</t>
  </si>
  <si>
    <t>宮城県仙台市泉区黒松1-9-9丸栄黒松コーポ101</t>
  </si>
  <si>
    <t>https://www.tohoku-drone.jp/</t>
  </si>
  <si>
    <t>電力設備点検</t>
  </si>
  <si>
    <t xml:space="preserve">ドローンを使用し、人に代わり電力設備の点検を行う。
ドローンを用いて電力設備の支持物、架渉線などの撮影を行い、写真データによる分析を行うことで人に代わり電力設備の点検を実施する。
</t>
  </si>
  <si>
    <t>https://www.tohoku-drone.jp/business/inspection/powerline/</t>
  </si>
  <si>
    <t>設備（建築設備、水道設備、製造設備、防災設備、等）;</t>
  </si>
  <si>
    <t xml:space="preserve">人がアクセスすることが困難な山間部や高所をドローン（バッテリー式）を用いて
静止画または動画を撮影し電力設備の点検を行う
</t>
  </si>
  <si>
    <t xml:space="preserve">https://enterprise.dji.com/jp/matrice-30/specs
・名称：M30
・サイズ（長さ(cm)×幅(cm)×高さ(cm)）: 470×585×215 mm（展開時）
365×215×195 mm（折りたたんだ状態）
・重量（g）：3770±10g （バッテリー２個を含む）
・稼働時間（m）：36分（最大ホバリング時間）
・移動速度（km/h）：82.8km/h
・制御可能距離（km）: 8km
・照明の輝度（lm）:該当しない
・操作性（前後/左右/上下）：スペック表に記載なし
・防水等級（IPX1～IPX8）：保護等級　IP55
・防塵等級（IP0X～IP6X）：保護等級　IP55
・動作環境温度（℃～℃）：-20℃～50℃
・位置情報精度（cm）：1cm+1ppm(水平)、1.5cm+1ppm(垂直)
・ホバリング精度（cm）：垂直：±0.1 m（ビジョンシステム有効時）、±0.5 m（Nモード、GPSあり）、±0.1 m（RTK）
水平：±0.3 m （ビジョンシステム有効時）、±1.5 m（Nモード、GPSあり）、±0.1 m（RTK）
・最大潜行可能深度（m）：該当なし
・深度維持（cm）：該当なし
・リモートID適合状況（適合している/適合していない）：適合している。
・防爆記号（構造規格/国際整合防爆指針のいずれかで記載してください）：該当なし
</t>
  </si>
  <si>
    <t xml:space="preserve">https://enterprise.dji.com/jp/matrice-30/specs
・サイズ（長さ(cm)×幅(cm)×高さ(cm)）：スペック表に記載なし
・重量（g）：スペック表に記載なし
・画角（FOV）：84°（広角カメラ）
・ズーム（倍）：5～16倍光学ズーム、200倍デジタルズーム
・最大解像度（p）：48MP
・フレームレート（fps）：4K/30fps
・取得頻度（回数/s、回数/m、回数/h、常時、等）：該当なし
・点群率（点/s）：該当なし
・測距精度（cm）：±（0.2m+D×0.15%）Dは垂直表面の距離
・測定距離（m）：3～1200ｍ（0.5×12ｍの垂直反射面、反射率20％）
・防水等級（IPX1～IPX8）：IP55
・防塵等級（IP0X～IP6X）：IP55
・動作環境温度（℃～℃）：-20℃～50℃
・暗視補正機能（有/無）：あり
・遠隔操作機能（有/無）：あり
・稼働時間（h）：36分
・防爆記号（構造規格/国際整合防爆指針のいずれかで記載してください）：該当なし
</t>
  </si>
  <si>
    <t xml:space="preserve">①	発注者：電力会社、電力工事会社
②	概要：発注元電力会社では電送設備である鉄塔の点検を、人力で行っていた。その際に停電させ、事前準備もかなりの時間を要した。　また人力での鉄塔点検では高所作業となり危険を伴う上、停電しているもの残留電力の影響も少なからず生じており人体への影響も懸念されていた。
本サービスでは、人に代わりドローンを用いることで停電や高所作業が不要になった上、作業時間の削減をすることができた。
③	投資対効果
発注者の投資対効果になるため不明。
</t>
  </si>
  <si>
    <t>1日13,200円～　消費税・機材費・交通費は別途見積り
https://www.tohoku-drone.jp/access/</t>
  </si>
  <si>
    <t xml:space="preserve">航空法
国土交通省　無人航空機の安全な飛行のためのガイドライン
</t>
  </si>
  <si>
    <t>悪天候・夜間・第３者からの離隔が確保できない場所では不可</t>
  </si>
  <si>
    <t xml:space="preserve">現在まで人力で行っていた作業をドローンによる作業にすることによって
危険作業を無くすことや、作業時間やワークロードの軽減につなげることが可能となっています。
</t>
  </si>
  <si>
    <t>賠償上限１０億円</t>
  </si>
  <si>
    <t>桐生俊輔</t>
  </si>
  <si>
    <t>キリュウ　シュンスケ</t>
  </si>
  <si>
    <t>022-765-1421
平日9:30-18:00
kiryu@tohoku-drone.jp</t>
    <phoneticPr fontId="1"/>
  </si>
  <si>
    <t>株式会社テクノコンサルタント</t>
  </si>
  <si>
    <t>テクノコンサルタント</t>
  </si>
  <si>
    <t>5320001001844</t>
  </si>
  <si>
    <t>大分県大分市三佐一丁目5番14号</t>
  </si>
  <si>
    <t>https://www.oita-techno.com</t>
  </si>
  <si>
    <t>ドローンによる橋梁点検技術</t>
    <phoneticPr fontId="1"/>
  </si>
  <si>
    <t>ドローンにより撮影されたデータから3Dモデル、オルソモザイクを作成し、ひび割れ等の変状を確認し橋梁点検を行う。</t>
  </si>
  <si>
    <t>　https://www.skydio.com/skydio-2-plus-enterprise</t>
  </si>
  <si>
    <t>株式会社FLIGHTS</t>
  </si>
  <si>
    <t>フライト</t>
  </si>
  <si>
    <t>4010401123618</t>
  </si>
  <si>
    <t>東京都渋谷区道玄坂１丁目１９番１２号</t>
  </si>
  <si>
    <t>人ではアクセス困難な橋梁桁内等の狭隘空間において、静止画データ、動画データを取得する。</t>
  </si>
  <si>
    <t xml:space="preserve">・アンテナアップサイズ (バッテリー含む)	229(L) x 274(W) x 126(H) mm
・アンテナダウンサイズ (バッテリー含む)	229(L) x 274(W) x 76(H) mm
・重量 (バッテリー含む)	800g
・飛行時間	27分
・最大通信距離	6km
・最大飛行速度 (海面、無風)	　56km/h
・最大抵抗風速	38km/h
・障害物検知	全方向
・魚眼レンズ (視野角200度) x 上下6つ
・動作温度範囲	-5度 ～ 40度
</t>
  </si>
  <si>
    <t xml:space="preserve">・センサータイプ	Sony IMX577　1/2.3インチ 12.3MP CMOS
・解像度 (静止画)	4056 x 3040 (12MP)
・解像度 (動画)	4056(H) × 3040(V)
・F値	f/2.8
・焦点距離	20mm (35mm判換算)
・シャッタースピード	1 〜 1/1920s
・ISO	100～3200 (ビデオ, 写真)
・ビデオフォーマット	MPEG-4 (AVC/H.264, HEVC/H.265)
・静止画フォーマット	JPEG, DNG (RAW)
</t>
  </si>
  <si>
    <t>橋梁等の土木構造物の図面と、ドローンを用いて撮影した画像をシステム上で重ね合わせ、AIにより正確にひび割れ等の損傷を検知する。</t>
  </si>
  <si>
    <t>①発注者
XX県
②概要
XX県が実施する橋梁点検業務（ハイピア）において、従来点検では現場日数および、コストが必要とされた点検が、本サービスの活⽤により、現場日数および、コスト等の課題を解決し、点検を実施された。</t>
  </si>
  <si>
    <t>西日本ロボット・ドローンセンター長　伊東修</t>
  </si>
  <si>
    <t>ニシニホンロボット・ドローンセンターチョウ　イトウオサム</t>
  </si>
  <si>
    <t>o-itou@oita-techno.com</t>
    <phoneticPr fontId="1"/>
  </si>
  <si>
    <t>ドローンによる橋梁下部工点検技術</t>
  </si>
  <si>
    <t>https://flights-control.com/</t>
  </si>
  <si>
    <t>人ではアクセス困難な橋梁において、静止画データ、動画データを取得する。</t>
  </si>
  <si>
    <t>https://enterprise.dji.com/jp/matrice-300/specs</t>
  </si>
  <si>
    <t>https://enterprise.dji.com/jp/zenmuse-p1/specs</t>
  </si>
  <si>
    <t>①発注者XX県②概要XX県が実施する橋梁点検業務（ハイピア）において、従来点検では現場日数および、コストが必要とされた点検が、本サービスの活⽤により、現場日数および、コスト等の課題を解決し、点検を実施された。</t>
  </si>
  <si>
    <t>西 日 本ロボット・ドローンセンター長　伊東修</t>
  </si>
  <si>
    <t>o-itou@oita-techno.com</t>
  </si>
  <si>
    <t>綜合警備保障株式会社</t>
  </si>
  <si>
    <t>ソウゴウケイビホショウ（カブ</t>
  </si>
  <si>
    <t>3010401016070</t>
  </si>
  <si>
    <t>東京都港区元赤坂1-6-6</t>
  </si>
  <si>
    <t>https://www.alsok.co.jp/</t>
  </si>
  <si>
    <t>ドローン空撮サービス</t>
    <phoneticPr fontId="1"/>
  </si>
  <si>
    <t>これまで人の目などで行われていた点検や調査を、ドローンを用いて短時間で効率的な調査を行うもの。従来手法と比較して、コスト削減効果も得られる可能性がある。</t>
  </si>
  <si>
    <t>https://www.alsok.co.jp/corporate/robot/kusatsu/</t>
  </si>
  <si>
    <t>Skydio　Incorporated</t>
  </si>
  <si>
    <t>スカイディオ インコーポレイティッド</t>
  </si>
  <si>
    <t>6010403023954 （日本法人：Skydio合同会社の法人番号）</t>
  </si>
  <si>
    <t>3000 Clearview Way, San Mateo, CA 94402, USA.</t>
  </si>
  <si>
    <t>操作用機器（コントローラー）と観測機器（ドローン、移動ロボット、等）を無線接続し、現場の担当者により遠隔操作;事前に設定したルートに基づき自律移動;</t>
  </si>
  <si>
    <t>土木構造物、建築物ならびに各種設備に向けドローンを飛行させ、静止画や動画のデータを取得する。人ではアクセス困難な橋梁桁内等の狭隘空間や高所においても、静止画や動画のデータ取得が可能である。</t>
  </si>
  <si>
    <t>・サイズ（長さ：223㎜×幅237㎜×高さ74㎜）
・重量：775ｇ（バッテリー装着時）
・稼働時間：飛行可能時間23分
・移動速度：最高速度：約58㎞/ｈ
・防塵・防水等級：「該当なし」
・動作環境温度：-5℃～40℃
・防爆記号：「該当なし」
・耐放射線性：無
・威嚇機能：無
・表示機能：無
・通信機能：WIFI通信
・遠隔通話に関する装置の有無：無</t>
  </si>
  <si>
    <t>・画角（カメラピッチ）：-110°～90°
・ズーム：1m～∞
・最大解像度：1200万画素（4056×3040）
・フレームレート：4K　60fps
・取得頻度：常時
・防塵・防水等級：「該当なし」
・動作環境温度：-5℃～40℃
・防爆記号：「該当なし」
・耐放射線性：無
・稼働時間：23分
・給電方式：バッテリー稼働式</t>
  </si>
  <si>
    <t>①××県
②××県の管理する橋梁の点検調書に用いる静止画や動画データを取得した。これまでは、ロープアクセスや橋梁点検車にて目視点検を実施していたが、これをドローンを用いることで、安全かつ比較的低コストにて点検用の静止画や動画データを取得することができる。</t>
  </si>
  <si>
    <t>①倉庫業
②建物の損傷を確認するための静止画や動画データを取得した。これまでは定期的に人による目視点検を行っていたが、これをドローン置き換えることで、特に高所などは近接して静止画や動画データを取得できるため、より精細に損傷などの状況の確認をすることができた。</t>
  </si>
  <si>
    <t>①××区
②下水道処理施設の屋内において、漏水箇所の点検にて用いた導入実績がある。屋内において飛行ができるドローンであるため、近接して漏水箇所の静止画や動画データを取得することができ、漏水箇所の特定に非常に有益であった。</t>
  </si>
  <si>
    <t>ドローンのパイロットは全国に２００名以上、社員にて在籍している。ドローンの機体においても全国に１００台以上配備しており、交通費や宿泊費等の経費を圧縮したご提案が可能です。</t>
  </si>
  <si>
    <t>当社の責よる債務不履行により、損害が生じた場合は、１事故１０億円を限度として賠償。</t>
  </si>
  <si>
    <t>機械警備事業部　機械営業室　田原英雄</t>
  </si>
  <si>
    <t>キカイケイイビジギョウブ　キカイエイギョウシツ　タハラヒデオ</t>
  </si>
  <si>
    <t>03-3470-1879
平日09:00-18:00
kikai-eigyo@alsok.co.jp</t>
  </si>
  <si>
    <t>大 分県大分市三佐一丁目5番14号</t>
  </si>
  <si>
    <t>トンネル全断面点検・診断システム「iTOREL(アイトーレル)」</t>
  </si>
  <si>
    <t>トンネル点検の省力化や維持管理の高度化を目的に開発されたシステムです。
アーム先端に設置された点検ユニットで、覆工コンクリートのひび割れ・浮きを自動検出できます。</t>
  </si>
  <si>
    <t>https://www.tokyu-cnst.co.jp/tokyu-tech/tech_info/blog/2022/07/itorel.html</t>
  </si>
  <si>
    <t>東急建設株式会社</t>
  </si>
  <si>
    <t>トウキュウケンセツ</t>
  </si>
  <si>
    <t>9011001040166</t>
  </si>
  <si>
    <t>東京都渋谷区渋谷１丁目１６番１４号</t>
  </si>
  <si>
    <t>トンネル覆工コンクリートにおいてひび割れ検出ユニットでは、光切断法により1台のカメラでカラー画像と距離画像を同時に撮影します。
打音検査ユニットは、人の点検動作を模倣したリンク機構に点検用ハンマーを組み込み、人に近い打音を発生させることができ、指向性の高いマイクによって集音します。</t>
  </si>
  <si>
    <t>点検システムの仕様
・点検範囲	800mm/測線
・打撃ピッチ：200mm
・画像撮影幅：1200mm
・点検スピード	16m2/min（車両走行速度：1.2km/ｈ）
・その他機能	照明等設備周辺画像撮影
・撮影幅：約2m/測線
・撮影スピード：66.2m2/min
ひび割れ検出ユニット
・検出可能ひび割れ幅	最小0.2ｍm（画像から0.1ｍｍを視認可能）
・検出精度	幅0.5mm以上のひび割れに対する汚れとの識別率80％以上
・点検スピード	8ｍ2/min（1ユニット当たり）
・その他機能	ひび割れの有無のリアルタイム判定（現場）
・ひび割れ自動検出、ひび割れ幅・長さ自動計測（事務所）
・閉合ひび割れ検出、遊離石灰等検出（事務所）
打音検査ユニット
・検出可能変状深さ	最大50mm
・変状計測精度	的中率：83.4％（国土交通省　点検支援技術性能カタログ掲載値）
・点検スピード	8m2/min（1ユニット当たり、打撃ピッチ200mm時）
・その他機能	変状のリアルタイム判定（現場）
・変状（浮き）のプロット、打音再生（事務所）
・機械学習用データ作成（事務所）</t>
  </si>
  <si>
    <t>画像撮影ユニット
・視認可能ひび割れ幅	取得画像から0.3mmを視認可能
・点検スピード	33.3m2/min（カメラ１台当たり）</t>
  </si>
  <si>
    <t>光切断法による、カラー画像と距離画像を同時に撮影したデータからひび割れの自動検出。
打音は、機械学習とクラスタリングを併用した解析手法により浮きの判定をする。</t>
  </si>
  <si>
    <t>①発注者
XX県XX市
②概要
XX県XX市が管理する道路トンネル点検業務において、ひび割れ密度が高く従来点検では、かなりの日数及び、コストが発生するため、新技術を活用することにより、現場省力化、効率化を図ることを提案し業務を実施した。</t>
  </si>
  <si>
    <t>GMOグローバルサイン・ホールディングス株式会社</t>
    <phoneticPr fontId="1"/>
  </si>
  <si>
    <t>ジーエムオーグローバルサインホールディングス</t>
  </si>
  <si>
    <t>7011001037734</t>
  </si>
  <si>
    <t>東京都渋谷区桜丘町26-1 セルリアンタワー10階</t>
  </si>
  <si>
    <t>https://www.gmogshd.com/</t>
  </si>
  <si>
    <t>スマホで撮るだけ。メーター読み取り「hakaru.ai（ハカルエーアイ）byGMO」</t>
  </si>
  <si>
    <t>今あるメーターをスマホで撮影→AIで数値を読取→ミスなく保存の3ステップで、目視・手書きによる誤検針をなくし、改ざんリスクも回避。紙からのデータ入力作業が不要になることで、現場のペーパーレス化・省時間化も実現するデジタル化ツールです。</t>
  </si>
  <si>
    <t>https://www.hakaru.ai/</t>
  </si>
  <si>
    <t>GMOグローバルサイン・ホールディングス株式会社</t>
  </si>
  <si>
    <t>建築物（家屋、事業所、工場、畜舎、倉庫、等）;設備（建築設備、水道設備、製造設備、防災設備、等）;製品・食品（自動車、医薬品、等）;</t>
  </si>
  <si>
    <t>静止画や動画データ;圧力データ（液体、気体、等）;温度データ;電流データ;流量データ（液体、気体、等）;メーターに表示される数値・画像データ;</t>
  </si>
  <si>
    <t>機器を携帯または装備し、確認対象の付近に持ち込み;APIにて、無線接続する観測機器（ドローン、移動ロボット、等）に、メーター読み取り機能を実装し、遠隔操作をする事例あり;操作用機器（コントローラー）と観測機器（ドローン、移動ロボット、等）を無線接続し、現場の担当者により遠隔操作;</t>
  </si>
  <si>
    <t>ビルや工場内に点在するさまざまな計測器を、紙台帳に手書きで記録し、パソコンでデータ入力してデジタル化する従来のメーター検針や点検業務において、スマホで撮影した画像から、わずか数秒で画像解析AIでメーター値を読み取り、画像とともにデジタル保存しデータを取得する。
クラウド上のWeb台帳で、いつでもどこからでもデータをリアルタイムに確認できる。また、AIによるメーター読み取り機能は、API連携で利用することも可能。</t>
  </si>
  <si>
    <t>脆弱性スキャン　※パッチの適用状況等を診断する;動的アプリケーション・セキュリティ・テスト　※実行されるアプリケーションに対し、攻撃を仕掛け、脆弱性を検出する;</t>
  </si>
  <si>
    <t>基本的には国内のデータセンタを利用しているが、サービスの一部において、特定の地域に限定していない保存先が存在する。</t>
  </si>
  <si>
    <t xml:space="preserve">一部のあらかじめ定めたデータに関して、ハッシュアルゴリズムによってハッシュ化されている。
</t>
  </si>
  <si>
    <t>【自動化ツールの活用】テスト自動化ツールを採用することで、テストの一貫した実行と結果の正確な確認を実施しつつ、テストに掛かる工数を最小化している;【動的解析の実施】動的解析（実際にプログラムを実行し分析）を実施している（例）テストケースに基づきブラックボックステストを実施している、リグレッションテストを実施している、ソフトウェアがWebサービスを提供する場合はWeb アプリケーションスキャナーなどを使用して脆弱性を検出している、等;【コンポーネント（ソフトウェアを構成する部品・構成要素）の把握・適切な管理】ソフトウェアに含まれているコンポーネント（OSS等の外部ソース含む）について、脆弱性データベース等を活用し脆弱性を継続的に監視している;【継続的な改善対応】検証の結果見つかったバグを修正し、かつ開発プロセスの早い段階でバグを発見し修正するために必要なプロセスの改善を実施している;</t>
  </si>
  <si>
    <t>①発注者
ビルメンテナンス企業
②概要
テナントビルなどの電気やガス、水道のメーター検針では、毎月、検針担当者が紙の台帳を使って巡回し検針を行っている。誤検針による過請求といったヒューマンエラーによる事故防止のため、2名体制での確認、検針報告書作成時の確認などに人も時間も割いていた。「hakaru.ai byGMO」の導入後には、スマホアプリでメーターを撮影するだけで、検針が完了するため、担当者の入れ替わりが多い現場でもミスなく作業ができ、事務所でのデータ入力作業なども不要となった。
③参考URL
https://www.hakaru.ai/case/
④投資対効果：
・作業時間を20時間→3.5時間に圧縮できた（82％の削減）
　※検針から台帳作成までの作業時間
・作業時の持ち物がスマホだけになり、事故リスクが削減した
・検針者の年齢や経験を問わずに、正確な検針業務が標準化できた
・画像を残せるため、2名体制で行っていた確認を1名でもできるようになった
・事務作業の工数が削減され、残業を減らすことにつながった</t>
  </si>
  <si>
    <t>①発注者
化学系製造企業
②概要
自社工場内のユーティリティ設備にあるメーターを毎日巡回し、紙台帳を使って点検を行っている。記録は残すがデータ化されていないものもあり、建屋内のエネルギー使用量の推移の把握や、異常値発生の把握に時間がかかっていた。「hakaru.ai byGMO」の導入後には、リアルタイムでデータがグラフ化され、異常値が画面に通知されるため、現場の業務が改善された。また、点検時の写真が残るため広大な工場内に点在するメーターの再確認作業が不要になった。
③参考URL
─
④投資対効果：
・検針の手書き記録とパソコン入力の「作業部分」をデジタル化して業務改善ができた
・高齢の作業者でも、アプリの操作が簡単なので担当できるとわかった
・異常値の確認がすぐにできるようになった</t>
  </si>
  <si>
    <t xml:space="preserve">①発注者
鉄鋼系製造企業
②概要
自社内の現場で抱える課題で多く聞かれた「メーター読み取り」の作業を効率化させるため、DX推進を担当される部門で「hakaru.ai byGMO」を採用し、実証実験から開始した。海外工場やグループ内で利用するために、画面をカスタマイズできる他社ツールと、hakaru.aiのメーター読み取り機能をAPI連携し、検査部門での大量の点検作業のデジタル化を実現した。
③参考URL
https://www.hakaru.ai/case/
④投資対効果：
・スマートメーターに交換できないタイプの計測器のデジタル管理が可能になった
・手書きの台帳からシステムやパソコンに手入力する際のデータ入力のミス防止や業務の煩雑さの解消された
・AIで画像から読み取りを行うため、工場稼働を止めることも大きな初期投資も必要なく導入ができた
</t>
  </si>
  <si>
    <t xml:space="preserve">・初期導入費用：0円　※1カ月の無料トライアルでテスト可能
・月額利用料による複数のプランから選択
　└　詳細はホームページにて案内「料金・プラン」：https://www.hakaru.ai/plan/
　└　「お見積りシミュレーション」フォーム：https://www.hakaru.ai/form/estimate/
</t>
  </si>
  <si>
    <t>・電波の届かないところでは、オフラインモードにてアプリに一時保存し、通信可能となったら送信して利用できる。
・スマートフォンで撮影の際、盤面の光の反射が激しいときは、ひさしを作って反射を遮ることで読み取りやすくなる。
・画面で値を修正することも可能。※エビデンスは保存される。　
・iOS、AndroidOSに対応。現場の環境に併せてデバイスを選択し利用のこと。</t>
  </si>
  <si>
    <t xml:space="preserve">「点検を楽にする」を基本コンセプトに、どんな年齢層の方でも使いやすい・わかりやすい・簡単なアプリを目指して開発・運営をしています。
メーター読み取りの業務改善はもちろん、点検の現場にある、チェック形式の設備点検も、メーター同様、スマホで簡単に記録ができるオプション機能も併用できます。
また、hakaru.aiのメーター読み取りAIを、APIで連携し、情報を取り込むことも可能なので、ロボットやスマートグラス、点検タブレットなどに連携してさまざまな利用環境に合わせてご利用いただけます。初期費用は不要です。ぜひ現場でお試しください。
■2019年度グッドデザイン賞〈業務ソフトウエア部門〉受賞
■第12回 ASPIC IoT・AI・クラウドアワード2018　AI部門「ASPIC会長賞」受賞
</t>
  </si>
  <si>
    <t>故意又は重過失に起因する直接かつ現実に発生した損害について、１か月分の月額利用料金を賠償額の上限とする。</t>
  </si>
  <si>
    <t>企画開発部　DX推進セクション</t>
  </si>
  <si>
    <t>キカクカイハツブ　ディーエックススイシンセクション</t>
  </si>
  <si>
    <t>0800-1234-250　（平日10:00～18:00）</t>
  </si>
  <si>
    <t>日本地工株式会社</t>
  </si>
  <si>
    <t>ニホンチコウ</t>
  </si>
  <si>
    <t>3030001076546</t>
  </si>
  <si>
    <t>埼玉県川口市江戸袋2-1-2</t>
  </si>
  <si>
    <t>https://www.chiko.co.jp/</t>
  </si>
  <si>
    <t>電柱内部鉄筋撮影・診断システム</t>
  </si>
  <si>
    <t>小型Ｘ線照射装置とフラットパネルディテクタを使用し、電柱内部の鉄筋を画像化する。各装置は治具により簡便に電柱へ取付けられる。画像は専用の解析システムによって鉄筋の劣化状態を分析し、残存強度を推定する。</t>
  </si>
  <si>
    <t>https://www.chiko.co.jp/setti/research/development.html</t>
  </si>
  <si>
    <t>光・電磁波センサー（フラットパネルディテクタ）</t>
  </si>
  <si>
    <t>株式会社inXite</t>
  </si>
  <si>
    <t>インサイト</t>
  </si>
  <si>
    <t>4050001046447</t>
  </si>
  <si>
    <t>茨城県つくば市千現2-1-6 B-5</t>
  </si>
  <si>
    <t>分類（異常検出・劣化状況検出システム）</t>
  </si>
  <si>
    <t>機器を確認対象の付近に一時的に設置（仮設）;</t>
  </si>
  <si>
    <t>レベル1：基礎（製品・サービスとしての提供に向けて研究調査段階である）</t>
  </si>
  <si>
    <t>電柱内部鉄筋のＸ線撮影データを取得する。Ｘ線撮影に用いるフラットパネルディテクタは、撮影の際、専用の治具を使って電柱表面近傍に設置する。</t>
  </si>
  <si>
    <t>https://www.inxite.co.jp/</t>
  </si>
  <si>
    <t>X線で撮像されたコンクリート柱内部の鉄筋のデジタル画像を、画像処理により鉄筋の欠損箇所の検出および欠損量の分析を行い、コンクリート柱の持つ残存強度を推定する。</t>
  </si>
  <si>
    <t>外部からのアクセス環境が整っていないため;</t>
  </si>
  <si>
    <t>契約内容に基づく</t>
  </si>
  <si>
    <t>技術部　鈴木栞</t>
  </si>
  <si>
    <t>ギジュツブ　スズキシオリ</t>
  </si>
  <si>
    <t>s-kondou@chiko.co.jp</t>
  </si>
  <si>
    <t>エヌ・ティ・ティ・コミュニケーションズ株式会社</t>
    <phoneticPr fontId="1"/>
  </si>
  <si>
    <t>エヌティティコミュニケーションズ</t>
  </si>
  <si>
    <t>東京都千代田区大手町2-3-1 大手町プレイスウエストタワー</t>
  </si>
  <si>
    <t>https://www.ntt.com/index.html</t>
  </si>
  <si>
    <t>自律型ドローンを用いたインフラ点検支援サービス</t>
  </si>
  <si>
    <t>Skydio社ドローンを用いたインフラ点検の支援サービスです。インフラ点検での活用を想定した静止画・動画の撮影、撮影データからひびわれ検出や点群データ、３Dモデル、オルソ画像を提供致します。</t>
  </si>
  <si>
    <t>https://www.docomosky.jp/skydio/</t>
    <phoneticPr fontId="1"/>
  </si>
  <si>
    <t>ドローンによるインフラ点検支援</t>
  </si>
  <si>
    <t>エヌ・ティ・ティ・コミュニケーションズ株式会社</t>
  </si>
  <si>
    <t>7010001064648</t>
  </si>
  <si>
    <t>東京都千代田区大手町2-3-1</t>
  </si>
  <si>
    <t>Skydio 2/2+, Skydio X2E, Skydio X10 ※Skydio X10は日本提供準備中 *米国では提供開始</t>
  </si>
  <si>
    <t>Skydio, Inc.</t>
  </si>
  <si>
    <t>米国</t>
  </si>
  <si>
    <t>機器を確認対象の付近に一時的に設置（仮設）;事前に設定したルートに基づき自律移動;操作用機器（コントローラー）と観測機器（ドローン、移動ロボット、等）を無線接続し、現場の担当者により遠隔操作;</t>
  </si>
  <si>
    <t>コントローラとドローンをWiFi接続し、ドローンに搭載した可視光カメラ、サーマルカメラ (Skydio X2E/X10のみ)を活用しインフラ設備などを撮影する。撮影は観測機器の可視光カメラをで撮影し、解析ソフトウェアを用いることで点群データや3Dモデルなどの生成が可能。さらにGNSS環境が取得しづらい環境などでは自律飛行型ドローンに備え付けられているナビゲーションカメラの情報をもとにしたVisual SLAMに基づく飛行をすることで立体的な構造物であっても自動的にルート設計、自動飛行・撮影が可能。いずれの場合も360°障害物検知が有効となり、飛行ルート上に障害物がある場合、自律的に検知・回避しミッションを継続する。</t>
  </si>
  <si>
    <t>機器名：Skydio 2
・サイズ（長さ(22.3cm)×幅(27.3cm)×高さ(7.4cm)） 
・重量（775g）・稼働時間（最大23分）
・移動速度（58km/h） ・制御可能距離（0.4km）
・操作性（前後/左右/上下）
・動作環境温度（-5℃～40℃）
・リモートID適合状況（適合している）
機器名：Skydio 2+
・サイズ（長さ(22.9cm)×幅(27.4cm)×高さ(12.6cm)） 
・重量（800g）・稼働時間（最大27分）
※他項目はSkydio2と同じ
機器名：Skydio X2E
・サイズ（長さ(66.3cm)×幅(56.9cm)×高さ(21.1cm)） 
・重量（1325g）・稼働時間（最大35分）
・移動速度（40km/h） ・制御可能距離（0.4km）
・操作性（前後/左右/上下）
・動作環境温度（-5℃～40℃）
・リモートID適合状況（適合している）
機器名：Skydio X10
・サイズ（長さ(65.0cm)×幅(78.9cm)×高さ(14.4cm)） 
・重量（2.11kg）・稼働時間（最大40分）
・移動速度（72km/h） ・制御可能距離（※LTE対応予定）
・操作性（前後/左右/上下）
・防水等級（IPX5） ・防塵等級（IP5X）
・動作環境温度（-20℃～45℃）
・リモートID適合状況（適合している）</t>
  </si>
  <si>
    <t>機器名：Skydio 2/Skydio 2+/Skydio X2E
・最大解像度（12MP/4K）・フレームレート（60fps）
・ズーム（デジタル3倍）
機器名：Skydio X10
・最大解像度（最大64MP/K）・フレームレート（fps）
・ズーム（デジタル倍）
・防水等級（IPX5） ・防塵等級（IP5X）
機器名：Skydio X2E/Skydio X10
・サーマルカメラ搭載</t>
  </si>
  <si>
    <t>過去データと現在データをビューアで重ねて表示して差分を検知する</t>
  </si>
  <si>
    <t>NISTセキュリティガイドライン</t>
  </si>
  <si>
    <t>問い合わせ中;脆弱性スキャン　※パッチの適用状況等を診断する;ペネトレーションテスト　※疑似的な攻撃を試みることで攻撃への耐性を確認する;静的アプリケーション・セキュリティ・テスト　※ソースコードのコーディングを分析し、脆弱性を検出する;動的アプリケーション・セキュリティ・テスト　※実行されるアプリケーションに対し、攻撃を仕掛け、脆弱性を検出する;</t>
  </si>
  <si>
    <t>非公開</t>
  </si>
  <si>
    <t>点検現場での実証/実装例
①実施者：エヌ・ティ・ティ・コミュニケーションズ株式会社、株式会社建設技術研究所（実施協力）
②概要：砂防堰堤の撮影データを3Dモデル化し、経年や災害被害による変状を確認できた
③参考URL：https://www.docomosky.jp/skydio/skydio-3d-scan/</t>
  </si>
  <si>
    <t>個別お見積り</t>
  </si>
  <si>
    <t>Skydio 2+/Skydio X2E
・雨天、濃霧での飛行不可
・風速11m/s以上は飛行不可
　※風速5m/s 以上での飛行は推奨されません
・夜間での飛行不可（X2Eは飛行可能 ※屋外のみ）</t>
  </si>
  <si>
    <t>NTTコミュニケーションズには日本初含め4名のSkydio Master Instructor (Skydio製品に精通したとSkydio社が認定したInstructor)が在籍し、認定講習、運用ガイドなどを通じお客様の実装を支援しております。メディア掲載としては下記が挙げられます。
・「非GNSS環境下における構造物の画像撮影手法の紹介」検査技術  2022年8月号
・「ドローンの全自動運転を支援する遠隔操縦•自動巡回ソリューション」月刊計装 2023年5月号
・「障害物回避技術を有する自律飛行型ドローンを使った橋梁現場での取組みとその効果」積算資料公表価格版 2023年10月号</t>
  </si>
  <si>
    <t>お客様との契約条件による</t>
  </si>
  <si>
    <t>5G&amp;IoT部ドローンサービス部門　docomoskyチーム</t>
    <phoneticPr fontId="1"/>
  </si>
  <si>
    <t>ファイブジーアンドアイオーティブドローンサービスブモン　ドコモスカイチーム</t>
  </si>
  <si>
    <t>050-3464-6525　平日10:00～17:00
infra-drones@ml.ntt.com</t>
    <phoneticPr fontId="1"/>
  </si>
  <si>
    <t>株式会社アイ・ロボティクス</t>
  </si>
  <si>
    <t xml:space="preserve">東京都渋谷区道玄坂11-16-6 二葉ビル GUILD Dogenzaka 6 号室 </t>
  </si>
  <si>
    <t>https://irobotics.jp</t>
  </si>
  <si>
    <t>包括的ドローン点検サービス</t>
  </si>
  <si>
    <t>⼩型で軽量なマイクロドローンを⽤いて、今まで⼈では⾒ることができなかった狭い場所や、⾜場を組むことでしか⾒ることができなかった⾼所の調査点検を安全かつスピーディーに実現します。⾜場費⽤の削減、⼯場稼働停⽌時間減、作業員の安全確保などに貢献することができます。</t>
  </si>
  <si>
    <t xml:space="preserve">https://irobotics.jp/wp/wp-content/uploads/2022/07/service_narrow.pdf </t>
    <phoneticPr fontId="1"/>
  </si>
  <si>
    <t>ドローン技術</t>
  </si>
  <si>
    <t>アイロボティクス</t>
  </si>
  <si>
    <t>9011101078734</t>
  </si>
  <si>
    <t>東京都渋谷区道玄坂11-16-6 二葉ビル GUILD Dogenzaka 6 号室</t>
  </si>
  <si>
    <t>⼈ではアクセス困難な橋梁桁内等の狭隘空間において、3次元点群データ及び静⽌画データを専⽤のドローン・ロボット（バッテリー稼働式）により取得する。</t>
    <phoneticPr fontId="1"/>
  </si>
  <si>
    <t>https://irobotics.jp/service</t>
    <phoneticPr fontId="1"/>
  </si>
  <si>
    <t>過去データと取得したデータとの差分分析をすることで、経年劣化状況（亀裂、傷、欠損、動作異常、異音、異常振動、温度異常、漏えい電流、漏えいガス、等）を検出;基準データと取得したデータとの差分分析をすることで、安全措置対策状況（設備の配置状況等）や安全衛生状態（施設の清掃状況等）、技術基準乖離状況（設備の性能等）、設計・施工状況（建築物や埋設物の設計図面への適合状況等）を把握;</t>
  </si>
  <si>
    <t>橋梁等の⼟⽊構造物やプラント内の鋼構造物等の図⾯や３次元点群データから作成した構造物の３次元モデルと、ドローン等を⽤いて撮影した画像等をシステム上で重ね合わせ、AIにより正確にひび割れ等の損傷を検知する。</t>
  </si>
  <si>
    <t xml:space="preserve">顧客：大阪市高速電気軌道
内容：ホームの天井内にある狭い空間でも飛行できる小型のドローンを使用し、駅の天井内の点検を行う。
約40駅に導入。
人が天井内に入って点検する従来の方法より手間が少なく、安全性も高い。
</t>
  </si>
  <si>
    <t>契約締結時に法務協議により決定する。</t>
  </si>
  <si>
    <t>株式会社アイ・ロボティクス　コーポレート受付窓口</t>
  </si>
  <si>
    <t>カブシキガイシャアイ・ロボティクス　コーポレートウケツケマドグチ</t>
  </si>
  <si>
    <t>info@irobotics.co.jp</t>
    <phoneticPr fontId="1"/>
  </si>
  <si>
    <t>https://irobotics.jp/</t>
    <phoneticPr fontId="1"/>
  </si>
  <si>
    <t>包括的ドローン導入支援サービス</t>
  </si>
  <si>
    <t>お客様の業務フロー全体を伴⾛⽀援し、
各フェーズで求められるドローン・ロボット・AI等を用いた“新しいソリューション”を
現場に実装します。</t>
  </si>
  <si>
    <t>https://irobotics.jp/service/</t>
    <phoneticPr fontId="1"/>
  </si>
  <si>
    <t xml:space="preserve">ユーザーの課題に基づいて、最適な手段（ソリューション）をドローン・ロボット・AI等を組み合わせて解決しています。例えば⼈ではアクセス困難な橋梁桁内等の狭隘空間において、3次元点群データ及び静⽌画データを専⽤のドローン・ロボット（バッテリー稼働式）により取得する等です。
</t>
  </si>
  <si>
    <t xml:space="preserve">https://irobotics.jp/service/ </t>
  </si>
  <si>
    <t>顧客：日本製鉄株式会社
内容：高度経済期に建設・整備されたプラント設備において、設備老朽化や人手不足による整備作業負荷とコストの増大が顕在化しており、日本製鉄においても様産業基盤のＤＸ化による「機械化・遠隔化・自動化」の推進が喫緊の課題です。弊社は共同で解決方法実現する新しい手法確立を実現しています。</t>
  </si>
  <si>
    <t>ビュージックスジャパン株式会社</t>
  </si>
  <si>
    <t>ビュージックスジャパン</t>
  </si>
  <si>
    <t>東京都港区赤坂４丁目１番１号ＳＨＩＭＡ赤坂ビル</t>
  </si>
  <si>
    <t>http://www.vuzix.jp/</t>
    <phoneticPr fontId="1"/>
  </si>
  <si>
    <t>メガネ型デバイスのM400スマートグラスを使った遠隔作業支援</t>
  </si>
  <si>
    <t>472T00011 / 472T00019 / 472T00023</t>
  </si>
  <si>
    <t xml:space="preserve">VUZIXスマートグラスは人手不足、後継者不足、環境問題などの課題を解決します。
パフォーマンス向上と快適性を兼ね備えたソリューションを提供いたします。
</t>
  </si>
  <si>
    <t>https://vuzixjapan.com/　 https://www.youtube.com/c/VuzixTokyoOffice</t>
  </si>
  <si>
    <t>・技術基準適合証明
・IP67（型番472T00011に限る）
・IEC 60601-1-2:2014 EMC
・IEC 60601-1.2005 基本性能
・IEC 60601-1-6:2010, AMD1:2013 ユーザビリティ
・IEC 60601-1-11:2015IEC 60601-1-2:2014 家庭健康管理
・ISO14644-1クリーンルームの清浄度
・2メートルまでの落下試験済み
・FCC認証
・CAN ICES-3 (B)/NMB-3(B)
・CEマーキング認証</t>
  </si>
  <si>
    <t>カメラ、マイク、オンライン会議、遠隔無線通信、ストレージ、音声認識、画像認識、オンライン学習、電子的な情報通知（スマートグラス）、システムの遠隔制御</t>
  </si>
  <si>
    <t>Vuzix Corporation</t>
  </si>
  <si>
    <t>ビュージックスコーポレーション</t>
  </si>
  <si>
    <t>25 Hendrix Rd Ste A WEST HENRIETTA, NY 14586-9205 USA</t>
  </si>
  <si>
    <t>静止画や動画データ;加速度データ;</t>
  </si>
  <si>
    <t>メガネ型デバイスのスマートグラスを着用することによって、装着者のカメラ映像をリアルタイムに離れた管理者と共有可能になります。</t>
  </si>
  <si>
    <t>・サイズ（⻑さ(cm)×幅(cm)×⾼さ(cm)） 15.5cm x 6.5cm x 2.4cm
・重量（g） 68g
・最⼤解像度（p） 1080p
・フレームレート（fps） 4k 30fps or 1080p 60fps
・防⽔等級（IPX1〜IPX8） IP67相当
・防塵等級（IP0X〜IP6X） IP67相当
・動作環境温度（℃〜℃） -0ºC to 35ºC
・遠隔操作機能（有/無） 有
・稼働時間（h） 1h~10h
・防爆記号（構造規格/国際整合防爆指針のいずれかで記載してください）：なし
https://www.vuzix.com/pages/compare-smart-glasses</t>
  </si>
  <si>
    <t>1500件以上</t>
  </si>
  <si>
    <t>①某エレベーターメンテナンス企業
②ハンズフリーで作業に集中できるスマートグラスの導入テストを数年前から実施。
ハード面・遠隔システムの高性能化が進んだことで、活用効果を期待できると判断し、2022年5月より本格的に導入を開始。</t>
  </si>
  <si>
    <t>①〇〇県の果物生産
②人手不足な中、高品質な果物の生産維持・拡大のため、スマートグラスを導入し若手への早期技術伝承を進めています。
生産者からは「両手がふさがらないため、作業しながら指導を受けることができる」などの感想をいただきました。</t>
  </si>
  <si>
    <t>・機器の購⼊額（1台）：27万円（税抜）
・機器のレンタル料（1台）：45,000円（税抜）/30日 
・ホームページ：https://go.vuzix.jp/m400rental</t>
  </si>
  <si>
    <t>防爆仕様ではないため、⽕薬庫等の危険場所では使⽤できない。</t>
  </si>
  <si>
    <t>VUZIXは1997年創業のウェアラブルデバイスのパイオニアメーカーです。これまでに多数のウェアラブルコンピューティング、AR、VRデバイス、ディスプレイエンジン、ソリューションの提供を行ってまいりました。25年以上の実績がございます。</t>
  </si>
  <si>
    <t>ハードウェア製品が、領収書もしくは日付入りの領収明細書のコピーと一緒に、購入先またはVuzixが指示するその他の場所に返品されることを条件として、Vuzixの選択において（1）ハードウェア全体または一部を修理または取り替える、（2）ハードウェアを新品と交換する、または新品もしくは使用可能中古部品から製造され、少なくとも元の製品と同等の性能をもつ製品と交換する、あるいは（3）お客様の購入金額から実際の使用に基づいた償却相当分を差し引いた額の払い戻しを行います。</t>
  </si>
  <si>
    <t>存在しない</t>
  </si>
  <si>
    <t>加入していない</t>
  </si>
  <si>
    <t>チャネルセールス　伏見香依</t>
  </si>
  <si>
    <t>チャネルセールス　フシミカイ</t>
  </si>
  <si>
    <t>japan@vuzix.com</t>
    <phoneticPr fontId="1"/>
  </si>
  <si>
    <t>中央省庁（全省庁統一資格）;都道府県;</t>
  </si>
  <si>
    <t>MMS（モービルマッピングシステム）での３D計測サービス</t>
    <phoneticPr fontId="1"/>
  </si>
  <si>
    <t>車両に搭載した計測システムで道路面及び周辺の３次元座標データとカメラ画像を取得し、道路空間の3次元空間データ提供や、データを基にした劣化分析、各種図面作成などのサービスを提供する。</t>
  </si>
  <si>
    <t>https://www.pasco.co.jp/products/mms/</t>
  </si>
  <si>
    <t>測量法第34条で定める作業規程の準則</t>
  </si>
  <si>
    <t>モービルマッピングシステム</t>
  </si>
  <si>
    <t>MMS-G</t>
  </si>
  <si>
    <t>東京都千代田区丸の内2-7-3</t>
  </si>
  <si>
    <t>車両に観測機器を搭載し、確認対象付近を走行。 車両の他に手押し台車、鉄道、船舶へも搭載可能。;</t>
  </si>
  <si>
    <t>自車位置姿勢データ取得装置（ＧＮＳＳ測量機、慣性計測装置及び走行距離計等で構成されるもの）で衛星測位情報、自車挙動を計測し、3次元レーザ測距装置、計測用カメラで、レーザ点群、カメラ画像を計測する。計測したデータから道路空間の3次元点群と周辺画像を生成する。いずれのデータも専用車両に機材を搭載し、走行しながら取得する。
https://www.youtube.com/watch?v=Ln2yfp75leA</t>
  </si>
  <si>
    <t>【車両の場合】
・車両サイズ：幅 169cm×長さ 426cm×高さ292cm
・車両総重量：1745kg
・測定機器重量：65kg
・稼働時間：8h
・移動速度:～100㎞/h</t>
  </si>
  <si>
    <t>単眼カメラ
・画角：74.3°×58.4°
・最大解像度：5Mp
・フレームレート：8fps（最大）
・取得頻度：主に1回/2mで運用
全周囲カメラ
・画角：360°
・最大解像度：24Mp
・フレームレート：8fps（最大）
レーザスキャナ
・点群率：100点/s
・測距精度：0.5mm
・測定距離：119m
・防水等級：IP54
・防塵等級：IP54
・動作環境温度：-10℃～+40℃
・最大回転数：200Hz
GNSS/IMU
・計測レート：200Hz
・10秒停止後の位置精度：水平方向 0.010m RMS, 鉛直方向 0.020m RMS,ピッチ / ロール 0.004 deg RMS, ヘディング　0.013 deg RMS
上記以外は該当項目なし、もしくは不明</t>
  </si>
  <si>
    <t>取得したデータの傾向を分析することで経年劣化（亀裂、傷、欠損、動作異常、異音、異常振動、温度異常、漏えい電流、漏えいガス、等）の予兆を検知;過去データと取得したデータとの差分分析をすることで、経年劣化状況（亀裂、傷、欠損、動作異常、異音、異常振動、温度異常、漏えい電流、漏えいガス、等）を検出;取得したデータの変化量を分析することで経年劣化状況（亀裂、傷、欠損、動作異常、異音、異常振動、温度異常、漏えい電流、漏えいガス、等）を検出;取得したデータから損傷状況を検出;</t>
  </si>
  <si>
    <t>■道路施設点検
【段差】3次元点群から標高段彩図を作成し、高さの急激な変化箇所を視覚化することで段差箇所を特定する。
【落下物】3次元点群の2時期差分で路面上に体積が増えた箇所を抽出することで、落下物を特定する。
【落石、崩土等】3次元点群の2時期差分で体積が増減した箇所を抽出することで落石、崩土等の箇所を特定する。
【植物の建築限界超過】道路空間の建築限界モデルを適応し、建築限界に抵触する街路樹の枝葉の3次元点群を抽出することで測物の建築限界超過箇所を特定する。
【交通安全施設（標識、防護柵、照明塔）の損傷】3次元点群の二時期差分から交通安全施設の傾きが発生した箇所を抽出することで交通安全施設箇所を特定する。</t>
  </si>
  <si>
    <t>ISO/IEC 27701認証;JIS Q 15001認証;</t>
  </si>
  <si>
    <t>【データ（資産）の特定、ラベル付け・保護】データ資産の特定、重要度と影響で分類、管理ポリシーの策定を実施の上、データ侵害への対応（例：暗号化制御、データ難読化対応等）、攻撃時の回復手順策定を実施している;【付与する権限の最小化、アクセスレベルの設定】データ資産への不正なアクセスを防止するため、ユーザーに必要最小範囲へのアクセス権の付与や職掌権限にもとづく適切なアクセスレベルの設定を実施している（例）属性情報ベースのアクセス権制御（ABAC）等;【データのバックアップ】障害発生時、迅速な復旧作業が可能となるよう障害時対応計画を策定し、その有効性を確認している。また、データ消失等の事態に備え、バックアップ及びリストアの仕組みを実装し、その有効性を確認している;</t>
  </si>
  <si>
    <t>①国土交通省地方整備局、都道府県、市町村
②管理する道路の3次元空間データを計測し、Viwerデータを納品した。納品したデータは道路の維持管理業務での現場確認に用いられており、業務の効率化に貢献している。</t>
  </si>
  <si>
    <t>①国土交通省地方整備局
②国土交通省地方整備局が管理する法面箇所においてMMSで計測し、現況を確認するとともに、過去データとの二時期差分によりはらみだし箇所を特定し、報告を行った。</t>
  </si>
  <si>
    <t>特許第4796194号、特許第6884018号</t>
  </si>
  <si>
    <t>車載写真レーザ測量システムを用いた三次元点群測量マニュアル（案）（国土地理院）</t>
  </si>
  <si>
    <t>【情報取得装置】
・降雨時は計測不能
・路面に水が浮いている場合は正確なデータ計測が不能
・2時期差分により抽出する成果については比較データが必要
【三次元データ処理・閲覧ソフトウェア】
PADMS Viewer,Solidの動作に必要なPCのスペックは以下の通り
OS Microsoft Windows10（64bit）、.NetFramework4.5.2
RAM 8GB以上
CPU Core i5-4590以上
ビデオメモリ 2GB以上
その他 OpenGL4.X以上
PADMS-Netは代表的なウェブブラウザが利用可能な環境が必要</t>
  </si>
  <si>
    <t>道路維持管理業務の効率化や高度化を図り、社会インフラのライフサイクルコストの最適化、長寿命化を支援するとともに、自動運転に必要なダイナミックマップの構築を支援しています。</t>
  </si>
  <si>
    <t xml:space="preserve">新空間情報事業部 新空間技術部 計測技術一課  松田 慎也 </t>
    <phoneticPr fontId="1"/>
  </si>
  <si>
    <t>シンクウカンジョウホウジギョウブ シンクウカンギジュツブ ケイソクギジュツイッカ マツダ シンヤ</t>
  </si>
  <si>
    <t xml:space="preserve"> 06-6635-2015 </t>
    <phoneticPr fontId="1"/>
  </si>
  <si>
    <t>大日本印刷（株）</t>
  </si>
  <si>
    <t>ダイニッポンインサツ</t>
  </si>
  <si>
    <t>東京都新宿区市谷加賀町１－１－１</t>
  </si>
  <si>
    <t>https://www.dnp.co.jp/</t>
    <phoneticPr fontId="1"/>
  </si>
  <si>
    <t>まるっと点検</t>
  </si>
  <si>
    <t>無し。</t>
  </si>
  <si>
    <t>まるっと点検サービスはスマートグラスとタブレットを利用した遠隔作業支援ソリューションです。点検業務のリアルタイム映像の共有や、紙で行われていた報告業務の一括デジタル管理を実現します。</t>
  </si>
  <si>
    <t>https://www.dnp.co.jp/biz/solution/products/detail/10159096_1567.html</t>
    <phoneticPr fontId="1"/>
  </si>
  <si>
    <t>BIPROGY（株）</t>
  </si>
  <si>
    <t>ビプロジー</t>
  </si>
  <si>
    <t>2010601029542</t>
  </si>
  <si>
    <t>東京都江東区豊洲１－１－１</t>
  </si>
  <si>
    <t>スマートグラスをかけ、遠隔のPCから映像を確認する。</t>
  </si>
  <si>
    <t>ウェアラブル機器のため、移動機能無し。</t>
  </si>
  <si>
    <t>ソフトウェアを導入するスマートグラスのスペックに依存します。</t>
  </si>
  <si>
    <t>利用環境はクラウド上にあるが、業務取扱データ自体はクラウドに残さないシステム構造となっている。端末に関する情報についてはクラウド上では暗号化して保存している。</t>
  </si>
  <si>
    <t>２０件</t>
  </si>
  <si>
    <t>①介護事業者
②概要：工場内部監査のために使用
③参考URL：無し
④投資対効果：定性効果（監査業務の効率化に寄与）</t>
  </si>
  <si>
    <t>賠償しない。</t>
  </si>
  <si>
    <t>情報イノベーション事業部 ソーシャルビジネスセンターソーシャルビジネス本部　坂本恭宏</t>
  </si>
  <si>
    <t>ジョウホウイノベーションジギョウブ ソーシャルビジネスセンターソシャルビジネスホンブ　サカモトヤスヒロ</t>
  </si>
  <si>
    <t>090-9974-8002　平日9:00～18:00
sakamoto-y10@mail.dnp.co.jp</t>
  </si>
  <si>
    <t>株式会社三井E&amp;S</t>
  </si>
  <si>
    <t>ミツイイーアンドエス</t>
  </si>
  <si>
    <t>東京都中央区築地５丁目６番４号</t>
  </si>
  <si>
    <t>https://www.mes.co.jp</t>
    <phoneticPr fontId="1"/>
  </si>
  <si>
    <t>全国;</t>
    <phoneticPr fontId="1"/>
  </si>
  <si>
    <t>ドローンスナップ</t>
  </si>
  <si>
    <t>ドローンスナップは、3D空間上に対象物の3Dモデルを読み込み、ドローンの位置とカメラの角度などを設定し、それらの情報をもとにドローンが自動で飛行可能なフライトファイルを作成できます。これにより、対象物に対して、点検や巡視をドローンで簡単に自動化できます。ドローンスナップでは、対象物の3Dモデルに対して、事前にどのような画像を撮影するかを確認でき、設定した飛行ルートも確認できる機能も備わっております。国内外問わず、様々な産業用ドローンに対応しており、誰でも手軽にドローンの自動航行が可能となります。オプションとして、撮影した画像をクラウドで管理するアプリケーション（ドローンスナップクラウド）もあり、大量の画像を対象ごとに自動振り分けできたり、経年変化の確認、AIによる錆の自動検知の機能もあります。ドローンによる点検や巡視のトータルソリューションとして提供いたします。</t>
  </si>
  <si>
    <t>https://www.mes.co.jp/business/crane/dronesnap.html</t>
    <phoneticPr fontId="1"/>
  </si>
  <si>
    <t>9010001034946</t>
  </si>
  <si>
    <t>設備（建築設備、水道設備、製造設備、防災設備、等）;土木構造物（道路、トンネル、橋梁、導管等の埋設物、等）;建築物（家屋、事業所、工場、畜舎、倉庫、等）;</t>
  </si>
  <si>
    <t>静止画や動画データ;温度データ;</t>
  </si>
  <si>
    <t>操作用機器（コントローラー）と観測機器（ドローン、移動ロボット、等）を無線接続し、現場の担当者により遠隔操作;操作用機器（コントローラー）と観測機器（ドローン、移動ロボット、等）を無線接続し、遠隔地の担当者により遠隔操作;事前に設定したルートに基づき自律移動;操作用機器（コントローラー）と観測機器（ドローン、移動ロボット、等）を有線接続し、現場の担当者により遠隔操作;</t>
  </si>
  <si>
    <t>3D空間上で、点検や巡視対象物のモデル
に対し、ドローンスナップ（販売するアプリケーション）で設定した通りに現実空間での画像や動画、サーモ画像を取得できる。事前にドローンでどのような画像を撮影できるかを確認できるため、点検や巡視のアセスメントを実現。</t>
  </si>
  <si>
    <t>販売されている産業用ドローンにおいて、RTKに対応しているドローンが対象。現時点では、DJI社/Matrice 300 RTK、Matrice 30/30T、Mavic 3 Enterprise 、Sony/Airpeak S1、ACSL/蒼天が対応している。</t>
  </si>
  <si>
    <t>上記ドローンに対応しているカメラであれば、対応可能。</t>
  </si>
  <si>
    <t>過去データと取得したデータとの差分分析をすることで、経年劣化状況（亀裂、傷、欠損、動作異常、異音、異常振動、温度異常、漏えい電流、漏えいガス、等）を検出;取得したデータの傾向を分析することで経年劣化（亀裂、傷、欠損、動作異常、異音、異常振動、温度異常、漏えい電流、漏えいガス、等）の予兆を検知;取得したデータの変化量を分析することで経年劣化状況（亀裂、傷、欠損、動作異常、異音、異常振動、温度異常、漏えい電流、漏えいガス、等）を検出;</t>
  </si>
  <si>
    <t>ドローンスナップで作成した自動飛行ファイルは、何回実施しても同じ画角の画像が撮影できる。撮影画像を管理するドローンスナップクラウドでは、同じ点検部位に対して、撮影時期が異なる画像を横に並べて、経年の比較が可能。錆検知AIにより、撮影対象内に錆がある場合は、色を付けて表示する。</t>
  </si>
  <si>
    <t>ISO/IEC 27001認証;取得していない;</t>
  </si>
  <si>
    <t>脆弱性スキャン　※パッチの適用状況等を診断する;コードレビュー　※ソースコードをレビューすることで（脆弱性を含む）不具合を検出する;静的アプリケーション・セキュリティ・テスト　※ソースコードのコーディングを分析し、脆弱性を検出する;</t>
  </si>
  <si>
    <t>データ暗号化、アクセス管理(不正アクセス防止)、ネットワークセキュリティ（ファイアウォール、ネットワークセグメンテーション、侵入検知システムなど）などの予防措置を行っている。</t>
  </si>
  <si>
    <t>コンテナクレーンの点検に利用され、設置してから年数が経過したクレーンに対して、全体の劣化状況を把握する必要があるが、高所作業車や足場などを用いて確認しており、コストと安全も円に課題があった。そこにドローンスナップで設定した飛行ルート通りにドローンが点検箇所を撮影する手法に置き換え、目視点検時間を1.5日から0.5日に短縮できた。</t>
  </si>
  <si>
    <t>令和4年度の国交省の港湾の施設の新しい点検技術カタログに掲載されております。</t>
  </si>
  <si>
    <t>物流システム事業部テクノサービスセンター　吉田健治</t>
  </si>
  <si>
    <t>ブツリュウシステムジギョウブテクノサービスセンター　ヨシダケンジ</t>
  </si>
  <si>
    <t>代表TEL：0863-23-2440
直通TEL：080-4731-5265
代表mail：mes-drone@mes.co.jp
直通mail：kenji-yoshida@mes.co.jp</t>
  </si>
  <si>
    <t>DataLabs株式会社</t>
  </si>
  <si>
    <t>データラボ</t>
  </si>
  <si>
    <t>東京都中央区日本橋小舟町8-6</t>
  </si>
  <si>
    <t>https://www.datalabs.jp/</t>
    <phoneticPr fontId="1"/>
  </si>
  <si>
    <t>Modely</t>
    <phoneticPr fontId="1"/>
  </si>
  <si>
    <t>鉄筋コンクリート構造物の工事で実施されている「配筋検査」を省力化できるWebアプリケーション。点群データから鉄筋モデルを生成し、現場で配筋検査項目の合否判定・帳票作成・帳票送付を完了させることができる。</t>
  </si>
  <si>
    <t>https://modely.app/</t>
    <phoneticPr fontId="1"/>
  </si>
  <si>
    <t>・デジタルデータを活用した鉄筋出来形計測の実施要領（案）</t>
  </si>
  <si>
    <t>・NETIS登録番号：CB-230008-A</t>
  </si>
  <si>
    <t>5010001210872</t>
  </si>
  <si>
    <t>基準データと取得したデータとの差分分析をすることで、安全措置対策状況（設備の配置状況等）や安全衛生状態（施設の清掃状況等）、技術基準乖離状況（設備の性能等）、設計・施工状況（建築物や埋設物の設計図面への適合状況等）を把握;</t>
  </si>
  <si>
    <t>鉄筋コンクリート構造物の工事で実施されている配筋検査において、鉄筋の点群データを取得(※)の上、当該Modelyにアップロード。配筋の3Dモデルを自動で作成し、モデルから鉄筋本数・平均間隔・最小かぶり厚等の検査項目の値を算出、設計値と比較することで合否判定を行う。更には写真や設計図面の貼付、コメント付与、検査帳票をPDF等で出力でき、当製品上で発注者と情報共有できる。
※点群データ取得方法に関しては、LiDAR付iPad等のデバイスによる、Scaniverse/Pix4D等の点群取得アプリの利用を推奨</t>
  </si>
  <si>
    <t>脆弱性スキャン　※パッチの適用状況等を診断する;コードレビュー　※ソースコードをレビューすることで（脆弱性を含む）不具合を検出する;</t>
  </si>
  <si>
    <t>クラウドサービス内の耐タンパー装置（ハードウェアセキュリティモジュール）等の仕組みによって安全に管理され、その暗号化鍵の使⽤可否が利⽤者側の管理下に置かれる等、利⽤者側の意に反した復号を⾏うことができない仕組みが確⽴されている</t>
  </si>
  <si>
    <t>【ネットワーク制御・ウィルス対策に関する機能】ネットワーク制御・管理に関する機能やウィルス対策などのセキュリティに関する機能を有している（例）DNSリゾルバ、DNSサーバ、ウィルス対策ソフトウェア、暗号化ソフトウェア、等;</t>
  </si>
  <si>
    <t>50件</t>
  </si>
  <si>
    <t xml:space="preserve">①発注者
国土交通省 北陸地方整備局 新潟国道事務所
②概要
栗ノ木道路　栗ノ木高架橋下部（上り・Ｐ１５ー１７、ＯＦＦＰ１）工事において、Modelyを活用した配筋検査を実施。省力化作業時間と写真撮影の省力化
③参考URL
https://www.datalabs.jp/news/uekigumi
④投資対効果
・従来手法で1箇所検査を行う場合、テープやマーキング等準備作業で2名で10分程度はかかるところ、Modelyでは1人で5分程度に省力化できた。加えて、帳票作成において、従来は測定した写真を見て寸法を計測簿に手打ちをして作成していたが、Modelyでは計測後必要な項目が記載された帳票が出力されるため、生産性向上の効果があった。
</t>
  </si>
  <si>
    <t xml:space="preserve">①発注者
NEXCO中日本
②概要
NEXCO中日本が組織するイノベーション交流会にて「3次元データを活用した配筋検査ツール『Modely』」による立会検査の効率化を技術実証を実施。Modelyについて現行の業務方法と比較し評価したもの。
③参考URL
https://www.c-nexco.co.jp/corporate/pressroom/news_release/5830.html
④投資対効果
実証結果として、「現行業務方法に比べ、検査に関わる全体作業時間が短縮できることを確認できた」との評価を受けた。
</t>
  </si>
  <si>
    <t>・初期導入費用：なし
・Modely利用料：詳細はお問い合わせください
・ホームページ：https://www.datalabs.jp/modely</t>
  </si>
  <si>
    <t>〇推奨するデバイススペック
・デバイス：2020/2021 iPad Pro
・OS：Windows 10 (64ビット)以降MacOS10.15以降iPadOS 16.3以降
・メモリ：８GB以上
・ウェブブラウザ：Google chrome</t>
  </si>
  <si>
    <t>当製品はNETIS登録済（CB-230008-A）かつ国交省直轄工事における新技術活用の推進の対象技術に認定済。デバイスに関しては、点群取得のために専用カメラ等の機材を購入する必要がなく、LiDAR付iPad等汎用機の活用が可能。
価格面でもSaaS型サービス提供（月額課金）のため、工期に応じて利用料金を抑えられる。
なお、格子状の他、フープ筋や円周上に並ぶ鉄筋の鉄筋検測も可能。
直近では継手長計測機能や座標値が大きい（公共座標など）点群データのアップロードが可能となる等、順次機能追加中。</t>
  </si>
  <si>
    <t>利用基本契約書第21条（免責）に規定</t>
  </si>
  <si>
    <t>事業開発統括本部　伊地知正幸</t>
  </si>
  <si>
    <t>ジギョウカイハツトウカツホンブ　イジチマサユキ</t>
  </si>
  <si>
    <t>（代表電話）03-6810-8520　平日9:00～17:00
masayuki.ijichi@datalabs.jp</t>
  </si>
  <si>
    <t>https://www.datalabs.jp/</t>
  </si>
  <si>
    <t>Hatsuly</t>
    <phoneticPr fontId="1"/>
  </si>
  <si>
    <t>断面修復工等コンクリートのはつり作業を伴う工事において、はつり深さやかぶり厚、また打設するコンクリート等の必要量を自動算出できるWebアプリケーション。発注者に対して、3Dデータ・帳票等の共有が可能。</t>
  </si>
  <si>
    <t>https://hatsuly.datalabs.jp/</t>
    <phoneticPr fontId="1"/>
  </si>
  <si>
    <t>・NETIS登録番号：KK-230066-A</t>
  </si>
  <si>
    <t>断面修復工等コンクリートのはつり作業を伴う工事において、はつり箇所を計測した点群データを取得(※)の上、当該Hatsulyにアップロード。鉄筋やはつり平面をモデル化することで、はつり深さやかぶり厚、また打設するコンクリート等の必要量を自動算出や帳票出力が可能。
また、発注者に対して、3Dデータや帳票をWebで共有することで（発注者との協議の上）オンライン上で検収を完了することもできる。
※点群データ取得方法に関しては、LiDAR付iPad等のデバイスによる、Scaniverse等の点群取得アプリの利用を推奨</t>
  </si>
  <si>
    <t xml:space="preserve">①発注者
非開示
②概要
奥村組様において、躯体のリニューアル工事にて、斫り出した躯体の配筋状況とモルタル量の算出にHatsulyを利用。
③参考URL
https://hatsuly.datalabs.jp/
④投資対効果
iPad1台で時間を要さずに断面修復の出来形を計測できるため、職員の省力化が図れること、発注者に対して速やかな情報共有ができること。
</t>
  </si>
  <si>
    <t>・初期導入費用：なし
・Hatsuly利用料：詳細はお問い合わせください
・ホームページ：https://hatsuly.datalabs.jp/</t>
  </si>
  <si>
    <t>当製品はNETIS登録済（KK-230066-A）である。当製品を利用することで、断面修復工に係る一連の間接作業の省力化が可能であり、体積計算のみならず、かぶり厚等の出来形管理に用いる長さも計測の上、検査帳票まで出力が可能である。
従来の手作業による計測及びその証左として写真が担う役割を3次元データで代替できる上、１回あたりの工数を大幅に削減することができる（従来比6割以上の削減効果※当社調べ）。</t>
  </si>
  <si>
    <t>利用契約書第21条（免責）に規定</t>
  </si>
  <si>
    <t>東芝デジタルソリューションズ株式会社</t>
  </si>
  <si>
    <t>トウシバデジタルソリューションズ</t>
  </si>
  <si>
    <t>神奈川県川崎市幸区堀川町72番地34</t>
  </si>
  <si>
    <t>https://www.global.toshiba/jp/company/digitalsolution.html</t>
    <phoneticPr fontId="1"/>
  </si>
  <si>
    <t>SATLYS映像解析AI（変状・異常検知）</t>
  </si>
  <si>
    <t>路面、錆、ひび等の変状・異常を検知する映像解析AIのSDKを提供します。当社検証済みAIモデルによりアプリケーションへのタイムリーな組み込みが可能で、新たなデータの学習にも低コストで対応可能です。</t>
  </si>
  <si>
    <t>https://www.global.toshiba/jp/products-solutions/ai-iot/satlys.html</t>
    <phoneticPr fontId="1"/>
  </si>
  <si>
    <t>7010401052137</t>
  </si>
  <si>
    <t>過去データと取得したデータとの差分分析をすることで、経年劣化状況（亀裂、傷、欠損、動作異常、異音、異常振動、温度異常、漏えい電流、漏えいガス、等）を検出;取得したデータにおける確認対象の行動を分析することで、安全衛生状態（家畜の健康状態、害獣・害虫の生息状況、等）を把握;</t>
  </si>
  <si>
    <t>機械学習を用いることで、画像に対して複数種類の変状の有無のみを教示したデータからモデルを学習し、異常箇所の位置情報を特定することができます。</t>
  </si>
  <si>
    <t>経済産業省発行：サイバーセキュリティ経営ガイドライン、独立行政法人情報処理推進機構発行：情報セキュリティ早期警戒パートナーシップガイドライン,ウェブサイト構築事業者のための脆弱性対応ガイド,ウェブサイト運営者のための脆弱性対応ガイド
これらのガイドラインに準拠した社内独自のガイドラインを作成し、脆弱性検査を実施しています。</t>
  </si>
  <si>
    <t>日本国内に限定して保存することも可能。国内外に分散して保存。</t>
  </si>
  <si>
    <t>プラットフォームはAWSを用いており、ユーザはAWSの環境に対してWebAPIのみでアクセスできるよう制限しています。管理者によるアクセスは暗号化鍵で制限されており、暗号化鍵の管理は社内ルールに従って個別管理を行っています。また、AWS上におけるデータは2週間毎に削除しています。</t>
  </si>
  <si>
    <t>APIでの提供となっており上記のような制御は不要となっています。;</t>
  </si>
  <si>
    <t>【アクセス権限管理】ソフトウェア及びプラットフォームのユーザーに対し認証機能を使用し、ユーザーごとに扱うデータのトランザクションに係るリスクを踏まえ、アクセス権限を管理している（例）多要素認証機能、シングルサインオン機能、等;【付与する権限の最小化】ソフトウェア及びプラットフォームへのアクセス権はユーザーごとに必要最低限の範囲で付与し、重要な資産への不正アクセスを防止している（例）アクセス権管理専用のプラットフォームを使用し個々の管理者を識別している、等;【ネットワークの保護】ソフトウェア、プラットフォーム及び関連データへの直接アクセスを最小限に抑えるため、ネットワークを保護している（例）インターネットと社内基幹系業務システムとの分離（ネットワーク分離）、プロキシの利用、SDP（Software Defined Perimeter）の利用、ファイアウォールの利用、リモートアクセス管理の実施、等;</t>
  </si>
  <si>
    <t>【通信の暗号化】ネットワークに対する不正な接続を防止するための適切な対策を実施している。また、データを送受信するにあたり、脆弱性の少ないプロトコルを使用している（例）TLS 1.3プロトコルの利用 等;</t>
  </si>
  <si>
    <t xml:space="preserve"> プラットフォーム上の全てのソフトウェア（サードパーティ製ソフトウェア、OSSを含む）のソフトウェア・コンポーネントのインベントリ（ソフトウェア部品表（SBOM：software bill of materials））を作成していますが、SBOMデータについては社内独自のフォーマットを使用しています。</t>
  </si>
  <si>
    <t>【パッチ適用の実施】プラットフォーム上の全てのソフトウェア（サードパーティ製ソフトウェア、OSSを含む）に対してパッチ管理プロセスを適用し、継続的な脆弱性の監視・スキャンが行われ、効率的に適切なタイミングでパッチ適用を実施している;【構成管理・変更管理プロセスの定義・適用】プラットフォーム上の全てのソフトウェア（サードパーティ製ソフトウェア、OSSを含む）におけるソフトウェアバージョン、適用済パッチ等の構成に関わる管理（構成管理）、リスクを最小限に抑えつつ情報システムやサービスの変更を実施するためのプロセス（変更管理）を適用している;【リスク評価の実施】プラットフォーム上の全てのソフトウェア（サードパーティ製ソフトウェア、OSSを含む）について、コンポジションアナリシスを実施して、脆弱性や OSS ライセンス等に関わるリスクを評価している;</t>
  </si>
  <si>
    <t>①発注者
NEXCO中日本　
②概要
NEXCO中日本の車両に搭載したカメラで収集した画像にSATLYS 映像解析AIを適用し、高速道路の走行中にリアルタイムにポットホールを高精度に検知する　
③参考URL
https://www.global.toshiba/jp/technology/corporate/rdc/rd/topics/23/2309-01.html　
④投資対効果　ー</t>
  </si>
  <si>
    <t>・SATLYS 映像解析AIモデル SDKサービス
　初期費用：50(千円)～
　ライセンス費用：5(千円)/カメラ１台～
・SATLYS 映像解析AIモデル クラウドサービス
　初期費用：52(千円)～
　サービス利用費用：43(千円)～　(※利用規模に応じて別途見積もり)</t>
  </si>
  <si>
    <t>現在出願中</t>
  </si>
  <si>
    <t>本技術は変状の有無を選別して学習するだけで画像内の変状位置を推定します。本技術を用いることで、画像1枚あたりの教示作業時間を従来と比較して約1分40秒から約1秒と、約1/100に短縮することができ、導入時の作業負荷を抑えるとともに、容易にAIを導入することができるようになります。</t>
  </si>
  <si>
    <t>直前の12か月間にお客様が当該ソフトウェアについてのライセンス料として支払った対価の総額を累積限度額としています。なお、お客様は、本ソフトウェアを危険性の高い用途で使用する場合、当該安全性を確保するために、フェイルセーフ、バックアップ、冗長性、その他あらゆる適切な対策を講じる責任を負います。弊社は、危険性の高い用途への本ソフトウェアの使用について明示又は黙示を問わずいかなる保証も行いません。</t>
  </si>
  <si>
    <t>東芝デジタルソリューションズ（株） ＡＩ・自動化技術サービス部　サトリスＡＩ技術開発担当</t>
  </si>
  <si>
    <t>トウシバデジタルソリューションズ エーアイ・ジドウカギジュツサービスブ サトリスエーアイギジュツカイハツタントウ</t>
  </si>
  <si>
    <t>tdsl-infoweb@ml.toshiba.co.jp</t>
  </si>
  <si>
    <t>https://www.global.toshiba/jp/company/digitalsolution.html</t>
  </si>
  <si>
    <t>MeisterApps AI画像自動検査パッケージ</t>
  </si>
  <si>
    <t>画像情報を活用し施設・設備・機器の外観検査を自動化します。形状が定まった設備や機器、器具の外観の良品画像のみを用いてAI学習し閾値を決めて、閾値を基準に判定することで異常を検知することができます。</t>
  </si>
  <si>
    <t>https://www.global.toshiba/jp/products-solutions/manufacturing-ict/meister-apps/apps-maivp.html</t>
    <phoneticPr fontId="1"/>
  </si>
  <si>
    <t>良品モデルと検査対象画像を比較し、製品について良品か不良品かの判定を行います。;</t>
  </si>
  <si>
    <t>良品学習方式を使ったAI 画像検査の技術で、製造現場の製品の検査工程を自動化するソリューションです 。
良品画像のバラつきから良品として許容される閾値を統計的に学習し、そこから逸脱した製品を不良品と判定します。東芝独自の閾値最適化手法による良品学習により、不良品の見逃しを防ぎつつ誤検出を低減することが可能です。検査工程における作業員の省人化を実現します。</t>
  </si>
  <si>
    <t>コードレビュー　※ソースコードをレビューすることで（脆弱性を含む）不具合を検出する;ファジングテスト　※無効なデータや予期しないデータを入力することで、例外的な状況を発生させ、挙動を確認する;</t>
  </si>
  <si>
    <t>10件程度</t>
  </si>
  <si>
    <t>①発注者：アルミダイカスト製品　製造業様
②概要：外観検査の自動化をしていたものの、外観のばらつきが多いことによる過検出が多発していた。本パッケージによる良品モデルによる判定に置き換えることで、過検出低減を目指す。
③参考URL：なし
④投資対効果：過検出を10%程度削減</t>
  </si>
  <si>
    <t>・ソフトウェア：200万円～（監視する対象の仕様による）</t>
  </si>
  <si>
    <t>【発明の名称】判定装置、判定システム、判定方法、プログラム、及び記憶媒体
特開2022-65961</t>
  </si>
  <si>
    <t>AIの学習方法における課題として、大量の良品・不良品の教師データの収集や学習を行うのに時間を要するが、本製品は良品画像のみを教師データとし短い期間と少ない画像で学習が可能です。また、良品モデルの作成や精度の調整 に高度な専門スキルを必要とせずに、画像入力やパラメータ設定をスキルなしで直感的に画面上で実施可能です。</t>
  </si>
  <si>
    <t>弊社ライセンス条件に準拠します。</t>
  </si>
  <si>
    <t>東芝デジタルソリューションズ株式会社 デジタルエンジニアリングセンター スマートマニュファクチャリングソリューション第一部</t>
  </si>
  <si>
    <t>トウシバデジタルソリューションズカブシキガイシャデジタルエンジニアリングセンタースマートマニュファクチャリングソリューションダイイチブ</t>
  </si>
  <si>
    <t>tdsl-MAIVP-sales@ml.toshiba.co.jp</t>
  </si>
  <si>
    <t>KDDIスマートドローン株式会社</t>
  </si>
  <si>
    <t>ケーディーディーアイスマートドローン</t>
  </si>
  <si>
    <t>6010401165286</t>
  </si>
  <si>
    <t>東京都港区虎ノ門1丁目16番16号 虎ノ門1丁目MGビル 6F</t>
  </si>
  <si>
    <t>https://kddi.smartdrone.co.jp/</t>
  </si>
  <si>
    <t>ドローン水力発電点検ソリューション</t>
  </si>
  <si>
    <t>ドローンを活用した空中、水中からの点検により、大掛かりな機材を利用することなく目視で確認できない場所を含め、安全で効率的な点検を実現します。地震を含む災害や定期的な点検に活用できます。平時、災害時の点検に活用できます。</t>
  </si>
  <si>
    <t>https://kddi.smartdrone.co.jp/solution/inspection/</t>
  </si>
  <si>
    <t>ドローン機体（DJI）</t>
    <phoneticPr fontId="1"/>
  </si>
  <si>
    <t>DJI JAPAN株式会社</t>
  </si>
  <si>
    <t>ディージェイアイジャパン</t>
  </si>
  <si>
    <t>9120001179012</t>
  </si>
  <si>
    <t>東京都港区港南１丁目２番７０号</t>
  </si>
  <si>
    <t>人ではアクセス困難なダム高所等空間において、3次元点群データ及び静止画データをドローン（バッテリー稼働式）により取得する。</t>
  </si>
  <si>
    <t>サイズ　（展開時、プロペラなし）　　　810×670×430 mm（長さ×幅×高さ)
サイズ　（折りたたみ時、プロペラあり）430×420×430 mm（長さ×幅×高さ)
対角ホイールベース895 mm
重量（シングル下方ジンバル搭載時）
バッテリーなし：約3.77 kg
TB65バッテリー2個搭載時：約6.47 kg
シングル ジンバルダンパーの最大ペイロード　960 g
最大離陸重量　9.2 kg
動作周波数　2.4000～2.4835 GHz　5.150～5.250 GHz (CE: 5.170～5.250 GHz)　5.725～5.850 GHz
ホバリング精度（無風または微風）　垂直：±0.1 m（ビジョンポジショニング使用時）±0.5 m（GNSSポジショニング使用時）±0.1 m（RTKポジショニング使用時）
水平：±0.3 m（ビジョンポジショニング使用時）±1.5 m（GNSSポジショニング使用時）±0.1 m（RTKポジショニング使用時）
RTK測位精度 (RTK FIX)　1 cm + 1 ppm（水平方向）1.5 cm + 1 ppm（垂直方向）
最大角速度　ピッチ：300°/s　ヨー：100°/s
最大ピッチ角　30°　Nモード時および前方ビジョンシステム有効時：25°
最大上昇速度　6 m/s
最大下降速度（垂直）5 m/s
最大下降速度（チルト）7 m/s
最大水平速度　23 m/s
最大飛行高度　5000 m
最大風圧抵抗　12 m/s
最大飛行時間　55分</t>
  </si>
  <si>
    <t>重量	828±5g
サイズ	167×135×161mm
保護等級	IP44
動作環境温度	-20℃〜50℃（温度測定は、-10℃〜50℃の場合のみ可能）
保管環境温度	-20℃～60℃
レーザー安全性	クラス1M（IEC60825-1:2014）
対応する機体	Matrice300 RTK
対応SDカード	microSDカード（最大容量：128GB、UHS-1 スピードクラス3が必要)
対応ファイルシステム	FAT32（≤ 32 GB）
exFAT（&gt; 32 GB）
ズームカメラ
センサー	1/1.7インチCMOS、20 MP
レンズ	DFOV（対角視野）：66.6°〜4°
焦点距離：6.83〜119.94mm（判換算：31.7〜556.2mm）
絞り：F2.8〜F11（通常）、F1.6〜F11（夜間撮影）
フォーカス：1 m～∞（ワイド）、8 m～∞（望遠）
フォーカスモード	MF/AF-C/AF-S
露出モード	オート、マニュアル
露出補正	±3.0 （1/3ステップ）
測光モード	スポット測光、中央部重点測光
AEロック	対応
電子シャッタースピード	1〜1/8000秒
ISO感度	動画：100-25600
静止画：100-25600
動画解像度	3840×2160@30fps、1920×1080@30fps
動画フォーマット	MP4
動画字幕	対応
写真サイズ	5184 × 3888
写真フォーマット	JPEG
広角カメラ
センサー	1/2.3インチCMOS、12MP
レンズ	DFOV（対角視野）：82.9°
焦点距離：4.5mm（判換算：24mm）
絞り：F2.8
フォーカス：1m～∞
露出モード	オート
露出補正	±3.0（1/3ステップ）
測光モード	スポット測光、中央部重点測光
AEロック	対応
シャッタースピード	1〜1/8000秒
ISO感度	動画：100-25600
静止画：100-25600
動画解像度	1920×1080@30fps
動画フォーマット	MP4
動画字幕	対応
写真サイズ	4056 × 3040
写真フォーマット	JPEG
赤外線カメラ
センサー	非冷却VOxマイクロボロメータ
レンズ	DFOV（対角視野）：40.6°
焦点距離：13.5mm（判換算：58mm）
絞り：F1.0
フォーカス：5m～∞
デジタルズーム	1倍、2倍、4倍、8倍
動画解像度	640×512 @ 30Hz
動画フォーマット	MP4
画像解像度	640×512
画像のフォーマット	R-JPEG（16ビット）
画素ピッチ	12μm
スペクトル帯	8-14μm
温度分解能（NETD）	≤50 mK @ f/1.0
温度測定方法	スポット測定、エリア測定
シーン領域	-40℃〜150℃（高利得）
-40℃〜550℃（低利得）
温度警告	対応
FFC（フラットフィールド補正）	オート／マニュアル
パレット	White hot/Fulgurite/Iron Red/Hot Iron/Medical/Arctic/Rainbow 1/Rainbow 2/Tint/Black Hot
レーザー距離計
波長	905nm
測定範囲	3〜1200m（直径≥12 mの垂直面までの距離、反射率20%）
測定精度	± (0.2m + D×0.15%)
Dは垂直面までの距離</t>
  </si>
  <si>
    <t>構造物の図面やCADデータにドローン等を用いて撮影した画像をシステム上で重ね合わせ、正確にひび割れ等の損傷を検知する</t>
  </si>
  <si>
    <t>物理的な記憶媒体にデータを保存;</t>
  </si>
  <si>
    <t>①電源開発株式会社
②概要
全国に点在する電源開発株式会社（以下Jパワー）所有設備のドローン点検実証を、2021年11月から順次実施しました。
本実証では配電線、ダム、建屋などの電力関連設備をドローンで撮影・三次元モデル化し、作業の効率化、既存の点検作業との精度比較、代替可能性などを検討しました。電気設備、土木設備、建築物といった3種の設備において、下記箇所の点検を行った。
① ダム堤体（コンクリート面クラック等）
② 取水口(状況確認、コンクリート面クラック等)
③ 洪水吐(コンクリート面クラック、ゲート類鋼構造物の発錆確認等)
④ 水圧鉄管(管路の変状、発錆等)
⑤ 建屋外観(壁面クラック、剥離、雨どい点検等)
⑥ 放水口（状況確認、コンクリート面クラック）
⑦ 開閉所（鉄構、架線、保安保護柵、碍子等）
⑧ 送電鉄塔</t>
  </si>
  <si>
    <t>■ドローンの飛行においては、「無人航空機（ドローン、ラジコン機等）の安全な飛行のためのガイドライン（国土交通省）」にもとづき、航空法および関係法令を遵守し、第三者に迷惑をかけることなく安全に飛行させることが必要です。
■お問い合わせページ：https://kddi.smartdrone.co.jp/contact-list/dji-dock-contact/</t>
  </si>
  <si>
    <t>水力発電施設は人が確認できない箇所や高所での点検箇所が多数存在する。本サービスではドローンを活用して人にかわり安全で効率的な点検を実施することを可能にする。また、平時だけでなく災害時の危険個所や河川の点検も味場の構築やロープワークを行うことなく点検、監視を行うことを可能にしている。</t>
  </si>
  <si>
    <t>KDDI スマートド ロ ーン ソリューションサービス基本要綱に準じる</t>
  </si>
  <si>
    <t>ソリューションビジネス推進1部　伊藤新吾</t>
  </si>
  <si>
    <t>ソリューションビジネススイシン1ブ　イトウシンゴ</t>
  </si>
  <si>
    <t>xsg-itou＠kddi.smartdrone.co.jp</t>
    <phoneticPr fontId="1"/>
  </si>
  <si>
    <t>https://kddi.smartdrone.co.jp</t>
  </si>
  <si>
    <t>橋梁点検ソリューション</t>
  </si>
  <si>
    <t>危険な高所作業や、コストがかかる作業員の配置や点検作業車の利用、交通規制が必要となる橋梁点検をドローンによる撮影と3Dモデリング化により、点検を効率的かつ安全に実施します。</t>
  </si>
  <si>
    <t xml:space="preserve">道路橋定期点検要領（国土交通省）
</t>
  </si>
  <si>
    <t>国交省点検支援技術性能カタログ</t>
  </si>
  <si>
    <t>skydio2+</t>
    <phoneticPr fontId="1"/>
  </si>
  <si>
    <t>スカイディオゴウドウカイシャ</t>
  </si>
  <si>
    <t>東京都中央区日本橋３丁目９番１号日本橋三丁目スクエア11階 </t>
  </si>
  <si>
    <t>人ではアクセス困難な橋梁桁内等の狭隘空間において、静止画、動画データを専用のドローン（バッテリー稼働式）により取得する。</t>
  </si>
  <si>
    <t>サイズ 223×273×74（L×W×H） ※バッテリ装着時
重量 約800ｇ（バッテリ含む）
飛行可能時間 27分
最高飛行速度 58km/h
最大耐風速 11m/s
最大高度 500m
可用温度範囲 -5℃～40℃</t>
  </si>
  <si>
    <t>センサー Sony IMX577 1/2.3 CMOS
解像度(静止画) 1200万画素（4056×3040)
解像度（動画） 4K60fps</t>
  </si>
  <si>
    <t>橋梁等の土木構造物の図面にドローン等を用いて撮影した画像、動画をシステム上で重ね合わせ、正確にひび割れ等の損傷を検知する。</t>
  </si>
  <si>
    <t>クラウドを利用しない;</t>
  </si>
  <si>
    <t>非開示</t>
  </si>
  <si>
    <t>■費用は要求仕様に応じて御見積となります。
■お問い合わせページ：https://kddi.smartdrone.co.jp/contact-list/dji-dock-contact/</t>
  </si>
  <si>
    <t>■ドローンの飛行においては、「無人航空機（ドローン、ラジコン機等）の安全な飛行のためのガイドライン（国土交通省）」にもとづき、航空法および関係法令を遵守し、第三者に迷惑をかけることなく安全に飛行させることが必要です。
■そのうえで、DJI DOCK導入においては、通信の確保・電源の確保・離発着場所の確保をはじめ各種制約事項がございます
■お問い合わせページ：https://kddi.smartdrone.co.jp/contact-list/dji-dock-contact/</t>
  </si>
  <si>
    <t>3日かけていた橋梁調査が1日に短縮し精度も向上
①ドローンによる橋梁の撮影
②撮影データを3Dモデリング化（3次元画像処理）
③損傷箇所の特定とレポーティング</t>
  </si>
  <si>
    <t>ソリューションビジネス推進1部</t>
  </si>
  <si>
    <t>xsg-itou＠kddi.smartdrone.co.jp</t>
  </si>
  <si>
    <t>建物点検ソリューション</t>
  </si>
  <si>
    <t>ドローンを活用した点検により、大掛かりな機材を利用することなく安全で効率的な点検を実現します。点検はガイドラインに沿って行われ、正確な点検結果を実現します。</t>
  </si>
  <si>
    <t>https://kddi.smartdrone.co.jp/solution/inspection/building/</t>
  </si>
  <si>
    <t>建築基準法12条
定期報告制度における赤外線調査（無人航空機による赤外線調査を含む）による外壁調査 ガイドライン</t>
  </si>
  <si>
    <t>赤外線カメラ（H20T)</t>
    <phoneticPr fontId="1"/>
  </si>
  <si>
    <t>建築物（家屋、事業所、工場、畜舎、倉庫、等）;設備（建築設備、水道設備、製造設備、防災設備、等）;土木構造物（道路、トンネル、橋梁、導管等の埋設物、等）;</t>
  </si>
  <si>
    <t>人ではアクセス困難な高所において、動画、静止画データをドローン（バッテリー稼働式）により取得する。</t>
  </si>
  <si>
    <t>重量	828±5g
サイズ	167×135×161mm
保護等級	IP44
動作環境温度	-20℃〜50℃（温度測定は、-10℃〜50℃の場合のみ可能）
保管環境温度	-20℃～60℃
レーザー安全性	クラス1M（IEC60825-1:2014）
対応SDカード	microSDカード（最大容量：128GB、UHS-1 スピードクラス3が必要)
対応ファイルシステム	FAT32（≤ 32 GB）exFAT（&gt; 32 GB）
ズームカメラ　センサー	1/1.7インチCMOS、20 MP
レンズ	DFOV（対角視野）：66.6°〜4°
焦点距離：6.83〜119.94mm（判換算：31.7〜556.2mm）
絞り：F2.8〜F11（通常）、F1.6〜F11（夜間撮影）
フォーカス：1 m～∞（ワイド）、8 m～∞（望遠）
フォーカスモード	MF/AF-C/AF-S
露出モード	オート、マニュアル
露出補正	±3.0 （1/3ステップ）
測光モード	スポット測光、中央部重点測光
AEロック	対応　
電子シャッタースピード	1〜1/8000秒
ISO感度	動画：100-25600
静止画：100-25600
動画解像度	3840×2160@30fps、1920×1080@30fps
動画フォーマット	MP4
動画字幕	対応
写真サイズ	5184 × 3888
写真フォーマット	JPEG
広角カメラ
センサー	1/2.3インチCMOS、12MP
レンズ	DFOV（対角視野）：82.9°
焦点距離：4.5mm（判換算：24mm）
絞り：F2.8
フォーカス：1m～∞
露出モード	オート
露出補正	±3.0（1/3ステップ）
測光モード	スポット測光、中央部重点測光
AEロック	対応
シャッタースピード	1〜1/8000秒
ISO感度	動画：100-25600
静止画：100-25600
動画解像度	1920×1080@30fps
動画フォーマット	MP4　動画字幕	対応
写真サイズ	4056 × 3040
写真フォーマット	JPEG
赤外線カメラ
センサー	非冷却VOxマイクロボロメータ
レンズ	DFOV（対角視野）：40.6°
焦点距離：13.5mm（判換算：58mm）
絞り：F1.0
フォーカス：5m～∞
デジタルズーム	1倍、2倍、4倍、8倍
動画解像度	640×512 @ 30Hz
動画フォーマット	MP4
画像解像度	640×512
画像のフォーマット	R-JPEG（16ビット）
画素ピッチ	12μm
スペクトル帯	8-14μm
温度分解能（NETD）	≤50 mK @ f/1.0
温度測定方法	スポット測定、エリア測定
シーン領域	-40℃〜150℃（高利得）-40℃〜550℃（低利得）温度警告	対応
FFC（フラットフィールド補正）	オート／マニュアル
パレット	White hot/Fulgurite/Iron Red/Hot Iron/Medical/Arctic/Rainbow 1/Rainbow 2/Tint/Black Hot
レーザー距離計　波長	905nm
測定範囲	3〜1200m（直径≥12 mの垂直面までの距離、反射率20%）
測定精度	± (0.2m + D×0.15%)　Dは垂直面までの距離</t>
  </si>
  <si>
    <t>図面にドローン等を用いて撮影した画像をシステム上で重ね合わせ、正確にひび割れ等の損傷を検知する。</t>
  </si>
  <si>
    <t>ISO/IEC 27001 セキュリティ認証に準拠したアマゾン ウェブ サービスが運用するクラウド サーバー上にデータをアップロードし、保存・管理している。</t>
  </si>
  <si>
    <t>AWSの基準に準ずる;</t>
  </si>
  <si>
    <t>50社以上</t>
  </si>
  <si>
    <t>ドローンを活用した点検により、大掛かりな機材を利用することなく安全で効率的な点検を実現します。点検はガイドラインに沿って行われ、正確な点検結果を実現します。
また、ドローンと打診のハイブリッド調査を行うことで、あらゆるお客様のニーズにお応えします。</t>
  </si>
  <si>
    <t>風力発電点検ソリューション</t>
  </si>
  <si>
    <t>風車のブレード点検は従来の3人1組のロープワークによる1日1基の点検を行う方法です。
ドローン風力発電点検ソリューションは、現状の課題である人手に頼った点検業務の安全性やコスト削減、作業効率向上、時間短縮を実現します。
①オートフライト撮影
　風力点検用オートフライトソフトにより、迅速かつ正確に風力タービンの状況を撮影します。
②損傷箇所解析
　損傷箇所はAI解析で自動スクリーニングを行い、ブレード点検の専門家が損傷レベルを解析。
③自動レポート作成
　損傷箇所のブレード上の位置と写真を自動でレポート作成します。</t>
  </si>
  <si>
    <t>ドローン（DJI Matrice300RTK）</t>
    <phoneticPr fontId="1"/>
  </si>
  <si>
    <t xml:space="preserve">対象物周囲をドローンがオートフライト撮影
</t>
  </si>
  <si>
    <t xml:space="preserve">重量	828±5g
サイズ	167×135×161mm
保護等級	IP44
動作環境温度	-20℃〜50℃（温度測定は、-10℃〜50℃の場合のみ可能）
保管環境温度	-20℃～60℃
レーザー安全性	クラス1M（IEC60825-1:2014）
対応する機体	Matrice300 RTK
対応SDカード	microSDカード（最大容量：128GB、UHS-1 スピードクラス3が必要)
対応ファイルシステム	FAT32（≤ 32 GB）exFAT（&gt; 32 GB）
ズームカメラ
センサー	1/1.7インチCMOS、20 MP
レンズ	DFOV（対角視野）：66.6°〜4°
焦点距離：6.83〜119.94mm（判換算：31.7〜556.2mm）
絞り：F2.8〜F11（通常）、F1.6〜F11（夜間撮影）
フォーカス：1 m～∞（ワイド）、8 m～∞（望遠）
フォーカスモード	MF/AF-C/AF-S
露出モード	オート、マニュアル
露出補正	±3.0 （1/3ステップ）
測光モード	スポット測光、中央部重点測光
AEロック	対応
電子シャッタースピード	1〜1/8000秒
ISO感度	動画：100-25600
静止画：100-25600
動画解像度	3840×2160@30fps、1920×1080@30fps
動画フォーマット	MP4　動画字幕	対応
写真サイズ	5184 × 3888
写真フォーマット	JPEG
広角カメラ
センサー	1/2.3インチCMOS、12MP
レンズ	DFOV（対角視野）：82.9°
焦点距離：4.5mm（判換算：24mm）
絞り：F2.8
フォーカス：1m～∞
露出モード	オート
露出補正	±3.0（1/3ステップ）
測光モード	スポット測光、中央部重点測光
AEロック	対応
シャッタースピード	1〜1/8000秒
ISO感度	動画：100-25600
静止画：100-25600
動画解像度	1920×1080@30fps
動画フォーマット	MP4
動画字幕	対応
写真サイズ	4056 × 3040
写真フォーマット	JPEG
赤外線カメラ
センサー	非冷却VOxマイクロボロメータ
レンズ	DFOV（対角視野）：40.6°
焦点距離：13.5mm（判換算：58mm）
絞り：F1.0
フォーカス：5m～∞
デジタルズーム	1倍、2倍、4倍、8倍
動画解像度	640×512 @ 30Hz
動画フォーマット	MP4
画像解像度	640×512
画像のフォーマット	R-JPEG（16ビット）
画素ピッチ	12μm
スペクトル帯	8-14μm
温度分解能（NETD）	≤50 mK @ f/1.0
温度測定方法	スポット測定、エリア測定
シーン領域	-40℃〜150℃（高利得）
-40℃〜550℃（低利得）
温度警告	対応
FFC（フラットフィールド補正）	オート／マニュアル
パレット	White hot/Fulgurite/Iron Red/Hot Iron/Medical/Arctic/Rainbow 1/Rainbow 2/Tint/Black Hot
レーザー距離計
波長	905nm
測定範囲	3〜1200m（直径≥12 mの垂直面までの距離、反射率20%）
測定精度	± (0.2m + D×0.15%)Dは垂直面までの距離
</t>
  </si>
  <si>
    <t>基準データと取得したデータとの差分分析をすることで、安全措置対策状況（設備の配置状況等）や安全衛生状態（施設の清掃状況等）、技術基準乖離状況（設備の性能等）、設計・施工状況（建築物や埋設物の設計図面への適合状況等）を把握;取得したデータの傾向を分析することで経年劣化（亀裂、傷、欠損、動作異常、異音、異常振動、温度異常、漏えい電流、漏えいガス、等）の予兆を検知;</t>
  </si>
  <si>
    <t xml:space="preserve">ドローンのオートフライトを機能を利用し効率的な撮影を行ったのち、点検レポート作成までを自動化して効率的な点検業務を実現しております。
</t>
  </si>
  <si>
    <t>非公開;</t>
  </si>
  <si>
    <t xml:space="preserve">①銚子市
②先進的なドローン活用に欠かせない技術である「オートフライト（自律飛行）」。これを用いた実証実験を、洋上風力発電事業の「促進区域」となっている銚子市にて実施しました。銚子沖約3キロメートルにある洋上風力発電設備付近まで船舶で近づき、船上から点検用ドローンをハンドリリースし、「オートフライトソフト（ブレード点検自律飛行ソフト）」を用い1基 3ブレードを12方向から撮影・点検。従来のマンパワーでは1日1基程度しかできなかった作業を、およそ50分（移動含め90分）で完了するなど、点検スピードを飛躍的に向上させることに成功しました。
③参考URL
https://kddi.smartdrone.co.jp/case/004/
</t>
  </si>
  <si>
    <t>①オートフライトソフト
ドローンの簡単な設定で各ブレードを4方向から撮影するルートを自動で作成し、自動で撮影を行います。オートフライトソフトにより、熟練したパイロットでなくても、より簡単に高画質の点検画像の自動撮影が可能となります。
②損傷箇所AI自動解析
大量に撮影した画像をAIによる自動解析を行うことで、損傷のある箇所が抽出可能となり、点検者は損傷箇所の損傷レベルを確認・登録するだけで、損傷箇所の管理が可能となります。
③自動レポート作成
損傷が発見された箇所/損傷レベル/損傷箇所の写真を自動でレポート作成します。これまで作業者などが行っていたレポート作成の負荷を大幅に軽減するとともに、迅速な点検結果の共有が可能です。</t>
  </si>
  <si>
    <t>株式会社ミラテクドローン</t>
  </si>
  <si>
    <t>ミラテクドローン</t>
  </si>
  <si>
    <t>6010701039462</t>
  </si>
  <si>
    <t>東京都品川区荏原１丁目２０番１０号</t>
  </si>
  <si>
    <t>https://www.miratecdrone.co.jp/</t>
  </si>
  <si>
    <t>中央省庁（全省庁統一資格）;市区町村;</t>
  </si>
  <si>
    <t>たおれん棒</t>
    <phoneticPr fontId="1"/>
  </si>
  <si>
    <t>たおれん棒DX8</t>
  </si>
  <si>
    <t>ドローン技術を応用した高所の設備点検支援ツールです。 
ロッドの正立を自動アシストします</t>
  </si>
  <si>
    <t>https://www.multicopter.co.jp/projects-2</t>
  </si>
  <si>
    <t>株式会社空撮技研</t>
  </si>
  <si>
    <t>クウサツギケン</t>
  </si>
  <si>
    <t>3470001014783</t>
  </si>
  <si>
    <t>香川県観音寺市大野原町萩原2351番地</t>
  </si>
  <si>
    <t>ドローン等や高所作業車を持ち込めないような場所で安定して高所の対象物の静止画、動画を取得することが可能。ドローンの技術を用いて自立をします。</t>
  </si>
  <si>
    <t>当該なし</t>
  </si>
  <si>
    <t>使用推奨機器
DJI　DJI Pocket2
https://www.dji.com/jp/pocket-2</t>
  </si>
  <si>
    <t>優先度の問題　※過去に重大なセキュリティインシデントが発生しておらず、脆弱性検査を実施する優先度が低い、等;</t>
  </si>
  <si>
    <t>いずれの機能も有していない;</t>
  </si>
  <si>
    <t>対策を実施していない;</t>
  </si>
  <si>
    <t>【継続的な改善を目的としたトレーニングの実施】継続的な改善を目的としたトレーニングを実施している（例）トレーニング結果を定量的な数値等で評価し、適宜トレーニング内容の改善を行いつつ、継続的にトレーニングを実施している、等;</t>
  </si>
  <si>
    <t>いずれも実施していない;</t>
  </si>
  <si>
    <t>5</t>
  </si>
  <si>
    <t>閉所における天井取付機材の点検に利用</t>
  </si>
  <si>
    <t>◯購入価格
　標準セット：455,000円（税抜）
　耐電圧セット：715,000円（税抜）
　※上記搭載カメラは別途</t>
  </si>
  <si>
    <t xml:space="preserve">【発明の名称】自立姿勢を制御できるロッド装置
特許7090364
【発明の名称】自立できるロッド装置
特許7352314
</t>
  </si>
  <si>
    <t>風速２ｍ以下、気温０度～３５度、雨天使用不可</t>
  </si>
  <si>
    <t>事業戦略部　薮内　基博</t>
  </si>
  <si>
    <t>ジギョウセンリャクブ　ヤブウチモトヒロ</t>
  </si>
  <si>
    <t>会社：078-940-0307　平日9時～17時30分
info@miratecdrone.co.jp</t>
  </si>
  <si>
    <t>ラインドローンシステム</t>
    <phoneticPr fontId="1"/>
  </si>
  <si>
    <t>ドローンのフライアウェイを防止する装置
ドローンフライトが困難な場所においても安全にドローンを使って、
点検が可能です。</t>
  </si>
  <si>
    <t>https://www.seibu-const.co.jp/technology/linedrone/index.html</t>
  </si>
  <si>
    <t>ＮＥＴＩＳ登録番号：KT-200065-A
登録年月日：2020/07/29
https://www.netis.mlit.go.jp/netis/pubsearch/dtlprint?regNo=KT-200065%20</t>
  </si>
  <si>
    <t>西武建設株式会社</t>
  </si>
  <si>
    <t>セイブケンセツ</t>
  </si>
  <si>
    <t>1011601003579</t>
  </si>
  <si>
    <t xml:space="preserve">東京都江東区豊洲5丁目6番36号 </t>
  </si>
  <si>
    <t>10</t>
  </si>
  <si>
    <t>2</t>
  </si>
  <si>
    <t>電車軌道付近でのドローンを用いた外壁点検を行う際に、フライアウェイを防止するために利用</t>
  </si>
  <si>
    <t>都市部での高層ビルのドローン外壁調査を行う際に使用</t>
  </si>
  <si>
    <t xml:space="preserve">購入価格（税抜）2024年1月現在
　ラインドローンシステム：1,800,000円
　オプション：500,000円
　セイフティポート：1,400,000円
</t>
  </si>
  <si>
    <t>名称：ドローンの飛行ガイド装置　特許第6953589号
名称：外壁点検方法　特許第6894995号
名称：外壁点検システム　特許第6877013号
名称：外壁点検システム　特許第6877723号</t>
  </si>
  <si>
    <t>建物等の屋上と地上の 2 箇所をラインで結び、そのライン間を係留したドローンが飛行することで、物理的な飛行制限を設け、これまで危険とされてきた場所での安全なドローン飛行が可能になります。</t>
  </si>
  <si>
    <t>事業戦略部　薮内基博</t>
  </si>
  <si>
    <t>078-940-0307　平日9時～17時30分
info@miratcdrone.co.jp</t>
  </si>
  <si>
    <t>一般社団法人 日本赤外線劣化診断技術普及協会</t>
    <phoneticPr fontId="1"/>
  </si>
  <si>
    <t>シャ）ニホンセキガイセンレッカシンダンギジュツフキュウキョウカイ</t>
  </si>
  <si>
    <t>011105005081</t>
  </si>
  <si>
    <t>東京都新宿区高田馬場3-2-14 天翔高田馬場ビル404</t>
  </si>
  <si>
    <t>https://jaira.jp/</t>
  </si>
  <si>
    <t>赤外線調査劣化診断技術</t>
  </si>
  <si>
    <t>打診法に変わる赤外線法（赤外線カメラ技術）を利用して建築物を劣化診断する技術を普及する協会で、近年はドローンを利用しての技術を実証実験も続けている</t>
  </si>
  <si>
    <t>赤外線法や赤外線カメラ利用の協会のガイドライン（協会会員用）
新技術工法や利用のシンポジウムを毎年発行（協会会員用）</t>
  </si>
  <si>
    <t>特許 4448553</t>
  </si>
  <si>
    <t>一般社団法人 日本赤外線劣化診断技術普及協会</t>
  </si>
  <si>
    <t>シャ）ニホンセキガイセンレッカシンダンフキュウキョウカイ</t>
  </si>
  <si>
    <t>静止画や動画データ;温度データ;赤外線画像データ;</t>
  </si>
  <si>
    <t>操作用機器（コントローラー）と観測機器（ドローン、移動ロボット、等）を無線接続し、現場の担当者により遠隔操作;機器を携帯または装備し、確認対象の付近に持ち込み;機器を確認対象の付近に一時的に設置（仮設）;</t>
  </si>
  <si>
    <t>赤外線カメラ、デジタルカメラを利用し、人による多点（三脚利用）やドローンなどを使い画像を収集し、建築物や法面の劣化診断をする。また、経年劣化を診断するため第三者評価ができるような基準点や診断方法を用いる。（特許取得済 https://jaira.jp/general_order/about_jaira.html）</t>
  </si>
  <si>
    <t>主に業務用のドローンを利用。機種多数。30万画素以上の赤外線カメラを搭載させる。</t>
  </si>
  <si>
    <t>主にファイラ、アビオ製の30万画素以上の精度を持つ赤外線カメラで望遠も使用する時がある</t>
  </si>
  <si>
    <t>ドローンや地上で撮影した画像を用いて建築物・施設や法面などの経年劣化の診断をする工法の講習の実施、新技術の実証実験などを全国の技術者でしている</t>
  </si>
  <si>
    <t>予算の制約　※脆弱性検査に充当する予算がない、等;人員の制約　※セキュリティに特化した部門がなく、脆弱性検査を実施する体制がない、等;</t>
  </si>
  <si>
    <t>協会内サーバ</t>
  </si>
  <si>
    <t>特に検討していない</t>
  </si>
  <si>
    <t>無数実施</t>
  </si>
  <si>
    <t>全国公共機関や自治体など</t>
  </si>
  <si>
    <t>特定建築物定期検査など</t>
  </si>
  <si>
    <t>特許4448553</t>
  </si>
  <si>
    <t>本部事務局　事務局長　田島勇</t>
  </si>
  <si>
    <t>ホンブジムキョク　ジムキョクチョウ　タジマイサム</t>
  </si>
  <si>
    <t>03-6908-7180　平日9時〜17時　tajima-i@jaira.jp</t>
    <phoneticPr fontId="1"/>
  </si>
  <si>
    <t>TMES株式会社</t>
  </si>
  <si>
    <t>ティーメス</t>
  </si>
  <si>
    <t>7011101020284</t>
  </si>
  <si>
    <t>東京都港区芝浦4丁目13-23 MS芝浦ビル8F</t>
  </si>
  <si>
    <t>https://www.tm-es.co.jp/</t>
  </si>
  <si>
    <t>都道府県;中央省庁（全省庁統一資格）;市区町村;</t>
  </si>
  <si>
    <t>保守メンテナンス事業</t>
  </si>
  <si>
    <t>機械設備・電気設備・通信設備・防災設備・昇降機設備・その他建築付帯設備・クリーンルーム設備・給排水設備等の設備全体の高度管理・運転管理・維持管理ならびに、設備の設計・施工及び付帯工事・コンサルタント業務等の設備総合管理</t>
  </si>
  <si>
    <t>https://www.tm-es.co.jp/solutions/products/</t>
  </si>
  <si>
    <t>ISO 9001/14001</t>
  </si>
  <si>
    <t>LiLz Gauge</t>
  </si>
  <si>
    <t>LCAM-L11, LCAM-B11, LC-T10J</t>
  </si>
  <si>
    <t>リルズ</t>
  </si>
  <si>
    <t>1360001022733</t>
  </si>
  <si>
    <t>沖縄県宜野湾市我如古２丁目３番７号２Ｆ</t>
  </si>
  <si>
    <t>設備（建築設備、水道設備、製造設備、防災設備、等）;土木構造物（道路、トンネル、橋梁、導管等の埋設物、等）;建築物（家屋、事業所、工場、畜舎、倉庫、等）;家畜・野生動物（牛、豚、鹿、めん羊、ねずみ、等）;</t>
  </si>
  <si>
    <t>静止画や動画データ;温度データ;振動データ;圧力データ（液体、気体、等）;流量データ（液体、気体、等）;電流データ;電磁波（赤外線、紫外線、等）データ;加速度データ;アナログ計器に表示されるデータは全て取得可能;</t>
  </si>
  <si>
    <t>・ 低消費電力定点カメラによる設備画像の取得
・ 画像解析と機械学習で計器の値を読み取り、アラートを通知</t>
  </si>
  <si>
    <t>定点設置のため移動しない</t>
  </si>
  <si>
    <t>通信方式    Bluetooth 5.0/LTE Cat.1
上り（Uplink）  単体で動作
下り（Downlink）    BLE-LTE Router経由
外形寸法    125.5 x 139.9 x 24.5mm(最薄部は13.5mm)
重さ  約360g
初期設定    iOSアプリ
カメラ解像度  3段階（2592x1936/1296x960/640x480）
レンズ 標準レンズ＋外付け望遠レンズ（別途購入）
フラッシュ   遠隔・中距離用（x6, x3）、近接用（x1）
露出補正    EV-3〜EV+3
内部電源    リチウムイオン電池
外部電源    マグネット充電方式
連続動作時間  1日3回撮影で3年程度持続（解像度による）
防水・防塵   IP65
使用温度範囲  -10℃〜50℃
使用湿度範囲  20％〜80％
難焼性 主に素材としてPC UL94 V0を採用</t>
  </si>
  <si>
    <t>撮影された画像をクラウド上で解析及び機械学習にて計器の値を読み取り
データ化して傾向管理を行い、閾値を設けアラートで通知</t>
  </si>
  <si>
    <t>OWASP Top 10</t>
  </si>
  <si>
    <t>ストレステスト　※必要以上の負荷を発生させ、正常に動作するか（隠れた欠陥がないか）を確認する;脆弱性スキャン　※パッチの適用状況等を診断する;ペネトレーションテスト　※疑似的な攻撃を試みることで攻撃への耐性を確認する;静的アプリケーション・セキュリティ・テスト　※ソースコードのコーディングを分析し、脆弱性を検出する;動的アプリケーション・セキュリティ・テスト　※実行されるアプリケーションに対し、攻撃を仕掛け、脆弱性を検出する;コードレビュー　※ソースコードをレビューすることで（脆弱性を含む）不具合を検出する;ファジングテスト　※無効なデータや予期しないデータを入力することで、例外的な状況を発生させ、挙動を確認する;</t>
  </si>
  <si>
    <t>クラウド基盤はMicrosoft Azure (国内リージョン) を採用し、物理的セキュリティはMicrosoft Azureの基準に準拠</t>
  </si>
  <si>
    <t>200件以上（アカウント数）</t>
  </si>
  <si>
    <t>① 発注者
ヤクルト本社
② 概要
CEタンクのガス残量および圧力管理で導入
③ 参考URL
https://lilz.jp/news/casestudy-yakult/
④ 投資対効果
毎日45分かかる点検を省略</t>
  </si>
  <si>
    <t>① 発注者
山陰酸素工業
② 概要
ガス配送先のガス残量の把握
③ 参考URL
https://lilz.jp/news/casestudy-saninsanso/
④ 投資対効果
毎月1726kmの移動コストを大幅削減</t>
  </si>
  <si>
    <t xml:space="preserve">① 発注者
あきた美郷づくり
② 概要
温泉施設の源泉管理で導入
③ 参考URL
https://lilz.jp/news/casestudy-20221024/
④ 投資対効果
1日40分かかる点検を1分に短縮
</t>
  </si>
  <si>
    <t>オープン価格</t>
  </si>
  <si>
    <t>① 点検対象画像送信システム、点検対象画像送信方法及びプログラム
特願2023-525277   
② 計器読み取りシステム、計器読み取り方法及び計器読み取りプログラム
特願2022-142637   
③ 計器読み取りシステム、計器読み取り方法、計器読み取りプログラム、撮像装置、撮像方法、及び撮像プログラム
特願2019-043219   
④ 点検対象画像送信システム、点検対象画像送信方法及びプログラム
特願2022-514834</t>
  </si>
  <si>
    <t>・ LTEの電波が入る場所で使用可能
・ 現行機は防爆仕様でない
※ 防爆仕様の機器も別途開発しており、2024年3月販売予定</t>
  </si>
  <si>
    <t>【表彰】
ASPIC IoT・AI・クラウドアワード2021 ベンチャーグランプリ
フクオカベンチャーマーケット(FVM)大賞2021
第6回「JEITA ベンチャー賞」
Microsoft for Startups
CEATEC AWARD 2019
【掲載】
・ 月刊「計装」8月号 "製油所における自主保安の効率化及び
     信頼性向上／早期異常検知への取り組み" ENEOS様による寄稿
・ 日本経済産業新聞  https://nlab.ws.hosei.ac.jp/post-3862/
・ 電波新聞、加賀工業日報、鉄鋼新聞、日刊産業新聞に掲載実績あり
・ 株式会社オーム社発行　「設備と管理」（2022年2月号他多数掲載）　
【アピール】
① 電源・ネットワーク工事不要で点検をリモート化
1日3回撮影で約3年連続動作するLTE搭載IoTカメラ（LiLz Cam）※1により、電源・ネットワーク工事不要で目視の点検を簡単にリモート化できます。遠距離にある点検場所や、高所タンクや天井裏などの危険場所など、今すぐ効率化することができます。
② 1つの画像から複数の計器を自動で読み取り
カメラで撮影した画像から同時に複数の計器を自動読み取りすることができます。計器が何個あっても費用は同じなのでコスト最適化にも貢献します。アナログメーターなどの計器値は、画像解析と機械学習によりデジタル値として表示※2され、簡単に結果確認や修正が可能です。
③ APIで簡単外部連携
APIを利用して「計器の値」や、「カメラが撮影した画像」などのデータを取得できます。現在のご利用中の設備管理システムなどと連携することで設備データの統合管理によるさらなる効率化が可能です。</t>
  </si>
  <si>
    <t>消費者契約法の適用その他の理由により当社が登録ユーザーに対して損害賠償責任を負う場合においても、当社の賠償責任は、損害の事由が生じた時点から遡って過去3ヶ月の期間に登録ユーザーから現実に受領した本サービスの利用料金の総額を上限とします。</t>
  </si>
  <si>
    <t>営業本部　営業開発部　小林　正一</t>
  </si>
  <si>
    <t>エイギョウホンブ　エイギョウカイハツブ　コバヤシ　ショウイチ</t>
  </si>
  <si>
    <t>03-6453-6389
平日8:45-17:30
shoichi_kobayashi@tte-net.com</t>
    <phoneticPr fontId="1"/>
  </si>
  <si>
    <t>株式会社アイシン</t>
  </si>
  <si>
    <t>アイシン</t>
  </si>
  <si>
    <t>愛知県刈谷市朝日町二丁目1番地</t>
  </si>
  <si>
    <t>https://www.aisin.com/jp/</t>
    <phoneticPr fontId="1"/>
  </si>
  <si>
    <t>みちログ</t>
  </si>
  <si>
    <t>車両で収集した走行データや車載カメラで撮影した画像をもとにポットホールなどの道路の異常を検知して、補修に向けた計画支援、対策実施につなげる道路維持管理のトータルサービス</t>
  </si>
  <si>
    <t>https://www.aisin.com/jp/news/2023/005858.html, https://www.aisin.com/jp/aithink/style/blog/005399.html</t>
    <phoneticPr fontId="1"/>
  </si>
  <si>
    <t>詳細につきましては、別途お問い合わせいただく形でお願いしたく存じます。</t>
  </si>
  <si>
    <t>静止画や動画データ;振動データ;加速度データ;</t>
  </si>
  <si>
    <t>道路を走行するゴミ収集車、タクシー、自治体公用車等に計測機器を設置し、画像や車両情報を収集するための移動を行う。;</t>
  </si>
  <si>
    <t>道路を走行するゴミ収集車、タクシー、自治体公用車等に計測機器を設置し、画像や車両情報の収集を行う。</t>
  </si>
  <si>
    <t>・サイズ　3cm×3cm×5cm
・重量　50ｇ
・画角　水平, 垂直, 対角（60°, 36°, 74°）
・ズーム　なし
・最大解像度　1920×1080
・フレームレート　30fps
・取得頻度　3回/s</t>
  </si>
  <si>
    <t>車載機からアップロードされた画像や加速度センサ、角速度センサのデータを周波数分析した特徴量により、道路面のポットホールやひび割れ率、IRIを推定し、地図上に可視化する技術</t>
  </si>
  <si>
    <t>①豊川市
②豊川市ではAIを利用した道路自動点検を始めた。穴の開いたアスファルトなど修復が必要な場所を効率的に発見する。これまでは人による目視だったが、車前面の車載カメラで路面上を撮影。AIが穴やひび割れなどを検出して、修復箇所を地図上に写真入りで表示する。現場で車両から降りての目視確認を実施する必要がなく、パトロール作業員の少人数化を進めている。
③https://www.higashiaichi.co.jp/news/detail/12635
④パトロール人員を5名→3名に削減できた。</t>
  </si>
  <si>
    <t>・時速60kmを超える速度で走行すると検知性能が低下。
・GPSの電波が届かないところでは測定不能。
・夜間、雨天、積雪時など環境要因での画像認識性能低下。
・LTE通信ができない環境化ではデータ計測ができない。</t>
  </si>
  <si>
    <t>導入後の車載器メンテナンスは不要、機材の積み下ろしなどを実施しないで運用可能。
AI画像認識により使えば使うほど認識性能向上。
市民通報の手動入力、入力情報の日報出力、分析用データの出力機能等、維持管理に必要な機能を搭載した総合DXツール。
・日本道路協会・維持修繕委員会　「道路管理の新技術・好事例集」掲載（5頁）
https://www.road.or.jp/case_studies/pdf/00_first.pdf
・日本経済新聞掲載
https://www.nikkei.com/article/DGXZRSP651962_Y3A320C2000000/
・パックマンコラボ　メディア掲載
https://www.dreamnews.jp/press/0000233188/</t>
  </si>
  <si>
    <t>損害の範囲が無限定なものとならないような規定として記載</t>
  </si>
  <si>
    <t>CSSカンパニー ビジネスプロモーション部 新規事業推進グループ　手嶌　亨</t>
  </si>
  <si>
    <t>シーエスエスカンパニー ビジネスプロモーションブ シンキジギョウスイシングループ　テシマ　トオル</t>
  </si>
  <si>
    <t>080-2626-1384
toru.teshima@aisin.co.jp</t>
  </si>
  <si>
    <t>株式会社島津製作所</t>
  </si>
  <si>
    <t>シマヅセイサクショ</t>
  </si>
  <si>
    <t>京都市中京区西ノ京桑原町1番地</t>
    <phoneticPr fontId="1"/>
  </si>
  <si>
    <t>https://www.shimadzu.co.jp</t>
    <phoneticPr fontId="1"/>
  </si>
  <si>
    <t>超音波光探傷装置</t>
  </si>
  <si>
    <t>MIV-X</t>
  </si>
  <si>
    <t>超音波振動子とストロボスコープを組合わせた当社独自の光イメージング技術で、異種材の接合や接着面・塗装や溶射等コーティング面の剥離などの表面付近の欠陥を非破壊で簡単に検査することができます。</t>
  </si>
  <si>
    <t>https://www.an.shimadzu.co.jp/products/materials-testing/ultrasonic-optical-flaw-detector/miv-x/index.html</t>
    <phoneticPr fontId="1"/>
  </si>
  <si>
    <t>JIS Z 2411(近日制定予定)</t>
  </si>
  <si>
    <t>6130001021068</t>
  </si>
  <si>
    <t>京都市中京区西ノ京桑原町1番地</t>
  </si>
  <si>
    <t>静止画や動画データ;振動データ;超音波データ;音響データ（打診音等）;</t>
  </si>
  <si>
    <t>機器を確認対象の付近に一時的に設置（仮設）;機器を携帯または装備し、確認対象の付近に持ち込み;</t>
  </si>
  <si>
    <t>製造段階の部品から運用済みの大型輸送機や構造物まで。
赤外線カメラ画像、確認対象表面の超音波伝搬映像、赤外線カメラ画像と超音波伝搬の特徴点の重ね合わせ画像。
確認対象表面への超音波振動子とレーザー照明内蔵カメラ、および制御装置・PCの設置。
https://www.an.shimadzu.co.jp/products/materials-testing/ultrasonic-optical-flaw-detector/miv-x/index.html</t>
  </si>
  <si>
    <t xml:space="preserve">撮影距離：50～1000mm
撮影範囲：約28×42mm～約400×600mm(カメラ設置距離による)
</t>
  </si>
  <si>
    <t>当該製品を採用した顧客自身で合否判定基準作成や劣化傾向取得が必要。</t>
  </si>
  <si>
    <t>・取得した超音波伝搬映像からコーティング部品の皮膜剥離エリアを検知する。
・竣工済みや耐久性試験中等の構造部材の損傷を検知する。
https://www.an.shimadzu.co.jp/products/materials-testing/ultrasonic-optical-flaw-detector/miv-x/index.html</t>
  </si>
  <si>
    <t>公開されておらず不明;</t>
  </si>
  <si>
    <t>公開されておらず不明</t>
  </si>
  <si>
    <t>7件</t>
  </si>
  <si>
    <t>①エンジン部品メーカー
②摺動部品のサーメット溶射加工の皮膜剥離の検査
④従来技術では非破壊で検知できなかった。納入後の不具合低減。</t>
  </si>
  <si>
    <t xml:space="preserve">①大手セラミックスメーカー
②半導体製造装置部品のセラミック溶射加工の皮膜剥離検査、および加工条件探求
</t>
  </si>
  <si>
    <t>①公的研究センター
②従来装置を補完する新しい測定原理を採用した装置として試用
④地域企業への貸し出し</t>
  </si>
  <si>
    <t>・機器の購入額（1台）：15,000,000円(税抜)～</t>
  </si>
  <si>
    <t>光学部品など透明な面は観察できない。欠陥検知が可能な範囲が表層付近(深さ1mm程度まで)に限定される。欠陥検知サイズは0.5mm以上であり、微細な欠陥は検知できない。</t>
  </si>
  <si>
    <t>超音波探傷装置が苦手とする表層付近を観察対象とし、前処理や設置の制約が少なく短時間に比較的広範囲を観察可能。
日本非破壊検査協会の機関誌『非破壊検査』2024年2月号にて画期的な技術として紹介されている。日本工業出版社の『検査技術 』2024年1月号、溶接学会誌2023年6月号などにも掲載。</t>
  </si>
  <si>
    <t>分析計測事業部　試験機ビジネスユニット　児玉賢治</t>
  </si>
  <si>
    <t>ブンセキケイソクジギョウブ　シケンキビジネスユニット　コダマケンジ</t>
  </si>
  <si>
    <t>090-8344-2460
codama@shimadzu.co.jp</t>
    <phoneticPr fontId="1"/>
  </si>
  <si>
    <t>東京都港区高輪4-10-18 京急第1ビル 13F</t>
    <phoneticPr fontId="1"/>
  </si>
  <si>
    <t>ドローンを用いた、インフラや建造物の劣化状況や建築現場の施工状況の確認のための技術及びサービス（DroneRoofer）</t>
    <phoneticPr fontId="1"/>
  </si>
  <si>
    <t>タブレットを用いて誰でも安全かつ効率的にドローン操縦ができ、屋内外の目視が困難な場所や高所の対象物の劣化状況や施工状況の確認を容易にする。得られた画像の分析や報告書作成の自動化等も相談可能。</t>
  </si>
  <si>
    <t>https://www.drone-roofer.com/</t>
    <phoneticPr fontId="1"/>
  </si>
  <si>
    <t>東京都港区高輪4-10-18 京急第1ビル 13F</t>
  </si>
  <si>
    <t>ドローンの遠隔操縦技術</t>
  </si>
  <si>
    <t>・要素技術（製品・サービス）の名称：ドローン画像をベースにした３次元点群データ及び3Dモデルの生成技術
・型番：
・製造業者名：株式会社CLUE
・フリガナ：クルー
・法人番号：1010401113852
・所在地：東京都港区高輪4-10-18 京急第1ビル 13F</t>
  </si>
  <si>
    <t>コントローラーとドローンをWi-Fiにより無線接続し、タブレット端末の画面をタップする操作のみでドローン操縦や自動飛行（フリーハンドでの飛行経路指定や経路記憶による定点観測など）が可能（ドローンはDJI製ドローンやAutel製ドローンなど複数メーカーの機体に対応）。飛行環境は、GPS環境下及びGPS非環境下（屋内など）に対応している。
ドローンは障害物検知機能を有しており、障害物を検知した際に停止や回避行動を取ることが可能。また、電波状態の不安定な環境下で制御不能な事態に陥った場合に軌道上の障害物を検知・回避しながら 自動的に離陸地点まで帰還することが可能。
取得した画像はドローン本体のストレージに保存され、ドローンの着陸後、タブレット端末へ転送・保存し、その後クラウドに自動転送することが可能。
既にある建築物や土木構造物を対象とした活用では、ドローンに搭載したカメラにより、戸建・マンションなどの住宅や倉庫・工場など非住宅など建物の屋根や外装の撮影を行い、撮影画像から屋根や外壁の経年劣化や地震・台風などの災害発生後の状況に関する情報の取得を行う。</t>
  </si>
  <si>
    <t>データベースへのアクセスをIAM（Identity and Access Management）を仕様して厳格に管理している。またアクセスやデータの転送は、SSL/TLSなどの暗号化通信を仕様してセキュアに行っている。</t>
  </si>
  <si>
    <t>【管理者権限機能】一般ユーザから管理者権限へ昇格させる機能を有している、または、管理者権限で動作するように設計されている（例）ID管理システム、等;【データ等へのアクセス制御機能】データへのアクセスを制御するよう設計されている、また、システムやデバイスを制御する機能へのアクセスを制御するように設計されている（例）バックアップサービス、リカバリマネージャー、NAS、SAN、等;【ネットワーク制御・ウィルス対策に関する機能】ネットワーク制御・管理に関する機能やウィルス対策などのセキュリティに関する機能を有している（例）DNSリゾルバ、DNSサーバ、ウィルス対策ソフトウェア、暗号化ソフトウェア、等;【コンピューティングリソース等に対するアクセス権限機能】コンピューティングリソース（CPU、メモリ、ストレージ）、または、ネットワークにアクセスする権限を有している（例） OS、ハイパーバイザー（仮想化基盤ソフトウェア）、 等;</t>
  </si>
  <si>
    <t>＜DroneRoofer（ドローンルーファー）＞
タブレット端末（iOS/Android）の簡単な操作でドローンを操縦でき、戸建住宅やビル・マンションなどの屋根外装点検を簡単に行うことが可能なアプリケーション。
またドローンにより撮影された写真から屋根や外壁の寸法や面積の算出や報告書の作成ができ、点検作業・積算作業・見積作成を効率化を実現し点検から工事提案まで一気通貫で業務効率化を支援。
全国47都道府県のリフォーム・ハウスメーカーでの導入実績のほか、大手ハウスメーカーがアフターメンテナンスでの導入実績多数。
DroneRoofer製品紹介：https://www.drone-roofer.com/
活用事例（自社運営ウェブメディア『MOTTOBE』）：https://drone-roofer.com/mottobe/</t>
  </si>
  <si>
    <t>法人事業部　萩原北斗</t>
    <phoneticPr fontId="1"/>
  </si>
  <si>
    <t>03-6802-7996（平日10:00~19:00）
support@t-clue.com</t>
    <phoneticPr fontId="1"/>
  </si>
  <si>
    <t>ドローンを用いた、インフラや建造物の劣化状況や建築現場の施工状況の確認のための技術及びサービス（ドローン施工管理くん）</t>
    <phoneticPr fontId="1"/>
  </si>
  <si>
    <t>タブレット端末でドローンを簡単に操縦でき、建築現場の施工状況などの情報を取得するためのアプリケーション。
フリーハンドでの経路指定や定点観測などの機能を持つ。また、撮影した映像を利用したオルソ画像生成も可能。</t>
  </si>
  <si>
    <t>https://www.drone-sekoukanri.com/</t>
    <phoneticPr fontId="1"/>
  </si>
  <si>
    <t>建築物（家屋、事業所、工場、畜舎、倉庫、等）;土木構造物（道路、トンネル、橋梁、導管等の埋設物、等）;</t>
  </si>
  <si>
    <t>コントローラーとドローンをWi-Fiにより無線接続し、タブレット端末の画面をタップする操作のみでドローン操縦や自動飛行（フリーハンドでの飛行経路指定や経路記憶による定点観測など）が可能（ドローンはDJI製ドローンやAutel製ドローンなど複数メーカーの機体に対応）。飛行環境は、GPS環境下及びGPS非環境下（屋内など）に対応している。
ドローンは障害物検知機能を有しており、障害物を検知した際に停止や回避行動を取ることが可能。また、電波状態の不安定な環境下で制御不能な事態に陥った場合に軌道上の障害物を検知・回避しながら 自動的に離陸地点まで帰還することが可能。
取得した画像はドローン本体のストレージに保存され、ドローンの着陸後、タブレット端末へ転送・保存し、その後クラウドに自動転送することが可能。
建築物や土木構造物の施工現場での活用では、ドローンに搭載したカメラにより、建設現場全体や特定エリアの撮影を行い、撮影画像から施工状況の把握や日々の差分に関する情報の取得を行う。撮影した画像からオルソ画像や点群データを取得し、建設現場全体の状況把握や点群ベースでの差分検出を行うことも可能。</t>
  </si>
  <si>
    <t>【ネットワークに関わる対策の実施】不正侵入等を防ぐため、ネットワークデバイスの脆弱性に対してセキュリティ対策を実施している （例）ファイアウォールの設定、境界保護、トラフィックの監視、暗号化された新型プロトコルの利用、等;【データ保護に関わる対策の実施】データの漏洩・改ざんを防止するため、悪質なコードの実行等の攻撃についてモニタリングを実施している。また、検知したイベントを分析し、攻撃の標的及び手法を理解するために活用している;【人（要員）に関わる対策の実施（教育等）】セキュリティインシデントの発生時を想定して、対応方針・手順の策定、人材育成を実施している （例）対応計画や復旧計画の策定・評価、緊急時対応訓練、セキュリティ管理人材の育成研修プラットフォーム上のソフトウェアのセキュリティイベントを監視している、等;</t>
  </si>
  <si>
    <t>非公表</t>
  </si>
  <si>
    <t>＜ドローン施工管理くん＞
iPadの画面タップだけでドローンの操作ができることに加え、撮影地点の登録と地点間の移動の自動化により定点撮影の効率化を支援しています。
ドローンの操作・定点撮影を誰でも簡単に行えることに加え、ドローンの操縦に不慣れな方でも、ドローンを操縦される方が複数名いらっしゃる現場でも、当初の担当者が異動となった場合でも同じ場所画角での空撮が可能となります。
NETIS登録済み
https://www.netis.mlit.go.jp/netis/pubsearch/details?regNo=KT-220221%20
＜ドローン遠隔点検システム＞
遠隔地にいる有識者との間でのリアルタイムな映像共有や写真確認を実現することで、「安全に」「誰でも簡単に」点検業務を行うことを可能にし、結果として深刻な人材不足の解消と、効率的なインフラ点検を実現する。
東京都 DX Scrum Team Projectで実地検証を実施：https://prtimes.jp/main/html/rd/p/000000022.000016203.html
＜ドローンを活用したDX支援サービス＞
産業用のドローンの導入・活用支援やドローンを活用したDX化の実現に向けた検証・プロジェクト支援、業務定着・定着後のサポートなどをワンストップで対応。
https://corp.t-clue.com/drone-dx/</t>
  </si>
  <si>
    <t>浜松ホトニクス株式会社</t>
    <phoneticPr fontId="1"/>
  </si>
  <si>
    <t>ハママツホトニクス</t>
  </si>
  <si>
    <t>静岡県磐田市下神増314-5</t>
  </si>
  <si>
    <t>https://www.hamamatsu.com</t>
    <phoneticPr fontId="1"/>
  </si>
  <si>
    <t>配管腐食検査用エネルギー弁別型放射線ラインセンサ</t>
    <phoneticPr fontId="1"/>
  </si>
  <si>
    <t>C13247</t>
  </si>
  <si>
    <t>石油・ガス・化学プラント等の配管の腐食・減肉を効率的に発見するエネルギー弁別型放射線ラインセンサです。放射線透過試験を用いて、今までにない高精度な配管の腐食・減肉検査を実現します。</t>
  </si>
  <si>
    <t>https://www.hamamatsu.com/jp/ja/product/optical-sensors/radiation-sensor/Radiation-line-sensor/C13247.html</t>
    <phoneticPr fontId="1"/>
  </si>
  <si>
    <t>浜松ホトニクス株式会社</t>
  </si>
  <si>
    <t>2080401004193</t>
  </si>
  <si>
    <t>電磁波（赤外線、紫外線、等）データ;</t>
  </si>
  <si>
    <t>放射線のエネルギー弁別機能を用いて、配管の腐食（減肉）の有無と減肉量を定量的に測定する</t>
  </si>
  <si>
    <t>・サイズ：25cm×15.5cm×3cm 
・重量：4.5kg（センサ本体）
・画角：21.1cm
・解像度： 3.3㎜
・動作環境温度：０～+40 ℃
・遠隔操作：（有）有線</t>
  </si>
  <si>
    <t>6件</t>
  </si>
  <si>
    <t xml:space="preserve">① 日本非破壊検査株式会社　
② 石油精製・石油化学プラントは建設から30～50年が経過し、保温配管ラインの内面腐食や外面腐食によるトラブルが増加しています。本製品はエネルギー弁別型の放射線ラインセンサを使用した連続検査装置であり、保温材下の内外面腐食を効率的に定量化・スクリーニングする腐食・減肉検査を実現にします。プラント稼働中 および 満液状態での検査も可能です。
③.   https://www.jndi.com/special-technology/radiographic-examination/cui-view/
④ 保温材上から連続透過検査を行い、配管内面・外面（CUI）の腐食・減肉を検出できるので、保温材を剥がす作業が削減された。
</t>
  </si>
  <si>
    <t>放射線管理下での使用</t>
  </si>
  <si>
    <t>論文掲載
石油学会 PETROTECH  JUN.2023 VOL. 46 NO.6  P46 
非破壊検査, 64, (5), 203 (2015)
配管技術, 58, (13), 45 (2016)
検査技術, 28, (1), 60 (2023)
検査技術, 28, (1), 54 (2023)</t>
  </si>
  <si>
    <t>電子管営業推進部　袴田秀人</t>
    <phoneticPr fontId="1"/>
  </si>
  <si>
    <t>デンシカンエイギョウスイシンブ　ハカマタヒデト</t>
  </si>
  <si>
    <t>0539-62-5245 (平日 8:30～17:00）
hideto@etd.hpk.co.jp</t>
    <phoneticPr fontId="1"/>
  </si>
  <si>
    <t>株式会社 NTT e-Drone Technology</t>
    <phoneticPr fontId="1"/>
  </si>
  <si>
    <t>エヌ・ティ・ティ イードローンテクノロジー</t>
  </si>
  <si>
    <t>埼玉県朝霞市北原二丁目4番23号</t>
  </si>
  <si>
    <t>https://www.nttedt.co.jp/</t>
  </si>
  <si>
    <t>Parrot ANAFI Ai</t>
  </si>
  <si>
    <t>Parrot ANAFiAiはWiFiに加えてLTE上空利用に対応。4800万画素・６倍ズームのカメラを搭載しており、高精細な撮影を実施可能。雨天時の防水性を保証し困難な飛行条件にも耐えれる設計。</t>
  </si>
  <si>
    <t>https://www.nttedt.co.jp/anafi</t>
    <phoneticPr fontId="1"/>
  </si>
  <si>
    <t>Parrot, Inc.</t>
  </si>
  <si>
    <t>パロット</t>
  </si>
  <si>
    <t>174 Quai de Jemmapes, 75010 Paris, France</t>
  </si>
  <si>
    <t>設備（建築設備、水道設備、製造設備、防災設備、等）;建築物（家屋、事業所、工場、畜舎、倉庫、等）;土木構造物（道路、トンネル、橋梁、導管等の埋設物、等）;</t>
  </si>
  <si>
    <t>操作用機器（コントローラー）と観測機器（ドローン、移動ロボット、等）を無線接続し、現場の担当者により遠隔操作;操作用機器（コントローラー）と観測機器（ドローン、移動ロボット、等）を無線接続し、遠隔地の担当者により遠隔操作;事前に設定したルートに基づき自律移動;機器を確認対象の付近に一時的に設置（仮設）;</t>
  </si>
  <si>
    <t>コントローラーとドローンをWi-FiまたはLTEにより無線接続し、ドローンに搭載したカメラにより空撮が可能。パイロットがドローンを操縦するだけでなく、あらかじめ設定した範囲やルートを自動航行し撮影することも可能。
撮影したデータは機体のSDカードに保存される。またはコントローラーに表示される映像をHDMIケーブルを使用し、PC等へ出力することが可能であるため、リアルタイムで遠隔地へ伝送が可能。なお電波状態の不安定な環境下で制御不能に陥った場合は自動的に離陸地点まで帰還することが可能。</t>
  </si>
  <si>
    <t>・サイズ（展開時）: 320 x 440 x 118mm
・重量：898g
・稼働時間：32分
・移動速度：最大水平速度16m/s、最大垂直速度4m/s
・制御可能距離：4G回線により飛行可能なエリア
・操作性：前後/左右/上下
・防水・防塵：IP53
・動作環境温度：-10℃～40℃
・リモートID適合状況：適合</t>
  </si>
  <si>
    <t xml:space="preserve">・画角       ：水平方向の視野（HFOV) 68°
・ズーム    ：6倍
・ロスレス : 最大 4 倍 (1080p),2 倍 (4K UHD)
・最大解像度：4K UHD: 3840x2160
　　　　 　      1080 p: 1920x1080
・フレームレート：4K UHD：24/25/30/48/50/60 fps
　　　　　　　   　1080p：24/25/30/48/50/60/90/100/120 fps
　　　　　　　    　HDR 10：4K UHD/1080p - 24/25/30 fps
・防水：ＩＰ３
・防塵：ＩＰ５
・動作環境：-10℃～40℃
</t>
  </si>
  <si>
    <t>Parrotoは、ヨーロッパ初のクラウドソーシングセキュリティプラットフォームである、YesWeHackと共同で「Bug Bounty」プログラムを開始し、ドローン・モバイルアプリケーション、Webサービスの潜在的な脆弱性を日々特定しています。;</t>
  </si>
  <si>
    <t>機体とコントローラーにはセキュアエレメントが組み込まれており、データの暗号化や認証を実施している。</t>
  </si>
  <si>
    <t>機体販売実績 : 58台 (レンタル含む), 飛行請負い件数 : 25件, スクール受講者数 : 64名 ※2024年1月末時点</t>
  </si>
  <si>
    <t>機体レンタル : 1件, 飛行請け負い : 5件以上</t>
  </si>
  <si>
    <t>防災訓練、遠隔映像伝送
① 発注者 : 
北海道 自治体
② 概要    
市が開催する防災訓練にあたり、実際の災害発生を想定し、災害現場をANAFI Aiによる空撮および撮影画像をリアルタイムでネットワークを介して配信を実施。これまで人の立ち入りが難しかった災害現場でも空撮により安全かつ広範囲を確認可能。
③参考URL
https://www.nttedt.co.jp/post/saitai-hokkaido-202306
④投資対効果 : 
災害発生時の状況調査に要する時間の大幅短縮</t>
  </si>
  <si>
    <t>夜間空撮
① 発注者
山形県 自治体
② 概要    
花火大会の様子を、ANAFI Aiにより空撮を実施
4800万画素のカメラにより、高精細な画像を撮影可能。
③参考URL
https://www.nttedt.co.jp/post/anafi-yamagata-20230819</t>
  </si>
  <si>
    <t>写真測量
① 発注者
建設会社
② 概要
ANAFIAiを用いて建設地における写真測量を実施
対象のエリアに対し、飛行ルートを設定。フロント・サイドオーバーラップ率を自動で計算できるため、オルソ画像化および点群データ処理が容易に実施可能
④ 投資対効果
これまでの測量と比較し、広範囲のエリアを短時間で測定可能</t>
  </si>
  <si>
    <t>【機体購入・レンタル】
機器購入額 (1台) : オープン
機器レンタル (1台) : 14日間 160,000円
30日間 270,000円
90日間 420,000円
HP : https://www.nttedt.co.jp/anafi-price
【スクール】
ANAFiマスター講習 (4人まで同料金) : 150,000円
ANAFiマスター講習 (1名ごと追加料金) : 20,000円
HP : https://www.nttedt.co.jp/anafi-price
【飛行請負】
各メニューごとに個別見積
HP : https://www.nttedt.co.jp/omakase</t>
  </si>
  <si>
    <t>・防爆仕様ではないため、火薬庫等の危険場所では使用できない
・風速10m/s以上の環境では使用できない
・GPSが補足できない環境、Wi-Fi、4Gの電波不感地帯では飛行が不安定になる恐れがある</t>
  </si>
  <si>
    <t>ANAFi AIの4G接続を活用し、遠隔地における状況確認を網羅的にとらえることができ、コントローラーの映像をネットワークを介して遠隔地にリアルタイム転送することが可能です。
弊社では、NTTグループのインフラ設備の維持管理のために災害時の活用や、ネットワークに関するノウハウを多く有しているため、ドローンの導入だけでなくネットワーク環境も含めたトータルサポートをご提供可能です。</t>
  </si>
  <si>
    <t>サービス推進部 田部井覚</t>
  </si>
  <si>
    <t>サービススイシンブ タベイカク</t>
  </si>
  <si>
    <t>048-485-8335 平日9:00-17:00
omakase_edrone@nttedt.co.jp</t>
  </si>
  <si>
    <t>株式会社 NTT e-Drone Technology</t>
  </si>
  <si>
    <t>エヌ・ティ・ティイードローンテクノロジー</t>
  </si>
  <si>
    <t>7030001139712</t>
  </si>
  <si>
    <t>Skydio2+</t>
  </si>
  <si>
    <t>Skydio 2+は、AIによる自律飛行・障害物回避技術を搭載した、従来飛行が難しかった非GPS環境下での安全な飛行が可能なドローン。360°障害検知センサにより、狭小部への進入、近接撮影が可能。</t>
  </si>
  <si>
    <t>https://www.nttedt.co.jp/skydio</t>
    <phoneticPr fontId="1"/>
  </si>
  <si>
    <t>スカイディオ</t>
  </si>
  <si>
    <t>機器を確認対象の付近に一時的に設置（仮設）;事前に設定したルートに基づき自律移動;操作用機器（コントローラー）と観測機器（ドローン、移動ロボット、等）を無線接続し、現場の担当者により遠隔操作;操作用機器（コントローラー）と観測機器（ドローン、移動ロボット、等）を無線接続し、遠隔地の担当者により遠隔操作;</t>
  </si>
  <si>
    <t>コントローラーとドローンをWi-Fにより無線接続し、ドローンに搭載したカメラにより空撮が可能。パイロットがドローンを操縦するだけでなく、あらかじめ設定した範囲やルートを自動航行し撮影することも可能。
撮影したデータは機体のSDカードに保存される。なお電波状態の不安定な環境下で制御不能に陥った場合は自動的に離陸地点まで帰還することが可能。</t>
  </si>
  <si>
    <t>・サイズ（展開時）: 223×273×74
・重量：約800g(バッテリー含む)
・稼働時間：27分
・移動速度：最大飛行速度58km/h
・操作性：前後/左右/上下
・動作環境温度：-5℃～40℃
・リモートID適合状況：適合</t>
  </si>
  <si>
    <t>画角   ：水平方向の視野（HFOV）：68°
ズーム：3倍
解像度（静止画)：1200万画素（4056×3040ピクセル）
最大フレームレート：3840×2160　60/30/48/24fps
                                     1920×1080　120/60/30fps
動作環境温度：-5℃～40℃</t>
  </si>
  <si>
    <t>脆弱性スキャン　※パッチの適用状況等を診断する;ペネトレーションテスト　※疑似的な攻撃を試みることで攻撃への耐性を確認する;</t>
  </si>
  <si>
    <t>・AESで暗号化された安全な無線リンクを使用して通信している。
・転送中データは、TLS 1.2/1.3 暗号化によって保護。また、クラウドにアップロードされたデータは、AES-256暗号化で暗号化している。</t>
  </si>
  <si>
    <t xml:space="preserve">発電所の巡回点検
①発注者
県　企業局
②概要
水力発電所において、Skydio２＋およびSkydioDockを活用した巡回点検の効率化を実現
発電所内に設置したskydioDockからあらかじめ設定した飛行ルートを自動で巡回し、自動で撮影を実施。撮影した映像は遠隔地から確認可能。
このため、現地への移動時間・点検稼働の大幅な削減を実現した。
</t>
  </si>
  <si>
    <t xml:space="preserve">建設現場における日々の点検業務
①発注者
大手建設会社
②概要
大規模な地域の再開発事業において、ビルの解体作業現場を空撮し、
日々の現場の安全確認をドローンにより省力化。
空撮により現場全体を俯瞰的に確認することができ、人が巡回して行う点検に比較し短時間かつ網羅的に点検が可能
</t>
  </si>
  <si>
    <t xml:space="preserve">橋梁点検
①発注者
建設コンサルタント会社
②概要
skydio2+を活用した橋梁点検を実施
橋脚、桁下を中心とし、ドローによる撮影を実施し、目視代替として活用。
これまで橋の形状によっては点検車を活用しても点検できなかった場所に対してもドローンによる点検を実施することで効率的かつ安全に点検を実施可能。
</t>
  </si>
  <si>
    <t>【機体購入・レンタル】
機器購入額（１台）：オープン
お試しプラン（2か月間）※：580,000円
※機体はskydio2になります
HP：https://www.nttedt.co.jp/skydio-price
【スクール】
Skydio2 Exert Operatoeコース　10万円/人
Skydio 3D Scan Operatorコース　10万円/人
HP：https://www.nttedt.co.jp/anafi-price
【飛行請負】
各メニューごとに個別見積
HP：https://www.nttedt.co.jp/omakase</t>
  </si>
  <si>
    <t xml:space="preserve">① Skydio 2/2+ Operator Manual
https://support.skydio.com/hc/article_attachments/15085615535387
② Skydio Controller User Guide
https://support.skydio.com/hc/article_attachments/4408309420827/Controller_UserGuide_CU1_compressed__1_.pdf
</t>
  </si>
  <si>
    <t>・防爆仕様ではないため、火薬庫等の危険場所では使用できない
・風速１１ｍ/ｓ以上の環境では使用できない
・飛行する環境において照度が100ルクス未満の場合使用できない
・降雨、濃霧、降雪の中では使用できない
・ガラス面、水面付近を飛行する場合は十分な距離を確保し注意して飛行
・細い枝、ロープなど直径が1.27ｃｍ以下の物体の周囲の飛行は十分注意して飛行</t>
  </si>
  <si>
    <t xml:space="preserve">Skydio2+は360°障害検知センサを有しており、障害物が多いインフラ点検等においても安全に
飛行することが可能。
また非GPS環境においてもskydio2+は安定した飛行が可能であるため、屋内における点検についても安定した飛行が可能となる。
弊社ではこれまでNTTグループのインフラ点検で培ったノウハウや、skydioのスクール運用の実績から様々な課題に対しskydioを活用した提案からサポートまでトータルで提供可能です。
</t>
  </si>
  <si>
    <t>富士フイルム株式会社</t>
  </si>
  <si>
    <t>フジフイルム</t>
  </si>
  <si>
    <t>2010401064789</t>
  </si>
  <si>
    <t>東京都港区赤坂9丁目7‐3</t>
  </si>
  <si>
    <t>https://www.fujifilm.com/jp/ja</t>
  </si>
  <si>
    <t>DynemIx VU　DynamIx HR²　DynamIx FXR</t>
    <phoneticPr fontId="1"/>
  </si>
  <si>
    <t>放射線透過試験のデジタル化を実現するためのシステム。従来のフィルムと現像処理（薬品、現像機）に置き換わる。独自の画像処理技術によって検査時間の短縮、検査業務の平準化が可能。更にAIによる欠陥検出機能により検査をサポートするデジタル画像での遠隔地からの判定が可能になりDXを促進することも可能。</t>
  </si>
  <si>
    <t>https://www.fujifilm.com/jp/ja/business/inspection/non-destructive-digital</t>
  </si>
  <si>
    <t>・工業分野におけるデジタルラジオグラフィの基礎とその適用－フィルムからデジタルへの展開－（日本溶接協会）
・ISO10893-7:2018　
・ISO17636-2:2022
・ASTM E 2007-10:2023
・ASTM E 2776-17:2022
・ASME BPVC section v article 2
・JIS Z 3110
・JIS G 0804</t>
  </si>
  <si>
    <t xml:space="preserve">・ドイツ連邦材料試験所（BAM）発行の認定書
・ISO16371‐1：2011
・ASTM E 2446-23 
・ASTM E 2597/2597M-22 </t>
  </si>
  <si>
    <t>自動画像処理技術、AIによる画像認識技術を用いた「きず」の自動検出（DynamIx VU）</t>
  </si>
  <si>
    <t>土木構造物（道路、トンネル、橋梁、導管等の埋設物、等）;設備（建築設備、水道設備、製造設備、防災設備、等）;製品・食品（自動車、医薬品、等）;</t>
  </si>
  <si>
    <t>機器を確認対象の付近に設置（常設）;機器を確認対象の付近に一時的に設置（仮設）;機器を携帯または装備し、確認対象の付近に持ち込み;</t>
  </si>
  <si>
    <t>・放射線を照射可能な撮影専用の部屋（もしくは建屋）に検査対象を持ち込み撮影を行う
・プラントの配管など移動不可の場合は、検査箇所に検出器を設置し撮影を行う</t>
  </si>
  <si>
    <t>移動機能を有しない</t>
  </si>
  <si>
    <t>取得したデータの傾向を分析することで経年劣化（亀裂、傷、欠損、動作異常、異音、異常振動、温度異常、漏えい電流、漏えいガス、等）の予兆を検知;取得したデータの変化量を分析することで経年劣化状況（亀裂、傷、欠損、動作異常、異音、異常振動、温度異常、漏えい電流、漏えいガス、等）を検出;</t>
  </si>
  <si>
    <t>検出器、画像処理技術：レベル1、AIによる欠陥検出機能：レベル2</t>
  </si>
  <si>
    <t>放射線透過試験画像からAIによる画像認識技術を用いてきずを検出する。判定は適切な技量認定を受けた人が行うことが規定されているためサポート機能になる。</t>
  </si>
  <si>
    <t>コードレビュー　※ソースコードをレビューすることで（脆弱性を含む）不具合を検出する;</t>
  </si>
  <si>
    <t>サーバーの仕様及びセキュリティ対策については社外秘</t>
  </si>
  <si>
    <t>200件以上</t>
  </si>
  <si>
    <t>15件</t>
  </si>
  <si>
    <t xml:space="preserve">①防衛施設庁②航空機等防衛装備点検④不明
</t>
  </si>
  <si>
    <t>①文化庁②国立博物館、文化財研究所での文化財保護のための調査④不明</t>
  </si>
  <si>
    <t xml:space="preserve">・防爆仕様仕様でない。
</t>
  </si>
  <si>
    <t>・国内外の規格の要求は満たしております。
・サービス拠点は全国に点在しており、使用方法についてはコールセンター（年末年始は休み）にて対応可能</t>
  </si>
  <si>
    <t>メディカルシステム事業部　モダリティーソリューション部　NDTグループ　栗原基次</t>
  </si>
  <si>
    <t>メディカルシステムジギョウブ　モダリティーソリューションブ　エヌディーティーグループ　クリハラモトツグ</t>
  </si>
  <si>
    <t>mototsugu.kurihara@fujifilm.com</t>
    <phoneticPr fontId="1"/>
  </si>
  <si>
    <t>セーフィー株式会社</t>
  </si>
  <si>
    <t>セーフィーカブシキガイシャ</t>
  </si>
  <si>
    <t>7010701030065</t>
  </si>
  <si>
    <t>〒141-0033 東京都品川区西品川１丁目１−１ 住友不動産大崎ガーデンタワー</t>
  </si>
  <si>
    <t>https://safie.co.jp/</t>
  </si>
  <si>
    <t>Safie Pocket2 Plus（遠隔業務に必要な機能をフルパッケージしたウェアブルカメラ（NETIS登録））</t>
  </si>
  <si>
    <t>セーフィーは「映像から未来をつくる」というビジョンのもと、人々の意思決定に映像をお役立ていただける未来を創造し、企業から個人まで誰もが手軽に利用できる映像プラットフォームを提供しています。</t>
  </si>
  <si>
    <t>https://safie.jp/products/</t>
  </si>
  <si>
    <t>東京都品川区西品川1丁目1-1 住友不動産大崎ガーデンタワー</t>
  </si>
  <si>
    <t xml:space="preserve">・確認対象：カメラで撮影できるもの全て。工事施工状況（施工進捗や現場養生）、橋梁・道路、機器稼働状況（光、音、メーター含む）河川水位など
・取得データ種類：100万画素の映像、200万画素の静止画、GPSによるカメラ/映像/静止画の位置情報。
・機器設置移動：持ち運びできるカメラであり、GoProアタッチメントと互換性があり、様々な場所に設置可能（三脚、単管、重機、車両内フロントガラスなど）
・参考URL
　橋梁・道路：https://safie.jp/casestudy/tamana-city/
　機器稼働状況：https://safie.jp/casestudy/jfe-eng/
　河川監視：https://safie.jp/casestudy/okuetsudoboku/
</t>
  </si>
  <si>
    <t xml:space="preserve">移動機能無し
</t>
  </si>
  <si>
    <t xml:space="preserve">サイズ：高さ 84mm x 幅 55mm x 厚み 30mm
重量：約180g（バッテリー含む）
水平画角：水平 120° 垂直 86°
保護等級：IP67
動作環境：-20~50°C
有効画素数：映像 100万画素 / スナップショット 200万画素
映像転送レート：最大 2Mbps
fps：最大30fps
可搬性：可搬である
ズーム機能：最大 x8(デジタルズーム)
手ぶれ補正：あり
装着タイプ：ヘッドセット型、ネックマウント型等選択可能
マイク：あり
スピーカー：あり
ホワイトバランス：自動
映像回転：あり(90°/ 180°/ 270°)
映像出力：LTEもしくは無線LANによる伝送
映像圧縮方式：H.264
ディスプレイ：2 インチ LCD ディスプレイ(H240 x W320)
通信：LTE通信（NTTドコモのMVNO回線） / Wifi接続可能
Bluetooth：Bluetooth 4.2(HFP/HSP)
バッテリー容量：4,200mAh(取り外し不可)
バッテリー駆動時間：最大8 時間
ACアダプタ：DC5V/2A
測位衛星システム：GPS
NETIS登録：KT-220006-A
防爆仕様：無し
</t>
  </si>
  <si>
    <t>基準データと取得したデータとの差分分析をすることで、安全措置対策状況（設備の配置状況等）や安全衛生状態（施設の清掃状況等）、技術基準乖離状況（設備の性能等）、設計・施工状況（建築物や埋設物の設計図面への適合状況等）を把握;取得したデータの変化量を分析することで経年劣化状況（亀裂、傷、欠損、動作異常、異音、異常振動、温度異常、漏えい電流、漏えいガス、等）を検出;取得したデータにおける確認対象の行動を分析することで、安全衛生状態（家畜の健康状態、害獣・害虫の生息状況、等）を把握;過去データと取得したデータとの差分分析をすることで、経年劣化状況（亀裂、傷、欠損、動作異常、異音、異常振動、温度異常、漏えい電流、漏えいガス、等）を検出;取得したデータの傾向を分析することで経年劣化（亀裂、傷、欠損、動作異常、異音、異常振動、温度異常、漏えい電流、漏えいガス、等）の予兆を検知;</t>
  </si>
  <si>
    <t>「撮影した静止画や映像はクラウド上に保存されている」「ダッシュボード機能を活用することで静止画や映像を同一画面に表示できる」。この機能を活用することで、時点①と時点②の状況を静止画や映像で比較することができ、経年劣化や施工進捗などの分析・判断の助けとなる。</t>
  </si>
  <si>
    <t>CRYPTRECに推奨として掲載されている暗号化アルゴリズムもしくはそれ以上により暗号化を実施</t>
  </si>
  <si>
    <t>法人導入20,000社以上</t>
  </si>
  <si>
    <t xml:space="preserve">①発注者
九都県市（東京都、神奈川県、千葉市、埼玉県、横浜市、川崎市、相模原市、千葉市、さいたま市）合同防災訓練
②概要
九都県市合同防災訓練は、地震による被害を最小限に食い止めるため、九都県市（東京都、神奈川県、千葉県、埼玉県、横浜市、川崎市、相模原市、千葉市、さいたま市）が、8月30日から9月5日の防災週間を考慮した適切な日に、各自治体において実施しているものです。今年は、1923年に発生した関東大震災から100年の節目となる年で、千葉県会場では、100機関、5,000人が参加しました。
「Safie Pocket2 Plus」を中高層建物・倒壊家屋・埋没車両からの救助、ヘリによる吊上げ救助の際に隊員の胸ポケットに装着することで、要救助者の重症度を本部へリアルタイムに共有することができました。災害時にも、現場の情報をリアルタイムに知ることができ、迅速かつ正確な判断に役立つことが期待されます。
③参考URL
例：九都県市（東京都、神奈川県、千葉市、埼玉県、横浜市、川崎市、相模原市、千葉市、さいたま市）合同防災訓練
https://safie.co.jp/news/2899/
</t>
  </si>
  <si>
    <t xml:space="preserve">①発注者
新潟県村上市
②概要
2023年8月27日（日）に実施され、昨年と同規模の大雨を想定された村上市防災訓練において、本部と被災地区4箇所間の情報共有を目的とし、ウェアラブルクラウドカメラ「Safie Pocket2 Plus（セーフィー ポケット ツー プラス）」を6台供給いたしました。「Safie Pocket2 Plus」は手持ちサイズで持ち運びが容易なため、現場と本部の遠隔でのコミュニケーションを可能にします。
昨年、被災状況が深刻であった荒川地区をはじめとしたエリアの被災状況と、荒川地区や近隣に住む生活者の避難状況を、映像を通じて本部にリアルタイムに共有をすることができました。これまで現場に赴き、目で見て判断していた被災の深刻度や詳細な避難状況を遠隔からも正確に把握でき、災害対応における迅速かつ正確な判断に歩み寄ることに成功しました。
また、各避難地区の職員が「Safie Pocket2 Plus」を持参していることにより、地区同士でもリアルタイムに状況の共有が可能となり、足並みを揃えた避難や必要な物資供給・支援の可視化に繋がる新たな活用方法も生み出すことができました。
③参考URL
新潟県村上市（防災訓練）
https://safie.co.jp/news/2842/
</t>
  </si>
  <si>
    <t xml:space="preserve">①発注者
横須賀市消防局
②概要
横須賀市では、生活基盤となるインフラ設備の維持・保守に加え、近年激甚化・頻発化する風水害などに対し、ICTを活用するなど、安全・安心なまちづくりを進めています。横須賀市消防局では、消防活動時などにおける初動体制の強化及び統一的な指揮の下での効果的な部隊運用が求められる中、より迅速かつ正確な現場の情報収集を踏まえた適切な判断・指揮に向けて更なる改善が検討されていました
「現地の消防活動に注力するため、音声による現場報告・共有の手間を削減したい」などの意向を伺い、高品質な現場の映像を簡単に撮影・蓄積共有・視聴できるLTE対応ポータブルカメラの提供に至りました（Safie Pocket2 Plus）。今回の提供により、横須賀市消防局の課題感の解消だけでなく、救助・消火活動後の事後検証や消防活動結果を踏まえた隊員教育への映像活用も見込まれています。
また、今年は関東大震災から100年の節目であり、横須賀市では初めて海上を主要な舞台とした総合防災訓練が開催されました。この訓練では、高機能ドローンによる漂流者の捜索から、救助ヘリや船舶による本番さながらの緊迫した救出・救助訓練が行われ、「Safie Connect」の活用によりドローンカメラ映像のリアルタイム確認が実現でき、迅速な情報共有に貢献しました。
③参考URL
横須賀市（総合防災訓練）
https://safie.co.jp/news/2958/
</t>
  </si>
  <si>
    <t>お問い合わせください。</t>
  </si>
  <si>
    <t>・P7159503（カメラの設置角度に応じたAIモデル）
・P7335463（手振れ補正）
・P7352762（遠隔臨場）</t>
  </si>
  <si>
    <t>・カメラ画像利活用ガイドブック（経済産業省）</t>
  </si>
  <si>
    <t>・防爆仕様ではないため、火薬庫等の危険場所では使用できない。</t>
  </si>
  <si>
    <t>・代表取締役社長 佐渡島隆平）は、本日発表のForbes JAPAN「日本の起業家ランキング202」において1位を受賞。
・「クラウド録画サービス」シェア56.4％を獲得しシェア1位
・その他メディア掲載多数</t>
  </si>
  <si>
    <t>損害の事由が生じた時点から遡って過去３か月分の期間に受領した利用料金の総額を上限とする。特別損害は一切賠償しない。</t>
  </si>
  <si>
    <t>営業本部第二ビジネスユニット 岩崎稜平</t>
  </si>
  <si>
    <t>エイギョウホンブダイ二ビジネスユニット　イワサキリョウヘイ</t>
  </si>
  <si>
    <t xml:space="preserve">080-3427-0230　平⽇10:00~19:00
r-iwasaki@safie.jp
</t>
  </si>
  <si>
    <t>https://www.tm-es.co.jp/</t>
    <phoneticPr fontId="1"/>
  </si>
  <si>
    <t>LiLz Gaugeは低消費電力IoTカメラと機械学習を活用しアナログメーターなどの目視巡回点検を簡単にリモート化できるクラウドサービスです。</t>
  </si>
  <si>
    <t>https://lilz.jp/lilzgauge/</t>
    <phoneticPr fontId="1"/>
  </si>
  <si>
    <t>改めて回答させてください（確認中です）</t>
  </si>
  <si>
    <t>LiLz株式会社</t>
  </si>
  <si>
    <t>沖縄県宜野湾市我如古2丁目3番7号2F</t>
  </si>
  <si>
    <t>土木構造物（道路、トンネル、橋梁、導管等の埋設物、等）;建築物（家屋、事業所、工場、畜舎、倉庫、等）;設備（建築設備、水道設備、製造設備、防災設備、等）;家畜・野生動物（牛、豚、鹿、めん羊、ねずみ、等）;</t>
  </si>
  <si>
    <t>静止画や動画データ;流量データ（液体、気体、等）;圧力データ（液体、気体、等）;温度データ;振動データ;電磁波（赤外線、紫外線、等）データ;電流データ;加速度データ;アナログ計器に表示されるデータは全て取得可能;</t>
  </si>
  <si>
    <t xml:space="preserve">・低消費電力定点カメラによる設備画像の取得
・画像解析と機械学習で計器の値を読み取り、アラートを通知
</t>
  </si>
  <si>
    <t xml:space="preserve">定点設置のため移動しない
</t>
  </si>
  <si>
    <t>通信方式 Bluetooth 5.0/LTE Cat.1
上り(Uplink)	単体で動作
下り(Downlink)	BLE-LTE Router経由
外形寸法 125.5x 139.9 x 24.5mm（最薄部は13.5mm)
重さ約360g
初期設定 iOSアプリ
カメラ解像度3段階(2592x1936/1296x960/640x480)
レンズ標準レンズ＋外付け望遠レンズ（別途購入）
フラッシュ遠隔・中距離用(x6, x3)、近接用(x1)
露出補正	EV-3~EV+3
内部電源 リチウムイオン電池
外部電源 マグネット充電方式
連続動作時間1日3回撮影で3年程度持続（解像度による）
防水・防塵 IP65
使用温度範囲 -10°C~50°C使用湿度範囲20%~80%
難焼性主に素材としてPC UL94 V0を採用</t>
  </si>
  <si>
    <t>撮影された画像をクラウド上で解析及び機械学習にて計器の値を読み取りデータ化して傾向管理を行い、閾値を設けアラートで通知</t>
  </si>
  <si>
    <t xml:space="preserve">クラウド基盤はMicrosoftAzure（国内リージョン）を採用し、物理的セキュリティはMicrosoftAzureの基準に準拠
</t>
  </si>
  <si>
    <t>①発注者
ヤクルト本社
②概要
CEタンクのガス残量および圧力管理で導入
③参考URL
https://lilz.jp/news/casestudy-yakult/
④投資対効果
毎日45分かかる点検を省略</t>
  </si>
  <si>
    <t>①発注者
山陰酸素工業
②概要
ガス配送先のガス残量の把握
③参考URL
https://lilz.jp/news/casestudy-saninsanso/
④投資対効果
毎月1726kmの移動コストを大幅削減</t>
  </si>
  <si>
    <t>①発注者
あきた美郷づくり
②概要
温泉施設の源泉管理で導入
③参考URL
https://lilz.jp/news/casestudy-20221024/
④投資対効果
1日40分かかる点検を1分に短縮</t>
  </si>
  <si>
    <t>①点検対象画像送信システム、点検対象画像送信方法及びプログラム
特願2023-525277
②計器読み取りシステム、計器読み取り方法及び計器読み取りプログラム
特願2022-142637
③計器読み取りシステム、計器読み取り方法、計器読み取りプログラム、撮像装置、撮像方法、及び撮像プログラム
特願2019-043219
④点検対象画像送信システム、点検対象画像送信方法及びプログラム
特願2022-514834</t>
  </si>
  <si>
    <t>・LTEの電波が入る場所で使用可能
・現行機は防爆仕様でない
※防爆仕様の機器も別途開発しており、2024年3月販売予定</t>
  </si>
  <si>
    <t>【表彰】
ASPIC loT • Al・クラウドアワード2021ベンチャーグランプリ
フクオカベンチャーマーケット(FVM)大賞2021
第6回「JEITAベンチャー賞」 Microsoft for Startups
 CEATEC AWARD 2019
【掲載】
・月刊「計装」8月号＂製油所における自主保安の効率化及び信頼性向上／早期異常検知への取り　組み"ENEOS様による寄稿
・日本経済産業新聞　https://nlab.ws.hosei.ac.jp/post-3862/
・電波新聞、加賀工業日報、鉄鋼新聞、日刊産業新聞に掲載実績あり
・株式会社オーム社発行  「設備と管理」 (2022年2月号他多数掲載）
【アピール】
①電源画像から同時に複数の計器を自動読み取りすることができます。計器が何個あっても費用は同じなのでコスト最適化にも貢献します。アナログメーターなどの計器値は、画像解析と機械学習によりデジタル値として表示※2され、簡単に結果確認や修正が可能です。
③APIで簡単外部連携
APIを利用して「計器の値」や、「カメラが撮影した画像」などのデータを取得できます。現在のご利用中の設備管理システムなどと連携することで設備データの統合管理によるさらなる効率化が可能です。</t>
  </si>
  <si>
    <t>エイギョウホンブ　エイギョウカイハツブ　コバヤシ ショウイチ</t>
  </si>
  <si>
    <t>03-6453-6389
平日8:45-17:30
shoichi_kobayashi@tte-net.com</t>
  </si>
  <si>
    <t>7010401051592</t>
  </si>
  <si>
    <t>IoTカメラ（非防爆カメラと防爆カメラ）を利用したＡＩ技術（文字認識技術；計器の値を読取）。</t>
    <phoneticPr fontId="1"/>
  </si>
  <si>
    <t>IoTカメラは、非防爆カメラはLiLz Cam LTE, LiLz Cam BLE(BLE/LTE Router), 防爆カメラはLC-EX10。ＡＩ技術はLiLz Gauge。</t>
  </si>
  <si>
    <t>産業・社会インフラの目視巡回点検を自動化するシステム。電源不要、配線・設置工事・ネット環境不要で、市販の金具を使いＤＩＹにて通常あるいは防爆対応のIoTカメラを現場の計器の前に設置＆計器を撮影し、取得した計器画像をＡＩで自動読取（数値化・データ化）する。</t>
  </si>
  <si>
    <t xml:space="preserve">情報セキュリティマネジメントシステム ISMS（Information Security Management System)の国際規格「ISO27001」を取得
危険エリア（防爆エリア）での認証（IECEx/JpEx＝Ex ic IIC T6(or T4) Gc、Ex ic IIC T135℃ Dc）（ATEX＝II 3G Ex ic IIC T6(or T4)  Gc、II 3D Ex ic IIIC T135℃ Dc）を４月に取得予定
</t>
  </si>
  <si>
    <t>非防爆カメラはLiLz Cam LTE、LiLz Cam BLE（BLE-LTE Router）、防爆カメラはLC-EX10</t>
  </si>
  <si>
    <t>非防爆カメラはLCAM-L11（LiLz Cam LTE）、LCAM-B11（LiLz Cam BLE)&amp;BBLTR1-LP（BLE-LTE Router）、防爆カメラはLC-EX10</t>
  </si>
  <si>
    <t xml:space="preserve">関連動画はこちら（ https://www.youtube.com/watch?v=FN27Q9Lbcuk ）。
市販の金具を使いＤＩＹにて通常IoTカメラあるいは防爆対応IoTカメラを現場の計器前に設置し、カメラを設定するアプリで「位置」「画質」「撮影スケジュール」「フラッシュの有無や強さ」等を撮影しながら設定する。設定後は、カメラが定期的に対象計器・設備などを撮影～撮影された画像データがLTE閉域網（Cat.1）経由でクラウド（Microsoft Azure）内のLiLz Gauge（クラウドサービス）へあがる。ユーザーはLiLz Gauge（クラウドサービス）へメールアドレスとパスワードでログインすればUI（ユーザー画面）で画像データを確認可能。計器読取ＡＩで各計器の自動読取を設定すれば、自動で計器の（針の位置など）値が数値化・データ化されクラウドへデータが蓄積されていく（現状データ容量に限界無し）。LiLz Gaugeのデータは他システムとＡＰＩ連携が可能（ＡＰＩは無料公開）で、例えばPI System（パイシステム）、電子帳票ツールの「i-Reporter( https://i-reporter.jp/ )」や「MENTENA（https://lp.mentena.biz/）」と連携している。
</t>
  </si>
  <si>
    <t>IoTカメラのため、３２にて回答します。</t>
  </si>
  <si>
    <t xml:space="preserve">カメラの寸法：非防爆カメラ＝125.5 x 139.9 x 24.5mm、防爆カメラ＝130.2 x 156.0 x 26.1mm
重量：非防爆カメラ＝約３５０ｇ、防爆カメラ＝約５５０ｇ。
稼働時間：１日３回の撮影で電池が３年（再充電可能）。
画角：68.7度。
画像取得頻度は最大で１４４回／１日＝１０分に１度、最小は１回／１日。
測定距離は計器側の新旧や汚れの付着などで変わるため明確なコメントが難ですが、100mmの計器を利用した測定距離に関する試験データはあります。
防水防塵：ＩＰ６５
動作環境温度：公式にはー１０～６０℃だが、実績では上下とも１０度程度超過しても問題なし
遠隔操作は、「EV＝露光値」「フラッシュなど光の調節」など一部の調整は可能。近々に、撮影間隔・画質の調整も遠隔操作可能になる予定。
稼働時間：１日３回の撮影で３年
防爆記号：IECEx/JpEx＝Ex ic IIC T6(or T4) Gc、Ex ic IIC T135℃ Dcを取得予定。
</t>
  </si>
  <si>
    <t>取得したデータの変化量を分析することで経年劣化状況（亀裂、傷、欠損、動作異常、異音、異常振動、温度異常、漏えい電流、漏えいガス、等）を検出;取得したデータの傾向分析から経年劣化の予兆を行うＡＩの実装も開発工程には入っています。;</t>
  </si>
  <si>
    <t>計器画像データから数値化された値が動作異常（しきい値を超えた）の場合に警告メール等を発信。日々の運用で警告が多い場合には、動作異常や漏洩の可能性を察知。</t>
  </si>
  <si>
    <t>・ EoP脅威モデリングカードゲーム（潜在的なセキュリティ脅威を洗い出すツール）による脆弱性の事前検知
・ OWASP TOP10に基づいたペンテストの実施
などを実施。</t>
  </si>
  <si>
    <t>画像およびDBは画像データはAES256bitで暗号化して保存。パスワードはさらにハッシュ化も実施しています。
暗号化通信プロトコルとして、TLS (Transport Layer Security)1.2で暗号化しています。</t>
  </si>
  <si>
    <t>導入事例詳細については、導入済のユーザー企業（民間）が同業他社との競合関係もある為、公開については個別の折衝が必要で、今すぐのご案内は難しいですが、「導入企業の社名公開」として、三菱ケミカル・ENEOS・AGC・豊田合成・宝酒造・UCC上島珈琲・ユーラスエナジー・ロームアポロ・サーラエナジーから快諾いただいております。事例詳細の公開の必要性があれば個別にお問い合わせは可能です。</t>
  </si>
  <si>
    <t xml:space="preserve">初期導入費用：
非防爆カメラ（LiLz Cam LTE, LiLz Cam BLE(BLE-LTE Router) ）：オープン価格
防爆カメラ（LC-EX10）：オープン価格
クラウドサービス：Lightプラン＝１台につき３８００円／月・同Standardプラン５８００円／月、同Professionalプラン９８００円／月
他、ＤＩＹ設置用の金具：２０００円～５０００円程度
</t>
  </si>
  <si>
    <t>特許 第7144809号
特許 第7144810号
特許 第7169035号</t>
  </si>
  <si>
    <t>①共通
環境温度：ー２０～６０℃
防塵防水の規格：ＩＰ６５（水中では使えないが台風などの環境下では使用可能）
②通信
非防爆カメラの通信は（現状）NTTドコモのLTE閉域網のみ。（同社LTEが不通の箇所では使えない。）
防爆カメラの通信は、NTTドコモ・ソフトバンク・auの３社のLTE閉域網に対応
③防爆カメラの防爆エリア対応
ゾーン２（ゾーン０とゾーン１では使えない）。</t>
  </si>
  <si>
    <t xml:space="preserve">遠い所・高所・暗所などの目視巡回点検を、安価＆簡単な初回設定で自動化・リモート化
（電源不要、配線・設置工事・ネット環境不要。カメラを市販の金具でＤＩＹで置くだけで、当日から現場をデジタル化）
①	初期投資が安価
➡３年間 電池が持続（再充電可能）するＩｏＴカメラと、ＤＩＹ用の金具のみ
②	初期手続きが簡単
➡ＩｏＴカメラを対象箇所に置いてカメラの設定～机上で計器読取ＡＩを設定するだけ。ＵＩも分かり易く、計器読取ＡＩの設定も簡単
③	通常のＡＩ企業は「計器読取ＡＩのみ提供」だが、当社はソフト（ＡＩ等）とハード（カメラ・ルータ）両方を、LiLz Gaugeというワンストップでご提供のため、初期設定の簡易は随一
④	i-reporter, MENTENA, パイシステム（PI system）等、外部システムと連携可能
</t>
  </si>
  <si>
    <t>損害賠償については個々のユーザーと取引基本契約書の中で交わしています。当社システムは生産ラインに直接はいるものでなく、ユーティリティ系を確認するシステムですので、そもそも甚大な損害は発生しにくいという認識です。カメラ・ルータ等ハードウェアは、一般家電と同じく通常使用下で１年間の保証となっております。</t>
  </si>
  <si>
    <t>電話　09072896491（岡本英一郎）　平日８：００～１８：００　e.okamoto@nbk1560.com
電話　07040913635（佐藤盛超）　　平日８：００～１８：００　shigeyuki.sato@nbk1560.com
緊急時は上記と関係なく常時対応。</t>
  </si>
  <si>
    <t>IoTカメラ（サーモカメラ）を利用したＡＩ技術（色から温度を検知し閾値の管理や警告などを自動発信）。</t>
    <phoneticPr fontId="1"/>
  </si>
  <si>
    <t>IoTサーモカメラはLiLz Cam-Th。ＡＩ技術はLiLz Gauge。</t>
  </si>
  <si>
    <t>産業・社会インフラの目視巡回点検を自動化するシステム。電源不要、配線・設置工事・ネット環境不要で、市販の金具を使いＤＩＹにてＩｏＴサーモカメラを現場の温度管理が必要な箇所に設置＆撮影し、取得した画像をもとに温度管理をＡＩで行い、数値化・データ化。異常時は警告の発信も行う。</t>
  </si>
  <si>
    <t>情報セキュリティマネジメントシステム ISMS（Information Security Management System)の国際規格「ISO27001」を取得</t>
  </si>
  <si>
    <t>カメラ技術（サーモカメラ）</t>
  </si>
  <si>
    <t>LiLz Cam-Th</t>
  </si>
  <si>
    <t>710401051592</t>
  </si>
  <si>
    <t>ＡＩ技術（LiLz Gauge）</t>
  </si>
  <si>
    <t>機器を確認対象の付近に設置（常設）;操作用機器（コントローラー）と観測機器（ドローン、移動ロボット、等）を無線接続し、遠隔地の担当者により遠隔操作;操作用機器（コントローラー）と観測機器（ドローン、移動ロボット、等）を無線接続し、現場の担当者により遠隔操作;</t>
  </si>
  <si>
    <t>市販の金具を使いＤＩＹにてサーモカメラを現場の対象箇所に設置し、カメラを設定するアプリで「位置」「画質」「撮影スケジュール」等を撮影しながら設定する。設定後は、カメラが定期的に対象設備などを撮影～撮影された画像データがLTE閉域網（Cat.1）経由でクラウド（Microsoft Azure）内のLiLz Gauge（クラウドサービス）へあがる。ユーザーはLiLz Gauge（クラウドサービス）へメールアドレスとパスワードでログインすればUI（ユーザー画面）で画像データを確認可能。ＡＩで温度管理を設定すれば、自動で温度が数値化・データ化されクラウドへデータが蓄積されていく（現状データ容量に限界無し）。LiLz Gaugeのデータは他システムとＡＰＩ連携が可能（ＡＰＩは無料公開）で、例えばPI System（パイシステム）、電子帳票ツールの「i-Reporter( https://i-reporter.jp/ )」や「MENTENA（https://lp.mentena.biz/）」と連携している。</t>
  </si>
  <si>
    <t xml:space="preserve">カメラのため３９にて回答
</t>
  </si>
  <si>
    <t>サーモカメラの寸法：125.5 x 139.9 x 26mm
重量：３７８ｇ
稼働時間：１日３回の撮影で電池が３年（再充電可能）。
対角画角：71度、水平画角：51度
画像取得頻度は最大で１４４回／１日＝１０分に１度、最小は１回／１日。
防水防塵：ＩＰ６５
動作環境温度：ー１０～７５℃</t>
  </si>
  <si>
    <t>過去データと取得したデータとの差分分析をすることで、経年劣化状況（亀裂、傷、欠損、動作異常、異音、異常振動、温度異常、漏えい電流、漏えいガス、等）を検出;取得したデータの傾向を分析することで経年劣化（亀裂、傷、欠損、動作異常、異音、異常振動、温度異常、漏えい電流、漏えいガス、等）の予兆を検知;基準データと取得したデータとの差分分析をすることで、安全措置対策状況（設備の配置状況等）や安全衛生状態（施設の清掃状況等）、技術基準乖離状況（設備の性能等）、設計・施工状況（建築物や埋設物の設計図面への適合状況等）を把握;取得したデータの変化量を分析することで経年劣化状況（亀裂、傷、欠損、動作異常、異音、異常振動、温度異常、漏えい電流、漏えいガス、等）を検出;</t>
  </si>
  <si>
    <t>画像データから数値化された値が動作異常（しきい値を超えた）の場合に警告メール等を発信。日々の運用で警告が多い場合には、動作異常や漏洩の可能性を察知。</t>
  </si>
  <si>
    <t xml:space="preserve">・ EoP脅威モデリングカードゲーム（潜在的なセキュリティ脅威を洗い出すツール）による脆弱性の事前検知
・ OWASP TOP10に基づいたペンテストの実施
などを実施
</t>
  </si>
  <si>
    <t>２００台以上</t>
  </si>
  <si>
    <t>導入事例詳細については、導入済のユーザー企業（民間）が同業他社との競合関係もある為、公開については個別の折衝が必要で、今すぐのご案内は難しいですが、「導入企業の社名公開」として、三菱ケミカルから快諾いただいております。事例詳細の公開の必要性があればお問い合わせは可能です</t>
  </si>
  <si>
    <t xml:space="preserve">初期導入費用：
サーモカメラ（LiLz Cam-Th ）：オープン価格
クラウドサービス：Basic＝１台につき６８００円／月～
他、ＤＩＹ設置用の金具：２０００円～５０００円程度
</t>
  </si>
  <si>
    <t xml:space="preserve">特許 第7144809号
特許 第7144810号
特許 第7169035号
</t>
  </si>
  <si>
    <t xml:space="preserve">①環境温度度：ー１０～７５℃
防塵防水の規格：ＩＰ６５（水中では使えないが台風などの環境下では使用可能）
②通信
（現状）NTTドコモのLTE閉域網のみ（同社LTEが不通の箇所では使えない）。
ソフトバンクとauは将来に対応予定
</t>
  </si>
  <si>
    <t xml:space="preserve">遠い所・高所・暗所などの目視巡回点検を、安価＆簡単な初回設定で自動化・リモート化
（電源不要、配線・設置工事・ネット環境不要。カメラを市販の金具でＤＩＹで置くだけで、当日から現場をデジタル化）
①	初期投資が安価
➡３年間 電池が持続（再充電可能）するＩｏＴカメラと、ＤＩＹ用の金具のみ
②	初期手続きが簡単
➡ＩｏＴカメラを対象箇所に置いてカメラの設定～机上で温度管理ＡＩを設定するだけ。ＵＩも分かり易く、ＡＩの設定も簡単
③	通常のＡＩ企業は「画像処理ＡＩのみ提供」だが、当社はソフト（ＡＩ等）とハード（カメラ・ルータ）両方を、LiLz Gaugeというワンストップでご提供のため、初期設定の簡易は随一
④	i-reporter, MENTENA, パイシステム（PI system）等、外部システムと連携可能
</t>
  </si>
  <si>
    <t xml:space="preserve">電話　09072896491（岡本英一郎）　平日８：００～１８：００　e.okamoto@nbk1560.com
電話　07040913635（佐藤盛超）　　平日８：００～１８：００　shigeyuki.sato@nbk1560.com
緊急時は上記と関係なく常時対応。
</t>
  </si>
  <si>
    <t>IoTカメラ（非防爆カメラ・防爆カメラ・サーモカメラ）を利用したＡＩ技術（分類技術；現場の異常を検知）。</t>
    <phoneticPr fontId="1"/>
  </si>
  <si>
    <t>IIoTカメラは、非防爆カメラはLiLz Cam LTE, LiLz Cam BLE(BLE/LTE Router), 防爆カメラはLC-EX10, サーモカメラはLiLz Cam-Th。　ＡＩ技術はLLiLz Guard。</t>
  </si>
  <si>
    <t>産業・社会インフラの目視巡回点検を自動化するシステム。電源不要、配線・設置工事・ネット環境不要で、市販の金具を使いＤＩＹにて非防爆あるいは防爆あるいはサーモIoTカメラを現場の対象箇所に設置＆撮影し、取得した画像からＡＩで異常検知を行う（これには対象箇所の異物の数値化・データ化も伴う）。</t>
  </si>
  <si>
    <t xml:space="preserve">情報セキュリティマネジメントシステム ISMS（Information Security Management System)の国際規格「ISO27001」を取得。
防爆カメラについては、危険エリア（防爆エリア）での認証（IECEx/JpEx＝Ex ic IIC T6(or T4) Gc、Ex ic IIC T135℃ Dc）（ATEX＝II 3G Ex ic IIC T6(or T4)  Gc、II 3D Ex ic IIIC T135℃ Dc）を４月に取得予定。
</t>
  </si>
  <si>
    <t>カメラ技術（非防爆カメラ・防爆カメラ・サーモカメラ）</t>
  </si>
  <si>
    <t>非防爆カメラはLCAM-L11（LiLz Cam LTE）、LCAM-B11（LiLz Cam BLE)＆BBLTR1-LP（BLE-LTE outer）、防爆カメラはLC-EX10、サーモカメラはLiLz Cam-Th。</t>
  </si>
  <si>
    <t>ＡＩ技術（LiLz Guard）</t>
  </si>
  <si>
    <t>LiLz Guard</t>
  </si>
  <si>
    <t>市販の金具を使いＤＩＹにてIoTカメラ（非防爆あるいは防爆対応あるいはサーモ）を現場の対象箇所に設置し、カメラを設定するアプリで「位置」「画質」「撮影スケジュール」「フラッシュの有無や強さ」等を撮影しながら設定する。設定後は、カメラが定期的に対象設備などを撮影～撮影された画像データがLTE閉域網（Cat.1）経由でクラウド（Microsoft Azure）内のLiLz Guard（クラウドサービス）へあがる。ユーザーはLiLz Guard（クラウドサービス）へメールアドレスとパスワードでログインすればUI（ユーザー画面）で画像データを確認可能。異常検知については開発段階だが、例えば「複数の画像（教師データ）を覚えさせてそこから外れたら異常として認識」といった手法で実装予定。画像データはクラウドへ蓄積されていく（現状データ容量に限界無し）。LiLz Guardのデータは既に実装済のLiLz Gaugeと同じく、他システムとＡＰＩ連携が可能（ＡＰＩは無料公開）で、例えばPI System（パイシステム）、電子帳票ツールの「i-Reporter( https://i-reporter.jp/ )」や「MENTENA（https://lp.mentena.biz/）」と連携予定。</t>
  </si>
  <si>
    <t xml:space="preserve">カメラの為、３９で回答
</t>
  </si>
  <si>
    <t xml:space="preserve">カメラの寸法：非防爆カメラ＝125.5 x 139.9 x 24.5mm、防爆カメラ＝130.2 x 156.0 x 26.1mm、サーモカメラ＝125.5 x 139.9 x 26mm
重量：非防爆カメラ＝約３５０ｇ、防爆カメラ＝約５５０ｇ、サーモカメラ＝３７８ｇ
稼働時間：１日３回の撮影で電池が３年（再充電可能）。
画角：68.7度（サーモカメラは対角71度、水平51度
画像取得頻度は最大で１４４回／１日＝１０分に１度、最小は１回／１日。
測定距離は計器側の新旧や汚れの付着などで変わるため明確なコメントが難ですが、100mmの計器を利用した測定距離に関する試験データはあり。
防水防塵：ＩＰ６５
動作環境温度：公式にはー１０～６０℃（サーモカメラは上限７５℃）
遠隔操作は、「EV＝露光値」「フラッシュなど光の調節」など一部の調整は可能。近々に、撮影間隔・画質の調整も遠隔操作可能になる予定。
防爆カメラは防爆記号：IECEx/JpEx＝Ex ic IIC T6(or T4) Gc、Ex ic IIC T135℃ Dcを取得予定。
</t>
  </si>
  <si>
    <t>過去データと取得したデータとの差分分析をすることで、経年劣化状況（亀裂、傷、欠損、動作異常、異音、異常振動、温度異常、漏えい電流、漏えいガス、等）を検出;基準データと取得したデータとの差分分析をすることで、安全措置対策状況（設備の配置状況等）や安全衛生状態（施設の清掃状況等）、技術基準乖離状況（設備の性能等）、設計・施工状況（建築物や埋設物の設計図面への適合状況等）を把握;取得したデータの傾向を分析することで経年劣化（亀裂、傷、欠損、動作異常、異音、異常振動、温度異常、漏えい電流、漏えいガス、等）の予兆を検知;取得したデータの変化量を分析することで経年劣化状況（亀裂、傷、欠損、動作異常、異音、異常振動、温度異常、漏えい電流、漏えいガス、等）を検出;取得したデータの傾向分析から経年劣化の予兆を行うＡＩの実装も開発工程には入っています。;</t>
  </si>
  <si>
    <t>ＡＩ技術は開発段階だが、画像データから確認できる異常が見受けられた場合（しきいを超えた）の場合に警告メール等を発信予定。日々の運用で警告が多い場合には、動作異常や漏洩の可能性を察知。</t>
  </si>
  <si>
    <t xml:space="preserve">・ EoP脅威モデリングカードゲーム（潜在的なセキュリティ脅威を洗い出すツール）による脆弱性の事前検知
・ OWASP TOP10に基づいたペンテスト
などを実施
</t>
  </si>
  <si>
    <t xml:space="preserve">画像およびDBは画像データはAES256bitで暗号化して保存。パスワードはさらにハッシュ化も実施しています。
暗号化通信プロトコルとして、TLS (Transport Layer Security)1.2で暗号化しています。
</t>
  </si>
  <si>
    <t>開発段階のためゼロ（試験導入は１社）</t>
  </si>
  <si>
    <t>開発段階のため無し</t>
  </si>
  <si>
    <t>非防爆カメラ（LiLz Cam LTE, LiLz Cam BLE(BLE-LTE Router) ）：オープン価格
防爆カメラ（LC-EX10）：オープン価格
サーモカメラ（LiLz Cam-Th ）：オープン価格
クラウドサービスについては検討中</t>
  </si>
  <si>
    <t>LiLz Guard（ＡＩ技術）は開発段階で、ハードウェアが追加される可能性もあるが、既にリリース済のハードウェアについては以下。
①環境温度：非防爆・防爆カメラはー２０～６０℃（サーモカメラはー１０～７５℃）
防塵防水の規格：ＩＰ６５（水中では使えないが台風などの環境下では使用可能）
②通信非防爆カメラ・サーモカメラの通信は（現状）NTTドコモのLTE閉域網のみ。（同社LTEが不通の箇所では使えない。）防爆カメラの通信は、NTTドコモ・ソフトバンク・auの３社のLTE閉域網に対応
③防爆カメラの防爆エリア対応ゾーン２（ゾーン０とゾーン１では使えない）。</t>
  </si>
  <si>
    <t>遠い所・高所・暗所などの目視巡回点検を、安価＆簡単な初回設定で自動化・リモート化
（電源不要、配線・設置工事・ネット環境不要。カメラを市販の金具でＤＩＹで置くだけで、当日 から現場をデジタル化）
①初期投資が安価➡３年間 電池が持続（再充電可能）するＩｏＴカメラと、ＤＩＹ用の金具のみ。ハードウェアは新規追加の可能性もあるが、いずれも「電源不要、配線・設置工事・ネット環境不要」を予定
②初期手続きが簡単➡ＩｏＴカメラを対象箇所に置いてカメラの設定～机上で温度管理ＡＩを設定するだけ。ＵＩも分かり易く、ＡＩの設定も簡単
③通常のＡＩ企業は「画像処理ＡＩのみ提供」だが、当社はソフト（ＡＩ等）とハード（カメラ・ルータ）両方を、LiLz Gaugeというワンストップでご提供のため、初期設定の簡易は随一 
④i-reporter, MENTENA, パイシステム（PI system）等、外部システムと連携可能</t>
  </si>
  <si>
    <t>受領情報管理表</t>
    <rPh sb="0" eb="2">
      <t>ジュリョウ</t>
    </rPh>
    <rPh sb="2" eb="4">
      <t>ジョウホウ</t>
    </rPh>
    <rPh sb="4" eb="6">
      <t>カンリ</t>
    </rPh>
    <rPh sb="6" eb="7">
      <t>ヒョウ</t>
    </rPh>
    <phoneticPr fontId="1"/>
  </si>
  <si>
    <t>※セキュリティ認証の取得がなく、脆弱性検査も実施していない場合は、掲載対象（セキュリティ要精査）とする。</t>
    <phoneticPr fontId="1"/>
  </si>
  <si>
    <t>確認ステータス</t>
    <rPh sb="0" eb="2">
      <t>カクニン</t>
    </rPh>
    <phoneticPr fontId="1"/>
  </si>
  <si>
    <t>2次スクリーニング</t>
    <rPh sb="1" eb="2">
      <t>ジ</t>
    </rPh>
    <phoneticPr fontId="1"/>
  </si>
  <si>
    <t>投稿ステータス
（KPMG記入）</t>
    <rPh sb="0" eb="2">
      <t>トウコウ</t>
    </rPh>
    <rPh sb="13" eb="15">
      <t>キニュウ</t>
    </rPh>
    <phoneticPr fontId="1"/>
  </si>
  <si>
    <t>備考（起票者を合わせて記載する。 例：KPMG）</t>
    <rPh sb="0" eb="2">
      <t>ビコウ</t>
    </rPh>
    <rPh sb="3" eb="5">
      <t>キヒョウ</t>
    </rPh>
    <rPh sb="5" eb="6">
      <t>シャ</t>
    </rPh>
    <rPh sb="7" eb="8">
      <t>ア</t>
    </rPh>
    <rPh sb="11" eb="13">
      <t>キサイ</t>
    </rPh>
    <rPh sb="17" eb="18">
      <t>レイ</t>
    </rPh>
    <phoneticPr fontId="1"/>
  </si>
  <si>
    <t>回答ID</t>
    <rPh sb="0" eb="2">
      <t>カイトウ</t>
    </rPh>
    <phoneticPr fontId="1"/>
  </si>
  <si>
    <t>提出日時</t>
    <rPh sb="0" eb="2">
      <t>テイシュツ</t>
    </rPh>
    <rPh sb="2" eb="4">
      <t>ニチジ</t>
    </rPh>
    <phoneticPr fontId="1"/>
  </si>
  <si>
    <t>製品・サービス名</t>
    <rPh sb="0" eb="2">
      <t>セイヒン</t>
    </rPh>
    <rPh sb="7" eb="8">
      <t>メイ</t>
    </rPh>
    <phoneticPr fontId="1"/>
  </si>
  <si>
    <t>1次スクリーニング結果※</t>
    <rPh sb="1" eb="2">
      <t>ジ</t>
    </rPh>
    <rPh sb="9" eb="11">
      <t>ケッカ</t>
    </rPh>
    <phoneticPr fontId="1"/>
  </si>
  <si>
    <t>KPMG</t>
    <phoneticPr fontId="1"/>
  </si>
  <si>
    <t>MRI</t>
    <phoneticPr fontId="1"/>
  </si>
  <si>
    <t>デジタル庁</t>
    <rPh sb="4" eb="5">
      <t>チョウ</t>
    </rPh>
    <phoneticPr fontId="1"/>
  </si>
  <si>
    <t>TF</t>
    <phoneticPr fontId="1"/>
  </si>
  <si>
    <t>結果</t>
    <rPh sb="0" eb="2">
      <t>ケッカ</t>
    </rPh>
    <phoneticPr fontId="1"/>
  </si>
  <si>
    <t>凡例</t>
    <rPh sb="0" eb="2">
      <t>ハンレイ</t>
    </rPh>
    <phoneticPr fontId="1"/>
  </si>
  <si>
    <t>確認済</t>
    <rPh sb="0" eb="2">
      <t>カクニン</t>
    </rPh>
    <rPh sb="2" eb="3">
      <t>ズ</t>
    </rPh>
    <phoneticPr fontId="1"/>
  </si>
  <si>
    <t>未確認</t>
    <rPh sb="0" eb="3">
      <t>ミカクニン</t>
    </rPh>
    <phoneticPr fontId="1"/>
  </si>
  <si>
    <t>○</t>
    <phoneticPr fontId="1"/>
  </si>
  <si>
    <t>確認中</t>
    <rPh sb="0" eb="3">
      <t>カクニンチュウ</t>
    </rPh>
    <phoneticPr fontId="1"/>
  </si>
  <si>
    <t>確認済</t>
    <rPh sb="0" eb="3">
      <t>カクニンズ</t>
    </rPh>
    <phoneticPr fontId="1"/>
  </si>
  <si>
    <t>保留</t>
    <rPh sb="0" eb="2">
      <t>ホリュウ</t>
    </rPh>
    <phoneticPr fontId="1"/>
  </si>
  <si>
    <t>※備考欄に保留理由を要記載</t>
    <rPh sb="1" eb="3">
      <t>ビコウ</t>
    </rPh>
    <rPh sb="3" eb="4">
      <t>ラン</t>
    </rPh>
    <rPh sb="5" eb="7">
      <t>ホリュウ</t>
    </rPh>
    <rPh sb="7" eb="9">
      <t>リユウ</t>
    </rPh>
    <rPh sb="10" eb="11">
      <t>ヨウ</t>
    </rPh>
    <rPh sb="11" eb="13">
      <t>キサイ</t>
    </rPh>
    <phoneticPr fontId="1"/>
  </si>
  <si>
    <t>TFスクリーニングにより掲載対象外</t>
    <rPh sb="12" eb="17">
      <t>ケイサイタイショウガイ</t>
    </rPh>
    <phoneticPr fontId="1"/>
  </si>
  <si>
    <t>1次スクリーニングにより掲載対象外</t>
    <rPh sb="1" eb="2">
      <t>ジ</t>
    </rPh>
    <rPh sb="12" eb="17">
      <t>ケイサイタイショウガイ</t>
    </rPh>
    <phoneticPr fontId="1"/>
  </si>
  <si>
    <t>3/14 管理ID75-77で再応募されているためグレーアウト（KPMG）</t>
    <phoneticPr fontId="1"/>
  </si>
  <si>
    <t>2/21 管理ID67-68で再応募されているためグレーアウト（デジ庁）</t>
    <rPh sb="5" eb="7">
      <t>カンリ</t>
    </rPh>
    <rPh sb="15" eb="18">
      <t>サイオウボ</t>
    </rPh>
    <rPh sb="34" eb="35">
      <t>チョウ</t>
    </rPh>
    <phoneticPr fontId="1"/>
  </si>
  <si>
    <t>一部内容確認中（3/14）</t>
    <rPh sb="0" eb="2">
      <t>イチブ</t>
    </rPh>
    <rPh sb="2" eb="4">
      <t>ナイヨウ</t>
    </rPh>
    <rPh sb="4" eb="6">
      <t>カクニン</t>
    </rPh>
    <rPh sb="6" eb="7">
      <t>チュウ</t>
    </rPh>
    <phoneticPr fontId="1"/>
  </si>
  <si>
    <t>確認中（3/11）</t>
    <rPh sb="0" eb="3">
      <t>カクニンチュウ</t>
    </rPh>
    <phoneticPr fontId="1"/>
  </si>
  <si>
    <t>3/13 製造業者をSkydio Inc.へ修正することを条件に掲載可</t>
    <rPh sb="5" eb="9">
      <t>セイゾウギョウシャ</t>
    </rPh>
    <rPh sb="22" eb="24">
      <t>シュウセイ</t>
    </rPh>
    <rPh sb="29" eb="31">
      <t>ジョウケン</t>
    </rPh>
    <rPh sb="32" eb="35">
      <t>ケイサイカ</t>
    </rPh>
    <phoneticPr fontId="1"/>
  </si>
  <si>
    <t>1次スクリーニングにより掲載対象外（3/14）</t>
    <rPh sb="1" eb="2">
      <t>ジ</t>
    </rPh>
    <rPh sb="12" eb="17">
      <t>ケイサイタイショウガイ</t>
    </rPh>
    <phoneticPr fontId="1"/>
  </si>
  <si>
    <t>掲載可（3/14）</t>
    <rPh sb="0" eb="3">
      <t>ケイサイカ</t>
    </rPh>
    <phoneticPr fontId="1"/>
  </si>
  <si>
    <t>回答結果一覧</t>
    <rPh sb="0" eb="2">
      <t>カイトウ</t>
    </rPh>
    <rPh sb="2" eb="4">
      <t>ケッカ</t>
    </rPh>
    <rPh sb="4" eb="6">
      <t>イチラン</t>
    </rPh>
    <phoneticPr fontId="1"/>
  </si>
  <si>
    <t>設問番号▶</t>
    <rPh sb="0" eb="2">
      <t>セツモン</t>
    </rPh>
    <rPh sb="2" eb="4">
      <t>バンゴウ</t>
    </rPh>
    <phoneticPr fontId="1"/>
  </si>
  <si>
    <t>法人名のフリガナ【必須】</t>
    <phoneticPr fontId="1"/>
  </si>
  <si>
    <t>法人設立国【必須】</t>
    <phoneticPr fontId="1"/>
  </si>
  <si>
    <t>法⼈番号【必須】</t>
    <phoneticPr fontId="1"/>
  </si>
  <si>
    <t>法人の概要がわかるホームページ・SNS等のURL【必須】</t>
    <phoneticPr fontId="1"/>
  </si>
  <si>
    <t>製品・サービスの概要紹介（簡潔に100字まで）【必須】</t>
    <phoneticPr fontId="1"/>
  </si>
  <si>
    <t>製品・サービスに関連するホームページ・SNS等のURL【必須】</t>
    <phoneticPr fontId="1"/>
  </si>
  <si>
    <t>製品・サービスの型番②【任意】</t>
    <phoneticPr fontId="1"/>
  </si>
  <si>
    <t>製品・サービスの製造業者名のフリガナ⑤【必須】</t>
    <phoneticPr fontId="1"/>
  </si>
  <si>
    <t>製品・サービスの導入・維持に係る費用【任意】</t>
    <phoneticPr fontId="1"/>
  </si>
  <si>
    <t>製品・サービスを利用するにあたっての制限事項や使⽤上の注意点【任意】</t>
    <phoneticPr fontId="1"/>
  </si>
  <si>
    <t>株式会社 要</t>
  </si>
  <si>
    <t>https://kanamekey.com/news/822626</t>
    <phoneticPr fontId="1"/>
  </si>
  <si>
    <t>カナメ</t>
    <phoneticPr fontId="1"/>
  </si>
  <si>
    <t>IRI測定技術</t>
  </si>
  <si>
    <t>ACTUSロガータイプ</t>
  </si>
  <si>
    <t>株式会社PROFICT LAB</t>
  </si>
  <si>
    <t>カブシキガイシャ　プロフィクトラボ</t>
  </si>
  <si>
    <t>東京都大田区上池台1-34-2</t>
  </si>
  <si>
    <t>営業部　浅原</t>
  </si>
  <si>
    <t>03-6280-5822 asahara.go@kanamekey.com</t>
  </si>
  <si>
    <t>該当なし</t>
    <phoneticPr fontId="1"/>
  </si>
  <si>
    <t>・サイズ（１０～１５(cm)×１０(cm)×４～７(cm)）
・重量（300～2500g）
・画角（FOV）H123°/D142°/V68°
・最大解像度（２Mp）
・取得頻度（15m～１h回）
・測距精度　傾斜計0.1度　伸縮計0.1㎜
・IP67・動作環境温度（℃～℃）
・暗視補正機能（有）
・遠隔操作機能（有）
・稼働時間（センサ１～２年　カメラ及び風向風速計は太陽光発電）</t>
    <phoneticPr fontId="1"/>
  </si>
  <si>
    <t>地域環境ソリューション事業本部　事業推進部　事業推進２課　永山　智之</t>
  </si>
  <si>
    <t>０３－３５０２－０２２７
tomoyuki_nagayama@nishimatsu.co.jp</t>
  </si>
  <si>
    <t/>
  </si>
  <si>
    <t>産業用水中ドローンDiveUnit300</t>
    <phoneticPr fontId="1"/>
  </si>
  <si>
    <t>株式会社ジャスト</t>
  </si>
  <si>
    <t>https://www.just-ltd.co.jp/muashiba/</t>
    <phoneticPr fontId="1"/>
  </si>
  <si>
    <t>高解像度カメラ点検</t>
    <rPh sb="0" eb="4">
      <t>コウカイゾウド</t>
    </rPh>
    <rPh sb="7" eb="9">
      <t>テンケン</t>
    </rPh>
    <phoneticPr fontId="1"/>
  </si>
  <si>
    <t>ILCE-7RM4,ILCE-7RM5</t>
    <phoneticPr fontId="1"/>
  </si>
  <si>
    <t>Sony</t>
  </si>
  <si>
    <t>ソニーカブシキカイシャ</t>
  </si>
  <si>
    <t>東京都港区港南1-7-1</t>
  </si>
  <si>
    <t>PhaseOne XF100MP</t>
    <phoneticPr fontId="1"/>
  </si>
  <si>
    <t>フェーズワン株式会社</t>
  </si>
  <si>
    <t>フェーズワンカブシキカイシャ</t>
  </si>
  <si>
    <t>東京都千代田区
神田錦町3-16
五十嵐ビル4F</t>
  </si>
  <si>
    <t>超望遠カメラ点検</t>
    <rPh sb="0" eb="3">
      <t>チョウボウエン</t>
    </rPh>
    <rPh sb="6" eb="8">
      <t>テンケン</t>
    </rPh>
    <phoneticPr fontId="1"/>
  </si>
  <si>
    <t>Nikon Coolpix P1000</t>
    <phoneticPr fontId="1"/>
  </si>
  <si>
    <t>Nikon</t>
  </si>
  <si>
    <t>カブシキカイシャニコン</t>
  </si>
  <si>
    <t>東京都港区港南2-15-3</t>
  </si>
  <si>
    <t>赤外線サーモグラフィカメラ点検</t>
    <rPh sb="0" eb="3">
      <t>セキガイセン</t>
    </rPh>
    <rPh sb="13" eb="15">
      <t>テンケン</t>
    </rPh>
    <phoneticPr fontId="1"/>
  </si>
  <si>
    <t>FLIR T1040</t>
    <phoneticPr fontId="1"/>
  </si>
  <si>
    <t>フリアーシステムズジャパン株式会社</t>
    <phoneticPr fontId="1"/>
  </si>
  <si>
    <t>フリアーシステムズジャパンカブシキカイシャ</t>
  </si>
  <si>
    <t>東京都 品川区 上大崎2-13-17</t>
  </si>
  <si>
    <t>高所空撮点検</t>
    <rPh sb="0" eb="2">
      <t>コウショ</t>
    </rPh>
    <rPh sb="2" eb="4">
      <t>クウサツ</t>
    </rPh>
    <rPh sb="4" eb="6">
      <t>テンケン</t>
    </rPh>
    <phoneticPr fontId="1"/>
  </si>
  <si>
    <t>DJI Phantom4 pro</t>
  </si>
  <si>
    <t>DJI</t>
  </si>
  <si>
    <t>ディー・ジェイ・アイ</t>
  </si>
  <si>
    <t>中国
広東省深圳市南山区高新南四道18号創維半導体設計大厦西座14層</t>
  </si>
  <si>
    <t>・要素技術（製品・サービス）の名称⑥：高所空撮点検
・製品・サービスの型番⑥：DJI Matrice600
・製品・サービスの製造業者名⑥：DJI
・製品・サービスの製造業者名のフリガナ⑥：ディー・ジェイ・アイ
・製品・サービスの製造業者の法人番号⑥：0000000000000
・製品・サービスの製造業者の所在地⑥：中国　広東省深圳市南山区高新南四道18号創維半導体設計大厦西座14層
・要素技術（製品・サービス）の名称⑦：高所空撮点検
・製品・サービスの型番⑦：DJI mini 4 pro
・製品・サービスの製造業者名⑦：DJI
・製品・サービスの製造業者名のフリガナ⑦：ディー・ジェイ・アイ
・製品・サービスの製造業者の法人番号⑦：0000000000000
・製品・サービスの製造業者の所在地⑦：中国　広東省深圳市南山区高新南四道18号創維半導体設計大厦西座14層層
・要素技術（製品・サービス）の名称⑧：高所空撮点検
・製品・サービスの型番⑧：Skydio x2
・製品・サービスの製造業者名⑧：Skydio
・製品・サービスの製造業者名のフリガナ⑧：スカイディオゴウドウカイシャ
・製品・サービスの製造業者の法人番号⑧：6010403023954
・製品・サービスの製造業者の所在地⑧：東京都中央区日本橋３丁目９番１号日本橋三丁目</t>
    <phoneticPr fontId="1"/>
  </si>
  <si>
    <t>カメラ機能 1200万～1億画素のカメラ解像度
飛行性能 RTH機能、障害物回避機能、1本のバッテリーで最大45分の飛行性能
撮影性能 静止画、インターバル撮影、動画撮影</t>
    <phoneticPr fontId="1"/>
  </si>
  <si>
    <t>解像度	6100万～1億画素の高解像度撮影
望遠性能　最大12000㎜の焦点距離に対応
暗所性能　上限ISO102400の高感度性能</t>
    <phoneticPr fontId="1"/>
  </si>
  <si>
    <t>イノベーション・マーケティング部　山根英人</t>
  </si>
  <si>
    <t>045-911-9666
h_yamane@just-ltd.co.jp</t>
  </si>
  <si>
    <t>SB C&amp;S株式会社</t>
  </si>
  <si>
    <t>ｑ</t>
    <phoneticPr fontId="1"/>
  </si>
  <si>
    <t>https://www.genetus.co.jp/mieruka.html</t>
  </si>
  <si>
    <t xml:space="preserve">情報セキュリティマネジメントシステム ISMS（Information Security Management System)の
　国際規格「ISO27001」を取得
危険エリア（防爆エリア）での認証（IECEx/JpEx＝Ex ic IIC T6(or T4) Gc、Ex ic IIC T135℃ Dc）（ATEX＝II 3G Ex ic IIC T6(or T4)  Gc、II 3D Ex ic IIIC T135℃ Dc）を近々に取得予定
</t>
  </si>
  <si>
    <t>LCAM-L11（LiLz Cam LTE）、LCAM-B11（LiLz Cam BLE)、LC-T10J（LiLz Cam Th）、BBLTR1-LP（BLE-LTE Router）</t>
    <phoneticPr fontId="1"/>
  </si>
  <si>
    <t>株式会社EARTHBRAIN</t>
    <phoneticPr fontId="1"/>
  </si>
  <si>
    <t>https://www.earthbrain.com/lp/202209-scq/</t>
    <phoneticPr fontId="1"/>
  </si>
  <si>
    <t>道路巡回（パトロール）システム「Draw-AI」</t>
  </si>
  <si>
    <t>トンネル走行型計測技術</t>
  </si>
  <si>
    <t>記載なし</t>
    <rPh sb="0" eb="2">
      <t>キサイ</t>
    </rPh>
    <phoneticPr fontId="1"/>
  </si>
  <si>
    <t xml:space="preserve">近赤外カメラシステム　８台
・サイズ：29.3mm×29mm×29mm
・有効画素数：2,084×2,084dot
・センサ：CMOSグローバルシャッター　11.3mm×11.3mm
・通信インターフェイス：UAB3.0（5Gbps）
・Fレート：30fps（最大90fps）距離トリガ採用
・レンズ：12mm（0.92mm/pixel@2m）絞り4.0　1台
　　　　　16mm（0.60mm/pixel@2m）絞り2.8　7台
</t>
    <phoneticPr fontId="1"/>
  </si>
  <si>
    <t>事業推進部　中央官庁推進グループ</t>
    <phoneticPr fontId="1"/>
  </si>
  <si>
    <t>info-kkc@kk-grp.jp</t>
    <phoneticPr fontId="1"/>
  </si>
  <si>
    <t>画像によるRC床版の点検記録システム</t>
  </si>
  <si>
    <t>https://www.kkc.co.jp/service/item/2897/</t>
  </si>
  <si>
    <t>【静的解析の実施】静的解析（コードベースでの分析）を実施している（例）コードスキャナーを使用して主要なバグを検出している、ハードコードされたパスワードや暗号鍵等がないかを確認している、等;【自動化ツールの活用】テスト自動化ツールを採用することで、テストの一貫した実行と結果の正確な確認を実施しつつ、テストに掛かる工数を最小化している;【動的解析の実施】動的解析（実際にプログラムを実行し分析）を実施している（例）テストケースに基づきブラックボックステストを実施している、リグレッションテストを実施している、ソフトウェアがWebサービスを提供する場合はWeb アプリケーションスキャナーなどを使用して脆弱性を検出している、等;【コンポーネント（ソフトウェアを構成する部品・構成要素）の把握・適切な管理】ソフトウェアに含まれているコンポーネント（OSS等の外部ソース含む）について、脆弱性データベース等を活用し脆弱性を継続的に監視している;【継続的な改善対応】検証の結果見つかったバグを修正し、かつ開発プロセスの早い段階でバグを発見し修正するために必要なプロセスの改善を実施している;</t>
  </si>
  <si>
    <t>株式会社太平洋コンサルタント</t>
  </si>
  <si>
    <t>ウォールサーベイシステム</t>
  </si>
  <si>
    <t>WSS用自動記録ソフトウェア</t>
    <phoneticPr fontId="1"/>
  </si>
  <si>
    <t>タブレット型点検業務支援サービス</t>
  </si>
  <si>
    <t xml:space="preserve">「個別の製品サービスのページ（https://water-business-cloud.com/service01.html）」「クラウドサービス全体のページ（https://water-business-cloud.com/）」
</t>
    <phoneticPr fontId="1"/>
  </si>
  <si>
    <t>070-6593-7901
nagai-takuma@metawater.co.jp</t>
    <phoneticPr fontId="1"/>
  </si>
  <si>
    <t>Smart Field Viewer（SFV）</t>
    <phoneticPr fontId="1"/>
  </si>
  <si>
    <t>設備等点検時の気づきを写真、音声、コメントなど、多様な形式でクラウド上に蓄積、蓄積した情報をノウハウとして、技術レベルの維持と向上に役立てることができます。</t>
    <phoneticPr fontId="1"/>
  </si>
  <si>
    <t xml:space="preserve">「個別の製品サービスのページ（https://water-business-cloud.com/service02.html）」「クラウドサービス全体のページ（https://water-business-cloud.com/）」
</t>
    <phoneticPr fontId="1"/>
  </si>
  <si>
    <t>AI/Deep Learningに関するソフトウェア製品</t>
  </si>
  <si>
    <t>AIによる物体検出ライブラリや画像領域分割技術製品。</t>
    <phoneticPr fontId="1"/>
  </si>
  <si>
    <t>機械学習技術（SoftNeuro）</t>
  </si>
  <si>
    <t>画像認識技術（Morpho Deep Detector）</t>
    <phoneticPr fontId="1"/>
  </si>
  <si>
    <t>カメラによる情報収集ができれば、特に制限はありません。</t>
    <phoneticPr fontId="1"/>
  </si>
  <si>
    <t>オープンイノベーション部　河野敏明</t>
  </si>
  <si>
    <t>090-2728-2440　平日10:00-19:00
t-kono@morphoinc.com</t>
  </si>
  <si>
    <t>キヤノン株式会社</t>
    <phoneticPr fontId="1"/>
  </si>
  <si>
    <t>IoT技術（Infra Eye）</t>
    <phoneticPr fontId="1"/>
  </si>
  <si>
    <t>クラウド技術（Infra Eye WEB）</t>
    <phoneticPr fontId="1"/>
  </si>
  <si>
    <t>TEL: 03-5435-3560　平⽇9:00~17:00　メールアドレス：inframanagement@pasco.co.jp</t>
    <phoneticPr fontId="1"/>
  </si>
  <si>
    <t>計測検査株式会社</t>
    <phoneticPr fontId="1"/>
  </si>
  <si>
    <t>中国広東省深圳市南山区高新南四道18号創維半導体設計大厦西座14層</t>
    <phoneticPr fontId="1"/>
  </si>
  <si>
    <t>525 Avenue Saint Sauveur du Pin 34980 Saint-Clément-De-Rivière フランス</t>
    <phoneticPr fontId="1"/>
  </si>
  <si>
    <t>営業部　的野貴斗</t>
    <phoneticPr fontId="1"/>
  </si>
  <si>
    <t>093-642-8231　平⽇8:30~17:30
kkeigyo@keisokukensa.co.jp</t>
    <phoneticPr fontId="1"/>
  </si>
  <si>
    <t>ミミズ型管内走行ロボットSooha</t>
  </si>
  <si>
    <t>https://www.youtube.com/watch?v=ISxKL1OmgJI&amp;t=6s</t>
    <phoneticPr fontId="1"/>
  </si>
  <si>
    <t>画像取得技術（ミミズ型管内走行ロボットSooha）</t>
    <phoneticPr fontId="1"/>
  </si>
  <si>
    <t>ソラリス</t>
  </si>
  <si>
    <t>東京都板橋区東山町14番13号</t>
    <phoneticPr fontId="1"/>
  </si>
  <si>
    <t>軸方向繊維強化型人工筋肉技術（ミミズ型管内走行ロボットSooha）</t>
    <phoneticPr fontId="1"/>
  </si>
  <si>
    <t>ウカワゴムセイゾウショ</t>
    <phoneticPr fontId="1"/>
  </si>
  <si>
    <t>空気圧人工筋肉技術（ミミズ型管内走行ロボットSooha）</t>
    <phoneticPr fontId="1"/>
  </si>
  <si>
    <t>細管内移動技術（ミミズ型管内走行ロボット Sooha）</t>
    <phoneticPr fontId="1"/>
  </si>
  <si>
    <t>【カメラスペック】
撮像素子	1/4インチCMOS color
有効画素数/フレームレート　1280x720/30fps
レンズ	2.28mm/F2.0
画角	　H=98°98'；V=67°26'；D=132°9'
被写界深度　FID 120mm-100mm-160mm
保管温度範囲	-30℃ to 60℃
動作温度範囲	-10℃ to 60℃</t>
    <phoneticPr fontId="1"/>
  </si>
  <si>
    <t>発注者：ピジョンホームプロダクツ株式会社
概要：化粧品の製造工程にて、原料の配管輸送が実施されているが、最終製品にコンタミが発生する不適合を防止する目的で、弊社ロボットでの配管内部検査を実施している。</t>
    <phoneticPr fontId="1"/>
  </si>
  <si>
    <t>03-5615-9560
maekubo@solaris-inc.com</t>
    <phoneticPr fontId="1"/>
  </si>
  <si>
    <t>株式会社零ＳＰＡＣＥ</t>
    <phoneticPr fontId="1"/>
  </si>
  <si>
    <t>https://www.geosearch.co.jp/service/01.php　https://www.geosearch.co.jp/service/02.php　https://www.geosearch.co.jp/service/03.php　https://www.geosearch.co.jp/service/04.php</t>
  </si>
  <si>
    <t>自動制御・モニタリング・フィードバック（Skydio Autonomy）</t>
    <phoneticPr fontId="1"/>
  </si>
  <si>
    <t>3000 Clearview Way, San Mateo, CA 94402, United States</t>
    <phoneticPr fontId="1"/>
  </si>
  <si>
    <t>無人航空機・ドローン（Skydio Autonomy Enterprise）</t>
    <phoneticPr fontId="1"/>
  </si>
  <si>
    <t>070-1069-2628　
satoshi.chiba@softroid.jp</t>
    <phoneticPr fontId="1"/>
  </si>
  <si>
    <t>デジタルサービス開発本部　齊藤大輔</t>
    <phoneticPr fontId="1"/>
  </si>
  <si>
    <t>daisuke.sd.saitoh@jp.ricoh.com</t>
    <phoneticPr fontId="1"/>
  </si>
  <si>
    <t>自動制御・モニタリング・フィードバック（Skydio NightSense）</t>
    <phoneticPr fontId="1"/>
  </si>
  <si>
    <t>システムの遠隔制御（Skydio Remote Flight Deck）</t>
    <phoneticPr fontId="1"/>
  </si>
  <si>
    <t>無人航空機・ドローン（Skydio X10 Attachments）</t>
    <phoneticPr fontId="1"/>
  </si>
  <si>
    <t>画像認識（物体認識・物体検出・セグメンテーション）（Semantic Scanning(仮称)）</t>
    <phoneticPr fontId="1"/>
  </si>
  <si>
    <t>無人航空機・ドローン（Skydio製各種機体、「Skydio 2+」「Skydio X2」「Skydio X10」）</t>
    <phoneticPr fontId="1"/>
  </si>
  <si>
    <t>https://pronet.co.jp/%e5%8c%ba%e7%94%bb%e7%b7%9a%e3%81%ae%e6%91%a9%e8%80%97%e5%ba%a6%e8%aa%bf%e6%9f%bb%e3%82%b5%e3%83%bc%e3%83%93%e3%82%b9/</t>
  </si>
  <si>
    <t>ohta@pronet.co.jp</t>
  </si>
  <si>
    <t>無人航空機・ドローン（Skydio 2+ / Skydio X2）</t>
    <phoneticPr fontId="1"/>
  </si>
  <si>
    <t>システムの遠隔制御（Skydio Cloud）</t>
    <phoneticPr fontId="1"/>
  </si>
  <si>
    <t>Skydio Visual Positioning System (VPS)</t>
    <phoneticPr fontId="1"/>
  </si>
  <si>
    <t>メールアドレス：kenta.nakanii@skydio.com
受付時間：平日午前9:00-午後18:00</t>
    <phoneticPr fontId="1"/>
  </si>
  <si>
    <t>https://www.nttbiz.com/solution/vss/service/smart_glass_cloud/</t>
  </si>
  <si>
    <t>カメラ：Xacti社製 CX-WL100
【カメラ】
・イメージセンサ：　1/2.3型 CMOSイメージセンサ STARVIS™
・総画素数：　約1247万画素
・レンズ：　200°広角レンズ
・F値：　2.5
・画角：　水平90°/垂直58° (VGA時 73°)　広角モード時　対角180°
・最低被写体照度：　0.75ルクス
・エクスタビライザ(ブレ補正機能)：　光軸中心モード/水平画角維持モード/真上真下モード/OFF
・ホワイトバランス：　オート/晴天/曇天/蛍光灯/電球
・ISO感度上限値：　6400/12800
・ズーム：　最大8倍
・ミラーモード：　OFF/左右反転/上下反転/左右上下反転
【映像・記録】
・動画フォーマット：　Motion JPEG
・音声フォーマット：　PCM(mono)
・解像度／フレームレート：　Full HD/HD/VGA 30p,25p,15p,10p,5p
【インターフェース】
・映像出力：　UVC1.1準拠
・音声出力：　UAC1.0準拠
・外部出力端子：　USB Type-C ×２(スマホ用×１, モバイルバッテリー用)
・マイク：　1(モノラル, 無指向性)
【一般】
・外形寸法(WxHxD)：
　カメラヘッド： 25 × 34 × 34mm
　本体ユニット： 66 × 12 × 60mm
・本体従量：
　カメラヘッド部　約29.5g (ケーブル含まず)
　本体ユニット部　約46.0g (ケーブル含まず)
・防塵/防水性能：　IP67(カメラヘッド部分のみ)
・電源電圧：　DC5V ±5% (USBより給電)
・消費電力：　Max.2.6W
・動作保証温度：　-5℃ ～ +40℃
スマートフォン/タブレット
【Android】
・CPU： Qualcomm® Snapdragon™ 8XX
・メモリ：4GB
「2024年1月現在」</t>
    <phoneticPr fontId="1"/>
  </si>
  <si>
    <t>①発注者
電気通信事業者
②概要
発注者保有建物における、通信設備の運用維持、保全業務に利用。
現場（特に離島・僻地）での人材不足が全社課題。従来の現場完結型の現場作業を中央統制型の業務体制にシフトするために映像DXソリューションの導入を推進。
③参考URL
現時点ではなし
④投資対効果
１．体制の維持
現場有スキル者の不足をセンタに集中配置することにより現行と同水準の工事体制を維持
２．人材の有効活用
現場作業員に高スキル者が不要となり柔軟なリソースアサインが実現
３．育成レベルの均一化
組織による人材育成のバラツキがなくなり高水準でスキルの均一化を実現</t>
    <phoneticPr fontId="1"/>
  </si>
  <si>
    <t>①発注者
フルテック株式会社（作業先）
②概要
自動ドア遠隔モニタリング保守契約先など新たに開始した保守メンテナンスサービスの自動ドア遠隔モニタリングで必要となる通信用機器の設置に作業者が不慣れであるため、以下の課題があった。
・通信用機器の設置や設定に時間が掛かる。
・作業手順を守らない事によるエラー通知が頻発し監視側で不要な確認が発生。
・設定ミスにより後日エラーが発生し、是正するための再訪問が必要となる。
・作業マニュアルを整備しても見ない。
スマートグラスクラウドを導入したことにより、事務所にいながら現場で作業者の隣にいるようなサポートができるようになった。作業状況に応じてウェアラブルカメラやスマートフォンを接続して利用できるのは利便性が高い。また接続設定作業は最小限で初めて使う作業者でも扱いやすい。
③参考ＵＲＬ
④投資対効果
・作業時間が約4割削減。
・作業中のエラー通知発生が無くなり監視側の負担が軽減された。
・設定ミスによるエラー発生対応のための再訪問が無くなった。
・マニュアルを見なくても作業者が正しい作業を覚えられる。
・遠隔サポートの活用により現場での同行指導を減らす事ができるので、今後加速していく人材不足の課題解決が期待できる。</t>
    <phoneticPr fontId="1"/>
  </si>
  <si>
    <t>（制約の主要な点）
【賠償】
①当社の責めに帰すべき理由によりその提供をしなかったときは、本サービスが全く利用できない状態（全く利用できない状態と同程度となる場合を含む）にあることを当社が知った時刻から起算して、24時間以上その状態が連続したときに限り、その契約者の損害を賠償する。
②当社は本サービスが全く利用できない状態にあることを当社が知った時刻以後のその状態が連続した時間（24の倍数である部分に限る）について、24時間ごとに日数を計算し、その日数に対応する料金の合計額を発生した損害とみなし、その額に限って賠償する。
③当社の故意又は重大な過失により本サービスを提供しなかったときは、上記②の規定は適用しない。
④天災、地変、その他当社の責めに帰すべかざる理由により、契約者が直接的なあるいは間接的な損害を被ったとしても、その損害に対して当社は責任を負わないものとする。
【免責規定】
①当社は、上記賠償を除き、契約者に係る損害を賠償しないものとし、契約者は当社にその損害の賠償を請求しないものとする。
②本サービスの利用により第三者に対し損害を与えた場合は、自己の責任でこれを解決し、当社に責任を負担させないものとする。
③当社は、本サービスの利用により生じる結果について、サービスの提供に必要な設備の不具合、故障、第三者による不正侵入、商取引上の紛争、法令等に基づく強制的な処分及びその他の原因を問わず、責任を負担しないものとする。
④当社は、契約者から本サービスの提供のために必要となる協力を得られなかったためにその提供ができなかった場合には、責任を負担しないものとする。
⑤当社は、本サービスのアプリケーションに関して、以下に掲げる責任を負わないものとする。
　- 本サービスのアプリケーションが、他人の権利を侵害しないこと
　- いかなる利用端末でも利用できること
　- 期待通りの品質を有すること、その作動が中断されないこと、その作動に誤りがないこと
　- 本サービスのアプリケーションがインストールされた利用端末内の他のアプリケーションやデータに悪影響を及ぼさないこと
⑥当社は、本サービスのアプリケーションの利用にあたり契約者に対して当社の故意又は重大な過失による場合を除き、責任を負わないものとする。</t>
    <phoneticPr fontId="1"/>
  </si>
  <si>
    <t>080-1340-1530
y.hirakawa@nttbiz.com</t>
  </si>
  <si>
    <t>Real Dimension</t>
  </si>
  <si>
    <t>路面形状計測技術（路面検査コンパクトユニット　3Dカメラ）</t>
    <phoneticPr fontId="1"/>
  </si>
  <si>
    <t>倉敷紡績株式会社</t>
    <phoneticPr fontId="1"/>
  </si>
  <si>
    <t>路面縦断形状計測技術（プロファイルユニット）</t>
    <phoneticPr fontId="1"/>
  </si>
  <si>
    <t>3次元点群・画像計測技術（モービルマッピングシステム）</t>
    <phoneticPr fontId="1"/>
  </si>
  <si>
    <t>Pegasus Two Ultimate</t>
    <phoneticPr fontId="1"/>
  </si>
  <si>
    <t>ライカジオシステムズ株式会社</t>
    <phoneticPr fontId="1"/>
  </si>
  <si>
    <t>3次元データ生成技術（データ統合処理）</t>
    <phoneticPr fontId="1"/>
  </si>
  <si>
    <t>3次元点群・画像処理技術（3次元データ処理・閲覧ソフトウェア）</t>
    <phoneticPr fontId="1"/>
  </si>
  <si>
    <t xml:space="preserve">06-6635-2180 </t>
  </si>
  <si>
    <t xml:space="preserve">https://urldefense.com/v3/__https://airm.co.jp/__;!!N8Xdb1VRTUMlZeI!iyoBxDoAPmFgAOmHFZiVebGoPNLmv2nhvf4bHrBHpnQwIRJjt6lcsjjpi5lH-qe2tMTeLUGgj09cKinuFMKCjA$ </t>
  </si>
  <si>
    <t xml:space="preserve">https://urldefense.com/v3/__https://airm.co.jp/product.html__;!!N8Xdb1VRTUMlZeI!iyoBxDoAPmFgAOmHFZiVebGoPNLmv2nhvf4bHrBHpnQwIRJjt6lcsjjpi5lH-qe2tMTeLUGgj09cKilMcfWc9g$ </t>
  </si>
  <si>
    <t>090-9127-0333（平日9:00～18:00）
ishida@airm.co.jp</t>
  </si>
  <si>
    <t xml:space="preserve">https://enterprise.dji.com/jp/matrice-30/specs
・名称：M30
・サイズ（長さ(cm)×幅(cm)×高さ(cm)）: 470×585×215 mm（展開時）
365×215×195 mm（折りたたんだ状態）
・重量（g）：3770±10g （バッテリー２個を含む）
・稼働時間（m）：36分（最大ホバリング時間）
・移動速度（km/h）：82.8km/h
・制御可能距離（km）: 8km
・照明の輝度（lm）:該当しない
・操作性（前後/左右/上下）：スペック表に記載なし
・防水等級（IPX1～IPX8）：保護等級　IP55
・防塵等級（IP0X～IP6X）：保護等級　IP55
・動作環境温度（℃～℃）：-20℃～50℃
・位置情報精度（cm）：1cm+1ppm(水平)、1.5cm+1ppm(垂直)
・ホバリング精度（cm）：垂直：±0.1 m（ビジョンシステム有効時）、±0.5 m（Nモード、GPSあり）、±0.1 m（RTK）
水平：±0.3 m （ビジョンシステム有効時）、±1.5 m（Nモード、GPSあり）、±0.1 m（RTK）
・最大潜行可能深度（m）：該当なし
・深度維持（cm）：該当なし
・リモートID適合状況（適合している/適合していない）：適合している。
・防爆記号（構造規格/国際整合防爆指針のいずれかで記載してください）：該当なし
</t>
    <phoneticPr fontId="1"/>
  </si>
  <si>
    <t>022-765-1421
平日9:30-18:00
kiryu@tohoku-drone.jp</t>
  </si>
  <si>
    <t>ドローンによる橋梁点検技術</t>
  </si>
  <si>
    <t>https://skydio.flightsinc.jp/</t>
    <phoneticPr fontId="1"/>
  </si>
  <si>
    <t>株式会社テクノコンサルタント</t>
    <phoneticPr fontId="1"/>
  </si>
  <si>
    <t>https://flights-control.com/</t>
    <phoneticPr fontId="1"/>
  </si>
  <si>
    <t>ドローン空撮サービス</t>
  </si>
  <si>
    <t>Skydio社ドローン（Skydio 2/2+, Skydio X2E, Skydio X10）を用いたインフラ点検の支援サービスです。インフラ点検での活用を想定した静止画・動画の撮影、撮影データからひびわれ検出や点群データ、３Dモデル、オルソ画像を提供致します。</t>
    <phoneticPr fontId="1"/>
  </si>
  <si>
    <t>https://www.docomosky.jp/skydio/</t>
  </si>
  <si>
    <t>Skydio, Inc.</t>
    <phoneticPr fontId="1"/>
  </si>
  <si>
    <t>スカイディオインク</t>
    <phoneticPr fontId="1"/>
  </si>
  <si>
    <t>0000000000000</t>
    <phoneticPr fontId="1"/>
  </si>
  <si>
    <t>米国</t>
    <phoneticPr fontId="1"/>
  </si>
  <si>
    <t>5G&amp;IoT部ドローンサービス部門　docomoskyチーム</t>
  </si>
  <si>
    <t>050-3464-6525　平日10:00～17:00
infra-drones@ml.ntt.com</t>
  </si>
  <si>
    <t>東京都渋谷区道玄坂１丁目１６番６号</t>
    <phoneticPr fontId="1"/>
  </si>
  <si>
    <t xml:space="preserve">https://irobotics.jp/wp/wp-content/uploads/2022/07/service_narrow.pdf </t>
  </si>
  <si>
    <t>⼈ではアクセス困難な橋梁桁内等の狭隘空間において、3次元点群データ及び静⽌画データを専⽤のドローン・ロボット（バッテリー稼働式）により取得する。</t>
  </si>
  <si>
    <t>https://irobotics.jp/service</t>
  </si>
  <si>
    <t>info@irobotics.co.jp</t>
  </si>
  <si>
    <t>https://irobotics.jp/</t>
  </si>
  <si>
    <t>お客様の業務フロー全体を伴⾛⽀援し、各フェーズで求められるドローン・ロボット・AI等を用いた“新しいソリューション”を現場に実装します。</t>
    <phoneticPr fontId="1"/>
  </si>
  <si>
    <t>https://irobotics.jp/service/</t>
  </si>
  <si>
    <t>5010401171715</t>
  </si>
  <si>
    <t>http://www.vuzix.jp/</t>
  </si>
  <si>
    <t>https://go.vuzix.jp/zoom/</t>
    <phoneticPr fontId="1"/>
  </si>
  <si>
    <t>カメラ技術（M400スマートグラス）</t>
    <phoneticPr fontId="1"/>
  </si>
  <si>
    <t>Vuzix Corporation</t>
    <phoneticPr fontId="1"/>
  </si>
  <si>
    <t>ビュージックスコーポレーション</t>
    <phoneticPr fontId="1"/>
  </si>
  <si>
    <t>マイク技術（M400スマートグラス）</t>
    <phoneticPr fontId="1"/>
  </si>
  <si>
    <t>オンライン会議技術（M400スマートグラス）</t>
    <phoneticPr fontId="1"/>
  </si>
  <si>
    <t>遠隔無線通信技術（M400スマートグラス）</t>
    <phoneticPr fontId="1"/>
  </si>
  <si>
    <t>ストレージ技術（M400スマートグラス）</t>
    <phoneticPr fontId="1"/>
  </si>
  <si>
    <t>・要素技術（製品・サービス）の名称⑥：音声認識技術（M400スマートグラス）
・製品・サービスの型番【任意】⑥：
・製品・サービスの製造業者名⑥：Vuzix Corporation
・製品・サービスの製造業者名のフリガナ⑥：ビュージックスコーポレーション
・製品・サービスの製造業者の法人番号⑥：0000000000000
・製品・サービスの製造業者の所在地⑥：25 Hendrix Rd Ste A WEST HENRIETTA, NY 14586-9205 USA
・要素技術（製品・サービス）の名称⑦：画像認識技術（M400スマートグラス）
・製品・サービスの型番【任意】⑦：
・製品・サービスの製造業者名⑦：Vuzix Corporation
・製品・サービスの製造業者名のフリガナ⑦：ビュージックスコーポレーション
・製品・サービスの製造業者の法人番号⑦：0000000000000
・製品・サービスの製造業者の所在地⑦：25 Hendrix Rd Ste A WEST HENRIETTA, NY 14586-9205 USA
・要素技術（製品・サービス）の名称⑧：オンライン学習技術（M400スマートグラス）
・製品・サービスの型番【任意】⑧：
・製品・サービスの製造業者名⑧：Vuzix Corporation
・製品・サービスの製造業者名のフリガナ⑧：ビュージックスコーポレーション
・製品・サービスの製造業者の法人番号⑧：0000000000000
・製品・サービスの製造業者の所在地⑧：25 Hendrix Rd Ste A WEST HENRIETTA, NY 14586-9205 USA
・要素技術（製品・サービス）の名称⑨：電子的な情報通知（スマートグラス）技術（M400スマートグラス）
・製品・サービスの型番【任意】⑨：
・製品・サービスの製造業者名⑨：Vuzix Corporation
・製品・サービスの製造業者名のフリガナ⑨：ビュージックスコーポレーション
・製品・サービスの製造業者の法人番号⑨：0000000000000
・製品・サービスの製造業者の所在地⑨：25 Hendrix Rd Ste A WEST HENRIETTA, NY 14586-9205 USA
・要素技術（製品・サービス）の名称⑩：システムの遠隔制御技術（M400スマートグラス）
・製品・サービスの型番【任意】⑩：
・製品・サービスの製造業者名⑩：Vuzix Corporation
・製品・サービスの製造業者名のフリガナ⑩：ビュージックスコーポレーション
・製品・サービスの製造業者の法人番号⑩：0000000000000
・製品・サービスの製造業者の所在地⑩：25 Hendrix Rd Ste A WEST HENRIETTA, NY 14586-9205 USA</t>
    <phoneticPr fontId="1"/>
  </si>
  <si>
    <t>japan@vuzix.com</t>
  </si>
  <si>
    <t>MMS（モービルマッピングシステム）での３D計測サービス</t>
  </si>
  <si>
    <t>https://www.pasco.co.jp/products/mms/</t>
    <phoneticPr fontId="1"/>
  </si>
  <si>
    <t>三菱電機株式会社</t>
    <phoneticPr fontId="1"/>
  </si>
  <si>
    <t xml:space="preserve">新空間情報事業部 新空間技術部 計測技術一課  松田 慎也 </t>
  </si>
  <si>
    <t xml:space="preserve"> 06-6635-2015 </t>
  </si>
  <si>
    <t>5011101012069</t>
  </si>
  <si>
    <t>https://www.dnp.co.jp/</t>
  </si>
  <si>
    <t>https://www.dnp.co.jp/biz/solution/products/detail/10159096_1567.html</t>
  </si>
  <si>
    <t>ウェアラブル機器のため、移動機能無し。</t>
    <phoneticPr fontId="1"/>
  </si>
  <si>
    <t>ソフトウェアを導入するスマートグラスのスペックに依存します。</t>
    <phoneticPr fontId="1"/>
  </si>
  <si>
    <t>https://www.mes.co.jp</t>
  </si>
  <si>
    <t>https://www.mes.co.jp/business/crane/dronesnap.html</t>
  </si>
  <si>
    <t>販売されている産業用ドローンにおいて、RTKに対応しているドローンが対象。現時点では、DJI社/Matrice 300 RTK、Matrice 30/30T、Mavic 3 Enterprise 、Sony/Airpeak S1、ACSL/蒼天が対応している。</t>
    <phoneticPr fontId="1"/>
  </si>
  <si>
    <t>上記ドローンに対応しているカメラであれば、対応可能。</t>
    <phoneticPr fontId="1"/>
  </si>
  <si>
    <t>Modely</t>
  </si>
  <si>
    <t>https://modely.app/</t>
  </si>
  <si>
    <t>Hatsuly</t>
  </si>
  <si>
    <t>https://hatsuly.datalabs.jp/</t>
  </si>
  <si>
    <t>https://www.global.toshiba/jp/products-solutions/ai-iot/satlys.html</t>
  </si>
  <si>
    <t>https://www.global.toshiba/jp/products-solutions/manufacturing-ict/meister-apps/apps-maivp.html</t>
  </si>
  <si>
    <t>室内点検、非GPS環境点検</t>
    <phoneticPr fontId="1"/>
  </si>
  <si>
    <t>Skydio合同株式会社</t>
    <phoneticPr fontId="1"/>
  </si>
  <si>
    <t>スカイディオ</t>
    <phoneticPr fontId="1"/>
  </si>
  <si>
    <t>東京都港区北青山 2-14-4</t>
    <phoneticPr fontId="1"/>
  </si>
  <si>
    <t>人ではアクセス困難なダム高所等空間において、3次元点群データ及び静止画データをドローン（バッテリー稼働式）により取得する。人間がプロポーショナルを操作して飛行する機能とドローンポートを利用して遠隔で飛行をコントロールする機能があり、飛行ルートを作成し写真、動画撮影が可能。</t>
    <phoneticPr fontId="1"/>
  </si>
  <si>
    <t xml:space="preserve">■費用は要求仕様に応じて御見積となります。
■お問い合わせページ：https://urldefense.com/v3/__https://kddi.smartdrone.co.jp/contact-list/contact/__;!!N8Xdb1VRTUMlZeI!nTMRxKCl-1IlHUtKmgynvDZyQUMvfH08kiwr6DBSprFEP1meI1bVD4d7CfDkR887OGXwA_3uPlnE5itt-MErDRJH7zUc3vo$ </t>
    <phoneticPr fontId="1"/>
  </si>
  <si>
    <t>■ドローンの飛行においては、「無人航空機（ドローン、ラジコン機等）の安全な飛行のためのガイドライン（国土交通省）」にもとづき、航空法および関係法令を遵守し、第三者に迷惑をかけることなく安全に飛行させることが必要です。
■お問い合わせページ：https://urldefense.com/v3/__https://kddi.smartdrone.co.jp/contact-list/contact/__;!!N8Xdb1VRTUMlZeI!nTMRxKCl-1IlHUtKmgynvDZyQUMvfH08kiwr6DBSprFEP1meI1bVD4d7CfDkR887OGXwA_3uPlnE5itt-MErDRJH7zUc3vo$</t>
    <phoneticPr fontId="1"/>
  </si>
  <si>
    <t>３Dモデリング技術（ContextCapture）</t>
    <phoneticPr fontId="1"/>
  </si>
  <si>
    <t>合同会社ベントレー・システムズ</t>
    <phoneticPr fontId="1"/>
  </si>
  <si>
    <t>ベントレーシステムズ</t>
    <phoneticPr fontId="1"/>
  </si>
  <si>
    <t>東京都豊島区南池袋１丁目１６番１５号ダイヤゲート池袋</t>
    <phoneticPr fontId="1"/>
  </si>
  <si>
    <t xml:space="preserve">■ドローンの飛行においては、「無人航空機（ドローン、ラジコン機等）の安全な飛行のためのガイドライン（国土交通省）」にもとづき、航空法および関係法令を遵守し、第三者に迷惑をかけることなく安全に飛行させることが必要です。
■そのうえで、DJI DOCK導入においては、通信の確保・電源の確保・離発着場所の確保をはじめ各種制約事項がございます
■お問い合わせページ：https://urldefense.com/v3/__https://kddi.smartdrone.co.jp/contact-list/contact/__;!!N8Xdb1VRTUMlZeI!nTMRxKCl-1IlHUtKmgynvDZyQUMvfH08kiwr6DBSprFEP1meI1bVD4d7CfDkR887OGXwA_3uPlnE5itt-MErDRJH7zUc3vo$ </t>
    <phoneticPr fontId="1"/>
  </si>
  <si>
    <t>建物点検ソリューション</t>
    <phoneticPr fontId="1"/>
  </si>
  <si>
    <t>https://kddi.smartdrone.co.jp/solution/inspection/building/</t>
    <phoneticPr fontId="1"/>
  </si>
  <si>
    <t>赤外線カメラ（H20T)</t>
  </si>
  <si>
    <t>スマートドローンプラットフォーム</t>
    <phoneticPr fontId="1"/>
  </si>
  <si>
    <t>KDDIスマートドローン株式会社</t>
    <phoneticPr fontId="1"/>
  </si>
  <si>
    <t>ケーディーディーアイスマートドローン</t>
    <phoneticPr fontId="1"/>
  </si>
  <si>
    <t>東京都港区虎ノ門1丁目16番16号</t>
    <phoneticPr fontId="1"/>
  </si>
  <si>
    <t>人ではアクセス困難な高所において、動画、静止画データをドローン（バッテリー稼働式）により取得する。プロポーショナルとドローン間の2.4G電波による飛行だけでなく、上空LTE電波を利用した、自動運行飛行を可能にする技術となります。この技術により、より安全性の高いドローン飛行を可能にします。</t>
    <phoneticPr fontId="1"/>
  </si>
  <si>
    <t>図面にドローン等を用いて撮影した画像をシステム上で重ね合わせ、正確にひび割れ等の損傷を検知する。可視光カメラと赤外線カメラを搭載したドローンにより、可視光カメラ撮影画像と赤外線カメラ撮影画像の比較点検を行うことが可能な技術となります。これにより建物の表面上の点検と、タイルの浮きや漏水の点検が可能です。</t>
    <phoneticPr fontId="1"/>
  </si>
  <si>
    <t>スマートドローンプラットフォーム</t>
  </si>
  <si>
    <t xml:space="preserve">対象物周囲をドローンがオートフライト撮影。プロポーショナルとドローン間の2.4G電波による飛行だけでなく、上空LTE電波を利用した、自動運行飛行を可能にする技術となります。この技術により、より安全性の高いドローン飛行を可能にします。
</t>
    <phoneticPr fontId="1"/>
  </si>
  <si>
    <t xml:space="preserve">■ドローンの飛行においては、「無人航空機（ドローン、ラジコン機等）の安全な飛行のためのガイドライン（国土交通省）」にもとづき、航空法および関係法令を遵守し、第三者に迷惑をかけることなく安全に飛行させることが必要です。
■お問い合わせページ：https://urldefense.com/v3/__https://kddi.smartdrone.co.jp/contact-list/contact/__;!!N8Xdb1VRTUMlZeI!nTMRxKCl-1IlHUtKmgynvDZyQUMvfH08kiwr6DBSprFEP1meI1bVD4d7CfDkR887OGXwA_3uPlnE5itt-MErDRJH7zUc3vo$ </t>
    <phoneticPr fontId="1"/>
  </si>
  <si>
    <t>たおれん棒</t>
  </si>
  <si>
    <t>ラインドローンシステム</t>
  </si>
  <si>
    <t>https://jaira.jp/</t>
    <phoneticPr fontId="1"/>
  </si>
  <si>
    <t>主に業務用のドローンを利用。機種多数。30万画素以上の赤外線カメラを搭載させる。</t>
    <phoneticPr fontId="1"/>
  </si>
  <si>
    <t>03-6908-7180　平日9時〜17時　tajima-i@jaira.jp</t>
  </si>
  <si>
    <t>機械設備・電気設備・通信設備・防災設備・昇降機設備・その他建築付帯設備・クリーンルーム設備・給排水設備等の設備全体の高度管理・運転管理・維持管理ならびに、設備の設計・施工及び付帯工事・コンサルタント業務等の設備総合管理</t>
    <phoneticPr fontId="1"/>
  </si>
  <si>
    <t>https://www.tm-es.co.jp/solutions/products/</t>
    <phoneticPr fontId="1"/>
  </si>
  <si>
    <t>LCAM-L11, LCAM-B11, LC-T10J</t>
    <phoneticPr fontId="1"/>
  </si>
  <si>
    <t>6180301013611</t>
  </si>
  <si>
    <t>https://www.aisin.com/jp/</t>
  </si>
  <si>
    <t>https://www.shimadzu.co.jp</t>
  </si>
  <si>
    <t>https://www.an.shimadzu.co.jp/products/materials-testing/ultrasonic-optical-flaw-detector/miv-x/index.html</t>
  </si>
  <si>
    <t>090-8344-2460
codama@shimadzu.co.jp</t>
  </si>
  <si>
    <t>東京都品川区北品川６丁目７番２９号ガーデンシティ品川御殿山３階</t>
    <phoneticPr fontId="1"/>
  </si>
  <si>
    <t>https://www.drone-roofer.com/</t>
  </si>
  <si>
    <t>続けて回答する</t>
    <phoneticPr fontId="1"/>
  </si>
  <si>
    <t>https://www.drone-sekoukanri.com/</t>
  </si>
  <si>
    <t>静岡県浜松市中央区市野町１１２６番地の１</t>
    <phoneticPr fontId="1"/>
  </si>
  <si>
    <t>https://www.hamamatsu.com</t>
  </si>
  <si>
    <t>配管腐食検査用エネルギー弁別型放射線ラインセンサ</t>
  </si>
  <si>
    <t>https://www.hamamatsu.com/jp/ja/product/optical-sensors/radiation-sensor/Radiation-line-sensor/C13247.html</t>
  </si>
  <si>
    <t>電子管営業推進部　袴田秀人</t>
  </si>
  <si>
    <t>0539-62-5245 (平日 8:30～17:00）
hideto@etd.hpk.co.jp</t>
  </si>
  <si>
    <t>https://www.nttedt.co.jp/anafi</t>
  </si>
  <si>
    <t>https://www.nttedt.co.jp/skydio</t>
  </si>
  <si>
    <t>https://www.fujifilm.com/jp/ja</t>
    <phoneticPr fontId="1"/>
  </si>
  <si>
    <t>https://www.fujifilm.com/jp/ja/business/inspection/non-destructive-digital</t>
    <phoneticPr fontId="1"/>
  </si>
  <si>
    <t>メディカルシステム事業部　モダリティーソリューション部　NDTグループ　栗原基次</t>
    <phoneticPr fontId="1"/>
  </si>
  <si>
    <t>https://safie.co.jp/</t>
    <phoneticPr fontId="1"/>
  </si>
  <si>
    <t>https://safie.jp/products/</t>
    <phoneticPr fontId="1"/>
  </si>
  <si>
    <t>電波法＆電気通信事業法(JP), Bluetooth Sig（ロゴ認証）</t>
    <phoneticPr fontId="1"/>
  </si>
  <si>
    <t>カメラ技術（非防爆カメラ・防爆カメラ）</t>
    <phoneticPr fontId="1"/>
  </si>
  <si>
    <t>ＡＩ技術（LiLz Gauge）</t>
    <phoneticPr fontId="1"/>
  </si>
  <si>
    <t>LiLz Gauge</t>
    <phoneticPr fontId="1"/>
  </si>
  <si>
    <t>本資料の使用方法</t>
    <rPh sb="0" eb="1">
      <t>ホン</t>
    </rPh>
    <rPh sb="1" eb="3">
      <t>シリョウ</t>
    </rPh>
    <rPh sb="4" eb="6">
      <t>シヨウ</t>
    </rPh>
    <rPh sb="6" eb="8">
      <t>ホウホウ</t>
    </rPh>
    <phoneticPr fontId="1"/>
  </si>
  <si>
    <r>
      <rPr>
        <sz val="11"/>
        <color theme="1"/>
        <rFont val="游ゴシック"/>
        <family val="3"/>
        <charset val="128"/>
        <scheme val="minor"/>
      </rPr>
      <t>(1)</t>
    </r>
    <r>
      <rPr>
        <u/>
        <sz val="11"/>
        <color theme="1"/>
        <rFont val="游ゴシック"/>
        <family val="2"/>
        <scheme val="minor"/>
      </rPr>
      <t>受領回答情報の添付</t>
    </r>
    <r>
      <rPr>
        <u/>
        <sz val="11"/>
        <color theme="1"/>
        <rFont val="游ゴシック"/>
        <family val="3"/>
        <charset val="128"/>
        <scheme val="minor"/>
      </rPr>
      <t>（KPMG)</t>
    </r>
    <rPh sb="3" eb="5">
      <t>ジュリョウ</t>
    </rPh>
    <rPh sb="5" eb="7">
      <t>カイトウ</t>
    </rPh>
    <rPh sb="7" eb="9">
      <t>ジョウホウ</t>
    </rPh>
    <rPh sb="10" eb="12">
      <t>テンプ</t>
    </rPh>
    <phoneticPr fontId="1"/>
  </si>
  <si>
    <t>・Formsより受領回答一覧をExcel出力し、”受領情報一覧”シート（B4セル）にコピー＆ペーストする。</t>
    <rPh sb="8" eb="10">
      <t>ジュリョウ</t>
    </rPh>
    <rPh sb="10" eb="12">
      <t>カイトウ</t>
    </rPh>
    <rPh sb="12" eb="14">
      <t>イチラン</t>
    </rPh>
    <rPh sb="20" eb="22">
      <t>シュツリョク</t>
    </rPh>
    <rPh sb="25" eb="27">
      <t>ジュリョウ</t>
    </rPh>
    <rPh sb="27" eb="29">
      <t>ジョウホウ</t>
    </rPh>
    <rPh sb="29" eb="31">
      <t>イチラン</t>
    </rPh>
    <phoneticPr fontId="1"/>
  </si>
  <si>
    <t>・上記のシート更新時にE1「最終更新日時」を更新する。</t>
    <rPh sb="1" eb="3">
      <t>ジョウキ</t>
    </rPh>
    <rPh sb="7" eb="9">
      <t>コウシン</t>
    </rPh>
    <rPh sb="9" eb="10">
      <t>ジ</t>
    </rPh>
    <rPh sb="14" eb="20">
      <t>サイシュウコウシンニチジ</t>
    </rPh>
    <rPh sb="22" eb="24">
      <t>コウシン</t>
    </rPh>
    <phoneticPr fontId="1"/>
  </si>
  <si>
    <t>※”受領情報一覧”シートは回答情報の更新対応時以外編集不可</t>
    <rPh sb="2" eb="4">
      <t>ジュリョウ</t>
    </rPh>
    <rPh sb="4" eb="6">
      <t>ジョウホウ</t>
    </rPh>
    <rPh sb="6" eb="8">
      <t>イチラン</t>
    </rPh>
    <rPh sb="13" eb="15">
      <t>カイトウ</t>
    </rPh>
    <rPh sb="15" eb="17">
      <t>ジョウホウ</t>
    </rPh>
    <rPh sb="18" eb="20">
      <t>コウシン</t>
    </rPh>
    <rPh sb="20" eb="22">
      <t>タイオウ</t>
    </rPh>
    <rPh sb="22" eb="23">
      <t>ジ</t>
    </rPh>
    <rPh sb="23" eb="25">
      <t>イガイ</t>
    </rPh>
    <rPh sb="25" eb="27">
      <t>ヘンシュウ</t>
    </rPh>
    <rPh sb="27" eb="29">
      <t>フカ</t>
    </rPh>
    <phoneticPr fontId="1"/>
  </si>
  <si>
    <t>※”受領情報一覧”シートの更新頻度については週次を想定。</t>
    <rPh sb="2" eb="4">
      <t>ジュリョウ</t>
    </rPh>
    <rPh sb="4" eb="6">
      <t>ジョウホウ</t>
    </rPh>
    <rPh sb="6" eb="8">
      <t>イチラン</t>
    </rPh>
    <rPh sb="13" eb="15">
      <t>コウシン</t>
    </rPh>
    <rPh sb="15" eb="17">
      <t>ヒンド</t>
    </rPh>
    <rPh sb="22" eb="24">
      <t>シュウジ</t>
    </rPh>
    <rPh sb="25" eb="27">
      <t>ソウテイ</t>
    </rPh>
    <phoneticPr fontId="1"/>
  </si>
  <si>
    <r>
      <rPr>
        <sz val="11"/>
        <color theme="1"/>
        <rFont val="游ゴシック"/>
        <family val="3"/>
        <charset val="128"/>
        <scheme val="minor"/>
      </rPr>
      <t>(2)</t>
    </r>
    <r>
      <rPr>
        <u/>
        <sz val="11"/>
        <color theme="1"/>
        <rFont val="游ゴシック"/>
        <family val="2"/>
        <scheme val="minor"/>
      </rPr>
      <t>受領回答情報のスクリーニング（KPMG、運用TF）</t>
    </r>
    <rPh sb="3" eb="5">
      <t>ジュリョウ</t>
    </rPh>
    <rPh sb="5" eb="7">
      <t>カイトウ</t>
    </rPh>
    <rPh sb="7" eb="9">
      <t>ジョウホウ</t>
    </rPh>
    <rPh sb="23" eb="25">
      <t>ウンヨウ</t>
    </rPh>
    <phoneticPr fontId="1"/>
  </si>
  <si>
    <t>・回答情報一覧について、各スクリーニング観点から内容の確認を実施し、技術カタログへの掲載可否の判断を実施する。</t>
    <rPh sb="1" eb="3">
      <t>カイトウ</t>
    </rPh>
    <rPh sb="3" eb="5">
      <t>ジョウホウ</t>
    </rPh>
    <rPh sb="5" eb="7">
      <t>イチラン</t>
    </rPh>
    <rPh sb="12" eb="13">
      <t>カク</t>
    </rPh>
    <rPh sb="20" eb="22">
      <t>カンテン</t>
    </rPh>
    <rPh sb="24" eb="26">
      <t>ナイヨウ</t>
    </rPh>
    <rPh sb="27" eb="29">
      <t>カクニン</t>
    </rPh>
    <rPh sb="30" eb="32">
      <t>ジッシ</t>
    </rPh>
    <rPh sb="34" eb="36">
      <t>ギジュツ</t>
    </rPh>
    <rPh sb="42" eb="44">
      <t>ケイサイ</t>
    </rPh>
    <rPh sb="44" eb="46">
      <t>カヒ</t>
    </rPh>
    <rPh sb="47" eb="49">
      <t>ハンダン</t>
    </rPh>
    <rPh sb="50" eb="52">
      <t>ジッシ</t>
    </rPh>
    <phoneticPr fontId="1"/>
  </si>
  <si>
    <t>・応募条件,成熟度以外の観点については手作業での確認が必要であるため、回答情報を確認し、確認結果を”スクリーニング”シートへ記入する。</t>
    <rPh sb="1" eb="3">
      <t>オウボ</t>
    </rPh>
    <rPh sb="3" eb="5">
      <t>ジョウケン</t>
    </rPh>
    <rPh sb="6" eb="8">
      <t>セイジュク</t>
    </rPh>
    <rPh sb="8" eb="9">
      <t>ド</t>
    </rPh>
    <rPh sb="9" eb="11">
      <t>イガイ</t>
    </rPh>
    <rPh sb="12" eb="14">
      <t>カンテン</t>
    </rPh>
    <rPh sb="19" eb="22">
      <t>テサギョウ</t>
    </rPh>
    <rPh sb="24" eb="26">
      <t>カクニン</t>
    </rPh>
    <rPh sb="27" eb="29">
      <t>ヒツヨウ</t>
    </rPh>
    <rPh sb="35" eb="37">
      <t>カイトウ</t>
    </rPh>
    <rPh sb="37" eb="39">
      <t>ジョウホウ</t>
    </rPh>
    <rPh sb="40" eb="42">
      <t>カクニン</t>
    </rPh>
    <rPh sb="44" eb="46">
      <t>カクニン</t>
    </rPh>
    <rPh sb="46" eb="48">
      <t>ケッカ</t>
    </rPh>
    <rPh sb="62" eb="64">
      <t>キニュウ</t>
    </rPh>
    <phoneticPr fontId="1"/>
  </si>
  <si>
    <t>※グレー塗セルには関数が入力されているため、編集不可</t>
    <rPh sb="4" eb="5">
      <t>ヌリ</t>
    </rPh>
    <rPh sb="9" eb="11">
      <t>カンスウ</t>
    </rPh>
    <rPh sb="12" eb="14">
      <t>ニュウリョク</t>
    </rPh>
    <rPh sb="22" eb="26">
      <t>ヘンシュウフカ</t>
    </rPh>
    <phoneticPr fontId="1"/>
  </si>
  <si>
    <r>
      <rPr>
        <sz val="11"/>
        <color theme="1"/>
        <rFont val="游ゴシック"/>
        <family val="3"/>
        <charset val="128"/>
        <scheme val="minor"/>
      </rPr>
      <t>(3)</t>
    </r>
    <r>
      <rPr>
        <u/>
        <sz val="11"/>
        <color theme="1"/>
        <rFont val="游ゴシック"/>
        <family val="2"/>
        <scheme val="minor"/>
      </rPr>
      <t>受領情報の管理</t>
    </r>
    <rPh sb="3" eb="5">
      <t>ジュリョウ</t>
    </rPh>
    <rPh sb="5" eb="7">
      <t>ジョウホウ</t>
    </rPh>
    <rPh sb="8" eb="10">
      <t>カンリ</t>
    </rPh>
    <phoneticPr fontId="1"/>
  </si>
  <si>
    <t>・(2)にて内容確認が完了した回答について、”管理表”シートにて管理を実施する。</t>
    <rPh sb="6" eb="8">
      <t>ナイヨウ</t>
    </rPh>
    <rPh sb="8" eb="10">
      <t>カクニン</t>
    </rPh>
    <rPh sb="11" eb="13">
      <t>カンリョウ</t>
    </rPh>
    <rPh sb="15" eb="17">
      <t>カイトウ</t>
    </rPh>
    <rPh sb="23" eb="25">
      <t>カンリ</t>
    </rPh>
    <rPh sb="25" eb="26">
      <t>ヒョウ</t>
    </rPh>
    <rPh sb="32" eb="34">
      <t>カンリ</t>
    </rPh>
    <rPh sb="35" eb="37">
      <t>ジッシ</t>
    </rPh>
    <phoneticPr fontId="1"/>
  </si>
  <si>
    <t>・各担当者による確認ステータスについて、G~J列の該当列に記載する。</t>
    <rPh sb="1" eb="2">
      <t>カク</t>
    </rPh>
    <rPh sb="2" eb="5">
      <t>タントウシャ</t>
    </rPh>
    <rPh sb="8" eb="10">
      <t>カクニン</t>
    </rPh>
    <rPh sb="23" eb="24">
      <t>レツ</t>
    </rPh>
    <rPh sb="25" eb="27">
      <t>ガイトウ</t>
    </rPh>
    <rPh sb="27" eb="28">
      <t>レツ</t>
    </rPh>
    <rPh sb="29" eb="31">
      <t>キサイ</t>
    </rPh>
    <phoneticPr fontId="1"/>
  </si>
  <si>
    <t>・運用TFによる二次スクリーニング結果はK,L列に記載する。</t>
    <rPh sb="1" eb="3">
      <t>ウンヨウ</t>
    </rPh>
    <rPh sb="8" eb="10">
      <t>ニジ</t>
    </rPh>
    <rPh sb="17" eb="19">
      <t>ケッカ</t>
    </rPh>
    <rPh sb="23" eb="24">
      <t>レツ</t>
    </rPh>
    <rPh sb="25" eb="27">
      <t>キサイ</t>
    </rPh>
    <phoneticPr fontId="1"/>
  </si>
  <si>
    <t>・保留とする回答や留意事項等がある回答については、その旨を備考欄に起票者の名前（例：KPMG）とあわせ記載する。</t>
    <rPh sb="1" eb="3">
      <t>ホリュウ</t>
    </rPh>
    <rPh sb="6" eb="8">
      <t>カイトウ</t>
    </rPh>
    <rPh sb="9" eb="11">
      <t>リュウイ</t>
    </rPh>
    <rPh sb="11" eb="13">
      <t>ジコウ</t>
    </rPh>
    <rPh sb="13" eb="14">
      <t>ナド</t>
    </rPh>
    <rPh sb="17" eb="19">
      <t>カイトウ</t>
    </rPh>
    <rPh sb="27" eb="28">
      <t>ムネ</t>
    </rPh>
    <rPh sb="29" eb="31">
      <t>ビコウ</t>
    </rPh>
    <rPh sb="31" eb="32">
      <t>ラン</t>
    </rPh>
    <rPh sb="33" eb="35">
      <t>キヒョウ</t>
    </rPh>
    <rPh sb="35" eb="36">
      <t>シャ</t>
    </rPh>
    <rPh sb="37" eb="39">
      <t>ナマエ</t>
    </rPh>
    <rPh sb="40" eb="41">
      <t>レイ</t>
    </rPh>
    <rPh sb="51" eb="53">
      <t>キサイ</t>
    </rPh>
    <phoneticPr fontId="1"/>
  </si>
  <si>
    <t>・各担当者による確認完了後、デジタル庁様HPへ掲載する原稿作成～Web掲載までのステータスをM列に記入する。</t>
    <rPh sb="1" eb="2">
      <t>カク</t>
    </rPh>
    <rPh sb="2" eb="5">
      <t>タントウシャ</t>
    </rPh>
    <rPh sb="8" eb="10">
      <t>カクニン</t>
    </rPh>
    <rPh sb="10" eb="12">
      <t>カンリョウ</t>
    </rPh>
    <rPh sb="12" eb="13">
      <t>ゴ</t>
    </rPh>
    <rPh sb="18" eb="19">
      <t>チョウ</t>
    </rPh>
    <rPh sb="19" eb="20">
      <t>サマ</t>
    </rPh>
    <rPh sb="23" eb="25">
      <t>ケイサイ</t>
    </rPh>
    <rPh sb="27" eb="29">
      <t>ゲンコウ</t>
    </rPh>
    <rPh sb="29" eb="31">
      <t>サクセイ</t>
    </rPh>
    <rPh sb="35" eb="37">
      <t>ケイサイ</t>
    </rPh>
    <rPh sb="47" eb="48">
      <t>レツ</t>
    </rPh>
    <rPh sb="49" eb="51">
      <t>キニュウ</t>
    </rPh>
    <phoneticPr fontId="1"/>
  </si>
  <si>
    <t>受領情報一覧（確認用）</t>
    <rPh sb="0" eb="2">
      <t>ジュリョウ</t>
    </rPh>
    <rPh sb="2" eb="4">
      <t>ジョウホウ</t>
    </rPh>
    <rPh sb="4" eb="6">
      <t>イチラン</t>
    </rPh>
    <rPh sb="7" eb="9">
      <t>カクニン</t>
    </rPh>
    <rPh sb="9" eb="10">
      <t>ヨウ</t>
    </rPh>
    <phoneticPr fontId="1"/>
  </si>
  <si>
    <t>↓Z列からAC列（1つの要素技術により構成される製品・サービスの製造業者～所在地）に記載されている内容は、AF~AI列に転記予定</t>
    <rPh sb="2" eb="3">
      <t>レツ</t>
    </rPh>
    <rPh sb="7" eb="8">
      <t>レツ</t>
    </rPh>
    <rPh sb="12" eb="14">
      <t>ヨウソ</t>
    </rPh>
    <rPh sb="14" eb="16">
      <t>ギジュツ</t>
    </rPh>
    <rPh sb="19" eb="21">
      <t>コウセイ</t>
    </rPh>
    <rPh sb="24" eb="26">
      <t>セイヒン</t>
    </rPh>
    <rPh sb="32" eb="35">
      <t>セイゾウギョウ</t>
    </rPh>
    <rPh sb="35" eb="36">
      <t>シャ</t>
    </rPh>
    <rPh sb="37" eb="40">
      <t>ショザイチ</t>
    </rPh>
    <rPh sb="42" eb="44">
      <t>キサイ</t>
    </rPh>
    <rPh sb="49" eb="51">
      <t>ナイヨウ</t>
    </rPh>
    <rPh sb="58" eb="59">
      <t>レツ</t>
    </rPh>
    <rPh sb="60" eb="62">
      <t>テンキ</t>
    </rPh>
    <rPh sb="62" eb="64">
      <t>ヨテイ</t>
    </rPh>
    <phoneticPr fontId="1"/>
  </si>
  <si>
    <t>左の列（DK列）に転記予定</t>
    <rPh sb="0" eb="1">
      <t>ヒダリ</t>
    </rPh>
    <rPh sb="2" eb="3">
      <t>レツ</t>
    </rPh>
    <rPh sb="6" eb="7">
      <t>レツ</t>
    </rPh>
    <rPh sb="9" eb="11">
      <t>テンキ</t>
    </rPh>
    <rPh sb="11" eb="13">
      <t>ヨテイ</t>
    </rPh>
    <phoneticPr fontId="1"/>
  </si>
  <si>
    <t>左の列（DT列）に転記予定</t>
    <rPh sb="0" eb="1">
      <t>ヒダリ</t>
    </rPh>
    <rPh sb="2" eb="3">
      <t>レツ</t>
    </rPh>
    <rPh sb="6" eb="7">
      <t>レツ</t>
    </rPh>
    <rPh sb="9" eb="11">
      <t>テンキ</t>
    </rPh>
    <rPh sb="11" eb="13">
      <t>ヨテイ</t>
    </rPh>
    <phoneticPr fontId="1"/>
  </si>
  <si>
    <t>法人情報</t>
    <rPh sb="0" eb="2">
      <t>ホウジン</t>
    </rPh>
    <rPh sb="2" eb="4">
      <t>ジョウホウ</t>
    </rPh>
    <phoneticPr fontId="1"/>
  </si>
  <si>
    <t>製品・サービス情報</t>
    <rPh sb="7" eb="9">
      <t>ジョウホウ</t>
    </rPh>
    <phoneticPr fontId="1"/>
  </si>
  <si>
    <t>製品・サービスの製造業者情報</t>
    <rPh sb="12" eb="14">
      <t>ジョウホウ</t>
    </rPh>
    <phoneticPr fontId="1"/>
  </si>
  <si>
    <t>必須機能1.情報取得機能</t>
    <rPh sb="0" eb="2">
      <t>ヒッス</t>
    </rPh>
    <rPh sb="6" eb="8">
      <t>ジョウホウ</t>
    </rPh>
    <rPh sb="8" eb="10">
      <t>シュトク</t>
    </rPh>
    <rPh sb="10" eb="12">
      <t>キノウ</t>
    </rPh>
    <phoneticPr fontId="1"/>
  </si>
  <si>
    <t>必須機能2.分析・判断機能</t>
    <rPh sb="0" eb="2">
      <t>ヒッス</t>
    </rPh>
    <rPh sb="6" eb="8">
      <t>ブンセキ</t>
    </rPh>
    <rPh sb="9" eb="11">
      <t>ハンダン</t>
    </rPh>
    <rPh sb="11" eb="13">
      <t>キノウ</t>
    </rPh>
    <phoneticPr fontId="1"/>
  </si>
  <si>
    <t>製品・サービスの導入実績</t>
    <rPh sb="0" eb="2">
      <t>セイヒン</t>
    </rPh>
    <rPh sb="8" eb="10">
      <t>ドウニュウ</t>
    </rPh>
    <rPh sb="10" eb="12">
      <t>ジッセキ</t>
    </rPh>
    <phoneticPr fontId="1"/>
  </si>
  <si>
    <t>その他製品・サービス情報</t>
    <phoneticPr fontId="1"/>
  </si>
  <si>
    <t>事故発生時におけるユーザーの保護・救済</t>
  </si>
  <si>
    <t>問合せ先情報</t>
    <rPh sb="0" eb="2">
      <t>トイアワ</t>
    </rPh>
    <rPh sb="3" eb="4">
      <t>サキ</t>
    </rPh>
    <rPh sb="4" eb="6">
      <t>ジョウホウ</t>
    </rPh>
    <phoneticPr fontId="1"/>
  </si>
  <si>
    <t>必須機能の有無</t>
    <rPh sb="0" eb="2">
      <t>ヒッス</t>
    </rPh>
    <rPh sb="2" eb="4">
      <t>キノウ</t>
    </rPh>
    <rPh sb="5" eb="7">
      <t>ウム</t>
    </rPh>
    <phoneticPr fontId="1"/>
  </si>
  <si>
    <t>法人名（正式名称）</t>
  </si>
  <si>
    <t>法人名のフリガナ</t>
  </si>
  <si>
    <t>法人設立国</t>
  </si>
  <si>
    <t>法⼈番号</t>
  </si>
  <si>
    <t>従業員数</t>
  </si>
  <si>
    <t>資本額</t>
  </si>
  <si>
    <t>所在地</t>
  </si>
  <si>
    <t>法人の概要がわかるホームページ・SNS等のURL</t>
  </si>
  <si>
    <t>公共調達における事業者登録</t>
  </si>
  <si>
    <t>製品・サービスのサポートエリア</t>
  </si>
  <si>
    <t>製品・サービス名</t>
  </si>
  <si>
    <t>製品・サービスの型番</t>
  </si>
  <si>
    <t>製品・サービスの概要紹介（簡潔に100字まで）</t>
  </si>
  <si>
    <t>製品・サービスに関連するホームページ・SNS等のURL</t>
  </si>
  <si>
    <t>製品・サービスが準拠しているガイドライン・ガイドブック等</t>
  </si>
  <si>
    <t>製品・サービスが取得している第三者認証等</t>
  </si>
  <si>
    <t>製品・サービスを構成する要素技術数</t>
  </si>
  <si>
    <t>製品・サービスの製造業者名</t>
  </si>
  <si>
    <t>製品・サービスの製造業者名のフリガナ</t>
  </si>
  <si>
    <t>製品・サービスの製造業者の法人番号</t>
  </si>
  <si>
    <t>製品・サービスの製造業者の所在地</t>
  </si>
  <si>
    <t>要素技術（製品・サービス）の名称①</t>
  </si>
  <si>
    <t>製品・サービスの型番①</t>
  </si>
  <si>
    <t>製品・サービスの製造業者名①</t>
  </si>
  <si>
    <t>製品・サービスの製造業者名のフリガナ①</t>
  </si>
  <si>
    <t>製品・サービスの製造業者の法人番号①</t>
  </si>
  <si>
    <t>製品・サービスの製造業者の所在地①</t>
  </si>
  <si>
    <t>製品・サービスの製造業者情報の入力を続けますか？</t>
  </si>
  <si>
    <t>要素技術（製品・サービス）の名称②</t>
  </si>
  <si>
    <t>製品・サービスの型番②</t>
  </si>
  <si>
    <t>製品・サービスの製造業者名②</t>
  </si>
  <si>
    <t>製品・サービスの製造業者名のフリガナ②</t>
  </si>
  <si>
    <t>製品・サービスの製造業者の法人番号②</t>
  </si>
  <si>
    <t>製品・サービスの製造業者の所在地②</t>
  </si>
  <si>
    <t>製品・サービスの製造業者情報の入力を続けますか？2</t>
  </si>
  <si>
    <t>要素技術（製品・サービス）の名称③</t>
  </si>
  <si>
    <t>製品・サービスの型番③</t>
  </si>
  <si>
    <t>製品・サービスの製造業者名③</t>
  </si>
  <si>
    <t>製品・サービスの製造業者名のフリガナ③</t>
  </si>
  <si>
    <t>製品・サービスの製造業者の法人番号③</t>
  </si>
  <si>
    <t>製品・サービスの製造業者の所在地③</t>
  </si>
  <si>
    <t>製品・サービスの製造業者情報の入力を続けますか？3</t>
  </si>
  <si>
    <t>要素技術（製品・サービス）の名称④</t>
  </si>
  <si>
    <t>製品・サービスの型番④</t>
  </si>
  <si>
    <t>製品・サービスの製造業者名④</t>
  </si>
  <si>
    <t>製品・サービスの製造業者名のフリガナ④</t>
  </si>
  <si>
    <t>製品・サービスの製造業者の法人番号④</t>
  </si>
  <si>
    <t>製品・サービスの製造業者の所在地④</t>
  </si>
  <si>
    <t>製品・サービスの製造業者情報の入力を続けますか？4</t>
  </si>
  <si>
    <t>要素技術（製品・サービス）の名称⑤</t>
  </si>
  <si>
    <t>製品・サービスの型番⑤</t>
  </si>
  <si>
    <t>製品・サービスの製造業者名⑤</t>
  </si>
  <si>
    <t>製品・サービスの製造業者名のフリガナ⑤</t>
  </si>
  <si>
    <t>製品・サービスの製造業者の法人番号⑤</t>
  </si>
  <si>
    <t>製品・サービスの製造業者の所在地⑤</t>
  </si>
  <si>
    <t>製品・サービスの製造業者情報の入力を続けますか？5</t>
  </si>
  <si>
    <t>その他の製造業者情報</t>
  </si>
  <si>
    <r>
      <rPr>
        <b/>
        <strike/>
        <sz val="11"/>
        <color theme="0"/>
        <rFont val="游ゴシック"/>
        <family val="3"/>
        <charset val="128"/>
        <scheme val="minor"/>
      </rPr>
      <t>「情報取得機能」を有しますか？</t>
    </r>
    <r>
      <rPr>
        <b/>
        <sz val="11"/>
        <color theme="0"/>
        <rFont val="游ゴシック"/>
        <family val="2"/>
        <scheme val="minor"/>
      </rPr>
      <t xml:space="preserve">
「情報取得機能」の有無</t>
    </r>
    <rPh sb="25" eb="27">
      <t>ウム</t>
    </rPh>
    <phoneticPr fontId="1"/>
  </si>
  <si>
    <r>
      <rPr>
        <b/>
        <strike/>
        <sz val="11"/>
        <color theme="0"/>
        <rFont val="游ゴシック"/>
        <family val="3"/>
        <charset val="128"/>
        <scheme val="minor"/>
      </rPr>
      <t xml:space="preserve">どのような対象に対し、情報を取得しますか？
</t>
    </r>
    <r>
      <rPr>
        <b/>
        <sz val="11"/>
        <color theme="0"/>
        <rFont val="游ゴシック"/>
        <family val="3"/>
        <charset val="128"/>
        <scheme val="minor"/>
      </rPr>
      <t>情報取得の対象</t>
    </r>
    <rPh sb="22" eb="24">
      <t>ジョウホウ</t>
    </rPh>
    <rPh sb="24" eb="26">
      <t>シュトク</t>
    </rPh>
    <rPh sb="27" eb="29">
      <t>タイショウ</t>
    </rPh>
    <phoneticPr fontId="1"/>
  </si>
  <si>
    <r>
      <rPr>
        <b/>
        <strike/>
        <sz val="11"/>
        <color theme="0"/>
        <rFont val="游ゴシック"/>
        <family val="3"/>
        <charset val="128"/>
        <scheme val="minor"/>
      </rPr>
      <t>どのような種類のデータを取得しますか？</t>
    </r>
    <r>
      <rPr>
        <b/>
        <sz val="11"/>
        <color theme="0"/>
        <rFont val="游ゴシック"/>
        <family val="2"/>
        <scheme val="minor"/>
      </rPr>
      <t xml:space="preserve">
取得するデータの種類</t>
    </r>
    <rPh sb="20" eb="22">
      <t>シュトク</t>
    </rPh>
    <rPh sb="28" eb="30">
      <t>シュルイ</t>
    </rPh>
    <phoneticPr fontId="1"/>
  </si>
  <si>
    <r>
      <rPr>
        <b/>
        <strike/>
        <sz val="11"/>
        <color theme="0"/>
        <rFont val="游ゴシック"/>
        <family val="3"/>
        <charset val="128"/>
        <scheme val="minor"/>
      </rPr>
      <t>どのような方法で機器の設置・移動を行いますか？</t>
    </r>
    <r>
      <rPr>
        <b/>
        <sz val="11"/>
        <color theme="0"/>
        <rFont val="游ゴシック"/>
        <family val="2"/>
        <scheme val="minor"/>
      </rPr>
      <t xml:space="preserve">
機器の設置・移動方法</t>
    </r>
    <rPh sb="32" eb="34">
      <t>ホウホウ</t>
    </rPh>
    <phoneticPr fontId="1"/>
  </si>
  <si>
    <t>情報取得を実現する技術の成熟度</t>
    <phoneticPr fontId="1"/>
  </si>
  <si>
    <t>情報取得を実現する技術の詳細</t>
    <phoneticPr fontId="1"/>
  </si>
  <si>
    <r>
      <rPr>
        <b/>
        <strike/>
        <sz val="11"/>
        <color theme="0"/>
        <rFont val="游ゴシック"/>
        <family val="3"/>
        <charset val="128"/>
        <scheme val="minor"/>
      </rPr>
      <t>データ取得に際する移動機能に関し、</t>
    </r>
    <r>
      <rPr>
        <b/>
        <sz val="11"/>
        <color theme="0"/>
        <rFont val="游ゴシック"/>
        <family val="2"/>
        <scheme val="minor"/>
      </rPr>
      <t>ドローン等の機器のスペック</t>
    </r>
    <r>
      <rPr>
        <b/>
        <strike/>
        <sz val="11"/>
        <color theme="0"/>
        <rFont val="游ゴシック"/>
        <family val="3"/>
        <charset val="128"/>
        <scheme val="minor"/>
      </rPr>
      <t>について記載してください。</t>
    </r>
    <phoneticPr fontId="1"/>
  </si>
  <si>
    <r>
      <rPr>
        <b/>
        <strike/>
        <sz val="11"/>
        <color theme="0"/>
        <rFont val="游ゴシック"/>
        <family val="3"/>
        <charset val="128"/>
        <scheme val="minor"/>
      </rPr>
      <t>データ取得機能に関し、</t>
    </r>
    <r>
      <rPr>
        <b/>
        <sz val="11"/>
        <color theme="0"/>
        <rFont val="游ゴシック"/>
        <family val="2"/>
        <scheme val="minor"/>
      </rPr>
      <t>カメラ・センサ等の機器のスペック</t>
    </r>
    <r>
      <rPr>
        <b/>
        <strike/>
        <sz val="11"/>
        <color theme="0"/>
        <rFont val="游ゴシック"/>
        <family val="3"/>
        <charset val="128"/>
        <scheme val="minor"/>
      </rPr>
      <t>について記載してください。</t>
    </r>
    <phoneticPr fontId="1"/>
  </si>
  <si>
    <r>
      <rPr>
        <b/>
        <strike/>
        <sz val="11"/>
        <color theme="0"/>
        <rFont val="游ゴシック"/>
        <family val="3"/>
        <charset val="128"/>
        <scheme val="minor"/>
      </rPr>
      <t>「分析・判断機能」を有しますか？</t>
    </r>
    <r>
      <rPr>
        <b/>
        <sz val="11"/>
        <color theme="0"/>
        <rFont val="游ゴシック"/>
        <family val="2"/>
        <scheme val="minor"/>
      </rPr>
      <t xml:space="preserve">
「分析・判断機能」の有無</t>
    </r>
    <rPh sb="27" eb="29">
      <t>ウム</t>
    </rPh>
    <phoneticPr fontId="1"/>
  </si>
  <si>
    <r>
      <t xml:space="preserve">取得したデータに対し、どのような分析・判断を行いますか？
</t>
    </r>
    <r>
      <rPr>
        <b/>
        <sz val="11"/>
        <color theme="0"/>
        <rFont val="游ゴシック"/>
        <family val="3"/>
        <charset val="128"/>
        <scheme val="minor"/>
      </rPr>
      <t>分析・判断の方法</t>
    </r>
    <rPh sb="29" eb="31">
      <t>ブンセキ</t>
    </rPh>
    <rPh sb="32" eb="34">
      <t>ハンダン</t>
    </rPh>
    <rPh sb="35" eb="37">
      <t>ホウホウ</t>
    </rPh>
    <phoneticPr fontId="1"/>
  </si>
  <si>
    <t>分析・判断を実現する技術の成熟度</t>
  </si>
  <si>
    <t>分析・判断を実現する技術の詳細</t>
  </si>
  <si>
    <t>組織/法人のサイバーセキュリティ管理に関する認証について</t>
  </si>
  <si>
    <t>製品・サービスにおける「ISO/IEC 15408認証」、「CCDS認証」の取得状況について</t>
  </si>
  <si>
    <t>「ISO/IEC 15408認証」における、取得しているCCのレベル（EAL）及び対象のProtection Profile（PP）について</t>
  </si>
  <si>
    <t>「ISO/IEC 15408認証」における、取得しているCCのレベル（EAL）及び対象のProtection Profile（PP）について2</t>
  </si>
  <si>
    <t>「CCDS認証」における、下記のサイバーセキュリティ認証について</t>
  </si>
  <si>
    <t>その他製品・サービスに関する認証</t>
  </si>
  <si>
    <t>サイバーセキュリティにおける脆弱性検査の実施状況について</t>
  </si>
  <si>
    <t>国内外発刊のガイドラインに準拠した脆弱性検査について</t>
  </si>
  <si>
    <t>脆弱性検査の具体的な実施内容について</t>
  </si>
  <si>
    <t>脆弱性検査の実施に関する検討状況について</t>
  </si>
  <si>
    <t>脆弱性検査を実施していない理由について</t>
  </si>
  <si>
    <t>取扱い業務データの保存国</t>
  </si>
  <si>
    <t>取扱い業務データの機密性確保に関する対策</t>
  </si>
  <si>
    <t>ソフトウェアが有している機能</t>
  </si>
  <si>
    <t>ソフトウェア及びソフトウェアを実行するためのプラットフォームに対する保護対策</t>
  </si>
  <si>
    <t>ソフトウェアを実行するためのプラットフォームで使用されるデータに対する対策</t>
  </si>
  <si>
    <t>ソフトウェア・コンポーネントの管理について</t>
  </si>
  <si>
    <t>ソフトウェア・コンポーネントに関するインベントリの作成有無について</t>
  </si>
  <si>
    <t>ソフトウェアの特定と維持管理による保護対策</t>
  </si>
  <si>
    <t>ソフトウェアの特定と維持管理による保護対策2</t>
  </si>
  <si>
    <t>ソフトウェアを実行するためのプラットフォームに対するインシデントに関する対策</t>
  </si>
  <si>
    <t>セキュリティのリテラシーを向上させる対策</t>
  </si>
  <si>
    <t>ソフトウェア開発におけるベストプラクティスな手法の実施状況</t>
  </si>
  <si>
    <t>日本国内での導入実績</t>
  </si>
  <si>
    <t>公的機関での導⼊実績</t>
  </si>
  <si>
    <t>主な導⼊事例①</t>
  </si>
  <si>
    <t>主な導⼊事例②</t>
  </si>
  <si>
    <t>主な導⼊事例③</t>
  </si>
  <si>
    <t>製品・サービスの導入・維持に係る費用</t>
  </si>
  <si>
    <t>特許登録</t>
  </si>
  <si>
    <t>規制所管省庁等が製品・サービスを利用するにあたって準拠・参照すべきガイドライン・ガイドブック等</t>
  </si>
  <si>
    <t>製品・サービスを利用するにあたっての制限事項や使⽤上の注意点</t>
  </si>
  <si>
    <t>製品・サービスに関連するアピール情報等</t>
  </si>
  <si>
    <t>日本の利用者との契約上の問題が生じた場合の解決に用いる管轄裁判所</t>
  </si>
  <si>
    <t>日本の利用者との契約に適用される準拠法</t>
  </si>
  <si>
    <t>貴法人は日本法人ですか？</t>
  </si>
  <si>
    <t>貴法人の実質的支配者※は日本法人ですか？</t>
  </si>
  <si>
    <t>債務不履行が生じ日本の利用者に損害が生じた場合の賠償上限・免責規定</t>
  </si>
  <si>
    <t>債務不履行が生じ日本の利用者に損害が生じた場合の賠償上限・免責規定2</t>
  </si>
  <si>
    <t>債務不履行が生じ日本の利用者に損害が生じた場合の救済に充てることができる責任財産</t>
  </si>
  <si>
    <t>債務不履行が生じ日本の利用者に損害が生じた場合の救済に充てることができる責任財産（株主分配可能額を除いた部分の金額）</t>
  </si>
  <si>
    <t>管轄裁判所の国内裁判執行権外の国・地域に保有する責任財産</t>
  </si>
  <si>
    <t>管轄裁判所の国内裁判執行権外の国・地域に保有する責任財産（株主分配可能額を除いた部分の金額）</t>
  </si>
  <si>
    <t>管轄裁判所の国内裁判執行権外の国・地域に保有する責任財産の所在国・地域</t>
  </si>
  <si>
    <t>利用者に保証を行うグループ他法人の有無</t>
  </si>
  <si>
    <t>利用者に保証を行うグループ他法人の名称及び設立国</t>
  </si>
  <si>
    <t>賠償責任保険への加入有無</t>
  </si>
  <si>
    <t>賠償責任保険への加入有無2</t>
    <phoneticPr fontId="1"/>
  </si>
  <si>
    <t>賠償責任保険の賠償限度額</t>
  </si>
  <si>
    <t>担当部署・担当者名</t>
  </si>
  <si>
    <t>担当部署・担当者名のフリガナ</t>
  </si>
  <si>
    <t>連絡先</t>
  </si>
  <si>
    <t>個人情報の取扱いへの同意</t>
  </si>
  <si>
    <t>著作権の取扱いに対する同意</t>
  </si>
  <si>
    <t>技術カタログの利用規約に対する同意</t>
  </si>
  <si>
    <t>回答内容についての御確認</t>
  </si>
  <si>
    <t>組織/法人のサイバーセキュリティ管理に関する認証について</t>
    <phoneticPr fontId="1"/>
  </si>
  <si>
    <t>「ISO/IEC 15408認証」における、取得しているCCのレベル（EAL）及び対象のProtection Profile（PP）について</t>
    <phoneticPr fontId="1"/>
  </si>
  <si>
    <t>「CCDS認証」における、下記のサイバーセキュリティ認証について</t>
    <phoneticPr fontId="1"/>
  </si>
  <si>
    <t>サイバーセキュリティにおける脆弱性検査の実施状況について</t>
    <phoneticPr fontId="1"/>
  </si>
  <si>
    <t>賠償責任保険への加入有無2</t>
  </si>
  <si>
    <t>対象</t>
    <rPh sb="0" eb="2">
      <t>タイショウ</t>
    </rPh>
    <phoneticPr fontId="1"/>
  </si>
  <si>
    <t>メール発出時の特記事項</t>
    <rPh sb="3" eb="5">
      <t>ハッシュツ</t>
    </rPh>
    <rPh sb="5" eb="6">
      <t>ジ</t>
    </rPh>
    <rPh sb="7" eb="9">
      <t>トッキ</t>
    </rPh>
    <rPh sb="9" eb="11">
      <t>ジコウ</t>
    </rPh>
    <phoneticPr fontId="1"/>
  </si>
  <si>
    <t>300人超</t>
    <rPh sb="3" eb="4">
      <t>ニン</t>
    </rPh>
    <phoneticPr fontId="1"/>
  </si>
  <si>
    <r>
      <t>5,000万円超</t>
    </r>
    <r>
      <rPr>
        <sz val="11"/>
        <color theme="4"/>
        <rFont val="游ゴシック"/>
        <family val="3"/>
        <charset val="128"/>
        <scheme val="minor"/>
      </rPr>
      <t>1</t>
    </r>
    <r>
      <rPr>
        <sz val="11"/>
        <color theme="1"/>
        <rFont val="游ゴシック"/>
        <family val="2"/>
        <scheme val="minor"/>
      </rPr>
      <t>億円以下</t>
    </r>
    <phoneticPr fontId="1"/>
  </si>
  <si>
    <t>中央省庁（全省庁統一資格）</t>
    <phoneticPr fontId="1"/>
  </si>
  <si>
    <t>全国</t>
    <phoneticPr fontId="1"/>
  </si>
  <si>
    <t>記載なし</t>
  </si>
  <si>
    <t>目視等による施工・経年劣化・安全措置対策状況等確認の領域では、カメラ等で取得されたデータへ画像AIを適用し、ヒビや傷の検出、物や人の検知、時系列上の同一範囲画像間の差分の検出などを行うことが可能です。</t>
    <phoneticPr fontId="1"/>
  </si>
  <si>
    <t>1つの要素技術により構成される</t>
    <phoneticPr fontId="1"/>
  </si>
  <si>
    <t>回答対象外</t>
  </si>
  <si>
    <t xml:space="preserve">過去データと取得したデータとの差分分析をすることで、経年劣化状況（亀裂、傷、欠損、動作異常、異音、異常振動、温度異常、漏えい電流、漏えいガス、等）を検出
基準データと取得したデータとの差分分析をすることで、安全措置対策状況（設備の配置状況等）や安全衛生状態（施設の清掃状況等）、技術基準乖離状況（設備の性能等）、設計・施工状況（建築物や埋設物の設計図面への適合状況等）を把握
取得したデータの傾向を分析することで経年劣化（亀裂、傷、欠損、動作異常、異音、異常振動、温度異常、漏えい電流、漏えいガス、等）の予兆を検知
取得したデータにおける確認対象の行動を分析することで、安全衛生状態（家畜の健康状態、害獣・害虫の生息状況、等）を把握
</t>
    <phoneticPr fontId="1"/>
  </si>
  <si>
    <t>画像系のAI(分類モデル、セグメンテーションモデル、異常検知モデル等)を用い、カメラ等で取得されたデータにおいて、人や動物の移動や姿勢の検出、ヒビ等の瑕疵の検知、通常と異なる状態や差分の抽出、劣化の推定などの分析を行います。</t>
    <phoneticPr fontId="1"/>
  </si>
  <si>
    <t xml:space="preserve">取得していない
</t>
  </si>
  <si>
    <t>回答対象外</t>
    <rPh sb="0" eb="5">
      <t>カイトウタイショウガイ</t>
    </rPh>
    <phoneticPr fontId="1"/>
  </si>
  <si>
    <t>ある自治体の橋にて、カメラにより画像的に橋脚の「揺れ」を測定、橋脚の劣化を推計することに寄与、専門家による調査の人的コスト削減に貢献。 - 契約上、詳細は非公表</t>
    <phoneticPr fontId="1"/>
  </si>
  <si>
    <t>あるインフラ事業者にて、重要施設への不審者の侵入を検知することによって監視コストの削減に貢献。 - 契約上、詳細は非公表</t>
    <phoneticPr fontId="1"/>
  </si>
  <si>
    <t>ある農業事業者にて、害鳥の侵入を検知することによって監視コストの削減に貢献。 - 契約上、詳細は非公表</t>
    <phoneticPr fontId="1"/>
  </si>
  <si>
    <t>・PoC費用：3,000,000円〜（税別）
・AIソフトウェアライセンス費用：カメラ1台あたり5,000円〜（税別）</t>
    <rPh sb="16" eb="17">
      <t>エン</t>
    </rPh>
    <phoneticPr fontId="1"/>
  </si>
  <si>
    <t>静止画・動画に関わらず、画像系AIにおいて幅広いAIエンジン・アプリケーションおよび開発力を有しており、さまざまなご要望について、自社画像AIエンジンを組み合わせての迅速な対応が可能です。</t>
    <phoneticPr fontId="1"/>
  </si>
  <si>
    <t>対象(3/19掲載時点)</t>
    <rPh sb="0" eb="2">
      <t>タイショウ</t>
    </rPh>
    <rPh sb="7" eb="9">
      <t>ケイサイ</t>
    </rPh>
    <rPh sb="9" eb="11">
      <t>ジテン</t>
    </rPh>
    <phoneticPr fontId="1"/>
  </si>
  <si>
    <t>50人超100人以下</t>
    <rPh sb="2" eb="3">
      <t>ニン</t>
    </rPh>
    <rPh sb="7" eb="8">
      <t>ニン</t>
    </rPh>
    <phoneticPr fontId="1"/>
  </si>
  <si>
    <t>東京都千代田区麹町2丁目2番地3</t>
    <phoneticPr fontId="1"/>
  </si>
  <si>
    <t>市区町村</t>
    <phoneticPr fontId="1"/>
  </si>
  <si>
    <t>道路維持管理システム セーフロードVは、車種を問わず一般車両へMPMという測定装置を取り付けて走行するだけで舗装路面の平坦性を測定し、そのデータをパソコン上で管理することが可能になります。</t>
    <phoneticPr fontId="1"/>
  </si>
  <si>
    <t>道路維持管理システム セーフロードV</t>
    <phoneticPr fontId="1"/>
  </si>
  <si>
    <t>株式会社PROFICT LAB</t>
    <phoneticPr fontId="1"/>
  </si>
  <si>
    <t>土木構造物（道路、トンネル、橋梁、導管等の埋設物、等）</t>
    <phoneticPr fontId="1"/>
  </si>
  <si>
    <t>加速度データ
GPSデータ、画像データ</t>
    <phoneticPr fontId="1"/>
  </si>
  <si>
    <t xml:space="preserve">車輛に取付
</t>
  </si>
  <si>
    <t>車種を問わず一般車両へMPMという測定装置を取り付けて走行するだけで舗装路面の平坦性を測定し、そのデータをパソコン上で管理することが可能である。MPMは、北見工業大学が開発した「モバイル プロフィロ メータ」の頭文字である。 MPMはクレジットカード程度の大きさの加速度計をサスペンション部へ取り付け、本体を車両内に設置して、舗装面の 凸凹国際指標 IRI を算出するために必要なデータ（IRI元データ）を作成し、IRI元データを特定のクラウドサーバーにアップロードすることでIRIを算出し路面凹凸データとして可視化される。路面凹凸データの可視化は、地図上に展開、閲覧・活用しやすい形のUIで構成される。</t>
    <phoneticPr fontId="1"/>
  </si>
  <si>
    <t>ドライブレコーダーNEXTBASE 522GWR
https://jp.nextbase.com/%E3%83%89%E3%83%A9%E3%82%A4%E3%83%96%E3%83%AC%E3%82%B3%E3%83%BC%E3%83%80%E3%83%BC/522gwr-dash-cam/</t>
    <phoneticPr fontId="1"/>
  </si>
  <si>
    <t xml:space="preserve">過去データと取得したデータとの差分分析をすることで、経年劣化状況（亀裂、傷、欠損、動作異常、異音、異常振動、温度異常、漏えい電流、漏えいガス、等）を検出
基準データと取得したデータとの差分分析をすることで、安全措置対策状況（設備の配置状況等）や安全衛生状態（施設の清掃状況等）、技術基準乖離状況（設備の性能等）、設計・施工状況（建築物や埋設物の設計図面への適合状況等）を把握
取得したデータの傾向を分析することで経年劣化（亀裂、傷、欠損、動作異常、異音、異常振動、温度異常、漏えい電流、漏えいガス、等）の予兆を検知
取得したデータの変化量を分析することで経年劣化状況（亀裂、傷、欠損、動作異常、異音、異常振動、温度異常、漏えい電流、漏えいガス、等）を検出
</t>
    <phoneticPr fontId="1"/>
  </si>
  <si>
    <t>地図上にマッピングされた道路を、車で走行するだけで、毎年平坦測定（IRI値）と写真で監視でき、道路の劣化状況、修復の必要性を容易に判断できる。</t>
    <phoneticPr fontId="1"/>
  </si>
  <si>
    <t xml:space="preserve">ISO/IEC 27001認証
</t>
  </si>
  <si>
    <t>①発注者
北海道北見市
②概要
北見市都市建設部道路管理課が実施する道路点検費用が膨大で全区間の点検のための費用は数年にわたって予算を確保していた。今回導入したセーフロードVは点検コストが10分の1以下になり、広域に渡り管理が可能となった。</t>
    <phoneticPr fontId="1"/>
  </si>
  <si>
    <r>
      <t>・初期導入費用：300,000円（税抜）
・クラウド使用料</t>
    </r>
    <r>
      <rPr>
        <sz val="11"/>
        <color rgb="FF00B050"/>
        <rFont val="游ゴシック"/>
        <family val="3"/>
        <charset val="128"/>
        <scheme val="minor"/>
      </rPr>
      <t>：</t>
    </r>
    <r>
      <rPr>
        <sz val="11"/>
        <color theme="1"/>
        <rFont val="游ゴシック"/>
        <family val="2"/>
        <scheme val="minor"/>
      </rPr>
      <t>720,000</t>
    </r>
    <r>
      <rPr>
        <sz val="11"/>
        <color rgb="FF00B050"/>
        <rFont val="游ゴシック"/>
        <family val="3"/>
        <charset val="128"/>
        <scheme val="minor"/>
      </rPr>
      <t>円</t>
    </r>
    <r>
      <rPr>
        <sz val="11"/>
        <color theme="1"/>
        <rFont val="游ゴシック"/>
        <family val="2"/>
        <scheme val="minor"/>
      </rPr>
      <t>/年（税抜）
・機器の購入額（車輛1台）：1,542,700円（税抜）</t>
    </r>
    <rPh sb="37" eb="38">
      <t>エン</t>
    </rPh>
    <phoneticPr fontId="1"/>
  </si>
  <si>
    <t>営業部 浅原</t>
    <phoneticPr fontId="1"/>
  </si>
  <si>
    <t>エイギョウブ アサハラ</t>
    <phoneticPr fontId="1"/>
  </si>
  <si>
    <r>
      <rPr>
        <sz val="11"/>
        <color theme="4"/>
        <rFont val="游ゴシック"/>
        <family val="3"/>
        <charset val="128"/>
        <scheme val="minor"/>
      </rPr>
      <t>3</t>
    </r>
    <r>
      <rPr>
        <sz val="11"/>
        <color theme="1"/>
        <rFont val="游ゴシック"/>
        <family val="2"/>
        <scheme val="minor"/>
      </rPr>
      <t>億円超</t>
    </r>
    <phoneticPr fontId="1"/>
  </si>
  <si>
    <t>東京都港区虎ノ門1丁目17番1号</t>
    <phoneticPr fontId="1"/>
  </si>
  <si>
    <t>センサボックスだけで始められるインフラ・環境モニタリングシステムです。</t>
    <phoneticPr fontId="1"/>
  </si>
  <si>
    <t>回答対象外</t>
    <phoneticPr fontId="1"/>
  </si>
  <si>
    <t>土木構造物（道路、トンネル、橋梁、導管等の埋設物、等）
建築物（家屋、事業所、工場、畜舎、倉庫、等）
設備（建築設備、水道設備、製造設備、防災設備、等）
家畜・野生動物（牛、豚、鹿、めん羊、ねずみ、等）</t>
    <phoneticPr fontId="1"/>
  </si>
  <si>
    <t>静止画や動画データ
温度データ
加速度データ
GPS、湿度、日射、CO2、水位、PM2.5、雨量、風向風速、わな</t>
    <phoneticPr fontId="1"/>
  </si>
  <si>
    <t xml:space="preserve">機器を確認対象の付近に設置（常設）
操作用機器（コントローラー）と観測機器（ドローン、移動ロボット、等）を無線接続し、遠隔地の担当者により遠隔操作
</t>
    <phoneticPr fontId="1"/>
  </si>
  <si>
    <t>点状･線状に分布するインフラ施設のうち、変状を把握したい施設の点検･監視（変状箇所のスクリーニング）が可能です。</t>
    <phoneticPr fontId="1"/>
  </si>
  <si>
    <t>暗号化鍵がクラウドサービス内の耐タンパー装置（ハードウェアセキュリティモジュール）等の仕組みによって安全に管理され、その暗号化鍵の使用可否が利用者側の管理下に置かれる等、利用者側の意に反した復号を行うことができない仕組みが確立されている</t>
    <phoneticPr fontId="1"/>
  </si>
  <si>
    <t>・国土交通省、地方自治体
・高速道路､電力､鉄道
・建設コンサルタント
・研究機関(大学､研究所)</t>
    <phoneticPr fontId="1"/>
  </si>
  <si>
    <r>
      <t>・初期導入費用：15,000</t>
    </r>
    <r>
      <rPr>
        <sz val="11"/>
        <color rgb="FF00B050"/>
        <rFont val="游ゴシック"/>
        <family val="3"/>
        <charset val="128"/>
        <scheme val="minor"/>
      </rPr>
      <t>円</t>
    </r>
    <r>
      <rPr>
        <sz val="11"/>
        <color theme="1"/>
        <rFont val="游ゴシック"/>
        <family val="2"/>
        <scheme val="minor"/>
      </rPr>
      <t>～100,000円（税抜）
・機器のレンタル料（1台）：6,500</t>
    </r>
    <r>
      <rPr>
        <sz val="11"/>
        <color rgb="FF00B050"/>
        <rFont val="游ゴシック"/>
        <family val="3"/>
        <charset val="128"/>
        <scheme val="minor"/>
      </rPr>
      <t>円</t>
    </r>
    <r>
      <rPr>
        <sz val="11"/>
        <color theme="1"/>
        <rFont val="游ゴシック"/>
        <family val="2"/>
        <scheme val="minor"/>
      </rPr>
      <t xml:space="preserve">～30,000円（税抜）
・ホームページ：https://www.nishimatsu.co.jp/solution/okippa104/
</t>
    </r>
    <rPh sb="14" eb="15">
      <t>エン</t>
    </rPh>
    <rPh sb="48" eb="49">
      <t>エン</t>
    </rPh>
    <phoneticPr fontId="1"/>
  </si>
  <si>
    <t>計測装置、計測システムおよび計測方法
特開2020-71194(P2020-71194A)</t>
    <phoneticPr fontId="1"/>
  </si>
  <si>
    <t>地域環境ソリューション事業本部　事業推進部 事業推進２課 永山智之</t>
    <phoneticPr fontId="1"/>
  </si>
  <si>
    <t>50人以下</t>
    <rPh sb="2" eb="3">
      <t>ニン</t>
    </rPh>
    <phoneticPr fontId="1"/>
  </si>
  <si>
    <t>橋梁や港湾岸壁、護岸、ダム、管路などの水中部をもつインフラ構造物に対して、水中ドローンに搭載したカメラおよび音響計測装置、さらにデジタル情報処理技術を組み合わせた点検が可能です。</t>
    <phoneticPr fontId="1"/>
  </si>
  <si>
    <t>https://fulldepth.co.jp/product</t>
  </si>
  <si>
    <t>土木構造物（道路、トンネル、橋梁、導管等の埋設物、等）
建築物（家屋、事業所、工場、畜舎、倉庫、等）
設備（建築設備、水道設備、製造設備、防災設備、等）</t>
    <phoneticPr fontId="1"/>
  </si>
  <si>
    <t>静止画や動画データ
圧力データ（液体、気体、等）
温度データ
音響データ（打診音等）
超音波データ
加速度データ</t>
    <phoneticPr fontId="1"/>
  </si>
  <si>
    <t>事前に設定したルートに基づき自律移動
操作用機器（コントローラー）と観測機器（ドローン、移動ロボット、等）を有線接続し、現場の担当者により遠隔操作</t>
    <phoneticPr fontId="1"/>
  </si>
  <si>
    <t>橋梁や港湾岸壁、護岸、ダム、管路などの水中部をもつインフラ構造物に対して、水中ドローンに搭載したカメラおよび音響計測装置や各種センサー、さらにデータ取得後の情報処理技術を組み合わせた点検が可能です。
（アウトプットは画像処理したカメラ映像・二次元オルソデータ・音響２次元マップデータ等）
水中インフラの経年劣化の評価、工事前後や安全措置対策時の状況確認、大雨などの被災時の状況確認に数多く使われています。</t>
    <phoneticPr fontId="1"/>
  </si>
  <si>
    <t>最大潜行可能深度：300m
本体サイズ：横410mm / 高さ375mm / 奥行き640mm
重量：約29kg(バッテリー込み)
照明(明るさ)：LED4基(6,000ルーメン)
推進器：7基
駆動時間：4時間（運用状況により駆動時間が変わります）
ケーブル：直径3.7mm 光ファイバーケーブル
コントロール装置：当社指定防滴仕様PC/操作パッド</t>
    <phoneticPr fontId="1"/>
  </si>
  <si>
    <t>過去データと取得したデータとの差分分析をすることで、経年劣化状況（亀裂、傷、欠損、動作異常、異音、異常振動、温度異常、漏えい電流、漏えいガス、等）を検出
取得したデータの傾向を分析することで経年劣化（亀裂、傷、欠損、動作異常、異音、異常振動、温度異常、漏えい電流、漏えいガス、等）の予兆を検知
取得したデータの変化量を分析することで経年劣化状況（亀裂、傷、欠損、動作異常、異音、異常振動、温度異常、漏えい電流、漏えいガス、等）を検出</t>
    <phoneticPr fontId="1"/>
  </si>
  <si>
    <t>橋梁や港湾岸壁、護岸、ダム、管路などの水中部をもつインフラ構造物に対して、水中ドローン等を用いて撮影した画像/音響マップを過去データと比べて、異常点を発見する。</t>
    <phoneticPr fontId="1"/>
  </si>
  <si>
    <t>AES-256 暗号化アルゴリズムによる暗号化を検討しています。</t>
    <phoneticPr fontId="1"/>
  </si>
  <si>
    <t xml:space="preserve">①発注者
九州電力株式会社
②概要
火力発電所、水力発電所、原子力発電所の点検に使用
③参考URL
https://www.kyuden.co.jp/press_h220705-1.html
④投資対効果
・従来点検できなかった水中部の点検を行うことで、発電所のトラブルによる停止リスクを低減
・従来ダイバーで点検していた作業を陸上から代替することで、効率化・安全化・省人化を実現
</t>
    <phoneticPr fontId="1"/>
  </si>
  <si>
    <t xml:space="preserve">①発注者
加賀建設株式会社
②概要
岸壁・護岸・橋梁などの土木構造物の点検
③参考URL
https://kagaken.co.jp/news/939/
④投資対効果
・従来点検できなかった水中部の点検を行うことで、老朽化した土木構造物の事故リスクを低減
・従来ダイバーで点検していた作業を陸上から代替することで、効率化・安全化・省人化を実現
</t>
    <phoneticPr fontId="1"/>
  </si>
  <si>
    <t xml:space="preserve">①発注者
ジャパン・リニューアブル・エナジー株式会社
②概要
洋上風力発電プラントの点検
③参考URL
なし
④投資対効果
・従来点検できなかった水中部の遠隔点検を行うことで、プラントの事故リスクを低減
・従来ダイバーで点検していた作業を陸上から代替することで、効率化・安全化・省人化を実現
</t>
    <phoneticPr fontId="1"/>
  </si>
  <si>
    <t>・水中ドローン購入費用：800万円（税抜）
・水中ドローン定期保守サービス費用：80万円/年（税抜）</t>
    <phoneticPr fontId="1"/>
  </si>
  <si>
    <t>①音響装置動揺補正装置（特開2017-193284）
②アダプタ、電子機器及び電子機器を搬送する方法（特開2019-006196）
③魚監視システム（特許6530152）
④接続容器及び無人探査機（特開2020-023212）</t>
    <phoneticPr fontId="1"/>
  </si>
  <si>
    <t>廉価な海外製品が多い水中ドローンの中で、高度な水中デジタル化技術をもちつつ、非熟練者の方でも容易に操作できる利便性を兼ね備えたソリューションとなります。
多数の国内インフラ大企業様（電力会社・電鉄会社・石油会社・鉄鋼会社）や官公庁様に多くご利用頂いている信頼性が高いものであり、安心してご利用頂けます。</t>
    <phoneticPr fontId="1"/>
  </si>
  <si>
    <t>営業部 森西慧</t>
    <phoneticPr fontId="1"/>
  </si>
  <si>
    <t>エイギョウブ モリニシサトル</t>
    <phoneticPr fontId="1"/>
  </si>
  <si>
    <t xml:space="preserve">全国
</t>
  </si>
  <si>
    <t>土木構造物（道路、トンネル、橋梁、導管等の埋設物、等）
建築物（家屋、事業所、工場、畜舎、倉庫、等）
設備（建築設備、水道設備、製造設備、防災設備、等）
製品・食品（自動車、医薬品、等）
家畜・野生動物（牛、豚、鹿、めん羊、ねずみ、等）</t>
    <phoneticPr fontId="1"/>
  </si>
  <si>
    <t>静止画や動画データ</t>
    <phoneticPr fontId="1"/>
  </si>
  <si>
    <t>「LINKLET」は簡単な操作で、専用のLTE首掛け型ウェアラブル端末とMicrosoft Teams /Zoomなどのビデオ会議サービスと連携します。詳細はこちら(https://linklet.ai/)</t>
    <phoneticPr fontId="1"/>
  </si>
  <si>
    <r>
      <rPr>
        <sz val="11"/>
        <color rgb="FF00B050"/>
        <rFont val="游ゴシック"/>
        <family val="3"/>
        <charset val="128"/>
        <scheme val="minor"/>
      </rPr>
      <t>オンライン会議（</t>
    </r>
    <r>
      <rPr>
        <sz val="11"/>
        <color theme="1"/>
        <rFont val="游ゴシック"/>
        <family val="2"/>
        <scheme val="minor"/>
      </rPr>
      <t>Zoom</t>
    </r>
    <r>
      <rPr>
        <sz val="11"/>
        <color rgb="FF00B050"/>
        <rFont val="游ゴシック"/>
        <family val="3"/>
        <charset val="128"/>
        <scheme val="minor"/>
      </rPr>
      <t>）</t>
    </r>
    <rPh sb="5" eb="7">
      <t>カイギ</t>
    </rPh>
    <phoneticPr fontId="1"/>
  </si>
  <si>
    <r>
      <rPr>
        <sz val="11"/>
        <color rgb="FF00B050"/>
        <rFont val="游ゴシック"/>
        <family val="3"/>
        <charset val="128"/>
        <scheme val="minor"/>
      </rPr>
      <t>オンライン会議（</t>
    </r>
    <r>
      <rPr>
        <sz val="11"/>
        <color theme="1"/>
        <rFont val="游ゴシック"/>
        <family val="2"/>
        <scheme val="minor"/>
      </rPr>
      <t>Microsoft Teams</t>
    </r>
    <r>
      <rPr>
        <sz val="11"/>
        <color rgb="FF00B050"/>
        <rFont val="游ゴシック"/>
        <family val="3"/>
        <charset val="128"/>
        <scheme val="minor"/>
      </rPr>
      <t>）</t>
    </r>
    <rPh sb="5" eb="7">
      <t>カイギ</t>
    </rPh>
    <phoneticPr fontId="1"/>
  </si>
  <si>
    <t>機器を確認対象の付近に設置（常設）
機器を確認対象の付近に一時的に設置（仮設）
操作用機器（コントローラー）と観測機器（ドローン、移動ロボット、等）を無線接続し、現場の担当者により遠隔操作
操作用機器（コントローラー）と観測機器（ドローン、移動ロボット、等）を無線接続し、遠隔地の担当者により遠隔操作
機器を携帯または装備し、確認対象の付近に持ち込み</t>
    <phoneticPr fontId="1"/>
  </si>
  <si>
    <t>現地に常設/仮説/装着した端末を遠隔から操作することで、動画や高画質静止画データをリアルタイムに取得し保存する。また、ウェアラブル機器であるため、装着者が現地に赴きその他のデジタル機器(ドローン等)の運用に必要となる保守/支援/連携/緊急時の対応等を行うことができ、その動画や作業内容の動画や高画質静止画データを取得する。</t>
    <phoneticPr fontId="1"/>
  </si>
  <si>
    <t xml:space="preserve">JIS Q 15001認証
</t>
  </si>
  <si>
    <t>①発注者
ヤンマーエネルギーシステム株式会社
②概要
発電機・空調機などのエネルギー機器メンテナンスにおいて活用
③参考URL
https://www.yanmar.com/jp/about/ymedia/article/yesdx.html</t>
    <rPh sb="1" eb="4">
      <t>ハッチュウシャ</t>
    </rPh>
    <rPh sb="24" eb="26">
      <t>ガイヨウ</t>
    </rPh>
    <rPh sb="58" eb="60">
      <t>サンコウ</t>
    </rPh>
    <phoneticPr fontId="1"/>
  </si>
  <si>
    <t>CES 2022 Innovation Awards 3部門同時受賞
Time The Best Inventions 2022(2022年の最も優れた発明)
第5回日本オープンイノベーション大賞 総務大臣賞
第18回ニッポン新事業創出大賞「最優秀賞」</t>
    <phoneticPr fontId="1"/>
  </si>
  <si>
    <t>賠償責任は、規約において別段の定めがある場合を除き、直接かつ通常の損害に限り、逸失利益、事業機会の喪失等の間接的な損害は含まないものとし、また、当社の賠償責任は、本サービスに関して当社がユーザーから過去1年間に現実に受領した本サービスの利用料（ハードウェアの代金を含みません。）の総額を上限とします。</t>
    <phoneticPr fontId="1"/>
  </si>
  <si>
    <t>無し</t>
    <phoneticPr fontId="1"/>
  </si>
  <si>
    <t>遠隔地に設置したカメラの画像を定期的にメールで所得するサービスです。
専用カメラはLTE通信機能を搭載し、乾電池駆動で500枚の静止画撮影・送信が可能。電源の確保出来ない場所への設置も可能。
IoTダッシュボード「見える化.jp」により遠隔でカメラの設定変更や観測対象物を撮影した画像をAI処理により有無や変化を分類して通知することが可能。</t>
    <phoneticPr fontId="1"/>
  </si>
  <si>
    <t xml:space="preserve">機器を確認対象の付近に設置（常設）
機器を確認対象の付近に一時的に設置（仮設）
</t>
    <phoneticPr fontId="1"/>
  </si>
  <si>
    <t>LTEの通信エリアであればどこにでも設置可能なバッテリー駆動のカメラにより定点観測対象物の静止画を取得する。</t>
    <phoneticPr fontId="1"/>
  </si>
  <si>
    <t>https://www.genetus.co.jp/_userdata/GMT-CMA-BG96C.pdf</t>
  </si>
  <si>
    <t xml:space="preserve">基準データと取得したデータとの差分分析をすることで、安全措置対策状況（設備の配置状況等）や安全衛生状態（施設の清掃状況等）、技術基準乖離状況（設備の性能等）、設計・施工状況（建築物や埋設物の設計図面への適合状況等）を把握
取得したデータにおける確認対象の行動を分析することで、安全衛生状態（家畜の健康状態、害獣・害虫の生息状況、等）を把握
</t>
    <phoneticPr fontId="1"/>
  </si>
  <si>
    <t>サーバーの該当領域へのアクセスはパスワードではなく証明書ファイルを使ったアクセスに限定しており、ID・パスワードの総当たり攻撃を無効化している。</t>
    <phoneticPr fontId="1"/>
  </si>
  <si>
    <t>①発注者
通信事業者
②概要
バッテリー駆動可能なLTE通信カメラを用いて遠隔地への巡回業務の負荷低減の提案を検討している。
③参考URL
なし
④投資対効果
定期巡回にかかる人件費・移動コストの削減が見込まれる。</t>
    <phoneticPr fontId="1"/>
  </si>
  <si>
    <t>齋藤彰</t>
    <phoneticPr fontId="1"/>
  </si>
  <si>
    <t>サイトウアキラ</t>
    <phoneticPr fontId="1"/>
  </si>
  <si>
    <t>静止画や動画データ
点群データ</t>
    <phoneticPr fontId="1"/>
  </si>
  <si>
    <t xml:space="preserve">機器を確認対象の付近に設置（常設）
操作用機器（コントローラー）と観測機器（ドローン、移動ロボット、等）を無線接続し、現場の担当者により遠隔操作
操作用機器（コントローラー）と観測機器（ドローン、移動ロボット、等）を無線接続し、遠隔地の担当者により遠隔操作
</t>
    <phoneticPr fontId="1"/>
  </si>
  <si>
    <t>100人超300人以下</t>
    <rPh sb="3" eb="4">
      <t>ニン</t>
    </rPh>
    <phoneticPr fontId="1"/>
  </si>
  <si>
    <t>福岡県北九州市八幡西区陣原一丁目8番3号</t>
    <phoneticPr fontId="1"/>
  </si>
  <si>
    <t>中央省庁（全省庁統一資格）
都道府県
市区町村</t>
    <phoneticPr fontId="1"/>
  </si>
  <si>
    <t>画像計測装置(カメラ,高輝度LED照明)およびレーザ計測装置(GPS,IMU,高密度レーザ装置)を搭載した走行型計測システムにて、トンネルや擁壁等の構造物のカラー画像データや3次元点群データを取得する。</t>
    <phoneticPr fontId="1"/>
  </si>
  <si>
    <t>・道路トンネル定期点検要領(案) （国⼟交通省）
・地理空間情報活⽤推進基本法
・測量法（国土地理院）
・道路交通法（国⼟交通省）</t>
    <phoneticPr fontId="1"/>
  </si>
  <si>
    <t>静止画や動画データ
点群データ
温度データ</t>
    <phoneticPr fontId="1"/>
  </si>
  <si>
    <t xml:space="preserve">機器を携帯または装備し、確認対象の付近に持ち込み
</t>
  </si>
  <si>
    <t xml:space="preserve">カメラ画像計測装置（MIS）とレーザ計測装置（MMS）を搭載した、3トンベースの走行型計測システムMIMM(ミーム)を、運転手が法定速度で走行させて、対象構造物(トンネルや水路やカルバートボックスや擁壁など)の、覆工表面のカラー動画データや3D点群データを取得する。高輝度な照明装置や高精度カメラを使用し、交通規制なく、高速道路でも法定速度で微細なひび割れも検出可能な画像データを取得でき、取得した画像データからは撮影展開画像や変状展開図を作成可能。3D点群データからはトンネル内空の変位解析(コンター解析)も可能である。(同様の機能を搭載した小型版機器「MIMM-S」もあり。MIMM-Sは手押しもしくは軽トラの荷台や鉄道の場合はトロ台車に載せて運用可能)
参考URL：https://www.mlit.go.jp/road/sisaku/inspection-support/
点検性能カタログ(国交省)：登録番号TN010006－V0423 「走行型高速3Dトンネル点検システム 　MIMM-R（ミーム・アール）／MIMM(ミーム)」
点検性能カタログ(国交省)：登録番号TN010017-V0123 「軽車両搭載型トンネル点検支援システム(MIMM-S)」
参考URL：https://www.netis.mlit.go.jp/NETIS/PubEntrance/PubEntrance?ReturnUrl=%2fNETIS 
新技術情報提供システムNETIS(国交省)：登録番号KK-130026-VE「走行型高速3Dトンネル点検システム MIMM(ミーム)」
</t>
    <phoneticPr fontId="1"/>
  </si>
  <si>
    <t xml:space="preserve">観測機器名：計測車両（MIMM：ミーム）
・サイズ：⻑さ5,990mm×幅2,100mm×⾼さ3,050mm
・重量：6,440kg
・稼働時間：移動装置としては連続稼働時間の制限は特になし
・内燃機関を搭載した車両にて移動する。
・車両に切り離し可能な計測室（カメラ、レーザを搭載）を設置し、一般車両に混じって交通規制を行うことなく通常走行しながら計測を行うことが可能。
・陸運局にて規制緩和認定を取得しており、道路使用申請なしに走行計測することができる。
(※MIMMと同様の機能を搭載した小型版計測機「MIMM-S」もあり。
「MIMM-S」…⻑さ1.0m×幅1.0m×⾼さ1.0m、重量50g。手押し型もしくは軽トラの荷台等に搭載して運用可能)
参考URL：https://www.mlit.go.jp/road/sisaku/inspection-support/
点検性能カタログ(国交省)：登録番号TN010006－V0423 「走行型高速3Dトンネル点検システム 　MIMM-R（ミーム・アール）／MIMM(ミーム)」
点検性能カタログ(国交省)：登録番号TN010017-V0123 「軽車両搭載型トンネル点検支援システム(MIMM-S)」
</t>
    <phoneticPr fontId="1"/>
  </si>
  <si>
    <t>取得した画像データからは、トンネルや対象構造物の覆工表面の撮影展開画像および変状展開図を作成し、変状量の集計も可能である。またレーザデータを活用し再現性の高い正確な寸法の撮影展開画像を作成することで、2時期の展開画像を重ねて変状の差分(進展)を解析することも可能である。
3D点群データからは、トンネル内空の形状を把握することができ、コンター解析によりトンネルの平均断面(標準断面)との差を、コンター図(凹凸をカラーマップで表現したもの)で示し、ひび割れ等の変状が外力要因によるものなのか(進展の可能性があるのか)を推察する資料を作成する。また、2時期の変位差分解析(差分コンター解析)を行うことも可能である。</t>
    <phoneticPr fontId="1"/>
  </si>
  <si>
    <t xml:space="preserve">①発注者
東京都(当社は建設コンサルタント会社の下請けで実施)
②概要
東京都では都管理のトンネル点検の際に走行型計測を採用しており、R5年度の東京都島しょ部の計測業務では弊社にて約20本のトンネルの画像およびレーザ計測を請け負い、撮影展開画像(変状展開図)およびレーザ計測によるトンネルの変形解析(コンター解析)を成果として納めた。
※東京都に限らず、全国各地の都道府県や地方整備局発注のトンネル点検にて、活用実績あり。
③参考URL
特になし
④投資対効果
具体的な削減率まで公表されていないが、従来の定期点検の前に走行型計測にて状況把握のスクリーニングを行うことで、点検作業の効率化が図られている。また、画像を取得することで、人のスケッチによる把握より正確な変状分布を把握でき変状の進展把握がより客観的で正確かつ容易となる。レーザ計測による効果としては、トンネル内空の変形解析(コンター解析)により、変状の要因(外力が加わっているのか)を推察する材料とできるため、補修対象であるかの判断の一助となりうる。
</t>
    <phoneticPr fontId="1"/>
  </si>
  <si>
    <t>①発注者
某都道府県(当社は建設コンサルタント会社の下請けで実施)
②概要
地下河川トンネルの点検効率化を目的として、MIMM-Sによる画像およびレーザ計測が実施された。対象のトンネルは直径約7ｍ、距離約2kｍのシールドトンネルで、照明設備もなく、近接目視では人員及び日数がかかるということで、走行型計測による効率化が図られた。本計測システムにて現場は約1日間で計測を完了し、成果として撮影展開画像、変状展開図、および3次元点群データを納めた。今後も定期的に画像計測を行い2時期のデータを重ねることで変状の進展を効率的に把握することができ、点群データからは必要に応じて差分コンター解析も可能である。
③参考URL
特になし
④投資対効果
具体的な削減率まで公表されていないが、走行型計測を行うことで、現場での点検作業の時間短縮が見込まれる。また、画像を取得することで、人のスケッチによる把握より正確な変状分布を把握でき変状の進展把握がより客観的で正確かつ容易となる。レーザ計測による効果としては、トンネル内空の変形解析(コンター解析)により、変状の要因(外力が加わっているのか)を推察する材料とできるため、補修対象であるかの判断の一助となりうる。</t>
    <phoneticPr fontId="1"/>
  </si>
  <si>
    <t>①発注者
熊本県(当社は建設コンサルタント会社の下請けで実施)
②概要
平成28年の熊本地震の際、被害地域周辺には多くの道路トンネルがあったため、被害状況をいち早く把握し、トンネル内の車両通行の可否(緊急車両のみ通行可など)を判断する為に、当社の走行型計測が使用された。対象地域の活断層上には県が管理するトンネルが約60本あり、それらの動画データを約2週間で計測し、その後約1週間という短期間で、トンネル内の被害状況を報告した。熊本県管理のトンネルは以前に当社の走行型計測で全て画像計測をしていたため、地震前の画像データと、地震後の画像データを重ねて、地震影響による変状の進展を即座に客観的に比較確認する事が出来た。
③参考URL
特になし
④投資対効果
災害時の緊急対応として、走行するだけで現地の状況把握ができるため、安全性が向上が見込める。</t>
    <phoneticPr fontId="1"/>
  </si>
  <si>
    <t xml:space="preserve">・ホームページ：NETIS(新技術活用情報システム) ホームページの「単価・施工方法」参照
(基本的には機器の販売ではなく、計測サービスを提供する形態である)
https://www.netis.mlit.go.jp/netis/pubsearch/details?regNo=KK-130026%20
(条件により費用変動するため、詳細は見積対応を行っている)
</t>
    <phoneticPr fontId="1"/>
  </si>
  <si>
    <t>・1mm/h以上の降雨時の計測は不可
雪や雨天またはトンネル内の漏水・湧水等、水滴がカメラレンズまたはレーザレンズに付着した場合は、再計測等の対策を行う。
・レーザ計測は、屋外の天候や上空の遮蔽物（高層ビル、樹木）により、計測中のGPSを一定時間取得できない場合は、測定精度が低下する可能性がある。
・レーザ計測は、10cm以上の段差や不整地な路面などで、一部点群が歪む可能性がある。
・気温0℃〜40℃で使⽤可能。</t>
    <phoneticPr fontId="1"/>
  </si>
  <si>
    <t>・時速40〜80kmの⾛⾏速度でも計測が可能で、交通規制が不要である。(状況に応じ、低速での計測も可)
・建設技術展　審査委員特別賞（2010/12/02）
・新都市社会技術融合創造セミナー（委員長：大西有三 京都大学名誉教授）「トンネル健全性評価プロジェクト（H18年度～H20年度）」の成果
・NETIS令和4年度 準推奨技術認定</t>
    <phoneticPr fontId="1"/>
  </si>
  <si>
    <t>営業部 鬼塚由紀乃</t>
    <phoneticPr fontId="1"/>
  </si>
  <si>
    <t>エイギョウブ オニヅカユキノ</t>
    <phoneticPr fontId="1"/>
  </si>
  <si>
    <t>300人超</t>
    <phoneticPr fontId="1"/>
  </si>
  <si>
    <r>
      <t>東京都港区六本木1丁目6-1 泉ガーデンタワ</t>
    </r>
    <r>
      <rPr>
        <sz val="11"/>
        <color theme="4"/>
        <rFont val="游ゴシック"/>
        <family val="3"/>
        <charset val="128"/>
        <scheme val="minor"/>
      </rPr>
      <t>ー</t>
    </r>
    <r>
      <rPr>
        <sz val="11"/>
        <color theme="1"/>
        <rFont val="游ゴシック"/>
        <family val="2"/>
        <scheme val="minor"/>
      </rPr>
      <t xml:space="preserve"> 29F</t>
    </r>
    <phoneticPr fontId="1"/>
  </si>
  <si>
    <t>iPhone、iPadで現場を撮影いただくだけで、誰でも手軽に現場の3次元計測データを生成できるモバイルアプリです。
小規模現場の計測から大規模現場の部分計測までお手軽にご利用いただけます。</t>
    <phoneticPr fontId="1"/>
  </si>
  <si>
    <t>東京都港区六本木1丁目6-1 泉ガーデンタワー 29F</t>
    <phoneticPr fontId="1"/>
  </si>
  <si>
    <t>土木構造物（道路、トンネル、橋梁、導管等の埋設物、等）
建築物（家屋、事業所、工場、畜舎、倉庫、等）
設備（建築設備、水道設備、製造設備、防災設備、等）
製品・食品（自動車、医薬品、等）</t>
    <phoneticPr fontId="1"/>
  </si>
  <si>
    <t>iPhone,iPadを用いて、対象を撮影しデータを取得する。対象範囲を取得するために移動しながら撮影をする。</t>
    <phoneticPr fontId="1"/>
  </si>
  <si>
    <t xml:space="preserve">取得したデータから距離や面積等を確認することが可能
</t>
  </si>
  <si>
    <t>撮影した画像から生成された点群を用いて、距離、面積、体積等の計測をすることが可能です。
https://www.youtube.com/watch?v=QgnAJb6NX_8</t>
    <phoneticPr fontId="1"/>
  </si>
  <si>
    <t>パスワードについて、「CRYPTREC 暗号リスト(電子政府推奨暗号)」に掲載されている暗号化アルゴリズムによって暗号化している。</t>
    <phoneticPr fontId="1"/>
  </si>
  <si>
    <t>①顧客
建設会社
②概要
主に小規模な現場にて土工や構造物の3次元計測に活用頂いております。
③参考URL
https://www.earthbrain.com/lp/202209-scq/</t>
    <rPh sb="1" eb="3">
      <t>コキャク</t>
    </rPh>
    <phoneticPr fontId="1"/>
  </si>
  <si>
    <t>コトカチカイハツデザイングループ シイバワタル</t>
    <phoneticPr fontId="1"/>
  </si>
  <si>
    <r>
      <t>070</t>
    </r>
    <r>
      <rPr>
        <sz val="11"/>
        <color rgb="FF00B050"/>
        <rFont val="游ゴシック"/>
        <family val="3"/>
        <charset val="128"/>
        <scheme val="minor"/>
      </rPr>
      <t>-</t>
    </r>
    <r>
      <rPr>
        <sz val="11"/>
        <color theme="1"/>
        <rFont val="游ゴシック"/>
        <family val="2"/>
        <scheme val="minor"/>
      </rPr>
      <t>1002</t>
    </r>
    <r>
      <rPr>
        <sz val="11"/>
        <color rgb="FF00B050"/>
        <rFont val="游ゴシック"/>
        <family val="3"/>
        <charset val="128"/>
        <scheme val="minor"/>
      </rPr>
      <t>-</t>
    </r>
    <r>
      <rPr>
        <sz val="11"/>
        <color theme="1"/>
        <rFont val="游ゴシック"/>
        <family val="2"/>
        <scheme val="minor"/>
      </rPr>
      <t>8359
wataru_shiiba@earthbrain.com</t>
    </r>
    <phoneticPr fontId="1"/>
  </si>
  <si>
    <r>
      <t>東京都新宿区北新宿2-21-1</t>
    </r>
    <r>
      <rPr>
        <strike/>
        <sz val="11"/>
        <color rgb="FF00B050"/>
        <rFont val="游ゴシック"/>
        <family val="3"/>
        <charset val="128"/>
        <scheme val="minor"/>
      </rPr>
      <t>（</t>
    </r>
    <r>
      <rPr>
        <sz val="11"/>
        <color theme="1"/>
        <rFont val="游ゴシック"/>
        <family val="2"/>
        <scheme val="minor"/>
      </rPr>
      <t>新宿フロントタワー</t>
    </r>
    <r>
      <rPr>
        <strike/>
        <sz val="11"/>
        <color rgb="FF00B050"/>
        <rFont val="游ゴシック"/>
        <family val="3"/>
        <charset val="128"/>
        <scheme val="minor"/>
      </rPr>
      <t>）</t>
    </r>
    <phoneticPr fontId="1"/>
  </si>
  <si>
    <t>土木事務所や自治体が保有するパトロール車にドライブレコーダーと同等の車載カメラを設置のうえ、道路状況の画像や位置情報を活用して、➀道路巡回における日報記録や➁舗装状況の劣化診断が行えるサービス。</t>
    <phoneticPr fontId="1"/>
  </si>
  <si>
    <t>https://www.kkc.co.jp/service/item/900/</t>
  </si>
  <si>
    <t>カメラを巡回車両に取り付け、移動する。リアルタイムの巡回状況把握、位置と画像のリアルタイム共有が可能となる。</t>
    <phoneticPr fontId="1"/>
  </si>
  <si>
    <t xml:space="preserve">取得したデータの変化量を分析することで経年劣化状況（亀裂、傷、欠損、動作異常、異音、異常振動、温度異常、漏えい電流、漏えいガス、等）を検出
</t>
    <phoneticPr fontId="1"/>
  </si>
  <si>
    <t xml:space="preserve">・リアルタイム動画映像共有（リアルタイム配信による災害状況の確認や巡回員からの報連相をリアルタイム共有により、管理者と巡回員の連携力を強化）
・動画映像閲覧システム（道路状況データの蓄積による見落としの削減や問い合わせ情報の管理からなる道路の安全管理の効率化・省力化を実現）
・日誌類の自動作成（巡回終了時にタブレットの巡回終了ボタンを押すことで、その日の巡回記録を自動で作成し、出力することによる業務の省力化を実現）
・舗装管理の効率化（AI評価を用いた舗装分析による経年変化を容易に確認・舗装管理の効率化を実現）
</t>
    <phoneticPr fontId="1"/>
  </si>
  <si>
    <t>①発注者
国土交通省甲府河川国道事務所
②概要
管内で実施している道路巡回業務の効率化のため設置し、その効果等を検証
③参考URL
https://www.ktr.mlit.go.jp/ktr_content/content/000859565.pdf　P40</t>
    <phoneticPr fontId="1"/>
  </si>
  <si>
    <t xml:space="preserve">今までは、日報記録は書面で登録を行ってきたが、システムで利用することにより、自動登録が可能となり効率化を図ることができる。
従来は路面状況を把握するための専用車を走行し、画像を取得して、人間による目視解析を行ってきたが、カメラ映像を利用することにより、代替が可能になる。
</t>
    <phoneticPr fontId="1"/>
  </si>
  <si>
    <t>事業推進部 中央官庁推進グループ</t>
    <phoneticPr fontId="1"/>
  </si>
  <si>
    <t>ジギョウスイシンブ チュウオウカンチョウスイシングループ</t>
    <phoneticPr fontId="1"/>
  </si>
  <si>
    <t>トラックに搭載したLEDと近赤外線カメラにより、暗くすすけたトンネル等においても時速60キロまでのスピードで壁面の画像撮影を行い、ひび割れなどの状態を確認。3次元モデルや2次元展開図の作成も自動化。</t>
    <phoneticPr fontId="1"/>
  </si>
  <si>
    <t>従来、人が近接目視しトンネル天井の展開図、スケッチ図を手作業で行ったいた作業を4トントラックに搭載したLEDと近赤外線カメラにより、暗くすすけたトンネル等においても時速60キロまでのスピードで壁面の画像撮影を行う。</t>
    <phoneticPr fontId="1"/>
  </si>
  <si>
    <t>4トントラック搭載</t>
    <phoneticPr fontId="1"/>
  </si>
  <si>
    <t>近赤外カメラシステム　8台
・サイズ：29.3mm×29mm×29mm
・有効画素数：2,084×2,084dot
・センサ：CMOSグローバルシャッター　11.3mm×11.3mm
・通信インターフェイス：UAB3.0（5Gbps）
・Fレート：30fps（最大90fps）距離トリガ採用
・レンズ：12mm（0.92mm/pixel@2m）絞り4.0　1台　　　　　16mm（0.60mm/pixel@2m）絞り2.8　7台</t>
    <phoneticPr fontId="1"/>
  </si>
  <si>
    <t>画像解析についてはSfM解析を用いて自動で3次元モデルを作成して更に平面展開を行い2次元モデルへの自動展開を行う。0.3ミリのひび割れが画像上で確認できるという精度を実現している。</t>
    <phoneticPr fontId="1"/>
  </si>
  <si>
    <t xml:space="preserve">①発注者
国土交通省
②概要
トンネル覆工コンクリートの画像計測
③参考URL
無し
④投資対効果
スケッチ作業が50%短縮された。
</t>
    <phoneticPr fontId="1"/>
  </si>
  <si>
    <t>写真測量技術を用いて橋梁のRC床版の画像点検を行う技術。標定点照射装置とデジタルカメラにより3次元座標をもった画像を取得し、損傷を判読する。過去画像データとの2時期比較による画像モニタリングが可能。</t>
    <phoneticPr fontId="1"/>
  </si>
  <si>
    <t>標定点照射装置により、橋梁のRC床版に標定点レーザを照射し、デジタルカメラで標定点を含めた画像を取得することにより、3次元座標を持った高精度な画像を取得する。3次元座標をもとに、画像の歪みを補正した正射投影画像を生成し、損傷を判読する。座標を持った画像であることから、2時期比較（画像モニタリング）が可能となる。</t>
    <phoneticPr fontId="1"/>
  </si>
  <si>
    <t>①発注者
国土交通省沼津河川国道事務所
②概要
管内で実施している橋梁点検の効率化のために適用し、その効果等を検証</t>
    <phoneticPr fontId="1"/>
  </si>
  <si>
    <t>①発明の名称：撮影支援装置、及び撮影方法
特許番号：特許第6354054号</t>
    <rPh sb="28" eb="29">
      <t>ダイ</t>
    </rPh>
    <rPh sb="36" eb="37">
      <t>ゴウ</t>
    </rPh>
    <phoneticPr fontId="1"/>
  </si>
  <si>
    <t>・橋梁桁下に装置を設置できる足場があることが条件。</t>
    <phoneticPr fontId="1"/>
  </si>
  <si>
    <t xml:space="preserve">操作用機器（コントローラー）と観測機器（ドローン、移動ロボット、等）を無線接続し、現場の担当者により遠隔操作
</t>
    <phoneticPr fontId="1"/>
  </si>
  <si>
    <t>タイル張り外壁の打診調査技術。吊り下げ型のロボットによる打診で足場の設置が必要な従来法よりも大幅な工期短縮。打診状況のビデオ撮影と映像解析技術により打診のトレーサビリティ確保および記録精度向上を実現。</t>
    <phoneticPr fontId="1"/>
  </si>
  <si>
    <t>建築物（家屋、事業所、工場、畜舎、倉庫、等）</t>
    <phoneticPr fontId="1"/>
  </si>
  <si>
    <t>静止画や動画データ
音響データ（打診音等）</t>
    <phoneticPr fontId="1"/>
  </si>
  <si>
    <t>本技術は壁面を走行するロボットによってタイル張りの外壁を打診し、打診音から診断者がタイル張りの浮きを判定、ロボットの位置から浮き箇所のマッピングを行う。ロボットには打診音を集音するマイクが備わっており、打診音を集音する。また、ロボット打診時はビデオカメラにより壁面およびロボットを撮影し、映像データを取得する。集音した打音データは映像データと紐づけられて記録され、打診記録の保存および精査に使用される。</t>
    <phoneticPr fontId="1"/>
  </si>
  <si>
    <t>壁面を走行するマイク内蔵ロボット（音響データ取得手段）の移動機能に関するスペックは下記の通り。
サイズ：幅450mm×高さ280mm×奥行き165mm
重量：3.4kg
移動速度：オペレータのケーブル操作に依存
移動方向：壁面に沿って上下左右に移動
映像の取得手段（ビデオカメラ）は移動しない。</t>
    <phoneticPr fontId="1"/>
  </si>
  <si>
    <r>
      <t>【音響データ取得機器スペック】
サンプリング周波数：44,000Hz
ダイナミクスレンジ：16bit
取得頻度：常時（打診中）
【映像データ取得機器スペック】
解像度：1920</t>
    </r>
    <r>
      <rPr>
        <sz val="11"/>
        <color rgb="FFFF0000"/>
        <rFont val="游ゴシック"/>
        <family val="3"/>
        <charset val="128"/>
        <scheme val="minor"/>
      </rPr>
      <t>pic</t>
    </r>
    <r>
      <rPr>
        <sz val="11"/>
        <color theme="1"/>
        <rFont val="游ゴシック"/>
        <family val="2"/>
        <scheme val="minor"/>
      </rPr>
      <t>×1080</t>
    </r>
    <r>
      <rPr>
        <sz val="11"/>
        <color rgb="FFFF0000"/>
        <rFont val="游ゴシック"/>
        <family val="3"/>
        <charset val="128"/>
        <scheme val="minor"/>
      </rPr>
      <t>pic</t>
    </r>
    <r>
      <rPr>
        <sz val="11"/>
        <color theme="1"/>
        <rFont val="游ゴシック"/>
        <family val="2"/>
        <scheme val="minor"/>
      </rPr>
      <t xml:space="preserve">
画角：最大84°
フレームレート：10fps
取得頻度：常時（打診中）</t>
    </r>
    <phoneticPr fontId="1"/>
  </si>
  <si>
    <t xml:space="preserve">打診音から浮きと判断した時、現在のロボット位置を図面上に紐づける必要があるが、画像からロボット位置を解析することで人が判断するよりも高速に位置のデジタルデータ化を行う。
</t>
    <phoneticPr fontId="1"/>
  </si>
  <si>
    <t>予め図面を記録しておき、壁面上を走行するロボットを撮影した時にビデオカメラ上のロボットの位置を図面上に対応させる。求めた図面上の位置に、打診音に基づいて診断者が入力した浮き状況データが紐づけて打診結果として記録する。</t>
    <phoneticPr fontId="1"/>
  </si>
  <si>
    <r>
      <t>外壁点検業務の費用は設計単価で1m</t>
    </r>
    <r>
      <rPr>
        <vertAlign val="superscript"/>
        <sz val="11"/>
        <color theme="1"/>
        <rFont val="游ゴシック"/>
        <family val="3"/>
        <charset val="128"/>
        <scheme val="minor"/>
      </rPr>
      <t>2</t>
    </r>
    <r>
      <rPr>
        <sz val="11"/>
        <color theme="1"/>
        <rFont val="游ゴシック"/>
        <family val="2"/>
        <scheme val="minor"/>
      </rPr>
      <t>あたり1,000円（500m</t>
    </r>
    <r>
      <rPr>
        <vertAlign val="superscript"/>
        <sz val="11"/>
        <color theme="1"/>
        <rFont val="游ゴシック"/>
        <family val="3"/>
        <charset val="128"/>
        <scheme val="minor"/>
      </rPr>
      <t>2</t>
    </r>
    <r>
      <rPr>
        <sz val="11"/>
        <color theme="1"/>
        <rFont val="游ゴシック"/>
        <family val="2"/>
        <scheme val="minor"/>
      </rPr>
      <t>以上）。</t>
    </r>
    <phoneticPr fontId="1"/>
  </si>
  <si>
    <t>使用環境では、雨天やロボットが煽られるほどの強風時や電波障害を生じる環境下では打音の記録ができない。また、ロボット打診の適用外としは、最上階から吊れないこと。建物の庇や配管などの障害物がある箇所。ビデオ撮影ができない箇所、打診面の形状が曲面で打診ができない箇所などである。
打診調査の実施者は、ウォールサーベイシステム協会会員会社かつ協会主催の講習会を修了した者となり、会員会社以外への技術提供やレンタルは行っていない。</t>
    <phoneticPr fontId="1"/>
  </si>
  <si>
    <t>タイル張り外壁は全面打診等による定期的な点検が建築基準法で義務付けられているが、従来の点検者が外壁に接近しての打診は仮設足場の設置が必要であり、費用や住人への説明の面で管理者の大きな負担となる。ウォールサーベイシステムは仮設足場を省略あるいは削減可能で打診の高速化による工期の短縮や費用削減が可能、また点検者が居住スペースに接近しないため住人のプライバシーの面でもメリットがある。点検記録は映像と音声によりデジタルデータで記録され、修繕時など必要に応じて見直すことが可能。更なる高速化が可能な自動記録ソフトウェアも実証試験段階。
論文掲載：
野中ら, "打診点検ロボットによる外壁点検システム「ウォールサーベイシステム」の開発" ,太平洋セメント研究報告 第182号, pp47-53, 2022年
中崎ら, "外壁診断の省力化を目的とした打診点検ロボットの性能評価 その1.打診点検ロボットの概要と基本性能", 日本建築学会大会学術講演梗概集・建築デザイン発表梗概集(CD-ROM), 2020年</t>
    <phoneticPr fontId="1"/>
  </si>
  <si>
    <t>点検などの定型業務の効率化を支援するツールです。
日々の点検結果や臨時作業、また作業中の気づきなど現場の情報を記録
クラウドへ蓄積、時間場所を問わず、必要な情報へアクセスできます。</t>
    <phoneticPr fontId="1"/>
  </si>
  <si>
    <t xml:space="preserve">「個別の製品サービスのページ（https://water-business-cloud.com/service01.html）」
「クラウドサービス全体のページ（https://water-business-cloud.com/）」
</t>
    <phoneticPr fontId="1"/>
  </si>
  <si>
    <t xml:space="preserve">①発注者
○○県
②概要
水道施設点検データの収集・帳票管理、水質検査結果の収集・帳票管理
</t>
    <phoneticPr fontId="1"/>
  </si>
  <si>
    <t>　</t>
    <phoneticPr fontId="1"/>
  </si>
  <si>
    <t>タブレット型技術継承支援サービス</t>
    <phoneticPr fontId="1"/>
  </si>
  <si>
    <t xml:space="preserve">「個別の製品サービスのページ（https://water-business-cloud.com/service02.html）」
「クラウドサービス全体のページ（https://water-business-cloud.com/）」
</t>
    <phoneticPr fontId="1"/>
  </si>
  <si>
    <t>暗号化鍵がクラウドサービス内の耐タンパー装置（ハードウェアセキュリティ モジュール）等の仕組みによって安全に管理され、その暗号化鍵の使用可否が利用者側の管理下に置かれる等、利用者側の意に反した復号を行うことができない仕組みが確立されている</t>
    <phoneticPr fontId="1"/>
  </si>
  <si>
    <t>①発注者
○○団体
②概要
水道施設における機器異常時の写真やポンプ等駆動音を記録・組織内共有</t>
    <phoneticPr fontId="1"/>
  </si>
  <si>
    <t>100人超300人以下</t>
    <rPh sb="3" eb="4">
      <t>ニン</t>
    </rPh>
    <rPh sb="8" eb="9">
      <t>ニン</t>
    </rPh>
    <phoneticPr fontId="1"/>
  </si>
  <si>
    <t>3億円超</t>
    <phoneticPr fontId="1"/>
  </si>
  <si>
    <t>画像認識技術（Morpho Deep Detector）</t>
  </si>
  <si>
    <t>機器を確認対象の付近に設置（常設）
機器を確認対象の付近に一時的に設置（仮設）
事前に設定したルートに基づき自律移動
操作用機器（コントローラー）と観測機器（ドローン、移動ロボット、等）を無線接続し、現場の担当者により遠隔操作
操作用機器（コントローラー）と観測機器（ドローン、移動ロボット、等）を無線接続し、遠隔地の担当者により遠隔操作
操作用機器（コントローラー）と観測機器（ドローン、移動ロボット、等）を有線接続し、現場の担当者により遠隔操作
機器を携帯または装備し、確認対象の付近に持ち込み</t>
    <phoneticPr fontId="1"/>
  </si>
  <si>
    <t xml:space="preserve">道路のひび割れや白線のかすれ、ポッドホールなどの路面の不具合を検出するAIはモデル作成済み。
それ以外にもMorpho Deep detectorという製品は、80品目の物体を検出することが可能なモデルもあります。また、この他にもモデルを作成した事例は多数あります。
</t>
    <phoneticPr fontId="1"/>
  </si>
  <si>
    <t>弊社の製品はソフトウェアであるため、特に制限は無いが、解像度やフレームレートが高くまた、動作するCPUのスペックが高いほうがより高速に動かすことが可能。</t>
    <phoneticPr fontId="1"/>
  </si>
  <si>
    <t>エッジ側に配置する場合はそのエッジ端末側で対策を行い、クラウド側に配置する場合はクラウドに準拠した対応を行うことで機密性を確保しているが、当社のソフトウェアは全体構成の一部となることが多く、その場合は弊社のソフトウェアを含めた全体設計のなかで行われることが多い。</t>
    <phoneticPr fontId="1"/>
  </si>
  <si>
    <t>①発注者
足立区
②概要
ゴミ収集車に設置したドラレコを使った道路不具合の検知実証実験
③参考URL
https://www.morphoinc.com/news/20221114-jpr-mw</t>
    <rPh sb="1" eb="3">
      <t>ハッチュウ</t>
    </rPh>
    <rPh sb="3" eb="4">
      <t>モノ</t>
    </rPh>
    <rPh sb="10" eb="12">
      <t>ガイヨウ</t>
    </rPh>
    <rPh sb="45" eb="47">
      <t>サンコウ</t>
    </rPh>
    <phoneticPr fontId="1"/>
  </si>
  <si>
    <t>【発明の名称】学習システム、学習装置、学習方法、学習プログラム、教師データ作成装置、教師データ作成方法、教師データ作成プログラム、端末装置及び閾値変更装置
【特許番号】特許第6271085号</t>
    <rPh sb="84" eb="86">
      <t>トッキョ</t>
    </rPh>
    <rPh sb="86" eb="87">
      <t>ダイ</t>
    </rPh>
    <rPh sb="94" eb="95">
      <t>ゴウ</t>
    </rPh>
    <phoneticPr fontId="1"/>
  </si>
  <si>
    <t>エッジAIの国際業界団体のアワードを3年連続で受賞
スーパーコンピューター富岳における銀河形成シミュレーションのディープラーニング推論エンジンとして、SoftNuro®を使った効果が論文に掲載されました。
https://academic.oup.com/mnras/article/526/3/4054/7316686?login=false</t>
    <phoneticPr fontId="1"/>
  </si>
  <si>
    <t>受領した金額を上限とし、賠償する。</t>
    <phoneticPr fontId="1"/>
  </si>
  <si>
    <t>オープンイノベーション部 河野敏明</t>
    <phoneticPr fontId="1"/>
  </si>
  <si>
    <t>オープンイノベーションブ コウノトシアキ</t>
    <phoneticPr fontId="1"/>
  </si>
  <si>
    <t>090-2728-2440 平日10:00-19:00
t-kono@morphoinc.com</t>
    <phoneticPr fontId="1"/>
  </si>
  <si>
    <t>インスペクションEYE for インフラ Cloud Edition</t>
    <phoneticPr fontId="1"/>
  </si>
  <si>
    <t>橋梁やトンネルなどの社会インフラ構造物の画像から、AIを用いてひび割れ、床版ひび割れ、エフロレッセンス、はく落、鉄筋露出、さび汁、漏水などの損傷を自動検出し、点検調書作成に利用できるデータ（画像、CADデータ）として出力する。</t>
    <phoneticPr fontId="1"/>
  </si>
  <si>
    <t xml:space="preserve">取得したデータの傾向を分析することで経年劣化（亀裂、傷、欠損、動作異常、異音、異常振動、温度異常、漏えい電流、漏えいガス、等）の予兆を検知
</t>
    <phoneticPr fontId="1"/>
  </si>
  <si>
    <t>橋梁に代表されるコンクリート構造物に対して高解像度カメラやドローンなどで撮影された高解像度画像を用いて、対象構造物の変状（ひび割れ、エフロレッセンス、はく落、錆汁、鉄筋露出など）をAIを用いて正確に検出する。</t>
    <phoneticPr fontId="1"/>
  </si>
  <si>
    <t>クラウドコンピューティング提供事業者が提供する暗号化によるデータの保護機能により、データセンターにはデータは暗号化されて保管される。
・「CRYPTREC 暗号リスト(電子政府推奨暗号)」に掲載されている暗号化アルゴリズムによって暗号化されている。
・マネージドキーで暗号化したデータをサーバーに保管します。定期的にローテーションされるルートキーでマネージドキーも暗号化される。</t>
    <phoneticPr fontId="1"/>
  </si>
  <si>
    <t>キヤノンマーケティングジャパン株式会社 NVS企画第一課</t>
    <phoneticPr fontId="1"/>
  </si>
  <si>
    <r>
      <t xml:space="preserve">キヤノンマーケティングジャパンカブシキガイシャ </t>
    </r>
    <r>
      <rPr>
        <sz val="11"/>
        <color theme="1"/>
        <rFont val="游ゴシック"/>
        <family val="3"/>
        <charset val="128"/>
        <scheme val="minor"/>
      </rPr>
      <t>エヌブイエスキカクダイイッカ</t>
    </r>
    <phoneticPr fontId="1"/>
  </si>
  <si>
    <t>https://canon.jp/business/solution/inspection-eye
上記サイトよりお問い合わせ下さい。</t>
  </si>
  <si>
    <t>東京都目黒区下目黒1丁目7番1号</t>
    <phoneticPr fontId="1"/>
  </si>
  <si>
    <t>Infra Eyeは、センサーにより橋台と橋桁の遊間離隔などの変位を1/100mm単位で常時測定し、目に見えない微細な変位を遠隔監視します。そして日常的ではない変位を検知すると、メールで即座にお知らせするサービスです。</t>
    <phoneticPr fontId="1"/>
  </si>
  <si>
    <t>IoT技術（Infra Eye）</t>
  </si>
  <si>
    <t>クラウド技術（Infra Eye WEB）</t>
  </si>
  <si>
    <t>土木構造物（道路、トンネル、橋梁、導管等の埋設物、等）
建築物（家屋、事業所、工場、畜舎、倉庫、等）
設備（建築設備、水道設備、製造設備、防災設備、等）
地すべり</t>
    <phoneticPr fontId="1"/>
  </si>
  <si>
    <t>温度データ
変位データ</t>
    <phoneticPr fontId="1"/>
  </si>
  <si>
    <t xml:space="preserve">機器を確認対象の付近に設置（常設）
</t>
  </si>
  <si>
    <t>状態監視が必要な箇所について、センサーを電池駆動で設置し、LTE Cat.M1通信方式によりクラウドに転送するシステムにより取得する。</t>
    <phoneticPr fontId="1"/>
  </si>
  <si>
    <t xml:space="preserve">過去データと取得したデータとの差分分析をすることで、経年劣化状況（亀裂、傷、欠損、動作異常、異音、異常振動、温度異常、漏えい電流、漏えいガス、等）を検出
基準データと取得したデータとの差分分析をすることで、安全措置対策状況（設備の配置状況等）や安全衛生状態（施設の清掃状況等）、技術基準乖離状況（設備の性能等）、設計・施工状況（建築物や埋設物の設計図面への適合状況等）を把握
取得したデータの変化量を分析することで経年劣化状況（亀裂、傷、欠損、動作異常、異音、異常振動、温度異常、漏えい電流、漏えいガス、等）を検出
</t>
    <phoneticPr fontId="1"/>
  </si>
  <si>
    <t>・橋梁の桁端部等に設置したセンサーが、温度変化等に合わせて刻々と　変化する橋台と橋桁の遊間離隔を計測し、日常的な変位の記録から、それを逸脱したときにメールで即座にお知らせする。</t>
    <phoneticPr fontId="1"/>
  </si>
  <si>
    <t xml:space="preserve">ISO/IEC 27001認証
ISO/IEC 27017認証
JIS Q 15001認証
</t>
  </si>
  <si>
    <t>・特定の利用者のみがアクセスできるように制御している（認証・認可によるデータへのアクセス制御、ネットワークセグメントの分割によるアクセス制御）</t>
    <phoneticPr fontId="1"/>
  </si>
  <si>
    <r>
      <t xml:space="preserve">①発注者
官公庁
②概要
直轄国道の対象路線区間は、市街地から遠く離れた県境の峠道である為に、地震発生のたびに行うパトロールの優先順付けが課題であった。その潜在ニーズ「巡視によらない災害覚知」に合致した当該技術を12橋に採用した。
</t>
    </r>
    <r>
      <rPr>
        <sz val="11"/>
        <color rgb="FF00B050"/>
        <rFont val="游ゴシック"/>
        <family val="3"/>
        <charset val="128"/>
        <scheme val="minor"/>
      </rPr>
      <t xml:space="preserve">③参考URL
なし
</t>
    </r>
    <r>
      <rPr>
        <sz val="11"/>
        <color theme="1"/>
        <rFont val="游ゴシック"/>
        <family val="2"/>
        <scheme val="minor"/>
      </rPr>
      <t xml:space="preserve">④投資対効果
今後、地震発生時は、計測結果に基づくパトロールの優先順位を定めることができる。
</t>
    </r>
    <rPh sb="117" eb="119">
      <t>サンコウ</t>
    </rPh>
    <phoneticPr fontId="1"/>
  </si>
  <si>
    <r>
      <t xml:space="preserve">①発注者
官公庁
②概要
橋梁補修工事の効果を確認するため、センサーを設置し、橋台と橋桁および橋桁間の変位を遠隔でモニタリングする。
</t>
    </r>
    <r>
      <rPr>
        <sz val="11"/>
        <color rgb="FF00B050"/>
        <rFont val="游ゴシック"/>
        <family val="3"/>
        <charset val="128"/>
        <scheme val="minor"/>
      </rPr>
      <t xml:space="preserve">③参考URL
なし
</t>
    </r>
    <r>
      <rPr>
        <sz val="11"/>
        <color theme="1"/>
        <rFont val="游ゴシック"/>
        <family val="2"/>
        <scheme val="minor"/>
      </rPr>
      <t>④投資対効果
補修工事による変位量の抑制効果を確認できた。</t>
    </r>
    <rPh sb="68" eb="70">
      <t>サンコウ</t>
    </rPh>
    <phoneticPr fontId="1"/>
  </si>
  <si>
    <t>(1)基本料金
計画・準備、打合せ協議：200,000円/契約
(2)取付料金
センサー取付作業①1台目：100,000円/台
　　　　　　　　②同一橋梁2台目以降追加：10,000円/台
(3)サービス料
月額利用料：10,000円/月・台</t>
    <phoneticPr fontId="1"/>
  </si>
  <si>
    <t>特許登録　
発明の名称：計測装置
特許番号：特許第7285361号
特許出願
発明の名称：監視システム、監視方法及び監視プログラム
特許番号：特願2022-111928
発明の名称：監視システム
特許番号：特願2022-111970</t>
    <rPh sb="22" eb="24">
      <t>トッキョ</t>
    </rPh>
    <phoneticPr fontId="1"/>
  </si>
  <si>
    <t>LTEサービス圏外では使用できない。
塩害地では使用不可</t>
    <phoneticPr fontId="1"/>
  </si>
  <si>
    <t>・遠隔監視によるモニタリングで橋梁等の維持管理をサポート
・常時・遠隔監視による安心感
・電池駆動・小型化により多様な構造物に対応</t>
    <phoneticPr fontId="1"/>
  </si>
  <si>
    <t>1.クラウドサービスの稼働率 月間の稼働率が保証値を下回った場合、0.1%低下ごとに当月の月額利用料総額の5%を減額します。 
2. メンテナンス等により一時的にクラウドサービスが停止する場合の事前告知 告知から停止までの期間が2週間に満たない場合は、停止1回あたり当月の月額利用料総額の5%を減額します（ただし、停止が不可抗力その他弊社の責によらない原因の場合は、減額の対象にならないものとします）。 
3. クラウドサービスにおける障害発生時の通知 障害検知から3時間以内に通知しなかった場合、障害1件あたり当月の月額利用料総額の5%を減額します（ただし、通知が不可抗力その他弊社の責によらない原因により実施できなかった場合は、減額の対象にならないものとします）。</t>
    <phoneticPr fontId="1"/>
  </si>
  <si>
    <r>
      <rPr>
        <strike/>
        <sz val="11"/>
        <color rgb="FF00B050"/>
        <rFont val="游ゴシック"/>
        <family val="3"/>
        <charset val="128"/>
        <scheme val="minor"/>
      </rPr>
      <t>カブシキカイシャ</t>
    </r>
    <r>
      <rPr>
        <sz val="11"/>
        <color theme="1"/>
        <rFont val="游ゴシック"/>
        <family val="2"/>
        <scheme val="minor"/>
      </rPr>
      <t>ソラリス</t>
    </r>
    <phoneticPr fontId="1"/>
  </si>
  <si>
    <t>50人以下</t>
    <phoneticPr fontId="1"/>
  </si>
  <si>
    <t>ミミズ型管内走行ロボットSoohaは、点検手段が限定的であった100mm以下の小口径配管向けの目視点検サービスです。老朽化起因で発生するインフラ配管事故の削減ができる有望なソリューションとして期待されています。</t>
    <phoneticPr fontId="1"/>
  </si>
  <si>
    <t>静止画や動画データ
点群データ
超音波データ</t>
    <phoneticPr fontId="1"/>
  </si>
  <si>
    <t xml:space="preserve">機器を確認対象の付近に一時的に設置（仮設）
操作用機器（コントローラー）と観測機器（ドローン、移動ロボット、等）を有線接続し、現場の担当者により遠隔操作
</t>
    <phoneticPr fontId="1"/>
  </si>
  <si>
    <t>点検手段が存在していない内径100以下の小口径配管の内部状況について、空気圧で移動する専用のロボットを用いて、静止画および動画、また3次元の点群データを所得する。</t>
    <phoneticPr fontId="1"/>
  </si>
  <si>
    <t>①発注者
ピジョンホームプロダクツ株式会社
②概要
化粧品の製造工程にて、原料の配管輸送が実施されているが、最終製品にコンタミが発生する不適合を防止する目的で、弊社ロボットでの配管内部検査を実施している。</t>
    <phoneticPr fontId="1"/>
  </si>
  <si>
    <t>記載なし</t>
    <phoneticPr fontId="1"/>
  </si>
  <si>
    <r>
      <t>トリシマリヤク</t>
    </r>
    <r>
      <rPr>
        <sz val="11"/>
        <color rgb="FF00B050"/>
        <rFont val="游ゴシック"/>
        <family val="3"/>
        <charset val="128"/>
        <scheme val="minor"/>
      </rPr>
      <t>シーオーオー</t>
    </r>
    <r>
      <rPr>
        <strike/>
        <sz val="11"/>
        <color rgb="FF00B050"/>
        <rFont val="游ゴシック"/>
        <family val="3"/>
        <charset val="128"/>
        <scheme val="minor"/>
      </rPr>
      <t>COO</t>
    </r>
    <r>
      <rPr>
        <sz val="11"/>
        <color theme="1"/>
        <rFont val="游ゴシック"/>
        <family val="2"/>
        <scheme val="minor"/>
      </rPr>
      <t xml:space="preserve"> マエクボカツヨシ</t>
    </r>
    <phoneticPr fontId="1"/>
  </si>
  <si>
    <t>都道府県
市区町村</t>
    <phoneticPr fontId="1"/>
  </si>
  <si>
    <t>『調査員ぷらす』は工損調査（家屋調査）に於いて目視による損傷や経年劣化等を記録・保存し建物の状況を確認できます。工事着工前と着工後の画像を左右に表示でき損傷番号の自動化を行い効率化を図るシステムです。</t>
    <phoneticPr fontId="1"/>
  </si>
  <si>
    <t>・地盤変動影響調査算定要領（国土交通省）
・営繕工事写真撮影要領（国土交通省）</t>
    <phoneticPr fontId="1"/>
  </si>
  <si>
    <t xml:space="preserve">・工事写真レイヤ化（SVG形式）適合証
・信憑性確認（改ざん検知機能）適合証
</t>
    <phoneticPr fontId="1"/>
  </si>
  <si>
    <r>
      <t>株式会社零</t>
    </r>
    <r>
      <rPr>
        <strike/>
        <sz val="11"/>
        <color theme="4"/>
        <rFont val="游ゴシック"/>
        <family val="3"/>
        <charset val="128"/>
        <scheme val="minor"/>
      </rPr>
      <t>ＳＰＡＣＥ</t>
    </r>
    <r>
      <rPr>
        <sz val="11"/>
        <color theme="4"/>
        <rFont val="游ゴシック"/>
        <family val="3"/>
        <charset val="128"/>
        <scheme val="minor"/>
      </rPr>
      <t>SPACE</t>
    </r>
    <phoneticPr fontId="1"/>
  </si>
  <si>
    <t>建物調査の着工後の撮影に於いて、予め工事着工前画像を左に表示し撮影した着工後の画像を右に表示することで比較がしやすい見やすい撮影データを取得している。端末を携帯して各調査対象となる場所に移動し撮影を行う。
https://chousain-plus.com/function/</t>
    <phoneticPr fontId="1"/>
  </si>
  <si>
    <t xml:space="preserve">11インチiPad Pro
・Proのカメラシステム：広角カメラと超広角カメラ
・広角：12MP、ƒ/1.8絞り値
・超広角：10MP、ƒ/2.4絞り値、125°視野角
・2倍の光学ズームアウト
・最大5倍のデジタルズーム
・5枚構成のレンズ（広角と超広角）
・より明るいTrue Toneフラッシュ
・パノラマ（最大63MP）
・サファイアクリスタル製レンズカバー
・Focus Pixelsを使ったオートフォーカス（広角）
・スマートHDR 4
・写真とLive Photosの広色域キャプチャ
・レンズ補正（超広角）
・高度な赤目修正
・写真へのジオタグ添付
・自動手ぶれ補正
・バーストモード
・画像撮影フォーマット：HEIF、JPE
https://www.apple.com/jp/ipad-pro/specs/
iPhone 14
・12MPメイン：26mm、ƒ/1.5絞り値、センサーシフト光学式手ぶれ補正、7枚構成のレンズ、100% Focus Pixels
・12MP超広角：13mm、ƒ/2.4絞り値と120°視野角
・2倍の光学ズームアウト、最大5倍のデジタルズーム
・サファイアクリスタル製レンズカバー
・True Toneフラッシュ
・Photonic Engine
・Deep Fusion
・スマートHDR 4
・フォーカス機能と被写界深度コントロールが使えるポートレートモード
・6つのエフェクトを備えたポートレートライティング
・ナイトモード
・パノラマ（最大63MP）
・フォトグラフスタイル
・写真とLive Photosの広色域キャプチャ
・レンズ補正（超広角）
・高度な赤目修正
・自動手ぶれ補正
・バーストモード
・写真へのジオタグ添付
・画像撮影フォーマット：HEIF、JPEG
https://www.apple.com/jp/iphone-14/specs/
など、iPad・iPhone各機器のスペックによる
</t>
    <phoneticPr fontId="1"/>
  </si>
  <si>
    <r>
      <t xml:space="preserve">①発注者
大分県佐伯市
②概要
これまではホワイトボードを持つ人・損傷をさし棒で指し示す人・撮影者の3人で撮影を行っていたが、近年では調査員の高齢化や人手不足が課題とされていた。「調査員ぷらす」を活用することで1人で撮影が可能となり人手不足の解消となった。このDX化により会社での作業が大幅に軽減され効率化が図れている。また、「調査員ぷらす」で撮影されたデータは撮影日時や場所が記録・保存され画像を修正したらわかるようになっており信憑性のある画像となっている。
</t>
    </r>
    <r>
      <rPr>
        <sz val="11"/>
        <color rgb="FF00B050"/>
        <rFont val="游ゴシック"/>
        <family val="3"/>
        <charset val="128"/>
        <scheme val="minor"/>
      </rPr>
      <t xml:space="preserve">③参考URL
なし
</t>
    </r>
    <r>
      <rPr>
        <sz val="11"/>
        <color theme="1"/>
        <rFont val="游ゴシック"/>
        <family val="2"/>
        <scheme val="minor"/>
      </rPr>
      <t>④投資対効果
調査及び内部作業の削減及び所有者への確認時期の早期化の効果が得られたとの報告を受けた。</t>
    </r>
    <rPh sb="232" eb="234">
      <t>サンコウ</t>
    </rPh>
    <phoneticPr fontId="1"/>
  </si>
  <si>
    <t>・初期導入費用：0円（税抜）
　使用枚数に応じたチケット制
　https://chousain-plus.com/plan/
・機器の購入額（1台）：iPhone・iPadの市場価格</t>
    <phoneticPr fontId="1"/>
  </si>
  <si>
    <t>①発明の名称：工損調査支援装置及びプログラム
特許番号：特許第6537134号
②発明の名称：写真撮影・管理用の携帯式電子デバイス及びプログラム
特許番号：特許第6471986号
③発明の名称：定点撮影システム及びプログラム
特許番号：特許第7137230号</t>
    <phoneticPr fontId="1"/>
  </si>
  <si>
    <t>令和2年度九州地方発明表彰　大分県発明協会会長賞受賞
https://koueki.jiii.or.jp/hyosho/chihatsu/R2/jusho_kyushu/index.html</t>
    <phoneticPr fontId="1"/>
  </si>
  <si>
    <t>経営企画部兼調査部 村口ひと美</t>
    <phoneticPr fontId="1"/>
  </si>
  <si>
    <t>ジオサーチ</t>
    <phoneticPr fontId="1"/>
  </si>
  <si>
    <t>100人超300人以下</t>
    <phoneticPr fontId="1"/>
  </si>
  <si>
    <t>目に見えない地中を最大100km/hで走行しながらデータ取得し、分析することによって道路や港湾施設、空港などにおける空洞や埋設管、構造物の劣化など目視では直接確認できない内部の情報を把握するサービスである。</t>
    <phoneticPr fontId="1"/>
  </si>
  <si>
    <t>https://www.geosearch.co.jp/service/01.php　
https://www.geosearch.co.jp/service/02.php　
https://www.geosearch.co.jp/service/03.php　
https://www.geosearch.co.jp/service/04.php</t>
    <phoneticPr fontId="1"/>
  </si>
  <si>
    <r>
      <t>電磁波センサ（地中レーダー）による埋設物探査技術【地上・地下インフラ３Dマップ</t>
    </r>
    <r>
      <rPr>
        <sz val="11"/>
        <color theme="1"/>
        <rFont val="Segoe UI Symbol"/>
        <family val="2"/>
      </rPr>
      <t>🄬</t>
    </r>
    <r>
      <rPr>
        <sz val="11"/>
        <color theme="1"/>
        <rFont val="游ゴシック"/>
        <family val="3"/>
        <charset val="128"/>
        <scheme val="minor"/>
      </rPr>
      <t>】</t>
    </r>
    <phoneticPr fontId="1"/>
  </si>
  <si>
    <t>掘削箇所における埋設物情報3D管理技術【ちかデジ】</t>
    <phoneticPr fontId="1"/>
  </si>
  <si>
    <t>土木構造物（道路、トンネル、橋梁、導管等の埋設物、等）
設備（建築設備、水道設備、製造設備、防災設備、等）
地中の空洞、埋設物、コンクリート構造物の劣化、マンホール隆起や路面変状などの災害状況 等</t>
    <phoneticPr fontId="1"/>
  </si>
  <si>
    <t>静止画や動画データ
点群データ
電磁波（赤外線、紫外線、等）データ</t>
    <phoneticPr fontId="1"/>
  </si>
  <si>
    <t xml:space="preserve">車両を走行して地中のデータを取得するものであり、法令に従って運転者が操縦することで移動する。
</t>
  </si>
  <si>
    <r>
      <t>車両等に電磁波センサ（地中レーダー）を搭載した探査車を用いて、目視では見ることができない地中内部のデータ計測を行うことが可能。データ計測箇所への移動は運転者が行う。地中レーダに加えて、GNSS、路面画像撮影システム、距離計によって各種データを計測し正確な位置情報を把握する。取得したデータは現地から大容量ファイル転送システムを活用してデータ分析担当者に転送可能。ちかデジ</t>
    </r>
    <r>
      <rPr>
        <sz val="11"/>
        <color theme="1"/>
        <rFont val="Segoe UI Symbol"/>
        <family val="2"/>
      </rPr>
      <t>🄬</t>
    </r>
    <r>
      <rPr>
        <sz val="11"/>
        <color theme="1"/>
        <rFont val="游ゴシック"/>
        <family val="3"/>
        <charset val="128"/>
        <scheme val="minor"/>
      </rPr>
      <t>は、ユーザー様においては、お手持ちのスマートフォンの動画撮影機能等で動画撮影しアプリから投稿いただくだけで三次元データや図面等の提供を行うものである。掘削箇所や橋脚などを三次元データ化する平時の利用のみならず、災害時には、地震によるマンホール隆起や路面変状など被災状況の記録に活用可能。</t>
    </r>
    <phoneticPr fontId="1"/>
  </si>
  <si>
    <t>探査車は、トラックに各種機器を架装したものであり移動時、データ計測時ともに法定速度での走行が可能。計測時の走行速度がデータ品質に影響を与えることのないシステムを構築しており、最大100km/hで高品質なデータ計測が可能。交通規制が不要であり、交通誘導員の配置や規制資機材の設置やそれに伴う申請手続きが不要である。</t>
    <phoneticPr fontId="1"/>
  </si>
  <si>
    <t>分析対象（空洞、埋設管、橋梁など）や現地条件（道路幅員、車両通行可否等）に応じて最適な探査装置を選定している。
https://www.geosearch.co.jp/service/</t>
    <phoneticPr fontId="1"/>
  </si>
  <si>
    <t xml:space="preserve">過去データと取得したデータとの差分分析をすることで、経年劣化状況（亀裂、傷、欠損、動作異常、異音、異常振動、温度異常、漏えい電流、漏えいガス、等）を検出
基準データと取得したデータとの差分分析をすることで、安全措置対策状況（設備の配置状況等）や安全衛生状態（施設の清掃状況等）、技術基準乖離状況（設備の性能等）、設計・施工状況（建築物や埋設物の設計図面への適合状況等）を把握
取得したデータの傾向を分析することで経年劣化（亀裂、傷、欠損、動作異常、異音、異常振動、温度異常、漏えい電流、漏えいガス、等）の予兆を検知
取得したデータの変化量を分析することで経年劣化状況（亀裂、傷、欠損、動作異常、異音、異常振動、温度異常、漏えい電流、漏えいガス、等）を検出
取得したレーダーデータを専門技術者がAIを使い三次元で解析し、地中の空洞や埋設物の正確な位置、コンクリート構造物内部の劣化状況を診断する
</t>
    <phoneticPr fontId="1"/>
  </si>
  <si>
    <t>電磁波センサ（地中レーダー）によって計測した波形データから平面、縦断、横断の三次元画像を生成し、画像診断によって空洞、埋設物、コンクリート構造物劣化等を診断する。特異点を抽出する画像診断においては、解析技術者とAIがデータを分析。また、画像診断以外の手法では、電磁波の反射強度を用いた数値解析を行っている。</t>
    <phoneticPr fontId="1"/>
  </si>
  <si>
    <t>「CRYPTREC 暗号リスト(電⼦政府推奨暗号)」に掲載されている暗号化アルゴリズムによって暗号化されている。</t>
    <phoneticPr fontId="1"/>
  </si>
  <si>
    <r>
      <t xml:space="preserve">代表事例：電磁波センサ（地中レーダー）による空洞探査技術【陥没予防マップ】
①発注者
A市
②概要
電磁波センサ（地中レーダー）による地下情報のデジタルデータ取得およびデータ解析による空洞箇所の把握。データ取得箇所や空洞箇所等の情報をオンラインGISに整理。
</t>
    </r>
    <r>
      <rPr>
        <sz val="11"/>
        <color rgb="FF00B050"/>
        <rFont val="游ゴシック"/>
        <family val="3"/>
        <charset val="128"/>
        <scheme val="minor"/>
      </rPr>
      <t xml:space="preserve">③参考URL
なし
</t>
    </r>
    <r>
      <rPr>
        <sz val="11"/>
        <color theme="1"/>
        <rFont val="游ゴシック"/>
        <family val="2"/>
        <scheme val="minor"/>
      </rPr>
      <t>④投資対効果
道路陥没の予防を通じて陥没事故に伴う人的・物的被害の減少、交通ネットワークの障害による市民生活への影響を低減した。</t>
    </r>
    <rPh sb="131" eb="133">
      <t>サンコウ</t>
    </rPh>
    <phoneticPr fontId="1"/>
  </si>
  <si>
    <t>令和6年能登半島地震、東日本大震災、熊本地震、北海道胆振東部地震など災害発生直後や復旧復興段階において道路、港湾施設などの空洞、埋設物、橋梁等の調査実績を有する。</t>
    <phoneticPr fontId="1"/>
  </si>
  <si>
    <t>①発明の名称：空洞厚探査方法
特許番号：特許第5629840号</t>
    <phoneticPr fontId="1"/>
  </si>
  <si>
    <t>・雨天時等、気象条件により電磁波センサ（地中レーダー）でのデータ計測ができない場合がある</t>
    <phoneticPr fontId="1"/>
  </si>
  <si>
    <t>電磁波センサ（地中レーダー）を用いた非破壊での地下や構造物内部の可視化は弊社の主要事業であり、30年以上の事業経験を有しております。これまでに、27万km余の地下データ取得を行い、陥没予防では12万8千箇所の空洞を発見しています。弊社は、保有する35台の探査車と全国への拠点展開によって、全国どこでも連絡から12時間以内に緊急対応でき、2020年から現在まで361件の緊急調査を実施しています。
【受賞歴等】
青森県東青地域県民局　地域整備部長表彰　地上・地下インフラ３Ｄマップ業務　2023年
国土交通省　関東地方整備局　関東技術事務所　優良業務表彰　路面下空洞調査　2022年
中日本高速道路株式会社八王子支社　東富士五湖道路緊急調査　2022年
政府広報オンライン「ミライの歩き方」　2023年
米空軍(USAF)横田基地より特命随意契約締結　2023年</t>
    <phoneticPr fontId="1"/>
  </si>
  <si>
    <t>企画営業本部 横田智也</t>
    <phoneticPr fontId="1"/>
  </si>
  <si>
    <t>キカクエイギョウホンブ ヨコタトモヤ</t>
    <phoneticPr fontId="1"/>
  </si>
  <si>
    <t>5,000万円超１億円以下</t>
    <phoneticPr fontId="1"/>
  </si>
  <si>
    <t>産業用途の自律飛行型のドローンです。6つの魚眼カメラにより360度の情報を取得・GPU/機体搭載ソフトで自己位置推定・飛行制御を行い、GPSが取得し難い橋梁下の点検や屋内環境で広く用いられています。</t>
    <phoneticPr fontId="1"/>
  </si>
  <si>
    <t>自動制御・モニタリング・フィードバック（Skydio Autonomy）</t>
  </si>
  <si>
    <t>無人航空機・ドローン（Skydio Autonomy Enterprise）</t>
  </si>
  <si>
    <t xml:space="preserve">事前に設定したルートに基づき自律移動
操作用機器（コントローラー）と観測機器（ドローン、移動ロボット、等）を無線接続し、現場の担当者により遠隔操作
</t>
    <phoneticPr fontId="1"/>
  </si>
  <si>
    <t>【どのような対象に対し、情報を取得しますか？】
Skydio 2+は、6つの魚眼カメラにより360度の情報を取得・GPU/機体搭載ソフトで自己位置推定・飛行制御を行い、GPSが取得し難い橋梁下の点検や屋内環境で広く用いられています。これらの特徴から、下記の様な運用が可能となります。これら、Skydio製機体に標準搭載された自律飛行技術を「Skydio Autonomy」と呼び、誰でも簡単に高度な飛行を安全に行うことが可能となります。
「Skydio Autonomy」参照先：https://www.skydio.com/skydio-autonomy
1)土木構造物（道路、トンネル、橋梁、導管等の埋設物、等）
Skydio 2+は、4Kのメインカメラによって可視写真・動画の撮影が可能です。橋梁下や橋桁の点検など特にGPSが取得しづらい土木構造物の点検業務の現場において、要素技術である「Skydio Autonomy」と「Skydio Autonomy Enterprise」の特徴を活かし、点検業務への活用が行われています。
2)建築物（家屋、事業所、工場、畜舎、倉庫、等）
Skydio 2+は、建築物屋内環境の製造施設設備（クレーンなど）の点検やその他産業施設の現状確認などを目的に用いられています。要素技術である「Skydio Autonomy Enterprise」では、機体の上下方向180度にカメラの角度を調整可能（「Vertical View」）で、機体直上の設備の点検を可能とするだけでなく、Skydio製ドローンの特徴である障害物回避距離を3段階に渡って調整することが可能です。この機能を用いることで、利用する環境に応じて機体と構造物の接近距離を適切に維持しながら安全に点検撮影が可能となります。
「Vertical View」参照先：https://www.skydio.com/blog/skydio-drone-autonomy-enterprise-foundation
3)設備（建築設備、水道設備、製造設備、防災設備、等）
Skydio 2+は、水道・電力設備などの点検に用いられています。これら設備では、GPSの取得が困難な環境下や電力設備による電磁影響で従来のドローンの姿勢制御技術では安定した飛行が困難となる場合も考えられます。Skydio 2+は先述の要素技術の特徴を活かし、容易かつ安全に対象箇所の画像・映像データの取得に活用が可能です。
【どのような種類のデータを取得しますか？】
Skydio 2+は4Kのメインカメラによって可視画像・映像データの取得が可能です。
【どのような方法で機器の設置・移動を行いますか？】
Skydio 2+は、本体となる機体と運用Appである「Skydio Enterprise App」がインストールされたコントローラー（プロポ）によって、それら機器間の無線通信によって飛行が可能です。また、拡張機能である「Skydio Dock（参照）」の利用によって事前に設定したルートを巡回するなどの自律飛行も可能となります。
参照：https://www.skydio.com/skydio-dock</t>
    <phoneticPr fontId="1"/>
  </si>
  <si>
    <t>・サイズ：22.9cm x 27.4cm x 12.6cm
・重量：800g
・稼働時間：27分
・移動速度：57.9km/h(最高速度)
・制御可能距離：最大6km(5GHz帯を用いた場合)
※制御可能距離は使用する電波周波数帯や出力について変動します。
・動作環境温度：-5℃～40℃
・リモートID適合状況：適合している（内蔵型）
・その他詳細は製品ページを参照ください。
「Skydio 2+」参照ページ：https://www.skydio.com/skydio-2-plus-enterprise</t>
    <phoneticPr fontId="1"/>
  </si>
  <si>
    <t>・センサータイプ：Sony IMX577 1/2.3” 12.3MP CMOS
・センサー画素数：12.3MP(1230万画素)
その他詳細は前設問に記載の製品ページを参照ください。</t>
    <phoneticPr fontId="1"/>
  </si>
  <si>
    <t>お客様のデータは、データが保存されている状態ではAWS AES-256暗号化規格で保護されています。データが伝送中の場合は、TLS 1.2/1.3を用い、適切な暗号化規格が適用されています。</t>
    <phoneticPr fontId="1"/>
  </si>
  <si>
    <t>①実施者
首都高技術株式会社、エヌ・ティ・ティ・コミュニケーションズ株式会社
②概要
「障害物回避技術を有する自律飛行型ドローンを使った橋梁現場での取組みとその効果」
Skydio 2+を活用した橋梁現場におけるインフラ劣化の早期発見・維持管理へドローン技術を導入
③参考URL1
https://www.kensetsu-plaza.com/kiji/post/47612
③参考URL2
https://www.docomosky.jp/case/01/</t>
    <phoneticPr fontId="1"/>
  </si>
  <si>
    <t>①実施者
鹿島建設株式会、Skydio合同会社
②概要
「鹿島建設、Skydio Streamingで遠隔地からリアルタイムで現場を把握　トンネル工事の切羽における地質把握をリモートで実現」
地下トンネル建設の切羽（掘削面）の地質観察のため、非GPS環境での自律飛行を実現する「Skydio 2+」と遠隔映像伝送機能「Skydio Streaming」を利用、遠隔地からリアルタイムで状況を観察
③参考URL
https://prtimes.jp/main/html/rd/p/000000009.000103582.html</t>
    <phoneticPr fontId="1"/>
  </si>
  <si>
    <t>①実施者
株式会社補修技術設計、KDDIスマートドローン株式会社（導入サポート）
②概要
「株式会社補修技術設計による橋梁点検効率化のためのSkydio 2+導入」
ドローンで撮影した画像をSfM（Structure from Motion）モデルに変換、3次元モデルを用いた点検作業の効率化を確認
③参考URL
https://kddi.smartdrone.co.jp/case/009/
④費用対効果
3日かけていた橋梁調査が1日に短縮し精度も向上</t>
    <phoneticPr fontId="1"/>
  </si>
  <si>
    <t>①名称：Aircraft smart landing
特許番号：JP7143444
②名称；Performing 3D reconstruction with unmanned aerial vehicles
特許番号：JP7263630
③名称：Performing 3D reconstruction with unmanned aerial vehicle
特許番号：JP7274674</t>
    <phoneticPr fontId="1"/>
  </si>
  <si>
    <t>・無人航空機の飛行に関する許可・承認の審査要領（カテゴリーII）令和5年 12 月 26 日 最終改正（国空無機第 214607 号）
・国土交通省航空局標準マニュアル①（令和4年 12 月5日版）
・国土交通省航空局標準マニュアル②（令和4年 12 月5日版）
・国土交通省航空局標準マニュアル①（インフラ点検等）（令和4年12月5日版）
・国土交通省航空局標準マニュアル②（インフラ点検）（令和4年 12 月5日版）
・無人航空機の飛行日誌の取扱いに関するガイドライン（令和5年3月31日 制定）　
・その他航空法や電波法に係る法令　等</t>
    <phoneticPr fontId="1"/>
  </si>
  <si>
    <t>利用の際にはスペック情報を参照いただきますようよろしくお願い致します。また飛行条件によって航空局へ特定飛行の飛行許可申請の必要がございます。詳しくは我々メーカーまたはお買い求めされる販売店へとお問い合わせください。</t>
    <phoneticPr fontId="1"/>
  </si>
  <si>
    <t>上記「必須機能1.情報取得機能」で記述のように、Skydio 2+は要素技術となる「Skydio Autonomy」、「Skydio Autonomy Enterprise」及びその技術で提供する複数の付加機能によって高所・狭小環境、非GPS環境の点検など様々な利用場面での活用が可能です。機体が360度方向の環境情報を認識・制御しながら飛行を自律的に制御するため、障害物への衝突の可能性を大幅に軽減することで、ドローンの導入に係る人員トレーニングコストを軽減し、どなたでも一流の飛行・データ取得業務を可能とします。</t>
    <phoneticPr fontId="1"/>
  </si>
  <si>
    <t>両当事者における最大の責任は、知的財産権の侵害に関する補償を除いて、前の12か月に支払われた料金に制限され、特別損害は適用外です。</t>
    <phoneticPr fontId="1"/>
  </si>
  <si>
    <t>産業用途の自律飛行型のドローンです。6つの魚眼カメラにより360度の環境情報から自律飛行を可能とし、堅牢性・セキュリティへの高い信頼性から各国の公共安全・防衛機関にも多く採用されております。</t>
    <phoneticPr fontId="1"/>
  </si>
  <si>
    <t>建築物（家屋、事業所、工場、畜舎、倉庫、等）
土木構造物（道路、トンネル、橋梁、導管等の埋設物、等）
設備（建築設備、水道設備、製造設備、防災設備、等）</t>
    <phoneticPr fontId="1"/>
  </si>
  <si>
    <t>静止画や動画データ
電磁波（赤外線、紫外線、等）データ</t>
    <phoneticPr fontId="1"/>
  </si>
  <si>
    <t>【どのような調査対象のデータを取得できますか？】
Skydio X2は、6つの魚眼カメラにより360度の情報を取得・GPU/機体搭載ソフトで自己位置推定・飛行制御を行い、GPSが取得し難い橋梁下の点検や屋内環境で広く用いられています。これらの特徴から、下記の様な運用が可能となります。これら、Skydio製機体に標準搭載された自律飛行技術を「Skydio Autonomy」と呼び、誰でも簡単に高度な飛行を安全に行うことが可能となります。
「Skydio Autonomy」参照先：https://www.skydio.com/skydio-autonomy
1)土木構造物（道路、トンネル、橋梁、導管等の埋設物、等）
Skydio X2は、4Kのメインカメラによって可視写真・動画の撮影および同一のカメラジンバルに備えられた赤外線カメラによる赤外線写真・動画撮影が可能です。橋梁下や橋桁の点検など特にGPSが取得しづらい土木構造物の点検業務の現場において、要素技術である「Skydio Autonomy」と「Skydio Autonomy Enterprise」の特徴を活かし、点検業務への活用が行われています。
2)建築物（家屋、事業所、工場、畜舎、倉庫、等）
Skydio X2は、建築物の点検や各種産業施設の現状確認などを目的に用いることが可能です。要素技術である「Skydio Autonomy Enterprise」では、機体の上下方向180度にカメラの角度を調整可能（「Vertical View」）で、機体直上の設備の点検を可能とするだけでなく、Skydio製ドローンの特徴である障害物回避距離を3段階に渡って調整することが可能です。この機能を用いることで、利用する環境に応じて機体と構造物の接近距離を適切に維持しながら安全に点検撮影が可能となります。
「Vertical View」参照先：https://www.skydio.com/blog/skydio-drone-autonomy-enterprise-foundation
3)設備（建築設備、水道設備、製造設備、防災設備、等）
Skydio X2は、水道・電力設備などの点検に用いられています。これら設備では、GPSの取得が困難な環境下や電力設備による電磁影響で従来のドローンの姿勢制御技術では安定した飛行が困難となる場合も考えられます。Skydio X2は先述の要素技術の特徴を活かし、容易かつ安全に対象箇所の画像・映像データの取得に活用が可能です。
また、特に電力設備などは搭載された赤外線カメラにより異常箇所を温度差によって検知することで、異常箇所の特定・早期対応に繋がる点検利用に用いられています。
【どのような種類のデータを取得しますか？】
Skydio X2は、4Kのメインカメラによって可視写真・動画の撮影および同一のカメラジンバルに備えられた赤外線カメラによる赤外線写真・動画撮影が可能です。
【どのような方法で機器の設置・移動を行いますか？】
Skydio X2は、本体となる機体と運用Appである「Skydio Enterprise App」がインストールされたコントローラー（プロポ）によって、それら機器間の無線通信によって飛行が可能です。また、拡張機能である「Skydio Dock（参照）」の利用によって事前に設定したルートを巡回するなどの自律飛行も可能となります。
参照：https://www.skydio.com/skydio-dock</t>
    <phoneticPr fontId="1"/>
  </si>
  <si>
    <t>・サイズ：66cm x 56cm x 20cm
・重量：1,325g
・稼働時間：35分
・移動速度：40km/h(最高速度)
・制御可能距離：最大6km(5GHz帯を用いた場合)
※制御可能距離は使用する電波周波数帯や出力について変動します。
・動作環境温度：-10℃～43℃
・リモートID適合状況：適合している（内蔵型）
・その他詳細は製品ページを参照ください。
「Skydio X2」参照ページ：https://www.skydio.com/skydio-x2</t>
    <phoneticPr fontId="1"/>
  </si>
  <si>
    <t>1)可視光カメラ
・センサータイプ：Sony IMX577 1/2.3” 12.3MP CMOS
・センサー画素数：12.3MP(1230万画素)
2)赤外線カメラ
・センサータイプ：
・センサー画素数：12.3MP(1230万画素)
その他詳細は前設問に記載の製品ページを参照ください。</t>
    <phoneticPr fontId="1"/>
  </si>
  <si>
    <t>①実施者
Skydio Inc.、各フロリダ州公共安全機関
②概要
「Skydio Supports Hurricane Ian Recovery Efforts / Skydioによるハリケーンイアンの支援」
’22年9月に米国フロリダ州を襲ったカテゴリー4(211~250km/h)のハリケーン後の救助・復旧活動へSkydio X2を活用
③参考URL
https://www.skydio.com/blog/skydio-supports-hurricane-ian-recovery-efforts</t>
    <phoneticPr fontId="1"/>
  </si>
  <si>
    <t>①実施者
米国オクラホマ市警察
②概要
「The Future of First Response: Oklahoma City Police Department's Drone Initiative/米国オクラホマ市警察によるドローン運用」
米国法執行機関によるSkydio X2によって空中状況認識能力を提供、犯罪取り締まり等の活動における危険性の低下に貢献。
③参考URL
https://www.youtube.com/watch?v=wQxhGb2myjY&amp;t=258s</t>
    <rPh sb="185" eb="187">
      <t>サンコウ</t>
    </rPh>
    <phoneticPr fontId="1"/>
  </si>
  <si>
    <t>上記「必須機能1.情報取得機能」で記述のように、Skydio X2は要素技術となる「Skydio Autonomy」、「Skydio Autonomy Enterprise」及びその技術で提供する複数の付加機能によって高所・狭小環境、非GPS環境の点検など様々な利用場面での活用が可能です。機体が360度方向の環境情報を認識・制御しながら飛行を自律的に制御するため、障害物への衝突の可能性を大幅に軽減することで、ドローンの導入に係る人員トレーニングコストを軽減し、どなたでも一流の飛行・データ取得業務を可能とします。
また、要素技術③に記載のセキュリティに関する機能では、セキュリティ保全に機敏な機関でも導入いただける高いセキュリティ性能を有したモデルの提供も行っております。</t>
    <phoneticPr fontId="1"/>
  </si>
  <si>
    <t>1億円超3億円以下</t>
    <phoneticPr fontId="1"/>
  </si>
  <si>
    <t>zenshotは建築現場の360度現場ビューを簡単に作成するサービスです。現場に設置した360度カメラを持って歩くだけで、AIが自動で現場まるごと360度ビュー化。遠隔確認や過去記録管理に貢献します。</t>
    <phoneticPr fontId="1"/>
  </si>
  <si>
    <t>特にありません。</t>
    <phoneticPr fontId="1"/>
  </si>
  <si>
    <t>建築物（家屋、事業所、工場、畜舎、倉庫、等）
設備（建築設備、水道設備、製造設備、防災設備、等）</t>
    <phoneticPr fontId="1"/>
  </si>
  <si>
    <t>建築または修繕中の建物内において、作業者が現場に設置された360度カメラを持って歩くことにより画像・動画データを収集し、機器に同梱されているスマートフォンを通じてデータを自動的にサーバへアップロードする。</t>
    <phoneticPr fontId="1"/>
  </si>
  <si>
    <t xml:space="preserve">過去データと取得したデータとの差分分析をすることで、経年劣化状況（亀裂、傷、欠損、動作異常、異音、異常振動、温度異常、漏えい電流、漏えいガス、等）を検出
基準データと取得したデータとの差分分析をすることで、安全措置対策状況（設備の配置状況等）や安全衛生状態（施設の清掃状況等）、技術基準乖離状況（設備の性能等）、設計・施工状況（建築物や埋設物の設計図面への適合状況等）を把握
取得したデータの傾向を分析することで経年劣化（亀裂、傷、欠損、動作異常、異音、異常振動、温度異常、漏えい電流、漏えいガス、等）の予兆を検知
取得したデータの変化量を分析することで経年劣化状況（亀裂、傷、欠損、動作異常、異音、異常振動、温度異常、漏えい電流、漏えいガス、等）を検出
作業員がデータを取得したルートを分析。360度画像を図面上に自動的に配置し、同じポイントでの過去360度画像と目視で比較することも可能とする。
</t>
    <phoneticPr fontId="1"/>
  </si>
  <si>
    <t>データ取得ルートの分析と図面整合については「レベル３：実装」。差分分析や経年劣化検出については「レベル１：基礎」</t>
    <phoneticPr fontId="1"/>
  </si>
  <si>
    <t>建築現場にて取得した360度動画像をもとに、SLAM技術で撮影者がデータ取得したルートを分析。このルートに合わせ、AIが図面と整合し、取得した360度画像を図面上に配置する。
加えて、360度画像に映る部材をAIが検知することで工程管理、品質管理の省力化・部分的な自動化を実現する。</t>
    <phoneticPr fontId="1"/>
  </si>
  <si>
    <t>「CRYPTREC 暗号リスト(電子政府推奨暗号)」に掲載されている暗号化アルゴリズムによって暗号化されている。</t>
    <phoneticPr fontId="1"/>
  </si>
  <si>
    <t>①発注者
株式会社リビングディー（静岡県富士市）
②概要
一般的に住宅工事では現場監督が同時に複数の現場をかんりしているため、日々の現場巡回の移動時間が大きな業務負荷となっていた。本サービスの導入により、遠隔地からの施工状況確認や隠蔽部を含めて網羅的に記録することにより、品質向上と業務効率化を実現している。試験導入を通じて現在はすべての現場へ導入されている。
③参考URL
https://prtimes.jp/main/html/rd/p/000000004.000108083.html
④投資対効果
●遠隔から施工状況を確認できるようになり、現場監督の移動時間を最大60%削減
●現場確認回数が増えミスやトラブルを未然に防ぐことができるようになり、管理品質が向上
●隠蔽部含め現場の網羅的な記録が残るようになり、急な問い合わせや設計変更への対応力が向上</t>
    <phoneticPr fontId="1"/>
  </si>
  <si>
    <t>①発注者
株式会社不動産SHOPナカジツ（愛知県岡崎市）
②概要
不動産SHOPナカジツでは、リノベーション工事において現場監督1人当りの案件数を増加させるため「新人監督が現場に赴き、ベテラン監督が工程や品質を管理する」というチーム管理体制を採用しているものの、新人監督のサポートやトラブル対応に時間とコストがかかってしまうことが課題だった。本サービスの導入により、現場の負担なく遠隔確認や網羅的記録が可能になり、ベテラン監督のサポートコストを大幅に削減。試験導入を通じて現在はすべての支店へ導入されている。
③参考URL
近日公開予定
④投資対効果
遠隔でも施工状況が確認可能になったことで、新人監督現場におけるベテラン監督のサポートコストを大幅に削減
●現場確認の回数・頻度が増えたことで、ミスやトラブルを未然に防ぐことができるようになり、管理品質が向上
●過去の現場記録も現在の現場記録も簡単に共有できるようになり、より短期間での新人スタッフの独り立ちが可能に
●現地調査の際に現場状況を関係業者にも共有することで、同行人数と日程調整の手間を大幅に削減</t>
    <phoneticPr fontId="1"/>
  </si>
  <si>
    <t>現時点では公開できないが、大手ハウスメーカーでの導入実績多数。</t>
    <phoneticPr fontId="1"/>
  </si>
  <si>
    <t>組織体制や撮影頻度等に応じて、都度お見積りとさせていただきます。</t>
    <phoneticPr fontId="1"/>
  </si>
  <si>
    <t xml:space="preserve">①発明の名称：情報処理システム（複数フロアでの自己位置推定）
出願番号:特願2023- 98799
②発明の名称：情報処理システム（チェックリスト自動生成機能）
出願番号:特願2022-148674
③発明の名称：情報処理システム（現場情報のデータベース化）
出願番号:特願2023- 3974
</t>
    <phoneticPr fontId="1"/>
  </si>
  <si>
    <t xml:space="preserve">ロボット技術やAIを駆使した高度な技術基盤がありながら、技術リテラシーの高くない現場作業員の方々にも業務を阻害せず簡単に利用可能という、技術力と現場実現性を両立させたサービスであり、各所で高く評価頂いています。
・東京大学  起業支援プログラム 「FoundX Founders Program」 採択
・東京大学  テックスタートアップ支援プログラム「1st Round」 採択
・国土交通省  「建設現場における無人化・省人化技術プロジェクト」 採択
・経済産業省  IPA 未踏アドバンスト事業 採択
・日経アーキテクチュア  「建築をアップデートするベンチャー100」 選出
・Forbes Japan 「2024年注目の日本発スタートアップ100選」
</t>
    <phoneticPr fontId="1"/>
  </si>
  <si>
    <t>本サービスの利用の対価として現実に支払った金額の6ヶ月分相当額を上限とします。</t>
    <phoneticPr fontId="1"/>
  </si>
  <si>
    <t>千葉悟史</t>
    <phoneticPr fontId="1"/>
  </si>
  <si>
    <t>チバサトシ</t>
    <phoneticPr fontId="1"/>
  </si>
  <si>
    <t>「360°映像」「4G回線で4K配信」「通信環境に強く、映像の遅延時間が短い」
現場に行く必要があった作業を遠隔から行うことで、生産性・安全性を向上させるソリューションです。</t>
    <phoneticPr fontId="1"/>
  </si>
  <si>
    <t>複数人 現場へ行き検査・巡視を行っていた業務を、一人が360度カメラ・ウェアラブルカメラ・スマートフォンを持って現場へ行き配信をすることで、ライブ映像・動画・静止画・音声を取得します。</t>
    <phoneticPr fontId="1"/>
  </si>
  <si>
    <r>
      <t xml:space="preserve">RICOH THETA X
・サイズ：51.7mm×136.2mm×29.0mm
・重量：170g
・画角：360°
・ズーム：単焦点（撮影距離は40cm～∞）
・最大解像度：11K
・フレームレート：60fps
・取得頻度：常時
・測定距離：40cm～∞
・防水等級：本体はなし、別売りハードケース使用するとIPX4
・防塵等級：なし
・動作環境温度：0～40℃
・暗視補正機能：無
・遠隔操作機能：有
・稼働時間：制限なし
VUZIX M400
</t>
    </r>
    <r>
      <rPr>
        <strike/>
        <sz val="11"/>
        <color rgb="FF00B050"/>
        <rFont val="游ゴシック"/>
        <family val="3"/>
        <charset val="128"/>
        <scheme val="minor"/>
      </rPr>
      <t xml:space="preserve">・サイズ（長さ(cm)×幅(cm)×高さ(cm)）
</t>
    </r>
    <r>
      <rPr>
        <sz val="11"/>
        <color theme="1"/>
        <rFont val="游ゴシック"/>
        <family val="2"/>
        <scheme val="minor"/>
      </rPr>
      <t>・重量：68g
・ズーム：単焦点
・最大解像度：4K
・フレームレート：30fps
・取得頻度：常時
・防水等級：IP67
・防塵等級：IP67
・動作環境温度：-20℃～45℃
・暗視補正機能：無
・遠隔操作機能：有
・稼働時間：制限なし</t>
    </r>
    <phoneticPr fontId="1"/>
  </si>
  <si>
    <t>AES-256で暗号化されている。
社内基準のセキュリティ監査でデータ保存については合格している。</t>
    <phoneticPr fontId="1"/>
  </si>
  <si>
    <t>①発注者
高知県
②概要
四国地方整備局が発注する不破原トンネル工事において現場見学会や検査を実施するにあたり、現場への移動時間が課題とされていた。本サービスでは、360度カメラのライブ配信技術を活用することにより、従来の配信サービスでは画角が限定され遠隔から自由に現場を確認することができないという技術的課題を解決。現在では本サービスを活用した遠隔地からの現場見学会や検査を実施している。
③参考URL
https://remote-field.ricoh/ja/examples/nishimatsu
④投資対効果
年間の現場への移動時間に係る人件費が前年比80％削減された。</t>
    <phoneticPr fontId="1"/>
  </si>
  <si>
    <t>・初期導入費用：5,000円（税抜）
・機器の購入額（1台）：RICOH THETA X 100,000円（税抜）
・サービス利用料：月額4万円（税抜）
・ホームページ：https://prv.www.ricoh.co.jp/service/remote-field</t>
    <phoneticPr fontId="1"/>
  </si>
  <si>
    <t>①発明の名称：画像処理装置、画像処理システム、画像処理方法及びプログラム
特許番号：特許第6805861号
②発明の名称：通信端末、表示方法、及びプログラム
特許番号：特許第7017045号
③発明の名称：通信システム、通信管理方法、プログラム、システム及び通信方法
特許番号：特許第6992338号</t>
    <phoneticPr fontId="1"/>
  </si>
  <si>
    <t>・電波状態の不安定な環境では画質が低下する可能性がありますが、今後 電波状態に合わせ自動で映像設定を変更する機能をご提供する予定です。</t>
    <phoneticPr fontId="1"/>
  </si>
  <si>
    <t>当社が本サービスに関連してお客様に発生した損害につき賠償責任を負う場合であっても、当社は、当該事由の直接的結果として現実にお客様に発生した通常の範囲内の損害（特別損害、間接損害及び逸失利益は、これらの予見又は予見可能性の有無に関わらず、損害の範囲に含まれません。）に限り、その賠償の責を負うものとします。このとき、当社がお客様に支払う損害賠償額は、当該損害が発生した月の料金等の12か月分に相当する金額を限度とします。</t>
    <phoneticPr fontId="1"/>
  </si>
  <si>
    <t>デジタルサービス開発本部 齊藤大輔</t>
    <phoneticPr fontId="1"/>
  </si>
  <si>
    <t>5,000万円超1億円以下</t>
    <phoneticPr fontId="1"/>
  </si>
  <si>
    <t>産業用途の自律飛行型のドローンです。GPS取得が難しい環境や夜間の自律飛行性能を備え最新のNVIDIAのGPUを搭載。企業・公共等のあらゆる需要に応える事を可能にした次世代のAI駆動ドローンです。</t>
    <phoneticPr fontId="1"/>
  </si>
  <si>
    <t>自動制御・モニタリング・フィードバック（Skydio NightSense）</t>
  </si>
  <si>
    <t>システムの遠隔制御（Skydio Remote Flight Deck）</t>
  </si>
  <si>
    <t>無人航空機・ドローン（Skydio X10 Attachments）</t>
  </si>
  <si>
    <t>画像認識（物体認識・物体検出・セグメンテーション）（Semantic Scanning(仮称)）</t>
  </si>
  <si>
    <t xml:space="preserve">事前に設定したルートに基づき自律移動
操作用機器（コントローラー）と観測機器（ドローン、移動ロボット、等）を無線接続し、現場の担当者により遠隔操作
操作用機器（コントローラー）と観測機器（ドローン、移動ロボット、等）を無線接続し、遠隔地の担当者により遠隔操作
</t>
    <phoneticPr fontId="1"/>
  </si>
  <si>
    <t>【どのような調査対象のデータを取得できますか？】
Skydio X10は、6つの魚眼カメラにより360度の情報を取得・GPU/機体搭載ソフトで自己位置推定・飛行制御を行い、GPSが取得し難い橋梁下の点検や屋内環境で広く利用が可能です。これらの特徴から、下記の様な運用が可能となります。これら、Skydio製機体に標準搭載された自律飛行技術を「Skydio Autonomy」と呼び、誰でも簡単に高度な飛行を安全に行うことが可能となります。
米国では11月より提供を開始しており、日本では現在提供に向けて予約を受け付けております。国内においても下記のような用途への利用が見込まれます。
「Skydio Autonomy」参照先：https://www.skydio.com/skydio-autonomy
1)土木構造物（道路、トンネル、橋梁、導管等の埋設物、等）
Skydio X10は最大6400万画素と640 x 512 ピクセル高解像度の赤外線レンズを同時に備えたメインカメラジンバルによって可視・赤外線写真・動画の撮影が可能です。
0.1mmのクラック検査に役立つカメラセンサーのほか、カメラジンバル「VT300-L」には最大2800ルーメンのフラッシュライトも搭載されており、従来のドローンでは点検が難しかった暗所環境の異常検知についても十分な照度を確保しデータの取得が可能となります。
また、Skydio X10の赤外線カメラには同様の機体サイズでは市場初となる「FLIR Boson+ sensor」が採用されており、より高精細な赤外線による点検だけでなく、放射測定(radiometry)による温度の判定が可能となりより高度な点検作業が可能となります。
2)建築物（家屋、事業所、工場、畜舎、倉庫、等）
Skydio X10は、建築物の点検や各種産業施設の現状確認などを目的に用いることが可能です。要素技術である「Skydio Autonomy」によりGPS(GNSS)が取得しづらい屋内環境での撮影に活かせるほか、各種建築物の外壁点検、温度判定などの点検利用も可能となります。
3)設備（建築設備、水道設備、製造設備、防災設備、等）
Skydio X10は、水道・電力設備などの点検に用いられることが考えられます。これら設備では、GPSの取得が困難な環境下や電力設備による電磁影響で従来のドローンの姿勢制御技術では安定した飛行が困難となる場合も考えられます。Skydio X10は先述の要素技術の特徴を活かし、容易かつ安全に対象箇所の画像・映像データの取得に活用が可能です。
また、特に電力設備などは搭載された赤外線カメラにより異常箇所を温度差・温度測定によって検知することで、異常箇所の特定・早期対応に繋がる点検利用に用いられています。
また、既に発表済みの「Semantic Scanning(参照)」機能のコンセプトでは、ドローンに初めて搭載された「NVIDIA Jetson Orin」のGPUチップによって従来機の10倍の計算能力によって対象構造物を自動的に認識し、最適な飛行・撮影を機体自身が更に自律的に認識し最適な挙動実施することでAI駆動のドローンを用いた点検作業を目指します。
参照：https://www.skydio.com/blog/revolutionizing-utility-operations-with-the-skydio-x10-the-future-of-drone-technology-for
【どのような種類のデータを取得しますか？】
最大6400万画素と640 x 512 ピクセル高解像度の赤外線レンズを同時に備えたメインカメラジンバルによって可視・赤外線写真・動画の撮影が可能です。また、赤外線カメラモジュールは温度測定機能を有し、より高度な異常箇所の判定作業への活用も可能です。
【どのような方法で機器の設置・移動を行いますか？】
Skydio X10は、本体となる機体と運用Appである「Flight Deck」がインストールされたSkydio X10 Controller（プロポ）によって、それら機器間の無線通信によって飛行が可能です。
Skydio X10では、LTE/5Gといった移動通信に対応した通信モジュールを備えより冗長性が確保され、遠隔・安全なドローン運用に必要な移動通信との連携機能を提供しております。また、この特性を活かし、離れた場所にいる操縦者が移動通信を介して機体を遠隔制御する「Skydio Remote Flight Deck（参照）」機能を提供可能です。この機能を用いることで、迅速かつ遠隔の被災状況の把握に役立てるなどの運用が見込めるだけでなく、災害対策本部から直接現場にある機体を操作するなど、状況に応じてより適切な運用方法を提供することが見込めます。
参照：https://www.skydio.com/remote-flight-deck</t>
    <phoneticPr fontId="1"/>
  </si>
  <si>
    <r>
      <t>・サイズ：79cm x 65cm x 14.5cm
・最大離陸重量：2.49kg
・最大運用時間：40分
・移動速度：72.42km/h(最高速度)
・制御可能距離：最大12km
※制御可能距離は使用する電波周波数帯や出力について変動します。
※LTEなどの移動通信を用いた場合の最大飛行半径は移動通信に依存します。
・動作環境温度：-20</t>
    </r>
    <r>
      <rPr>
        <sz val="11"/>
        <color rgb="FFFF0000"/>
        <rFont val="游ゴシック"/>
        <family val="3"/>
        <charset val="128"/>
        <scheme val="minor"/>
      </rPr>
      <t>℃～</t>
    </r>
    <r>
      <rPr>
        <sz val="11"/>
        <color theme="1"/>
        <rFont val="游ゴシック"/>
        <family val="2"/>
        <scheme val="minor"/>
      </rPr>
      <t xml:space="preserve"> 45</t>
    </r>
    <r>
      <rPr>
        <sz val="11"/>
        <color rgb="FFFF0000"/>
        <rFont val="游ゴシック"/>
        <family val="3"/>
        <charset val="128"/>
        <scheme val="minor"/>
      </rPr>
      <t>℃</t>
    </r>
    <r>
      <rPr>
        <sz val="11"/>
        <color theme="1"/>
        <rFont val="游ゴシック"/>
        <family val="2"/>
        <scheme val="minor"/>
      </rPr>
      <t xml:space="preserve">
・リモートID適合状況：適合予定（内蔵型）
・その他詳細は製品ページを参照ください。
「Skydio X10」参照ページ：https://www.skydio.com/x10</t>
    </r>
    <phoneticPr fontId="1"/>
  </si>
  <si>
    <t>カメラジンバル：
・VT300-Z
・VT300-L
詳細は下記製品仕様ページを参照ください。
https://www.skydio.com/x10/technical-specs</t>
    <phoneticPr fontId="1"/>
  </si>
  <si>
    <t>有</t>
    <phoneticPr fontId="1"/>
  </si>
  <si>
    <t>「Radiometric Thermal Camera」放射測定(radiometry)による温度の判定
Skydio X10のカメラジンバルでは、Radiometric Thermal Cameraが搭載されており、温度差のみの判定に限らず撮影対象の温度判定が可能です。温度判定を行うことでより高度かつ撮影後に人の作業が必要となる修復作業等のための優先順位判断決定など、よりドローンによる赤外線点検の幅を広げることが可能です。</t>
    <phoneticPr fontId="1"/>
  </si>
  <si>
    <t>2023年11月下旬より米国から先行して出荷開始。</t>
    <phoneticPr fontId="1"/>
  </si>
  <si>
    <t>Skydio X10では、従来のSkydioが提供する製品からハードウェア・ソフトウェアの両面で飛躍した機能・性能を提供します。史上（市場）初となる小型ドローンによる夜間の障害物を検知・回避する「NightSense」機能や、「NVIDIA Jetson Orin」 GPUの搭載、「FLIR Boson+ sensor」放射測定赤外線カメラによる温度判定などハード・ソフト・AI駆動の演算能力の向上によって従来ドローンが利用できなかった環境条件においても小-中型クラスのドローン製品において唯一無二のパフォーマンスを提供します。</t>
    <phoneticPr fontId="1"/>
  </si>
  <si>
    <t>Skydio製機体に搭載可能な自律飛行支援ソフトウェアです。対象の三次元構造物に対して3次元モデル撮影に必要な飛行計画・撮影を自律化します。デジタルツインデータ等としての活用ができます。</t>
    <phoneticPr fontId="1"/>
  </si>
  <si>
    <t>無人航空機・ドローン（Skydio製各種機体、「Skydio 2+」「Skydio X2」「Skydio X10」）</t>
  </si>
  <si>
    <t>【どのような調査対象のデータを取得できますか？】
「Skydio 3D Scan」はSkydio製の機体各種、「Skydio 2+」・「Skydio X2」・「Skydio X10」にオプションソフトウェア機能として提供可能で、橋梁や通信鉄塔の点検、建設中の構造物の進捗管理などのため、3次元モデルを成果物として作成するために必要な多数の画像撮影を効率的に・容易に誰でも自律的に行うことを補助する機能です。
また、「Skydio 3D Scan」は一つのライセンスの中で撮影対象に応じた複数の撮影機能を提供します。
1)土木構造物（道路、トンネル、橋梁、導管等の埋設物、等）
「2D Capture」や「3D Capture」を利用し、砂防堰堤などの土木構造物の現況確認のため、3次元データの撮影を自動・自律化するための飛行支援機能を提供します。
画面上に表示されるAR(Augmented Reality：拡張現実）表示を参照しながら対象範囲を決定することで、対象範囲内の地形や据えられた構造物に対して、ユーザーの設定した一定の離隔距離とラップ率(撮影画像間の重ねる度合い)に基づき飛行計画及び飛行を自律的に実施します。
「2D Capture」参照先：https://support.skydio.com/hc/en-us/articles/4403006753179-How-to-use-2D-Capture-with-Skydio-3D-Scan
2)建築物（家屋、事業所、工場、畜舎、倉庫、等）
建築物全体の現況を3次元データとして記録・保存するための飛行支援機能として利用されます。網羅的な3次元データに必要な多数の画像撮影が自動・自律的に、そして安全に行えることから点検業務への利用のほか文化的に価値の高い構造物の3次元データの撮影などにも用いられています。
また、撮影後のデータは外部の3次元データ処理ソフトウェアと組み合わせて利用することで、対象となる箇所の画像と3次元モデルを紐付けてデータ管理するなどの利用がされております。
3)設備（建築設備、水道設備、製造設備、防災設備、等）
変電所をはじめ水管設備の通った構造物など、様々な設備の現況を網羅的に記録・保存するための手法として利用されております。建築物の利用例と同様に、点検対象箇所と3次元データに変換した3次元モデルとを紐づけてデータ管理するなどの利用がされております。
【どのような種類のデータを取得しますか？】
「Skydio 3D Scan」機能を利用可能な「Skydio 2/2+」「Skydio X2」「Skydio X10」の各種機体では、可視画像・映像と赤外線カメラによる画像・映像データを取得可能です。（赤外線カメラ搭載はSkydio X2/X10のみ。）
【どのような方法で機器の設置・移動を行いますか？】
「Skydio 3D Scan機能を利用可能な各種機体は、機体と各種コントローラー（プロポ）間の無線通信によって飛行が可能です。画面上に表示されるAR(Augmented Reality：拡張現実）表示を参照しながら対象範囲を決定することで、対象範囲内の地形や据えられた構造物に対して、ユーザーの設定した一定の離隔距離とラップ率(撮影画像間の重ねる度合い)に基づき飛行計画及び飛行を自律的に実施します。</t>
    <phoneticPr fontId="1"/>
  </si>
  <si>
    <t>「Skydio 3D Scan」をインストール可能な各種Skydio製品の機体スペックは下記参照先の通り。
・Skydio 2+: https://www.skydio.com/skydio-2-plus-enterprise
・Skydio X2: https://www.skydio.com/skydio-x2
・Skydio X10: https://www.skydio.com/x10</t>
    <phoneticPr fontId="1"/>
  </si>
  <si>
    <t>「Skydio 3D Scan」をインストール可能な各種Skydio製品の機体カメラスペックは下記参照先の通り。
・Skydio 2+: https://www.skydio.com/skydio-2-plus-enterprise
・Skydio X2: https://www.skydio.com/skydio-x2
・Skydio X10: https://www.skydio.com/x10</t>
    <phoneticPr fontId="1"/>
  </si>
  <si>
    <t xml:space="preserve">取得した画像データから3次元データへの再現度レベルを簡易的に把握
</t>
  </si>
  <si>
    <t>「Skydio 3D Scan」で提供する各種機能には、「Edge Model Viewer」機能が共通して利用可能で、対象3次元物体に対して、撮影画像から簡易的な3次元モデルを生成可能で、撮影の網羅性を飛行後にその場で判断が可能です。この機能を用いることでユーザーは撮影範囲の欠損などの手戻りの可能性を低く現場運用することが可能です。
「Edge Model Viewer」参照先：https://support.skydio.com/hc/en-us/articles/4402393281563-How-to-use-the-Edge-Model-Viewer-in-Skydio-3D-Scan</t>
    <phoneticPr fontId="1"/>
  </si>
  <si>
    <t>①実施者
エヌ・ティ・ティ・コミュニケーションズ株式会社、国土交通省中部地方整備局多治見砂防国道事務所（撮影協力）
②概要
「Skydio 2+およびSkydio 3D Scanを活用した「経年や災害時の変状確認に向けた暗渠内部も含む砂防堰堤の三次元化」
砂防堰堤の周辺環境および堆積物の有無を三次元データからの確認を目的とした実証を実施
③参考URL
https://www.youtube.com/watch?v=nkvRRAb9faI</t>
    <phoneticPr fontId="1"/>
  </si>
  <si>
    <t>①実施者
KDDIスマートドローン株式会社、沖縄セルラー電話株式会社
②概要：「沖縄セルラーとKDD+CZ29Iスマートドローン、ドローンを用いた通信基地局の自動点検を実証」
沖縄セルラーの鉄塔型基地局2カ所でオートフライトを搭載したドローン「Skydio 2+™」で自動撮影を行い、その撮影画像を沖縄セルラーのAI画像解析技術を活用し鉄塔型基地局の自動点検（以下 本点検）の実証を実施
③参考URL
https://kddi.smartdrone.co.jp/release/830/</t>
    <phoneticPr fontId="1"/>
  </si>
  <si>
    <t>①実施者
エヌ・ティ・ティ・コミュニケーションズ株式会社、東日本高速道路株式会社（実施協力）
②概要
「自律飛行型ドローンを用いた橋梁下の自動飛行・撮影 - 2D Upward Capture」
橋梁下の自動撮影を補助する機能を用い、データ取得作業の効率化・簡易化への有効性を確認
③参考URL
https://www.youtube.com/watch?v=APD5JoVS6nY</t>
    <phoneticPr fontId="1"/>
  </si>
  <si>
    <t>Skydio 3D Scanでは様々な3次元対象に対し、一般的なGPSに依存するドローンと自動飛行ソフトウェアでは実現が困難な高度な3次元撮影を自律化することを補助します。Skydioの持つ独自のAI駆動型の航法である「Skydio Autonomy」との最適な組み合わせにより、お客様の点検・撮影業務のデジタル化・デジタルツイン機能の導入などを手助けします。</t>
    <phoneticPr fontId="1"/>
  </si>
  <si>
    <t>都道府県</t>
    <phoneticPr fontId="1"/>
  </si>
  <si>
    <t>ドライブレコーダーのデータを解析して区画線の摩耗度を緯度経度毎に5段階に評価しCSVデータで提供するサービスです。</t>
    <phoneticPr fontId="1"/>
  </si>
  <si>
    <t>https://pronet.co.jp/%e5%8c%ba%e7%94%bb%e7%b7%9a%e3%81%ae%e6%91%a9%e8%80%97%e5%ba%a6%e8%aa%bf%e6%9f%bb%e3%82%b5%e3%83%bc%e3%83%93%e3%82%b9/</t>
    <phoneticPr fontId="1"/>
  </si>
  <si>
    <t xml:space="preserve">機器を携帯または装備し、確認対象の付近に持ち込み
</t>
    <phoneticPr fontId="1"/>
  </si>
  <si>
    <t xml:space="preserve">過去データと取得したデータとの差分分析をすることで、経年劣化状況（亀裂、傷、欠損、動作異常、異音、異常振動、温度異常、漏えい電流、漏えいガス、等）を検出
基準データと取得したデータとの差分分析をすることで、安全措置対策状況（設備の配置状況等）や安全衛生状態（施設の清掃状況等）、技術基準乖離状況（設備の性能等）、設計・施工状況（建築物や埋設物の設計図面への適合状況等）を把握
取得したデータの傾向を分析することで経年劣化（亀裂、傷、欠損、動作異常、異音、異常振動、温度異常、漏えい電流、漏えいガス、等）の予兆を検知
</t>
    <phoneticPr fontId="1"/>
  </si>
  <si>
    <t>0件</t>
    <rPh sb="1" eb="2">
      <t>ケン</t>
    </rPh>
    <phoneticPr fontId="1"/>
  </si>
  <si>
    <t>自治体から業務委託で対応できるので、導入しやすい</t>
    <phoneticPr fontId="1"/>
  </si>
  <si>
    <t>Skydio製機体を自律的に遠隔から充電・制御・データ伝送までを一貫して行うことができるドローンポート機能です。目視・巡回作業の代替・補完を目指し、建設・電力施設等での導入が進んでいます。</t>
    <phoneticPr fontId="1"/>
  </si>
  <si>
    <t>無人航空機・ドローン（Skydio 2+ / Skydio X2）</t>
  </si>
  <si>
    <t>システムの遠隔制御（Skydio Cloud）</t>
  </si>
  <si>
    <t xml:space="preserve">事前に設定したルートに基づき自律移動
操作用機器（コントローラー）と観測機器（ドローン、移動ロボット、等）を無線接続し、遠隔地の担当者により遠隔操作
</t>
    <phoneticPr fontId="1"/>
  </si>
  <si>
    <t xml:space="preserve">【どのような調査対象のデータを取得できますか？】
製品・サービス概要：「Skydio Dock」と「Skydio Remote Ops」は、Skydio製機体のSkydio 2+とSkydio X2と連携可能なハードウェア・ソフトウェア製品です。
「Skydio Dock」は遠隔の飛行計画・操縦・動態管理機能である「Skydio Remote Ops」と連携し、ドローン機体を遠隔で制御・充電・自動的な飛行の再生などを可能とします。
なお、「Skydio Dock」は各機体や運用に合わせて下記の3つに分かれます。
a)Skydio Dock Lite（以下「Dock Lite」）：Skydio 2+に対応し、屋内環境で簡易的に設置可能な業界最軽量の小型ドローンポート
b)Skydio Dock for S2+（以下「Dock for S2+」）：Skydio 2+に対応し、屋内環境や遮蔽環境を想定したSkydio 2+を1台を格納可能な外郭を有するドローンポート。
c)Skydio Dock for X2（以下「Dock for X2」）：Skydio X2に対応し、屋外環境や耐環境性の求められる環境を想定したSkydio X2を1台を格納可能な外郭を有するドローンポート。IP56等級。
1)土木構造物（道路、トンネル、橋梁、導管等の埋設物、等）
地形等のマッピングなどを遠隔で行うことが可能です。「Skydio Remote Ops」では、「Map Mission Planner」機能を提供しており、地図情報を参照に対象の経路や対象範囲をマッピング撮影することが可能です。一定頻度での撮影が求められる場合には飛行をカレンダー上で設定すると自動で再生飛行が可能で、撮影した画像・映像データはクラウドを通じて飛行後に自動でアップロードされます。
また、利用場面に応じて遠隔で手動飛行・撮影を行うことも可能です。
「Map Mission Planner」参照先：https://support.skydio.com/hc/en-us/articles/9408818459419-How-to-use-Map-Mission-Planner-with-Skydio-Remote-Ops
2)建築物（家屋、事業所、工場、畜舎、倉庫、等）
各種「Skydio Dock」機能で対象となる運用方法です。建設現場進捗管理のための巡回撮影や、プラント施設での計器の確認、各種産業施設の異常発見作業・状況認識作業の代替に寄与します。
屋内外問わず安定した運用が可能なSkydio機体と「Skydio Dock」・「Skydio Remote Ops」機能の特徴を活かし様々な運用が可能となる他、要素技術の一つである「Skydio VPS」機能を活かし、飛行した経路に存在する三次元物体を記憶・再認識を繰り返すことで飛行・撮影箇所の再生精度を微調整し、常に一定の画角で対象物を撮影することができるよう巡回飛行の精度を高度化することができます。
また、GPSの取得ができない屋内の巡回経路の作成には、「Skydio Remote Ops」で提供する「Live Mission Planner」機能を利用することで、機体が一度飛行した任意の箇所を撮影ポイントとして自由度が高く設定が可能で、「Skydio VPS」と連携して高度な巡回飛行を可能とします。
「Live Mission Planner」参照先：https://support.skydio.com/hc/en-us/articles/9432121411099-How-to-use-Live-Mission-Planner-with-Skydio-Remote-Ops
3)設備（建築設備、水道設備、製造設備、防災設備、等）
各種「Skydio Dock」が据えられる現場では、人の巡回作業を置き換えるものとして遠方に位置する施設が多く存在します。地震などの災害発生前・発生時には対象設備の稼働状況や被害状況を迅速に確認・運転を再開することが求められるような社会基盤となる産業施設も多く、現地の状況や2次災害の影響を考慮し簡単には近づくことができないような環境においても「Skydio Dock」及び「Skydio Remote Ops」を用いることで有事の状況認識を遠隔・安全に行うことができます。
【どのような種類のデータを取得しますか？】
「Skydio Dock / Skydio Remote Ops」機能を利用可能な「Skydio 2/2+」「Skydio X2」の各種機体では、可視画像・映像と赤外線カメラによる画像・映像データを取得可能です。（赤外線カメラ搭載はSkydio X2のみ。）
【どのような方法で機器の設置・移動を行いますか？】
機体と「Skydio Dock」及び「Skydio Remote Ops」を備えたPC端末との通信は無線操作環境を構築することによって操縦・映像伝送を行います。「Skydio Remote Ops」で提供する各種飛行計画はカレンダー設定により事前に設定した同じ経路を指定の日時で自律飛行・再生可能です。
</t>
    <phoneticPr fontId="1"/>
  </si>
  <si>
    <t>各種「Skydio Dock」のスペック情報は下記仕様ページをご確認ください。
https://pages.skydio.com/rs/784-TUF-591/images/Skydio%20Dock%20Datasheet%20Web.pdf</t>
    <phoneticPr fontId="1"/>
  </si>
  <si>
    <t>「Skydio Dock」及び「Skydio Remote Ops」を利用可能な各種Skydio製品の機体カメラスペックは下記参照先の通り。
・Skydio 2+: https://www.skydio.com/skydio-2-plus-enterprise
・Skydio X2: https://www.skydio.com/skydio-x2</t>
    <phoneticPr fontId="1"/>
  </si>
  <si>
    <t xml:space="preserve">3次元環境の差分を過去のデータと比較することで、自律飛行精度を向上させる
</t>
  </si>
  <si>
    <t>要素技術の一つである「Skydio VPS」機能を活かし、飛行した経路に存在する三次元物体を記憶・再認識を繰り返すことで飛行・撮影箇所の再生精度を微調整し、常に一定の画角で対象物を撮影することができるよう巡回飛行の精度を高度化することができます。</t>
    <phoneticPr fontId="1"/>
  </si>
  <si>
    <t>200台以上</t>
    <phoneticPr fontId="1"/>
  </si>
  <si>
    <t>①実施者
エヌ・ティ・ティ・コミュニケーションズ株式会社、株式会社大林組（実施協力）
②概要
「ドローンポートを活用し、遠隔監視下でドローンによる屋内外建設現場の自動巡回を行う実証実験に成功」
「Skydio Dock」を用いて遠隔監視下で自律飛行型ドローンの「カテゴリーⅡ」での飛行場所を特定した補助者なし目視外飛行および屋内の自動飛行を実施し、屋内外建設現場の自動巡回を行う実証実験に成功
③参考URL
屋内 https://www.docomosky.jp/case/03/
屋内動画 https://youtu.be/FIrwOu5NTIE?si=nim0nWCH4eFFem4Y
屋外 https://www.ntt.com/about-us/press-releases/news/article/2023/0621_2.html
屋外動画 / https://youtu.be/7CYin0XimrI?si=6XAU9-GJhJAexjS3</t>
    <phoneticPr fontId="1"/>
  </si>
  <si>
    <t>①実施者
株式会社センシンロボティクス、東洋建設株式会社
②概要
「国交省令和4年度BIMを活用した建築生産・維持管理プロセス円滑化モデル事業（先導事業者型）として建設現場における進捗管理効率化に自律飛行型ドローンを活用」
東洋建設が国土交通省により採択された「BIMを活用した建築生産・維持管理プロセス円滑化モデル事業（先導事業者型）」の取組みとして、建設現場における進捗管理の効率化を図るため、施工BIMモデルと自律飛行型ドローンを活用した新しい工事監理手法の効果検証を行うために実施
③参考URL
https://www.sensyn-robotics.com/news/toyo-const-skydio</t>
    <phoneticPr fontId="1"/>
  </si>
  <si>
    <t>①実施者
KDDIスマートドローン株式会社、飛島建設株式会社
②概要
「「Skydio Dock×Starlink」電波の届かない建設現場を遠隔で点検」
不感地帯（無線電波の届かない地域）の建設現場やインフラ施設における点検業務の省人化に向け、KDDI株式会社が提供する「STARLINK BUSINESS」と「Skydio Dock and Remote Ops.」を活用した遠隔での点検・巡視業務を想定した実証実験を実施
③参考URL
https://kddi.smartdrone.co.jp/release/2631/</t>
    <phoneticPr fontId="1"/>
  </si>
  <si>
    <t>Skydio DockとSkydio Remote Opsでは、Skydioの持つ独自のAI駆動型の航法技術と連接し、ドローンを用いた自律的な巡回作業の実現をお手伝いします。すでに国内では大手建設会社様や社会基盤インフラ事業者様の現場などでも導入・検証を進めており、定期点検や巡回作業の一部代替を目指します。また、導入に際して現場での実装サポートや必要な飛行許可にかかる諸手続きなども適宜サポートいたします。</t>
    <phoneticPr fontId="1"/>
  </si>
  <si>
    <t>遠隔作業支援などの、“現場”を中心とした映像・音声の双方向コミュニケーションが可能、スマートグラスなどのウェアラブル端末やタブレット、PCなどさまざまなデバイスで利用できる現場とオフィスをつなぐコラボレーションサービスです。</t>
    <phoneticPr fontId="1"/>
  </si>
  <si>
    <t xml:space="preserve">操作用機器（コントローラー）と観測機器（ドローン、移動ロボット、等）を無線接続し、遠隔地の担当者により遠隔操作
機器を携帯または装備し、確認対象の付近に持ち込み
さまざまなデバイスで現場とオフィスを映像・音声でつなぐ
</t>
    <phoneticPr fontId="1"/>
  </si>
  <si>
    <t>遠隔作業支援などの、“現場”を中心とした映像・音声の双方向コミュニケーションが可能、スマートグラスなどのウェアラブル端末やタブレット、PCなどさまざまなデバイスで利用できる現場とオフィスをつなぐ。</t>
    <phoneticPr fontId="1"/>
  </si>
  <si>
    <t>カメラ：Xacti社製 CX-WL100
【カメラ】
・イメージセンサ：　1/2.3型 CMOSイメージセンサ STARVIS™
・総画素数：　約1247万画素
・レンズ：　200°広角レンズ
・F値：　2.5
・画角：　水平90°/垂直58° (VGA時 73°)　広角モード時　対角180°
・最低被写体照度：　0.75ルクス
・エクスタビライザ(ブレ補正機能)：　光軸中心モード/水平画角維持モード/真上真下モード/OFF
・ホワイトバランス：　オート/晴天/曇天/蛍光灯/電球
・ISO感度上限値：　6400/12800
・ズーム：　最大8倍
・ミラーモード：　OFF/左右反転/上下反転/左右上下反転
【映像・記録】
・動画フォーマット：　Motion JPEG
・音声フォーマット：　PCM(mono)
・解像度／フレームレート：　Full HD/HD/VGA 30p,25p,15p,10p,5p
【インターフェース】
・映像出力：　UVC1.1準拠
・音声出力：　UAC1.0準拠
・外部出力端子：　USB Type-C ×２(スマホ用×１, モバイルバッテリー用)
・マイク：　1(モノラル, 無指向性)
【一般】
・外形寸法(WxHxD)：
　カメラヘッド： 25mm × 34mm × 34mm
　本体ユニット： 66mm × 12mm × 60mm
・本体従量：
　カメラヘッド部　約29.5g (ケーブル含まず)
　本体ユニット部　約46.0g (ケーブル含まず)
・防塵/防水性能：　IP67(カメラヘッド部分のみ)
・電源電圧：　DC5V ±5% (USBより給電)
・消費電力：　Max.2.6W
・動作保証温度：　-5℃～40℃
スマートフォン/タブレット
【Android】
・CPU： Qualcomm® Snapdragon™ 8XX
・メモリ：4GB
「2024年1月現在」</t>
    <phoneticPr fontId="1"/>
  </si>
  <si>
    <t>暗号化による対策を実施</t>
    <phoneticPr fontId="1"/>
  </si>
  <si>
    <t>①発注者
電気通信事業者
②概要
発注者保有建物における、通信設備の運用維持、保全業務に利用。
現場（特に離島・僻地）での人材不足が全社課題。従来の現場完結型の現場作業を中央統制型の業務体制にシフトするために映像DXソリューションの導入を推進。
③参考URL
現時点ではなし
④投資対効果
1. 体制の維持
現場有スキル者の不足をセンタに集中配置することにより現行と同水準の工事体制を維持
2. 人材の有効活用
現場作業員に高スキル者が不要となり柔軟なリソースアサインが実現
3. 育成レベルの均一化
組織による人材育成のバラツキがなくなり高水準でスキルの均一化を実現</t>
    <phoneticPr fontId="1"/>
  </si>
  <si>
    <r>
      <t xml:space="preserve">①発注者
フルテック株式会社（作業先）
②概要
自動ドア遠隔モニタリング保守契約先など新たに開始した保守メンテナンスサービスの自動ドア遠隔モニタリングで必要となる通信用機器の設置に作業者が不慣れであるため、以下の課題があった。
・通信用機器の設置や設定に時間が掛かる。
・作業手順を守らない事によるエラー通知が頻発し監視側で不要な確認が発生。
・設定ミスにより後日エラーが発生し、是正するための再訪問が必要となる。
・作業マニュアルを整備しても見ない。
スマートグラスクラウドを導入したことにより、事務所にいながら現場で作業者の隣にいるようなサポートができるようになった。作業状況に応じてウェアラブルカメラやスマートフォンを接続して利用できるのは利便性が高い。また接続設定作業は最小限で初めて使う作業者でも扱いやすい。
③参考URL
</t>
    </r>
    <r>
      <rPr>
        <sz val="11"/>
        <rFont val="游ゴシック"/>
        <family val="3"/>
        <charset val="128"/>
        <scheme val="minor"/>
      </rPr>
      <t>なし</t>
    </r>
    <r>
      <rPr>
        <sz val="11"/>
        <color theme="1"/>
        <rFont val="游ゴシック"/>
        <family val="2"/>
        <scheme val="minor"/>
      </rPr>
      <t xml:space="preserve">
④投資対効果
・作業時間が約4割削減。
・作業中のエラー通知発生が無くなり監視側の負担が軽減された。
・設定ミスによるエラー発生対応のための再訪問が無くなった。
・マニュアルを見なくても作業者が正しい作業を覚えられる。
・遠隔サポートの活用により現場での同行指導を減らす事ができるので、今後加速していく人材不足の課題解決が期待できる。</t>
    </r>
    <phoneticPr fontId="1"/>
  </si>
  <si>
    <t>・初期費用：300,000円
・サービス利用料（月額）：15,000円
・機器レンタル料(Xacti)：検討中</t>
    <phoneticPr fontId="1"/>
  </si>
  <si>
    <t>・本システム使用申込後、システム準備に10営業日の期間を事前確保すること。
・作業者側および視察者側で使用する端末を選定し、スペックを確認すること。
・作業者側および視察者側双方での通信接続の有無、電波通信速度・品質を確認すること。
・使用完了後は、端末の充電を行うこと。</t>
    <phoneticPr fontId="1"/>
  </si>
  <si>
    <t>・遠隔地からの作業支援に特化したユーザーインタフェース（起動後すぐに接続可能、標準的なブラウザですぐに利用可能、分かりやすいアイコン、等）。
・それぞれの現場にあわせて、PC、ウェアラブル、タブレット、スマートフォン等の利用デバイスを柔軟に選択可能。
・現場工期に即した短期利用メニューに対応。
・お問合せにより、現場の電波調査コンサルに対応。
・建設現場の遠隔臨場に必要な、動画撮影用のデバイスを用いて「段階確認」、「材料確認」と「立会」に対応できる。</t>
    <phoneticPr fontId="1"/>
  </si>
  <si>
    <t>経営企画部サービス企画担当 平川裕樹</t>
    <phoneticPr fontId="1"/>
  </si>
  <si>
    <t>ケイエイキカクブサービスキカクタントウ ヒラカワユウキ</t>
    <phoneticPr fontId="1"/>
  </si>
  <si>
    <t>東京都目黒区下目黒1-7-1 パスコ目黒さくらビル</t>
    <phoneticPr fontId="1"/>
  </si>
  <si>
    <t>車両搭載した3Dカメラで道路のひび割れ、わだち掘れ、プロファイルユニットで道路の平たん性/IRI、MMSで道路空間の3次元点群及び画像を計測する。得られたデータから舗装損傷評価、道路施設点検を行う。</t>
    <phoneticPr fontId="1"/>
  </si>
  <si>
    <t>https://www.pasco.co.jp/products/realdimension/</t>
  </si>
  <si>
    <t>路面性状自動測定装置性能確認試験</t>
    <phoneticPr fontId="1"/>
  </si>
  <si>
    <t>路面形状計測技術（路面検査コンパクトユニット　3Dカメラ）</t>
  </si>
  <si>
    <r>
      <rPr>
        <sz val="11"/>
        <color rgb="FF00B050"/>
        <rFont val="游ゴシック"/>
        <family val="3"/>
        <charset val="128"/>
        <scheme val="minor"/>
      </rPr>
      <t>大阪府</t>
    </r>
    <r>
      <rPr>
        <sz val="11"/>
        <color theme="1"/>
        <rFont val="游ゴシック"/>
        <family val="2"/>
        <scheme val="minor"/>
      </rPr>
      <t>大阪市中央区久太郎町2-4-31</t>
    </r>
    <rPh sb="0" eb="3">
      <t>オオサカフ</t>
    </rPh>
    <phoneticPr fontId="1"/>
  </si>
  <si>
    <t>路面縦断形状計測技術（プロファイルユニット）</t>
  </si>
  <si>
    <t>3次元点群・画像計測技術（モービルマッピングシステム）</t>
  </si>
  <si>
    <t>3次元点群・画像処理技術（3次元データ処理・閲覧ソフトウェア）</t>
  </si>
  <si>
    <t>静止画や動画データ
点群データ
加速度データ</t>
    <phoneticPr fontId="1"/>
  </si>
  <si>
    <t xml:space="preserve">車両に観測機器を搭載し、確認対象付近を走行
</t>
  </si>
  <si>
    <t>道路において、3Dカメラでは光切断法にて舗装面の小ピッチの横断形状、プロファイルユニットではレーザー変位計と加速度計から外タイヤ位置（OWP）の縦断形状、MMSでは衛星測位情報、自車挙動、レーザ点群、カメラ画像から道路空間の3次元点群と周辺画像を取得する。いずれのデータも専用車両に機材を搭載し、走行しながら取得する。
https://www.youtube.com/watch?time_continue=27&amp;v=3bowRjYnU7c&amp;embeds_referring_euri=https%3A%2F%2Fwww.pasco.co.jp%2F&amp;source_ve_path=Mjg2NjY&amp;feature=emb_logo</t>
    <phoneticPr fontId="1"/>
  </si>
  <si>
    <t>・サイズ：幅 203cm×長さ 512cm×高さ295cm
・重量：2,165kg（車両）、165kg（機器）
・稼働時間：8h
・移動速度:～120㎞/h</t>
    <phoneticPr fontId="1"/>
  </si>
  <si>
    <r>
      <t>【路面検査コンパクトユニット（3Dカメラ）】
サイズ： W563mm×D140mm×H290mm
重量：11,000g/unit
フレームレート：10,000Hz
測距精度：1㎜
測定距離：2m
計測幅：2m/unit（合計4m）
【プロファイユニット】
サイズ：W140mm×D200mm×H268mm
重量：3,000g
計測距離：30㎝
計測レンジ：±10㎝
計測間隔：10㎝
【モービルマッピングシステム】
サイズ：W600㎜ x D760㎜ x H680㎜
重量：51,000g
単眼カメラ
・画角：61°×47
・最大解像度：12Mp
・フレームレート：8fps（最大）
・取得頻度：主に1回/2mで運用
全周囲カメラ
・画角：360°
・最大解像度：24Mp
・フレームレート：8fps（最大）
レーザスキャナ
・点群率：100点/s
・測距精度：0.5mm
・測定距離：119m
・防水等級：IP54
・防塵等級：IP54
・動作環境温度：-10℃</t>
    </r>
    <r>
      <rPr>
        <sz val="11"/>
        <color rgb="FF00B050"/>
        <rFont val="游ゴシック"/>
        <family val="3"/>
        <charset val="128"/>
        <scheme val="minor"/>
      </rPr>
      <t>-</t>
    </r>
    <r>
      <rPr>
        <strike/>
        <sz val="11"/>
        <color rgb="FF00B050"/>
        <rFont val="游ゴシック"/>
        <family val="3"/>
        <charset val="128"/>
        <scheme val="minor"/>
      </rPr>
      <t>～</t>
    </r>
    <r>
      <rPr>
        <sz val="11"/>
        <color theme="1"/>
        <rFont val="游ゴシック"/>
        <family val="2"/>
        <scheme val="minor"/>
      </rPr>
      <t>40℃
・最大回転数：200Hz
GNSS/IMU
・計測レート：200Hz
・10秒停止後の位置精度：水平方向 0.010m RMS, 鉛直方向 0.020m RMS,ピッチ / ロール 0.004 deg RMS, ヘディング　0.013 deg RMS
上記以外は該当項目なし、もしくは不明</t>
    </r>
    <phoneticPr fontId="1"/>
  </si>
  <si>
    <t xml:space="preserve">過去データと取得したデータとの差分分析をすることで、経年劣化状況（亀裂、傷、欠損、動作異常、異音、異常振動、温度異常、漏えい電流、漏えいガス、等）を検出
取得したデータの傾向を分析することで経年劣化（亀裂、傷、欠損、動作異常、異音、異常振動、温度異常、漏えい電流、漏えいガス、等）の予兆を検知
取得したデータの変化量を分析することで経年劣化状況（亀裂、傷、欠損、動作異常、異音、異常振動、温度異常、漏えい電流、漏えいガス、等）を検出
取得したデータから損傷状況を検出
</t>
    <phoneticPr fontId="1"/>
  </si>
  <si>
    <t xml:space="preserve">■路面検査コンパクトユニット（3Dカメラ）、プロファイルユニット
【わだち掘れ】光切断法により取得した横断形状からわだち掘れ量（㎜）を自動算出する。
【ひび割れ】光切断法により取得した小ピッチの横断形状の積層から路面画像（輝度、深さ）を生成し、ひび割れの深さ情報の連続性からひび割れを自動抽出する。抽出したひび割れにメッシュ法によりひび割れの有無、規模を自動判読し、ひび割れ率（%）を算出する
【IRI】レーザ変位計で計測した路面までの高さから、加速度計で取得した車両振動から算出した車両の変位量を除去し、縦断プロファイルを生成する。生成した縦断プロファイルにクウォーターカーシミュレーションを行いIRI（㎜/m）を算出する。（CLASS2に相当）
■MMS
【段差】3次元点群から標高段彩図を作成し、高さの急激な変化箇所を視覚化することで段差箇所を特定する。
【落下物】3次元点群の2時期差分で路面上に体積が増えた箇所を抽出することで、落下物を特定する。
【落石、崩土等】3次元点群の2時期差分で体積が増減した箇所を抽出することで落石、崩土等の箇所を特定する。
【植物の建築限界超過】道路空間の建築限界モデルを適応し、建築限界に抵触する街路樹の枝葉の3次元点群を抽出することで測物の建築限界超過箇所を特定する。
【交通安全施設（標識、防護柵、照明塔）の損傷】3次元点群の二時期差分から交通安全施設の傾きが発生した箇所を抽出することで交通安全施設箇所を特定する。	</t>
    <phoneticPr fontId="1"/>
  </si>
  <si>
    <t xml:space="preserve">ISO/IEC 27001認証
JIS Q 15001認証
</t>
  </si>
  <si>
    <t>データサーバはセキュリティカードを使って立ち入りができる区域や部屋を限定し設置し、施錠を必要なところに施している。
アクセスコントロールができるソフトウェアを使用し、侵入を検知する装置をネットワークに付けている。
OSによるアクセス権限の設定や、装置を物理鍵などで施錠している。</t>
    <phoneticPr fontId="1"/>
  </si>
  <si>
    <t>①発注者
国土交通省地方整備局、都道府県、市町村
②概要
本装置を用いて路面性状値の3要素（ひび割れ、わだち掘れ、平たん性/IRI）を測定し、損傷状況を明らかにした。また、得られた損傷状況から要補修箇所の選定・優先順位等の分析を行うことで、地方整備局、都道府県、市町村が管理する道路において、適切な舗装の維持管理をするための基礎データとして活用している。</t>
    <rPh sb="1" eb="4">
      <t>ハッチュウシャ</t>
    </rPh>
    <rPh sb="26" eb="28">
      <t>ガイヨウ</t>
    </rPh>
    <phoneticPr fontId="1"/>
  </si>
  <si>
    <t>①発注者
東京都
②概要
東京都建設局が管理する道路（舗装）の現況と経年変化等を把握するため、本装置を用いて路面性状値の3要素（ひび割れ、わだち掘れ、平たん性）の損傷状況を明らかにし、要補修箇所の選定・優先順位等の分析を行った。さらに、建設局の業務の高度化、効率化を図るため、MMSによる道路空間の3次元データ化を実施した。</t>
    <rPh sb="1" eb="4">
      <t>ハッチュウシャ</t>
    </rPh>
    <rPh sb="10" eb="12">
      <t>ガイヨウ</t>
    </rPh>
    <phoneticPr fontId="1"/>
  </si>
  <si>
    <t>①発明の名称：計測システム、情報処理装置及び情報処理方法
特許番号：特許第7179897号
②発明の名称：路面性状調査システム、路面性状調査装置、及び路面性状調査方法
特許番号：特許第7241948号
③発明の名称：道路施設管理支援装置及び道路施設管理支援プログラム
特許番号：特許第6884018号</t>
    <phoneticPr fontId="1"/>
  </si>
  <si>
    <t>舗装点検要領（国土交通省）
道路土工構造物点検要領（国土交通省）
車載写真レーザ測量システムを用いた三次元点群測量マニュアル（案）（国土地理院）</t>
    <phoneticPr fontId="1"/>
  </si>
  <si>
    <t>【情報取得装置】
・降雨時は計測不能
・路面に水が浮いている場合は正確なデータ計測が不能
・2時期差分により抽出する成果については比較データが必要
【三次元データ処理・閲覧ソフトウェア】
・PADMS Viewer、Solidの動作に必要なPCのスペックは以下の通り
　- OS Microsoft Windows10（64bit）、.NetFramework4.5.2
　- RAM 8GB以上
　- CPU Core i5-4590以上
　- ビデオメモリ 2GB以上
　- その他 OpenGL4.X以上
・PADMS-Netは代表的なウェブブラウザが利用可能な環境が必要</t>
    <phoneticPr fontId="1"/>
  </si>
  <si>
    <t>1度の計測走行で道路空間の3次元点群計測と路面性状調査、全周囲画像が取得可能な最新の道路計測システムです。機器やオペレーションの機能性と計測の安全性を強化、さらに、取得したデータの解析処理の効率化とデータ品質の向上を実現しました。</t>
    <phoneticPr fontId="1"/>
  </si>
  <si>
    <t>新空間情報事業部 新空間技術部　前田近邦</t>
    <phoneticPr fontId="1"/>
  </si>
  <si>
    <t>シンクウカンジョウホウジギョウブ シンクウカンギジュツブ  マエダ チカクニ</t>
    <phoneticPr fontId="1"/>
  </si>
  <si>
    <r>
      <rPr>
        <sz val="11"/>
        <color rgb="FF00B050"/>
        <rFont val="游ゴシック"/>
        <family val="3"/>
        <charset val="128"/>
        <scheme val="minor"/>
      </rPr>
      <t>https://airm.co.jp/</t>
    </r>
    <r>
      <rPr>
        <sz val="11"/>
        <color theme="1"/>
        <rFont val="游ゴシック"/>
        <family val="2"/>
        <scheme val="minor"/>
      </rPr>
      <t xml:space="preserve">
</t>
    </r>
    <r>
      <rPr>
        <strike/>
        <sz val="11"/>
        <color rgb="FF00B050"/>
        <rFont val="游ゴシック"/>
        <family val="3"/>
        <charset val="128"/>
        <scheme val="minor"/>
      </rPr>
      <t xml:space="preserve">https://urldefense.com/v3/__https://airm.co.jp/__;!!N8Xdb1VRTUMlZeI!iyoBxDoAPmFgAOmHFZiVebGoPNLmv2nhvf4bHrBHpnQwIRJjt6lcsjjpi5lH-qe2tMTeLUGgj09cKinuFMKCjA$ </t>
    </r>
    <phoneticPr fontId="1"/>
  </si>
  <si>
    <t>本技術は、インフラ構造物の目視点検の代替技術で、高精度なパノラマカメラを用いた点検技術である。個別損傷の履歴管理することで構造物の正確な状態管理をすることができ、維持管理業務全般をサポートする。</t>
    <phoneticPr fontId="1"/>
  </si>
  <si>
    <r>
      <rPr>
        <sz val="11"/>
        <color rgb="FF00B050"/>
        <rFont val="游ゴシック"/>
        <family val="3"/>
        <charset val="128"/>
        <scheme val="minor"/>
      </rPr>
      <t>https://airm.co.jp/product.html</t>
    </r>
    <r>
      <rPr>
        <sz val="11"/>
        <color theme="1"/>
        <rFont val="游ゴシック"/>
        <family val="2"/>
        <scheme val="minor"/>
      </rPr>
      <t xml:space="preserve">
</t>
    </r>
    <r>
      <rPr>
        <strike/>
        <sz val="11"/>
        <color rgb="FF00B050"/>
        <rFont val="游ゴシック"/>
        <family val="3"/>
        <charset val="128"/>
        <scheme val="minor"/>
      </rPr>
      <t xml:space="preserve">https://urldefense.com/v3/__https://airm.co.jp/product.html__;!!N8Xdb1VRTUMlZeI!iyoBxDoAPmFgAOmHFZiVebGoPNLmv2nhvf4bHrBHpnQwIRJjt6lcsjjpi5lH-qe2tMTeLUGgj09cKilMcfWc9g$ </t>
    </r>
    <phoneticPr fontId="1"/>
  </si>
  <si>
    <t>点検で使用するカメラの技術基準適合証明</t>
    <phoneticPr fontId="1"/>
  </si>
  <si>
    <r>
      <t>愛知県一宮市真清田</t>
    </r>
    <r>
      <rPr>
        <sz val="11"/>
        <color rgb="FF00B050"/>
        <rFont val="游ゴシック"/>
        <family val="3"/>
        <charset val="128"/>
        <scheme val="minor"/>
      </rPr>
      <t>1</t>
    </r>
    <r>
      <rPr>
        <strike/>
        <sz val="11"/>
        <color rgb="FF00B050"/>
        <rFont val="游ゴシック"/>
        <family val="3"/>
        <charset val="128"/>
        <scheme val="minor"/>
      </rPr>
      <t>１</t>
    </r>
    <r>
      <rPr>
        <sz val="11"/>
        <color theme="1"/>
        <rFont val="游ゴシック"/>
        <family val="2"/>
        <scheme val="minor"/>
      </rPr>
      <t>丁目</t>
    </r>
    <r>
      <rPr>
        <sz val="11"/>
        <color rgb="FF00B050"/>
        <rFont val="游ゴシック"/>
        <family val="3"/>
        <charset val="128"/>
        <scheme val="minor"/>
      </rPr>
      <t>3-18</t>
    </r>
    <r>
      <rPr>
        <strike/>
        <sz val="11"/>
        <color rgb="FF00B050"/>
        <rFont val="游ゴシック"/>
        <family val="3"/>
        <charset val="128"/>
        <scheme val="minor"/>
      </rPr>
      <t>３−１８</t>
    </r>
    <r>
      <rPr>
        <sz val="11"/>
        <color theme="1"/>
        <rFont val="游ゴシック"/>
        <family val="2"/>
        <scheme val="minor"/>
      </rPr>
      <t>グロリアス本町</t>
    </r>
    <r>
      <rPr>
        <sz val="11"/>
        <color rgb="FF00B050"/>
        <rFont val="游ゴシック"/>
        <family val="3"/>
        <charset val="128"/>
        <scheme val="minor"/>
      </rPr>
      <t>7F</t>
    </r>
    <r>
      <rPr>
        <strike/>
        <sz val="11"/>
        <color rgb="FF00B050"/>
        <rFont val="游ゴシック"/>
        <family val="3"/>
        <charset val="128"/>
        <scheme val="minor"/>
      </rPr>
      <t>７Ｆ</t>
    </r>
    <phoneticPr fontId="1"/>
  </si>
  <si>
    <t>モバイル機器にインストールされた現場支援アプリで現場の撮影管理を行います。事前に現場図面及び過去点検における写真、点検情報をダウンロードしておきます。現場点検者は、過去の点検写真や点検情報を確認しながら、現場状況と比較し作業を進めるため、精度の高い点検が可能です。
現場支援アプリでは、カメラの設定、シャッター、撮影進捗管理が可能です。パノラマカメラとは無線（Wi-Fi）で通信します。</t>
    <phoneticPr fontId="1"/>
  </si>
  <si>
    <t xml:space="preserve">過去データと取得したデータとの差分分析をすることで、経年劣化状況（亀裂、傷、欠損、動作異常、異音、異常振動、温度異常、漏えい電流、漏えいガス、等）を検出
図面上に劣化度具合に応じて着色することが可能。構造物の損傷傾向を把握可能。
</t>
    <phoneticPr fontId="1"/>
  </si>
  <si>
    <t>図面上の撮影位置を示すアイコンに損傷データベースの情報を色で反映することができる。これにより構造物の損傷傾向を把握することができる。2024年度は、さらに撮影位置からどちらの方向にどのような損傷があるのか可視化できることができるため、損傷の塗分け図などの作成が不要となり、作業の軽減や損傷の更なる分析を簡単に行うことができる。</t>
    <phoneticPr fontId="1"/>
  </si>
  <si>
    <t>1.データの暗号化
常時SSL化（常時HTTPS化）により、クライアントとWebシステム間の伝送データを暗号化。
Webシステムにログインするためのユーザー認証情報を暗号化。
2.不正追跡・監視
アプリケーションおよびミドルウェアに関するログを適切に管理し、不正アクセスやセキュリティ違反を検出。
3.ネットワーク対策
ファイアウォールを常駐させて、HTTPS以外のプロトコルについてWebシステムへのアクセスを制限。
サーバー監視システムを用いて、不正アクセス等を検知。
4.ウィルス対策
ウィルス対策ソフトを導入し、定期的にウィルス検出プログラムを自動実行。
5.IP制限
アクセス元のIPアドレスを日本国内に制限。
6.アクセス制御
アクセスの安全性を保つための基本的な認証メカニズムの導入。
7.物理的セキュリティ
サーバーやデータセンターの物理的な安全を確保。
8.データのバックアップと災害対策
定期的なデータバックアップ、リカバリプランの策定。</t>
    <phoneticPr fontId="1"/>
  </si>
  <si>
    <t>橋梁点検現場30件以上、港湾現場20件以上、その他施設点検10件以上</t>
    <phoneticPr fontId="1"/>
  </si>
  <si>
    <t>国交省BIM/CIM試行工事における活用20件以上、新技術適用における業務効率化検証実験1件</t>
    <phoneticPr fontId="1"/>
  </si>
  <si>
    <r>
      <t xml:space="preserve">①発注者
港湾管理者（旧公社）
②概要
港湾管理者が管理する港湾桟橋の点検の精度向上及び点検記録のデジタル化が課題とされていた。本技術を適用することで、現場作業効率が飛躍的に向上し、損傷状況の管理や容易になった。
</t>
    </r>
    <r>
      <rPr>
        <sz val="11"/>
        <color rgb="FF00B050"/>
        <rFont val="游ゴシック"/>
        <family val="3"/>
        <charset val="128"/>
        <scheme val="minor"/>
      </rPr>
      <t>③参考URL
なし
④投資対</t>
    </r>
    <r>
      <rPr>
        <strike/>
        <sz val="11"/>
        <color rgb="FF00B050"/>
        <rFont val="游ゴシック"/>
        <family val="3"/>
        <charset val="128"/>
        <scheme val="minor"/>
      </rPr>
      <t>導入</t>
    </r>
    <r>
      <rPr>
        <sz val="11"/>
        <color theme="1"/>
        <rFont val="游ゴシック"/>
        <family val="2"/>
        <scheme val="minor"/>
      </rPr>
      <t>効果
・現場の撮影管理からアプリ上で行うことにより、転記や写真整理から発生するヒューマンエラーをなくすことができ、報告書内容の精度が向上した。
・損傷の検出率が従来手法と比べ1.2倍程度となった。
・現場作業効率が飛躍的に向上した（桟橋点検において850m2/hr）。
・現場作業時間が減ることにより、船のレンタル費用などの経費を大幅に削減できた。</t>
    </r>
    <rPh sb="108" eb="110">
      <t>サンコウ</t>
    </rPh>
    <rPh sb="118" eb="121">
      <t>トウシタイ</t>
    </rPh>
    <rPh sb="121" eb="123">
      <t>ドウニュウ</t>
    </rPh>
    <phoneticPr fontId="1"/>
  </si>
  <si>
    <r>
      <t xml:space="preserve">①発注者
橋梁メーカー（国交省発注橋梁新設工事）
②概要
橋梁桁端の塗膜の状態（竣工から3~5年）を確認するため、本技術を導入しその経過を記録している。3年目の点検時に対象橋梁の桁端の排水管及び支承回りに損傷を確認したが、前回点検時のパノラマ写真及び点検結果を現場で確認できたため、その期間に発生した東日本大震災の余震による損傷であることが現場で判断できたため、より慎重な現場点検を実施することができた。
</t>
    </r>
    <r>
      <rPr>
        <sz val="11"/>
        <color rgb="FF00B050"/>
        <rFont val="游ゴシック"/>
        <family val="3"/>
        <charset val="128"/>
        <scheme val="minor"/>
      </rPr>
      <t>③参考URL
なし
④投資対</t>
    </r>
    <r>
      <rPr>
        <strike/>
        <sz val="11"/>
        <color rgb="FF00B050"/>
        <rFont val="游ゴシック"/>
        <family val="3"/>
        <charset val="128"/>
        <scheme val="minor"/>
      </rPr>
      <t>導入</t>
    </r>
    <r>
      <rPr>
        <sz val="11"/>
        <color theme="1"/>
        <rFont val="游ゴシック"/>
        <family val="2"/>
        <scheme val="minor"/>
      </rPr>
      <t>効果
・前回点検時の撮影位置を確認しながら、今回点検作業を行うため、現場作業はスムーズとなり、また、写真と図面との紐づけを自動で行うため、現場点検後の写真整理等の作業がなくなる。
・前回点検時の写真と点検時の状態を比較することで、新たに発生した損傷を現場で気づくことができ、点検精度の向上が期待できる。
・損傷を管理するデータベースは、自由にユーザー側で設計できるため、対象構造物及び管理者の管理指針に合わせたデータ管理が可能である</t>
    </r>
    <rPh sb="204" eb="206">
      <t>サンコウ</t>
    </rPh>
    <rPh sb="214" eb="217">
      <t>トウシタイ</t>
    </rPh>
    <rPh sb="217" eb="219">
      <t>ドウニュウ</t>
    </rPh>
    <phoneticPr fontId="1"/>
  </si>
  <si>
    <r>
      <t xml:space="preserve">①発注者
高速道路管理者
②概要
支承回りなどの狭隘部など点検不可となっている箇所の状態確認を行った。
</t>
    </r>
    <r>
      <rPr>
        <sz val="11"/>
        <color rgb="FF00B050"/>
        <rFont val="游ゴシック"/>
        <family val="3"/>
        <charset val="128"/>
        <scheme val="minor"/>
      </rPr>
      <t>③参考URL
なし
④投資対</t>
    </r>
    <r>
      <rPr>
        <strike/>
        <sz val="11"/>
        <color rgb="FF00B050"/>
        <rFont val="游ゴシック"/>
        <family val="3"/>
        <charset val="128"/>
        <scheme val="minor"/>
      </rPr>
      <t>導入</t>
    </r>
    <r>
      <rPr>
        <sz val="11"/>
        <color theme="1"/>
        <rFont val="游ゴシック"/>
        <family val="2"/>
        <scheme val="minor"/>
      </rPr>
      <t>効果
・本システムと連携するモニタリングが可能なカメラに弊社で作成した特製の照明装置を取り付けて、これまで状態確認ができなかった桁端部や伸縮装置回りの状態の確認を行うことができた。</t>
    </r>
    <rPh sb="53" eb="55">
      <t>サンコウ</t>
    </rPh>
    <rPh sb="63" eb="66">
      <t>トウシタイ</t>
    </rPh>
    <phoneticPr fontId="1"/>
  </si>
  <si>
    <t>・カメラが防水ではないため、水中の中での使用はできない。
・水滴がカメラに付着すると、写真がぼやけるため、撮影中のカメラレンズの状態を確認しながら撮影を行うこと。</t>
    <phoneticPr fontId="1"/>
  </si>
  <si>
    <t>・ユーザー側で自由にデータベースを構築できるため、対象となる構造物を限定しない。
・個別損傷の履歴管理を行うため、進展している損傷、新規の損傷を適切に管理できる。
・損傷写真一覧帳などを自動で作成できるため、成果品作成の工数低減に繋がる。
・写真整理や転記作業のミスをなくすことができる。</t>
    <phoneticPr fontId="1"/>
  </si>
  <si>
    <t>本社 石田剛</t>
    <phoneticPr fontId="1"/>
  </si>
  <si>
    <t>ホンシャ イシダツヨシ</t>
    <phoneticPr fontId="1"/>
  </si>
  <si>
    <r>
      <t xml:space="preserve">090-9127-0333 </t>
    </r>
    <r>
      <rPr>
        <strike/>
        <sz val="11"/>
        <color rgb="FF00B050"/>
        <rFont val="游ゴシック"/>
        <family val="3"/>
        <charset val="128"/>
        <scheme val="minor"/>
      </rPr>
      <t>（</t>
    </r>
    <r>
      <rPr>
        <sz val="11"/>
        <color theme="1"/>
        <rFont val="游ゴシック"/>
        <family val="2"/>
        <scheme val="minor"/>
      </rPr>
      <t>平日9:00-18:00</t>
    </r>
    <r>
      <rPr>
        <strike/>
        <sz val="11"/>
        <color rgb="FF00B050"/>
        <rFont val="游ゴシック"/>
        <family val="3"/>
        <charset val="128"/>
        <scheme val="minor"/>
      </rPr>
      <t>）</t>
    </r>
    <r>
      <rPr>
        <sz val="11"/>
        <color theme="1"/>
        <rFont val="游ゴシック"/>
        <family val="2"/>
        <scheme val="minor"/>
      </rPr>
      <t xml:space="preserve">
ishida@airm.co.jp</t>
    </r>
    <phoneticPr fontId="1"/>
  </si>
  <si>
    <t>設備（建築設備、水道設備、製造設備、防災設備、等）</t>
    <phoneticPr fontId="1"/>
  </si>
  <si>
    <t>ドローンにより撮影されたデータから3Dモデル、オルソモザイクを作成し、ひび割れ等の変状を確認し橋梁点検を行う。</t>
    <phoneticPr fontId="1"/>
  </si>
  <si>
    <t>人ではアクセス困難な橋梁桁内等の狭隘空間において、静止画データ、動画データを取得する。</t>
    <phoneticPr fontId="1"/>
  </si>
  <si>
    <r>
      <t>・アンテナアップサイズ (バッテリー含む) (L)229</t>
    </r>
    <r>
      <rPr>
        <sz val="11"/>
        <color rgb="FF00B050"/>
        <rFont val="游ゴシック"/>
        <family val="3"/>
        <charset val="128"/>
        <scheme val="minor"/>
      </rPr>
      <t>mm</t>
    </r>
    <r>
      <rPr>
        <sz val="11"/>
        <color theme="1"/>
        <rFont val="游ゴシック"/>
        <family val="2"/>
        <scheme val="minor"/>
      </rPr>
      <t xml:space="preserve"> x (W)274</t>
    </r>
    <r>
      <rPr>
        <sz val="11"/>
        <color rgb="FF00B050"/>
        <rFont val="游ゴシック"/>
        <family val="3"/>
        <charset val="128"/>
        <scheme val="minor"/>
      </rPr>
      <t>mm</t>
    </r>
    <r>
      <rPr>
        <sz val="11"/>
        <color theme="1"/>
        <rFont val="游ゴシック"/>
        <family val="2"/>
        <scheme val="minor"/>
      </rPr>
      <t xml:space="preserve"> x (H)126mm
・アンテナダウンサイズ (バッテリー含む) (L)229</t>
    </r>
    <r>
      <rPr>
        <sz val="11"/>
        <color rgb="FF00B050"/>
        <rFont val="游ゴシック"/>
        <family val="3"/>
        <charset val="128"/>
        <scheme val="minor"/>
      </rPr>
      <t>mm</t>
    </r>
    <r>
      <rPr>
        <sz val="11"/>
        <color theme="1"/>
        <rFont val="游ゴシック"/>
        <family val="2"/>
        <scheme val="minor"/>
      </rPr>
      <t xml:space="preserve"> x (W)274</t>
    </r>
    <r>
      <rPr>
        <sz val="11"/>
        <color rgb="FF00B050"/>
        <rFont val="游ゴシック"/>
        <family val="3"/>
        <charset val="128"/>
        <scheme val="minor"/>
      </rPr>
      <t>mm</t>
    </r>
    <r>
      <rPr>
        <sz val="11"/>
        <color theme="1"/>
        <rFont val="游ゴシック"/>
        <family val="2"/>
        <scheme val="minor"/>
      </rPr>
      <t xml:space="preserve"> x (H)76mm
・重量 (バッテリー含む) 800g
・飛行時間	27分
・最大通信距離	6km
・最大飛行速度 (海面、無風)	　56km/h
・最大抵抗風速 38km/h
・障害物検知	全方向
・魚眼レンズ (視野角200</t>
    </r>
    <r>
      <rPr>
        <sz val="11"/>
        <color rgb="FFFF0000"/>
        <rFont val="游ゴシック"/>
        <family val="3"/>
        <charset val="128"/>
        <scheme val="minor"/>
      </rPr>
      <t>°</t>
    </r>
    <r>
      <rPr>
        <sz val="11"/>
        <color theme="1"/>
        <rFont val="游ゴシック"/>
        <family val="2"/>
        <scheme val="minor"/>
      </rPr>
      <t>) x 上下6つ
・動作温度範囲 -5</t>
    </r>
    <r>
      <rPr>
        <sz val="11"/>
        <color rgb="FFFF0000"/>
        <rFont val="游ゴシック"/>
        <family val="3"/>
        <charset val="128"/>
        <scheme val="minor"/>
      </rPr>
      <t>℃</t>
    </r>
    <r>
      <rPr>
        <sz val="11"/>
        <color theme="1"/>
        <rFont val="游ゴシック"/>
        <family val="2"/>
        <scheme val="minor"/>
      </rPr>
      <t xml:space="preserve"> ～ 40</t>
    </r>
    <r>
      <rPr>
        <sz val="11"/>
        <color rgb="FFFF0000"/>
        <rFont val="游ゴシック"/>
        <family val="3"/>
        <charset val="128"/>
        <scheme val="minor"/>
      </rPr>
      <t>℃</t>
    </r>
    <phoneticPr fontId="1"/>
  </si>
  <si>
    <t>・センサータイプ Sony IMX577　1/2.3インチ 12.3MP CMOS
・解像度 (静止画) 4,056 x 3,040 (12MP)
・解像度 (動画) 4,056(H) × 3,040(V)
・F値 f/2.8
・焦点距離 20mm (35mm判換算)
・シャッタースピード 1 〜 1/1920s
・ISO 100～3200 (ビデオ, 写真)
・ビデオフォーマット MPEG-4 (AVC/H.264, HEVC/H.265)
・静止画フォーマット JPEG, DNG (RAW)</t>
    <phoneticPr fontId="1"/>
  </si>
  <si>
    <t xml:space="preserve">過去データと取得したデータとの差分分析をすることで、経年劣化状況（亀裂、傷、欠損、動作異常、異音、異常振動、温度異常、漏えい電流、漏えいガス、等）を検出
</t>
    <phoneticPr fontId="1"/>
  </si>
  <si>
    <t>橋梁等の土木構造物の図面と、ドローンを用いて撮影した画像をシステム上で重ね合わせ、AIにより正確にひび割れ等の損傷を検知する。</t>
    <phoneticPr fontId="1"/>
  </si>
  <si>
    <t>①発注者
XX県
②概要
XX県が実施する橋梁点検業務（ハイピア）において、従来点検では現場日数および、コストが必要とされた点検が、本サービスの活⽤により、現場日数および、コスト等の課題を解決し、点検を実施された。</t>
    <phoneticPr fontId="1"/>
  </si>
  <si>
    <t>これまで人の目などで行われていた点検や調査を、ドローンを用いて短時間で効率的な調査を行うもの。従来手法と比較して、コスト削減効果も得られる可能性がある。</t>
    <phoneticPr fontId="1"/>
  </si>
  <si>
    <t>事前に設定したルートに基づき自律移動
操作用機器（コントローラー）と観測機器（ドローン、移動ロボット、等）を無線接続し、現場の担当者により遠隔操作</t>
    <phoneticPr fontId="1"/>
  </si>
  <si>
    <t>土木構造物、建築物ならびに各種設備に向けドローンを飛行させ、静止画や動画のデータを取得する。人ではアクセス困難な橋梁桁内等の狭隘空間や高所においても、静止画や動画のデータ取得が可能である。</t>
    <phoneticPr fontId="1"/>
  </si>
  <si>
    <t>・画角（カメラピッチ）：-110°～90°
・ズーム：1m～∞
・最大解像度：1200万画素（4056×3040）
・フレームレート：4K　60fps
・取得頻度：常時
・防塵・防水等級：該当なし
・動作環境温度：-5℃～40℃
・防爆記号：該当なし
・耐放射線性：無
・稼働時間：23分
・給電方式：バッテリー稼働式</t>
    <phoneticPr fontId="1"/>
  </si>
  <si>
    <t>①発注者
XX県
②概要
XX県の管理する橋梁の点検調書に用いる静止画や動画データを取得した。これまでは、ロープアクセスや橋梁点検車にて目視点検を実施していたが、これをドローンを用いることで、安全かつ比較的低コストにて点検用の静止画や動画データを取得することができる。</t>
    <rPh sb="1" eb="4">
      <t>ハッチュウシャ</t>
    </rPh>
    <rPh sb="10" eb="12">
      <t>ガイヨウ</t>
    </rPh>
    <phoneticPr fontId="1"/>
  </si>
  <si>
    <r>
      <t>①発注者
倉庫業</t>
    </r>
    <r>
      <rPr>
        <sz val="11"/>
        <color rgb="FF00B050"/>
        <rFont val="游ゴシック"/>
        <family val="3"/>
        <charset val="128"/>
        <scheme val="minor"/>
      </rPr>
      <t>者</t>
    </r>
    <r>
      <rPr>
        <sz val="11"/>
        <color theme="1"/>
        <rFont val="游ゴシック"/>
        <family val="2"/>
        <scheme val="minor"/>
      </rPr>
      <t xml:space="preserve">
②概要
建物の損傷を確認するための静止画や動画データを取得した。これまでは定期的に人による目視点検を行っていたが、これをドローン置き換えることで、特に高所などは近接して静止画や動画データを取得できるため、より精細に損傷などの状況の確認をすることができた。</t>
    </r>
    <rPh sb="1" eb="4">
      <t>ハッチュウシャ</t>
    </rPh>
    <rPh sb="8" eb="9">
      <t>シャ</t>
    </rPh>
    <rPh sb="11" eb="13">
      <t>ガイヨウ</t>
    </rPh>
    <phoneticPr fontId="1"/>
  </si>
  <si>
    <t>①発注者
XX区
②概要
下水道処理施設の屋内において、漏水箇所の点検にて用いた導入実績がある。屋内において飛行ができるドローンであるため、近接して漏水箇所の静止画や動画データを取得することができ、漏水箇所の特定に非常に有益であった。</t>
    <rPh sb="1" eb="4">
      <t>ハッチュウシャ</t>
    </rPh>
    <rPh sb="10" eb="12">
      <t>ガイヨウ</t>
    </rPh>
    <phoneticPr fontId="1"/>
  </si>
  <si>
    <t>ドローンのパイロットは全国に200名以上、社員にて在籍している。ドローンの機体においても全国に100台以上配備しており、交通費や宿泊費等の経費を圧縮したご提案が可能です。</t>
    <phoneticPr fontId="1"/>
  </si>
  <si>
    <t>当社の責よる債務不履行により、損害が生じた場合は、1事故10億円を限度として賠償。</t>
    <phoneticPr fontId="1"/>
  </si>
  <si>
    <t>機械警備事業部 機械営業室 田原英雄</t>
    <phoneticPr fontId="1"/>
  </si>
  <si>
    <t>大分県大分市三佐一丁目5番14号</t>
    <phoneticPr fontId="1"/>
  </si>
  <si>
    <t>トンネル点検の省力化や維持管理の高度化を目的に開発されたシステムです。
アーム先端に設置された点検ユニットで、覆工コンクリートのひび割れ・浮きを自動検出できます。</t>
    <phoneticPr fontId="1"/>
  </si>
  <si>
    <t>トンネル覆工コンクリートにおいてひび割れ検出ユニットでは、光切断法により1台のカメラでカラー画像と距離画像を同時に撮影します。
打音検査ユニットは、人の点検動作を模倣したリンク機構に点検用ハンマーを組み込み、人に近い打音を発生させることができ、指向性の高いマイクによって集音します。</t>
    <phoneticPr fontId="1"/>
  </si>
  <si>
    <t>点検システムの仕様
・点検範囲	800mm/測線
・打撃ピッチ：200mm
・画像撮影幅：1200mm
・点検スピード 16m2/min（車両走行速度：1.2km/ｈ）
・その他機能	照明等設備周辺画像撮影
・撮影幅：約2m/測線
・撮影スピード：66.2m2/min
ひび割れ検出ユニット
・検出可能ひび割れ幅 最小0.2ｍm（画像から0.1ｍｍを視認可能）
・検出精度 幅0.5mm以上のひび割れに対する汚れとの識別率80％以上
・点検スピード 8ｍ2/min（1ユニット当たり）
・その他機能 ひび割れの有無のリアルタイム判定（現場）
・ひび割れ自動検出、ひび割れ幅・長さ自動計測（事務所）
・閉合ひび割れ検出、遊離石灰等検出（事務所）
打音検査ユニット
・検出可能変状深さ 最大50mm
・変状計測精度 的中率：83.4％（国土交通省　点検支援技術性能カタログ掲載値）
・点検スピード 8m2/min（1ユニット当たり、打撃ピッチ200mm時）
・その他機能	変状のリアルタイム判定（現場）
・変状（浮き）のプロット、打音再生（事務所）
・機械学習用データ作成（事務所）</t>
    <phoneticPr fontId="1"/>
  </si>
  <si>
    <r>
      <t>画像撮影ユニット
・視認可能ひび割れ幅	取得画像から0.3mmを視認可能
・点検スピード	33.3m</t>
    </r>
    <r>
      <rPr>
        <vertAlign val="superscript"/>
        <sz val="11"/>
        <color theme="1"/>
        <rFont val="游ゴシック"/>
        <family val="3"/>
        <charset val="128"/>
        <scheme val="minor"/>
      </rPr>
      <t>2</t>
    </r>
    <r>
      <rPr>
        <sz val="11"/>
        <color theme="1"/>
        <rFont val="游ゴシック"/>
        <family val="2"/>
        <scheme val="minor"/>
      </rPr>
      <t>/min（カメラ１台当たり）</t>
    </r>
    <phoneticPr fontId="1"/>
  </si>
  <si>
    <t>光切断法による、カラー画像と距離画像を同時に撮影したデータからひび割れの自動検出。
打音は、機械学習とクラスタリングを併用した解析手法により浮きの判定をする。</t>
    <phoneticPr fontId="1"/>
  </si>
  <si>
    <t>①発注者
XX県XX市
②概要
XX県XX市が管理する道路トンネル点検業務において、ひび割れ密度が高く従来点検では、かなりの日数及び、コストが発生するため、新技術を活用することにより、現場省力化、効率化を図ることを提案し業務を実施した。</t>
    <phoneticPr fontId="1"/>
  </si>
  <si>
    <t>西日本ロボット・ドローンセンター長 伊東修</t>
    <phoneticPr fontId="1"/>
  </si>
  <si>
    <t>ニシニホンロボット・ドローンセンターチョウ イトウオサム</t>
    <phoneticPr fontId="1"/>
  </si>
  <si>
    <t>今あるメーターをスマホで撮影→AIで数値を読取→ミスなく保存の3ステップで、目視・手書きによる誤検針をなくし、改ざんリスクも回避。紙からのデータ入力作業が不要になることで、現場のペーパーレス化・省時間化も実現するデジタル化ツールです。</t>
    <phoneticPr fontId="1"/>
  </si>
  <si>
    <t>建築物（家屋、事業所、工場、畜舎、倉庫、等）
設備（建築設備、水道設備、製造設備、防災設備、等）
製品・食品（自動車、医薬品、等）</t>
    <phoneticPr fontId="1"/>
  </si>
  <si>
    <t>静止画や動画データ
圧力データ（液体、気体、等）
温度データ
電流データ
流量データ（液体、気体、等）
メーターに表示される数値・画像データ</t>
    <phoneticPr fontId="1"/>
  </si>
  <si>
    <t>操作用機器（コントローラー）と観測機器（ドローン、移動ロボット、等）を無線接続し、現場の担当者により遠隔操作
機器を携帯または装備し、確認対象の付近に持ち込み
APIにて、無線接続する観測機器（ドローン、移動ロボット、等）に、メーター読み取り機能を実装し、遠隔操作をする事例あり</t>
    <phoneticPr fontId="1"/>
  </si>
  <si>
    <t>ビルや工場内に点在するさまざまな計測器を、紙台帳に手書きで記録し、パソコンでデータ入力してデジタル化する従来のメーター検針や点検業務において、スマホで撮影した画像から、わずか数秒で画像解析AIでメーター値を読み取り、画像とともにデジタル保存しデータを取得する。
クラウド上のWeb台帳で、いつでもどこからでもデータをリアルタイムに確認できる。また、AIによるメーター読み取り機能は、API連携で利用することも可能。</t>
    <phoneticPr fontId="1"/>
  </si>
  <si>
    <t xml:space="preserve">ISO/IEC 27001認証
ISO/IEC 27017認証
</t>
  </si>
  <si>
    <t>①発注者
ビルメンテナンス企業
②概要
テナントビルなどの電気やガス、水道のメーター検針では、毎月、検針担当者が紙の台帳を使って巡回し検針を行っている。誤検針による過請求といったヒューマンエラーによる事故防止のため、2名体制での確認、検針報告書作成時の確認などに人も時間も割いていた。「hakaru.ai byGMO」の導入後には、スマホアプリでメーターを撮影するだけで、検針が完了するため、担当者の入れ替わりが多い現場でもミスなく作業ができ、事務所でのデータ入力作業なども不要となった。
③参考URL
https://www.hakaru.ai/case/
④投資対効果
・作業時間を20時間→3.5時間に圧縮できた（82％の削減）
　※検針から台帳作成までの作業時間
・作業時の持ち物がスマホだけになり、事故リスクが削減した
・検針者の年齢や経験を問わずに、正確な検針業務が標準化できた
・画像を残せるため、2名体制で行っていた確認を1名でもできるようになった
・事務作業の工数が削減され、残業を減らすことにつながった</t>
    <phoneticPr fontId="1"/>
  </si>
  <si>
    <r>
      <t>①発注者
化学系製造企業
②概要
自社工場内のユーティリティ設備にあるメーターを毎日巡回し、紙台帳を使って点検を行っている。記録は残すがデータ化されていないものもあり、建屋内のエネルギー使用量の推移の把握や、異常値発生の把握に時間がかかっていた。「hakaru.ai byGMO」の導入後には、リアルタイムでデータがグラフ化され、異常値が画面に通知されるため、現場の業務が改善された。また、点検時の写真が残るため広大な工場内に点在するメーターの再確認作業が不要になった。
③参考URL
なし</t>
    </r>
    <r>
      <rPr>
        <sz val="11"/>
        <color theme="1"/>
        <rFont val="游ゴシック"/>
        <family val="2"/>
        <scheme val="minor"/>
      </rPr>
      <t xml:space="preserve">
④投資対効果
・検針の手書き記録とパソコン入力の「作業部分」をデジタル化して業務改善ができた
・高齢の作業者でも、アプリの操作が簡単なので担当できるとわかった
・異常値の確認がすぐにできるようになった</t>
    </r>
    <phoneticPr fontId="1"/>
  </si>
  <si>
    <t xml:space="preserve">①発注者
鉄鋼系製造企業
②概要
自社内の現場で抱える課題で多く聞かれた「メーター読み取り」の作業を効率化させるため、DX推進を担当される部門で「hakaru.ai byGMO」を採用し、実証実験から開始した。海外工場やグループ内で利用するために、画面をカスタマイズできる他社ツールと、hakaru.aiのメーター読み取り機能をAPI連携し、検査部門での大量の点検作業のデジタル化を実現した。
③参考URL
https://www.hakaru.ai/case/
④投資対効果
・スマートメーターに交換できないタイプの計測器のデジタル管理が可能になった
・手書きの台帳からシステムやパソコンに手入力する際のデータ入力のミス防止や業務の煩雑さの解消された
・AIで画像から読み取りを行うため、工場稼働を止めることも大きな初期投資も必要なく導入ができた
</t>
    <phoneticPr fontId="1"/>
  </si>
  <si>
    <r>
      <t>・初期導入費用：0円　※1カ月の無料トライアルでテスト可能
・月額利用料による複数のプランから選択
　</t>
    </r>
    <r>
      <rPr>
        <sz val="11"/>
        <color theme="1"/>
        <rFont val="Microsoft JhengHei"/>
        <family val="2"/>
      </rPr>
      <t>└</t>
    </r>
    <r>
      <rPr>
        <sz val="11"/>
        <color theme="1"/>
        <rFont val="游ゴシック"/>
        <family val="2"/>
        <scheme val="minor"/>
      </rPr>
      <t>　詳細はホームページにて案内「料金・プラン」：https://www.hakaru.ai/plan/
　</t>
    </r>
    <r>
      <rPr>
        <sz val="11"/>
        <color theme="1"/>
        <rFont val="Microsoft JhengHei"/>
        <family val="2"/>
      </rPr>
      <t>└</t>
    </r>
    <r>
      <rPr>
        <sz val="11"/>
        <color theme="1"/>
        <rFont val="游ゴシック"/>
        <family val="2"/>
        <scheme val="minor"/>
      </rPr>
      <t xml:space="preserve">　「お見積りシミュレーション」フォーム：https://www.hakaru.ai/form/estimate/
</t>
    </r>
    <phoneticPr fontId="1"/>
  </si>
  <si>
    <t>・電波の届かないところでは、オフラインモードにてアプリに一時保存し、通信可能となったら送信して利用できる。
・スマートフォンで撮影の際、盤面の光の反射が激しいときは、ひさしを作って反射を遮ることで読み取りやすくなる。
・画面で値を修正することも可能。※エビデンスは保存される。　
・iOS、AndroidOSに対応。現場の環境に併せてデバイスを選択し利用のこと。</t>
    <phoneticPr fontId="1"/>
  </si>
  <si>
    <t xml:space="preserve">「点検を楽にする」を基本コンセプトに、どんな年齢層の方でも使いやすい・わかりやすい・簡単なアプリを目指して開発・運営をしています。
メーター読み取りの業務改善はもちろん、点検の現場にある、チェック形式の設備点検も、メーター同様、スマホで簡単に記録ができるオプション機能も併用できます。
また、hakaru.aiのメーター読み取りAIを、APIで連携し、情報を取り込むことも可能なので、ロボットやスマートグラス、点検タブレットなどに連携してさまざまな利用環境に合わせてご利用いただけます。初期費用は不要です。ぜひ現場でお試しください。
■2019年度グッドデザイン賞〈業務ソフトウエア部門〉受賞
■第12回 ASPIC IoT・AI・クラウドアワード2018　AI部門「ASPIC会長賞」受賞
</t>
    <phoneticPr fontId="1"/>
  </si>
  <si>
    <t>故意又は重過失に起因する直接かつ現実に発生した損害について、1か月分の月額利用料金を賠償額の上限とする。</t>
    <phoneticPr fontId="1"/>
  </si>
  <si>
    <t>企画開発部 DX推進セクション</t>
    <phoneticPr fontId="1"/>
  </si>
  <si>
    <t>キカクカイハツブ ディーエックススイシンセクション</t>
    <phoneticPr fontId="1"/>
  </si>
  <si>
    <t>Skydio社ドローン（Skydio 2/2+, Skydio X2E, Skydio X10）を用いたインフラ点検の支援サービスです。インフラ点検での活用を想定した静止画・動画の撮影、撮影データからひびわれ検出や点群データ、3Dモデル、オルソ画像を提供致します。</t>
    <phoneticPr fontId="1"/>
  </si>
  <si>
    <r>
      <t>Skydio</t>
    </r>
    <r>
      <rPr>
        <strike/>
        <sz val="11"/>
        <color theme="4"/>
        <rFont val="游ゴシック"/>
        <family val="3"/>
        <charset val="128"/>
        <scheme val="minor"/>
      </rPr>
      <t>,</t>
    </r>
    <r>
      <rPr>
        <sz val="11"/>
        <color theme="4"/>
        <rFont val="游ゴシック"/>
        <family val="3"/>
        <charset val="128"/>
        <scheme val="minor"/>
      </rPr>
      <t xml:space="preserve"> Inc.</t>
    </r>
    <phoneticPr fontId="1"/>
  </si>
  <si>
    <t>機器を確認対象の付近に一時的に設置（仮設）
事前に設定したルートに基づき自律移動
操作用機器（コントローラー）と観測機器（ドローン、移動ロボット、等）を無線接続し、現場の担当者により遠隔操作</t>
    <phoneticPr fontId="1"/>
  </si>
  <si>
    <t>コントローラとドローンをWiFi接続し、ドローンに搭載した可視光カメラ、サーマルカメラ (Skydio X2E/X10のみ)を活用しインフラ設備などを撮影する。撮影は観測機器の可視光カメラをで撮影し、解析ソフトウェアを用いることで点群データや3Dモデルなどの生成が可能。さらにGNSS環境が取得しづらい環境などでは自律飛行型ドローンに備え付けられているナビゲーションカメラの情報をもとにしたVisual SLAMに基づく飛行をすることで立体的な構造物であっても自動的にルート設計、自動飛行・撮影が可能。いずれの場合も360°障害物検知が有効となり、飛行ルート上に障害物がある場合、自律的に検知・回避しミッションを継続する。</t>
    <phoneticPr fontId="1"/>
  </si>
  <si>
    <t>機器名：Skydio 2/Skydio 2+/Skydio X2E
・最大解像度（12MP/4K）・フレームレート（60fps）
・ズーム（デジタル3倍）
機器名：Skydio X10
・最大解像度（最大64MP/K）・フレームレート（fps）
・ズーム（デジタル倍）
・防水等級（IPX5） ・防塵等級（IP5X）
機器名：Skydio X2E/Skydio X10
・サーマルカメラ搭載</t>
    <phoneticPr fontId="1"/>
  </si>
  <si>
    <t>過去データと現在データをビューアで重ねて表示して差分を検知する。</t>
    <phoneticPr fontId="1"/>
  </si>
  <si>
    <t>点検現場での実証/実装例
①発注者
エヌ・ティ・ティ・コミュニケーションズ株式会社、株式会社建設技術研究所（実施協力）
②概要
砂防堰堤の撮影データを3Dモデル化し、経年や災害被害による変状を確認できた
③参考URL
https://www.docomosky.jp/skydio/skydio-3d-scan/</t>
    <rPh sb="14" eb="16">
      <t>ハッチュウ</t>
    </rPh>
    <phoneticPr fontId="1"/>
  </si>
  <si>
    <t>Skydio 2+/Skydio X2E
・雨天、濃霧での飛行不可
・風速11m/s以上は飛行不可
　※風速5m/s 以上での飛行は推奨されません
・夜間での飛行不可（X2Eは飛行可能 ※屋外のみ）</t>
    <phoneticPr fontId="1"/>
  </si>
  <si>
    <t>NTTコミュニケーションズには日本初含め4名のSkydio Master Instructor (Skydio製品に精通したとSkydio社が認定したInstructor)が在籍し、認定講習、運用ガイドなどを通じお客様の実装を支援しております。メディア掲載としては下記が挙げられます。
・「非GNSS環境下における構造物の画像撮影手法の紹介」検査技術  2022年8月号
・「ドローンの全自動運転を支援する遠隔操縦•自動巡回ソリューション」月刊計装 2023年5月号
・「障害物回避技術を有する自律飛行型ドローンを使った橋梁現場での取組みとその効果」積算資料公表価格版 2023年10月号</t>
    <phoneticPr fontId="1"/>
  </si>
  <si>
    <t>東京都渋谷区道玄坂1丁目16番6号</t>
    <phoneticPr fontId="1"/>
  </si>
  <si>
    <t>⼩型で軽量なマイクロドローンを⽤いて、今まで⼈では⾒ることができなかった狭い場所や、⾜場を組むことでしか⾒ることができなかった⾼所の調査点検を安全かつスピーディーに実現します。⾜場費⽤の削減、⼯場稼働停⽌時間減、作業員の安全確保などに貢献することができます。</t>
    <phoneticPr fontId="1"/>
  </si>
  <si>
    <t xml:space="preserve">過去データと取得したデータとの差分分析をすることで、経年劣化状況（亀裂、傷、欠損、動作異常、異音、異常振動、温度異常、漏えい電流、漏えいガス、等）を検出
基準データと取得したデータとの差分分析をすることで、安全措置対策状況（設備の配置状況等）や安全衛生状態（施設の清掃状況等）、技術基準乖離状況（設備の性能等）、設計・施工状況（建築物や埋設物の設計図面への適合状況等）を把握
</t>
    <phoneticPr fontId="1"/>
  </si>
  <si>
    <t>橋梁等の⼟⽊構造物やプラント内の鋼構造物等の図⾯や3次元点群データから作成した構造物の3次元モデルと、ドローン等を⽤いて撮影した画像等をシステム上で重ね合わせ、AIにより正確にひび割れ等の損傷を検知する。</t>
    <phoneticPr fontId="1"/>
  </si>
  <si>
    <t>①発注者
大阪市高速電気軌道
②概要
ホームの天井内にある狭い空間でも飛行できる小型のドローンを使用し、駅の天井内の点検を行う。
約40駅に導入。
人が天井内に入って点検する従来の方法より手間が少なく、安全性も高い。</t>
    <rPh sb="1" eb="3">
      <t>ハッチュウ</t>
    </rPh>
    <rPh sb="3" eb="4">
      <t>シャ</t>
    </rPh>
    <rPh sb="16" eb="18">
      <t>ガイヨウ</t>
    </rPh>
    <phoneticPr fontId="1"/>
  </si>
  <si>
    <t xml:space="preserve">ユーザーの課題に基づいて、最適な手段（ソリューション）をドローン・ロボット・AI等を組み合わせて解決しています。例えば⼈ではアクセス困難な橋梁桁内等の狭隘空間において、3次元点群データ及び静⽌画データを専⽤のドローン・ロボット（バッテリー稼働式）により取得する等です。
</t>
    <phoneticPr fontId="1"/>
  </si>
  <si>
    <t xml:space="preserve">https://irobotics.jp/service/ </t>
    <phoneticPr fontId="1"/>
  </si>
  <si>
    <t>①発注者
日本製鉄株式会社
②概要
高度経済期に建設・整備されたプラント設備において、設備老朽化や人手不足による整備作業負荷とコストの増大が顕在化しており、日本製鉄においても様産業基盤のDX化による「機械化・遠隔化・自動化」の推進が喫緊の課題です。弊社は共同で解決方法実現する新しい手法確立を実現しています。</t>
    <rPh sb="1" eb="3">
      <t>ハッチュウ</t>
    </rPh>
    <rPh sb="3" eb="4">
      <t>シャ</t>
    </rPh>
    <rPh sb="15" eb="17">
      <t>ガイヨウ</t>
    </rPh>
    <phoneticPr fontId="1"/>
  </si>
  <si>
    <t xml:space="preserve">VUZIXスマートグラスは人手不足、後継者不足、環境問題などの課題を解決します。
パフォーマンス向上と快適性を兼ね備えたソリューションを提供いたします。
</t>
    <phoneticPr fontId="1"/>
  </si>
  <si>
    <t>https://go.vuzix.jp/zoom/</t>
  </si>
  <si>
    <t>カメラ技術（M400スマートグラス）</t>
  </si>
  <si>
    <t>マイク技術（M400スマートグラス）</t>
  </si>
  <si>
    <t>オンライン会議技術（M400スマートグラス）</t>
  </si>
  <si>
    <t>遠隔無線通信技術（M400スマートグラス）</t>
  </si>
  <si>
    <t>ストレージ技術（M400スマートグラス）</t>
  </si>
  <si>
    <t>・要素技術（製品・サービス）の名称⑥：音声認識技術（M400スマートグラス）
・型番：記載なし
・製造業者名：Vuzix Corporation
・フリガナ：ビュージックス
・法人番号：0000000000000
・所在地：25 Hendrix Rd Ste A WEST HENRIETTA, NY 14586-9205 USA
・要素技術（製品・サービス）の名称⑦：画像認識技術（M400スマートグラス）
・型番：記載なし
・製造業者名：Vuzix Corporation
・フリガナ：ビュージックス
・法人番号：0000000000000
・所在地：25 Hendrix Rd Ste A WEST HENRIETTA, NY 14586-9205 USA
・要素技術（製品・サービス）の名称⑧：オンライン学習技術（M400スマートグラス）
・型番：記載なし
・製造業者名：Vuzix Corporation
・フリガナ：ビュージックス
・法人番号：0000000000000
・所在地：25 Hendrix Rd Ste A WEST HENRIETTA, NY 14586-9205 USA
・要素技術（製品・サービス）の名称⑨：電子的な情報通知（スマートグラス）技術（M400スマートグラス）
・型番：記載なし
・製造業者名：Vuzix Corporation
・フリガナ：ビュージックス
・法人番号：0000000000000
・所在地：25 Hendrix Rd Ste A WEST HENRIETTA, NY 14586-9205 USA
・要素技術（製品・サービス）の名称⑩：システムの遠隔制御技術（M400スマートグラス）
・型番：記載なし
・製造業者名：Vuzix Corporation
・フリガナ：ビュージックス
・法人番号：0000000000000
・所在地：25 Hendrix Rd Ste A WEST HENRIETTA, NY 14586-9205 USA</t>
    <rPh sb="40" eb="42">
      <t>カタバン</t>
    </rPh>
    <rPh sb="43" eb="45">
      <t>キサイ</t>
    </rPh>
    <rPh sb="207" eb="209">
      <t>カタバン</t>
    </rPh>
    <rPh sb="210" eb="212">
      <t>キサイ</t>
    </rPh>
    <rPh sb="380" eb="382">
      <t>キサイ</t>
    </rPh>
    <rPh sb="560" eb="562">
      <t>キサイ</t>
    </rPh>
    <rPh sb="732" eb="734">
      <t>キサイ</t>
    </rPh>
    <phoneticPr fontId="1"/>
  </si>
  <si>
    <t>静止画や動画データ
加速度データ</t>
    <phoneticPr fontId="1"/>
  </si>
  <si>
    <t>メガネ型デバイスのスマートグラスを着用することによって、装着者のカメラ映像をリアルタイムに離れた管理者と共有可能になります。</t>
    <phoneticPr fontId="1"/>
  </si>
  <si>
    <r>
      <t xml:space="preserve">・サイズ（⻑さ(cm)×幅(cm)×⾼さ(cm)） 15.5cm x 6.5cm x 2.4cm
・重量（g） 68g
・最⼤解像度（p） 1080p
・フレームレート（fps） 4k 30fps or 1080p 60fps
・防⽔等級（IPX1〜IPX8） IP67相当
・防塵等級（IP0X〜IP6X） IP67相当
・動作環境温度（℃〜℃） -0ºC </t>
    </r>
    <r>
      <rPr>
        <sz val="11"/>
        <color rgb="FFFF0000"/>
        <rFont val="游ゴシック"/>
        <family val="3"/>
        <charset val="128"/>
        <scheme val="minor"/>
      </rPr>
      <t>～</t>
    </r>
    <r>
      <rPr>
        <sz val="11"/>
        <color theme="1"/>
        <rFont val="游ゴシック"/>
        <family val="2"/>
        <scheme val="minor"/>
      </rPr>
      <t>35ºC
・遠隔操作機能（有/無） 有
・稼働時間（h） 1h~10h
・防爆記号（構造規格/国際整合防爆指針のいずれかで記載してください）：なし
https://www.vuzix.com/pages/compare-smart-glasses</t>
    </r>
    <phoneticPr fontId="1"/>
  </si>
  <si>
    <t>①発注者
某エレベーターメンテナンス企業
②概要
ハンズフリーで作業に集中できるスマートグラスの導入テストを数年前から実施。
ハード面・遠隔システムの高性能化が進んだことで、活用効果を期待できると判断し、2022年5月より本格的に導入を開始。</t>
    <rPh sb="1" eb="4">
      <t>ハッチュウシャ</t>
    </rPh>
    <rPh sb="22" eb="24">
      <t>ガイヨウ</t>
    </rPh>
    <phoneticPr fontId="1"/>
  </si>
  <si>
    <t>①発注者
〇〇県の果物生産
②概要
人手不足な中、高品質な果物の生産維持・拡大のため、スマートグラスを導入し若手への早期技術伝承を進めています。
生産者からは「両手がふさがらないため、作業しながら指導を受けることができる」などの感想をいただきました。</t>
    <rPh sb="1" eb="4">
      <t>ハッチュウシャ</t>
    </rPh>
    <rPh sb="15" eb="17">
      <t>ガイヨウ</t>
    </rPh>
    <phoneticPr fontId="1"/>
  </si>
  <si>
    <t>・機器の購⼊額（1台）：27万円（税抜）
・機器のレンタル料（1台）：45,000円（税抜）/30日 
・ホームページ：https://go.vuzix.jp/m400rental</t>
    <phoneticPr fontId="1"/>
  </si>
  <si>
    <t>VUZIXは1997年創業のウェアラブルデバイスのパイオニアメーカーです。これまでに多数のウェアラブルコンピューティング、AR、VRデバイス、ディスプレイエンジン、ソリューションの提供を行ってまいりました。25年以上の実績がございます。</t>
    <phoneticPr fontId="1"/>
  </si>
  <si>
    <t>ハードウェア製品が、領収書もしくは日付入りの領収明細書のコピーと一緒に、購入先またはVuzixが指示するその他の場所に返品されることを条件として、Vuzixの選択において（1）ハードウェア全体または一部を修理または取り替える、（2）ハードウェアを新品と交換する、または新品もしくは使用可能中古部品から製造され、少なくとも元の製品と同等の性能をもつ製品と交換する、あるいは（3）お客様の購入金額から実際の使用に基づいた償却相当分を差し引いた額の払い戻しを行います。</t>
    <phoneticPr fontId="1"/>
  </si>
  <si>
    <t>チャネルセールス 伏見香依</t>
    <phoneticPr fontId="1"/>
  </si>
  <si>
    <t>チャネルセールス フシミカイ</t>
    <phoneticPr fontId="1"/>
  </si>
  <si>
    <t>PPAP方式の受信制限有のため、MRI様のファイルダウンロードシステムを活用する必要あり</t>
    <rPh sb="4" eb="6">
      <t>ホウシキ</t>
    </rPh>
    <rPh sb="7" eb="9">
      <t>ジュシン</t>
    </rPh>
    <rPh sb="9" eb="11">
      <t>セイゲン</t>
    </rPh>
    <rPh sb="11" eb="12">
      <t>アリ</t>
    </rPh>
    <rPh sb="19" eb="20">
      <t>サマ</t>
    </rPh>
    <rPh sb="36" eb="38">
      <t>カツヨウ</t>
    </rPh>
    <rPh sb="40" eb="42">
      <t>ヒツヨウ</t>
    </rPh>
    <phoneticPr fontId="1"/>
  </si>
  <si>
    <t>中央省庁（全省庁統一資格）
都道府県</t>
    <phoneticPr fontId="1"/>
  </si>
  <si>
    <t>MMS（モービルマッピングシステム）での3D計測サービス</t>
  </si>
  <si>
    <t>車両に搭載した計測システムで道路面及び周辺の3次元座標データとカメラ画像を取得し、道路空間の3次元空間データ提供や、データを基にした劣化分析、各種図面作成などのサービスを提供する。</t>
    <phoneticPr fontId="1"/>
  </si>
  <si>
    <t xml:space="preserve">車両に観測機器を搭載し、確認対象付近を走行。 車両の他に手押し台車、鉄道、船舶へも搭載可能。
</t>
    <phoneticPr fontId="1"/>
  </si>
  <si>
    <t>自車位置姿勢データ取得装置（GNSS測量機、慣性計測装置及び走行距離計等で構成されるもの）で衛星測位情報、自車挙動を計測し、3次元レーザ測距装置、計測用カメラで、レーザ点群、カメラ画像を計測する。計測したデータから道路空間の3次元点群と周辺画像を生成する。いずれのデータも専用車両に機材を搭載し、走行しながら取得する。
https://www.youtube.com/watch?v=Ln2yfp75leA</t>
    <phoneticPr fontId="1"/>
  </si>
  <si>
    <t>【車両の場合】
・車両サイズ：幅 169cm×長さ 426cm×高さ292cm
・車両総重量：1,745kg
・測定機器重量：65kg
・稼働時間：8h
・移動速度:～100㎞/h</t>
    <phoneticPr fontId="1"/>
  </si>
  <si>
    <t>単眼カメラ
・画角：74.3°×58.4°
・最大解像度：5Mp
・フレームレート：8fps（最大）
・取得頻度：主に1回/2mで運用
全周囲カメラ
・画角：360°
・最大解像度：24Mp
・フレームレート：8fps（最大）
レーザスキャナ
・点群率：100点/s
・測距精度：0.5mm
・測定距離：119m
・防水等級：IP54
・防塵等級：IP54
・動作環境温度：-10℃～40℃
・最大回転数：200Hz
GNSS/IMU
・計測レート：200Hz
・10秒停止後の位置精度：水平方向 0.010m RMS, 鉛直方向 0.020m RMS,ピッチ / ロール 0.004 deg RMS, ヘディング　0.013 deg RMS
上記以外は該当項目なし、もしくは不明</t>
    <phoneticPr fontId="1"/>
  </si>
  <si>
    <t>過去データと取得したデータとの差分分析をすることで、経年劣化状況（亀裂、傷、欠損、動作異常、異音、異常振動、温度異常、漏えい電流、漏えいガス、等）を検出
取得したデータの傾向を分析することで経年劣化（亀裂、傷、欠損、動作異常、異音、異常振動、温度異常、漏えい電流、漏えいガス、等）の予兆を検知
取得したデータの変化量を分析することで経年劣化状況（亀裂、傷、欠損、動作異常、異音、異常振動、温度異常、漏えい電流、漏えいガス、等）を検出
取得したデータから損傷状況を検出</t>
    <phoneticPr fontId="1"/>
  </si>
  <si>
    <t>■道路施設点検
【段差】3次元点群から標高段彩図を作成し、高さの急激な変化箇所を視覚化することで段差箇所を特定する。
【落下物】3次元点群の2時期差分で路面上に体積が増えた箇所を抽出することで、落下物を特定する。
【落石、崩土等】3次元点群の2時期差分で体積が増減した箇所を抽出することで落石、崩土等の箇所を特定する。
【植物の建築限界超過】道路空間の建築限界モデルを適応し、建築限界に抵触する街路樹の枝葉の3次元点群を抽出することで測物の建築限界超過箇所を特定する。
【交通安全施設（標識、防護柵、照明塔）の損傷】3次元点群の二時期差分から交通安全施設の傾きが発生した箇所を抽出することで交通安全施設箇所を特定する。</t>
    <phoneticPr fontId="1"/>
  </si>
  <si>
    <t xml:space="preserve">ISO/IEC 27701認証
JIS Q 15001認証
</t>
  </si>
  <si>
    <t>①発注者
国土交通省地方整備局、都道府県、市町村
②概要
管理する道路の3次元空間データを計測し、Viwerデータを納品した。納品したデータは道路の維持管理業務での現場確認に用いられており、業務の効率化に貢献している。</t>
    <rPh sb="1" eb="4">
      <t>ハッチュウシャ</t>
    </rPh>
    <rPh sb="26" eb="28">
      <t>ガイヨウ</t>
    </rPh>
    <phoneticPr fontId="1"/>
  </si>
  <si>
    <t>①発注者
国土交通省地方整備局
②概要
国土交通省地方整備局が管理する法面箇所においてMMSで計測し、現況を確認するとともに、過去データとの二時期差分によりはらみだし箇所を特定し、報告を行った。</t>
    <rPh sb="1" eb="4">
      <t>ハッチュウシャ</t>
    </rPh>
    <rPh sb="17" eb="19">
      <t>ガイヨウ</t>
    </rPh>
    <phoneticPr fontId="1"/>
  </si>
  <si>
    <t>特許第4796194号
特許第6884018号</t>
    <phoneticPr fontId="1"/>
  </si>
  <si>
    <t>車載写真レーザ測量システムを用いた三次元点群測量マニュアル（案）（国土地理院）</t>
    <phoneticPr fontId="1"/>
  </si>
  <si>
    <t>【情報取得装置】
・降雨時は計測不能
・路面に水が浮いている場合は正確なデータ計測が不能
・2時期差分により抽出する成果については比較データが必要
【三次元データ処理・閲覧ソフトウェア】
PADMS Viewer,Solidの動作に必要なPCのスペックは以下の通り
OS Microsoft Windows10（64bit）、.NetFramework4.5.2
RAM 8GB以上
CPU Core i5-4590以上
ビデオメモリ 2GB以上
その他 OpenGL4.X以上
PADMS-Netは代表的なウェブブラウザが利用可能な環境が必要</t>
    <phoneticPr fontId="1"/>
  </si>
  <si>
    <t>道路維持管理業務の効率化や高度化を図り、社会インフラのライフサイクルコストの最適化、長寿命化を支援するとともに、自動運転に必要なダイナミックマップの構築を支援しています。</t>
    <phoneticPr fontId="1"/>
  </si>
  <si>
    <t xml:space="preserve">06-6635-2015 </t>
    <phoneticPr fontId="1"/>
  </si>
  <si>
    <t>まるっと点検サービスはスマートグラスとタブレットを利用した遠隔作業支援ソリューションです。点検業務のリアルタイム映像の共有や、紙で行われていた報告業務の一括デジタル管理を実現します。</t>
    <phoneticPr fontId="1"/>
  </si>
  <si>
    <t>利用環境はクラウド上にあるが、業務取扱データ自体はクラウドに残さないシステム構造となっている。端末に関する情報についてはクラウド上では暗号化して保存している。</t>
    <phoneticPr fontId="1"/>
  </si>
  <si>
    <t>20件</t>
    <phoneticPr fontId="1"/>
  </si>
  <si>
    <t>①発注者
介護事業者
②概要
工場内部監査のために使用
③参考URL
なし
④投資対効果
定性効果（監査業務の効率化に寄与）</t>
    <rPh sb="1" eb="4">
      <t>ハッチュウシャ</t>
    </rPh>
    <phoneticPr fontId="1"/>
  </si>
  <si>
    <t>情報イノベーション事業部 ソーシャルビジネスセンターソーシャルビジネス本部 坂本恭宏</t>
    <phoneticPr fontId="1"/>
  </si>
  <si>
    <t>ジョウホウイノベーションジギョウブ ソーシャルビジネスセンターソシャルビジネスホンブ サカモトヤスヒロ</t>
    <phoneticPr fontId="1"/>
  </si>
  <si>
    <r>
      <t>090-9974-8002 平日9:00</t>
    </r>
    <r>
      <rPr>
        <sz val="11"/>
        <color rgb="FF00B050"/>
        <rFont val="游ゴシック"/>
        <family val="3"/>
        <charset val="128"/>
        <scheme val="minor"/>
      </rPr>
      <t>-</t>
    </r>
    <r>
      <rPr>
        <strike/>
        <sz val="11"/>
        <color rgb="FF00B050"/>
        <rFont val="游ゴシック"/>
        <family val="3"/>
        <charset val="128"/>
        <scheme val="minor"/>
      </rPr>
      <t>～</t>
    </r>
    <r>
      <rPr>
        <sz val="11"/>
        <color theme="1"/>
        <rFont val="游ゴシック"/>
        <family val="2"/>
        <scheme val="minor"/>
      </rPr>
      <t>18:00
sakamoto-y10@mail.dnp.co.jp</t>
    </r>
    <phoneticPr fontId="1"/>
  </si>
  <si>
    <t>鉄筋コンクリート構造物の工事で実施されている「配筋検査」を省力化できるWebアプリケーション。点群データから鉄筋モデルを生成し、現場で配筋検査項目の合否判定・帳票作成・帳票送付を完了させることができる。</t>
    <phoneticPr fontId="1"/>
  </si>
  <si>
    <r>
      <t>・デジタルデータを活用した鉄筋出来形計測の実施要領（案）</t>
    </r>
    <r>
      <rPr>
        <sz val="11"/>
        <color rgb="FF00B050"/>
        <rFont val="游ゴシック"/>
        <family val="3"/>
        <charset val="128"/>
        <scheme val="minor"/>
      </rPr>
      <t>(国土交通省）</t>
    </r>
    <rPh sb="29" eb="34">
      <t>コクドコウツウショウ</t>
    </rPh>
    <phoneticPr fontId="1"/>
  </si>
  <si>
    <t xml:space="preserve">基準データと取得したデータとの差分分析をすることで、安全措置対策状況（設備の配置状況等）や安全衛生状態（施設の清掃状況等）、技術基準乖離状況（設備の性能等）、設計・施工状況（建築物や埋設物の設計図面への適合状況等）を把握
</t>
    <phoneticPr fontId="1"/>
  </si>
  <si>
    <t>鉄筋コンクリート構造物の工事で実施されている配筋検査において、鉄筋の点群データを取得(※)の上、当該Modelyにアップロード。配筋の3Dモデルを自動で作成し、モデルから鉄筋本数・平均間隔・最小かぶり厚等の検査項目の値を算出、設計値と比較することで合否判定を行う。更には写真や設計図面の貼付、コメント付与、検査帳票をPDF等で出力でき、当製品上で発注者と情報共有できる。
※点群データ取得方法に関しては、LiDAR付iPad等のデバイスによる、Scaniverse/Pix4D等の点群取得アプリの利用を推奨</t>
    <phoneticPr fontId="1"/>
  </si>
  <si>
    <t>クラウドサービス内の耐タンパー装置（ハードウェアセキュリティモジュール）等の仕組みによって安全に管理され、その暗号化鍵の使⽤可否が利⽤者側の管理下に置かれる等、利⽤者側の意に反した復号を⾏うことができない仕組みが確⽴されている</t>
    <phoneticPr fontId="1"/>
  </si>
  <si>
    <t xml:space="preserve">①発注者
国土交通省 北陸地方整備局 新潟国道事務所
②概要
栗ノ木道路　栗ノ木高架橋下部（上り・P15-17、OFFP1）工事において、Modelyを活用した配筋検査を実施。省力化作業時間と写真撮影の省力化
③参考URL
https://www.datalabs.jp/news/uekigumi
④投資対効果
・従来手法で1箇所検査を行う場合、テープやマーキング等準備作業で2名で10分程度はかかるところ、Modelyでは1人で5分程度に省力化できた。加えて、帳票作成において、従来は測定した写真を見て寸法を計測簿に手打ちをして作成していたが、Modelyでは計測後必要な項目が記載された帳票が出力されるため、生産性向上の効果があった。
</t>
    <phoneticPr fontId="1"/>
  </si>
  <si>
    <t xml:space="preserve">①発注者
NEXCO中日本
②概要
NEXCO中日本が組織するイノベーション交流会にて「3次元データを活用した配筋検査ツール『Modely』」による立会検査の効率化を技術実証を実施。Modelyについて現行の業務方法と比較し評価したもの。
③参考URL
https://www.c-nexco.co.jp/corporate/pressroom/news_release/5830.html
④投資対効果
実証結果として、「現行業務方法に比べ、検査に関わる全体作業時間が短縮できることを確認できた」との評価を受けた。
</t>
    <phoneticPr fontId="1"/>
  </si>
  <si>
    <t>・初期導入費用：なし
・Modely利用料：詳細はお問い合わせください
・ホームページ：https://www.datalabs.jp/modely</t>
    <phoneticPr fontId="1"/>
  </si>
  <si>
    <t>〇推奨するデバイススペック
・デバイス：2020/2021 iPad Pro
・OS：Windows 10 (64ビット)以降MacOS10.15以降iPadOS 16.3以降
・メモリ：8GB以上
・ウェブブラウザ：Google chrome</t>
    <phoneticPr fontId="1"/>
  </si>
  <si>
    <t>当製品はNETIS登録済（CB-230008-A）かつ国交省直轄工事における新技術活用の推進の対象技術に認定済。デバイスに関しては、点群取得のために専用カメラ等の機材を購入する必要がなく、LiDAR付iPad等汎用機の活用が可能。
価格面でもSaaS型サービス提供（月額課金）のため、工期に応じて利用料金を抑えられる。
なお、格子状の他、フープ筋や円周上に並ぶ鉄筋の鉄筋検測も可能。
直近では継手長計測機能や座標値が大きい（公共座標など）点群データのアップロードが可能となる等、順次機能追加中。</t>
    <phoneticPr fontId="1"/>
  </si>
  <si>
    <t>事業開発統括本部 伊地知正幸</t>
    <phoneticPr fontId="1"/>
  </si>
  <si>
    <t>断面修復工等コンクリートのはつり作業を伴う工事において、はつり深さやかぶり厚、また打設するコンクリート等の必要量を自動算出できるWebアプリケーション。発注者に対して、3Dデータ・帳票等の共有が可能。</t>
    <phoneticPr fontId="1"/>
  </si>
  <si>
    <t>断面修復工等コンクリートのはつり作業を伴う工事において、はつり箇所を計測した点群データを取得(※)の上、当該Hatsulyにアップロード。鉄筋やはつり平面をモデル化することで、はつり深さやかぶり厚、また打設するコンクリート等の必要量を自動算出や帳票出力が可能。
また、発注者に対して、3Dデータや帳票をWebで共有することで（発注者との協議の上）オンライン上で検収を完了することもできる。
※点群データ取得方法に関しては、LiDAR付iPad等のデバイスによる、Scaniverse等の点群取得アプリの利用を推奨</t>
    <phoneticPr fontId="1"/>
  </si>
  <si>
    <t xml:space="preserve">①発注者
非開示
②概要
奥村組様において、躯体のリニューアル工事にて、斫り出した躯体の配筋状況とモルタル量の算出にHatsulyを利用。
③参考URL
https://hatsuly.datalabs.jp/
④投資対効果
iPad1台で時間を要さずに断面修復の出来形を計測できるため、職員の省力化が図れること、発注者に対して速やかな情報共有ができること。
</t>
    <phoneticPr fontId="1"/>
  </si>
  <si>
    <t>・初期導入費用：なし
・Hatsuly利用料：詳細はお問い合わせください
・ホームページ：https://hatsuly.datalabs.jp/</t>
    <phoneticPr fontId="1"/>
  </si>
  <si>
    <t>当製品はNETIS登録済（KK-230066-A）である。当製品を利用することで、断面修復工に係る一連の間接作業の省力化が可能であり、体積計算のみならず、かぶり厚等の出来形管理に用いる長さも計測の上、検査帳票まで出力が可能である。
従来の手作業による計測及びその証左として写真が担う役割を3次元データで代替できる上、１回あたりの工数を大幅に削減することができる（従来比6割以上の削減効果※当社調べ）。</t>
    <phoneticPr fontId="1"/>
  </si>
  <si>
    <t>SATLYS映像解析AI（変状・異常検知）</t>
    <phoneticPr fontId="1"/>
  </si>
  <si>
    <t>路面、錆、ひび等の変状・異常を検知する映像解析AIのSDKを提供します。当社検証済みAIモデルによりアプリケーションへのタイムリーな組み込みが可能で、新たなデータの学習にも低コストで対応可能です。</t>
    <phoneticPr fontId="1"/>
  </si>
  <si>
    <t xml:space="preserve">過去データと取得したデータとの差分分析をすることで、経年劣化状況（亀裂、傷、欠損、動作異常、異音、異常振動、温度異常、漏えい電流、漏えいガス、等）を検出
取得したデータにおける確認対象の行動を分析することで、安全衛生状態（家畜の健康状態、害獣・害虫の生息状況、等）を把握
</t>
    <phoneticPr fontId="1"/>
  </si>
  <si>
    <t>機械学習を用いることで、画像に対して複数種類の変状の有無のみを教示したデータからモデルを学習し、異常箇所の位置情報を特定することができます。</t>
    <phoneticPr fontId="1"/>
  </si>
  <si>
    <t>①発注者
NEXCO中日本　
②概要
NEXCO中日本の車両に搭載したカメラで収集した画像にSATLYS 映像解析AIを適用し、高速道路の走行中にリアルタイムにポットホールを高精度に検知する　
③参考URL
https://www.global.toshiba/jp/technology/corporate/rdc/rd/topics/23/2309-01.html　</t>
    <phoneticPr fontId="1"/>
  </si>
  <si>
    <t>・SATLYS 映像解析AIモデル SDKサービス
　初期費用：50(千円)～
　ライセンス費用：5(千円)/カメラ１台～
・SATLYS 映像解析AIモデル クラウドサービス
　初期費用：52(千円)～
　サービス利用費用：43(千円)～　(※利用規模に応じて別途見積もり)</t>
    <phoneticPr fontId="1"/>
  </si>
  <si>
    <r>
      <rPr>
        <sz val="11"/>
        <color rgb="FF00B050"/>
        <rFont val="游ゴシック"/>
        <family val="3"/>
        <charset val="128"/>
        <scheme val="minor"/>
      </rPr>
      <t>記載なし</t>
    </r>
    <r>
      <rPr>
        <strike/>
        <sz val="11"/>
        <color rgb="FF00B050"/>
        <rFont val="游ゴシック"/>
        <family val="3"/>
        <charset val="128"/>
        <scheme val="minor"/>
      </rPr>
      <t xml:space="preserve">
現在出願中</t>
    </r>
    <rPh sb="0" eb="2">
      <t>キサイ</t>
    </rPh>
    <phoneticPr fontId="1"/>
  </si>
  <si>
    <t>本技術は変状の有無を選別して学習するだけで画像内の変状位置を推定します。本技術を用いることで、画像1枚あたりの教示作業時間を従来と比較して約1分40秒から約1秒と、約1/100に短縮することができ、導入時の作業負荷を抑えるとともに、容易にAIを導入することができるようになります。</t>
    <phoneticPr fontId="1"/>
  </si>
  <si>
    <r>
      <rPr>
        <strike/>
        <sz val="11"/>
        <color rgb="FF00B050"/>
        <rFont val="游ゴシック"/>
        <family val="3"/>
        <charset val="128"/>
        <scheme val="minor"/>
      </rPr>
      <t>東芝デジタルソリューションズ（株）</t>
    </r>
    <r>
      <rPr>
        <sz val="11"/>
        <color theme="1"/>
        <rFont val="游ゴシック"/>
        <family val="2"/>
        <scheme val="minor"/>
      </rPr>
      <t xml:space="preserve"> </t>
    </r>
    <r>
      <rPr>
        <sz val="11"/>
        <color rgb="FF00B050"/>
        <rFont val="游ゴシック"/>
        <family val="3"/>
        <charset val="128"/>
        <scheme val="minor"/>
      </rPr>
      <t>AI</t>
    </r>
    <r>
      <rPr>
        <strike/>
        <sz val="11"/>
        <color rgb="FF00B050"/>
        <rFont val="游ゴシック"/>
        <family val="3"/>
        <charset val="128"/>
        <scheme val="minor"/>
      </rPr>
      <t>ＡＩ</t>
    </r>
    <r>
      <rPr>
        <sz val="11"/>
        <color theme="1"/>
        <rFont val="游ゴシック"/>
        <family val="2"/>
        <scheme val="minor"/>
      </rPr>
      <t>・自動化技術サービス部 サトリス</t>
    </r>
    <r>
      <rPr>
        <sz val="11"/>
        <color rgb="FF00B050"/>
        <rFont val="游ゴシック"/>
        <family val="3"/>
        <charset val="128"/>
        <scheme val="minor"/>
      </rPr>
      <t>AI</t>
    </r>
    <r>
      <rPr>
        <strike/>
        <sz val="11"/>
        <color rgb="FF00B050"/>
        <rFont val="游ゴシック"/>
        <family val="3"/>
        <charset val="128"/>
        <scheme val="minor"/>
      </rPr>
      <t>ＡＩ</t>
    </r>
    <r>
      <rPr>
        <sz val="11"/>
        <color theme="1"/>
        <rFont val="游ゴシック"/>
        <family val="2"/>
        <scheme val="minor"/>
      </rPr>
      <t>技術開発担当</t>
    </r>
    <phoneticPr fontId="1"/>
  </si>
  <si>
    <r>
      <rPr>
        <strike/>
        <sz val="11"/>
        <color rgb="FF00B050"/>
        <rFont val="游ゴシック"/>
        <family val="3"/>
        <charset val="128"/>
        <scheme val="minor"/>
      </rPr>
      <t>トウシバデジタルソリューションズ</t>
    </r>
    <r>
      <rPr>
        <sz val="11"/>
        <color theme="1"/>
        <rFont val="游ゴシック"/>
        <family val="2"/>
        <scheme val="minor"/>
      </rPr>
      <t xml:space="preserve"> エーアイ・ジドウカギジュツサービスブ サトリスエーアイギジュツカイハツタントウ</t>
    </r>
    <phoneticPr fontId="1"/>
  </si>
  <si>
    <t>画像情報を活用し施設・設備・機器の外観検査を自動化します。形状が定まった設備や機器、器具の外観の良品画像のみを用いてAI学習し閾値を決めて、閾値を基準に判定することで異常を検知することができます。</t>
    <phoneticPr fontId="1"/>
  </si>
  <si>
    <t xml:space="preserve">良品モデルと検査対象画像を比較し、製品について良品か不良品かの判定を行います。
</t>
  </si>
  <si>
    <t>良品学習方式を使ったAI 画像検査の技術で、製造現場の製品の検査工程を自動化するソリューションです 。
良品画像のバラつきから良品として許容される閾値を統計的に学習し、そこから逸脱した製品を不良品と判定します。東芝独自の閾値最適化手法による良品学習により、不良品の見逃しを防ぎつつ誤検出を低減することが可能です。検査工程における作業員の省人化を実現します。</t>
    <phoneticPr fontId="1"/>
  </si>
  <si>
    <t>①発注者
アルミダイカスト製品　製造業様
②概要
外観検査の自動化をしていたものの、外観のばらつきが多いことによる過検出が多発していた。本パッケージによる良品モデルによる判定に置き換えることで、過検出低減を目指す。
③参考URL
なし
④投資対効果
過検出を10%程度削減</t>
    <phoneticPr fontId="1"/>
  </si>
  <si>
    <t>・ソフトウェア：200万円～（監視する対象の仕様による）</t>
    <phoneticPr fontId="1"/>
  </si>
  <si>
    <t>【発明の名称】判定装置、判定システム、判定方法、プログラム、及び記憶媒体
特開2022-65961</t>
    <phoneticPr fontId="1"/>
  </si>
  <si>
    <t>AIの学習方法における課題として、大量の良品・不良品の教師データの収集や学習を行うのに時間を要するが、本製品は良品画像のみを教師データとし短い期間と少ない画像で学習が可能です。また、良品モデルの作成や精度の調整 に高度な専門スキルを必要とせずに、画像入力やパラメータ設定をスキルなしで直感的に画面上で実施可能です。</t>
    <phoneticPr fontId="1"/>
  </si>
  <si>
    <t>東京都港区虎ノ門1丁目16番16号 虎ノ門1丁目MGビル 6F</t>
    <phoneticPr fontId="1"/>
  </si>
  <si>
    <t>危険な高所作業や、コストがかかる作業員の配置や点検作業車の利用、交通規制が必要となる橋梁点検をドローンによる撮影と3Dモデリング化により、点検を効率的かつ安全に実施します。</t>
    <phoneticPr fontId="1"/>
  </si>
  <si>
    <t>東京都中央区日本橋3丁目9番1号日本橋三丁目スクエア11階 </t>
    <phoneticPr fontId="1"/>
  </si>
  <si>
    <t>3Dモデリング技術（ContextCapture）</t>
    <phoneticPr fontId="1"/>
  </si>
  <si>
    <t>合同会社ベントレー・システムズ</t>
  </si>
  <si>
    <t>ベントレーシステムズ</t>
  </si>
  <si>
    <t>東京都豊島区南池袋1丁目16番15号ダイヤゲート池袋</t>
    <phoneticPr fontId="1"/>
  </si>
  <si>
    <t>人ではアクセス困難な橋梁桁内等の狭隘空間において、静止画、動画データを専用のドローン（バッテリー稼働式）により取得する。</t>
    <phoneticPr fontId="1"/>
  </si>
  <si>
    <r>
      <t>サイズ 223</t>
    </r>
    <r>
      <rPr>
        <sz val="11"/>
        <color rgb="FF00B050"/>
        <rFont val="游ゴシック"/>
        <family val="3"/>
        <charset val="128"/>
        <scheme val="minor"/>
      </rPr>
      <t>mm</t>
    </r>
    <r>
      <rPr>
        <sz val="11"/>
        <color theme="1"/>
        <rFont val="游ゴシック"/>
        <family val="2"/>
        <scheme val="minor"/>
      </rPr>
      <t>×273</t>
    </r>
    <r>
      <rPr>
        <sz val="11"/>
        <color rgb="FF00B050"/>
        <rFont val="游ゴシック"/>
        <family val="3"/>
        <charset val="128"/>
        <scheme val="minor"/>
      </rPr>
      <t>mm</t>
    </r>
    <r>
      <rPr>
        <sz val="11"/>
        <color theme="1"/>
        <rFont val="游ゴシック"/>
        <family val="2"/>
        <scheme val="minor"/>
      </rPr>
      <t>×74</t>
    </r>
    <r>
      <rPr>
        <sz val="11"/>
        <color rgb="FF00B050"/>
        <rFont val="游ゴシック"/>
        <family val="3"/>
        <charset val="128"/>
        <scheme val="minor"/>
      </rPr>
      <t>mm</t>
    </r>
    <r>
      <rPr>
        <sz val="11"/>
        <color theme="1"/>
        <rFont val="游ゴシック"/>
        <family val="2"/>
        <scheme val="minor"/>
      </rPr>
      <t>（L×W×H） ※バッテリ装着時
重量 約800ｇ（バッテリ含む）
飛行可能時間 27分
最高飛行速度 58km/h
最大耐風速 11m/s
最大高度 500m
可用温度範囲 -5℃～40℃</t>
    </r>
    <phoneticPr fontId="1"/>
  </si>
  <si>
    <t>センサー Sony IMX577 1/2.3 CMOS
解像度(静止画) 1200万画素（4056×3040)
解像度（動画） 4K60fps</t>
    <phoneticPr fontId="1"/>
  </si>
  <si>
    <t>橋梁等の土木構造物の図面にドローン等を用いて撮影した画像、動画をシステム上で重ね合わせ、正確にひび割れ等の損傷を検知する。</t>
    <phoneticPr fontId="1"/>
  </si>
  <si>
    <r>
      <t>■ドローンの飛行においては、「無人航空機（ドローン、ラジコン機等）の安全な飛行のためのガイドライン（国土交通省）」にもとづき、航空法および関係法令を遵守し、第三者に迷惑をかけることなく安全に飛行させることが必要です。
■そのうえで、</t>
    </r>
    <r>
      <rPr>
        <sz val="11"/>
        <color rgb="FFFF0000"/>
        <rFont val="游ゴシック"/>
        <family val="3"/>
        <charset val="128"/>
        <scheme val="minor"/>
      </rPr>
      <t>skydio2+</t>
    </r>
    <r>
      <rPr>
        <strike/>
        <sz val="11"/>
        <color rgb="FFFF0000"/>
        <rFont val="游ゴシック"/>
        <family val="3"/>
        <charset val="128"/>
        <scheme val="minor"/>
      </rPr>
      <t>DJI DOCK</t>
    </r>
    <r>
      <rPr>
        <sz val="11"/>
        <color theme="1"/>
        <rFont val="游ゴシック"/>
        <family val="2"/>
        <scheme val="minor"/>
      </rPr>
      <t>導入においては、通信の確保・電源の確保・離発着場所の確保をはじめ各種制約事項がございます
■お問い合わせページ：</t>
    </r>
    <r>
      <rPr>
        <sz val="11"/>
        <color rgb="FF00B050"/>
        <rFont val="游ゴシック"/>
        <family val="3"/>
        <charset val="128"/>
        <scheme val="minor"/>
      </rPr>
      <t>https://kddi.smartdrone.co.jp/contact-list/contact/</t>
    </r>
    <r>
      <rPr>
        <sz val="11"/>
        <color theme="1"/>
        <rFont val="游ゴシック"/>
        <family val="2"/>
        <scheme val="minor"/>
      </rPr>
      <t xml:space="preserve">
</t>
    </r>
    <r>
      <rPr>
        <strike/>
        <sz val="11"/>
        <color rgb="FF00B050"/>
        <rFont val="游ゴシック"/>
        <family val="3"/>
        <charset val="128"/>
        <scheme val="minor"/>
      </rPr>
      <t xml:space="preserve">https://urldefense.com/v3/__https://kddi.smartdrone.co.jp/contact-list/contact/__;!!N8Xdb1VRTUMlZeI!nTMRxKCl-1IlHUtKmgynvDZyQUMvfH08kiwr6DBSprFEP1meI1bVD4d7CfDkR887OGXwA_3uPlnE5itt-MErDRJH7zUc3vo$ </t>
    </r>
    <phoneticPr fontId="1"/>
  </si>
  <si>
    <t>3日かけていた橋梁調査が1日に短縮し精度も向上
①ドローンによる橋梁の撮影
②撮影データを3Dモデリング化（3次元画像処理）
③損傷箇所の特定とレポーティング</t>
    <phoneticPr fontId="1"/>
  </si>
  <si>
    <r>
      <t xml:space="preserve">ソリューションビジネス推進1部 </t>
    </r>
    <r>
      <rPr>
        <sz val="11"/>
        <color rgb="FF00B050"/>
        <rFont val="游ゴシック"/>
        <family val="3"/>
        <charset val="128"/>
        <scheme val="minor"/>
      </rPr>
      <t>伊藤新吾</t>
    </r>
    <phoneticPr fontId="1"/>
  </si>
  <si>
    <t>東京都品川区荏原1丁目20番10号</t>
    <phoneticPr fontId="1"/>
  </si>
  <si>
    <t>中央省庁（全省庁統一資格）
市区町村</t>
    <phoneticPr fontId="1"/>
  </si>
  <si>
    <t>ドローンのフライアウェイを防止する装置
ドローンフライトが困難な場所においても安全にドローンを使って、点検が可能です。</t>
    <phoneticPr fontId="1"/>
  </si>
  <si>
    <t>10件</t>
    <rPh sb="2" eb="3">
      <t>ケン</t>
    </rPh>
    <phoneticPr fontId="1"/>
  </si>
  <si>
    <t>2件</t>
    <rPh sb="1" eb="2">
      <t>ケン</t>
    </rPh>
    <phoneticPr fontId="1"/>
  </si>
  <si>
    <t>電車軌道付近でのドローンを用いた外壁点検を行う際に、フライアウェイを防止するために利用</t>
    <phoneticPr fontId="1"/>
  </si>
  <si>
    <t>都市部での高層ビルのドローン外壁調査を行う際に使用</t>
    <phoneticPr fontId="1"/>
  </si>
  <si>
    <t xml:space="preserve">購入価格（税抜）2024年1月現在
ラインドローンシステム：1,800,000円
オプション：500,000円
セイフティポート：1,400,000円
</t>
    <phoneticPr fontId="1"/>
  </si>
  <si>
    <t>名称：ドローンの飛行ガイド装置　特許第6953589号
名称：外壁点検方法　
特許第6894995号
名称：外壁点検システム　
特許第6877013号
名称：外壁点検システム　
特許第6877723号</t>
    <phoneticPr fontId="1"/>
  </si>
  <si>
    <t>建物等の屋上と地上の 2 箇所をラインで結び、そのライン間を係留したドローンが飛行することで、物理的な飛行制限を設け、これまで危険とされてきた場所での安全なドローン飛行が可能になります。
また、新技術情報提供システム（NETIS）にも登録しております。
NETIS登録番号：KT-200065-A
登録年月日：2020/07/29
https://www.netis.mlit.go.jp/netis/pubsearch/dtlprint?regNo=KT-200065%20</t>
    <rPh sb="97" eb="100">
      <t>シンギジュツ</t>
    </rPh>
    <rPh sb="100" eb="102">
      <t>ジョウホウ</t>
    </rPh>
    <rPh sb="102" eb="104">
      <t>テイキョウ</t>
    </rPh>
    <rPh sb="117" eb="119">
      <t>トウロク</t>
    </rPh>
    <phoneticPr fontId="1"/>
  </si>
  <si>
    <t>事業戦略部 薮内基博</t>
    <phoneticPr fontId="1"/>
  </si>
  <si>
    <t>ジギョウセンリャクブ ヤブウチモトヒロ</t>
    <phoneticPr fontId="1"/>
  </si>
  <si>
    <t>赤外線調査劣化診断技術</t>
    <phoneticPr fontId="1"/>
  </si>
  <si>
    <t>①発注者
ヤクルト本社
②概要
CEタンクのガス残量および圧力管理で導入
③参考URL
https://lilz.jp/news/casestudy-yakult/
④投資対効果
毎日45分かかる点検を省略</t>
    <phoneticPr fontId="1"/>
  </si>
  <si>
    <t>消費者契約法の適用その他の理由により当社が登録ユーザーに対して損害賠償責任を負う場合においても、当社の賠償責任は、損害の事由が生じた時点から遡って過去3ヶ月の期間に登録ユーザーから現実に受領した本サービスの利用料金の総額を上限とします。</t>
    <phoneticPr fontId="1"/>
  </si>
  <si>
    <t>静止画や動画データ
振動データ
加速度データ</t>
    <phoneticPr fontId="1"/>
  </si>
  <si>
    <t xml:space="preserve">道路を走行するゴミ収集車、タクシー、自治体公用車等に計測機器を設置し、画像や車両情報を収集するための移動を行う。
</t>
    <phoneticPr fontId="1"/>
  </si>
  <si>
    <t>道路を走行するゴミ収集車、タクシー、自治体公用車等に計測機器を設置し、画像や車両情報の収集を行う。</t>
    <phoneticPr fontId="1"/>
  </si>
  <si>
    <t>車載機からアップロードされた画像や加速度センサ、角速度センサのデータを周波数分析した特徴量により、道路面のポットホールやひび割れ率、IRIを推定し、地図上に可視化する技術</t>
    <phoneticPr fontId="1"/>
  </si>
  <si>
    <t>①発注者
豊川市
②概要
豊川市ではAIを利用した道路自動点検を始めた。穴の開いたアスファルトなど修復が必要な場所を効率的に発見する。これまでは人による目視だったが、車前面の車載カメラで路面上を撮影。AIが穴やひび割れなどを検出して、修復箇所を地図上に写真入りで表示する。現場で車両から降りての目視確認を実施する必要がなく、パトロール作業員の少人数化を進めている。
③参考URL
https://www.higashiaichi.co.jp/news/detail/12635
④投資対効果
パトロール人員を5名→3名に削減できた。</t>
    <rPh sb="1" eb="4">
      <t>ハッチュウシャ</t>
    </rPh>
    <rPh sb="10" eb="12">
      <t>ガイヨウ</t>
    </rPh>
    <rPh sb="184" eb="186">
      <t>サンコウ</t>
    </rPh>
    <rPh sb="240" eb="242">
      <t>トウシ</t>
    </rPh>
    <rPh sb="242" eb="243">
      <t>タイ</t>
    </rPh>
    <rPh sb="243" eb="245">
      <t>コウカ</t>
    </rPh>
    <phoneticPr fontId="1"/>
  </si>
  <si>
    <t>・時速60kmを超える速度で走行すると検知性能が低下。
・GPSの電波が届かないところでは測定不能。
・夜間、雨天、積雪時など環境要因での画像認識性能低下。
・LTE通信ができない環境化ではデータ計測ができない。</t>
    <phoneticPr fontId="1"/>
  </si>
  <si>
    <t>導入後の車載器メンテナンスは不要、機材の積み下ろしなどを実施しないで運用可能。
AI画像認識により使えば使うほど認識性能向上。
市民通報の手動入力、入力情報の日報出力、分析用データの出力機能等、維持管理に必要な機能を搭載した総合DXツール。
・日本道路協会・維持修繕委員会　「道路管理の新技術・好事例集」掲載（5頁）
https://www.road.or.jp/case_studies/pdf/00_first.pdf
・日本経済新聞掲載
https://www.nikkei.com/article/DGXZRSP651962_Y3A320C2000000/
・パックマンコラボ　メディア掲載
https://www.dreamnews.jp/press/0000233188/</t>
    <phoneticPr fontId="1"/>
  </si>
  <si>
    <t>損害の範囲が無限定なものとならないような規定として記載</t>
    <phoneticPr fontId="1"/>
  </si>
  <si>
    <t>CSSカンパニー ビジネスプロモーション部 新規事業推進グループ 手嶌亨</t>
    <phoneticPr fontId="1"/>
  </si>
  <si>
    <r>
      <rPr>
        <sz val="11"/>
        <color rgb="FF00B050"/>
        <rFont val="游ゴシック"/>
        <family val="3"/>
        <charset val="128"/>
        <scheme val="minor"/>
      </rPr>
      <t>京都府</t>
    </r>
    <r>
      <rPr>
        <sz val="11"/>
        <color theme="1"/>
        <rFont val="游ゴシック"/>
        <family val="2"/>
        <scheme val="minor"/>
      </rPr>
      <t>京都市中京区西ノ京桑原町1番地</t>
    </r>
    <rPh sb="0" eb="3">
      <t>キョウトフ</t>
    </rPh>
    <phoneticPr fontId="1"/>
  </si>
  <si>
    <t>超音波振動子とストロボスコープを組合わせた当社独自の光イメージング技術で、異種材の接合や接着面・塗装や溶射等コーティング面の剥離などの表面付近の欠陥を非破壊で簡単に検査することができます。</t>
    <phoneticPr fontId="1"/>
  </si>
  <si>
    <r>
      <rPr>
        <sz val="11"/>
        <rFont val="游ゴシック"/>
        <family val="3"/>
        <charset val="128"/>
        <scheme val="minor"/>
      </rPr>
      <t>JIS Z 2411</t>
    </r>
    <r>
      <rPr>
        <strike/>
        <sz val="11"/>
        <color rgb="FF00B050"/>
        <rFont val="游ゴシック"/>
        <family val="3"/>
        <charset val="128"/>
        <scheme val="minor"/>
      </rPr>
      <t>(近日制定予定)</t>
    </r>
    <phoneticPr fontId="1"/>
  </si>
  <si>
    <r>
      <rPr>
        <sz val="11"/>
        <color rgb="FF00B050"/>
        <rFont val="游ゴシック"/>
        <family val="3"/>
        <charset val="128"/>
        <scheme val="minor"/>
      </rPr>
      <t>京都府</t>
    </r>
    <r>
      <rPr>
        <sz val="11"/>
        <color theme="4"/>
        <rFont val="游ゴシック"/>
        <family val="2"/>
        <scheme val="minor"/>
      </rPr>
      <t>京都市中京区西ノ京桑原町1番地</t>
    </r>
    <rPh sb="0" eb="3">
      <t>キョウトフ</t>
    </rPh>
    <rPh sb="3" eb="5">
      <t>キョウト</t>
    </rPh>
    <phoneticPr fontId="1"/>
  </si>
  <si>
    <t>静止画や動画データ
振動データ
音響データ（打診音等）
超音波データ</t>
    <phoneticPr fontId="1"/>
  </si>
  <si>
    <t xml:space="preserve">機器を確認対象の付近に一時的に設置（仮設）
機器を携帯または装備し、確認対象の付近に持ち込み
</t>
    <phoneticPr fontId="1"/>
  </si>
  <si>
    <t>製造段階の部品から運用済みの大型輸送機や構造物まで。
赤外線カメラ画像、確認対象表面の超音波伝搬映像、赤外線カメラ画像と超音波伝搬の特徴点の重ね合わせ画像。
確認対象表面への超音波振動子とレーザー照明内蔵カメラ、および制御装置・PCの設置。
https://www.an.shimadzu.co.jp/products/materials-testing/ultrasonic-optical-flaw-detector/miv-x/index.html</t>
    <phoneticPr fontId="1"/>
  </si>
  <si>
    <r>
      <t>撮影距離：50</t>
    </r>
    <r>
      <rPr>
        <sz val="11"/>
        <color rgb="FFFF0000"/>
        <rFont val="游ゴシック"/>
        <family val="3"/>
        <charset val="128"/>
        <scheme val="minor"/>
      </rPr>
      <t>mm</t>
    </r>
    <r>
      <rPr>
        <sz val="11"/>
        <color theme="1"/>
        <rFont val="游ゴシック"/>
        <family val="2"/>
        <scheme val="minor"/>
      </rPr>
      <t>～1000mm
撮影範囲：約28</t>
    </r>
    <r>
      <rPr>
        <sz val="11"/>
        <color rgb="FFFF0000"/>
        <rFont val="游ゴシック"/>
        <family val="3"/>
        <charset val="128"/>
        <scheme val="minor"/>
      </rPr>
      <t>mm</t>
    </r>
    <r>
      <rPr>
        <sz val="11"/>
        <color theme="1"/>
        <rFont val="游ゴシック"/>
        <family val="2"/>
        <scheme val="minor"/>
      </rPr>
      <t>×42mm～約400</t>
    </r>
    <r>
      <rPr>
        <sz val="11"/>
        <color rgb="FFFF0000"/>
        <rFont val="游ゴシック"/>
        <family val="3"/>
        <charset val="128"/>
        <scheme val="minor"/>
      </rPr>
      <t>mm</t>
    </r>
    <r>
      <rPr>
        <sz val="11"/>
        <color theme="1"/>
        <rFont val="游ゴシック"/>
        <family val="2"/>
        <scheme val="minor"/>
      </rPr>
      <t xml:space="preserve">×600mm(カメラ設置距離による)
</t>
    </r>
    <phoneticPr fontId="1"/>
  </si>
  <si>
    <t>・取得した超音波伝搬映像からコーティング部品の皮膜剥離エリアを検知する。
・竣工済みや耐久性試験中等の構造部材の損傷を検知する。
https://www.an.shimadzu.co.jp/products/materials-testing/ultrasonic-optical-flaw-detector/miv-x/index.html</t>
    <phoneticPr fontId="1"/>
  </si>
  <si>
    <r>
      <rPr>
        <sz val="11"/>
        <color rgb="FF00B050"/>
        <rFont val="游ゴシック"/>
        <family val="3"/>
        <charset val="128"/>
        <scheme val="minor"/>
      </rPr>
      <t xml:space="preserve">非公開
</t>
    </r>
    <r>
      <rPr>
        <strike/>
        <sz val="11"/>
        <color rgb="FF00B050"/>
        <rFont val="游ゴシック"/>
        <family val="3"/>
        <charset val="128"/>
        <scheme val="minor"/>
      </rPr>
      <t>公開されておらず不明</t>
    </r>
    <rPh sb="0" eb="3">
      <t>ヒコウカイ</t>
    </rPh>
    <phoneticPr fontId="1"/>
  </si>
  <si>
    <r>
      <t xml:space="preserve">非公開
</t>
    </r>
    <r>
      <rPr>
        <strike/>
        <sz val="11"/>
        <color rgb="FF00B050"/>
        <rFont val="游ゴシック"/>
        <family val="3"/>
        <charset val="128"/>
        <scheme val="minor"/>
      </rPr>
      <t>公開されておらず不明</t>
    </r>
    <rPh sb="0" eb="3">
      <t>ヒコウカイ</t>
    </rPh>
    <phoneticPr fontId="1"/>
  </si>
  <si>
    <r>
      <t xml:space="preserve">①発注者
エンジン部品メーカー
②概要
摺動部品のサーメット溶射加工の皮膜剥離の検査
</t>
    </r>
    <r>
      <rPr>
        <sz val="11"/>
        <color rgb="FF00B050"/>
        <rFont val="游ゴシック"/>
        <family val="3"/>
        <charset val="128"/>
        <scheme val="minor"/>
      </rPr>
      <t xml:space="preserve">③参考URL
なし
</t>
    </r>
    <r>
      <rPr>
        <sz val="11"/>
        <color theme="1"/>
        <rFont val="游ゴシック"/>
        <family val="2"/>
        <scheme val="minor"/>
      </rPr>
      <t>④投資対効果
従来技術では非破壊で検知できなかった。納入後の不具合低減。</t>
    </r>
    <rPh sb="1" eb="4">
      <t>ハッチュウシャ</t>
    </rPh>
    <rPh sb="17" eb="19">
      <t>ガイヨウ</t>
    </rPh>
    <rPh sb="44" eb="46">
      <t>サンコウ</t>
    </rPh>
    <rPh sb="54" eb="56">
      <t>トウシ</t>
    </rPh>
    <rPh sb="56" eb="57">
      <t>タイ</t>
    </rPh>
    <rPh sb="57" eb="59">
      <t>コウカ</t>
    </rPh>
    <phoneticPr fontId="1"/>
  </si>
  <si>
    <t xml:space="preserve">①発注者
大手セラミックスメーカー
②概要
半導体製造装置部品のセラミック溶射加工の皮膜剥離検査、および加工条件探求
</t>
    <rPh sb="1" eb="4">
      <t>ハッチュウシャ</t>
    </rPh>
    <rPh sb="19" eb="21">
      <t>ガイヨウ</t>
    </rPh>
    <phoneticPr fontId="1"/>
  </si>
  <si>
    <r>
      <t xml:space="preserve">①発注者
公的研究センター
②概要
従来装置を補完する新しい測定原理を採用した装置として試用
</t>
    </r>
    <r>
      <rPr>
        <sz val="11"/>
        <color rgb="FF00B050"/>
        <rFont val="游ゴシック"/>
        <family val="3"/>
        <charset val="128"/>
        <scheme val="minor"/>
      </rPr>
      <t xml:space="preserve">③参考URL
なし
</t>
    </r>
    <r>
      <rPr>
        <sz val="11"/>
        <color theme="1"/>
        <rFont val="游ゴシック"/>
        <family val="2"/>
        <scheme val="minor"/>
      </rPr>
      <t>④投資対効果
地域企業への貸し出し</t>
    </r>
    <rPh sb="1" eb="4">
      <t>ハッチュウシャ</t>
    </rPh>
    <rPh sb="15" eb="17">
      <t>ガイヨウ</t>
    </rPh>
    <rPh sb="48" eb="50">
      <t>サンコウ</t>
    </rPh>
    <rPh sb="58" eb="63">
      <t>トウシタイコウカ</t>
    </rPh>
    <phoneticPr fontId="1"/>
  </si>
  <si>
    <t>・機器の購入額（1台）：15,000,000円(税抜)～</t>
    <phoneticPr fontId="1"/>
  </si>
  <si>
    <t>光学部品など透明な面は観察できない。欠陥検知が可能な範囲が表層付近(深さ1mm程度まで)に限定される。欠陥検知サイズは0.5mm以上であり、微細な欠陥は検知できない。</t>
    <phoneticPr fontId="1"/>
  </si>
  <si>
    <t>超音波探傷装置が苦手とする表層付近を観察対象とし、前処理や設置の制約が少なく短時間に比較的広範囲を観察可能。
日本非破壊検査協会の機関誌『非破壊検査』2024年2月号にて画期的な技術として紹介されている。日本工業出版社の『検査技術 』2024年1月号、溶接学会誌2023年6月号などにも掲載。</t>
    <phoneticPr fontId="1"/>
  </si>
  <si>
    <t>分析計測事業部 試験機ビジネスユニット 児玉賢治</t>
    <phoneticPr fontId="1"/>
  </si>
  <si>
    <t>ブンセキケイソクジギョウブ シケンキビジネスユニット コダマケンジ</t>
    <phoneticPr fontId="1"/>
  </si>
  <si>
    <t>静岡県浜松市中央区市野町1126番地の1</t>
    <phoneticPr fontId="1"/>
  </si>
  <si>
    <t>石油・ガス・化学プラント等の配管の腐食・減肉を効率的に発見するエネルギー弁別型放射線ラインセンサです。放射線透過試験を用いて、今までにない高精度な配管の腐食・減肉検査を実現します。</t>
    <phoneticPr fontId="1"/>
  </si>
  <si>
    <t>電磁波（赤外線、紫外線、等）データ</t>
    <phoneticPr fontId="1"/>
  </si>
  <si>
    <t>放射線のエネルギー弁別機能を用いて、配管の腐食（減肉）の有無と減肉量を定量的に測定する。</t>
    <phoneticPr fontId="1"/>
  </si>
  <si>
    <t>論文掲載
石油学会 PETROTECH  JUN.2023 VOL. 46 NO.6  P46 
非破壊検査, 64, (5), 203 (2015)
配管技術, 58, (13), 45 (2016)
検査技術, 28, (1), 60 (2023)
検査技術, 28, (1), 54 (2023)</t>
    <phoneticPr fontId="1"/>
  </si>
  <si>
    <t>電子管営業推進部 袴田秀人</t>
    <phoneticPr fontId="1"/>
  </si>
  <si>
    <r>
      <t xml:space="preserve">0539-62-5245 </t>
    </r>
    <r>
      <rPr>
        <strike/>
        <sz val="11"/>
        <color rgb="FF00B050"/>
        <rFont val="游ゴシック"/>
        <family val="3"/>
        <charset val="128"/>
        <scheme val="minor"/>
      </rPr>
      <t xml:space="preserve"> (</t>
    </r>
    <r>
      <rPr>
        <sz val="11"/>
        <color theme="1"/>
        <rFont val="游ゴシック"/>
        <family val="2"/>
        <scheme val="minor"/>
      </rPr>
      <t>平日 8:30</t>
    </r>
    <r>
      <rPr>
        <sz val="11"/>
        <color rgb="FF00B050"/>
        <rFont val="游ゴシック"/>
        <family val="3"/>
        <charset val="128"/>
        <scheme val="minor"/>
      </rPr>
      <t>-</t>
    </r>
    <r>
      <rPr>
        <strike/>
        <sz val="11"/>
        <color rgb="FF00B050"/>
        <rFont val="游ゴシック"/>
        <family val="3"/>
        <charset val="128"/>
        <scheme val="minor"/>
      </rPr>
      <t>～</t>
    </r>
    <r>
      <rPr>
        <sz val="11"/>
        <color theme="1"/>
        <rFont val="游ゴシック"/>
        <family val="2"/>
        <scheme val="minor"/>
      </rPr>
      <t>17:00</t>
    </r>
    <r>
      <rPr>
        <strike/>
        <sz val="11"/>
        <color rgb="FF00B050"/>
        <rFont val="游ゴシック"/>
        <family val="3"/>
        <charset val="128"/>
        <scheme val="minor"/>
      </rPr>
      <t>）</t>
    </r>
    <r>
      <rPr>
        <sz val="11"/>
        <color theme="1"/>
        <rFont val="游ゴシック"/>
        <family val="2"/>
        <scheme val="minor"/>
      </rPr>
      <t xml:space="preserve">
hideto@etd.hpk.co.jp</t>
    </r>
    <phoneticPr fontId="1"/>
  </si>
  <si>
    <t>Parrot ANAFiAiはWiFiに加えてLTE上空利用に対応。4800万画素・6倍ズームのカメラを搭載しており、高精細な撮影を実施可能。雨天時の防水性を保証し困難な飛行条件にも耐えれる設計。</t>
    <phoneticPr fontId="1"/>
  </si>
  <si>
    <t>機器を確認対象の付近に一時的に設置（仮設）
事前に設定したルートに基づき自律移動
操作用機器（コントローラー）と観測機器（ドローン、移動ロボット、等）を無線接続し、現場の担当者により遠隔操作
操作用機器（コントローラー）と観測機器（ドローン、移動ロボット、等）を無線接続し、遠隔地の担当者により遠隔操作</t>
    <phoneticPr fontId="1"/>
  </si>
  <si>
    <t>コントローラーとドローンをWi-FiまたはLTEにより無線接続し、ドローンに搭載したカメラにより空撮が可能。パイロットがドローンを操縦するだけでなく、あらかじめ設定した範囲やルートを自動航行し撮影することも可能。
撮影したデータは機体のSDカードに保存される。またはコントローラーに表示される映像をHDMIケーブルを使用し、PC等へ出力することが可能であるため、リアルタイムで遠隔地へ伝送が可能。なお電波状態の不安定な環境下で制御不能に陥った場合は自動的に離陸地点まで帰還することが可能。</t>
    <phoneticPr fontId="1"/>
  </si>
  <si>
    <r>
      <t>・サイズ（展開時）: 320</t>
    </r>
    <r>
      <rPr>
        <sz val="11"/>
        <color rgb="FFFF0000"/>
        <rFont val="游ゴシック"/>
        <family val="3"/>
        <charset val="128"/>
        <scheme val="minor"/>
      </rPr>
      <t>mm</t>
    </r>
    <r>
      <rPr>
        <sz val="11"/>
        <color theme="1"/>
        <rFont val="游ゴシック"/>
        <family val="2"/>
        <scheme val="minor"/>
      </rPr>
      <t>x 440</t>
    </r>
    <r>
      <rPr>
        <sz val="11"/>
        <color rgb="FFFF0000"/>
        <rFont val="游ゴシック"/>
        <family val="3"/>
        <charset val="128"/>
        <scheme val="minor"/>
      </rPr>
      <t>mm</t>
    </r>
    <r>
      <rPr>
        <sz val="11"/>
        <color theme="1"/>
        <rFont val="游ゴシック"/>
        <family val="2"/>
        <scheme val="minor"/>
      </rPr>
      <t xml:space="preserve"> x 118mm
・重量：898g
・稼働時間：32分
・移動速度：最大水平速度16m/s、最大垂直速度4m/s
・制御可能距離：4G回線により飛行可能なエリア
・操作性：前後/左右/上下
・防水・防塵：IP53
・動作環境温度：-10℃～40℃
・リモートID適合状況：適合</t>
    </r>
    <phoneticPr fontId="1"/>
  </si>
  <si>
    <r>
      <t>・画角       ：水平方向の視野（HFOV) 68°
・ズーム    ：6倍
・ロスレス : 最大 4 倍 (1080p),2 倍 (4K UHD)
・最大解像度：4K UHD: 3840x2160
　　　　 　      1080 p: 1920x1080
・フレームレート：4K UHD：24/25/30/48/50/60 fps
　　　　　　　   　1080p：24/25/30/48/50/60/90/100/120 fps
　　　　　　　    　HDR 10：4K UHD/1080p - 24/25/30 fps
・防水：</t>
    </r>
    <r>
      <rPr>
        <sz val="11"/>
        <color rgb="FFFF0000"/>
        <rFont val="游ゴシック"/>
        <family val="3"/>
        <charset val="128"/>
        <scheme val="minor"/>
      </rPr>
      <t>IP3</t>
    </r>
    <r>
      <rPr>
        <sz val="11"/>
        <color theme="1"/>
        <rFont val="游ゴシック"/>
        <family val="2"/>
        <scheme val="minor"/>
      </rPr>
      <t xml:space="preserve">
・防塵：</t>
    </r>
    <r>
      <rPr>
        <sz val="11"/>
        <color rgb="FFFF0000"/>
        <rFont val="游ゴシック"/>
        <family val="3"/>
        <charset val="128"/>
        <scheme val="minor"/>
      </rPr>
      <t>IP5</t>
    </r>
    <r>
      <rPr>
        <sz val="11"/>
        <color theme="1"/>
        <rFont val="游ゴシック"/>
        <family val="2"/>
        <scheme val="minor"/>
      </rPr>
      <t xml:space="preserve">
・動作環境：-10℃～40℃
</t>
    </r>
    <phoneticPr fontId="1"/>
  </si>
  <si>
    <t>機体とコントローラーにはセキュアエレメントが組み込まれており、データの暗号化や認証を実施している。</t>
    <phoneticPr fontId="1"/>
  </si>
  <si>
    <t>防災訓練、遠隔映像伝送
①発注者
北海道 自治体
②概要    
市が開催する防災訓練にあたり、実際の災害発生を想定し、災害現場をANAFI Aiによる空撮および撮影画像をリアルタイムでネットワークを介して配信を実施。これまで人の立ち入りが難しかった災害現場でも空撮により安全かつ広範囲を確認可能。
③参考URL
https://www.nttedt.co.jp/post/saitai-hokkaido-202306
④投資対効果 
災害発生時の状況調査に要する時間の大幅短縮</t>
    <phoneticPr fontId="1"/>
  </si>
  <si>
    <t>夜間空撮
①発注者
山形県 自治体
②概要    
花火大会の様子を、ANAFI Aiにより空撮を実施
4800万画素のカメラにより、高精細な画像を撮影可能。
③参考URL
https://www.nttedt.co.jp/post/anafi-yamagata-20230819</t>
    <phoneticPr fontId="1"/>
  </si>
  <si>
    <r>
      <t xml:space="preserve">写真測量
①発注者
建設会社
②概要
ANAFIAiを用いて建設地における写真測量を実施
対象のエリアに対し、飛行ルートを設定。フロント・サイドオーバーラップ率を自動で計算できるため、オルソ画像化および点群データ処理が容易に実施可能
</t>
    </r>
    <r>
      <rPr>
        <sz val="11"/>
        <color rgb="FF00B050"/>
        <rFont val="游ゴシック"/>
        <family val="3"/>
        <charset val="128"/>
        <scheme val="minor"/>
      </rPr>
      <t xml:space="preserve">③参考URL
なし
</t>
    </r>
    <r>
      <rPr>
        <sz val="11"/>
        <color theme="1"/>
        <rFont val="游ゴシック"/>
        <family val="2"/>
        <scheme val="minor"/>
      </rPr>
      <t>④投資対効果
これまでの測量と比較し、広範囲のエリアを短時間で測定可能</t>
    </r>
    <rPh sb="118" eb="120">
      <t>サンコウ</t>
    </rPh>
    <phoneticPr fontId="1"/>
  </si>
  <si>
    <t>【機体購入・レンタル】
機器購入額 (1台) : オープン
機器レンタル (1台) : 14日間 160,000円
30日間 270,000円
90日間 420,000円
HP : https://www.nttedt.co.jp/anafi-price
【スクール】
ANAFiマスター講習 (4人まで同料金) : 150,000円
ANAFiマスター講習 (1名ごと追加料金) : 20,000円
HP : https://www.nttedt.co.jp/anafi-price
【飛行請負】
各メニューごとに個別見積
HP : https://www.nttedt.co.jp/omakase</t>
    <phoneticPr fontId="1"/>
  </si>
  <si>
    <t>・防爆仕様ではないため、火薬庫等の危険場所では使用できない
・風速10m/s以上の環境では使用できない
・GPSが補足できない環境、Wi-Fi、4Gの電波不感地帯では飛行が不安定になる恐れがある</t>
    <phoneticPr fontId="1"/>
  </si>
  <si>
    <t>ANAFi AIの4G接続を活用し、遠隔地における状況確認を網羅的にとらえることができ、コントローラーの映像をネットワークを介して遠隔地にリアルタイム転送することが可能です。
弊社では、NTTグループのインフラ設備の維持管理のために災害時の活用や、ネットワークに関するノウハウを多く有しているため、ドローンの導入だけでなくネットワーク環境も含めたトータルサポートをご提供可能です。</t>
    <phoneticPr fontId="1"/>
  </si>
  <si>
    <t>Skydio 2+は、AIによる自律飛行・障害物回避技術を搭載した、従来飛行が難しかった非GPS環境下での安全な飛行が可能なドローン。360°障害検知センサにより、狭小部への進入、近接撮影が可能。</t>
    <phoneticPr fontId="1"/>
  </si>
  <si>
    <t>技術基準適合証明</t>
    <phoneticPr fontId="1"/>
  </si>
  <si>
    <t xml:space="preserve">機器を確認対象の付近に一時的に設置（仮設）
事前に設定したルートに基づき自律移動
操作用機器（コントローラー）と観測機器（ドローン、移動ロボット、等）を無線接続し、現場の担当者により遠隔操作
操作用機器（コントローラー）と観測機器（ドローン、移動ロボット、等）を無線接続し、遠隔地の担当者により遠隔操作
</t>
    <phoneticPr fontId="1"/>
  </si>
  <si>
    <t>コントローラーとドローンをWi-Fにより無線接続し、ドローンに搭載したカメラにより空撮が可能。パイロットがドローンを操縦するだけでなく、あらかじめ設定した範囲やルートを自動航行し撮影することも可能。
撮影したデータは機体のSDカードに保存される。なお電波状態の不安定な環境下で制御不能に陥った場合は自動的に離陸地点まで帰還することが可能。</t>
    <phoneticPr fontId="1"/>
  </si>
  <si>
    <r>
      <t>・サイズ（展開時）: 223</t>
    </r>
    <r>
      <rPr>
        <sz val="11"/>
        <color rgb="FFFF0000"/>
        <rFont val="游ゴシック"/>
        <family val="3"/>
        <charset val="128"/>
        <scheme val="minor"/>
      </rPr>
      <t>mm</t>
    </r>
    <r>
      <rPr>
        <sz val="11"/>
        <color theme="1"/>
        <rFont val="游ゴシック"/>
        <family val="2"/>
        <scheme val="minor"/>
      </rPr>
      <t>×273</t>
    </r>
    <r>
      <rPr>
        <sz val="11"/>
        <color rgb="FFFF0000"/>
        <rFont val="游ゴシック"/>
        <family val="3"/>
        <charset val="128"/>
        <scheme val="minor"/>
      </rPr>
      <t>mm</t>
    </r>
    <r>
      <rPr>
        <sz val="11"/>
        <color theme="1"/>
        <rFont val="游ゴシック"/>
        <family val="2"/>
        <scheme val="minor"/>
      </rPr>
      <t>×74</t>
    </r>
    <r>
      <rPr>
        <sz val="11"/>
        <color rgb="FFFF0000"/>
        <rFont val="游ゴシック"/>
        <family val="3"/>
        <charset val="128"/>
        <scheme val="minor"/>
      </rPr>
      <t>mm</t>
    </r>
    <r>
      <rPr>
        <sz val="11"/>
        <color theme="1"/>
        <rFont val="游ゴシック"/>
        <family val="2"/>
        <scheme val="minor"/>
      </rPr>
      <t xml:space="preserve">
・重量：約800g(バッテリー含む)
・稼働時間：27分
・移動速度：最大飛行速度58km/h
・操作性：前後/左右/上下
・動作環境温度：-5℃～40℃
・リモートID適合状況：適合</t>
    </r>
    <phoneticPr fontId="1"/>
  </si>
  <si>
    <t>画角   ：水平方向の視野（HFOV）：68°
ズーム：3倍
解像度（静止画)：1200万画素（4056×3040ピクセル）
最大フレームレート：3840×2160　60/30/48/24fps
                                     1920×1080　120/60/30fps
動作環境温度：-5℃～40℃</t>
    <phoneticPr fontId="1"/>
  </si>
  <si>
    <t>・AESで暗号化された安全な無線リンクを使用して通信している。
・転送中データは、TLS 1.2/1.3 暗号化によって保護。また、クラウドにアップロードされたデータは、AES-256暗号化で暗号化している。</t>
    <phoneticPr fontId="1"/>
  </si>
  <si>
    <t xml:space="preserve">発電所の巡回点検
①発注者
県、企業局
②概要
水力発電所において、Skydio２＋およびSkydioDockを活用した巡回点検の効率化を実現
発電所内に設置したskydioDockからあらかじめ設定した飛行ルートを自動で巡回し、自動で撮影を実施。撮影した映像は遠隔地から確認可能。
このため、現地への移動時間・点検稼働の大幅な削減を実現した。
</t>
    <phoneticPr fontId="1"/>
  </si>
  <si>
    <t>建設現場における日々の点検業務
①発注者
大手建設会社
②概要
大規模な地域の再開発事業において、ビルの解体作業現場を空撮し、日々の現場の安全確認をドローンにより省力化。
空撮により現場全体を俯瞰的に確認することができ、人が巡回して行う点検に比較し短時間かつ網羅的に点検が可能</t>
    <phoneticPr fontId="1"/>
  </si>
  <si>
    <t>橋梁点検
①発注者
建設コンサルタント会社
②概要
skydio2+を活用した橋梁点検を実施
橋脚、桁下を中心とし、ドローによる撮影を実施し、目視代替として活用。
これまで橋の形状によっては点検車を活用しても点検できなかった場所に対してもドローンによる点検を実施することで効率的かつ安全に点検を実施可能。</t>
    <phoneticPr fontId="1"/>
  </si>
  <si>
    <t>【機体購入・レンタル】
機器購入額（１台）：オープン
お試しプラン（2か月間）※：580,000円
※機体はskydio2になります
HP：https://www.nttedt.co.jp/skydio-price
【スクール】
Skydio2 Exert Operatoeコース　10万円/人
Skydio 3D Scan Operatorコース　10万円/人
HP：https://www.nttedt.co.jp/anafi-price
【飛行請負】
各メニューごとに個別見積
HP：https://www.nttedt.co.jp/omakase</t>
    <phoneticPr fontId="1"/>
  </si>
  <si>
    <t>・防爆仕様ではないため、火薬庫等の危険場所では使用できない
・風速11ｍ/ｓ以上の環境では使用できない
・飛行する環境において照度が100ルクス未満の場合使用できない
・降雨、濃霧、降雪の中では使用できない
・ガラス面、水面付近を飛行する場合は十分な距離を確保し注意して飛行
・細い枝、ロープなど直径が1.27cm以下の物体の周囲の飛行は十分注意して飛行</t>
    <phoneticPr fontId="1"/>
  </si>
  <si>
    <t xml:space="preserve">Skydio2+は360°障害検知センサを有しており、障害物が多いインフラ点検等においても安全に飛行することが可能。
また非GPS環境においてもskydio2+は安定した飛行が可能であるため、屋内における点検についても安定した飛行が可能となる。
弊社ではこれまでNTTグループのインフラ点検で培ったノウハウや、skydioのスクール運用の実績から様々な課題に対しskydioを活用した提案からサポートまでトータルで提供可能です。
</t>
    <phoneticPr fontId="1"/>
  </si>
  <si>
    <t>東京都港区赤坂9丁目7-3</t>
    <phoneticPr fontId="1"/>
  </si>
  <si>
    <t>DynemIx VU　DynamIx HR²　DynamIx FXR</t>
  </si>
  <si>
    <t>放射線透過試験のデジタル化を実現するためのシステム。従来のフィルムと現像処理（薬品、現像機）に置き換わる。独自の画像処理技術によって検査時間の短縮、検査業務の平準化が可能。更にAIによる欠陥検出機能により検査をサポートするデジタル画像での遠隔地からの判定が可能になりDXを促進することも可能。</t>
    <phoneticPr fontId="1"/>
  </si>
  <si>
    <t>・工業分野におけるデジタルラジオグラフィの基礎とその適用－フィルムからデジタルへの展開－（日本溶接協会）
・ISO10893-7:2018　
・ISO17636-2:2022
・ASTM E 2007-10:2023
・ASTM E 2776-17:2022
・ASME BPVC section v article 2
・JIS Z 3110
・JIS G 0804</t>
    <phoneticPr fontId="1"/>
  </si>
  <si>
    <t xml:space="preserve">・ドイツ連邦材料試験所（BAM）発行の認定書
・ISO16371‐1：2011
・ASTM E 2446-23 
・ASTM E 2597/2597M-22 </t>
    <phoneticPr fontId="1"/>
  </si>
  <si>
    <t>土木構造物（道路、トンネル、橋梁、導管等の埋設物、等）
設備（建築設備、水道設備、製造設備、防災設備、等）
製品・食品（自動車、医薬品、等）</t>
    <phoneticPr fontId="1"/>
  </si>
  <si>
    <t xml:space="preserve">機器を確認対象の付近に設置（常設）
機器を確認対象の付近に一時的に設置（仮設）
機器を携帯または装備し、確認対象の付近に持ち込み
</t>
    <phoneticPr fontId="1"/>
  </si>
  <si>
    <t>・放射線を照射可能な撮影専用の部屋（もしくは建屋）に検査対象を持ち込み撮影を行う
・プラントの配管など移動不可の場合は、検査箇所に検出器を設置し撮影を行う</t>
    <phoneticPr fontId="1"/>
  </si>
  <si>
    <t xml:space="preserve">取得したデータの傾向を分析することで経年劣化（亀裂、傷、欠損、動作異常、異音、異常振動、温度異常、漏えい電流、漏えいガス、等）の予兆を検知
取得したデータの変化量を分析することで経年劣化状況（亀裂、傷、欠損、動作異常、異音、異常振動、温度異常、漏えい電流、漏えいガス、等）を検出
</t>
    <phoneticPr fontId="1"/>
  </si>
  <si>
    <t>放射線透過試験画像からAIによる画像認識技術を用いてきずを検出する。判定は適切な技量認定を受けた人が行うことが規定されているためサポート機能になる。</t>
    <phoneticPr fontId="1"/>
  </si>
  <si>
    <t>サーバーの仕様及びセキュリティ対策については社外秘</t>
    <phoneticPr fontId="1"/>
  </si>
  <si>
    <r>
      <t xml:space="preserve">①発注者
防衛施設庁
②概要
航空機等防衛装備点検
</t>
    </r>
    <r>
      <rPr>
        <sz val="11"/>
        <color rgb="FF00B050"/>
        <rFont val="游ゴシック"/>
        <family val="3"/>
        <charset val="128"/>
        <scheme val="minor"/>
      </rPr>
      <t xml:space="preserve">③参考URL
なし
</t>
    </r>
    <r>
      <rPr>
        <sz val="11"/>
        <color theme="1"/>
        <rFont val="游ゴシック"/>
        <family val="2"/>
        <scheme val="minor"/>
      </rPr>
      <t xml:space="preserve">④投資対効果
不明
</t>
    </r>
    <rPh sb="1" eb="4">
      <t>ハッチュウシャ</t>
    </rPh>
    <rPh sb="12" eb="14">
      <t>ガイヨウ</t>
    </rPh>
    <rPh sb="27" eb="29">
      <t>サンコウ</t>
    </rPh>
    <rPh sb="37" eb="42">
      <t>トウシタイコウカ</t>
    </rPh>
    <phoneticPr fontId="1"/>
  </si>
  <si>
    <r>
      <t xml:space="preserve">①発注者
文化庁
②概要
国立博物館、文化財研究所での文化財保護のための調査
</t>
    </r>
    <r>
      <rPr>
        <sz val="11"/>
        <color rgb="FF00B050"/>
        <rFont val="游ゴシック"/>
        <family val="3"/>
        <charset val="128"/>
        <scheme val="minor"/>
      </rPr>
      <t xml:space="preserve">③参考URL
なし
</t>
    </r>
    <r>
      <rPr>
        <sz val="11"/>
        <color theme="1"/>
        <rFont val="游ゴシック"/>
        <family val="2"/>
        <scheme val="minor"/>
      </rPr>
      <t>④投資対効果
不明</t>
    </r>
    <rPh sb="1" eb="4">
      <t>ハッチュウシャ</t>
    </rPh>
    <rPh sb="10" eb="12">
      <t>ガイヨウ</t>
    </rPh>
    <rPh sb="40" eb="42">
      <t>サンコウ</t>
    </rPh>
    <rPh sb="50" eb="55">
      <t>トウシタイコウカ</t>
    </rPh>
    <phoneticPr fontId="1"/>
  </si>
  <si>
    <t>・国内外の規格の要求は満たしております。
・サービス拠点は全国に点在しており、使用方法についてはコールセンター（年末年始は休み）にて対応可能</t>
    <phoneticPr fontId="1"/>
  </si>
  <si>
    <t>メディカルシステム事業部 モダリティーソリューション部 NDTグループ 栗原基次</t>
    <phoneticPr fontId="1"/>
  </si>
  <si>
    <t>メディカルシステムジギョウブ　モダリティーソリューションブ　エヌディーティーグループ クリハラモトツグ</t>
    <phoneticPr fontId="1"/>
  </si>
  <si>
    <t>mototsugu.kurihara@fujifilm.com</t>
  </si>
  <si>
    <t>Safie Pocket2 Plus（遠隔業務に必要な機能をフルパッケージしたウェアブルカメラ（NETIS登録））</t>
    <phoneticPr fontId="1"/>
  </si>
  <si>
    <t>セーフィーは「映像から未来をつくる」というビジョンのもと、人々の意思決定に映像をお役立ていただける未来を創造し、企業から個人まで誰もが手軽に利用できる映像プラットフォームを提供しています。</t>
    <phoneticPr fontId="1"/>
  </si>
  <si>
    <t xml:space="preserve">・確認対象：カメラで撮影できるもの全て。工事施工状況（施工進捗や現場養生）、橋梁・道路、機器稼働状況（光、音、メーター含む）河川水位など
・取得データ種類：100万画素の映像、200万画素の静止画、GPSによるカメラ/映像/静止画の位置情報。
・機器設置移動：持ち運びできるカメラであり、GoProアタッチメントと互換性があり、様々な場所に設置可能（三脚、単管、重機、車両内フロントガラスなど）
・参考URL
　橋梁・道路：https://safie.jp/casestudy/tamana-city/
　機器稼働状況：https://safie.jp/casestudy/jfe-eng/
　河川監視：https://safie.jp/casestudy/okuetsudoboku/
</t>
    <phoneticPr fontId="1"/>
  </si>
  <si>
    <t>過去データと取得したデータとの差分分析をすることで、経年劣化状況（亀裂、傷、欠損、動作異常、異音、異常振動、温度異常、漏えい電流、漏えいガス、等）を検出
基準データと取得したデータとの差分分析をすることで、安全措置対策状況（設備の配置状況等）や安全衛生状態（施設の清掃状況等）、技術基準乖離状況（設備の性能等）、設計・施工状況（建築物や埋設物の設計図面への適合状況等）を把握
取得したデータの傾向を分析することで経年劣化（亀裂、傷、欠損、動作異常、異音、異常振動、温度異常、漏えい電流、漏えいガス、等）の予兆を検知
取得したデータの変化量を分析することで経年劣化状況（亀裂、傷、欠損、動作異常、異音、異常振動、温度異常、漏えい電流、漏えいガス、等）を検出
取得したデータにおける確認対象の行動を分析することで、安全衛生状態（家畜の健康状態、害獣・害虫の生息状況、等）を把握</t>
    <phoneticPr fontId="1"/>
  </si>
  <si>
    <t>「撮影した静止画や映像はクラウド上に保存されている」「ダッシュボード機能を活用することで静止画や映像を同一画面に表示できる」。この機能を活用することで、時点①と時点②の状況を静止画や映像で比較することができ、経年劣化や施工進捗などの分析・判断の助けとなる。</t>
    <phoneticPr fontId="1"/>
  </si>
  <si>
    <t>CRYPTRECに推奨として掲載されている暗号化アルゴリズムもしくはそれ以上により暗号化を実施</t>
    <phoneticPr fontId="1"/>
  </si>
  <si>
    <t xml:space="preserve">①発注者
九都県市（東京都、神奈川県、千葉市、埼玉県、横浜市、川崎市、相模原市、千葉市、さいたま市）合同防災訓練
②概要
九都県市合同防災訓練は、地震による被害を最小限に食い止めるため、九都県市（東京都、神奈川県、千葉県、埼玉県、横浜市、川崎市、相模原市、千葉市、さいたま市）が、8月30日から9月5日の防災週間を考慮した適切な日に、各自治体において実施しているものです。今年は、1923年に発生した関東大震災から100年の節目となる年で、千葉県会場では、100機関、5,000人が参加しました。
「Safie Pocket2 Plus」を中高層建物・倒壊家屋・埋没車両からの救助、ヘリによる吊上げ救助の際に隊員の胸ポケットに装着することで、要救助者の重症度を本部へリアルタイムに共有することができました。災害時にも、現場の情報をリアルタイムに知ることができ、迅速かつ正確な判断に役立つことが期待されます。
③参考URL
例：九都県市（東京都、神奈川県、千葉市、埼玉県、横浜市、川崎市、相模原市、千葉市、さいたま市）合同防災訓練
https://safie.co.jp/news/2899/
</t>
    <phoneticPr fontId="1"/>
  </si>
  <si>
    <t xml:space="preserve">①発注者
新潟県村上市
②概要
2023年8月27日（日）に実施され、昨年と同規模の大雨を想定された村上市防災訓練において、本部と被災地区4箇所間の情報共有を目的とし、ウェアラブルクラウドカメラ「Safie Pocket2 Plus（セーフィー ポケット ツー プラス）」を6台供給いたしました。「Safie Pocket2 Plus」は手持ちサイズで持ち運びが容易なため、現場と本部の遠隔でのコミュニケーションを可能にします。
昨年、被災状況が深刻であった荒川地区をはじめとしたエリアの被災状況と、荒川地区や近隣に住む生活者の避難状況を、映像を通じて本部にリアルタイムに共有をすることができました。これまで現場に赴き、目で見て判断していた被災の深刻度や詳細な避難状況を遠隔からも正確に把握でき、災害対応における迅速かつ正確な判断に歩み寄ることに成功しました。
また、各避難地区の職員が「Safie Pocket2 Plus」を持参していることにより、地区同士でもリアルタイムに状況の共有が可能となり、足並みを揃えた避難や必要な物資供給・支援の可視化に繋がる新たな活用方法も生み出すことができました。
③参考URL
新潟県村上市（防災訓練）
https://safie.co.jp/news/2842/
</t>
    <phoneticPr fontId="1"/>
  </si>
  <si>
    <t xml:space="preserve">①発注者
横須賀市消防局
②概要
横須賀市では、生活基盤となるインフラ設備の維持・保守に加え、近年激甚化・頻発化する風水害などに対し、ICTを活用するなど、安全・安心なまちづくりを進めています。横須賀市消防局では、消防活動時などにおける初動体制の強化及び統一的な指揮の下での効果的な部隊運用が求められる中、より迅速かつ正確な現場の情報収集を踏まえた適切な判断・指揮に向けて更なる改善が検討されていました
「現地の消防活動に注力するため、音声による現場報告・共有の手間を削減したい」などの意向を伺い、高品質な現場の映像を簡単に撮影・蓄積共有・視聴できるLTE対応ポータブルカメラの提供に至りました（Safie Pocket2 Plus）。今回の提供により、横須賀市消防局の課題感の解消だけでなく、救助・消火活動後の事後検証や消防活動結果を踏まえた隊員教育への映像活用も見込まれています。
また、今年は関東大震災から100年の節目であり、横須賀市では初めて海上を主要な舞台とした総合防災訓練が開催されました。この訓練では、高機能ドローンによる漂流者の捜索から、救助ヘリや船舶による本番さながらの緊迫した救出・救助訓練が行われ、「Safie Connect」の活用によりドローンカメラ映像のリアルタイム確認が実現でき、迅速な情報共有に貢献しました。
③参考URL
横須賀市（総合防災訓練）
https://safie.co.jp/news/2958/
</t>
    <phoneticPr fontId="1"/>
  </si>
  <si>
    <t>・P7159503（カメラの設置角度に応じたAIモデル）
・P7335463（手振れ補正）
・P7352762（遠隔臨場）</t>
    <phoneticPr fontId="1"/>
  </si>
  <si>
    <t>損害の事由が生じた時点から遡って過去3か月分の期間に受領した利用料金の総額を上限とする。特別損害は一切賠償しない。</t>
    <phoneticPr fontId="1"/>
  </si>
  <si>
    <t>エイギョウホンブダイ二ビジネスユニット イワサキリョウヘイ</t>
    <phoneticPr fontId="1"/>
  </si>
  <si>
    <t>LiLz Gaugeは低消費電力IoTカメラと機械学習を活用しアナログメーターなどの目視巡回点検を簡単にリモート化できるクラウドサービスです。</t>
    <phoneticPr fontId="1"/>
  </si>
  <si>
    <t>https://lilz.jp/lilzgauge/</t>
  </si>
  <si>
    <r>
      <rPr>
        <sz val="11"/>
        <color rgb="FF00B050"/>
        <rFont val="游ゴシック"/>
        <family val="3"/>
        <charset val="128"/>
        <scheme val="minor"/>
      </rPr>
      <t>電波法＆電気通信事業法(JP),</t>
    </r>
    <r>
      <rPr>
        <sz val="11"/>
        <color theme="1"/>
        <rFont val="游ゴシック"/>
        <family val="2"/>
        <scheme val="minor"/>
      </rPr>
      <t xml:space="preserve"> Bluetooth Sig（ロゴ認証）</t>
    </r>
    <phoneticPr fontId="1"/>
  </si>
  <si>
    <t>静止画や動画データ
流量データ（液体、気体、等）
圧力データ（液体、気体、等）
温度データ
振動データ
電磁波（赤外線、紫外線、等）データ
電流データ
加速度データ
アナログ計器に表示されるデータは全て取得可能</t>
    <phoneticPr fontId="1"/>
  </si>
  <si>
    <t xml:space="preserve">・低消費電力定点カメラによる設備画像の取得
・画像解析と機械学習で計器の値を読み取り、アラートを通知
</t>
    <phoneticPr fontId="1"/>
  </si>
  <si>
    <r>
      <t>通信方式 Bluetooth 5.0/LTE Cat.1
上り(Uplink) 単体で動作
下り(Downlink) BLE-LTE Router経由
外形寸法 125.5</t>
    </r>
    <r>
      <rPr>
        <sz val="11"/>
        <color rgb="FF00B050"/>
        <rFont val="游ゴシック"/>
        <family val="3"/>
        <charset val="128"/>
        <scheme val="minor"/>
      </rPr>
      <t>mm</t>
    </r>
    <r>
      <rPr>
        <sz val="11"/>
        <color theme="1"/>
        <rFont val="游ゴシック"/>
        <family val="2"/>
        <scheme val="minor"/>
      </rPr>
      <t>x 139.9</t>
    </r>
    <r>
      <rPr>
        <sz val="11"/>
        <color rgb="FF00B050"/>
        <rFont val="游ゴシック"/>
        <family val="3"/>
        <charset val="128"/>
        <scheme val="minor"/>
      </rPr>
      <t>mm</t>
    </r>
    <r>
      <rPr>
        <sz val="11"/>
        <color theme="1"/>
        <rFont val="游ゴシック"/>
        <family val="2"/>
        <scheme val="minor"/>
      </rPr>
      <t xml:space="preserve"> x 24.5mm（最薄部は13.5mm)
重さ約360g
初期設定 iOSアプリ
カメラ解像度3段階(2592x1936/1296x960/640x480)
レンズ標準レンズ＋外付け望遠レンズ（別途購入）
フラッシュ遠隔・中距離用(x6, x3)、近接用(x1)
露出補正	EV-3~EV+3
内部電源 リチウムイオン電池
外部電源 マグネット充電方式
連続動作時間1日3回撮影で3年程度持続（解像度による）
防水・防塵 IP65
使用温度範囲 -10℃~50℃
使用湿度範囲 20%~80%
難焼性主に素材としてPC UL94 V0を採用</t>
    </r>
    <phoneticPr fontId="1"/>
  </si>
  <si>
    <t>撮影された画像をクラウド上で解析及び機械学習にて計器の値を読み取りデータ化して傾向管理を行い、閾値を設けアラートで通知</t>
    <phoneticPr fontId="1"/>
  </si>
  <si>
    <t xml:space="preserve">クラウド基盤はMicrosoftAzure（国内リージョン）を採用し、物理的セキュリティはMicrosoftAzureの基準に準拠
</t>
    <phoneticPr fontId="1"/>
  </si>
  <si>
    <t>①発注者
山陰酸素工業
②概要
ガス配送先のガス残量の把握
③参考URL
https://lilz.jp/news/casestudy-saninsanso/
④投資対効果
毎月1726kmの移動コストを大幅削減</t>
    <phoneticPr fontId="1"/>
  </si>
  <si>
    <t>①発注者
あきた美郷づくり
②概要
温泉施設の源泉管理で導入
③参考URL
https://lilz.jp/news/casestudy-20221024/
④投資対効果
1日40分かかる点検を1分に短縮</t>
    <phoneticPr fontId="1"/>
  </si>
  <si>
    <t>①点検対象画像送信システム、点検対象画像送信方法及びプログラム
特願2023-525277
②計器読み取りシステム、計器読み取り方法及び計器読み取りプログラム
特願2022-142637
③計器読み取りシステム、計器読み取り方法、計器読み取りプログラム、撮像装置、撮像方法、及び撮像プログラム
特願2019-043219
④点検対象画像送信システム、点検対象画像送信方法及びプログラム
特願2022-514834</t>
    <phoneticPr fontId="1"/>
  </si>
  <si>
    <t>・LTEの電波が入る場所で使用可能
・現行機は防爆仕様でない
※防爆仕様の機器も別途開発しており、2024年3月販売予定</t>
    <phoneticPr fontId="1"/>
  </si>
  <si>
    <t>【表彰】
ASPIC loT • Al・クラウドアワード2021ベンチャーグランプリ
フクオカベンチャーマーケット(FVM)大賞2021
第6回「JEITAベンチャー賞」 Microsoft for Startups
 CEATEC AWARD 2019
【掲載】
・月刊「計装」8月号＂製油所における自主保安の効率化及び信頼性向上／早期異常検知への取り　組み"ENEOS様による寄稿
・日本経済産業新聞　https://nlab.ws.hosei.ac.jp/post-3862/
・電波新聞、加賀工業日報、鉄鋼新聞、日刊産業新聞に掲載実績あり
・株式会社オーム社発行  「設備と管理」 (2022年2月号他多数掲載）
【アピール】
①電源画像から同時に複数の計器を自動読み取りすることができます。計器が何個あっても費用は同じなのでコスト最適化にも貢献します。アナログメーターなどの計器値は、画像解析と機械学習によりデジタル値として表示※2され、簡単に結果確認や修正が可能です。
③APIで簡単外部連携
APIを利用して「計器の値」や、「カメラが撮影した画像」などのデータを取得できます。現在のご利用中の設備管理システムなどと連携することで設備データの統合管理によるさらなる効率化が可能です。</t>
    <phoneticPr fontId="1"/>
  </si>
  <si>
    <t>営業本部 営業開発部 小林正一</t>
    <phoneticPr fontId="1"/>
  </si>
  <si>
    <t>エイギョウホンブ エイギョウカイハツブ コバヤシショウイチ</t>
    <phoneticPr fontId="1"/>
  </si>
  <si>
    <t>03-6453-6389 平日8:45-17:30
shoichi_kobayashi@tte-net.com</t>
    <phoneticPr fontId="1"/>
  </si>
  <si>
    <t>追加</t>
    <rPh sb="0" eb="2">
      <t>ツイカ</t>
    </rPh>
    <phoneticPr fontId="1"/>
  </si>
  <si>
    <t>カメラ技術（非防爆カメラ・防爆カメラ）</t>
  </si>
  <si>
    <t>機器を確認対象の付近に設置（常設）
操作用機器（コントローラー）と観測機器（ドローン、移動ロボット、等）を無線接続し、現場の担当者により遠隔操作
操作用機器（コントローラー）と観測機器（ドローン、移動ロボット、等）を無線接続し、遠隔地の担当者により遠隔操作</t>
    <phoneticPr fontId="1"/>
  </si>
  <si>
    <r>
      <t>取得したデータの変化量を分析することで経年劣化状況（亀裂、傷、欠損、動作異常、異音、異常振動、温度異常、漏えい電流、漏えいガス、等）を検出
取得したデータの傾向分析から経年劣化の予兆を行う</t>
    </r>
    <r>
      <rPr>
        <sz val="11"/>
        <color rgb="FF00B050"/>
        <rFont val="游ゴシック"/>
        <family val="3"/>
        <charset val="128"/>
        <scheme val="minor"/>
      </rPr>
      <t>AI</t>
    </r>
    <r>
      <rPr>
        <strike/>
        <sz val="11"/>
        <color rgb="FF00B050"/>
        <rFont val="游ゴシック"/>
        <family val="3"/>
        <charset val="128"/>
        <scheme val="minor"/>
      </rPr>
      <t>ＡＩ</t>
    </r>
    <r>
      <rPr>
        <sz val="11"/>
        <color theme="1"/>
        <rFont val="游ゴシック"/>
        <family val="2"/>
        <scheme val="minor"/>
      </rPr>
      <t>の実装も開発工程には入っています。</t>
    </r>
    <phoneticPr fontId="1"/>
  </si>
  <si>
    <t>計器画像データから数値化された値が動作異常（しきい値を超えた）の場合に警告メール等を発信。日々の運用で警告が多い場合には、動作異常や漏洩の可能性を察知。</t>
    <phoneticPr fontId="1"/>
  </si>
  <si>
    <t>画像およびDBは画像データはAES256bitで暗号化して保存。パスワードはさらにハッシュ化も実施しています。
暗号化通信プロトコルとして、TLS (Transport Layer Security)1.2で暗号化しています。</t>
    <phoneticPr fontId="1"/>
  </si>
  <si>
    <t>導入事例詳細については、導入済のユーザー企業（民間）が同業他社との競合関係もある為、公開については個別の折衝が必要で、今すぐのご案内は難しいですが、「導入企業の社名公開」として、三菱ケミカル・ENEOS・AGC・豊田合成・宝酒造・UCC上島珈琲・ユーラスエナジー・ロームアポロ・サーラエナジーから快諾いただいております。事例詳細の公開の必要性があれば個別にお問い合わせは可能です。</t>
    <phoneticPr fontId="1"/>
  </si>
  <si>
    <r>
      <t>初期導入費用：
非防爆カメラ（LiLz Cam LTE, LiLz Cam BLE(BLE-LTE Router) ）：オープン価格
防爆カメラ（LC-EX10）：オープン価格
クラウドサービス：Lightプラン＝１台につき</t>
    </r>
    <r>
      <rPr>
        <sz val="11"/>
        <color rgb="FF00B050"/>
        <rFont val="游ゴシック"/>
        <family val="3"/>
        <charset val="128"/>
        <scheme val="minor"/>
      </rPr>
      <t>3,800</t>
    </r>
    <r>
      <rPr>
        <strike/>
        <sz val="11"/>
        <color rgb="FF00B050"/>
        <rFont val="游ゴシック"/>
        <family val="3"/>
        <charset val="128"/>
        <scheme val="minor"/>
      </rPr>
      <t>３８００</t>
    </r>
    <r>
      <rPr>
        <sz val="11"/>
        <color theme="1"/>
        <rFont val="游ゴシック"/>
        <family val="2"/>
        <scheme val="minor"/>
      </rPr>
      <t>円／月・同Standardプラン</t>
    </r>
    <r>
      <rPr>
        <sz val="11"/>
        <color rgb="FF00B050"/>
        <rFont val="游ゴシック"/>
        <family val="3"/>
        <charset val="128"/>
        <scheme val="minor"/>
      </rPr>
      <t>5,800</t>
    </r>
    <r>
      <rPr>
        <strike/>
        <sz val="11"/>
        <color rgb="FF00B050"/>
        <rFont val="游ゴシック"/>
        <family val="3"/>
        <charset val="128"/>
        <scheme val="minor"/>
      </rPr>
      <t>５８００</t>
    </r>
    <r>
      <rPr>
        <sz val="11"/>
        <color theme="1"/>
        <rFont val="游ゴシック"/>
        <family val="2"/>
        <scheme val="minor"/>
      </rPr>
      <t>円／月、同Professionalプラン</t>
    </r>
    <r>
      <rPr>
        <sz val="11"/>
        <color rgb="FF00B050"/>
        <rFont val="游ゴシック"/>
        <family val="3"/>
        <charset val="128"/>
        <scheme val="minor"/>
      </rPr>
      <t>9,800</t>
    </r>
    <r>
      <rPr>
        <strike/>
        <sz val="11"/>
        <color rgb="FF00B050"/>
        <rFont val="游ゴシック"/>
        <family val="3"/>
        <charset val="128"/>
        <scheme val="minor"/>
      </rPr>
      <t>９８００</t>
    </r>
    <r>
      <rPr>
        <sz val="11"/>
        <color theme="1"/>
        <rFont val="游ゴシック"/>
        <family val="2"/>
        <scheme val="minor"/>
      </rPr>
      <t>円／月
他、</t>
    </r>
    <r>
      <rPr>
        <sz val="11"/>
        <color rgb="FF00B050"/>
        <rFont val="游ゴシック"/>
        <family val="3"/>
        <charset val="128"/>
        <scheme val="minor"/>
      </rPr>
      <t>DIY</t>
    </r>
    <r>
      <rPr>
        <strike/>
        <sz val="11"/>
        <color rgb="FF00B050"/>
        <rFont val="游ゴシック"/>
        <family val="3"/>
        <charset val="128"/>
        <scheme val="minor"/>
      </rPr>
      <t>ＤＩＹ</t>
    </r>
    <r>
      <rPr>
        <sz val="11"/>
        <color theme="1"/>
        <rFont val="游ゴシック"/>
        <family val="2"/>
        <scheme val="minor"/>
      </rPr>
      <t>設置用の金具：</t>
    </r>
    <r>
      <rPr>
        <sz val="11"/>
        <color rgb="FF00B050"/>
        <rFont val="游ゴシック"/>
        <family val="3"/>
        <charset val="128"/>
        <scheme val="minor"/>
      </rPr>
      <t>2,000円~5,000円</t>
    </r>
    <r>
      <rPr>
        <strike/>
        <sz val="11"/>
        <color rgb="FF00B050"/>
        <rFont val="游ゴシック"/>
        <family val="3"/>
        <charset val="128"/>
        <scheme val="minor"/>
      </rPr>
      <t>２０００円～５０００円程度</t>
    </r>
    <r>
      <rPr>
        <sz val="11"/>
        <color theme="1"/>
        <rFont val="游ゴシック"/>
        <family val="2"/>
        <scheme val="minor"/>
      </rPr>
      <t xml:space="preserve">
</t>
    </r>
    <phoneticPr fontId="1"/>
  </si>
  <si>
    <t>特許第7144809号
特許第7144810号
特許第7169035号</t>
    <phoneticPr fontId="1"/>
  </si>
  <si>
    <r>
      <t>遠い所・高所・暗所などの目視巡回点検を、安価＆簡単な初回設定で自動化・リモート化
（電源不要、配線・設置工事・ネット環境不要。カメラを市販の金具で</t>
    </r>
    <r>
      <rPr>
        <sz val="11"/>
        <color rgb="FF00B050"/>
        <rFont val="游ゴシック"/>
        <family val="3"/>
        <charset val="128"/>
        <scheme val="minor"/>
      </rPr>
      <t>DIY</t>
    </r>
    <r>
      <rPr>
        <strike/>
        <sz val="11"/>
        <color rgb="FF00B050"/>
        <rFont val="游ゴシック"/>
        <family val="3"/>
        <charset val="128"/>
        <scheme val="minor"/>
      </rPr>
      <t>ＤＩＹ</t>
    </r>
    <r>
      <rPr>
        <sz val="11"/>
        <color theme="1"/>
        <rFont val="游ゴシック"/>
        <family val="2"/>
        <scheme val="minor"/>
      </rPr>
      <t>で置くだけで、当日から現場をデジタル化）
①初期投資が安価
➡</t>
    </r>
    <r>
      <rPr>
        <sz val="11"/>
        <color rgb="FF00B050"/>
        <rFont val="游ゴシック"/>
        <family val="3"/>
        <charset val="128"/>
        <scheme val="minor"/>
      </rPr>
      <t>3</t>
    </r>
    <r>
      <rPr>
        <strike/>
        <sz val="11"/>
        <color rgb="FF00B050"/>
        <rFont val="游ゴシック"/>
        <family val="3"/>
        <charset val="128"/>
        <scheme val="minor"/>
      </rPr>
      <t>３</t>
    </r>
    <r>
      <rPr>
        <sz val="11"/>
        <color theme="1"/>
        <rFont val="游ゴシック"/>
        <family val="2"/>
        <scheme val="minor"/>
      </rPr>
      <t>年間 電池が持続（再充電可能）する</t>
    </r>
    <r>
      <rPr>
        <sz val="11"/>
        <color rgb="FF00B050"/>
        <rFont val="游ゴシック"/>
        <family val="3"/>
        <charset val="128"/>
        <scheme val="minor"/>
      </rPr>
      <t>IoT</t>
    </r>
    <r>
      <rPr>
        <strike/>
        <sz val="11"/>
        <color rgb="FF00B050"/>
        <rFont val="游ゴシック"/>
        <family val="3"/>
        <charset val="128"/>
        <scheme val="minor"/>
      </rPr>
      <t>ＩｏＴ</t>
    </r>
    <r>
      <rPr>
        <sz val="11"/>
        <color theme="1"/>
        <rFont val="游ゴシック"/>
        <family val="2"/>
        <scheme val="minor"/>
      </rPr>
      <t>カメラと、</t>
    </r>
    <r>
      <rPr>
        <sz val="11"/>
        <color rgb="FF00B050"/>
        <rFont val="游ゴシック"/>
        <family val="3"/>
        <charset val="128"/>
        <scheme val="minor"/>
      </rPr>
      <t>DIY</t>
    </r>
    <r>
      <rPr>
        <strike/>
        <sz val="11"/>
        <color rgb="FF00B050"/>
        <rFont val="游ゴシック"/>
        <family val="3"/>
        <charset val="128"/>
        <scheme val="minor"/>
      </rPr>
      <t>ＤＩＹ</t>
    </r>
    <r>
      <rPr>
        <sz val="11"/>
        <color theme="1"/>
        <rFont val="游ゴシック"/>
        <family val="2"/>
        <scheme val="minor"/>
      </rPr>
      <t>用の金具のみ
②初期手続きが簡単
➡</t>
    </r>
    <r>
      <rPr>
        <sz val="11"/>
        <color rgb="FF00B050"/>
        <rFont val="游ゴシック"/>
        <family val="3"/>
        <charset val="128"/>
        <scheme val="minor"/>
      </rPr>
      <t>IoT</t>
    </r>
    <r>
      <rPr>
        <strike/>
        <sz val="11"/>
        <color rgb="FF00B050"/>
        <rFont val="游ゴシック"/>
        <family val="3"/>
        <charset val="128"/>
        <scheme val="minor"/>
      </rPr>
      <t>ＩｏＴ</t>
    </r>
    <r>
      <rPr>
        <sz val="11"/>
        <color theme="1"/>
        <rFont val="游ゴシック"/>
        <family val="2"/>
        <scheme val="minor"/>
      </rPr>
      <t>カメラを対象箇所に置いてカメラの設定～机上で計器読取</t>
    </r>
    <r>
      <rPr>
        <sz val="11"/>
        <color rgb="FF00B050"/>
        <rFont val="游ゴシック"/>
        <family val="3"/>
        <charset val="128"/>
        <scheme val="minor"/>
      </rPr>
      <t>AI</t>
    </r>
    <r>
      <rPr>
        <strike/>
        <sz val="11"/>
        <color rgb="FF00B050"/>
        <rFont val="游ゴシック"/>
        <family val="3"/>
        <charset val="128"/>
        <scheme val="minor"/>
      </rPr>
      <t>ＡＩ</t>
    </r>
    <r>
      <rPr>
        <sz val="11"/>
        <color theme="1"/>
        <rFont val="游ゴシック"/>
        <family val="2"/>
        <scheme val="minor"/>
      </rPr>
      <t>を設定するだけ。</t>
    </r>
    <r>
      <rPr>
        <sz val="11"/>
        <color rgb="FF00B050"/>
        <rFont val="游ゴシック"/>
        <family val="3"/>
        <charset val="128"/>
        <scheme val="minor"/>
      </rPr>
      <t>UI</t>
    </r>
    <r>
      <rPr>
        <strike/>
        <sz val="11"/>
        <color rgb="FF00B050"/>
        <rFont val="游ゴシック"/>
        <family val="3"/>
        <charset val="128"/>
        <scheme val="minor"/>
      </rPr>
      <t>ＵＩ</t>
    </r>
    <r>
      <rPr>
        <sz val="11"/>
        <color theme="1"/>
        <rFont val="游ゴシック"/>
        <family val="2"/>
        <scheme val="minor"/>
      </rPr>
      <t>も分かり易く、計器読取</t>
    </r>
    <r>
      <rPr>
        <sz val="11"/>
        <color rgb="FF00B050"/>
        <rFont val="游ゴシック"/>
        <family val="3"/>
        <charset val="128"/>
        <scheme val="minor"/>
      </rPr>
      <t>AI</t>
    </r>
    <r>
      <rPr>
        <strike/>
        <sz val="11"/>
        <color rgb="FF00B050"/>
        <rFont val="游ゴシック"/>
        <family val="3"/>
        <charset val="128"/>
        <scheme val="minor"/>
      </rPr>
      <t>ＡＩ</t>
    </r>
    <r>
      <rPr>
        <sz val="11"/>
        <color theme="1"/>
        <rFont val="游ゴシック"/>
        <family val="2"/>
        <scheme val="minor"/>
      </rPr>
      <t>の設定も簡単
③通常の</t>
    </r>
    <r>
      <rPr>
        <sz val="11"/>
        <color rgb="FF00B050"/>
        <rFont val="游ゴシック"/>
        <family val="3"/>
        <charset val="128"/>
        <scheme val="minor"/>
      </rPr>
      <t>AI</t>
    </r>
    <r>
      <rPr>
        <strike/>
        <sz val="11"/>
        <color rgb="FF00B050"/>
        <rFont val="游ゴシック"/>
        <family val="3"/>
        <charset val="128"/>
        <scheme val="minor"/>
      </rPr>
      <t>ＡＩ</t>
    </r>
    <r>
      <rPr>
        <sz val="11"/>
        <color theme="1"/>
        <rFont val="游ゴシック"/>
        <family val="2"/>
        <scheme val="minor"/>
      </rPr>
      <t>企業は「計器読取</t>
    </r>
    <r>
      <rPr>
        <sz val="11"/>
        <color rgb="FF00B050"/>
        <rFont val="游ゴシック"/>
        <family val="3"/>
        <charset val="128"/>
        <scheme val="minor"/>
      </rPr>
      <t>AI</t>
    </r>
    <r>
      <rPr>
        <strike/>
        <sz val="11"/>
        <color rgb="FF00B050"/>
        <rFont val="游ゴシック"/>
        <family val="3"/>
        <charset val="128"/>
        <scheme val="minor"/>
      </rPr>
      <t>ＡＩ</t>
    </r>
    <r>
      <rPr>
        <sz val="11"/>
        <color theme="1"/>
        <rFont val="游ゴシック"/>
        <family val="2"/>
        <scheme val="minor"/>
      </rPr>
      <t>のみ提供」だが、当社はソフト（</t>
    </r>
    <r>
      <rPr>
        <sz val="11"/>
        <color rgb="FF00B050"/>
        <rFont val="游ゴシック"/>
        <family val="3"/>
        <charset val="128"/>
        <scheme val="minor"/>
      </rPr>
      <t>AI</t>
    </r>
    <r>
      <rPr>
        <strike/>
        <sz val="11"/>
        <color rgb="FF00B050"/>
        <rFont val="游ゴシック"/>
        <family val="3"/>
        <charset val="128"/>
        <scheme val="minor"/>
      </rPr>
      <t>ＡＩ</t>
    </r>
    <r>
      <rPr>
        <sz val="11"/>
        <color theme="1"/>
        <rFont val="游ゴシック"/>
        <family val="2"/>
        <scheme val="minor"/>
      </rPr>
      <t>等）とハード（カメラ・ルータ）両方を、LiLz Gaugeというワンストップでご提供のため、初期設定の簡易は随一
④i-reporter, MENTENA, パイシステム（PI system）等、外部システムと連携可能</t>
    </r>
    <phoneticPr fontId="1"/>
  </si>
  <si>
    <r>
      <t>損害賠償については個々のユーザーと取引基本契約書の中で交わしています。当社システムは生産ラインに直接はいるものでなく、ユーティリティ系を確認するシステムですので、そもそも甚大な損害は発生しにくいという認識です。カメラ・ルータ等ハードウェアは、一般家電と同じく通常使用下で</t>
    </r>
    <r>
      <rPr>
        <sz val="11"/>
        <color rgb="FF00B050"/>
        <rFont val="游ゴシック"/>
        <family val="3"/>
        <charset val="128"/>
        <scheme val="minor"/>
      </rPr>
      <t>1</t>
    </r>
    <r>
      <rPr>
        <strike/>
        <sz val="11"/>
        <color rgb="FF00B050"/>
        <rFont val="游ゴシック"/>
        <family val="3"/>
        <charset val="128"/>
        <scheme val="minor"/>
      </rPr>
      <t>１</t>
    </r>
    <r>
      <rPr>
        <sz val="11"/>
        <color theme="1"/>
        <rFont val="游ゴシック"/>
        <family val="2"/>
        <scheme val="minor"/>
      </rPr>
      <t>年間の保証となっております。</t>
    </r>
    <phoneticPr fontId="1"/>
  </si>
  <si>
    <r>
      <rPr>
        <sz val="11"/>
        <color rgb="FF00B050"/>
        <rFont val="游ゴシック"/>
        <family val="3"/>
        <charset val="128"/>
        <scheme val="minor"/>
      </rPr>
      <t xml:space="preserve">ダイヒョウトリシマリヤク </t>
    </r>
    <r>
      <rPr>
        <sz val="11"/>
        <color theme="1"/>
        <rFont val="游ゴシック"/>
        <family val="2"/>
        <scheme val="minor"/>
      </rPr>
      <t xml:space="preserve">オカモトエイイチロウ　
</t>
    </r>
    <r>
      <rPr>
        <sz val="11"/>
        <color rgb="FF00B050"/>
        <rFont val="游ゴシック"/>
        <family val="3"/>
        <charset val="128"/>
        <scheme val="minor"/>
      </rPr>
      <t xml:space="preserve">マネージャー </t>
    </r>
    <r>
      <rPr>
        <sz val="11"/>
        <color theme="1"/>
        <rFont val="游ゴシック"/>
        <family val="2"/>
        <scheme val="minor"/>
      </rPr>
      <t>サトウシゲユキ</t>
    </r>
    <phoneticPr fontId="1"/>
  </si>
  <si>
    <t>過去データと取得したデータとの差分分析をすることで、経年劣化状況（亀裂、傷、欠損、動作異常、異音、異常振動、温度異常、漏えい電流、漏えいガス、等）を検出
基準データと取得したデータとの差分分析をすることで、安全措置対策状況（設備の配置状況等）や安全衛生状態（施設の清掃状況等）、技術基準乖離状況（設備の性能等）、設計・施工状況（建築物や埋設物の設計図面への適合状況等）を把握
取得したデータの傾向を分析することで経年劣化（亀裂、傷、欠損、動作異常、異音、異常振動、温度異常、漏えい電流、漏えいガス、等）の予兆を検知
取得したデータの変化量を分析することで経年劣化状況（亀裂、傷、欠損、動作異常、異音、異常振動、温度異常、漏えい電流、漏えいガス、等）を検出</t>
    <phoneticPr fontId="1"/>
  </si>
  <si>
    <t>画像データから数値化された値が動作異常（しきい値を超えた）の場合に警告メール等を発信。日々の運用で警告が多い場合には、動作異常や漏洩の可能性を察知。</t>
    <phoneticPr fontId="1"/>
  </si>
  <si>
    <t>導入事例詳細については、導入済のユーザー企業（民間）が同業他社との競合関係もある為、公開については個別の折衝が必要で、今すぐのご案内は難しいですが、「導入企業の社名公開」として、三菱ケミカルから快諾いただいております。事例詳細の公開の必要性があればお問い合わせは可能です</t>
    <phoneticPr fontId="1"/>
  </si>
  <si>
    <r>
      <t>初期導入費用：
サーモカメラ（LiLz Cam-Th ）：オープン価格
クラウドサービス：Basic＝1台につき</t>
    </r>
    <r>
      <rPr>
        <sz val="11"/>
        <color rgb="FF00B050"/>
        <rFont val="游ゴシック"/>
        <family val="3"/>
        <charset val="128"/>
        <scheme val="minor"/>
      </rPr>
      <t>6,800</t>
    </r>
    <r>
      <rPr>
        <strike/>
        <sz val="11"/>
        <color rgb="FF00B050"/>
        <rFont val="游ゴシック"/>
        <family val="3"/>
        <charset val="128"/>
        <scheme val="minor"/>
      </rPr>
      <t>６８００</t>
    </r>
    <r>
      <rPr>
        <sz val="11"/>
        <color theme="1"/>
        <rFont val="游ゴシック"/>
        <family val="2"/>
        <scheme val="minor"/>
      </rPr>
      <t>円／月～
他、ＤＩＹ設置用の金具：</t>
    </r>
    <r>
      <rPr>
        <sz val="11"/>
        <color rgb="FF00B050"/>
        <rFont val="游ゴシック"/>
        <family val="3"/>
        <charset val="128"/>
        <scheme val="minor"/>
      </rPr>
      <t>2,000</t>
    </r>
    <r>
      <rPr>
        <strike/>
        <sz val="11"/>
        <color rgb="FF00B050"/>
        <rFont val="游ゴシック"/>
        <family val="3"/>
        <charset val="128"/>
        <scheme val="minor"/>
      </rPr>
      <t>２０００</t>
    </r>
    <r>
      <rPr>
        <sz val="11"/>
        <color theme="1"/>
        <rFont val="游ゴシック"/>
        <family val="2"/>
        <scheme val="minor"/>
      </rPr>
      <t>円～</t>
    </r>
    <r>
      <rPr>
        <sz val="11"/>
        <color rgb="FF00B050"/>
        <rFont val="游ゴシック"/>
        <family val="3"/>
        <charset val="128"/>
        <scheme val="minor"/>
      </rPr>
      <t>5,000</t>
    </r>
    <r>
      <rPr>
        <strike/>
        <sz val="11"/>
        <color rgb="FF00B050"/>
        <rFont val="游ゴシック"/>
        <family val="3"/>
        <charset val="128"/>
        <scheme val="minor"/>
      </rPr>
      <t>５０００</t>
    </r>
    <r>
      <rPr>
        <sz val="11"/>
        <color theme="1"/>
        <rFont val="游ゴシック"/>
        <family val="2"/>
        <scheme val="minor"/>
      </rPr>
      <t xml:space="preserve">円程度
</t>
    </r>
    <phoneticPr fontId="1"/>
  </si>
  <si>
    <t xml:space="preserve">特許第7144809号
特許第7144810号
特許第7169035号
</t>
    <phoneticPr fontId="1"/>
  </si>
  <si>
    <r>
      <t>遠い所・高所・暗所などの目視巡回点検を、安価＆簡単な初回設定で自動化・リモート化
（電源不要、配線・設置工事・ネット環境不要。カメラを市販の金具で</t>
    </r>
    <r>
      <rPr>
        <sz val="11"/>
        <color rgb="FF00B050"/>
        <rFont val="游ゴシック"/>
        <family val="3"/>
        <charset val="128"/>
        <scheme val="minor"/>
      </rPr>
      <t>DIY</t>
    </r>
    <r>
      <rPr>
        <strike/>
        <sz val="11"/>
        <color rgb="FF00B050"/>
        <rFont val="游ゴシック"/>
        <family val="3"/>
        <charset val="128"/>
        <scheme val="minor"/>
      </rPr>
      <t>ＤＩＹ</t>
    </r>
    <r>
      <rPr>
        <sz val="11"/>
        <color theme="1"/>
        <rFont val="游ゴシック"/>
        <family val="2"/>
        <scheme val="minor"/>
      </rPr>
      <t>で置くだけで、当日から現場をデジタル化）
①初期投資が安価
➡</t>
    </r>
    <r>
      <rPr>
        <sz val="11"/>
        <color rgb="FF00B050"/>
        <rFont val="游ゴシック"/>
        <family val="3"/>
        <charset val="128"/>
        <scheme val="minor"/>
      </rPr>
      <t>3</t>
    </r>
    <r>
      <rPr>
        <strike/>
        <sz val="11"/>
        <color rgb="FF00B050"/>
        <rFont val="游ゴシック"/>
        <family val="3"/>
        <charset val="128"/>
        <scheme val="minor"/>
      </rPr>
      <t>３</t>
    </r>
    <r>
      <rPr>
        <sz val="11"/>
        <color theme="1"/>
        <rFont val="游ゴシック"/>
        <family val="2"/>
        <scheme val="minor"/>
      </rPr>
      <t>年間 電池が持続（再充電可能）する</t>
    </r>
    <r>
      <rPr>
        <sz val="11"/>
        <color rgb="FF00B050"/>
        <rFont val="游ゴシック"/>
        <family val="3"/>
        <charset val="128"/>
        <scheme val="minor"/>
      </rPr>
      <t>IoT</t>
    </r>
    <r>
      <rPr>
        <strike/>
        <sz val="11"/>
        <color rgb="FF00B050"/>
        <rFont val="游ゴシック"/>
        <family val="3"/>
        <charset val="128"/>
        <scheme val="minor"/>
      </rPr>
      <t>ＩｏＴ</t>
    </r>
    <r>
      <rPr>
        <sz val="11"/>
        <color theme="1"/>
        <rFont val="游ゴシック"/>
        <family val="2"/>
        <scheme val="minor"/>
      </rPr>
      <t>カメラと、</t>
    </r>
    <r>
      <rPr>
        <sz val="11"/>
        <color rgb="FF00B050"/>
        <rFont val="游ゴシック"/>
        <family val="3"/>
        <charset val="128"/>
        <scheme val="minor"/>
      </rPr>
      <t>DIY</t>
    </r>
    <r>
      <rPr>
        <strike/>
        <sz val="11"/>
        <color rgb="FF00B050"/>
        <rFont val="游ゴシック"/>
        <family val="3"/>
        <charset val="128"/>
        <scheme val="minor"/>
      </rPr>
      <t>ＤＩＹ</t>
    </r>
    <r>
      <rPr>
        <sz val="11"/>
        <color theme="1"/>
        <rFont val="游ゴシック"/>
        <family val="2"/>
        <scheme val="minor"/>
      </rPr>
      <t>用の金具のみ
②初期手続きが簡単
➡</t>
    </r>
    <r>
      <rPr>
        <sz val="11"/>
        <color rgb="FF00B050"/>
        <rFont val="游ゴシック"/>
        <family val="3"/>
        <charset val="128"/>
        <scheme val="minor"/>
      </rPr>
      <t>IoT</t>
    </r>
    <r>
      <rPr>
        <strike/>
        <sz val="11"/>
        <color rgb="FF00B050"/>
        <rFont val="游ゴシック"/>
        <family val="3"/>
        <charset val="128"/>
        <scheme val="minor"/>
      </rPr>
      <t>ＩｏＴ</t>
    </r>
    <r>
      <rPr>
        <sz val="11"/>
        <color theme="1"/>
        <rFont val="游ゴシック"/>
        <family val="2"/>
        <scheme val="minor"/>
      </rPr>
      <t>カメラを対象箇所に置いてカメラの設定～机上で温度管理</t>
    </r>
    <r>
      <rPr>
        <sz val="11"/>
        <color rgb="FF00B050"/>
        <rFont val="游ゴシック"/>
        <family val="3"/>
        <charset val="128"/>
        <scheme val="minor"/>
      </rPr>
      <t>AI</t>
    </r>
    <r>
      <rPr>
        <strike/>
        <sz val="11"/>
        <color rgb="FF00B050"/>
        <rFont val="游ゴシック"/>
        <family val="3"/>
        <charset val="128"/>
        <scheme val="minor"/>
      </rPr>
      <t>ＡＩ</t>
    </r>
    <r>
      <rPr>
        <sz val="11"/>
        <color theme="1"/>
        <rFont val="游ゴシック"/>
        <family val="2"/>
        <scheme val="minor"/>
      </rPr>
      <t>を設定するだけ。</t>
    </r>
    <r>
      <rPr>
        <sz val="11"/>
        <color rgb="FF00B050"/>
        <rFont val="游ゴシック"/>
        <family val="3"/>
        <charset val="128"/>
        <scheme val="minor"/>
      </rPr>
      <t>UI</t>
    </r>
    <r>
      <rPr>
        <strike/>
        <sz val="11"/>
        <color rgb="FF00B050"/>
        <rFont val="游ゴシック"/>
        <family val="3"/>
        <charset val="128"/>
        <scheme val="minor"/>
      </rPr>
      <t>ＵＩ</t>
    </r>
    <r>
      <rPr>
        <sz val="11"/>
        <color theme="1"/>
        <rFont val="游ゴシック"/>
        <family val="2"/>
        <scheme val="minor"/>
      </rPr>
      <t>も分かり易く、</t>
    </r>
    <r>
      <rPr>
        <sz val="11"/>
        <color rgb="FF00B050"/>
        <rFont val="游ゴシック"/>
        <family val="3"/>
        <charset val="128"/>
        <scheme val="minor"/>
      </rPr>
      <t>AI</t>
    </r>
    <r>
      <rPr>
        <strike/>
        <sz val="11"/>
        <color rgb="FF00B050"/>
        <rFont val="游ゴシック"/>
        <family val="3"/>
        <charset val="128"/>
        <scheme val="minor"/>
      </rPr>
      <t>ＡＩ</t>
    </r>
    <r>
      <rPr>
        <sz val="11"/>
        <color theme="1"/>
        <rFont val="游ゴシック"/>
        <family val="2"/>
        <scheme val="minor"/>
      </rPr>
      <t>の設定も簡単
③通常のAI企業は「画像処理AIのみ提供」だが、当社はソフト（AI等）とハード（カメラ・ルータ）両方を、LiLz Gaugeというワンストップでご提供のため、初期設定の簡易は随一
④i-reporter, MENTENA, パイシステム（PI system）等、外部システムと連携可能</t>
    </r>
    <phoneticPr fontId="1"/>
  </si>
  <si>
    <t>複数の要素技術により構成される</t>
    <phoneticPr fontId="1"/>
  </si>
  <si>
    <t>画像取得技術（ミミズ型管内走行ロボットSooha）</t>
  </si>
  <si>
    <t>東京都板橋区東山町14番13号</t>
  </si>
  <si>
    <t>軸方向繊維強化型人工筋肉技術（ミミズ型管内走行ロボットSooha）</t>
  </si>
  <si>
    <t>ウカワゴムセイゾウショ</t>
  </si>
  <si>
    <t>空気圧人工筋肉技術（ミミズ型管内走行ロボットSooha）</t>
  </si>
  <si>
    <t>細管内移動技術（ミミズ型管内走行ロボット Sooha）</t>
  </si>
  <si>
    <t>レベル2：応用（製品・サービスとしての提供に向けて実証試験段階である）</t>
    <phoneticPr fontId="1"/>
  </si>
  <si>
    <t>レベル3：実装（製品・サービスとして提供されている）</t>
    <phoneticPr fontId="1"/>
  </si>
  <si>
    <t>当該製品を採用した顧客自身で合否判定基準作成や劣化傾向取得が必要。</t>
    <phoneticPr fontId="1"/>
  </si>
  <si>
    <r>
      <t xml:space="preserve">該当なし
</t>
    </r>
    <r>
      <rPr>
        <strike/>
        <sz val="11"/>
        <color rgb="FF00B050"/>
        <rFont val="游ゴシック"/>
        <family val="3"/>
        <charset val="128"/>
        <scheme val="minor"/>
      </rPr>
      <t>移動機能を有しない</t>
    </r>
    <rPh sb="0" eb="2">
      <t>ガイトウ</t>
    </rPh>
    <phoneticPr fontId="1"/>
  </si>
  <si>
    <r>
      <t>エヌビーケイマーケティング</t>
    </r>
    <r>
      <rPr>
        <strike/>
        <sz val="11"/>
        <color theme="4"/>
        <rFont val="游ゴシック"/>
        <family val="3"/>
        <charset val="128"/>
        <scheme val="minor"/>
      </rPr>
      <t>カブシキカイシャ</t>
    </r>
    <phoneticPr fontId="1"/>
  </si>
  <si>
    <t>AI技術（LiLz Guard）</t>
    <phoneticPr fontId="1"/>
  </si>
  <si>
    <t>市販の金具を使いDIYにてIoTカメラ（非防爆あるいは防爆対応あるいはサーモ）を現場の対象箇所に設置し、カメラを設定するアプリで「位置」「画質」「撮影スケジュール」「フラッシュの有無や強さ」等を撮影しながら設定する。設定後は、カメラが定期的に対象設備などを撮影～撮影された画像データがLTE閉域網（Cat.1）経由でクラウド（Microsoft Azure）内のLiLz Guard（クラウドサービス）へあがる。ユーザーはLiLz Guard（クラウドサービス）へメールアドレスとパスワードでログインすればUI（ユーザー画面）で画像データを確認可能。異常検知については開発段階だが、例えば「複数の画像（教師データ）を覚えさせてそこから外れたら異常として認識」といった手法で実装予定。画像データはクラウドへ蓄積されていく（現状データ容量に限界無し）。LiLz Guardのデータは既に実装済のLiLz Gaugeと同じく、他システムとAPI連携が可能（APIは無料公開）で、例えばPI System（パイシステム）、電子帳票ツールの「i-Reporter( https://i-reporter.jp/ )」や「MENTENA（https://lp.mentena.biz/）」と連携予定。</t>
    <phoneticPr fontId="1"/>
  </si>
  <si>
    <r>
      <rPr>
        <strike/>
        <sz val="11"/>
        <color theme="1"/>
        <rFont val="游ゴシック"/>
        <family val="3"/>
        <charset val="128"/>
        <scheme val="minor"/>
      </rPr>
      <t xml:space="preserve">カメラの為、３９で回答
</t>
    </r>
    <r>
      <rPr>
        <sz val="11"/>
        <color theme="4"/>
        <rFont val="游ゴシック"/>
        <family val="3"/>
        <charset val="128"/>
        <scheme val="minor"/>
      </rPr>
      <t>該当なし</t>
    </r>
    <r>
      <rPr>
        <strike/>
        <sz val="11"/>
        <color theme="1"/>
        <rFont val="游ゴシック"/>
        <family val="3"/>
        <charset val="128"/>
        <scheme val="minor"/>
      </rPr>
      <t xml:space="preserve">
</t>
    </r>
    <r>
      <rPr>
        <sz val="11"/>
        <color theme="1"/>
        <rFont val="游ゴシック"/>
        <family val="2"/>
        <scheme val="minor"/>
      </rPr>
      <t xml:space="preserve">
</t>
    </r>
    <phoneticPr fontId="1"/>
  </si>
  <si>
    <t>AI技術は開発段階だが、画像データから確認できる異常が見受けられた場合（しきいを超えた）の場合に警告メール等を発信予定。日々の運用で警告が多い場合には、動作異常や漏洩の可能性を察知。</t>
    <phoneticPr fontId="1"/>
  </si>
  <si>
    <t>ISO/IEC 27001認証</t>
    <phoneticPr fontId="1"/>
  </si>
  <si>
    <t>あ</t>
    <phoneticPr fontId="1"/>
  </si>
  <si>
    <t>・ロボット本体サイズ Φ65mm×2,100mm
・重量　約6kg
・稼働時間  空気駆動であり、制限なし
・移動速度1.5m/分
・移動距離40m
・操作性（進む・止まる・戻る）
・防水防塵等級 IP67相当
・動作環境温度 -10℃～60℃</t>
    <phoneticPr fontId="1"/>
  </si>
  <si>
    <r>
      <rPr>
        <sz val="11"/>
        <color rgb="FF00B050"/>
        <rFont val="游ゴシック"/>
        <family val="3"/>
        <charset val="128"/>
        <scheme val="minor"/>
      </rPr>
      <t>M</t>
    </r>
    <r>
      <rPr>
        <strike/>
        <sz val="11"/>
        <color rgb="FF00B050"/>
        <rFont val="游ゴシック"/>
        <family val="3"/>
        <charset val="128"/>
        <scheme val="minor"/>
      </rPr>
      <t>m</t>
    </r>
    <r>
      <rPr>
        <sz val="11"/>
        <color theme="1"/>
        <rFont val="游ゴシック"/>
        <family val="2"/>
        <scheme val="minor"/>
      </rPr>
      <t>icrosoftやDropbox等のサービスを使用している</t>
    </r>
    <phoneticPr fontId="1"/>
  </si>
  <si>
    <t>取締役COO 前久保勝好</t>
    <phoneticPr fontId="1"/>
  </si>
  <si>
    <t>①本技術を用いた点検費用（点検作業及び成果品提出、写真ビューワー付き）
港湾桟橋 3,000㎡で140万円程度
国交省HP「港湾の施設の新しい点検技術カタログ」
技術名：パノラマカメラを用いた構造物調査点検システム
https://www.mlit.go.jp/common/001396462.pdf
②管理者側システムの導入について
管理者のワークフローや業務体系に合わせたシステムを提供するため、本システムはハーフパッケージとなっているため、システム導入金額についてはヒアリングの上、見積対応とする。</t>
    <phoneticPr fontId="1"/>
  </si>
  <si>
    <r>
      <t>撮影に用いるカメラ
サイズ 直径：</t>
    </r>
    <r>
      <rPr>
        <sz val="11"/>
        <color rgb="FFFF0000"/>
        <rFont val="游ゴシック"/>
        <family val="3"/>
        <charset val="128"/>
        <scheme val="minor"/>
      </rPr>
      <t xml:space="preserve">60mm </t>
    </r>
    <r>
      <rPr>
        <sz val="11"/>
        <color theme="1"/>
        <rFont val="游ゴシック"/>
        <family val="2"/>
        <scheme val="minor"/>
      </rPr>
      <t>高さ：</t>
    </r>
    <r>
      <rPr>
        <sz val="11"/>
        <color rgb="FFFF0000"/>
        <rFont val="游ゴシック"/>
        <family val="3"/>
        <charset val="128"/>
        <scheme val="minor"/>
      </rPr>
      <t>245mm</t>
    </r>
    <r>
      <rPr>
        <sz val="11"/>
        <color theme="1"/>
        <rFont val="游ゴシック"/>
        <family val="2"/>
        <scheme val="minor"/>
      </rPr>
      <t xml:space="preserve">
重量　</t>
    </r>
    <r>
      <rPr>
        <sz val="11"/>
        <color rgb="FFFF0000"/>
        <rFont val="游ゴシック"/>
        <family val="3"/>
        <charset val="128"/>
        <scheme val="minor"/>
      </rPr>
      <t>250</t>
    </r>
    <r>
      <rPr>
        <sz val="11"/>
        <color theme="1"/>
        <rFont val="游ゴシック"/>
        <family val="2"/>
        <scheme val="minor"/>
      </rPr>
      <t>ｇ
レンズ　</t>
    </r>
    <r>
      <rPr>
        <sz val="11"/>
        <color rgb="FFFF0000"/>
        <rFont val="游ゴシック"/>
        <family val="3"/>
        <charset val="128"/>
        <scheme val="minor"/>
      </rPr>
      <t>800</t>
    </r>
    <r>
      <rPr>
        <sz val="11"/>
        <color theme="1"/>
        <rFont val="游ゴシック"/>
        <family val="2"/>
        <scheme val="minor"/>
      </rPr>
      <t>MP CMOS×</t>
    </r>
    <r>
      <rPr>
        <sz val="11"/>
        <color rgb="FFFF0000"/>
        <rFont val="游ゴシック"/>
        <family val="3"/>
        <charset val="128"/>
        <scheme val="minor"/>
      </rPr>
      <t>25</t>
    </r>
    <r>
      <rPr>
        <sz val="11"/>
        <color theme="1"/>
        <rFont val="游ゴシック"/>
        <family val="2"/>
        <scheme val="minor"/>
      </rPr>
      <t>レンズ、</t>
    </r>
    <r>
      <rPr>
        <sz val="11"/>
        <color rgb="FFFF0000"/>
        <rFont val="游ゴシック"/>
        <family val="3"/>
        <charset val="128"/>
        <scheme val="minor"/>
      </rPr>
      <t>F2.2</t>
    </r>
    <r>
      <rPr>
        <sz val="11"/>
        <color theme="1"/>
        <rFont val="游ゴシック"/>
        <family val="2"/>
        <scheme val="minor"/>
      </rPr>
      <t xml:space="preserve">
解像度 約</t>
    </r>
    <r>
      <rPr>
        <sz val="11"/>
        <color rgb="FFFF0000"/>
        <rFont val="游ゴシック"/>
        <family val="3"/>
        <charset val="128"/>
        <scheme val="minor"/>
      </rPr>
      <t>1</t>
    </r>
    <r>
      <rPr>
        <sz val="11"/>
        <color theme="1"/>
        <rFont val="游ゴシック"/>
        <family val="2"/>
        <scheme val="minor"/>
      </rPr>
      <t>億</t>
    </r>
    <r>
      <rPr>
        <sz val="11"/>
        <color rgb="FFFF0000"/>
        <rFont val="游ゴシック"/>
        <family val="3"/>
        <charset val="128"/>
        <scheme val="minor"/>
      </rPr>
      <t>2000</t>
    </r>
    <r>
      <rPr>
        <sz val="11"/>
        <color theme="1"/>
        <rFont val="游ゴシック"/>
        <family val="2"/>
        <scheme val="minor"/>
      </rPr>
      <t>万画素（全周写真）
照明光度　</t>
    </r>
    <r>
      <rPr>
        <sz val="11"/>
        <color rgb="FFFF0000"/>
        <rFont val="游ゴシック"/>
        <family val="3"/>
        <charset val="128"/>
        <scheme val="minor"/>
      </rPr>
      <t>1,200lm</t>
    </r>
    <r>
      <rPr>
        <sz val="11"/>
        <color theme="1"/>
        <rFont val="游ゴシック"/>
        <family val="2"/>
        <scheme val="minor"/>
      </rPr>
      <t xml:space="preserve">
防水機能　なし
通信規格　Wi-Fi</t>
    </r>
    <phoneticPr fontId="1"/>
  </si>
  <si>
    <r>
      <t>撮影に用いるカメラ
サイズ 直径：</t>
    </r>
    <r>
      <rPr>
        <sz val="11"/>
        <color rgb="FFFF0000"/>
        <rFont val="游ゴシック"/>
        <family val="3"/>
        <charset val="128"/>
        <scheme val="minor"/>
      </rPr>
      <t xml:space="preserve">60mm </t>
    </r>
    <r>
      <rPr>
        <sz val="11"/>
        <color theme="1"/>
        <rFont val="游ゴシック"/>
        <family val="2"/>
        <scheme val="minor"/>
      </rPr>
      <t>高さ：</t>
    </r>
    <r>
      <rPr>
        <sz val="11"/>
        <color rgb="FFFF0000"/>
        <rFont val="游ゴシック"/>
        <family val="3"/>
        <charset val="128"/>
        <scheme val="minor"/>
      </rPr>
      <t>245mm</t>
    </r>
    <r>
      <rPr>
        <sz val="11"/>
        <color theme="1"/>
        <rFont val="游ゴシック"/>
        <family val="2"/>
        <scheme val="minor"/>
      </rPr>
      <t xml:space="preserve">
重量　</t>
    </r>
    <r>
      <rPr>
        <sz val="11"/>
        <color rgb="FFFF0000"/>
        <rFont val="游ゴシック"/>
        <family val="3"/>
        <charset val="128"/>
        <scheme val="minor"/>
      </rPr>
      <t>250</t>
    </r>
    <r>
      <rPr>
        <sz val="11"/>
        <color theme="1"/>
        <rFont val="游ゴシック"/>
        <family val="2"/>
        <scheme val="minor"/>
      </rPr>
      <t xml:space="preserve">ｇ
レンズ </t>
    </r>
    <r>
      <rPr>
        <sz val="11"/>
        <color rgb="FFFF0000"/>
        <rFont val="游ゴシック"/>
        <family val="3"/>
        <charset val="128"/>
        <scheme val="minor"/>
      </rPr>
      <t>800</t>
    </r>
    <r>
      <rPr>
        <sz val="11"/>
        <color theme="1"/>
        <rFont val="游ゴシック"/>
        <family val="2"/>
        <scheme val="minor"/>
      </rPr>
      <t>MP CMOS×</t>
    </r>
    <r>
      <rPr>
        <sz val="11"/>
        <color rgb="FFFF0000"/>
        <rFont val="游ゴシック"/>
        <family val="3"/>
        <charset val="128"/>
        <scheme val="minor"/>
      </rPr>
      <t>25</t>
    </r>
    <r>
      <rPr>
        <sz val="11"/>
        <color theme="1"/>
        <rFont val="游ゴシック"/>
        <family val="2"/>
        <scheme val="minor"/>
      </rPr>
      <t>レンズ、</t>
    </r>
    <r>
      <rPr>
        <sz val="11"/>
        <color rgb="FFFF0000"/>
        <rFont val="游ゴシック"/>
        <family val="3"/>
        <charset val="128"/>
        <scheme val="minor"/>
      </rPr>
      <t>F2.2</t>
    </r>
    <r>
      <rPr>
        <sz val="11"/>
        <color theme="1"/>
        <rFont val="游ゴシック"/>
        <family val="2"/>
        <scheme val="minor"/>
      </rPr>
      <t xml:space="preserve">
解像度　約</t>
    </r>
    <r>
      <rPr>
        <sz val="11"/>
        <color rgb="FFFF0000"/>
        <rFont val="游ゴシック"/>
        <family val="3"/>
        <charset val="128"/>
        <scheme val="minor"/>
      </rPr>
      <t>1</t>
    </r>
    <r>
      <rPr>
        <sz val="11"/>
        <color theme="1"/>
        <rFont val="游ゴシック"/>
        <family val="2"/>
        <scheme val="minor"/>
      </rPr>
      <t>億</t>
    </r>
    <r>
      <rPr>
        <sz val="11"/>
        <color rgb="FFFF0000"/>
        <rFont val="游ゴシック"/>
        <family val="3"/>
        <charset val="128"/>
        <scheme val="minor"/>
      </rPr>
      <t>2000</t>
    </r>
    <r>
      <rPr>
        <sz val="11"/>
        <color theme="1"/>
        <rFont val="游ゴシック"/>
        <family val="2"/>
        <scheme val="minor"/>
      </rPr>
      <t>万画素（全周写真）
照明光度　</t>
    </r>
    <r>
      <rPr>
        <sz val="11"/>
        <color rgb="FFFF0000"/>
        <rFont val="游ゴシック"/>
        <family val="3"/>
        <charset val="128"/>
        <scheme val="minor"/>
      </rPr>
      <t>1,200lm</t>
    </r>
    <r>
      <rPr>
        <sz val="11"/>
        <color theme="1"/>
        <rFont val="游ゴシック"/>
        <family val="2"/>
        <scheme val="minor"/>
      </rPr>
      <t xml:space="preserve">
防水機能　なし
通信規格　Wi-Fi</t>
    </r>
    <phoneticPr fontId="1"/>
  </si>
  <si>
    <t>シーエスエスカンパニー ビジネスプロモーションブ シンキジギョウスイシングループ テシマトオル</t>
    <phoneticPr fontId="1"/>
  </si>
  <si>
    <t>・サイズ　3cm×3cm×5cm
・重量　50ｇ
・画角　水平, 垂直, 対角（60°, 36°, 74°）
・ズーム　なし
・最大解像度　1,920×1,080
・フレームレート　30fps
・取得頻度　3回/s</t>
    <phoneticPr fontId="1"/>
  </si>
  <si>
    <r>
      <t>・サイズ：25cm×15.5cm×3cm 
・重量：4.5kg（センサ本体）
・画角：21.1cm
・解像度： 3.3</t>
    </r>
    <r>
      <rPr>
        <sz val="11"/>
        <color rgb="FF00B050"/>
        <rFont val="游ゴシック"/>
        <family val="3"/>
        <charset val="128"/>
        <scheme val="minor"/>
      </rPr>
      <t>mm</t>
    </r>
    <r>
      <rPr>
        <strike/>
        <sz val="11"/>
        <color rgb="FF00B050"/>
        <rFont val="游ゴシック"/>
        <family val="3"/>
        <charset val="128"/>
        <scheme val="minor"/>
      </rPr>
      <t>㎜</t>
    </r>
    <r>
      <rPr>
        <sz val="11"/>
        <color theme="1"/>
        <rFont val="游ゴシック"/>
        <family val="2"/>
        <scheme val="minor"/>
      </rPr>
      <t xml:space="preserve">
・動作環境温度：０</t>
    </r>
    <r>
      <rPr>
        <sz val="11"/>
        <color rgb="FFFF0000"/>
        <rFont val="游ゴシック"/>
        <family val="3"/>
        <charset val="128"/>
        <scheme val="minor"/>
      </rPr>
      <t>℃</t>
    </r>
    <r>
      <rPr>
        <sz val="11"/>
        <color theme="1"/>
        <rFont val="游ゴシック"/>
        <family val="2"/>
        <scheme val="minor"/>
      </rPr>
      <t>～40 ℃
・遠隔操作：</t>
    </r>
    <r>
      <rPr>
        <strike/>
        <sz val="11"/>
        <color rgb="FF00B050"/>
        <rFont val="游ゴシック"/>
        <family val="3"/>
        <charset val="128"/>
        <scheme val="minor"/>
      </rPr>
      <t>（有）</t>
    </r>
    <r>
      <rPr>
        <sz val="11"/>
        <color theme="1"/>
        <rFont val="游ゴシック"/>
        <family val="2"/>
        <scheme val="minor"/>
      </rPr>
      <t>有線</t>
    </r>
    <phoneticPr fontId="1"/>
  </si>
  <si>
    <r>
      <t>IoTカメラ（非防爆カメラ・防爆カメラ・サーモカメラ）を利用した</t>
    </r>
    <r>
      <rPr>
        <sz val="11"/>
        <color rgb="FF00B050"/>
        <rFont val="游ゴシック"/>
        <family val="3"/>
        <charset val="128"/>
        <scheme val="minor"/>
      </rPr>
      <t>AI</t>
    </r>
    <r>
      <rPr>
        <strike/>
        <sz val="11"/>
        <color rgb="FF00B050"/>
        <rFont val="游ゴシック"/>
        <family val="3"/>
        <charset val="128"/>
        <scheme val="minor"/>
      </rPr>
      <t>ＡＩ</t>
    </r>
    <r>
      <rPr>
        <sz val="11"/>
        <color theme="1"/>
        <rFont val="游ゴシック"/>
        <family val="2"/>
        <scheme val="minor"/>
      </rPr>
      <t>技術（分類技術；現場の異常を検知）。</t>
    </r>
    <phoneticPr fontId="1"/>
  </si>
  <si>
    <r>
      <t>産業・社会インフラの目視巡回点検を自動化するシステム。電源不要、配線・設置工事・ネット環境不要で、市販の金具を使い</t>
    </r>
    <r>
      <rPr>
        <sz val="11"/>
        <color rgb="FF00B050"/>
        <rFont val="游ゴシック"/>
        <family val="3"/>
        <charset val="128"/>
        <scheme val="minor"/>
      </rPr>
      <t>DIY</t>
    </r>
    <r>
      <rPr>
        <strike/>
        <sz val="11"/>
        <color rgb="FF00B050"/>
        <rFont val="游ゴシック"/>
        <family val="3"/>
        <charset val="128"/>
        <scheme val="minor"/>
      </rPr>
      <t>ＤＩＹ</t>
    </r>
    <r>
      <rPr>
        <sz val="11"/>
        <color theme="1"/>
        <rFont val="游ゴシック"/>
        <family val="2"/>
        <scheme val="minor"/>
      </rPr>
      <t>にて非防爆あるいは防爆あるいはサーモIoTカメラを現場の対象箇所に設置＆撮影し、取得した画像から</t>
    </r>
    <r>
      <rPr>
        <sz val="11"/>
        <color rgb="FF00B050"/>
        <rFont val="游ゴシック"/>
        <family val="3"/>
        <charset val="128"/>
        <scheme val="minor"/>
      </rPr>
      <t>AI</t>
    </r>
    <r>
      <rPr>
        <strike/>
        <sz val="11"/>
        <color rgb="FF00B050"/>
        <rFont val="游ゴシック"/>
        <family val="3"/>
        <charset val="128"/>
        <scheme val="minor"/>
      </rPr>
      <t>ＡＩ</t>
    </r>
    <r>
      <rPr>
        <sz val="11"/>
        <color theme="1"/>
        <rFont val="游ゴシック"/>
        <family val="2"/>
        <scheme val="minor"/>
      </rPr>
      <t>で異常検知を行う（これには対象箇所の異物の数値化・データ化も伴う）。</t>
    </r>
    <phoneticPr fontId="1"/>
  </si>
  <si>
    <t>非防爆カメラはLCAM-L11（LiLz Cam LTE）、LCAM-B11（LiLz Cam BLE)＆BBLTR1-LP（BLE-LTE outer）、防爆カメラはLC-EX10、サーモカメラはLiLz Cam-Th。</t>
    <phoneticPr fontId="1"/>
  </si>
  <si>
    <r>
      <t>代表取締役 岡本英一郎</t>
    </r>
    <r>
      <rPr>
        <strike/>
        <sz val="11"/>
        <color rgb="FF00B050"/>
        <rFont val="游ゴシック"/>
        <family val="3"/>
        <charset val="128"/>
        <scheme val="minor"/>
      </rPr>
      <t xml:space="preserve">　もしくは　
</t>
    </r>
    <r>
      <rPr>
        <sz val="11"/>
        <color theme="1"/>
        <rFont val="游ゴシック"/>
        <family val="2"/>
        <scheme val="minor"/>
      </rPr>
      <t>マネージャー 佐藤盛超</t>
    </r>
    <phoneticPr fontId="1"/>
  </si>
  <si>
    <r>
      <rPr>
        <sz val="11"/>
        <color rgb="FF00B050"/>
        <rFont val="游ゴシック"/>
        <family val="3"/>
        <charset val="128"/>
        <scheme val="minor"/>
      </rPr>
      <t>ダイヒョウトリシマリヤク</t>
    </r>
    <r>
      <rPr>
        <sz val="11"/>
        <color theme="1"/>
        <rFont val="游ゴシック"/>
        <family val="2"/>
        <scheme val="minor"/>
      </rPr>
      <t xml:space="preserve"> オカモトエイイチロウ
</t>
    </r>
    <r>
      <rPr>
        <sz val="11"/>
        <color rgb="FF00B050"/>
        <rFont val="游ゴシック"/>
        <family val="3"/>
        <charset val="128"/>
        <scheme val="minor"/>
      </rPr>
      <t xml:space="preserve">マネージャー </t>
    </r>
    <r>
      <rPr>
        <sz val="11"/>
        <color theme="1"/>
        <rFont val="游ゴシック"/>
        <family val="2"/>
        <scheme val="minor"/>
      </rPr>
      <t>サトウシゲユキ</t>
    </r>
    <phoneticPr fontId="1"/>
  </si>
  <si>
    <t>車両で収集した走行データや車載カメラで撮影した画像をもとにポットホールなどの道路の異常を検知して、補修に向けた計画支援、対策実施につなげる道路維持管理のトータルサービス。</t>
    <phoneticPr fontId="1"/>
  </si>
  <si>
    <r>
      <rPr>
        <strike/>
        <sz val="11"/>
        <color rgb="FF00B050"/>
        <rFont val="游ゴシック"/>
        <family val="3"/>
        <charset val="128"/>
        <scheme val="minor"/>
      </rPr>
      <t xml:space="preserve">情報セキュリティマネジメントシステム ISMS（Information Security Management System)の国際規格「ISO27001」を取得。
</t>
    </r>
    <r>
      <rPr>
        <sz val="11"/>
        <color theme="1"/>
        <rFont val="游ゴシック"/>
        <family val="2"/>
        <scheme val="minor"/>
      </rPr>
      <t>防爆カメラについては、危険エリア（防爆エリア）での認証（IECEx/JpEx＝Ex ic IIC T6(or T4) Gc、Ex ic IIC T135℃ Dc）（ATEX＝II 3G Ex ic IIC T6(or T4)  Gc、II 3D Ex ic IIIC T135℃ Dc）を2024年4月に取得予定。</t>
    </r>
    <rPh sb="231" eb="232">
      <t>ネン</t>
    </rPh>
    <phoneticPr fontId="1"/>
  </si>
  <si>
    <r>
      <rPr>
        <sz val="11"/>
        <color rgb="FF00B050"/>
        <rFont val="游ゴシック"/>
        <family val="3"/>
        <charset val="128"/>
        <scheme val="minor"/>
      </rPr>
      <t>レベル3：実装（製品・サービスとして提供されている）</t>
    </r>
    <r>
      <rPr>
        <sz val="11"/>
        <color theme="1"/>
        <rFont val="游ゴシック"/>
        <family val="2"/>
        <scheme val="minor"/>
      </rPr>
      <t xml:space="preserve">
</t>
    </r>
    <r>
      <rPr>
        <strike/>
        <sz val="11"/>
        <color rgb="FF00B050"/>
        <rFont val="游ゴシック"/>
        <family val="3"/>
        <charset val="128"/>
        <scheme val="minor"/>
      </rPr>
      <t>レベル2：応用（製品・サービスとしての提供に向けて実証試験段階である）</t>
    </r>
    <phoneticPr fontId="1"/>
  </si>
  <si>
    <r>
      <t>【カメラスペック】
撮像素子 1/4インチCMOS color
有効画素数/フレームレート　1,280x720/30fps
レンズ	2.28mm/F2.0
画角 H=98°98'；V=67°26'；D=132°9'
被写界深度 FID 120mm-100mm-160mm
保管温度範囲	-30℃</t>
    </r>
    <r>
      <rPr>
        <sz val="11"/>
        <color rgb="FFFF0000"/>
        <rFont val="游ゴシック"/>
        <family val="3"/>
        <charset val="128"/>
        <scheme val="minor"/>
      </rPr>
      <t>～</t>
    </r>
    <r>
      <rPr>
        <strike/>
        <sz val="11"/>
        <color rgb="FFFF0000"/>
        <rFont val="游ゴシック"/>
        <family val="3"/>
        <charset val="128"/>
        <scheme val="minor"/>
      </rPr>
      <t xml:space="preserve">to </t>
    </r>
    <r>
      <rPr>
        <sz val="11"/>
        <color theme="1"/>
        <rFont val="游ゴシック"/>
        <family val="2"/>
        <scheme val="minor"/>
      </rPr>
      <t>60℃
動作温度範囲	-10℃</t>
    </r>
    <r>
      <rPr>
        <sz val="11"/>
        <color rgb="FFFF0000"/>
        <rFont val="游ゴシック"/>
        <family val="3"/>
        <charset val="128"/>
        <scheme val="minor"/>
      </rPr>
      <t>～</t>
    </r>
    <r>
      <rPr>
        <strike/>
        <sz val="11"/>
        <color rgb="FFFF0000"/>
        <rFont val="游ゴシック"/>
        <family val="3"/>
        <charset val="128"/>
        <scheme val="minor"/>
      </rPr>
      <t>to</t>
    </r>
    <r>
      <rPr>
        <sz val="11"/>
        <color theme="1"/>
        <rFont val="游ゴシック"/>
        <family val="2"/>
        <scheme val="minor"/>
      </rPr>
      <t xml:space="preserve"> 60℃</t>
    </r>
    <phoneticPr fontId="1"/>
  </si>
  <si>
    <r>
      <t>カメラの寸法：
非防爆カメラ＝125.5</t>
    </r>
    <r>
      <rPr>
        <sz val="11"/>
        <color rgb="FF00B050"/>
        <rFont val="游ゴシック"/>
        <family val="3"/>
        <charset val="128"/>
        <scheme val="minor"/>
      </rPr>
      <t>mm</t>
    </r>
    <r>
      <rPr>
        <sz val="11"/>
        <color theme="1"/>
        <rFont val="游ゴシック"/>
        <family val="2"/>
        <scheme val="minor"/>
      </rPr>
      <t xml:space="preserve"> x 139.9</t>
    </r>
    <r>
      <rPr>
        <sz val="11"/>
        <color rgb="FF00B050"/>
        <rFont val="游ゴシック"/>
        <family val="3"/>
        <charset val="128"/>
        <scheme val="minor"/>
      </rPr>
      <t>mm</t>
    </r>
    <r>
      <rPr>
        <sz val="11"/>
        <color theme="1"/>
        <rFont val="游ゴシック"/>
        <family val="2"/>
        <scheme val="minor"/>
      </rPr>
      <t xml:space="preserve"> x 24.5mm
防爆カメラ＝130.2</t>
    </r>
    <r>
      <rPr>
        <sz val="11"/>
        <color rgb="FF00B050"/>
        <rFont val="游ゴシック"/>
        <family val="3"/>
        <charset val="128"/>
        <scheme val="minor"/>
      </rPr>
      <t>mm</t>
    </r>
    <r>
      <rPr>
        <sz val="11"/>
        <color theme="1"/>
        <rFont val="游ゴシック"/>
        <family val="2"/>
        <scheme val="minor"/>
      </rPr>
      <t xml:space="preserve"> x 156.0</t>
    </r>
    <r>
      <rPr>
        <sz val="11"/>
        <color rgb="FF00B050"/>
        <rFont val="游ゴシック"/>
        <family val="3"/>
        <charset val="128"/>
        <scheme val="minor"/>
      </rPr>
      <t>mm</t>
    </r>
    <r>
      <rPr>
        <sz val="11"/>
        <color theme="1"/>
        <rFont val="游ゴシック"/>
        <family val="2"/>
        <scheme val="minor"/>
      </rPr>
      <t xml:space="preserve"> x 26.1mm
サーモカメラ＝125.5</t>
    </r>
    <r>
      <rPr>
        <sz val="11"/>
        <color rgb="FF00B050"/>
        <rFont val="游ゴシック"/>
        <family val="3"/>
        <charset val="128"/>
        <scheme val="minor"/>
      </rPr>
      <t>mm</t>
    </r>
    <r>
      <rPr>
        <sz val="11"/>
        <color theme="1"/>
        <rFont val="游ゴシック"/>
        <family val="2"/>
        <scheme val="minor"/>
      </rPr>
      <t xml:space="preserve"> x 139.9</t>
    </r>
    <r>
      <rPr>
        <sz val="11"/>
        <color rgb="FF00B050"/>
        <rFont val="游ゴシック"/>
        <family val="3"/>
        <charset val="128"/>
        <scheme val="minor"/>
      </rPr>
      <t>mm</t>
    </r>
    <r>
      <rPr>
        <sz val="11"/>
        <color theme="1"/>
        <rFont val="游ゴシック"/>
        <family val="2"/>
        <scheme val="minor"/>
      </rPr>
      <t xml:space="preserve"> x 26mm
重量：
非防爆カメラ＝約350g
防爆カメラ＝約550g
サーモカメラ＝378g
稼働時間：1日3回の撮影で電池が3年（再充電可能）。
画角：68.7</t>
    </r>
    <r>
      <rPr>
        <sz val="11"/>
        <color rgb="FF00B050"/>
        <rFont val="游ゴシック"/>
        <family val="3"/>
        <charset val="128"/>
        <scheme val="minor"/>
      </rPr>
      <t>°</t>
    </r>
    <r>
      <rPr>
        <strike/>
        <sz val="11"/>
        <color rgb="FF00B050"/>
        <rFont val="游ゴシック"/>
        <family val="3"/>
        <charset val="128"/>
        <scheme val="minor"/>
      </rPr>
      <t>度</t>
    </r>
    <r>
      <rPr>
        <sz val="11"/>
        <color theme="1"/>
        <rFont val="游ゴシック"/>
        <family val="2"/>
        <scheme val="minor"/>
      </rPr>
      <t>（サーモカメラは対角71</t>
    </r>
    <r>
      <rPr>
        <sz val="11"/>
        <color rgb="FF00B050"/>
        <rFont val="游ゴシック"/>
        <family val="3"/>
        <charset val="128"/>
        <scheme val="minor"/>
      </rPr>
      <t>°</t>
    </r>
    <r>
      <rPr>
        <strike/>
        <sz val="11"/>
        <color rgb="FF00B050"/>
        <rFont val="游ゴシック"/>
        <family val="3"/>
        <charset val="128"/>
        <scheme val="minor"/>
      </rPr>
      <t>度</t>
    </r>
    <r>
      <rPr>
        <sz val="11"/>
        <color theme="1"/>
        <rFont val="游ゴシック"/>
        <family val="2"/>
        <scheme val="minor"/>
      </rPr>
      <t>、水平51</t>
    </r>
    <r>
      <rPr>
        <sz val="11"/>
        <color rgb="FF00B050"/>
        <rFont val="游ゴシック"/>
        <family val="3"/>
        <charset val="128"/>
        <scheme val="minor"/>
      </rPr>
      <t>°</t>
    </r>
    <r>
      <rPr>
        <strike/>
        <sz val="11"/>
        <color rgb="FF00B050"/>
        <rFont val="游ゴシック"/>
        <family val="3"/>
        <charset val="128"/>
        <scheme val="minor"/>
      </rPr>
      <t>度</t>
    </r>
    <r>
      <rPr>
        <sz val="11"/>
        <color theme="1"/>
        <rFont val="游ゴシック"/>
        <family val="2"/>
        <scheme val="minor"/>
      </rPr>
      <t xml:space="preserve">
画像取得頻度は最大で144回／1日＝10分に1度、最小は1回／1日。
測定距離は計器側の新旧や汚れの付着などで変わるため明確なコメントが難ですが、100mmの計器を利用した測定距離に関する試験データはあり。
防水防塵：IP65
動作環境温度：公式には-10</t>
    </r>
    <r>
      <rPr>
        <sz val="11"/>
        <color rgb="FF00B050"/>
        <rFont val="游ゴシック"/>
        <family val="3"/>
        <charset val="128"/>
        <scheme val="minor"/>
      </rPr>
      <t>℃</t>
    </r>
    <r>
      <rPr>
        <sz val="11"/>
        <color theme="1"/>
        <rFont val="游ゴシック"/>
        <family val="2"/>
        <scheme val="minor"/>
      </rPr>
      <t>～60℃（サーモカメラは上限75℃）
遠隔操作は、「EV＝露光値」「フラッシュなど光の調節」など一部の調整は可能。近々に、撮影間隔・画質の調整も遠隔操作可能になる予定。
防爆カメラは防爆記号：IECEx/JpEx＝Ex ic IIC T6(or T4) Gc、Ex ic IIC T135℃ Dcを取得予定。</t>
    </r>
    <phoneticPr fontId="1"/>
  </si>
  <si>
    <r>
      <t>過去データと取得したデータとの差分分析をすることで、経年劣化状況（亀裂、傷、欠損、動作異常、異音、異常振動、温度異常、漏えい電流、漏えいガス、等）を検出
基準データと取得したデータとの差分分析をすることで、安全措置対策状況（設備の配置状況等）や安全衛生状態（施設の清掃状況等）、技術基準乖離状況（設備の性能等）、設計・施工状況（建築物や埋設物の設計図面への適合状況等）を把握
取得したデータの傾向を分析することで経年劣化（亀裂、傷、欠損、動作異常、異音、異常振動、温度異常、漏えい電流、漏えいガス、等）の予兆を検知
取得したデータの変化量を分析することで経年劣化状況（亀裂、傷、欠損、動作異常、異音、異常振動、温度異常、漏えい電流、漏えいガス、等）を検出
取得したデータの傾向分析から経年劣化の予兆を行う</t>
    </r>
    <r>
      <rPr>
        <sz val="11"/>
        <color rgb="FF00B050"/>
        <rFont val="游ゴシック"/>
        <family val="3"/>
        <charset val="128"/>
        <scheme val="minor"/>
      </rPr>
      <t>AI</t>
    </r>
    <r>
      <rPr>
        <strike/>
        <sz val="11"/>
        <color rgb="FF00B050"/>
        <rFont val="游ゴシック"/>
        <family val="3"/>
        <charset val="128"/>
        <scheme val="minor"/>
      </rPr>
      <t>ＡＩ</t>
    </r>
    <r>
      <rPr>
        <sz val="11"/>
        <color theme="1"/>
        <rFont val="游ゴシック"/>
        <family val="2"/>
        <scheme val="minor"/>
      </rPr>
      <t>の実装も開発工程には入っています。</t>
    </r>
    <phoneticPr fontId="1"/>
  </si>
  <si>
    <r>
      <rPr>
        <sz val="11"/>
        <color rgb="FF00B050"/>
        <rFont val="游ゴシック"/>
        <family val="3"/>
        <charset val="128"/>
        <scheme val="minor"/>
      </rPr>
      <t>記載なし</t>
    </r>
    <r>
      <rPr>
        <strike/>
        <sz val="11"/>
        <color theme="4"/>
        <rFont val="游ゴシック"/>
        <family val="3"/>
        <charset val="128"/>
        <scheme val="minor"/>
      </rPr>
      <t>回答対象外</t>
    </r>
    <rPh sb="0" eb="2">
      <t>キサイ</t>
    </rPh>
    <phoneticPr fontId="1"/>
  </si>
  <si>
    <t>非防爆カメラ（LiLz Cam LTE, LiLz Cam BLE(BLE-LTE Router) ）：オープン価格
防爆カメラ（LC-EX10）：オープン価格
サーモカメラ（LiLz Cam-Th ）：オープン価格
クラウドサービスについては検討中</t>
    <phoneticPr fontId="1"/>
  </si>
  <si>
    <r>
      <t>放射線管理下での使用</t>
    </r>
    <r>
      <rPr>
        <sz val="11"/>
        <color rgb="FF00B050"/>
        <rFont val="游ゴシック"/>
        <family val="3"/>
        <charset val="128"/>
        <scheme val="minor"/>
      </rPr>
      <t>はできない。</t>
    </r>
    <phoneticPr fontId="1"/>
  </si>
  <si>
    <t>LiLz Guard（AI技術）は開発段階で、ハードウェアが追加される可能性もあるが、既にリリース済のハードウェアについては以下。
①環境温度：非防爆・防爆カメラは-20℃～60℃（サーモカメラは-10～75℃）
防塵防水の規格：IP65（水中では使えないが台風などの環境下では使用可能）
②通信非防爆カメラ・サーモカメラの通信は（現状）NTTドコモのLTE閉域網のみ。（同社LTEが不通の箇所では使えない。）防爆カメラの通信は、NTTドコモ・ソフトバンク・auの3社のLTE閉域網に対応
③防爆カメラの防爆エリア対応ゾーン2（ゾーン0とゾーン1では使えない）。</t>
    <phoneticPr fontId="1"/>
  </si>
  <si>
    <t>遠い所・高所・暗所などの目視巡回点検を、安価＆簡単な初回設定で自動化・リモート化
（電源不要、配線・設置工事・ネット環境不要。カメラを市販の金具でDIYで置くだけで、当日 から現場をデジタル化）
①初期投資が安価➡3年間 電池が持続（再充電可能）するIoTカメラと、DIY用の金具のみ。ハードウェアは新規追加の可能性もあるが、いずれも「電源不要、配線・設置工事・ネット環境不要」を予定
②初期手続きが簡単➡IoTカメラを対象箇所に置いてカメラの設定～机上で温度管理AIを設定するだけ。UIも分かり易く、AIの設定も簡単
③通常のAI企業は「画像処理AIのみ提供」だが、当社はソフト（AI等）とハード（カメラ・ルータ）両方を、LiLz Gaugeというワンストップでご提供のため、初期設定の簡易は随一 
④i-reporter, MENTENA, パイシステム（PI system）等、外部システムと連携可能</t>
    <phoneticPr fontId="1"/>
  </si>
  <si>
    <t>090-7289-6491（岡本英一郎）　平日8:00-18:00　e.okamoto@nbk1560.com
070-4091-3635（佐藤盛超）　　平日8:00-18:00　shigeyuki.sato@nbk1560.com
緊急時は上記と関係なく常時対応。</t>
    <phoneticPr fontId="1"/>
  </si>
  <si>
    <t>該当する</t>
    <rPh sb="0" eb="2">
      <t>ガイトウ</t>
    </rPh>
    <phoneticPr fontId="1"/>
  </si>
  <si>
    <t>該当しない</t>
    <rPh sb="0" eb="2">
      <t>ガイトウ</t>
    </rPh>
    <phoneticPr fontId="1"/>
  </si>
  <si>
    <t>その他留意事項</t>
    <rPh sb="2" eb="3">
      <t>タ</t>
    </rPh>
    <rPh sb="3" eb="7">
      <t>リュウイジコウ</t>
    </rPh>
    <phoneticPr fontId="1"/>
  </si>
  <si>
    <t>社名に留意　※キヤノンの「ヤ」は全角（大文字）</t>
    <rPh sb="0" eb="2">
      <t>シャメイ</t>
    </rPh>
    <rPh sb="3" eb="5">
      <t>リュウイ</t>
    </rPh>
    <rPh sb="16" eb="18">
      <t>ゼンカク</t>
    </rPh>
    <rPh sb="19" eb="22">
      <t>オオモジ</t>
    </rPh>
    <phoneticPr fontId="1"/>
  </si>
  <si>
    <t>連絡先について、メールアドレスが不明</t>
    <rPh sb="0" eb="3">
      <t>レンラクサキ</t>
    </rPh>
    <rPh sb="16" eb="18">
      <t>フメイ</t>
    </rPh>
    <phoneticPr fontId="1"/>
  </si>
  <si>
    <t>過去に問い合わせ対応の中で
掲載対象外の連絡（企業様と合意）をしているか</t>
    <rPh sb="23" eb="25">
      <t>キギョウ</t>
    </rPh>
    <rPh sb="25" eb="26">
      <t>サマ</t>
    </rPh>
    <rPh sb="27" eb="29">
      <t>ゴウイ</t>
    </rPh>
    <phoneticPr fontId="1"/>
  </si>
  <si>
    <t>パスワード付きZIPファイル受信不可</t>
    <rPh sb="5" eb="6">
      <t>ツ</t>
    </rPh>
    <rPh sb="14" eb="16">
      <t>ジュシン</t>
    </rPh>
    <rPh sb="16" eb="18">
      <t>フカ</t>
    </rPh>
    <phoneticPr fontId="1"/>
  </si>
  <si>
    <t>フォローアップを通しての共有事項（申し送り事項）</t>
    <rPh sb="8" eb="9">
      <t>トオ</t>
    </rPh>
    <rPh sb="12" eb="14">
      <t>キョウユウ</t>
    </rPh>
    <rPh sb="14" eb="16">
      <t>ジコウ</t>
    </rPh>
    <rPh sb="17" eb="18">
      <t>モウ</t>
    </rPh>
    <rPh sb="19" eb="20">
      <t>オク</t>
    </rPh>
    <rPh sb="21" eb="23">
      <t>ジコウ</t>
    </rPh>
    <phoneticPr fontId="1"/>
  </si>
  <si>
    <t>事務所移転の予定あり。Web掲載にあたっては、所在地について留意が必要</t>
    <rPh sb="0" eb="2">
      <t>ジム</t>
    </rPh>
    <rPh sb="2" eb="3">
      <t>ショ</t>
    </rPh>
    <rPh sb="3" eb="5">
      <t>イテン</t>
    </rPh>
    <rPh sb="6" eb="8">
      <t>ヨテイ</t>
    </rPh>
    <rPh sb="14" eb="16">
      <t>ケイサイ</t>
    </rPh>
    <rPh sb="23" eb="26">
      <t>ショザイチ</t>
    </rPh>
    <rPh sb="30" eb="32">
      <t>リュウイ</t>
    </rPh>
    <rPh sb="33" eb="35">
      <t>ヒツヨウ</t>
    </rPh>
    <phoneticPr fontId="1"/>
  </si>
  <si>
    <t>有効な応募と見なすことができないため、フォローアップの対象外</t>
    <rPh sb="0" eb="2">
      <t>ユウコウ</t>
    </rPh>
    <rPh sb="3" eb="5">
      <t>オウボ</t>
    </rPh>
    <rPh sb="6" eb="7">
      <t>ミ</t>
    </rPh>
    <rPh sb="27" eb="29">
      <t>タイショウ</t>
    </rPh>
    <rPh sb="29" eb="30">
      <t>ガイ</t>
    </rPh>
    <phoneticPr fontId="1"/>
  </si>
  <si>
    <t>複数の製品・サービスを登録頂いており、
一部のみが掲載対象外となるケースであるか</t>
    <phoneticPr fontId="1"/>
  </si>
  <si>
    <t>2024/3/21報告</t>
    <rPh sb="9" eb="11">
      <t>ホウコク</t>
    </rPh>
    <phoneticPr fontId="1"/>
  </si>
  <si>
    <r>
      <t>愛知県一宮市真清田1丁目</t>
    </r>
    <r>
      <rPr>
        <sz val="11"/>
        <color rgb="FF00B050"/>
        <rFont val="游ゴシック"/>
        <family val="3"/>
        <charset val="128"/>
        <scheme val="minor"/>
      </rPr>
      <t>3-18</t>
    </r>
    <r>
      <rPr>
        <strike/>
        <sz val="11"/>
        <color rgb="FF00B050"/>
        <rFont val="游ゴシック"/>
        <family val="3"/>
        <charset val="128"/>
        <scheme val="minor"/>
      </rPr>
      <t>3−18</t>
    </r>
    <r>
      <rPr>
        <sz val="11"/>
        <color rgb="FF00B050"/>
        <rFont val="游ゴシック"/>
        <family val="3"/>
        <charset val="128"/>
        <scheme val="minor"/>
      </rPr>
      <t xml:space="preserve"> </t>
    </r>
    <r>
      <rPr>
        <sz val="11"/>
        <color theme="1"/>
        <rFont val="游ゴシック"/>
        <family val="2"/>
        <scheme val="minor"/>
      </rPr>
      <t>グロリアス本町</t>
    </r>
    <r>
      <rPr>
        <sz val="11"/>
        <color rgb="FF00B050"/>
        <rFont val="游ゴシック"/>
        <family val="3"/>
        <charset val="128"/>
        <scheme val="minor"/>
      </rPr>
      <t>7F</t>
    </r>
    <r>
      <rPr>
        <strike/>
        <sz val="11"/>
        <color rgb="FF00B050"/>
        <rFont val="游ゴシック"/>
        <family val="3"/>
        <charset val="128"/>
        <scheme val="minor"/>
      </rPr>
      <t>7Ｆ</t>
    </r>
    <phoneticPr fontId="1"/>
  </si>
  <si>
    <t>東京都板橋区東山町14-13</t>
    <phoneticPr fontId="1"/>
  </si>
  <si>
    <r>
      <rPr>
        <sz val="11"/>
        <color rgb="FF00B050"/>
        <rFont val="游ゴシック"/>
        <family val="3"/>
        <charset val="128"/>
        <scheme val="minor"/>
      </rPr>
      <t xml:space="preserve">記載なし
</t>
    </r>
    <r>
      <rPr>
        <strike/>
        <sz val="11"/>
        <color rgb="FF00B050"/>
        <rFont val="游ゴシック"/>
        <family val="3"/>
        <charset val="128"/>
        <scheme val="minor"/>
      </rPr>
      <t>特になし</t>
    </r>
    <rPh sb="0" eb="2">
      <t>キサイ</t>
    </rPh>
    <phoneticPr fontId="1"/>
  </si>
  <si>
    <t>プラットフォームはAWSを用いており、ユーザはAWSの環境に対してWeb APIのみでアクセスできるよう制限しています。管理者によるアクセスは暗号化鍵で制限されており、暗号化鍵の管理は社内ルールに従って個別管理を行っています。また、AWS上におけるデータは2週間毎に削除しています。</t>
    <phoneticPr fontId="1"/>
  </si>
  <si>
    <t>1件</t>
    <phoneticPr fontId="1"/>
  </si>
  <si>
    <r>
      <t>直前の12</t>
    </r>
    <r>
      <rPr>
        <sz val="11"/>
        <color rgb="FF00B050"/>
        <rFont val="游ゴシック"/>
        <family val="3"/>
        <charset val="128"/>
        <scheme val="minor"/>
      </rPr>
      <t>ヶ</t>
    </r>
    <r>
      <rPr>
        <strike/>
        <sz val="11"/>
        <color rgb="FF00B050"/>
        <rFont val="游ゴシック"/>
        <family val="3"/>
        <charset val="128"/>
        <scheme val="minor"/>
      </rPr>
      <t>か</t>
    </r>
    <r>
      <rPr>
        <sz val="11"/>
        <color theme="1"/>
        <rFont val="游ゴシック"/>
        <family val="2"/>
        <scheme val="minor"/>
      </rPr>
      <t>月間にお客様が当該ソフトウェアについてのライセンス料として支払った対価の総額を累積限度額としています。なお、お客様は、本ソフトウェアを危険性の高い用途で使用する場合、当該安全性を確保するために、フェイルセーフ、バックアップ、冗長性、その他あらゆる適切な対策を講じる責任を負います。弊社は、危険性の高い用途への本ソフトウェアの使用について明示又は黙示を問わずいかなる保証も行いません。</t>
    </r>
    <phoneticPr fontId="1"/>
  </si>
  <si>
    <t>https://www.aisin.com/jp/news/2023/005858.html https://www.aisin.com/jp/aithink/style/blog/005399.html</t>
    <phoneticPr fontId="1"/>
  </si>
  <si>
    <r>
      <t>①発注者
日本非破壊検査株式会社　
②概要
石油精製・石油化学プラントは建設から30</t>
    </r>
    <r>
      <rPr>
        <sz val="11"/>
        <color rgb="FF00B050"/>
        <rFont val="游ゴシック"/>
        <family val="3"/>
        <charset val="128"/>
        <scheme val="minor"/>
      </rPr>
      <t>年</t>
    </r>
    <r>
      <rPr>
        <sz val="11"/>
        <color theme="1"/>
        <rFont val="游ゴシック"/>
        <family val="2"/>
        <scheme val="minor"/>
      </rPr>
      <t xml:space="preserve">～50年が経過し、保温配管ラインの内面腐食や外面腐食によるトラブルが増加しています。本製品はエネルギー弁別型の放射線ラインセンサを使用した連続検査装置であり、保温材下の内外面腐食を効率的に定量化・スクリーニングする腐食・減肉検査を実現にします。プラント稼働中 および 満液状態での検査も可能です。
③参考URL https://www.jndi.com/special-technology/radiographic-examination/cui-view/
④投資対効果
保温材上から連続透過検査を行い、配管内面・外面（CUI）の腐食・減肉を検出できるので、保温材を剥がす作業が削減された。
</t>
    </r>
    <rPh sb="1" eb="4">
      <t>ハッチュウシャ</t>
    </rPh>
    <rPh sb="19" eb="21">
      <t>ガイヨウ</t>
    </rPh>
    <rPh sb="42" eb="43">
      <t>ネン</t>
    </rPh>
    <rPh sb="193" eb="195">
      <t>サンコウ</t>
    </rPh>
    <rPh sb="275" eb="280">
      <t>トウシタイコウカ</t>
    </rPh>
    <phoneticPr fontId="1"/>
  </si>
  <si>
    <r>
      <t>東京都港区浜松町</t>
    </r>
    <r>
      <rPr>
        <sz val="11"/>
        <color rgb="FF00B050"/>
        <rFont val="游ゴシック"/>
        <family val="3"/>
        <charset val="128"/>
        <scheme val="minor"/>
      </rPr>
      <t>1</t>
    </r>
    <r>
      <rPr>
        <strike/>
        <sz val="11"/>
        <color rgb="FF00B050"/>
        <rFont val="游ゴシック"/>
        <family val="3"/>
        <charset val="128"/>
        <scheme val="minor"/>
      </rPr>
      <t>１</t>
    </r>
    <r>
      <rPr>
        <sz val="11"/>
        <color theme="1"/>
        <rFont val="游ゴシック"/>
        <family val="2"/>
        <scheme val="minor"/>
      </rPr>
      <t>丁目</t>
    </r>
    <r>
      <rPr>
        <sz val="11"/>
        <color rgb="FF00B050"/>
        <rFont val="游ゴシック"/>
        <family val="3"/>
        <charset val="128"/>
        <scheme val="minor"/>
      </rPr>
      <t>9-3</t>
    </r>
    <r>
      <rPr>
        <strike/>
        <sz val="11"/>
        <color rgb="FF00B050"/>
        <rFont val="游ゴシック"/>
        <family val="3"/>
        <charset val="128"/>
        <scheme val="minor"/>
      </rPr>
      <t>９-３</t>
    </r>
    <r>
      <rPr>
        <sz val="11"/>
        <color theme="1"/>
        <rFont val="游ゴシック"/>
        <family val="2"/>
        <scheme val="minor"/>
      </rPr>
      <t>　NABEYA東京ビル</t>
    </r>
    <r>
      <rPr>
        <sz val="11"/>
        <color rgb="FF00B050"/>
        <rFont val="游ゴシック"/>
        <family val="3"/>
        <charset val="128"/>
        <scheme val="minor"/>
      </rPr>
      <t>2F</t>
    </r>
    <r>
      <rPr>
        <strike/>
        <sz val="11"/>
        <color rgb="FF00B050"/>
        <rFont val="游ゴシック"/>
        <family val="3"/>
        <charset val="128"/>
        <scheme val="minor"/>
      </rPr>
      <t>２F</t>
    </r>
    <phoneticPr fontId="1"/>
  </si>
  <si>
    <r>
      <t>東京都港区浜松町</t>
    </r>
    <r>
      <rPr>
        <sz val="11"/>
        <color rgb="FF00B050"/>
        <rFont val="游ゴシック"/>
        <family val="3"/>
        <charset val="128"/>
        <scheme val="minor"/>
      </rPr>
      <t>1</t>
    </r>
    <r>
      <rPr>
        <strike/>
        <sz val="11"/>
        <color rgb="FF00B050"/>
        <rFont val="游ゴシック"/>
        <family val="3"/>
        <charset val="128"/>
        <scheme val="minor"/>
      </rPr>
      <t>１</t>
    </r>
    <r>
      <rPr>
        <sz val="11"/>
        <color theme="1"/>
        <rFont val="游ゴシック"/>
        <family val="2"/>
        <scheme val="minor"/>
      </rPr>
      <t>丁目</t>
    </r>
    <r>
      <rPr>
        <sz val="11"/>
        <color rgb="FF00B050"/>
        <rFont val="游ゴシック"/>
        <family val="3"/>
        <charset val="128"/>
        <scheme val="minor"/>
      </rPr>
      <t>9-3</t>
    </r>
    <r>
      <rPr>
        <strike/>
        <sz val="11"/>
        <color rgb="FF00B050"/>
        <rFont val="游ゴシック"/>
        <family val="3"/>
        <charset val="128"/>
        <scheme val="minor"/>
      </rPr>
      <t>９－３</t>
    </r>
    <r>
      <rPr>
        <sz val="11"/>
        <color theme="1"/>
        <rFont val="游ゴシック"/>
        <family val="2"/>
        <scheme val="minor"/>
      </rPr>
      <t>　NABEYA東京ビル</t>
    </r>
    <r>
      <rPr>
        <sz val="11"/>
        <color rgb="FF00B050"/>
        <rFont val="游ゴシック"/>
        <family val="3"/>
        <charset val="128"/>
        <scheme val="minor"/>
      </rPr>
      <t>2F</t>
    </r>
    <r>
      <rPr>
        <strike/>
        <sz val="11"/>
        <color rgb="FF00B050"/>
        <rFont val="游ゴシック"/>
        <family val="3"/>
        <charset val="128"/>
        <scheme val="minor"/>
      </rPr>
      <t>２F</t>
    </r>
    <phoneticPr fontId="1"/>
  </si>
  <si>
    <r>
      <t>東京都港区浜松町1丁目9-3　NABEYA東京ビル</t>
    </r>
    <r>
      <rPr>
        <sz val="11"/>
        <color rgb="FF00B050"/>
        <rFont val="游ゴシック"/>
        <family val="3"/>
        <charset val="128"/>
        <scheme val="minor"/>
      </rPr>
      <t>2F</t>
    </r>
    <r>
      <rPr>
        <strike/>
        <sz val="11"/>
        <color rgb="FF00B050"/>
        <rFont val="游ゴシック"/>
        <family val="3"/>
        <charset val="128"/>
        <scheme val="minor"/>
      </rPr>
      <t>２F</t>
    </r>
    <phoneticPr fontId="1"/>
  </si>
  <si>
    <r>
      <t>損害賠償については個々のユーザーと取引基本契約書の中で交わしています。当社システムは生産ラインに直接はいるものでなく、ユーティリティ系を確認するシステムですので、そもそも甚大な損害は発生しにくいという認識です。カメラ・ルータ等ハードウェアは、一般家電と同じく通常使用下で</t>
    </r>
    <r>
      <rPr>
        <sz val="11"/>
        <color rgb="FF00B050"/>
        <rFont val="游ゴシック"/>
        <family val="3"/>
        <charset val="128"/>
        <scheme val="minor"/>
      </rPr>
      <t>1</t>
    </r>
    <r>
      <rPr>
        <strike/>
        <sz val="11"/>
        <color rgb="FF00B050"/>
        <rFont val="游ゴシック"/>
        <family val="3"/>
        <charset val="128"/>
        <scheme val="minor"/>
      </rPr>
      <t>１</t>
    </r>
    <r>
      <rPr>
        <sz val="11"/>
        <color theme="1"/>
        <rFont val="游ゴシック"/>
        <family val="2"/>
        <scheme val="minor"/>
      </rPr>
      <t>年間の保証となっております。</t>
    </r>
    <phoneticPr fontId="1"/>
  </si>
  <si>
    <r>
      <rPr>
        <strike/>
        <sz val="11"/>
        <color theme="4"/>
        <rFont val="游ゴシック"/>
        <family val="3"/>
        <charset val="128"/>
        <scheme val="minor"/>
      </rPr>
      <t>IIoTカメラは、</t>
    </r>
    <r>
      <rPr>
        <sz val="11"/>
        <color theme="4"/>
        <rFont val="游ゴシック"/>
        <family val="3"/>
        <charset val="128"/>
        <scheme val="minor"/>
      </rPr>
      <t>非防爆カメラはLiLz Cam LTE, LiLz Cam BLE(BLE/LTE Router), 防爆カメラはLC-EX10, サーモカメラはLiLz Cam-Th。AI技術は</t>
    </r>
    <r>
      <rPr>
        <strike/>
        <sz val="11"/>
        <color theme="4"/>
        <rFont val="游ゴシック"/>
        <family val="3"/>
        <charset val="128"/>
        <scheme val="minor"/>
      </rPr>
      <t>L</t>
    </r>
    <r>
      <rPr>
        <sz val="11"/>
        <color theme="4"/>
        <rFont val="游ゴシック"/>
        <family val="3"/>
        <charset val="128"/>
        <scheme val="minor"/>
      </rPr>
      <t>LiLz Guard。</t>
    </r>
    <phoneticPr fontId="1"/>
  </si>
  <si>
    <t>2次掲載に向けた
留意事項</t>
    <rPh sb="1" eb="2">
      <t>ジ</t>
    </rPh>
    <rPh sb="2" eb="4">
      <t>ケイサイ</t>
    </rPh>
    <rPh sb="5" eb="6">
      <t>ム</t>
    </rPh>
    <rPh sb="9" eb="11">
      <t>リュウイ</t>
    </rPh>
    <rPh sb="11" eb="13">
      <t>ジコウ</t>
    </rPh>
    <phoneticPr fontId="1"/>
  </si>
  <si>
    <t>無</t>
    <rPh sb="0" eb="1">
      <t>ナシ</t>
    </rPh>
    <phoneticPr fontId="1"/>
  </si>
  <si>
    <r>
      <rPr>
        <strike/>
        <sz val="11"/>
        <color theme="4"/>
        <rFont val="游ゴシック"/>
        <family val="3"/>
        <charset val="128"/>
        <scheme val="minor"/>
      </rPr>
      <t xml:space="preserve">開発段階のため無し
</t>
    </r>
    <r>
      <rPr>
        <sz val="11"/>
        <color theme="4"/>
        <rFont val="游ゴシック"/>
        <family val="3"/>
        <charset val="128"/>
        <scheme val="minor"/>
      </rPr>
      <t>記載なし</t>
    </r>
    <rPh sb="10" eb="12">
      <t>キサイ</t>
    </rPh>
    <phoneticPr fontId="1"/>
  </si>
  <si>
    <r>
      <rPr>
        <strike/>
        <sz val="11"/>
        <color theme="4"/>
        <rFont val="游ゴシック"/>
        <family val="3"/>
        <charset val="128"/>
        <scheme val="minor"/>
      </rPr>
      <t xml:space="preserve">開発段階のためゼロ（試験導入は１社）
</t>
    </r>
    <r>
      <rPr>
        <sz val="11"/>
        <color theme="4"/>
        <rFont val="游ゴシック"/>
        <family val="3"/>
        <charset val="128"/>
        <scheme val="minor"/>
      </rPr>
      <t>0件</t>
    </r>
    <rPh sb="20" eb="21">
      <t>ケン</t>
    </rPh>
    <phoneticPr fontId="1"/>
  </si>
  <si>
    <t>第5回公募のスケジュールに載せて掲載予定</t>
  </si>
  <si>
    <t>第5回公募のスケジュールに載せて掲載予定</t>
    <phoneticPr fontId="1"/>
  </si>
  <si>
    <t>3/19時点：掲載に向けて動いては居るが4月掲載になる見込み。※デジ庁から4月掲載で進めるよう指示があり、先方とは電話にて合意済。</t>
    <phoneticPr fontId="1"/>
  </si>
  <si>
    <t>無
（3/19時点：掲載に向けて動いては居るが4月掲載になる見込み。※デジ庁から4月掲載で進めるよう指示があり、先方とは電話にて合意済）</t>
    <rPh sb="0" eb="1">
      <t>ナシ</t>
    </rPh>
    <phoneticPr fontId="1"/>
  </si>
  <si>
    <t>メール発出時の特記事項
●PPAP対応不可
●混合への対応
等</t>
    <rPh sb="3" eb="5">
      <t>ハッシュツ</t>
    </rPh>
    <rPh sb="5" eb="6">
      <t>ジ</t>
    </rPh>
    <rPh sb="7" eb="9">
      <t>トッキ</t>
    </rPh>
    <rPh sb="9" eb="11">
      <t>ジコウ</t>
    </rPh>
    <rPh sb="17" eb="19">
      <t>タイオウ</t>
    </rPh>
    <rPh sb="19" eb="21">
      <t>フカ</t>
    </rPh>
    <rPh sb="23" eb="25">
      <t>コンゴウ</t>
    </rPh>
    <rPh sb="27" eb="29">
      <t>タイオウ</t>
    </rPh>
    <rPh sb="30" eb="31">
      <t>ナド</t>
    </rPh>
    <phoneticPr fontId="1"/>
  </si>
  <si>
    <t>無
（秋元追記：黄色Sheet管理表からの転記）第5回公募のスケジュールに載せて掲載予定</t>
    <rPh sb="0" eb="1">
      <t>ナシ</t>
    </rPh>
    <rPh sb="3" eb="5">
      <t>アキモト</t>
    </rPh>
    <rPh sb="5" eb="7">
      <t>ツイキ</t>
    </rPh>
    <rPh sb="8" eb="10">
      <t>キイロ</t>
    </rPh>
    <rPh sb="15" eb="17">
      <t>カンリ</t>
    </rPh>
    <rPh sb="17" eb="18">
      <t>ヒョウ</t>
    </rPh>
    <rPh sb="21" eb="23">
      <t>テンキ</t>
    </rPh>
    <rPh sb="24" eb="25">
      <t>ダイ</t>
    </rPh>
    <rPh sb="26" eb="27">
      <t>カイ</t>
    </rPh>
    <rPh sb="27" eb="29">
      <t>コウボ</t>
    </rPh>
    <rPh sb="37" eb="38">
      <t>ノ</t>
    </rPh>
    <rPh sb="40" eb="42">
      <t>ケイサイ</t>
    </rPh>
    <rPh sb="42" eb="44">
      <t>ヨテイ</t>
    </rPh>
    <phoneticPr fontId="1"/>
  </si>
  <si>
    <t>PPAP対応不可</t>
    <rPh sb="4" eb="6">
      <t>タイオウ</t>
    </rPh>
    <rPh sb="6" eb="8">
      <t>フカ</t>
    </rPh>
    <phoneticPr fontId="1"/>
  </si>
  <si>
    <t>56にて掲載対象のメールを発出済み（3/19）
宛先ミスあり（3/19）</t>
    <rPh sb="4" eb="6">
      <t>ケイサイ</t>
    </rPh>
    <rPh sb="6" eb="8">
      <t>タイショウ</t>
    </rPh>
    <rPh sb="13" eb="15">
      <t>ハッシュツ</t>
    </rPh>
    <rPh sb="15" eb="16">
      <t>ズ</t>
    </rPh>
    <rPh sb="24" eb="26">
      <t>アテサキ</t>
    </rPh>
    <phoneticPr fontId="1"/>
  </si>
  <si>
    <t>管理ID10にて掲載対象外の連絡をしている
75,76にて掲載対象のメールを発出済み（3/19）</t>
    <rPh sb="0" eb="2">
      <t>カンリ</t>
    </rPh>
    <rPh sb="8" eb="10">
      <t>ケイサイ</t>
    </rPh>
    <rPh sb="10" eb="13">
      <t>タイショウガイ</t>
    </rPh>
    <rPh sb="14" eb="16">
      <t>レンラク</t>
    </rPh>
    <phoneticPr fontId="1"/>
  </si>
  <si>
    <t>複数の製品・サービスをひとまとめに登録していたものであり、別途75-77にて再登録いただいているために、本件はグレーアウト（秋元追記）</t>
    <rPh sb="0" eb="2">
      <t>フクスウ</t>
    </rPh>
    <rPh sb="3" eb="5">
      <t>セイヒン</t>
    </rPh>
    <rPh sb="17" eb="19">
      <t>トウロク</t>
    </rPh>
    <rPh sb="29" eb="31">
      <t>ベット</t>
    </rPh>
    <rPh sb="38" eb="41">
      <t>サイトウロク</t>
    </rPh>
    <rPh sb="52" eb="54">
      <t>ホンケン</t>
    </rPh>
    <rPh sb="62" eb="64">
      <t>アキモト</t>
    </rPh>
    <rPh sb="64" eb="66">
      <t>ツイキ</t>
    </rPh>
    <phoneticPr fontId="1"/>
  </si>
  <si>
    <t>➡3/19の発出対象外とすることでデジタル庁様と合意済み（秋元追記、KPMG茂木にも確認済み）</t>
    <rPh sb="6" eb="8">
      <t>ハッシュツ</t>
    </rPh>
    <rPh sb="8" eb="11">
      <t>タイショウガイ</t>
    </rPh>
    <rPh sb="21" eb="22">
      <t>チョウ</t>
    </rPh>
    <rPh sb="22" eb="23">
      <t>サマ</t>
    </rPh>
    <rPh sb="24" eb="26">
      <t>ゴウイ</t>
    </rPh>
    <rPh sb="26" eb="27">
      <t>ズ</t>
    </rPh>
    <rPh sb="29" eb="31">
      <t>アキモト</t>
    </rPh>
    <rPh sb="31" eb="33">
      <t>ツイキ</t>
    </rPh>
    <rPh sb="38" eb="40">
      <t>モテギ</t>
    </rPh>
    <rPh sb="42" eb="44">
      <t>カクニン</t>
    </rPh>
    <rPh sb="44" eb="45">
      <t>ズ</t>
    </rPh>
    <phoneticPr fontId="1"/>
  </si>
  <si>
    <t>MRI確認3/19</t>
    <rPh sb="3" eb="5">
      <t>カクニン</t>
    </rPh>
    <phoneticPr fontId="1"/>
  </si>
  <si>
    <t>済</t>
    <rPh sb="0" eb="1">
      <t>スミ</t>
    </rPh>
    <phoneticPr fontId="1"/>
  </si>
  <si>
    <t>MRIから送付</t>
    <rPh sb="5" eb="7">
      <t>ソウフ</t>
    </rPh>
    <phoneticPr fontId="1"/>
  </si>
  <si>
    <t>DynamIx VU</t>
  </si>
  <si>
    <t>放射線透過試験（RT）のデジタル化のためのソフトウェア。弊社CR装置、DDA装置との制御と画像取得～検査を行う。独自の画像処理技術によって検査時間の短縮、検査業務の平準化が可能。更にAIによる欠陥検出機能により検査をサポートする。デジタル化によって遠隔地からの判定が可能になりDXを促進することも可能。</t>
  </si>
  <si>
    <t>・ドイツ連邦材料試験所（BAM）発行の認定書
・ISO16371‐1：2011
・ASTM E 2446-23
・ASTM E 2597/2597M-22</t>
  </si>
  <si>
    <t>土木構造物（道路、トンネル、橋梁、導管等の埋設物、等）;製品・食品（自動車、医薬品、等）;設備（建築設備、水道設備、製造設備、防災設備、等）;</t>
  </si>
  <si>
    <t>画像処理技術はレベル3、きず検出AIはレベル2</t>
  </si>
  <si>
    <t>・放射線を照射可能な撮影専用の部屋（もしくは建屋）に検査対象を持ち込み、撮影した画像を検査する
・プラントの配管など移動不可の場合は、検査場所に弊社システムを持ち込み検査する</t>
  </si>
  <si>
    <t>本製品はソフトウェアのため上記に該当なし</t>
  </si>
  <si>
    <t>放射線透過試験では現在でもフィルムによる検査が主流であり、デジタルへの移行についてはデジタル特有の画質評価や視認性を向上させるための画像処理技術等が導心理的障壁になっているが、従来機能と新画像処理技術によって視認性の向上と、規格要求を満たすことが可能になる。さらにきず検出AIによるアシストにより見落とし等のミスを防止することが期待できる。</t>
  </si>
  <si>
    <t>16件</t>
  </si>
  <si>
    <t>①防衛施設庁②航空機等防衛装備点検④不明</t>
  </si>
  <si>
    <t>・防爆仕様仕様でない。</t>
  </si>
  <si>
    <t>DynamIx HR²</t>
  </si>
  <si>
    <t>放射線透過試験のデジタル化の手法の一つでありイメージングプレートを放射線の検出器として使用するCRシステム。装置の制御と検査に使用するDynamIx VUソフトウェアと連携して使用する。世界最高水準の分解能。</t>
  </si>
  <si>
    <t>放射線の検出器であるイメージングプレートをスキャンし、画像化する技術（DynamIx HR²）</t>
  </si>
  <si>
    <t>設備（建築設備、水道設備、製造設備、防災設備、等）;製品・食品（自動車、医薬品、等）;土木構造物（道路、トンネル、橋梁、導管等の埋設物、等）;</t>
  </si>
  <si>
    <t>・放射線を照射可能な撮影専用の部屋（もしくは建屋）に検査対象を持ち込み撮影、隣接する部屋などに常設。
・プラントの配管など検査対象が移動不可の場合は、システム全体を車載にて検査箇所付近まで移動、もしくは検出器であるイメージングプレートのみを検査箇所まで持ち運び撮影し、遮光性を確保したうえでスキャナが設置された場所に持ち帰りスキャンする。</t>
  </si>
  <si>
    <t>・サイズ（ 長さ60 ㎝× 幅 66㎝ × 高さ49㎝）
・重量（58 kg）
・スキャンピッチ（25μm、50μm、100μmの切り替え可能）
・動作環境温度（15℃～30℃）
https://www.fujifilm.com/jp/ja/business/inspection/non-destructive-digital</t>
  </si>
  <si>
    <t>放射線透過試験で要求される国内外の規格の要求を満たす</t>
  </si>
  <si>
    <t>①防衛施設庁②防衛装備検査④不明</t>
  </si>
  <si>
    <t>CRを世界で初めて開発したメーカーであり、唯一の国内メーカー。
・サービス拠点は全国に点在しており、コールセンターにて取り扱い方法等の問い合わせへの対応も可能。</t>
  </si>
  <si>
    <t>当該企業様からの応募を受け、エントリを追加（回答ID:75-77）
既存の応募内容（回答ID:10）について、グレーアウトを実施</t>
    <rPh sb="0" eb="2">
      <t>トウガイ</t>
    </rPh>
    <rPh sb="2" eb="4">
      <t>キギョウ</t>
    </rPh>
    <rPh sb="4" eb="5">
      <t>サマ</t>
    </rPh>
    <rPh sb="8" eb="10">
      <t>オウボ</t>
    </rPh>
    <rPh sb="11" eb="12">
      <t>ウ</t>
    </rPh>
    <rPh sb="19" eb="21">
      <t>ツイカ</t>
    </rPh>
    <rPh sb="22" eb="24">
      <t>カイトウ</t>
    </rPh>
    <rPh sb="34" eb="36">
      <t>キソン</t>
    </rPh>
    <rPh sb="37" eb="39">
      <t>オウボ</t>
    </rPh>
    <rPh sb="39" eb="41">
      <t>ナイヨウ</t>
    </rPh>
    <rPh sb="62" eb="64">
      <t>ジッシ</t>
    </rPh>
    <phoneticPr fontId="1"/>
  </si>
  <si>
    <t>当該企業様からの応募を受け、エントリを追加（回答ID:78, 79）
既存の応募内容（回答ID:72）について、グレーアウトを実施</t>
    <rPh sb="0" eb="2">
      <t>トウガイ</t>
    </rPh>
    <rPh sb="2" eb="4">
      <t>キギョウ</t>
    </rPh>
    <rPh sb="4" eb="5">
      <t>サマ</t>
    </rPh>
    <rPh sb="8" eb="10">
      <t>オウボ</t>
    </rPh>
    <rPh sb="11" eb="12">
      <t>ウ</t>
    </rPh>
    <rPh sb="19" eb="21">
      <t>ツイカ</t>
    </rPh>
    <rPh sb="22" eb="24">
      <t>カイトウ</t>
    </rPh>
    <rPh sb="35" eb="37">
      <t>キソン</t>
    </rPh>
    <rPh sb="38" eb="40">
      <t>オウボ</t>
    </rPh>
    <rPh sb="40" eb="42">
      <t>ナイヨウ</t>
    </rPh>
    <rPh sb="63" eb="65">
      <t>ジッシ</t>
    </rPh>
    <phoneticPr fontId="1"/>
  </si>
  <si>
    <t>DynamIx VU</t>
    <phoneticPr fontId="1"/>
  </si>
  <si>
    <t>DynamIx HR²</t>
    <phoneticPr fontId="1"/>
  </si>
  <si>
    <t>自 動画像処理技術、AIによる画像認識技術を用いた「きず」の自動検出（DynamIx VU）</t>
    <phoneticPr fontId="1"/>
  </si>
  <si>
    <t>3/21 管理ID：78, 79にて再応募されているためグレーアウト（KPMG）</t>
    <phoneticPr fontId="1"/>
  </si>
  <si>
    <t>3/7 管理ID:74にて再応募されているためグレーアウト（KPMG）</t>
    <phoneticPr fontId="1"/>
  </si>
  <si>
    <r>
      <rPr>
        <b/>
        <sz val="11"/>
        <color rgb="FFFFFFFF"/>
        <rFont val="ＭＳ ゴシック"/>
        <family val="3"/>
        <charset val="128"/>
      </rPr>
      <t>要素技術（製品・サービス）の名称</t>
    </r>
    <r>
      <rPr>
        <b/>
        <sz val="11"/>
        <color rgb="FFFFFFFF"/>
        <rFont val="Segoe UI Symbol"/>
        <family val="2"/>
      </rPr>
      <t>①</t>
    </r>
    <r>
      <rPr>
        <b/>
        <sz val="11"/>
        <color rgb="FFFFFFFF"/>
        <rFont val="ＭＳ ゴシック"/>
        <family val="3"/>
        <charset val="128"/>
      </rPr>
      <t>【必須】</t>
    </r>
    <phoneticPr fontId="1"/>
  </si>
  <si>
    <t>掲載可（3/19）</t>
    <rPh sb="0" eb="3">
      <t>ケイサイカ</t>
    </rPh>
    <phoneticPr fontId="1"/>
  </si>
  <si>
    <t>画像処理技術はレベル3、きず検出AIはレベル2</t>
    <phoneticPr fontId="1"/>
  </si>
  <si>
    <r>
      <t>当初の登録内容に包含されていた「DynamIx FXR」の取り扱いを明確にする
設問No.7「所在地」、設問No.23「製品・サービスの製造業者の所在地①」に記載の住所と法人番号からトレースした住所が異なるため、</t>
    </r>
    <r>
      <rPr>
        <u/>
        <sz val="11"/>
        <color theme="1"/>
        <rFont val="游ゴシック"/>
        <family val="3"/>
        <charset val="128"/>
        <scheme val="minor"/>
      </rPr>
      <t>どちらを「正」とするか</t>
    </r>
    <r>
      <rPr>
        <sz val="11"/>
        <color theme="1"/>
        <rFont val="游ゴシック"/>
        <family val="2"/>
        <scheme val="minor"/>
      </rPr>
      <t>、確認が必要。
No.17「製品・サービスを構成する要素技術数【必須】」では、複数の要素技術により構成されると回答しているが、実際に回答している要素技術は１つのみなので、確認が必要。
※自動画像処理技術、AIによる画像認識技術を用いた「きず」の自動検出は、各々、要素技術として記載いただくべきではないか。
設問No.29「情報取得を実現する技術の成熟度」について、回答いただいている内容は、分析・判断機能に関するものと考えられるため、純粋な情報取得機能についての技術の成熟度を回答頂く必要がある。
※情報取得機能の有無を確認する必要がある（製品・サービスのHPには、「画像データベースへのアクセスもスムーズ」との記載があり、画像は「DynamIx HR²」等で別途取得し、当該ソフトウェアにて分析・判断を実施させるもの（形態）であると考えられるため）
上記の確認の結果、情報取得機能を有する場合、設問No.31, No.32設問について、「本製品はソフトウェアのため上記に該当なし」と記載されているため、スペック情報を確認する必要あり。
また、情報取得機能の取り扱い（画像は別途取得の必要あり等）については、（読み手としても）設問No.13「製品・サービスの概要紹介」等で言及いただくのが望ましいと思料。</t>
    </r>
    <rPh sb="0" eb="2">
      <t>トウショ</t>
    </rPh>
    <rPh sb="3" eb="5">
      <t>トウロク</t>
    </rPh>
    <rPh sb="5" eb="7">
      <t>ナイヨウ</t>
    </rPh>
    <rPh sb="8" eb="10">
      <t>ホウガン</t>
    </rPh>
    <rPh sb="29" eb="30">
      <t>ト</t>
    </rPh>
    <rPh sb="31" eb="32">
      <t>アツカ</t>
    </rPh>
    <rPh sb="34" eb="36">
      <t>メイカク</t>
    </rPh>
    <rPh sb="112" eb="113">
      <t>セイ</t>
    </rPh>
    <rPh sb="207" eb="209">
      <t>ヒツヨウ</t>
    </rPh>
    <rPh sb="247" eb="249">
      <t>オノオノ</t>
    </rPh>
    <rPh sb="250" eb="254">
      <t>ヨウソギジュツ</t>
    </rPh>
    <rPh sb="257" eb="259">
      <t>キサイ</t>
    </rPh>
    <rPh sb="273" eb="275">
      <t>セツモン</t>
    </rPh>
    <rPh sb="281" eb="283">
      <t>ジョウホウ</t>
    </rPh>
    <rPh sb="283" eb="285">
      <t>シュトク</t>
    </rPh>
    <rPh sb="286" eb="288">
      <t>ジツゲン</t>
    </rPh>
    <rPh sb="290" eb="292">
      <t>ギジュツ</t>
    </rPh>
    <rPh sb="293" eb="296">
      <t>セイジュクド</t>
    </rPh>
    <rPh sb="302" eb="304">
      <t>カイトウ</t>
    </rPh>
    <rPh sb="311" eb="313">
      <t>ナイヨウ</t>
    </rPh>
    <rPh sb="315" eb="317">
      <t>ブンセキ</t>
    </rPh>
    <rPh sb="318" eb="322">
      <t>ハンダンキノウ</t>
    </rPh>
    <rPh sb="323" eb="324">
      <t>カン</t>
    </rPh>
    <rPh sb="329" eb="330">
      <t>カンガ</t>
    </rPh>
    <rPh sb="337" eb="339">
      <t>ジュンスイ</t>
    </rPh>
    <rPh sb="340" eb="342">
      <t>ジョウホウ</t>
    </rPh>
    <rPh sb="342" eb="344">
      <t>シュトク</t>
    </rPh>
    <rPh sb="344" eb="346">
      <t>キノウ</t>
    </rPh>
    <rPh sb="351" eb="353">
      <t>ギジュツ</t>
    </rPh>
    <rPh sb="354" eb="357">
      <t>セイジュクド</t>
    </rPh>
    <rPh sb="358" eb="360">
      <t>カイトウ</t>
    </rPh>
    <rPh sb="360" eb="361">
      <t>イタダ</t>
    </rPh>
    <rPh sb="362" eb="364">
      <t>ヒツヨウ</t>
    </rPh>
    <rPh sb="497" eb="499">
      <t>ジョウキ</t>
    </rPh>
    <rPh sb="500" eb="502">
      <t>カクニン</t>
    </rPh>
    <rPh sb="503" eb="505">
      <t>ケッカ</t>
    </rPh>
    <rPh sb="506" eb="512">
      <t>ジョウホウシュトクキノウ</t>
    </rPh>
    <rPh sb="513" eb="514">
      <t>ユウ</t>
    </rPh>
    <rPh sb="516" eb="518">
      <t>バアイ</t>
    </rPh>
    <rPh sb="519" eb="521">
      <t>セツモン</t>
    </rPh>
    <rPh sb="563" eb="565">
      <t>キサイ</t>
    </rPh>
    <rPh sb="577" eb="579">
      <t>ジョウホウ</t>
    </rPh>
    <rPh sb="580" eb="582">
      <t>カクニン</t>
    </rPh>
    <rPh sb="584" eb="586">
      <t>ヒツヨウ</t>
    </rPh>
    <rPh sb="593" eb="595">
      <t>ジョウホウ</t>
    </rPh>
    <rPh sb="595" eb="597">
      <t>シュトク</t>
    </rPh>
    <rPh sb="597" eb="599">
      <t>キノウ</t>
    </rPh>
    <rPh sb="605" eb="607">
      <t>ガゾウ</t>
    </rPh>
    <rPh sb="608" eb="612">
      <t>ベットシュトク</t>
    </rPh>
    <rPh sb="613" eb="615">
      <t>ヒツヨウ</t>
    </rPh>
    <rPh sb="617" eb="618">
      <t>トウ</t>
    </rPh>
    <rPh sb="626" eb="627">
      <t>ヨ</t>
    </rPh>
    <rPh sb="628" eb="629">
      <t>テ</t>
    </rPh>
    <rPh sb="634" eb="636">
      <t>セツモン</t>
    </rPh>
    <rPh sb="642" eb="644">
      <t>セイヒン</t>
    </rPh>
    <rPh sb="650" eb="652">
      <t>ガイヨウ</t>
    </rPh>
    <rPh sb="652" eb="654">
      <t>ショウカイ</t>
    </rPh>
    <rPh sb="655" eb="656">
      <t>トウ</t>
    </rPh>
    <rPh sb="657" eb="659">
      <t>ゲンキュウ</t>
    </rPh>
    <rPh sb="665" eb="666">
      <t>ノゾ</t>
    </rPh>
    <rPh sb="670" eb="672">
      <t>シリョ</t>
    </rPh>
    <phoneticPr fontId="1"/>
  </si>
  <si>
    <t>当初の登録内容に包含されていた「DynamIx FXR」の取り扱いを明確にする
設問No.7「所在地」、設問No.23「製品・サービスの製造業者の所在地①」に記載の住所と法人番号からトレースした住所が異なるため、どちらを「正」とするか、確認が必要。
設問No.17「製品・サービスを構成する要素技術数【必須】」では、複数の要素技術により構成されると回答しているが、実際に回答している要素技術は１つのみなので、確認が必要。
※設問No.17「製品・サービスを構成する要素技術数」は、「１つの要素技術により構成される」で問題ないと思料（企業様に確認を実施する）
設問No.33「「分析・判断機能」を有しますか？」において、「有」と回答頂いているが、念のため、確認するようにする。
※分析・判断を担うのは、回答ID:78の「DynamIx VU」と考えられるため。</t>
    <rPh sb="112" eb="113">
      <t>セイ</t>
    </rPh>
    <rPh sb="126" eb="128">
      <t>セツモン</t>
    </rPh>
    <rPh sb="208" eb="210">
      <t>ヒツヨウ</t>
    </rPh>
    <rPh sb="213" eb="215">
      <t>セツモン</t>
    </rPh>
    <rPh sb="221" eb="223">
      <t>セイヒン</t>
    </rPh>
    <rPh sb="229" eb="231">
      <t>コウセイ</t>
    </rPh>
    <rPh sb="233" eb="238">
      <t>ヨウソギジュツスウ</t>
    </rPh>
    <rPh sb="245" eb="249">
      <t>ヨウソギジュツ</t>
    </rPh>
    <rPh sb="252" eb="254">
      <t>コウセイ</t>
    </rPh>
    <rPh sb="259" eb="261">
      <t>モンダイ</t>
    </rPh>
    <rPh sb="264" eb="266">
      <t>シリョ</t>
    </rPh>
    <rPh sb="267" eb="269">
      <t>キギョウ</t>
    </rPh>
    <rPh sb="269" eb="270">
      <t>サマ</t>
    </rPh>
    <rPh sb="271" eb="273">
      <t>カクニン</t>
    </rPh>
    <rPh sb="274" eb="276">
      <t>ジッシ</t>
    </rPh>
    <rPh sb="281" eb="283">
      <t>セツモン</t>
    </rPh>
    <rPh sb="290" eb="292">
      <t>ブンセキ</t>
    </rPh>
    <rPh sb="293" eb="295">
      <t>ハンダン</t>
    </rPh>
    <rPh sb="295" eb="297">
      <t>キノウ</t>
    </rPh>
    <rPh sb="299" eb="300">
      <t>ユウ</t>
    </rPh>
    <rPh sb="312" eb="313">
      <t>ア</t>
    </rPh>
    <rPh sb="315" eb="317">
      <t>カイトウ</t>
    </rPh>
    <rPh sb="317" eb="318">
      <t>イタダ</t>
    </rPh>
    <rPh sb="324" eb="325">
      <t>ネン</t>
    </rPh>
    <rPh sb="329" eb="331">
      <t>カクニン</t>
    </rPh>
    <rPh sb="341" eb="343">
      <t>ブンセキ</t>
    </rPh>
    <rPh sb="373" eb="374">
      <t>カンガカイトウナイヨウブンセキハンダンキノウカンカンガジュンスイジョウホウシュトクキノウギジュツセイジュクドカイトウイタダヒツヨウセツモンキサイジョウホウシュトクキノウユウイジョウイドウキノウユウキサイイタダヒツヨウジョウホウシュトクキノウユウセイヒンキサイガゾウベットシュトクトウガイブンセキケイタイカノウセイ</t>
    </rPh>
    <phoneticPr fontId="1"/>
  </si>
  <si>
    <t>対象外（3/20に新規応募あり）</t>
    <rPh sb="0" eb="3">
      <t>タイショウガイ</t>
    </rPh>
    <rPh sb="9" eb="11">
      <t>シンキ</t>
    </rPh>
    <rPh sb="11" eb="13">
      <t>オウボ</t>
    </rPh>
    <phoneticPr fontId="1"/>
  </si>
  <si>
    <t>東京都港区赤坂9丁目7‐3</t>
    <phoneticPr fontId="1"/>
  </si>
  <si>
    <t>製品・サービスの製造業者名【必須】</t>
    <phoneticPr fontId="1"/>
  </si>
  <si>
    <t>製品・サービスの製造業者名のフリガナ【必須】</t>
    <phoneticPr fontId="1"/>
  </si>
  <si>
    <t>製品・サービスの製造業者の法人番号【必須】</t>
    <phoneticPr fontId="1"/>
  </si>
  <si>
    <t>製品・サービスの製造業者の所在地【必須】</t>
    <phoneticPr fontId="1"/>
  </si>
  <si>
    <t>製品・サービスを構成する要素技術数【必須】</t>
    <phoneticPr fontId="1"/>
  </si>
  <si>
    <t>富士フイルム株式会社</t>
    <phoneticPr fontId="1"/>
  </si>
  <si>
    <t>フジフイルム</t>
    <phoneticPr fontId="1"/>
  </si>
  <si>
    <t>社名に留意（「富士フィルム」ではなく「富士フイルム」）</t>
    <rPh sb="0" eb="2">
      <t>シャメイ</t>
    </rPh>
    <rPh sb="3" eb="5">
      <t>リュウイ</t>
    </rPh>
    <rPh sb="7" eb="9">
      <t>フジ</t>
    </rPh>
    <rPh sb="19" eb="21">
      <t>フジ</t>
    </rPh>
    <phoneticPr fontId="1"/>
  </si>
  <si>
    <t>&lt;3/22記載&gt;
設問No.18「要素技術（製品・サービス）の名称①」：自動画像処理技術（DynamIx VU）
設問No.20「製品・サービスの製造業者名①」：富士フイルム株式会社
設問No.21「製品・サービスの製造業者名のフリガナ①」：フジフイルム
設問No.22「製品・サービスの製造業者の法人番号①」：2010401064789
設問No.23「製品・サービスの製造業者の所在地①」：東京都港区赤坂9丁目7‐3
設問No.25「要素技術（製品・サービス）の名称②」：AIによる画像認識技術を用いた「きず」の自動検出（DynamIx VU）
設問No.27「製品・サービスの製造業者名②」：富士フイルム株式会社
設問No.28「製品・サービスの製造業者名のフリガナ②」：フジフイルム
設問No.29「製品・サービスの製造業者の法人番号②」：2010401064789
設問No.30「製品・サービスの製造業者の所在地②」：東京都港区赤坂9丁目7‐3
設問「「情報取得機能」を有しますか？」
→「無」
※以降、情報取得機能に関わる設問に関する回答は削除
※所在地（住所）については、企業様から回答いただいた内容が正しいため、修正不要</t>
    <rPh sb="5" eb="7">
      <t>キサイ</t>
    </rPh>
    <rPh sb="9" eb="11">
      <t>セツモン</t>
    </rPh>
    <rPh sb="454" eb="455">
      <t>ナ</t>
    </rPh>
    <rPh sb="458" eb="460">
      <t>イコウ</t>
    </rPh>
    <rPh sb="461" eb="463">
      <t>ジョウホウ</t>
    </rPh>
    <rPh sb="463" eb="465">
      <t>シュトク</t>
    </rPh>
    <rPh sb="465" eb="467">
      <t>キノウ</t>
    </rPh>
    <rPh sb="468" eb="469">
      <t>カカ</t>
    </rPh>
    <rPh sb="471" eb="473">
      <t>セツモン</t>
    </rPh>
    <rPh sb="474" eb="475">
      <t>カン</t>
    </rPh>
    <rPh sb="477" eb="479">
      <t>カイトウ</t>
    </rPh>
    <rPh sb="480" eb="482">
      <t>サクジョ</t>
    </rPh>
    <rPh sb="485" eb="488">
      <t>ショザイチ</t>
    </rPh>
    <rPh sb="489" eb="491">
      <t>ジュウショ</t>
    </rPh>
    <rPh sb="498" eb="500">
      <t>キギョウ</t>
    </rPh>
    <rPh sb="500" eb="501">
      <t>サマ</t>
    </rPh>
    <rPh sb="503" eb="505">
      <t>カイトウ</t>
    </rPh>
    <rPh sb="510" eb="512">
      <t>ナイヨウ</t>
    </rPh>
    <rPh sb="513" eb="514">
      <t>タダ</t>
    </rPh>
    <rPh sb="519" eb="521">
      <t>シュウセイ</t>
    </rPh>
    <rPh sb="521" eb="523">
      <t>フヨウ</t>
    </rPh>
    <phoneticPr fontId="1"/>
  </si>
  <si>
    <t>&lt;3/22記載&gt;
設問No.17「製品・サービスを構成する要素技術数【必須】」：１つの要素技術により構成される
設問No.18「製品・サービスの製造業者名【必須】」：富士フイルム株式会社
設問No.19「製品・サービスの製造業者名のフリガナ【必須】」：フジフイルム
設問No.20「製品・サービスの製造業者の法人番号【必須】」：2010401064789
設問No.21「製品・サービスの製造業者の所在地【必須】」：東京都港区赤坂9丁目7-3
※設問「要素技術（製品・サービス）の名称①」、「製品・サービスの製造業者名①」、「製品・サービスの製造業者名のフリガナ①」、「製品・サービスの製造業者の法人番号①」、「製品・サービスの製造業者の所在地①」の回答は削除
設問「「分析・判断機能」を有しますか？」
→「無」
※以降、分析・判断機能に関わる設問に関する回答は削除
※所在地（住所）については、企業様から回答いただいた内容が正しいため、修正不要</t>
    <rPh sb="5" eb="7">
      <t>キサイ</t>
    </rPh>
    <rPh sb="223" eb="225">
      <t>セツモン</t>
    </rPh>
    <rPh sb="325" eb="327">
      <t>カイトウ</t>
    </rPh>
    <rPh sb="328" eb="330">
      <t>サクジョ</t>
    </rPh>
    <rPh sb="336" eb="338">
      <t>ブンセキ</t>
    </rPh>
    <rPh sb="339" eb="341">
      <t>ハンダン</t>
    </rPh>
    <rPh sb="362" eb="364">
      <t>ブンセキ</t>
    </rPh>
    <rPh sb="365" eb="367">
      <t>ハンダン</t>
    </rPh>
    <phoneticPr fontId="1"/>
  </si>
  <si>
    <t>自動画像処理技術（DynamIx VU）</t>
    <phoneticPr fontId="1"/>
  </si>
  <si>
    <t>AIによる画像認識技術を用いた「きず」の自動検出（DynamIx VU）</t>
    <phoneticPr fontId="1"/>
  </si>
  <si>
    <t>無</t>
    <rPh sb="0" eb="1">
      <t>ナ</t>
    </rPh>
    <phoneticPr fontId="1"/>
  </si>
  <si>
    <t>自動画像処理技術（DynamIx VU）</t>
  </si>
  <si>
    <t>AIによる画像認識技術を用いた「きず」の自動検出（DynamIx VU）</t>
  </si>
  <si>
    <t>東京都港区赤坂9丁目7-3</t>
  </si>
  <si>
    <t>放射線透過試験（RT）のデジタル化のためのソフトウェア。弊社CR装置、DDA装置との制御と画像取得～検査を行う。独自の画像処理技術によって検査時間の短縮、検査業務の平準化が可能。更にAIによる欠陥検出機能により検査をサポートする。デジタル化によって遠隔地からの判定が可能になりDXを促進することも可能。</t>
    <phoneticPr fontId="1"/>
  </si>
  <si>
    <t>放射線透過試験のデジタル化の手法の一つでありイメージングプレートを放射線の検出器として使用するCRシステム。装置の制御と検査に使用するDynamIx VUソフトウェアと連携して使用する。世界最高水準の分解能。</t>
    <phoneticPr fontId="1"/>
  </si>
  <si>
    <t>・ドイツ連邦材料試験所（BAM）発行の認定書
・ISO16371‐1：2011
・ASTM E 2446-23
・ASTM E 2597/2597M-22</t>
    <phoneticPr fontId="1"/>
  </si>
  <si>
    <t>16件</t>
    <phoneticPr fontId="1"/>
  </si>
  <si>
    <t>取得していない</t>
    <phoneticPr fontId="1"/>
  </si>
  <si>
    <t>放射線透過試験では現在でもフィルムによる検査が主流であり、デジタルへの移行についてはデジタル特有の画質評価や視認性を向上させるための画像処理技術等が導心理的障壁になっているが、従来機能と新画像処理技術によって視認性の向上と、規格要求を満たすことが可能になる。さらにきず検出AIによるアシストにより見落とし等のミスを防止することが期待できる。</t>
    <phoneticPr fontId="1"/>
  </si>
  <si>
    <t>取得したデータの傾向を分析することで経年劣化（亀裂、傷、欠損、動作異常、異音、異常振動、温度異常、漏えい電流、漏えいガス、等）の予兆を検知
取得したデータの変化量を分析することで経年劣化状況（亀裂、傷、欠損、動作異常、異音、異常振動、温度異常、漏えい電流、漏えいガス、等）を検出</t>
    <phoneticPr fontId="1"/>
  </si>
  <si>
    <t>①発注者
防衛施設庁
②概要
航空機等防衛装備点検
③参考URL
なし
④投資対効果
不明</t>
    <rPh sb="1" eb="4">
      <t>ハッチュウシャ</t>
    </rPh>
    <rPh sb="12" eb="14">
      <t>ガイヨウ</t>
    </rPh>
    <rPh sb="27" eb="29">
      <t>サンコウ</t>
    </rPh>
    <rPh sb="37" eb="39">
      <t>トウシ</t>
    </rPh>
    <rPh sb="39" eb="40">
      <t>タイ</t>
    </rPh>
    <rPh sb="40" eb="42">
      <t>コウカ</t>
    </rPh>
    <phoneticPr fontId="1"/>
  </si>
  <si>
    <t>①発注者
防衛施設庁
②概要
防衛装備検査
③参考URL
なし
④投資対効果
不明</t>
    <rPh sb="1" eb="4">
      <t>ハッチュウシャ</t>
    </rPh>
    <rPh sb="12" eb="14">
      <t>ガイヨウ</t>
    </rPh>
    <rPh sb="23" eb="25">
      <t>サンコウ</t>
    </rPh>
    <rPh sb="33" eb="35">
      <t>トウシ</t>
    </rPh>
    <rPh sb="35" eb="36">
      <t>タイ</t>
    </rPh>
    <rPh sb="36" eb="38">
      <t>コウカ</t>
    </rPh>
    <phoneticPr fontId="1"/>
  </si>
  <si>
    <t>①発注者
文化庁
②概要
国立博物館、文化財研究所での文化財保護のための調査
③参考URL
なし
④投資対効果
不明</t>
    <rPh sb="1" eb="4">
      <t>ハッチュウシャ</t>
    </rPh>
    <rPh sb="10" eb="12">
      <t>ガイヨウ</t>
    </rPh>
    <rPh sb="40" eb="42">
      <t>サンコウ</t>
    </rPh>
    <rPh sb="50" eb="52">
      <t>トウシ</t>
    </rPh>
    <rPh sb="52" eb="53">
      <t>タイ</t>
    </rPh>
    <rPh sb="53" eb="55">
      <t>コウカ</t>
    </rPh>
    <phoneticPr fontId="1"/>
  </si>
  <si>
    <t>当該企業様からの修正依頼を受け、一部回答内容を修正（回答ID:78, 79）</t>
    <rPh sb="0" eb="2">
      <t>トウガイ</t>
    </rPh>
    <rPh sb="2" eb="4">
      <t>キギョウ</t>
    </rPh>
    <rPh sb="4" eb="5">
      <t>サマ</t>
    </rPh>
    <rPh sb="8" eb="10">
      <t>シュウセイ</t>
    </rPh>
    <rPh sb="10" eb="12">
      <t>イライ</t>
    </rPh>
    <rPh sb="13" eb="14">
      <t>ウ</t>
    </rPh>
    <rPh sb="16" eb="18">
      <t>イチブ</t>
    </rPh>
    <rPh sb="18" eb="20">
      <t>カイトウ</t>
    </rPh>
    <rPh sb="20" eb="22">
      <t>ナイヨウ</t>
    </rPh>
    <rPh sb="23" eb="25">
      <t>シュウセイ</t>
    </rPh>
    <rPh sb="26" eb="28">
      <t>カイトウ</t>
    </rPh>
    <phoneticPr fontId="1"/>
  </si>
  <si>
    <t>・CRを世界で初めて開発したメーカーであり、唯一の国内メーカー。
・サービス拠点は全国に点在しており、コールセンターにて取り扱い方法等の問い合わせへの対応も可能。</t>
    <phoneticPr fontId="1"/>
  </si>
  <si>
    <t>設備（建築設備、水道設備、製造設備、防災設備、等）
製品・食品（自動車、医薬品、等）
土木構造物（道路、トンネル、橋梁、導管等の埋設物、等）</t>
    <phoneticPr fontId="1"/>
  </si>
  <si>
    <t>機器を確認対象の付近に設置（常設）
機器を確認対象の付近に一時的に設置（仮設）
機器を携帯または装備し、確認対象の付近に持ち込み</t>
    <phoneticPr fontId="1"/>
  </si>
  <si>
    <t>・放射線を照射可能な撮影専用の部屋（もしくは建屋）に検査対象を持ち込み撮影、隣接する部屋などに常設。
・プラントの配管など検査対象が移動不可の場合は、システム全体を車載にて検査箇所付近まで移動、もしくは検出器であるイメージングプレートのみを検査箇所まで持ち運び撮影し、遮光性を確保したうえでスキャナが設置された場所に持ち帰りスキャンする。</t>
    <phoneticPr fontId="1"/>
  </si>
  <si>
    <t>・サイズ（ 長さ60 ㎝× 幅 66㎝ × 高さ49㎝）
・重量（58 kg）
・スキャンピッチ（25μm、50μm、100μmの切り替え可能）
・動作環境温度（15℃～30℃）
https://www.fujifilm.com/jp/ja/business/inspection/non-destructive-digital</t>
    <phoneticPr fontId="1"/>
  </si>
  <si>
    <r>
      <t>防爆仕様</t>
    </r>
    <r>
      <rPr>
        <strike/>
        <sz val="11"/>
        <color rgb="FF00B050"/>
        <rFont val="游ゴシック"/>
        <family val="3"/>
        <charset val="128"/>
        <scheme val="minor"/>
      </rPr>
      <t>仕様</t>
    </r>
    <r>
      <rPr>
        <sz val="11"/>
        <color theme="1"/>
        <rFont val="游ゴシック"/>
        <family val="2"/>
        <scheme val="minor"/>
      </rPr>
      <t>でない。</t>
    </r>
    <phoneticPr fontId="1"/>
  </si>
  <si>
    <t>画像処理技術はレベル3
きず検出AIはレベル2</t>
    <phoneticPr fontId="1"/>
  </si>
  <si>
    <r>
      <t xml:space="preserve">・工業分野におけるデジタルラジオグラフィの基礎とその適用－フィルムからデジタルへの展開－（日本溶接協会）
</t>
    </r>
    <r>
      <rPr>
        <strike/>
        <sz val="11"/>
        <color theme="8"/>
        <rFont val="游ゴシック"/>
        <family val="3"/>
        <charset val="128"/>
        <scheme val="minor"/>
      </rPr>
      <t>・ISO10893-7:2018　
・ISO17636-2:2022
・ASTM E 2007-10:2023
・ASTM E 2776-17:2022
・ASME BPVC section v article 2
・JIS Z 3110
・JIS G 0804</t>
    </r>
    <phoneticPr fontId="1"/>
  </si>
  <si>
    <r>
      <t>・工業分野におけるデジタルラジオグラフィの基礎とその適用－フィルムからデジタルへの展開－（日本溶接協会）</t>
    </r>
    <r>
      <rPr>
        <strike/>
        <sz val="11"/>
        <color theme="8"/>
        <rFont val="游ゴシック"/>
        <family val="3"/>
        <charset val="128"/>
        <scheme val="minor"/>
      </rPr>
      <t xml:space="preserve">
・ISO10893-7:2018　
・ISO17636-2:2022
・ASTM E 2007-10:2023
・ASTM E 2776-17:2022
・ASME BPVC section v article 2
・JIS Z 3110
・JIS G 0804</t>
    </r>
    <phoneticPr fontId="1"/>
  </si>
  <si>
    <t>必須機能を有さない</t>
    <phoneticPr fontId="1"/>
  </si>
  <si>
    <t>ニシマツケンセツ</t>
    <phoneticPr fontId="1"/>
  </si>
  <si>
    <t>メタウォーター</t>
    <phoneticPr fontId="1"/>
  </si>
  <si>
    <t>モルフォ</t>
    <phoneticPr fontId="1"/>
  </si>
  <si>
    <t>キヤノン</t>
    <phoneticPr fontId="1"/>
  </si>
  <si>
    <t>東京都大田区下丸子3丁目30番2号</t>
    <phoneticPr fontId="1"/>
  </si>
  <si>
    <r>
      <t>株式会社零</t>
    </r>
    <r>
      <rPr>
        <sz val="11"/>
        <color rgb="FF00B050"/>
        <rFont val="游ゴシック"/>
        <family val="3"/>
        <charset val="128"/>
        <scheme val="minor"/>
      </rPr>
      <t>SPACE</t>
    </r>
    <phoneticPr fontId="1"/>
  </si>
  <si>
    <r>
      <t>大分県別府市石垣東10丁目6－12　ブルームビルⅡ</t>
    </r>
    <r>
      <rPr>
        <sz val="11"/>
        <color rgb="FF00B050"/>
        <rFont val="游ゴシック"/>
        <family val="3"/>
        <charset val="128"/>
        <scheme val="minor"/>
      </rPr>
      <t>3F-W</t>
    </r>
    <r>
      <rPr>
        <sz val="11"/>
        <color theme="1"/>
        <rFont val="游ゴシック"/>
        <family val="2"/>
        <scheme val="minor"/>
      </rPr>
      <t>号室</t>
    </r>
    <phoneticPr fontId="1"/>
  </si>
  <si>
    <t xml:space="preserve">米国
</t>
    <rPh sb="0" eb="2">
      <t>ベイコク</t>
    </rPh>
    <phoneticPr fontId="1"/>
  </si>
  <si>
    <t>プロネット</t>
    <phoneticPr fontId="1"/>
  </si>
  <si>
    <r>
      <rPr>
        <sz val="11"/>
        <color rgb="FF00B050"/>
        <rFont val="游ゴシック"/>
        <family val="3"/>
        <charset val="128"/>
        <scheme val="minor"/>
      </rPr>
      <t>兵庫県</t>
    </r>
    <r>
      <rPr>
        <sz val="11"/>
        <color theme="1"/>
        <rFont val="游ゴシック"/>
        <family val="2"/>
        <scheme val="minor"/>
      </rPr>
      <t>神戸市中央区栄町通2丁目4</t>
    </r>
    <r>
      <rPr>
        <sz val="11"/>
        <color rgb="FF00B050"/>
        <rFont val="游ゴシック"/>
        <family val="3"/>
        <charset val="128"/>
        <scheme val="minor"/>
      </rPr>
      <t>-</t>
    </r>
    <r>
      <rPr>
        <sz val="11"/>
        <color theme="1"/>
        <rFont val="游ゴシック"/>
        <family val="2"/>
        <scheme val="minor"/>
      </rPr>
      <t>7</t>
    </r>
    <rPh sb="0" eb="3">
      <t>ヒョウゴケン</t>
    </rPh>
    <phoneticPr fontId="1"/>
  </si>
  <si>
    <t>ソウゴウケイビホショウ</t>
    <phoneticPr fontId="1"/>
  </si>
  <si>
    <t>アイ・ロボティクス</t>
    <phoneticPr fontId="1"/>
  </si>
  <si>
    <r>
      <t>東京都港区赤坂4丁目1番1号</t>
    </r>
    <r>
      <rPr>
        <sz val="11"/>
        <color rgb="FF00B050"/>
        <rFont val="游ゴシック"/>
        <family val="3"/>
        <charset val="128"/>
        <scheme val="minor"/>
      </rPr>
      <t>SHIMA</t>
    </r>
    <r>
      <rPr>
        <sz val="11"/>
        <color theme="1"/>
        <rFont val="游ゴシック"/>
        <family val="2"/>
        <scheme val="minor"/>
      </rPr>
      <t>赤坂ビル</t>
    </r>
    <phoneticPr fontId="1"/>
  </si>
  <si>
    <r>
      <t>大日本印刷</t>
    </r>
    <r>
      <rPr>
        <sz val="11"/>
        <color theme="4"/>
        <rFont val="游ゴシック"/>
        <family val="3"/>
        <charset val="128"/>
        <scheme val="minor"/>
      </rPr>
      <t>株式会社</t>
    </r>
    <rPh sb="5" eb="7">
      <t>カブシキ</t>
    </rPh>
    <rPh sb="7" eb="9">
      <t>カイシャ</t>
    </rPh>
    <phoneticPr fontId="1"/>
  </si>
  <si>
    <r>
      <t>東京都新宿区市谷加賀町</t>
    </r>
    <r>
      <rPr>
        <sz val="11"/>
        <color rgb="FF00B050"/>
        <rFont val="游ゴシック"/>
        <family val="3"/>
        <charset val="128"/>
        <scheme val="minor"/>
      </rPr>
      <t>1-1-1</t>
    </r>
    <phoneticPr fontId="1"/>
  </si>
  <si>
    <t>セーフィー</t>
    <phoneticPr fontId="1"/>
  </si>
  <si>
    <r>
      <t>東京都品川区西品川1丁目</t>
    </r>
    <r>
      <rPr>
        <sz val="11"/>
        <color rgb="FF00B050"/>
        <rFont val="游ゴシック"/>
        <family val="3"/>
        <charset val="128"/>
        <scheme val="minor"/>
      </rPr>
      <t>1-1</t>
    </r>
    <r>
      <rPr>
        <sz val="11"/>
        <color theme="1"/>
        <rFont val="游ゴシック"/>
        <family val="2"/>
        <scheme val="minor"/>
      </rPr>
      <t xml:space="preserve"> 住友不動産大崎ガーデンタワー</t>
    </r>
    <phoneticPr fontId="1"/>
  </si>
  <si>
    <t>エヌビーケイマーケティング</t>
    <phoneticPr fontId="1"/>
  </si>
  <si>
    <r>
      <t>東京都港区浜松町</t>
    </r>
    <r>
      <rPr>
        <sz val="11"/>
        <color rgb="FF00B050"/>
        <rFont val="游ゴシック"/>
        <family val="3"/>
        <charset val="128"/>
        <scheme val="minor"/>
      </rPr>
      <t>1</t>
    </r>
    <r>
      <rPr>
        <sz val="11"/>
        <color theme="1"/>
        <rFont val="游ゴシック"/>
        <family val="2"/>
        <scheme val="minor"/>
      </rPr>
      <t>丁目</t>
    </r>
    <r>
      <rPr>
        <sz val="11"/>
        <color rgb="FF00B050"/>
        <rFont val="游ゴシック"/>
        <family val="3"/>
        <charset val="128"/>
        <scheme val="minor"/>
      </rPr>
      <t>9-3</t>
    </r>
    <r>
      <rPr>
        <sz val="11"/>
        <color theme="1"/>
        <rFont val="游ゴシック"/>
        <family val="2"/>
        <scheme val="minor"/>
      </rPr>
      <t>NABEYA東京ビル</t>
    </r>
    <r>
      <rPr>
        <sz val="11"/>
        <color rgb="FF00B050"/>
        <rFont val="游ゴシック"/>
        <family val="3"/>
        <charset val="128"/>
        <scheme val="minor"/>
      </rPr>
      <t>2F</t>
    </r>
    <phoneticPr fontId="1"/>
  </si>
  <si>
    <r>
      <t>IoTカメラ（非防爆カメラと防爆カメラ）を利用した</t>
    </r>
    <r>
      <rPr>
        <sz val="11"/>
        <color rgb="FF00B050"/>
        <rFont val="游ゴシック"/>
        <family val="3"/>
        <charset val="128"/>
        <scheme val="minor"/>
      </rPr>
      <t>AI</t>
    </r>
    <r>
      <rPr>
        <sz val="11"/>
        <color theme="1"/>
        <rFont val="游ゴシック"/>
        <family val="2"/>
        <scheme val="minor"/>
      </rPr>
      <t>技術（文字認識技術；計器の値を読取）。</t>
    </r>
    <phoneticPr fontId="1"/>
  </si>
  <si>
    <r>
      <t>IoTカメラは、非防爆カメラはLiLz Cam LTE, LiLz Cam BLE(BLE/LTE Router), 防爆カメラはLC-EX10。</t>
    </r>
    <r>
      <rPr>
        <sz val="11"/>
        <color rgb="FF00B050"/>
        <rFont val="游ゴシック"/>
        <family val="3"/>
        <charset val="128"/>
        <scheme val="minor"/>
      </rPr>
      <t>AI</t>
    </r>
    <r>
      <rPr>
        <sz val="11"/>
        <color theme="1"/>
        <rFont val="游ゴシック"/>
        <family val="2"/>
        <scheme val="minor"/>
      </rPr>
      <t>技術はLiLz Gauge。</t>
    </r>
    <phoneticPr fontId="1"/>
  </si>
  <si>
    <r>
      <t>IoTカメラ（サーモカメラ）を利用した</t>
    </r>
    <r>
      <rPr>
        <sz val="11"/>
        <color rgb="FF00B050"/>
        <rFont val="游ゴシック"/>
        <family val="3"/>
        <charset val="128"/>
        <scheme val="minor"/>
      </rPr>
      <t>AI</t>
    </r>
    <r>
      <rPr>
        <sz val="11"/>
        <color theme="1"/>
        <rFont val="游ゴシック"/>
        <family val="2"/>
        <scheme val="minor"/>
      </rPr>
      <t>技術（色から温度を検知し閾値の管理や警告などを自動発信）。</t>
    </r>
    <phoneticPr fontId="1"/>
  </si>
  <si>
    <r>
      <t>IoTサーモカメラはLiLz Cam-Th。</t>
    </r>
    <r>
      <rPr>
        <sz val="11"/>
        <color rgb="FF00B050"/>
        <rFont val="游ゴシック"/>
        <family val="3"/>
        <charset val="128"/>
        <scheme val="minor"/>
      </rPr>
      <t>AI</t>
    </r>
    <r>
      <rPr>
        <sz val="11"/>
        <color theme="1"/>
        <rFont val="游ゴシック"/>
        <family val="2"/>
        <scheme val="minor"/>
      </rPr>
      <t>技術はLiLz Gauge。</t>
    </r>
    <phoneticPr fontId="1"/>
  </si>
  <si>
    <t>ソラリス</t>
    <phoneticPr fontId="1"/>
  </si>
  <si>
    <r>
      <t>愛知県一宮市真清田1丁目</t>
    </r>
    <r>
      <rPr>
        <sz val="11"/>
        <color rgb="FF00B050"/>
        <rFont val="游ゴシック"/>
        <family val="3"/>
        <charset val="128"/>
        <scheme val="minor"/>
      </rPr>
      <t>3-18</t>
    </r>
    <r>
      <rPr>
        <sz val="11"/>
        <color theme="1"/>
        <rFont val="游ゴシック"/>
        <family val="2"/>
        <scheme val="minor"/>
      </rPr>
      <t>グロリアス本町</t>
    </r>
    <r>
      <rPr>
        <sz val="11"/>
        <color rgb="FF00B050"/>
        <rFont val="游ゴシック"/>
        <family val="3"/>
        <charset val="128"/>
        <scheme val="minor"/>
      </rPr>
      <t>7F</t>
    </r>
    <phoneticPr fontId="1"/>
  </si>
  <si>
    <r>
      <rPr>
        <u/>
        <sz val="11"/>
        <color theme="10"/>
        <rFont val="游ゴシック"/>
        <family val="3"/>
        <charset val="128"/>
        <scheme val="minor"/>
      </rPr>
      <t xml:space="preserve">https://airm.co.jp/
</t>
    </r>
    <phoneticPr fontId="1"/>
  </si>
  <si>
    <r>
      <t>IoTカメラ（非防爆カメラ・防爆カメラ・サーモカメラ）を利用した</t>
    </r>
    <r>
      <rPr>
        <sz val="11"/>
        <color rgb="FF00B050"/>
        <rFont val="游ゴシック"/>
        <family val="3"/>
        <charset val="128"/>
        <scheme val="minor"/>
      </rPr>
      <t>AI</t>
    </r>
    <r>
      <rPr>
        <sz val="11"/>
        <color theme="1"/>
        <rFont val="游ゴシック"/>
        <family val="2"/>
        <scheme val="minor"/>
      </rPr>
      <t>技術（分類技術；現場の異常を検知）。</t>
    </r>
    <phoneticPr fontId="1"/>
  </si>
  <si>
    <r>
      <t>非防爆カメラはLiLz Cam LTE, LiLz Cam BLE(BLE/LTE Router), 防爆カメラはLC-EX10, サーモカメラはLiLz Cam-Th。AI技術は</t>
    </r>
    <r>
      <rPr>
        <strike/>
        <sz val="11"/>
        <color theme="4"/>
        <rFont val="游ゴシック"/>
        <family val="3"/>
        <charset val="128"/>
        <scheme val="minor"/>
      </rPr>
      <t>L</t>
    </r>
    <r>
      <rPr>
        <sz val="11"/>
        <color theme="4"/>
        <rFont val="游ゴシック"/>
        <family val="3"/>
        <charset val="128"/>
        <scheme val="minor"/>
      </rPr>
      <t>LiLz Guard。</t>
    </r>
    <phoneticPr fontId="1"/>
  </si>
  <si>
    <r>
      <t>東京都港区虎ノ門</t>
    </r>
    <r>
      <rPr>
        <sz val="11"/>
        <color rgb="FF00B050"/>
        <rFont val="游ゴシック"/>
        <family val="3"/>
        <charset val="128"/>
        <scheme val="minor"/>
      </rPr>
      <t>1</t>
    </r>
    <r>
      <rPr>
        <sz val="11"/>
        <color theme="1"/>
        <rFont val="游ゴシック"/>
        <family val="2"/>
        <scheme val="minor"/>
      </rPr>
      <t>丁目</t>
    </r>
    <r>
      <rPr>
        <sz val="11"/>
        <color rgb="FF00B050"/>
        <rFont val="游ゴシック"/>
        <family val="3"/>
        <charset val="128"/>
        <scheme val="minor"/>
      </rPr>
      <t>17</t>
    </r>
    <r>
      <rPr>
        <sz val="11"/>
        <color theme="1"/>
        <rFont val="游ゴシック"/>
        <family val="2"/>
        <scheme val="minor"/>
      </rPr>
      <t>番</t>
    </r>
    <r>
      <rPr>
        <sz val="11"/>
        <color rgb="FF00B050"/>
        <rFont val="游ゴシック"/>
        <family val="3"/>
        <charset val="128"/>
        <scheme val="minor"/>
      </rPr>
      <t>1</t>
    </r>
    <r>
      <rPr>
        <sz val="11"/>
        <color theme="1"/>
        <rFont val="游ゴシック"/>
        <family val="2"/>
        <scheme val="minor"/>
      </rPr>
      <t>号</t>
    </r>
    <phoneticPr fontId="1"/>
  </si>
  <si>
    <r>
      <t>福岡県北九州市八幡西区陣原一丁目</t>
    </r>
    <r>
      <rPr>
        <sz val="11"/>
        <color rgb="FF00B050"/>
        <rFont val="游ゴシック"/>
        <family val="3"/>
        <charset val="128"/>
        <scheme val="minor"/>
      </rPr>
      <t>8</t>
    </r>
    <r>
      <rPr>
        <sz val="11"/>
        <color theme="1"/>
        <rFont val="游ゴシック"/>
        <family val="2"/>
        <scheme val="minor"/>
      </rPr>
      <t>番</t>
    </r>
    <r>
      <rPr>
        <sz val="11"/>
        <color rgb="FF00B050"/>
        <rFont val="游ゴシック"/>
        <family val="3"/>
        <charset val="128"/>
        <scheme val="minor"/>
      </rPr>
      <t>3</t>
    </r>
    <r>
      <rPr>
        <sz val="11"/>
        <color theme="1"/>
        <rFont val="游ゴシック"/>
        <family val="2"/>
        <scheme val="minor"/>
      </rPr>
      <t>号</t>
    </r>
    <phoneticPr fontId="1"/>
  </si>
  <si>
    <t>東京都新宿区北新宿2-21-1 新宿フロントタワー</t>
    <phoneticPr fontId="1"/>
  </si>
  <si>
    <t xml:space="preserve">ISO9001:2015、ISO14001:2015
</t>
    <phoneticPr fontId="1"/>
  </si>
  <si>
    <r>
      <t>大分県別府市石垣東</t>
    </r>
    <r>
      <rPr>
        <sz val="11"/>
        <color rgb="FF00B050"/>
        <rFont val="游ゴシック"/>
        <family val="3"/>
        <charset val="128"/>
        <scheme val="minor"/>
      </rPr>
      <t>10</t>
    </r>
    <r>
      <rPr>
        <sz val="11"/>
        <color theme="4"/>
        <rFont val="游ゴシック"/>
        <family val="2"/>
        <scheme val="minor"/>
      </rPr>
      <t>丁目</t>
    </r>
    <r>
      <rPr>
        <sz val="11"/>
        <color rgb="FF00B050"/>
        <rFont val="游ゴシック"/>
        <family val="3"/>
        <charset val="128"/>
        <scheme val="minor"/>
      </rPr>
      <t>6-12</t>
    </r>
    <r>
      <rPr>
        <sz val="11"/>
        <color theme="4"/>
        <rFont val="游ゴシック"/>
        <family val="2"/>
        <scheme val="minor"/>
      </rPr>
      <t>　ブルームビルⅡ</t>
    </r>
    <r>
      <rPr>
        <sz val="11"/>
        <color rgb="FF00B050"/>
        <rFont val="游ゴシック"/>
        <family val="3"/>
        <charset val="128"/>
        <scheme val="minor"/>
      </rPr>
      <t>3F-W</t>
    </r>
    <r>
      <rPr>
        <sz val="11"/>
        <color theme="4"/>
        <rFont val="游ゴシック"/>
        <family val="2"/>
        <scheme val="minor"/>
      </rPr>
      <t>号室</t>
    </r>
    <phoneticPr fontId="1"/>
  </si>
  <si>
    <r>
      <rPr>
        <sz val="11"/>
        <color rgb="FF00B050"/>
        <rFont val="游ゴシック"/>
        <family val="3"/>
        <charset val="128"/>
        <scheme val="minor"/>
      </rPr>
      <t>兵庫県</t>
    </r>
    <r>
      <rPr>
        <sz val="11"/>
        <color theme="4"/>
        <rFont val="游ゴシック"/>
        <family val="2"/>
        <scheme val="minor"/>
      </rPr>
      <t>神戸市中央区栄町通</t>
    </r>
    <r>
      <rPr>
        <sz val="11"/>
        <color rgb="FF00B050"/>
        <rFont val="游ゴシック"/>
        <family val="3"/>
        <charset val="128"/>
        <scheme val="minor"/>
      </rPr>
      <t>2</t>
    </r>
    <r>
      <rPr>
        <sz val="11"/>
        <color theme="4"/>
        <rFont val="游ゴシック"/>
        <family val="2"/>
        <scheme val="minor"/>
      </rPr>
      <t>丁目</t>
    </r>
    <r>
      <rPr>
        <sz val="11"/>
        <color rgb="FF00B050"/>
        <rFont val="游ゴシック"/>
        <family val="3"/>
        <charset val="128"/>
        <scheme val="minor"/>
      </rPr>
      <t>4-7</t>
    </r>
    <rPh sb="0" eb="3">
      <t>ヒョウゴケン</t>
    </rPh>
    <phoneticPr fontId="1"/>
  </si>
  <si>
    <t xml:space="preserve">スカイディオ </t>
    <phoneticPr fontId="1"/>
  </si>
  <si>
    <r>
      <rPr>
        <sz val="11"/>
        <color theme="4"/>
        <rFont val="游ゴシック"/>
        <family val="3"/>
        <charset val="128"/>
        <scheme val="minor"/>
      </rPr>
      <t>3000 Clearview Way, San Mateo, CA 94402, United States</t>
    </r>
    <r>
      <rPr>
        <strike/>
        <sz val="11"/>
        <color theme="4"/>
        <rFont val="游ゴシック"/>
        <family val="3"/>
        <charset val="128"/>
        <scheme val="minor"/>
      </rPr>
      <t xml:space="preserve">
</t>
    </r>
    <phoneticPr fontId="1"/>
  </si>
  <si>
    <r>
      <t xml:space="preserve">3000 Clearview Way, San Mateo, CA 94402, </t>
    </r>
    <r>
      <rPr>
        <sz val="11"/>
        <color rgb="FF00B050"/>
        <rFont val="游ゴシック"/>
        <family val="3"/>
        <charset val="128"/>
        <scheme val="minor"/>
      </rPr>
      <t>United States</t>
    </r>
    <phoneticPr fontId="1"/>
  </si>
  <si>
    <r>
      <t>スカイディオ</t>
    </r>
    <r>
      <rPr>
        <strike/>
        <sz val="11"/>
        <color rgb="FF00B050"/>
        <rFont val="游ゴシック"/>
        <family val="3"/>
        <charset val="128"/>
        <scheme val="minor"/>
      </rPr>
      <t xml:space="preserve"> </t>
    </r>
    <phoneticPr fontId="1"/>
  </si>
  <si>
    <t>Skydio Inc.</t>
    <phoneticPr fontId="1"/>
  </si>
  <si>
    <r>
      <t>東京都渋谷区渋谷</t>
    </r>
    <r>
      <rPr>
        <sz val="11"/>
        <color rgb="FF00B050"/>
        <rFont val="游ゴシック"/>
        <family val="3"/>
        <charset val="128"/>
        <scheme val="minor"/>
      </rPr>
      <t>1</t>
    </r>
    <r>
      <rPr>
        <sz val="11"/>
        <color theme="4"/>
        <rFont val="游ゴシック"/>
        <family val="2"/>
        <scheme val="minor"/>
      </rPr>
      <t>丁目</t>
    </r>
    <r>
      <rPr>
        <sz val="11"/>
        <color rgb="FF00B050"/>
        <rFont val="游ゴシック"/>
        <family val="3"/>
        <charset val="128"/>
        <scheme val="minor"/>
      </rPr>
      <t>16</t>
    </r>
    <r>
      <rPr>
        <sz val="11"/>
        <color theme="4"/>
        <rFont val="游ゴシック"/>
        <family val="2"/>
        <scheme val="minor"/>
      </rPr>
      <t>番</t>
    </r>
    <r>
      <rPr>
        <sz val="11"/>
        <color rgb="FF00B050"/>
        <rFont val="游ゴシック"/>
        <family val="3"/>
        <charset val="128"/>
        <scheme val="minor"/>
      </rPr>
      <t>14</t>
    </r>
    <r>
      <rPr>
        <sz val="11"/>
        <color theme="4"/>
        <rFont val="游ゴシック"/>
        <family val="2"/>
        <scheme val="minor"/>
      </rPr>
      <t>号</t>
    </r>
    <phoneticPr fontId="1"/>
  </si>
  <si>
    <r>
      <t>東京都渋谷区道玄坂</t>
    </r>
    <r>
      <rPr>
        <sz val="11"/>
        <color rgb="FF00B050"/>
        <rFont val="游ゴシック"/>
        <family val="3"/>
        <charset val="128"/>
        <scheme val="minor"/>
      </rPr>
      <t>1</t>
    </r>
    <r>
      <rPr>
        <sz val="11"/>
        <color theme="4"/>
        <rFont val="游ゴシック"/>
        <family val="2"/>
        <scheme val="minor"/>
      </rPr>
      <t>丁目</t>
    </r>
    <r>
      <rPr>
        <sz val="11"/>
        <color rgb="FF00B050"/>
        <rFont val="游ゴシック"/>
        <family val="3"/>
        <charset val="128"/>
        <scheme val="minor"/>
      </rPr>
      <t>16</t>
    </r>
    <r>
      <rPr>
        <sz val="11"/>
        <color theme="4"/>
        <rFont val="游ゴシック"/>
        <family val="2"/>
        <scheme val="minor"/>
      </rPr>
      <t>番</t>
    </r>
    <r>
      <rPr>
        <sz val="11"/>
        <color rgb="FF00B050"/>
        <rFont val="游ゴシック"/>
        <family val="3"/>
        <charset val="128"/>
        <scheme val="minor"/>
      </rPr>
      <t>6</t>
    </r>
    <r>
      <rPr>
        <sz val="11"/>
        <color theme="4"/>
        <rFont val="游ゴシック"/>
        <family val="2"/>
        <scheme val="minor"/>
      </rPr>
      <t>号</t>
    </r>
    <phoneticPr fontId="1"/>
  </si>
  <si>
    <r>
      <t>・技術基準適合証明</t>
    </r>
    <r>
      <rPr>
        <strike/>
        <sz val="11"/>
        <color theme="1"/>
        <rFont val="游ゴシック"/>
        <family val="3"/>
        <charset val="128"/>
        <scheme val="minor"/>
      </rPr>
      <t xml:space="preserve">
</t>
    </r>
    <r>
      <rPr>
        <sz val="11"/>
        <color theme="1"/>
        <rFont val="游ゴシック"/>
        <family val="2"/>
        <scheme val="minor"/>
      </rPr>
      <t>・IEC 60601-1-2:2014 EMC
・IEC 60601-1.2005 基本性能
・IEC 60601-1-6:2010, AMD1:2013 ユーザビリティ
・IEC 60601-1-11:2015IEC 60601-1-2:2014 家庭健康管理
・ISO14644-1クリーンルームの清浄度
・FCC認証
・CAN ICES-3 (B)/NMB-3(B)
・CEマーキング認証</t>
    </r>
    <phoneticPr fontId="1"/>
  </si>
  <si>
    <r>
      <t>BIPROGY</t>
    </r>
    <r>
      <rPr>
        <sz val="11"/>
        <color rgb="FF00B050"/>
        <rFont val="游ゴシック"/>
        <family val="3"/>
        <charset val="128"/>
        <scheme val="minor"/>
      </rPr>
      <t>株式会社</t>
    </r>
    <rPh sb="7" eb="11">
      <t>カブシキカイシャ</t>
    </rPh>
    <phoneticPr fontId="1"/>
  </si>
  <si>
    <r>
      <t>東京都江東区豊洲</t>
    </r>
    <r>
      <rPr>
        <sz val="11"/>
        <color rgb="FF00B050"/>
        <rFont val="游ゴシック"/>
        <family val="3"/>
        <charset val="128"/>
        <scheme val="minor"/>
      </rPr>
      <t>1-1-1</t>
    </r>
    <phoneticPr fontId="1"/>
  </si>
  <si>
    <t xml:space="preserve">危険エリア（防爆エリア）での認証（IECEx/JpEx＝Ex ic IIC T6(or T4) Gc、Ex ic IIC T135℃ Dc）（ATEX＝II 3G Ex ic IIC T6(or T4)  Gc、II 3D Ex ic IIIC T135℃ Dc）を４月に取得予定
</t>
    <phoneticPr fontId="1"/>
  </si>
  <si>
    <r>
      <t>非防爆カメラ</t>
    </r>
    <r>
      <rPr>
        <sz val="11"/>
        <color rgb="FF00B050"/>
        <rFont val="游ゴシック"/>
        <family val="3"/>
        <charset val="128"/>
        <scheme val="minor"/>
      </rPr>
      <t>:</t>
    </r>
    <r>
      <rPr>
        <sz val="11"/>
        <color theme="1"/>
        <rFont val="游ゴシック"/>
        <family val="2"/>
        <scheme val="minor"/>
      </rPr>
      <t>LCAM-L11（LiLz Cam LTE）、LCAM-B11（LiLz Cam BLE)&amp;BBLTR1-LP（BLE-LTE Router）
防爆カメラ</t>
    </r>
    <r>
      <rPr>
        <sz val="11"/>
        <color rgb="FF00B050"/>
        <rFont val="游ゴシック"/>
        <family val="3"/>
        <charset val="128"/>
        <scheme val="minor"/>
      </rPr>
      <t>:</t>
    </r>
    <r>
      <rPr>
        <sz val="11"/>
        <color theme="1"/>
        <rFont val="游ゴシック"/>
        <family val="2"/>
        <scheme val="minor"/>
      </rPr>
      <t>LC-EX10</t>
    </r>
    <phoneticPr fontId="1"/>
  </si>
  <si>
    <t>https://airm.co.jp/product.html</t>
    <phoneticPr fontId="1"/>
  </si>
  <si>
    <r>
      <t>愛知県一宮市真清田</t>
    </r>
    <r>
      <rPr>
        <sz val="11"/>
        <color rgb="FF00B050"/>
        <rFont val="游ゴシック"/>
        <family val="3"/>
        <charset val="128"/>
        <scheme val="minor"/>
      </rPr>
      <t>1</t>
    </r>
    <r>
      <rPr>
        <sz val="11"/>
        <color theme="1"/>
        <rFont val="游ゴシック"/>
        <family val="2"/>
        <scheme val="minor"/>
      </rPr>
      <t>丁目</t>
    </r>
    <r>
      <rPr>
        <sz val="11"/>
        <color rgb="FF00B050"/>
        <rFont val="游ゴシック"/>
        <family val="3"/>
        <charset val="128"/>
        <scheme val="minor"/>
      </rPr>
      <t>3-18</t>
    </r>
    <r>
      <rPr>
        <sz val="11"/>
        <color theme="1"/>
        <rFont val="游ゴシック"/>
        <family val="2"/>
        <scheme val="minor"/>
      </rPr>
      <t>グロリアス本町</t>
    </r>
    <r>
      <rPr>
        <sz val="11"/>
        <color rgb="FF00B050"/>
        <rFont val="游ゴシック"/>
        <family val="3"/>
        <charset val="128"/>
        <scheme val="minor"/>
      </rPr>
      <t>7F</t>
    </r>
    <phoneticPr fontId="1"/>
  </si>
  <si>
    <t>JIS Z 2411</t>
    <phoneticPr fontId="1"/>
  </si>
  <si>
    <r>
      <t>東京都港区浜松町</t>
    </r>
    <r>
      <rPr>
        <sz val="11"/>
        <color rgb="FF00B050"/>
        <rFont val="游ゴシック"/>
        <family val="3"/>
        <charset val="128"/>
        <scheme val="minor"/>
      </rPr>
      <t>1</t>
    </r>
    <r>
      <rPr>
        <sz val="11"/>
        <color theme="1"/>
        <rFont val="游ゴシック"/>
        <family val="2"/>
        <scheme val="minor"/>
      </rPr>
      <t>丁目</t>
    </r>
    <r>
      <rPr>
        <sz val="11"/>
        <color rgb="FF00B050"/>
        <rFont val="游ゴシック"/>
        <family val="3"/>
        <charset val="128"/>
        <scheme val="minor"/>
      </rPr>
      <t>9-3</t>
    </r>
    <r>
      <rPr>
        <sz val="11"/>
        <color theme="1"/>
        <rFont val="游ゴシック"/>
        <family val="2"/>
        <scheme val="minor"/>
      </rPr>
      <t>　NABEYA東京ビル</t>
    </r>
    <r>
      <rPr>
        <sz val="11"/>
        <color rgb="FF00B050"/>
        <rFont val="游ゴシック"/>
        <family val="3"/>
        <charset val="128"/>
        <scheme val="minor"/>
      </rPr>
      <t>2F</t>
    </r>
    <phoneticPr fontId="1"/>
  </si>
  <si>
    <t>防爆カメラについては、危険エリア（防爆エリア）での認証（IECEx/JpEx＝Ex ic IIC T6(or T4) Gc、Ex ic IIC T135℃ Dc）（ATEX＝II 3G Ex ic IIC T6(or T4)  Gc、II 3D Ex ic IIIC T135℃ Dc）を2024年4月に取得予定。</t>
    <rPh sb="148" eb="149">
      <t>ネン</t>
    </rPh>
    <phoneticPr fontId="1"/>
  </si>
  <si>
    <t>・工業分野におけるデジタルラジオグラフィの基礎とその適用－フィルムからデジタルへの展開－（日本溶接協会）</t>
    <phoneticPr fontId="1"/>
  </si>
  <si>
    <t>プロフィクトラボ</t>
    <phoneticPr fontId="1"/>
  </si>
  <si>
    <r>
      <rPr>
        <sz val="11"/>
        <color theme="4"/>
        <rFont val="游ゴシック"/>
        <family val="3"/>
        <charset val="128"/>
        <scheme val="minor"/>
      </rPr>
      <t>ZVC JAPAN</t>
    </r>
    <r>
      <rPr>
        <sz val="11"/>
        <color theme="1"/>
        <rFont val="游ゴシック"/>
        <family val="2"/>
        <scheme val="minor"/>
      </rPr>
      <t>株式会社</t>
    </r>
    <phoneticPr fontId="1"/>
  </si>
  <si>
    <r>
      <t>東京都新宿区西新宿</t>
    </r>
    <r>
      <rPr>
        <sz val="11"/>
        <color rgb="FF00B050"/>
        <rFont val="游ゴシック"/>
        <family val="3"/>
        <charset val="128"/>
        <scheme val="minor"/>
      </rPr>
      <t>3</t>
    </r>
    <r>
      <rPr>
        <sz val="11"/>
        <color theme="1"/>
        <rFont val="游ゴシック"/>
        <family val="2"/>
        <scheme val="minor"/>
      </rPr>
      <t>丁目</t>
    </r>
    <r>
      <rPr>
        <sz val="11"/>
        <color rgb="FF00B050"/>
        <rFont val="游ゴシック"/>
        <family val="3"/>
        <charset val="128"/>
        <scheme val="minor"/>
      </rPr>
      <t>3</t>
    </r>
    <r>
      <rPr>
        <sz val="11"/>
        <color theme="1"/>
        <rFont val="游ゴシック"/>
        <family val="2"/>
        <scheme val="minor"/>
      </rPr>
      <t>番</t>
    </r>
    <r>
      <rPr>
        <sz val="11"/>
        <color rgb="FF00B050"/>
        <rFont val="游ゴシック"/>
        <family val="3"/>
        <charset val="128"/>
        <scheme val="minor"/>
      </rPr>
      <t>13</t>
    </r>
    <r>
      <rPr>
        <sz val="11"/>
        <color theme="1"/>
        <rFont val="游ゴシック"/>
        <family val="2"/>
        <scheme val="minor"/>
      </rPr>
      <t>号西新宿水間ビル</t>
    </r>
    <r>
      <rPr>
        <sz val="11"/>
        <color rgb="FF00B050"/>
        <rFont val="游ゴシック"/>
        <family val="3"/>
        <charset val="128"/>
        <scheme val="minor"/>
      </rPr>
      <t>6F</t>
    </r>
    <phoneticPr fontId="1"/>
  </si>
  <si>
    <r>
      <t>東京都千代田区丸の内</t>
    </r>
    <r>
      <rPr>
        <sz val="11"/>
        <color rgb="FF00B050"/>
        <rFont val="游ゴシック"/>
        <family val="3"/>
        <charset val="128"/>
        <scheme val="minor"/>
      </rPr>
      <t>2</t>
    </r>
    <r>
      <rPr>
        <sz val="11"/>
        <color theme="1"/>
        <rFont val="游ゴシック"/>
        <family val="2"/>
        <scheme val="minor"/>
      </rPr>
      <t>丁目</t>
    </r>
    <r>
      <rPr>
        <sz val="11"/>
        <color rgb="FF00B050"/>
        <rFont val="游ゴシック"/>
        <family val="3"/>
        <charset val="128"/>
        <scheme val="minor"/>
      </rPr>
      <t>7</t>
    </r>
    <r>
      <rPr>
        <sz val="11"/>
        <color theme="1"/>
        <rFont val="游ゴシック"/>
        <family val="2"/>
        <scheme val="minor"/>
      </rPr>
      <t>番</t>
    </r>
    <r>
      <rPr>
        <sz val="11"/>
        <color rgb="FF00B050"/>
        <rFont val="游ゴシック"/>
        <family val="3"/>
        <charset val="128"/>
        <scheme val="minor"/>
      </rPr>
      <t>3</t>
    </r>
    <r>
      <rPr>
        <sz val="11"/>
        <color theme="1"/>
        <rFont val="游ゴシック"/>
        <family val="2"/>
        <scheme val="minor"/>
      </rPr>
      <t>号</t>
    </r>
    <phoneticPr fontId="1"/>
  </si>
  <si>
    <r>
      <t>東京都目黒区下目黒</t>
    </r>
    <r>
      <rPr>
        <sz val="11"/>
        <color rgb="FF00B050"/>
        <rFont val="游ゴシック"/>
        <family val="3"/>
        <charset val="128"/>
        <scheme val="minor"/>
      </rPr>
      <t>1</t>
    </r>
    <r>
      <rPr>
        <sz val="11"/>
        <color theme="1"/>
        <rFont val="游ゴシック"/>
        <family val="2"/>
        <scheme val="minor"/>
      </rPr>
      <t>丁目</t>
    </r>
    <r>
      <rPr>
        <sz val="11"/>
        <color rgb="FF00B050"/>
        <rFont val="游ゴシック"/>
        <family val="3"/>
        <charset val="128"/>
        <scheme val="minor"/>
      </rPr>
      <t>7</t>
    </r>
    <r>
      <rPr>
        <sz val="11"/>
        <color theme="1"/>
        <rFont val="游ゴシック"/>
        <family val="2"/>
        <scheme val="minor"/>
      </rPr>
      <t>番</t>
    </r>
    <r>
      <rPr>
        <sz val="11"/>
        <color rgb="FF00B050"/>
        <rFont val="游ゴシック"/>
        <family val="3"/>
        <charset val="128"/>
        <scheme val="minor"/>
      </rPr>
      <t>1</t>
    </r>
    <r>
      <rPr>
        <sz val="11"/>
        <color theme="1"/>
        <rFont val="游ゴシック"/>
        <family val="2"/>
        <scheme val="minor"/>
      </rPr>
      <t>号</t>
    </r>
    <phoneticPr fontId="1"/>
  </si>
  <si>
    <r>
      <t>神奈川県大和市中央林間</t>
    </r>
    <r>
      <rPr>
        <sz val="11"/>
        <color rgb="FF00B050"/>
        <rFont val="游ゴシック"/>
        <family val="3"/>
        <charset val="128"/>
        <scheme val="minor"/>
      </rPr>
      <t>4</t>
    </r>
    <r>
      <rPr>
        <sz val="11"/>
        <color theme="1"/>
        <rFont val="游ゴシック"/>
        <family val="2"/>
        <scheme val="minor"/>
      </rPr>
      <t>丁目</t>
    </r>
    <r>
      <rPr>
        <sz val="11"/>
        <color rgb="FF00B050"/>
        <rFont val="游ゴシック"/>
        <family val="3"/>
        <charset val="128"/>
        <scheme val="minor"/>
      </rPr>
      <t>2</t>
    </r>
    <r>
      <rPr>
        <sz val="11"/>
        <color theme="1"/>
        <rFont val="游ゴシック"/>
        <family val="2"/>
        <scheme val="minor"/>
      </rPr>
      <t>番</t>
    </r>
    <r>
      <rPr>
        <sz val="11"/>
        <color rgb="FF00B050"/>
        <rFont val="游ゴシック"/>
        <family val="3"/>
        <charset val="128"/>
        <scheme val="minor"/>
      </rPr>
      <t>17</t>
    </r>
    <r>
      <rPr>
        <sz val="11"/>
        <color theme="1"/>
        <rFont val="游ゴシック"/>
        <family val="2"/>
        <scheme val="minor"/>
      </rPr>
      <t>号</t>
    </r>
    <phoneticPr fontId="1"/>
  </si>
  <si>
    <r>
      <rPr>
        <sz val="11"/>
        <color rgb="FF00B050"/>
        <rFont val="游ゴシック"/>
        <family val="3"/>
        <charset val="128"/>
        <scheme val="minor"/>
      </rPr>
      <t>AI</t>
    </r>
    <r>
      <rPr>
        <sz val="11"/>
        <color theme="1"/>
        <rFont val="游ゴシック"/>
        <family val="2"/>
        <scheme val="minor"/>
      </rPr>
      <t>技術（LiLz Gauge）</t>
    </r>
    <phoneticPr fontId="1"/>
  </si>
  <si>
    <r>
      <t>東京都港区浜松町1丁目9-3　NABEYA東京ビル</t>
    </r>
    <r>
      <rPr>
        <sz val="11"/>
        <color rgb="FF00B050"/>
        <rFont val="游ゴシック"/>
        <family val="3"/>
        <charset val="128"/>
        <scheme val="minor"/>
      </rPr>
      <t>2F</t>
    </r>
    <phoneticPr fontId="1"/>
  </si>
  <si>
    <r>
      <t>東京都港区三田</t>
    </r>
    <r>
      <rPr>
        <sz val="11"/>
        <color rgb="FF00B050"/>
        <rFont val="游ゴシック"/>
        <family val="3"/>
        <charset val="128"/>
        <scheme val="minor"/>
      </rPr>
      <t>1</t>
    </r>
    <r>
      <rPr>
        <sz val="11"/>
        <color theme="1"/>
        <rFont val="游ゴシック"/>
        <family val="2"/>
        <scheme val="minor"/>
      </rPr>
      <t>丁目</t>
    </r>
    <r>
      <rPr>
        <sz val="11"/>
        <color rgb="FF00B050"/>
        <rFont val="游ゴシック"/>
        <family val="3"/>
        <charset val="128"/>
        <scheme val="minor"/>
      </rPr>
      <t>4</t>
    </r>
    <r>
      <rPr>
        <sz val="11"/>
        <color theme="1"/>
        <rFont val="游ゴシック"/>
        <family val="2"/>
        <scheme val="minor"/>
      </rPr>
      <t>番</t>
    </r>
    <r>
      <rPr>
        <sz val="11"/>
        <color rgb="FF00B050"/>
        <rFont val="游ゴシック"/>
        <family val="3"/>
        <charset val="128"/>
        <scheme val="minor"/>
      </rPr>
      <t>28</t>
    </r>
    <r>
      <rPr>
        <sz val="11"/>
        <color theme="1"/>
        <rFont val="游ゴシック"/>
        <family val="2"/>
        <scheme val="minor"/>
      </rPr>
      <t>号</t>
    </r>
    <phoneticPr fontId="1"/>
  </si>
  <si>
    <t>該当なし</t>
    <rPh sb="0" eb="2">
      <t>ガイトウ</t>
    </rPh>
    <phoneticPr fontId="1"/>
  </si>
  <si>
    <t>11インチiPad Pro
・サイズ（長さ24.76cm×幅17.85cm×高さ0.59cm）
・重量（466g）
https://www.apple.com/jp/ipad-pro/specs/
iPhone 14
・サイズ（長さ14.67cm×幅7.15cm×高さ0.78cm）
・重量（172g）
https://www.apple.com/jp/iphone-14/specs/
など、iPad・iPhone各機器のスペックによる</t>
    <phoneticPr fontId="1"/>
  </si>
  <si>
    <r>
      <t>・サイズ（長さ223</t>
    </r>
    <r>
      <rPr>
        <sz val="11"/>
        <color rgb="FFFF0000"/>
        <rFont val="游ゴシック"/>
        <family val="3"/>
        <charset val="128"/>
        <scheme val="minor"/>
      </rPr>
      <t>mm</t>
    </r>
    <r>
      <rPr>
        <sz val="11"/>
        <color theme="1"/>
        <rFont val="游ゴシック"/>
        <family val="2"/>
        <scheme val="minor"/>
      </rPr>
      <t>×幅237</t>
    </r>
    <r>
      <rPr>
        <sz val="11"/>
        <color rgb="FFFF0000"/>
        <rFont val="游ゴシック"/>
        <family val="3"/>
        <charset val="128"/>
        <scheme val="minor"/>
      </rPr>
      <t>mm</t>
    </r>
    <r>
      <rPr>
        <sz val="11"/>
        <color theme="1"/>
        <rFont val="游ゴシック"/>
        <family val="2"/>
        <scheme val="minor"/>
      </rPr>
      <t>×高さ74</t>
    </r>
    <r>
      <rPr>
        <sz val="11"/>
        <color rgb="FFFF0000"/>
        <rFont val="游ゴシック"/>
        <family val="3"/>
        <charset val="128"/>
        <scheme val="minor"/>
      </rPr>
      <t>mm</t>
    </r>
    <r>
      <rPr>
        <sz val="11"/>
        <color theme="1"/>
        <rFont val="游ゴシック"/>
        <family val="2"/>
        <scheme val="minor"/>
      </rPr>
      <t>）
・重量：775ｇ（バッテリー装着時）
・稼働時間：飛行可能時間23分
・移動速度：最高速度：約58㎞/ｈ
・防塵・防水等級：該当なし
・動作環境温度：-5℃～40℃
・防爆記号：該当なし
・耐放射線性：無
・威嚇機能：無
・表示機能：無
・通信機能：WIFI通信
・遠隔通話に関する装置の有無：無</t>
    </r>
    <phoneticPr fontId="1"/>
  </si>
  <si>
    <r>
      <t>該当なし</t>
    </r>
    <r>
      <rPr>
        <strike/>
        <sz val="11"/>
        <color rgb="FF00B050"/>
        <rFont val="游ゴシック"/>
        <family val="3"/>
        <charset val="128"/>
        <scheme val="minor"/>
      </rPr>
      <t xml:space="preserve">
</t>
    </r>
    <rPh sb="0" eb="2">
      <t>ガイトウ</t>
    </rPh>
    <phoneticPr fontId="1"/>
  </si>
  <si>
    <r>
      <rPr>
        <sz val="11"/>
        <color theme="4"/>
        <rFont val="游ゴシック"/>
        <family val="3"/>
        <charset val="128"/>
        <scheme val="minor"/>
      </rPr>
      <t>該当なし</t>
    </r>
    <r>
      <rPr>
        <strike/>
        <sz val="11"/>
        <color theme="1"/>
        <rFont val="游ゴシック"/>
        <family val="3"/>
        <charset val="128"/>
        <scheme val="minor"/>
      </rPr>
      <t xml:space="preserve">
</t>
    </r>
    <r>
      <rPr>
        <sz val="11"/>
        <color theme="1"/>
        <rFont val="游ゴシック"/>
        <family val="2"/>
        <scheme val="minor"/>
      </rPr>
      <t xml:space="preserve">
</t>
    </r>
    <phoneticPr fontId="1"/>
  </si>
  <si>
    <r>
      <t>・サイズ</t>
    </r>
    <r>
      <rPr>
        <sz val="11"/>
        <color rgb="FFFF0000"/>
        <rFont val="游ゴシック"/>
        <family val="3"/>
        <charset val="128"/>
        <scheme val="minor"/>
      </rPr>
      <t>（10cm</t>
    </r>
    <r>
      <rPr>
        <sz val="11"/>
        <color rgb="FF00B050"/>
        <rFont val="游ゴシック"/>
        <family val="3"/>
        <charset val="128"/>
        <scheme val="minor"/>
      </rPr>
      <t>~</t>
    </r>
    <r>
      <rPr>
        <sz val="11"/>
        <color rgb="FFFF0000"/>
        <rFont val="游ゴシック"/>
        <family val="3"/>
        <charset val="128"/>
        <scheme val="minor"/>
      </rPr>
      <t>15cm×10cm×4cm</t>
    </r>
    <r>
      <rPr>
        <sz val="11"/>
        <color rgb="FF00B050"/>
        <rFont val="游ゴシック"/>
        <family val="3"/>
        <charset val="128"/>
        <scheme val="minor"/>
      </rPr>
      <t>~</t>
    </r>
    <r>
      <rPr>
        <sz val="11"/>
        <color rgb="FFFF0000"/>
        <rFont val="游ゴシック"/>
        <family val="3"/>
        <charset val="128"/>
        <scheme val="minor"/>
      </rPr>
      <t>7cm）</t>
    </r>
    <r>
      <rPr>
        <sz val="11"/>
        <color theme="1"/>
        <rFont val="游ゴシック"/>
        <family val="2"/>
        <scheme val="minor"/>
      </rPr>
      <t xml:space="preserve">
・重量（300</t>
    </r>
    <r>
      <rPr>
        <sz val="11"/>
        <color rgb="FFFF0000"/>
        <rFont val="游ゴシック"/>
        <family val="3"/>
        <charset val="128"/>
        <scheme val="minor"/>
      </rPr>
      <t>g</t>
    </r>
    <r>
      <rPr>
        <sz val="11"/>
        <color rgb="FF00B050"/>
        <rFont val="游ゴシック"/>
        <family val="3"/>
        <charset val="128"/>
        <scheme val="minor"/>
      </rPr>
      <t>~</t>
    </r>
    <r>
      <rPr>
        <sz val="11"/>
        <color theme="1"/>
        <rFont val="游ゴシック"/>
        <family val="2"/>
        <scheme val="minor"/>
      </rPr>
      <t>2500g）
・画角（FOV）H123°/D142°/V68°
・最大解像度（2Mp）
・取得頻度（15m</t>
    </r>
    <r>
      <rPr>
        <sz val="11"/>
        <color rgb="FF00B050"/>
        <rFont val="游ゴシック"/>
        <family val="3"/>
        <charset val="128"/>
        <scheme val="minor"/>
      </rPr>
      <t>~</t>
    </r>
    <r>
      <rPr>
        <sz val="11"/>
        <color theme="1"/>
        <rFont val="游ゴシック"/>
        <family val="2"/>
        <scheme val="minor"/>
      </rPr>
      <t>１h回）
・測距精度　傾斜計0.1</t>
    </r>
    <r>
      <rPr>
        <sz val="11"/>
        <color rgb="FF00B050"/>
        <rFont val="游ゴシック"/>
        <family val="3"/>
        <charset val="128"/>
        <scheme val="minor"/>
      </rPr>
      <t>°</t>
    </r>
    <r>
      <rPr>
        <sz val="11"/>
        <color theme="1"/>
        <rFont val="游ゴシック"/>
        <family val="2"/>
        <scheme val="minor"/>
      </rPr>
      <t>　伸縮計0.1㎜
・</t>
    </r>
    <r>
      <rPr>
        <sz val="11"/>
        <color rgb="FF00B050"/>
        <rFont val="游ゴシック"/>
        <family val="3"/>
        <charset val="128"/>
        <scheme val="minor"/>
      </rPr>
      <t>防水・防塵（</t>
    </r>
    <r>
      <rPr>
        <sz val="11"/>
        <color theme="1"/>
        <rFont val="游ゴシック"/>
        <family val="2"/>
        <scheme val="minor"/>
      </rPr>
      <t>IP67</t>
    </r>
    <r>
      <rPr>
        <sz val="11"/>
        <color rgb="FF00B050"/>
        <rFont val="游ゴシック"/>
        <family val="3"/>
        <charset val="128"/>
        <scheme val="minor"/>
      </rPr>
      <t>）</t>
    </r>
    <r>
      <rPr>
        <strike/>
        <sz val="11"/>
        <color rgb="FF00B050"/>
        <rFont val="游ゴシック"/>
        <family val="3"/>
        <charset val="128"/>
        <scheme val="minor"/>
      </rPr>
      <t xml:space="preserve">
</t>
    </r>
    <r>
      <rPr>
        <sz val="11"/>
        <color theme="1"/>
        <rFont val="游ゴシック"/>
        <family val="2"/>
        <scheme val="minor"/>
      </rPr>
      <t>・暗視補正機能（有）
・遠隔操作機能（有）
・稼働時間（センサ１</t>
    </r>
    <r>
      <rPr>
        <sz val="11"/>
        <color rgb="FF00B050"/>
        <rFont val="游ゴシック"/>
        <family val="3"/>
        <charset val="128"/>
        <scheme val="minor"/>
      </rPr>
      <t>~</t>
    </r>
    <r>
      <rPr>
        <sz val="11"/>
        <color theme="1"/>
        <rFont val="游ゴシック"/>
        <family val="2"/>
        <scheme val="minor"/>
      </rPr>
      <t>２年　カメラ及び風向風速計は太陽光発電）</t>
    </r>
    <rPh sb="120" eb="122">
      <t>ボウスイ</t>
    </rPh>
    <rPh sb="123" eb="125">
      <t>ボウジン</t>
    </rPh>
    <phoneticPr fontId="1"/>
  </si>
  <si>
    <r>
      <t>・サイズ：
　37cm×5cm</t>
    </r>
    <r>
      <rPr>
        <sz val="11"/>
        <color rgb="FFFF0000"/>
        <rFont val="游ゴシック"/>
        <family val="3"/>
        <charset val="128"/>
        <scheme val="minor"/>
      </rPr>
      <t>×</t>
    </r>
    <r>
      <rPr>
        <sz val="11"/>
        <color theme="1"/>
        <rFont val="游ゴシック"/>
        <family val="2"/>
        <scheme val="minor"/>
      </rPr>
      <t xml:space="preserve">5cm（出荷時）
・重量（g）：380ｇ（電池含む）　
・取得頻度（回数/s、回数/m、回数/h、常時、等）：6回/h
・測距精度（mm）：±0.1mm
・測定距離（mm）：-20.00mm </t>
    </r>
    <r>
      <rPr>
        <sz val="11"/>
        <color rgb="FF00B050"/>
        <rFont val="游ゴシック"/>
        <family val="3"/>
        <charset val="128"/>
        <scheme val="minor"/>
      </rPr>
      <t>~</t>
    </r>
    <r>
      <rPr>
        <sz val="11"/>
        <color theme="1"/>
        <rFont val="游ゴシック"/>
        <family val="2"/>
        <scheme val="minor"/>
      </rPr>
      <t>＋20.00mm（１軸方向のみ）
・防水等級（IPX1～IPX8）：IPx6相当（暴噴流に対して保護）
・動作環境温度（℃～℃）：-20℃</t>
    </r>
    <r>
      <rPr>
        <sz val="11"/>
        <color rgb="FF00B050"/>
        <rFont val="游ゴシック"/>
        <family val="3"/>
        <charset val="128"/>
        <scheme val="minor"/>
      </rPr>
      <t>~</t>
    </r>
    <r>
      <rPr>
        <sz val="11"/>
        <color theme="1"/>
        <rFont val="游ゴシック"/>
        <family val="2"/>
        <scheme val="minor"/>
      </rPr>
      <t>60℃
・遠隔操作機能（有/無）：有
・稼働時間（h）：約5年</t>
    </r>
    <phoneticPr fontId="1"/>
  </si>
  <si>
    <t>特願2022-046628
一般に市販されているドライブレコーダーの動画データを解析することで区画線の摩耗度を数値化し地図上に5段階で状況を色表示することができる</t>
    <phoneticPr fontId="1"/>
  </si>
  <si>
    <t>・道路トンネル定期点検要領(案) （国⼟交通省）</t>
    <phoneticPr fontId="1"/>
  </si>
  <si>
    <t>米国</t>
    <rPh sb="0" eb="2">
      <t>ベイコク</t>
    </rPh>
    <phoneticPr fontId="1"/>
  </si>
  <si>
    <r>
      <t>認証情報のみ</t>
    </r>
    <r>
      <rPr>
        <sz val="11"/>
        <color rgb="FF00B050"/>
        <rFont val="游ゴシック"/>
        <family val="3"/>
        <charset val="128"/>
        <scheme val="minor"/>
      </rPr>
      <t>米国</t>
    </r>
    <r>
      <rPr>
        <sz val="11"/>
        <color theme="1"/>
        <rFont val="游ゴシック"/>
        <family val="2"/>
        <scheme val="minor"/>
      </rPr>
      <t>のデータセンタを利用</t>
    </r>
    <rPh sb="6" eb="8">
      <t>ベイコク</t>
    </rPh>
    <phoneticPr fontId="1"/>
  </si>
  <si>
    <r>
      <t>■費用は要求仕様に応じて御見積となります。
■お問い合わせページ：</t>
    </r>
    <r>
      <rPr>
        <sz val="11"/>
        <color rgb="FF00B050"/>
        <rFont val="游ゴシック"/>
        <family val="3"/>
        <charset val="128"/>
        <scheme val="minor"/>
      </rPr>
      <t>https://kddi.smartdrone.co.jp/contact-list/contact/</t>
    </r>
    <r>
      <rPr>
        <strike/>
        <sz val="11"/>
        <color rgb="FF00B050"/>
        <rFont val="游ゴシック"/>
        <family val="3"/>
        <charset val="128"/>
        <scheme val="minor"/>
      </rPr>
      <t xml:space="preserve"> </t>
    </r>
    <phoneticPr fontId="1"/>
  </si>
  <si>
    <r>
      <rPr>
        <sz val="11"/>
        <color rgb="FF00B050"/>
        <rFont val="游ゴシック"/>
        <family val="3"/>
        <charset val="128"/>
        <scheme val="minor"/>
      </rPr>
      <t>5,000</t>
    </r>
    <r>
      <rPr>
        <sz val="11"/>
        <color theme="1"/>
        <rFont val="游ゴシック"/>
        <family val="2"/>
        <scheme val="minor"/>
      </rPr>
      <t>台以上</t>
    </r>
    <phoneticPr fontId="1"/>
  </si>
  <si>
    <r>
      <rPr>
        <sz val="11"/>
        <color rgb="FF00B050"/>
        <rFont val="游ゴシック"/>
        <family val="3"/>
        <charset val="128"/>
        <scheme val="minor"/>
      </rPr>
      <t>200</t>
    </r>
    <r>
      <rPr>
        <sz val="11"/>
        <color theme="1"/>
        <rFont val="游ゴシック"/>
        <family val="2"/>
        <scheme val="minor"/>
      </rPr>
      <t>台以上</t>
    </r>
    <phoneticPr fontId="1"/>
  </si>
  <si>
    <r>
      <rPr>
        <sz val="11"/>
        <color rgb="FF00B050"/>
        <rFont val="游ゴシック"/>
        <family val="3"/>
        <charset val="128"/>
        <scheme val="minor"/>
      </rPr>
      <t>M</t>
    </r>
    <r>
      <rPr>
        <sz val="11"/>
        <color theme="1"/>
        <rFont val="游ゴシック"/>
        <family val="2"/>
        <scheme val="minor"/>
      </rPr>
      <t>icrosoftやDropbox等のサービスを使用している</t>
    </r>
    <phoneticPr fontId="1"/>
  </si>
  <si>
    <t>非公開</t>
    <rPh sb="0" eb="3">
      <t>ヒコウカイ</t>
    </rPh>
    <phoneticPr fontId="1"/>
  </si>
  <si>
    <t>当社の責に帰すべき事由により本サービスが利用不能なために契約者に損害が発生した場合、契約者が本サービスを利用不能となったことを当社が知った時刻から起算して24 時間以上利用不能の状態が継続したときに限り、当社は、1ヶ月の契約金額を限度として、賠償責任を負うものとします。ただし、当社の責に帰することができない事由から生じた損害、当社の予見の有無を問わず特別の事情から生じた損害、逸失利益については、当社は賠償責任を負わないものとします。</t>
    <phoneticPr fontId="1"/>
  </si>
  <si>
    <t>当社の責に帰すべき事由により本サービスが利用不能なために契約者に損害が発生した場合、契約者が本サービスを利用不能となったことを当社が知った時刻から起算して24 時間以上利用不能の状態が継続したときに限り、当社は、2ヶ月の契約金額を限度として、賠償責任を負うものとします。ただし、当社の責に帰することができない事由から生じた損害、当社の予見の有無を問わず特別の事情から生じた損害、逸失利益については、当社は賠償責任を負わないものとします。</t>
  </si>
  <si>
    <r>
      <rPr>
        <sz val="11"/>
        <color rgb="FF00B050"/>
        <rFont val="游ゴシック"/>
        <family val="3"/>
        <charset val="128"/>
        <scheme val="minor"/>
      </rPr>
      <t>米国</t>
    </r>
    <r>
      <rPr>
        <sz val="11"/>
        <color theme="1"/>
        <rFont val="游ゴシック"/>
        <family val="2"/>
        <scheme val="minor"/>
      </rPr>
      <t>カリフォルニア州</t>
    </r>
    <rPh sb="0" eb="2">
      <t>ベイコク</t>
    </rPh>
    <phoneticPr fontId="1"/>
  </si>
  <si>
    <r>
      <rPr>
        <sz val="11"/>
        <color theme="4"/>
        <rFont val="游ゴシック"/>
        <family val="3"/>
        <charset val="128"/>
        <scheme val="minor"/>
      </rPr>
      <t>米国</t>
    </r>
    <r>
      <rPr>
        <sz val="11"/>
        <color theme="1"/>
        <rFont val="游ゴシック"/>
        <family val="2"/>
        <scheme val="minor"/>
      </rPr>
      <t>カリフォルニア州</t>
    </r>
    <r>
      <rPr>
        <sz val="11"/>
        <color rgb="FF00B050"/>
        <rFont val="游ゴシック"/>
        <family val="3"/>
        <charset val="128"/>
        <scheme val="minor"/>
      </rPr>
      <t>法</t>
    </r>
    <rPh sb="10" eb="11">
      <t>ホウ</t>
    </rPh>
    <phoneticPr fontId="1"/>
  </si>
  <si>
    <t>無し</t>
    <rPh sb="0" eb="1">
      <t>ナ</t>
    </rPh>
    <phoneticPr fontId="1"/>
  </si>
  <si>
    <r>
      <t xml:space="preserve">・代表取締役社長 佐渡島隆平は、Forbes JAPAN「日本の起業家ランキング2021」において1位を受賞。
・「クラウド録画サービス」シェア56.4％を獲得しシェア1位
・その他メディア掲載多数
</t>
    </r>
    <r>
      <rPr>
        <sz val="11"/>
        <color rgb="FF00B050"/>
        <rFont val="游ゴシック"/>
        <family val="3"/>
        <charset val="128"/>
        <scheme val="minor"/>
      </rPr>
      <t>・NETIS登録：KT-220006-A</t>
    </r>
    <phoneticPr fontId="1"/>
  </si>
  <si>
    <r>
      <t>①共通
環境温度：</t>
    </r>
    <r>
      <rPr>
        <sz val="11"/>
        <color rgb="FF00B050"/>
        <rFont val="游ゴシック"/>
        <family val="3"/>
        <charset val="128"/>
        <scheme val="minor"/>
      </rPr>
      <t>-20℃～60℃</t>
    </r>
    <r>
      <rPr>
        <sz val="11"/>
        <color theme="1"/>
        <rFont val="游ゴシック"/>
        <family val="2"/>
        <scheme val="minor"/>
      </rPr>
      <t xml:space="preserve">
防塵防水の規格：</t>
    </r>
    <r>
      <rPr>
        <sz val="11"/>
        <color rgb="FF00B050"/>
        <rFont val="游ゴシック"/>
        <family val="3"/>
        <charset val="128"/>
        <scheme val="minor"/>
      </rPr>
      <t>IP65</t>
    </r>
    <r>
      <rPr>
        <sz val="11"/>
        <color theme="1"/>
        <rFont val="游ゴシック"/>
        <family val="2"/>
        <scheme val="minor"/>
      </rPr>
      <t>（水中では使えないが台風などの環境下では使用可能）
②通信
非防爆カメラの通信は（現状）NTTドコモのLTE閉域網のみ。（同社LTEが不通の箇所では使えない。）
防爆カメラの通信は、NTTドコモ・ソフトバンク・auの3社のLTE閉域網に対応
③防爆カメラの防爆エリア対応
ゾーン2（ゾーン0とゾーン1では使えない）。</t>
    </r>
    <phoneticPr fontId="1"/>
  </si>
  <si>
    <r>
      <t>①環境温度度：</t>
    </r>
    <r>
      <rPr>
        <sz val="11"/>
        <color rgb="FF00B050"/>
        <rFont val="游ゴシック"/>
        <family val="3"/>
        <charset val="128"/>
        <scheme val="minor"/>
      </rPr>
      <t>-10℃～75℃</t>
    </r>
    <r>
      <rPr>
        <sz val="11"/>
        <color theme="1"/>
        <rFont val="游ゴシック"/>
        <family val="2"/>
        <scheme val="minor"/>
      </rPr>
      <t xml:space="preserve">
防塵防水の規格：</t>
    </r>
    <r>
      <rPr>
        <sz val="11"/>
        <color rgb="FF00B050"/>
        <rFont val="游ゴシック"/>
        <family val="3"/>
        <charset val="128"/>
        <scheme val="minor"/>
      </rPr>
      <t>IP65</t>
    </r>
    <r>
      <rPr>
        <sz val="11"/>
        <color theme="1"/>
        <rFont val="游ゴシック"/>
        <family val="2"/>
        <scheme val="minor"/>
      </rPr>
      <t>（水中では使えないが台風などの環境下では使用可能）
②通信
（現状）NTTドコモのLTE閉域網のみ（同社LTEが不通の箇所では使えない）。
ソフトバンクとauは将来に対応予定</t>
    </r>
    <phoneticPr fontId="1"/>
  </si>
  <si>
    <r>
      <t>直前の12</t>
    </r>
    <r>
      <rPr>
        <sz val="11"/>
        <color rgb="FF00B050"/>
        <rFont val="游ゴシック"/>
        <family val="3"/>
        <charset val="128"/>
        <scheme val="minor"/>
      </rPr>
      <t>ヶ</t>
    </r>
    <r>
      <rPr>
        <sz val="11"/>
        <color theme="1"/>
        <rFont val="游ゴシック"/>
        <family val="2"/>
        <scheme val="minor"/>
      </rPr>
      <t>月間にお客様が当該ソフトウェアについてのライセンス料として支払った対価の総額を累積限度額としています。なお、お客様は、本ソフトウェアを危険性の高い用途で使用する場合、当該安全性を確保するために、フェイルセーフ、バックアップ、冗長性、その他あらゆる適切な対策を講じる責任を負います。弊社は、危険性の高い用途への本ソフトウェアの使用について明示又は黙示を問わずいかなる保証も行いません。</t>
    </r>
    <phoneticPr fontId="1"/>
  </si>
  <si>
    <t>放射線安全管理下での使用が必須</t>
    <phoneticPr fontId="1"/>
  </si>
  <si>
    <t>防爆仕様でない。</t>
    <phoneticPr fontId="1"/>
  </si>
  <si>
    <r>
      <t>チイキカンキョウソリューションジギョウホンブ ジギョウスイシンブ ジギョウスイシン</t>
    </r>
    <r>
      <rPr>
        <sz val="11"/>
        <color rgb="FF00B050"/>
        <rFont val="游ゴシック"/>
        <family val="3"/>
        <charset val="128"/>
        <scheme val="minor"/>
      </rPr>
      <t>二</t>
    </r>
    <r>
      <rPr>
        <sz val="11"/>
        <color theme="1"/>
        <rFont val="游ゴシック"/>
        <family val="2"/>
        <scheme val="minor"/>
      </rPr>
      <t>カ　ナガヤマ トモユキ</t>
    </r>
    <rPh sb="41" eb="42">
      <t>ニ</t>
    </rPh>
    <phoneticPr fontId="1"/>
  </si>
  <si>
    <r>
      <rPr>
        <sz val="11"/>
        <color rgb="FF00B050"/>
        <rFont val="游ゴシック"/>
        <family val="3"/>
        <charset val="128"/>
        <scheme val="minor"/>
      </rPr>
      <t>03-3502-0227</t>
    </r>
    <r>
      <rPr>
        <strike/>
        <sz val="11"/>
        <color rgb="FF00B050"/>
        <rFont val="游ゴシック"/>
        <family val="3"/>
        <charset val="128"/>
        <scheme val="minor"/>
      </rPr>
      <t xml:space="preserve">
</t>
    </r>
    <r>
      <rPr>
        <sz val="11"/>
        <color theme="1"/>
        <rFont val="游ゴシック"/>
        <family val="2"/>
        <scheme val="minor"/>
      </rPr>
      <t>tomoyuki_nagayama@nishimatsu.co.jp</t>
    </r>
    <phoneticPr fontId="1"/>
  </si>
  <si>
    <t>satoru.morinishi@fulldepth.co.jp
050-5468-8025</t>
    <phoneticPr fontId="1"/>
  </si>
  <si>
    <r>
      <t>090-1736-7603 平日9:00</t>
    </r>
    <r>
      <rPr>
        <sz val="11"/>
        <color rgb="FF00B050"/>
        <rFont val="游ゴシック"/>
        <family val="3"/>
        <charset val="128"/>
        <scheme val="minor"/>
      </rPr>
      <t>-</t>
    </r>
    <r>
      <rPr>
        <sz val="11"/>
        <color theme="1"/>
        <rFont val="游ゴシック"/>
        <family val="2"/>
        <scheme val="minor"/>
      </rPr>
      <t>18:00
saito@genetus.co.jp</t>
    </r>
    <phoneticPr fontId="1"/>
  </si>
  <si>
    <r>
      <t>093-642-8231 平⽇8:30</t>
    </r>
    <r>
      <rPr>
        <sz val="11"/>
        <color rgb="FF00B050"/>
        <rFont val="游ゴシック"/>
        <family val="3"/>
        <charset val="128"/>
        <scheme val="minor"/>
      </rPr>
      <t>-</t>
    </r>
    <r>
      <rPr>
        <sz val="11"/>
        <color theme="1"/>
        <rFont val="游ゴシック"/>
        <family val="2"/>
        <scheme val="minor"/>
      </rPr>
      <t>17:30
kkeigyo@keisokukensa.co.jp</t>
    </r>
    <phoneticPr fontId="1"/>
  </si>
  <si>
    <r>
      <t>コンクリート・インフラ技術部　インフラ調査</t>
    </r>
    <r>
      <rPr>
        <sz val="11"/>
        <color rgb="FF00B050"/>
        <rFont val="游ゴシック"/>
        <family val="3"/>
        <charset val="128"/>
        <scheme val="minor"/>
      </rPr>
      <t>1</t>
    </r>
    <r>
      <rPr>
        <sz val="11"/>
        <color theme="1"/>
        <rFont val="游ゴシック"/>
        <family val="2"/>
        <scheme val="minor"/>
      </rPr>
      <t>グループ 鈴木 伸明</t>
    </r>
    <phoneticPr fontId="1"/>
  </si>
  <si>
    <t>営業本部 全国営業支援部 永井卓真</t>
    <phoneticPr fontId="1"/>
  </si>
  <si>
    <t>エイギョウホンブ ゼンコクエイギョウシエンブ ナガイタクマ</t>
    <phoneticPr fontId="1"/>
  </si>
  <si>
    <r>
      <t>03-5435-3560 平⽇9:00</t>
    </r>
    <r>
      <rPr>
        <sz val="11"/>
        <color rgb="FF00B050"/>
        <rFont val="游ゴシック"/>
        <family val="3"/>
        <charset val="128"/>
        <scheme val="minor"/>
      </rPr>
      <t>-</t>
    </r>
    <r>
      <rPr>
        <sz val="11"/>
        <color theme="1"/>
        <rFont val="游ゴシック"/>
        <family val="2"/>
        <scheme val="minor"/>
      </rPr>
      <t>17:00　メールアドレス：inframanagement@pasco.co.jp</t>
    </r>
    <phoneticPr fontId="1"/>
  </si>
  <si>
    <r>
      <t>03-5710-0200 平日9:00</t>
    </r>
    <r>
      <rPr>
        <sz val="11"/>
        <color rgb="FF00B050"/>
        <rFont val="游ゴシック"/>
        <family val="3"/>
        <charset val="128"/>
        <scheme val="minor"/>
      </rPr>
      <t>-</t>
    </r>
    <r>
      <rPr>
        <sz val="11"/>
        <color theme="1"/>
        <rFont val="游ゴシック"/>
        <family val="2"/>
        <scheme val="minor"/>
      </rPr>
      <t>17:30
dx-kikaku@geosearch.co.jp
https://www.geosearch.co.jp/contact/service/</t>
    </r>
    <phoneticPr fontId="1"/>
  </si>
  <si>
    <t>メールアドレス：kenta.nakanii@skydio.com
受付時間：平日9:00-18:00</t>
    <phoneticPr fontId="1"/>
  </si>
  <si>
    <r>
      <rPr>
        <sz val="11"/>
        <color theme="4"/>
        <rFont val="游ゴシック"/>
        <family val="3"/>
        <charset val="128"/>
        <scheme val="minor"/>
      </rPr>
      <t>法人名：</t>
    </r>
    <r>
      <rPr>
        <sz val="11"/>
        <color theme="1"/>
        <rFont val="游ゴシック"/>
        <family val="2"/>
        <scheme val="minor"/>
      </rPr>
      <t xml:space="preserve">Skydio Inc.
</t>
    </r>
    <r>
      <rPr>
        <sz val="11"/>
        <color theme="4"/>
        <rFont val="游ゴシック"/>
        <family val="3"/>
        <charset val="128"/>
        <scheme val="minor"/>
      </rPr>
      <t>設立国：米国</t>
    </r>
    <rPh sb="0" eb="2">
      <t>ホウジン</t>
    </rPh>
    <rPh sb="2" eb="3">
      <t>メイ</t>
    </rPh>
    <rPh sb="16" eb="18">
      <t>セツリツ</t>
    </rPh>
    <rPh sb="18" eb="19">
      <t>コク</t>
    </rPh>
    <rPh sb="20" eb="22">
      <t>ベイコク</t>
    </rPh>
    <phoneticPr fontId="1"/>
  </si>
  <si>
    <t>規制・公共政策渉外部 中新 健太</t>
    <phoneticPr fontId="1"/>
  </si>
  <si>
    <t>キセイ・コウキョウセイサクショウガイブ ナカニイ ケンタ</t>
    <phoneticPr fontId="1"/>
  </si>
  <si>
    <t>キカイケイビジギョウブ キカイエイギョウシツ タハラヒデオ</t>
    <phoneticPr fontId="1"/>
  </si>
  <si>
    <t>0800-1234-250 平日10:00-18:00</t>
    <phoneticPr fontId="1"/>
  </si>
  <si>
    <r>
      <t>050-3464-6525 平日10:00</t>
    </r>
    <r>
      <rPr>
        <sz val="11"/>
        <color rgb="FF00B050"/>
        <rFont val="游ゴシック"/>
        <family val="3"/>
        <charset val="128"/>
        <scheme val="minor"/>
      </rPr>
      <t>-</t>
    </r>
    <r>
      <rPr>
        <sz val="11"/>
        <color theme="1"/>
        <rFont val="游ゴシック"/>
        <family val="2"/>
        <scheme val="minor"/>
      </rPr>
      <t>17:00
infra-drones@ml.ntt.com</t>
    </r>
    <phoneticPr fontId="1"/>
  </si>
  <si>
    <t>コーポレート受付窓口</t>
    <phoneticPr fontId="1"/>
  </si>
  <si>
    <t>コーポレートウケツケマドグチ</t>
    <phoneticPr fontId="1"/>
  </si>
  <si>
    <t>デジタルエンジニアリングセンター スマートマニュファクチャリングソリューション第一部</t>
    <phoneticPr fontId="1"/>
  </si>
  <si>
    <t>デジタルエンジニアリングセンタースマートマニュファクチャリングソリューションダイイチブ</t>
    <phoneticPr fontId="1"/>
  </si>
  <si>
    <r>
      <t>ソリューションビジネススイシン</t>
    </r>
    <r>
      <rPr>
        <sz val="11"/>
        <color rgb="FF00B050"/>
        <rFont val="游ゴシック"/>
        <family val="3"/>
        <charset val="128"/>
        <scheme val="minor"/>
      </rPr>
      <t>イチ</t>
    </r>
    <r>
      <rPr>
        <sz val="11"/>
        <color theme="1"/>
        <rFont val="游ゴシック"/>
        <family val="2"/>
        <scheme val="minor"/>
      </rPr>
      <t>ブ イトウシンゴ</t>
    </r>
    <phoneticPr fontId="1"/>
  </si>
  <si>
    <r>
      <t>078-940-0307 平日9</t>
    </r>
    <r>
      <rPr>
        <sz val="11"/>
        <color rgb="FF00B050"/>
        <rFont val="游ゴシック"/>
        <family val="3"/>
        <charset val="128"/>
        <scheme val="minor"/>
      </rPr>
      <t>:00-</t>
    </r>
    <r>
      <rPr>
        <sz val="11"/>
        <color theme="1"/>
        <rFont val="游ゴシック"/>
        <family val="2"/>
        <scheme val="minor"/>
      </rPr>
      <t>17</t>
    </r>
    <r>
      <rPr>
        <sz val="11"/>
        <color rgb="FF00B050"/>
        <rFont val="游ゴシック"/>
        <family val="3"/>
        <charset val="128"/>
        <scheme val="minor"/>
      </rPr>
      <t>:30</t>
    </r>
    <r>
      <rPr>
        <sz val="11"/>
        <color theme="1"/>
        <rFont val="游ゴシック"/>
        <family val="2"/>
        <scheme val="minor"/>
      </rPr>
      <t xml:space="preserve">
info@miratcdrone.co.jp</t>
    </r>
    <phoneticPr fontId="1"/>
  </si>
  <si>
    <r>
      <t>080-3427-0230 平⽇10:00</t>
    </r>
    <r>
      <rPr>
        <sz val="11"/>
        <color rgb="FF00B050"/>
        <rFont val="游ゴシック"/>
        <family val="3"/>
        <charset val="128"/>
        <scheme val="minor"/>
      </rPr>
      <t>-</t>
    </r>
    <r>
      <rPr>
        <sz val="11"/>
        <color theme="1"/>
        <rFont val="游ゴシック"/>
        <family val="2"/>
        <scheme val="minor"/>
      </rPr>
      <t xml:space="preserve">19:00
r-iwasaki@safie.jp
</t>
    </r>
    <phoneticPr fontId="1"/>
  </si>
  <si>
    <r>
      <t>代表取締役　岡本英一郎</t>
    </r>
    <r>
      <rPr>
        <strike/>
        <sz val="11"/>
        <color rgb="FF00B050"/>
        <rFont val="游ゴシック"/>
        <family val="3"/>
        <charset val="128"/>
        <scheme val="minor"/>
      </rPr>
      <t xml:space="preserve">
</t>
    </r>
    <r>
      <rPr>
        <sz val="11"/>
        <color theme="1"/>
        <rFont val="游ゴシック"/>
        <family val="2"/>
        <scheme val="minor"/>
      </rPr>
      <t>マネージャー　佐藤盛超</t>
    </r>
    <phoneticPr fontId="1"/>
  </si>
  <si>
    <r>
      <t>電話　090</t>
    </r>
    <r>
      <rPr>
        <sz val="11"/>
        <color rgb="FF00B050"/>
        <rFont val="游ゴシック"/>
        <family val="3"/>
        <charset val="128"/>
        <scheme val="minor"/>
      </rPr>
      <t>-</t>
    </r>
    <r>
      <rPr>
        <sz val="11"/>
        <color theme="1"/>
        <rFont val="游ゴシック"/>
        <family val="2"/>
        <scheme val="minor"/>
      </rPr>
      <t>7289</t>
    </r>
    <r>
      <rPr>
        <sz val="11"/>
        <color rgb="FF00B050"/>
        <rFont val="游ゴシック"/>
        <family val="3"/>
        <charset val="128"/>
        <scheme val="minor"/>
      </rPr>
      <t>-</t>
    </r>
    <r>
      <rPr>
        <sz val="11"/>
        <color theme="1"/>
        <rFont val="游ゴシック"/>
        <family val="2"/>
        <scheme val="minor"/>
      </rPr>
      <t>6491（岡本英一郎）平日</t>
    </r>
    <r>
      <rPr>
        <sz val="11"/>
        <color rgb="FF00B050"/>
        <rFont val="游ゴシック"/>
        <family val="3"/>
        <charset val="128"/>
        <scheme val="minor"/>
      </rPr>
      <t>8:00-18:00</t>
    </r>
    <r>
      <rPr>
        <sz val="11"/>
        <color theme="1"/>
        <rFont val="游ゴシック"/>
        <family val="2"/>
        <scheme val="minor"/>
      </rPr>
      <t>　e.okamoto@nbk1560.com
電話　070</t>
    </r>
    <r>
      <rPr>
        <sz val="11"/>
        <color rgb="FF00B050"/>
        <rFont val="游ゴシック"/>
        <family val="3"/>
        <charset val="128"/>
        <scheme val="minor"/>
      </rPr>
      <t>-</t>
    </r>
    <r>
      <rPr>
        <sz val="11"/>
        <color theme="1"/>
        <rFont val="游ゴシック"/>
        <family val="2"/>
        <scheme val="minor"/>
      </rPr>
      <t>4091</t>
    </r>
    <r>
      <rPr>
        <sz val="11"/>
        <color rgb="FF00B050"/>
        <rFont val="游ゴシック"/>
        <family val="3"/>
        <charset val="128"/>
        <scheme val="minor"/>
      </rPr>
      <t>-</t>
    </r>
    <r>
      <rPr>
        <sz val="11"/>
        <color theme="1"/>
        <rFont val="游ゴシック"/>
        <family val="2"/>
        <scheme val="minor"/>
      </rPr>
      <t>3635（佐藤盛超）平日</t>
    </r>
    <r>
      <rPr>
        <sz val="11"/>
        <color rgb="FF00B050"/>
        <rFont val="游ゴシック"/>
        <family val="3"/>
        <charset val="128"/>
        <scheme val="minor"/>
      </rPr>
      <t>8:00-18:00</t>
    </r>
    <r>
      <rPr>
        <sz val="11"/>
        <color theme="1"/>
        <rFont val="游ゴシック"/>
        <family val="2"/>
        <scheme val="minor"/>
      </rPr>
      <t>　shigeyuki.sato@nbk1560.com
緊急時は上記と関係なく常時対応。</t>
    </r>
    <phoneticPr fontId="1"/>
  </si>
  <si>
    <r>
      <t>トリシマリヤク</t>
    </r>
    <r>
      <rPr>
        <sz val="11"/>
        <color rgb="FF00B050"/>
        <rFont val="游ゴシック"/>
        <family val="3"/>
        <charset val="128"/>
        <scheme val="minor"/>
      </rPr>
      <t xml:space="preserve">シーオーオー </t>
    </r>
    <r>
      <rPr>
        <sz val="11"/>
        <color theme="1"/>
        <rFont val="游ゴシック"/>
        <family val="2"/>
        <scheme val="minor"/>
      </rPr>
      <t>マエクボカツヨシ</t>
    </r>
    <phoneticPr fontId="1"/>
  </si>
  <si>
    <t>090-9127-0333 平日9:00-18:00
ishida@airm.co.jp</t>
    <phoneticPr fontId="1"/>
  </si>
  <si>
    <r>
      <rPr>
        <sz val="11"/>
        <color rgb="FF00B050"/>
        <rFont val="游ゴシック"/>
        <family val="3"/>
        <charset val="128"/>
        <scheme val="minor"/>
      </rPr>
      <t>AI</t>
    </r>
    <r>
      <rPr>
        <sz val="11"/>
        <color theme="1"/>
        <rFont val="游ゴシック"/>
        <family val="2"/>
        <scheme val="minor"/>
      </rPr>
      <t>・自動化技術サービス部 サトリス</t>
    </r>
    <r>
      <rPr>
        <sz val="11"/>
        <color rgb="FF00B050"/>
        <rFont val="游ゴシック"/>
        <family val="3"/>
        <charset val="128"/>
        <scheme val="minor"/>
      </rPr>
      <t>AI</t>
    </r>
    <r>
      <rPr>
        <sz val="11"/>
        <color theme="1"/>
        <rFont val="游ゴシック"/>
        <family val="2"/>
        <scheme val="minor"/>
      </rPr>
      <t>技術開発担当</t>
    </r>
    <phoneticPr fontId="1"/>
  </si>
  <si>
    <t>エーアイ・ジドウカギジュツサービスブ サトリスエーアイギジュツカイハツタントウ</t>
    <phoneticPr fontId="1"/>
  </si>
  <si>
    <r>
      <t>代表取締役 岡本英一郎</t>
    </r>
    <r>
      <rPr>
        <strike/>
        <sz val="11"/>
        <color rgb="FF00B050"/>
        <rFont val="游ゴシック"/>
        <family val="3"/>
        <charset val="128"/>
        <scheme val="minor"/>
      </rPr>
      <t xml:space="preserve">
</t>
    </r>
    <r>
      <rPr>
        <sz val="11"/>
        <color theme="1"/>
        <rFont val="游ゴシック"/>
        <family val="2"/>
        <scheme val="minor"/>
      </rPr>
      <t>マネージャー 佐藤盛超</t>
    </r>
    <phoneticPr fontId="1"/>
  </si>
  <si>
    <t>必須機能を有する</t>
    <rPh sb="0" eb="4">
      <t>ヒッスキノウ</t>
    </rPh>
    <rPh sb="5" eb="6">
      <t>ユウ</t>
    </rPh>
    <phoneticPr fontId="1"/>
  </si>
  <si>
    <t>東京都大田区中馬込1-3-6</t>
    <phoneticPr fontId="1"/>
  </si>
  <si>
    <r>
      <t>産業・社会インフラの目視巡回点検を自動化するシステム。電源不要、配線・設置工事・ネット環境不要で、市販の金具を使い</t>
    </r>
    <r>
      <rPr>
        <sz val="11"/>
        <color rgb="FF00B050"/>
        <rFont val="游ゴシック"/>
        <family val="3"/>
        <charset val="128"/>
        <scheme val="minor"/>
      </rPr>
      <t>DIY</t>
    </r>
    <r>
      <rPr>
        <sz val="11"/>
        <color theme="1"/>
        <rFont val="游ゴシック"/>
        <family val="2"/>
        <scheme val="minor"/>
      </rPr>
      <t>にて通常あるいは防爆対応のIoTカメラを現場の計器の前に設置＆計器を撮影し、取得した計器画像を</t>
    </r>
    <r>
      <rPr>
        <sz val="11"/>
        <color rgb="FF00B050"/>
        <rFont val="游ゴシック"/>
        <family val="3"/>
        <charset val="128"/>
        <scheme val="minor"/>
      </rPr>
      <t>AI</t>
    </r>
    <r>
      <rPr>
        <sz val="11"/>
        <color theme="1"/>
        <rFont val="游ゴシック"/>
        <family val="2"/>
        <scheme val="minor"/>
      </rPr>
      <t>で自動読取（数値化・データ化）する。</t>
    </r>
    <phoneticPr fontId="1"/>
  </si>
  <si>
    <r>
      <t>産業・社会インフラの目視巡回点検を自動化するシステム。電源不要、配線・設置工事・ネット環境不要で、市販の金具を使い</t>
    </r>
    <r>
      <rPr>
        <sz val="11"/>
        <color rgb="FF00B050"/>
        <rFont val="游ゴシック"/>
        <family val="3"/>
        <charset val="128"/>
        <scheme val="minor"/>
      </rPr>
      <t>DIY</t>
    </r>
    <r>
      <rPr>
        <sz val="11"/>
        <color theme="1"/>
        <rFont val="游ゴシック"/>
        <family val="2"/>
        <scheme val="minor"/>
      </rPr>
      <t>にて</t>
    </r>
    <r>
      <rPr>
        <sz val="11"/>
        <color rgb="FF00B050"/>
        <rFont val="游ゴシック"/>
        <family val="3"/>
        <charset val="128"/>
        <scheme val="minor"/>
      </rPr>
      <t>IoT</t>
    </r>
    <r>
      <rPr>
        <sz val="11"/>
        <color theme="1"/>
        <rFont val="游ゴシック"/>
        <family val="2"/>
        <scheme val="minor"/>
      </rPr>
      <t>サーモカメラを現場の温度管理が必要な箇所に設置＆撮影し、取得した画像をもとに温度管理を</t>
    </r>
    <r>
      <rPr>
        <sz val="11"/>
        <color rgb="FF00B050"/>
        <rFont val="游ゴシック"/>
        <family val="3"/>
        <charset val="128"/>
        <scheme val="minor"/>
      </rPr>
      <t>AI</t>
    </r>
    <r>
      <rPr>
        <sz val="11"/>
        <color theme="1"/>
        <rFont val="游ゴシック"/>
        <family val="2"/>
        <scheme val="minor"/>
      </rPr>
      <t>で行い、数値化・データ化。異常時は警告の発信も行う。</t>
    </r>
    <phoneticPr fontId="1"/>
  </si>
  <si>
    <t>①発注者
NEXCOグループ
②概要
従来の目視点検では、踏査や現地調査に加え、データ整理や報告書作成に多くの時間を費やしていた。本サービスでは、AIによる変状の自動検出と報告書作成機能を提供することにより、点検業務の効率化を実現している。
③参考URL
https://global.canon/ja/technology/crack2021.html
https://www.netis.mlit.go.jp/netis/pubsearch/details?regNo=KT-230060</t>
    <phoneticPr fontId="1"/>
  </si>
  <si>
    <r>
      <t>産業・社会インフラの目視巡回点検を自動化するシステム。電源不要、配線・設置工事・ネット環境不要で、市販の金具を使い</t>
    </r>
    <r>
      <rPr>
        <sz val="11"/>
        <color rgb="FF00B050"/>
        <rFont val="游ゴシック"/>
        <family val="3"/>
        <charset val="128"/>
        <scheme val="minor"/>
      </rPr>
      <t>DIY</t>
    </r>
    <r>
      <rPr>
        <sz val="11"/>
        <color theme="1"/>
        <rFont val="游ゴシック"/>
        <family val="2"/>
        <scheme val="minor"/>
      </rPr>
      <t>にて非防爆あるいは防爆あるいはサーモIoTカメラを現場の対象箇所に設置＆撮影し、取得した画像から</t>
    </r>
    <r>
      <rPr>
        <sz val="11"/>
        <color rgb="FF00B050"/>
        <rFont val="游ゴシック"/>
        <family val="3"/>
        <charset val="128"/>
        <scheme val="minor"/>
      </rPr>
      <t>AI</t>
    </r>
    <r>
      <rPr>
        <sz val="11"/>
        <color theme="1"/>
        <rFont val="游ゴシック"/>
        <family val="2"/>
        <scheme val="minor"/>
      </rPr>
      <t>で異常検知を行う（これには対象箇所の異物の数値化・データ化も伴う）。</t>
    </r>
    <phoneticPr fontId="1"/>
  </si>
  <si>
    <t>機器名：Skydio 2
・サイズ（長さ22.3cm×幅27.3cm×高さ7.4cm） 
・重量（775g）
・稼働時間（最大23分）
・移動速度（58km/h） 
・制御可能距離（0.4km）
・操作性（前後/左右/上下）
・動作環境温度（-5℃～40℃）
・リモートID適合状況（適合している）
機器名：Skydio 2+
・サイズ（長さ22.9cm×幅27.4cm×高さ12.6cm） 
・重量（800g）
・稼働時間（最大27分）
※他項目はSkydio2と同じ
機器名：Skydio X2E
・サイズ（長さ66.3cm×幅56.9cm×高さ21.1cm） 
・重量（1325g）
・稼働時間（最大35分）
・移動速度（40km/h） 
・制御可能距離（0.4km）
・操作性（前後/左右/上下）
・動作環境温度（-5℃～40℃）
・リモートID適合状況（適合している）
機器名：Skydio X10
・サイズ（長さ65.0cm×幅78.9cm×高さ14.4cm） 
・重量（2.11kg）
・稼働時間（最大40分）
・移動速度（72km/h）
・制御可能距離（※LTE対応予定）
・操作性（前後/左右/上下）
・防水等級（IPX5） 
・防塵等級（IP5X）
・動作環境温度（-20℃～45℃）
・リモートID適合状況（適合している）</t>
    <phoneticPr fontId="1"/>
  </si>
  <si>
    <r>
      <t>関連動画はこちら（ https://www.youtube.com/watch?v=FN27Q9Lbcuk ）。
市販の金具を使い</t>
    </r>
    <r>
      <rPr>
        <sz val="11"/>
        <color rgb="FF00B050"/>
        <rFont val="游ゴシック"/>
        <family val="3"/>
        <charset val="128"/>
        <scheme val="minor"/>
      </rPr>
      <t>DIY</t>
    </r>
    <r>
      <rPr>
        <sz val="11"/>
        <color theme="1"/>
        <rFont val="游ゴシック"/>
        <family val="2"/>
        <scheme val="minor"/>
      </rPr>
      <t>にて通常IoTカメラあるいは防爆対応IoTカメラを現場の計器前に設置し、カメラを設定するアプリで「位置」「画質」「撮影スケジュール」「フラッシュの有無や強さ」等を撮影しながら設定する。設定後は、カメラが定期的に対象計器・設備などを撮影～撮影された画像データがLTE閉域網（Cat.1）経由でクラウド（Microsoft Azure）内のLiLz Gauge（クラウドサービス）へあがる。ユーザーはLiLz Gauge（クラウドサービス）へメールアドレスとパスワードでログインすればUI（ユーザー画面）で画像データを確認可能。計器読取</t>
    </r>
    <r>
      <rPr>
        <sz val="11"/>
        <color rgb="FF00B050"/>
        <rFont val="游ゴシック"/>
        <family val="3"/>
        <charset val="128"/>
        <scheme val="minor"/>
      </rPr>
      <t>AI</t>
    </r>
    <r>
      <rPr>
        <sz val="11"/>
        <color theme="1"/>
        <rFont val="游ゴシック"/>
        <family val="2"/>
        <scheme val="minor"/>
      </rPr>
      <t>で各計器の自動読取を設定すれば、自動で計器の（針の位置など）値が数値化・データ化されクラウドへデータが蓄積されていく（現状データ容量に限界無し）。LiLz Gaugeのデータは他システムと</t>
    </r>
    <r>
      <rPr>
        <sz val="11"/>
        <color rgb="FF00B050"/>
        <rFont val="游ゴシック"/>
        <family val="3"/>
        <charset val="128"/>
        <scheme val="minor"/>
      </rPr>
      <t>API</t>
    </r>
    <r>
      <rPr>
        <sz val="11"/>
        <color theme="1"/>
        <rFont val="游ゴシック"/>
        <family val="2"/>
        <scheme val="minor"/>
      </rPr>
      <t>連携が可能（</t>
    </r>
    <r>
      <rPr>
        <sz val="11"/>
        <color rgb="FF00B050"/>
        <rFont val="游ゴシック"/>
        <family val="3"/>
        <charset val="128"/>
        <scheme val="minor"/>
      </rPr>
      <t>API</t>
    </r>
    <r>
      <rPr>
        <sz val="11"/>
        <color theme="1"/>
        <rFont val="游ゴシック"/>
        <family val="2"/>
        <scheme val="minor"/>
      </rPr>
      <t>は無料公開）で、例えばPI System（パイシステム）、電子帳票ツールの「i-Reporter( https://i-reporter.jp/ )」や「MENTENA（https://lp.mentena.biz/）」と連携している。</t>
    </r>
    <phoneticPr fontId="1"/>
  </si>
  <si>
    <r>
      <t>カメラの寸法：非防爆カメラ＝125.5</t>
    </r>
    <r>
      <rPr>
        <sz val="11"/>
        <color rgb="FF00B050"/>
        <rFont val="游ゴシック"/>
        <family val="3"/>
        <charset val="128"/>
        <scheme val="minor"/>
      </rPr>
      <t>mm</t>
    </r>
    <r>
      <rPr>
        <sz val="11"/>
        <color theme="1"/>
        <rFont val="游ゴシック"/>
        <family val="2"/>
        <scheme val="minor"/>
      </rPr>
      <t xml:space="preserve"> x 139.9</t>
    </r>
    <r>
      <rPr>
        <sz val="11"/>
        <color rgb="FF00B050"/>
        <rFont val="游ゴシック"/>
        <family val="3"/>
        <charset val="128"/>
        <scheme val="minor"/>
      </rPr>
      <t>mm</t>
    </r>
    <r>
      <rPr>
        <sz val="11"/>
        <color theme="1"/>
        <rFont val="游ゴシック"/>
        <family val="2"/>
        <scheme val="minor"/>
      </rPr>
      <t xml:space="preserve"> x 24.5mm、防爆カメラ＝130.2</t>
    </r>
    <r>
      <rPr>
        <sz val="11"/>
        <color rgb="FF00B050"/>
        <rFont val="游ゴシック"/>
        <family val="3"/>
        <charset val="128"/>
        <scheme val="minor"/>
      </rPr>
      <t>mm</t>
    </r>
    <r>
      <rPr>
        <sz val="11"/>
        <color theme="1"/>
        <rFont val="游ゴシック"/>
        <family val="2"/>
        <scheme val="minor"/>
      </rPr>
      <t xml:space="preserve"> x 156.0</t>
    </r>
    <r>
      <rPr>
        <sz val="11"/>
        <color rgb="FF00B050"/>
        <rFont val="游ゴシック"/>
        <family val="3"/>
        <charset val="128"/>
        <scheme val="minor"/>
      </rPr>
      <t>mm</t>
    </r>
    <r>
      <rPr>
        <sz val="11"/>
        <color theme="1"/>
        <rFont val="游ゴシック"/>
        <family val="2"/>
        <scheme val="minor"/>
      </rPr>
      <t xml:space="preserve"> x 26.1mm
重量：非防爆カメラ＝約</t>
    </r>
    <r>
      <rPr>
        <sz val="11"/>
        <color rgb="FF00B050"/>
        <rFont val="游ゴシック"/>
        <family val="3"/>
        <charset val="128"/>
        <scheme val="minor"/>
      </rPr>
      <t>350</t>
    </r>
    <r>
      <rPr>
        <sz val="11"/>
        <color theme="1"/>
        <rFont val="游ゴシック"/>
        <family val="2"/>
        <scheme val="minor"/>
      </rPr>
      <t>ｇ、防爆カメラ＝約</t>
    </r>
    <r>
      <rPr>
        <sz val="11"/>
        <color rgb="FF00B050"/>
        <rFont val="游ゴシック"/>
        <family val="3"/>
        <charset val="128"/>
        <scheme val="minor"/>
      </rPr>
      <t>550</t>
    </r>
    <r>
      <rPr>
        <sz val="11"/>
        <color theme="1"/>
        <rFont val="游ゴシック"/>
        <family val="2"/>
        <scheme val="minor"/>
      </rPr>
      <t>ｇ。
稼働時間：</t>
    </r>
    <r>
      <rPr>
        <sz val="11"/>
        <color rgb="FF00B050"/>
        <rFont val="游ゴシック"/>
        <family val="3"/>
        <charset val="128"/>
        <scheme val="minor"/>
      </rPr>
      <t>1</t>
    </r>
    <r>
      <rPr>
        <sz val="11"/>
        <color theme="1"/>
        <rFont val="游ゴシック"/>
        <family val="2"/>
        <scheme val="minor"/>
      </rPr>
      <t>日</t>
    </r>
    <r>
      <rPr>
        <sz val="11"/>
        <color rgb="FF00B050"/>
        <rFont val="游ゴシック"/>
        <family val="3"/>
        <charset val="128"/>
        <scheme val="minor"/>
      </rPr>
      <t>3</t>
    </r>
    <r>
      <rPr>
        <sz val="11"/>
        <color theme="1"/>
        <rFont val="游ゴシック"/>
        <family val="2"/>
        <scheme val="minor"/>
      </rPr>
      <t>回の撮影で電池が</t>
    </r>
    <r>
      <rPr>
        <sz val="11"/>
        <color rgb="FF00B050"/>
        <rFont val="游ゴシック"/>
        <family val="3"/>
        <charset val="128"/>
        <scheme val="minor"/>
      </rPr>
      <t>3</t>
    </r>
    <r>
      <rPr>
        <sz val="11"/>
        <color theme="1"/>
        <rFont val="游ゴシック"/>
        <family val="2"/>
        <scheme val="minor"/>
      </rPr>
      <t>年（再充電可能）。
画角：68.7°
画像取得頻度は最大で</t>
    </r>
    <r>
      <rPr>
        <sz val="11"/>
        <color rgb="FF00B050"/>
        <rFont val="游ゴシック"/>
        <family val="3"/>
        <charset val="128"/>
        <scheme val="minor"/>
      </rPr>
      <t>144</t>
    </r>
    <r>
      <rPr>
        <sz val="11"/>
        <color theme="1"/>
        <rFont val="游ゴシック"/>
        <family val="2"/>
        <scheme val="minor"/>
      </rPr>
      <t>回／</t>
    </r>
    <r>
      <rPr>
        <sz val="11"/>
        <color rgb="FF00B050"/>
        <rFont val="游ゴシック"/>
        <family val="3"/>
        <charset val="128"/>
        <scheme val="minor"/>
      </rPr>
      <t>1</t>
    </r>
    <r>
      <rPr>
        <sz val="11"/>
        <color theme="1"/>
        <rFont val="游ゴシック"/>
        <family val="2"/>
        <scheme val="minor"/>
      </rPr>
      <t>日＝</t>
    </r>
    <r>
      <rPr>
        <sz val="11"/>
        <color rgb="FF00B050"/>
        <rFont val="游ゴシック"/>
        <family val="3"/>
        <charset val="128"/>
        <scheme val="minor"/>
      </rPr>
      <t>10</t>
    </r>
    <r>
      <rPr>
        <sz val="11"/>
        <color theme="1"/>
        <rFont val="游ゴシック"/>
        <family val="2"/>
        <scheme val="minor"/>
      </rPr>
      <t>分に1度、最小は</t>
    </r>
    <r>
      <rPr>
        <sz val="11"/>
        <color rgb="FF00B050"/>
        <rFont val="游ゴシック"/>
        <family val="3"/>
        <charset val="128"/>
        <scheme val="minor"/>
      </rPr>
      <t>1</t>
    </r>
    <r>
      <rPr>
        <sz val="11"/>
        <color theme="1"/>
        <rFont val="游ゴシック"/>
        <family val="2"/>
        <scheme val="minor"/>
      </rPr>
      <t>回／</t>
    </r>
    <r>
      <rPr>
        <sz val="11"/>
        <color rgb="FF00B050"/>
        <rFont val="游ゴシック"/>
        <family val="3"/>
        <charset val="128"/>
        <scheme val="minor"/>
      </rPr>
      <t>1</t>
    </r>
    <r>
      <rPr>
        <sz val="11"/>
        <color theme="1"/>
        <rFont val="游ゴシック"/>
        <family val="2"/>
        <scheme val="minor"/>
      </rPr>
      <t>日。
測定距離は計器側の新旧や汚れの付着などで変わるため明確なコメントが難ですが、100mmの計器を利用した測定距離に関する試験データはあります。
防水防塵：</t>
    </r>
    <r>
      <rPr>
        <sz val="11"/>
        <color rgb="FF00B050"/>
        <rFont val="游ゴシック"/>
        <family val="3"/>
        <charset val="128"/>
        <scheme val="minor"/>
      </rPr>
      <t>IP65</t>
    </r>
    <r>
      <rPr>
        <sz val="11"/>
        <color theme="1"/>
        <rFont val="游ゴシック"/>
        <family val="2"/>
        <scheme val="minor"/>
      </rPr>
      <t xml:space="preserve">
動作環境温度：公式には</t>
    </r>
    <r>
      <rPr>
        <sz val="11"/>
        <color rgb="FF00B050"/>
        <rFont val="游ゴシック"/>
        <family val="3"/>
        <charset val="128"/>
        <scheme val="minor"/>
      </rPr>
      <t>-10℃～60℃</t>
    </r>
    <r>
      <rPr>
        <sz val="11"/>
        <color theme="1"/>
        <rFont val="游ゴシック"/>
        <family val="2"/>
        <scheme val="minor"/>
      </rPr>
      <t>だが、実績では上下とも</t>
    </r>
    <r>
      <rPr>
        <sz val="11"/>
        <color rgb="FF00B050"/>
        <rFont val="游ゴシック"/>
        <family val="3"/>
        <charset val="128"/>
        <scheme val="minor"/>
      </rPr>
      <t>10</t>
    </r>
    <r>
      <rPr>
        <sz val="11"/>
        <color theme="1"/>
        <rFont val="游ゴシック"/>
        <family val="2"/>
        <scheme val="minor"/>
      </rPr>
      <t>度程度超過しても問題なし
遠隔操作は、「EV＝露光値」「フラッシュなど光の調節」など一部の調整は可能。近々に、撮影間隔・画質の調整も遠隔操作可能になる予定。
稼働時間：</t>
    </r>
    <r>
      <rPr>
        <sz val="11"/>
        <color rgb="FF00B050"/>
        <rFont val="游ゴシック"/>
        <family val="3"/>
        <charset val="128"/>
        <scheme val="minor"/>
      </rPr>
      <t>1</t>
    </r>
    <r>
      <rPr>
        <sz val="11"/>
        <color theme="1"/>
        <rFont val="游ゴシック"/>
        <family val="2"/>
        <scheme val="minor"/>
      </rPr>
      <t>日</t>
    </r>
    <r>
      <rPr>
        <sz val="11"/>
        <color rgb="FF00B050"/>
        <rFont val="游ゴシック"/>
        <family val="3"/>
        <charset val="128"/>
        <scheme val="minor"/>
      </rPr>
      <t>3</t>
    </r>
    <r>
      <rPr>
        <sz val="11"/>
        <color theme="1"/>
        <rFont val="游ゴシック"/>
        <family val="2"/>
        <scheme val="minor"/>
      </rPr>
      <t>回の撮影で</t>
    </r>
    <r>
      <rPr>
        <sz val="11"/>
        <color rgb="FF00B050"/>
        <rFont val="游ゴシック"/>
        <family val="3"/>
        <charset val="128"/>
        <scheme val="minor"/>
      </rPr>
      <t>3</t>
    </r>
    <r>
      <rPr>
        <sz val="11"/>
        <color theme="1"/>
        <rFont val="游ゴシック"/>
        <family val="2"/>
        <scheme val="minor"/>
      </rPr>
      <t xml:space="preserve">年
防爆記号：IECEx/JpEx＝Ex ic IIC T6(or T4) Gc、Ex ic IIC T135℃ Dcを取得予定。
</t>
    </r>
    <phoneticPr fontId="1"/>
  </si>
  <si>
    <r>
      <t>市販の金具を使い</t>
    </r>
    <r>
      <rPr>
        <sz val="11"/>
        <color rgb="FF00B050"/>
        <rFont val="游ゴシック"/>
        <family val="3"/>
        <charset val="128"/>
        <scheme val="minor"/>
      </rPr>
      <t>DIY</t>
    </r>
    <r>
      <rPr>
        <sz val="11"/>
        <color theme="1"/>
        <rFont val="游ゴシック"/>
        <family val="2"/>
        <scheme val="minor"/>
      </rPr>
      <t>にてサーモカメラを現場の対象箇所に設置し、カメラを設定するアプリで「位置」「画質」「撮影スケジュール」等を撮影しながら設定する。設定後は、カメラが定期的に対象設備などを撮影～撮影された画像データがLTE閉域網（Cat.1）経由でクラウド（Microsoft Azure）内のLiLz Gauge（クラウドサービス）へあがる。ユーザーはLiLz Gauge（クラウドサービス）へメールアドレスとパスワードでログインすればUI（ユーザー画面）で画像データを確認可能。ＡＩで温度管理を設定すれば、自動で温度が数値化・データ化されクラウドへデータが蓄積されていく（現状データ容量に限界無し）。LiLz Gaugeのデータは他システムと</t>
    </r>
    <r>
      <rPr>
        <sz val="11"/>
        <color rgb="FF00B050"/>
        <rFont val="游ゴシック"/>
        <family val="3"/>
        <charset val="128"/>
        <scheme val="minor"/>
      </rPr>
      <t>API</t>
    </r>
    <r>
      <rPr>
        <sz val="11"/>
        <color theme="1"/>
        <rFont val="游ゴシック"/>
        <family val="2"/>
        <scheme val="minor"/>
      </rPr>
      <t>連携が可能（</t>
    </r>
    <r>
      <rPr>
        <sz val="11"/>
        <color rgb="FF00B050"/>
        <rFont val="游ゴシック"/>
        <family val="3"/>
        <charset val="128"/>
        <scheme val="minor"/>
      </rPr>
      <t>API</t>
    </r>
    <r>
      <rPr>
        <sz val="11"/>
        <color theme="1"/>
        <rFont val="游ゴシック"/>
        <family val="2"/>
        <scheme val="minor"/>
      </rPr>
      <t>は無料公開）で、例えばPI System（パイシステム）、電子帳票ツールの「i-Reporter( https://i-reporter.jp/ )」や「MENTENA（https://lp.mentena.biz/）」と連携している。</t>
    </r>
    <phoneticPr fontId="1"/>
  </si>
  <si>
    <r>
      <t>サーモカメラの寸法：125.5</t>
    </r>
    <r>
      <rPr>
        <sz val="11"/>
        <color rgb="FF00B050"/>
        <rFont val="游ゴシック"/>
        <family val="3"/>
        <charset val="128"/>
        <scheme val="minor"/>
      </rPr>
      <t>mm</t>
    </r>
    <r>
      <rPr>
        <sz val="11"/>
        <color theme="1"/>
        <rFont val="游ゴシック"/>
        <family val="2"/>
        <scheme val="minor"/>
      </rPr>
      <t xml:space="preserve"> x 139.9</t>
    </r>
    <r>
      <rPr>
        <sz val="11"/>
        <color rgb="FF00B050"/>
        <rFont val="游ゴシック"/>
        <family val="3"/>
        <charset val="128"/>
        <scheme val="minor"/>
      </rPr>
      <t>mm</t>
    </r>
    <r>
      <rPr>
        <sz val="11"/>
        <color theme="1"/>
        <rFont val="游ゴシック"/>
        <family val="2"/>
        <scheme val="minor"/>
      </rPr>
      <t xml:space="preserve"> x 26mm
重量：</t>
    </r>
    <r>
      <rPr>
        <sz val="11"/>
        <color rgb="FF00B050"/>
        <rFont val="游ゴシック"/>
        <family val="3"/>
        <charset val="128"/>
        <scheme val="minor"/>
      </rPr>
      <t>378</t>
    </r>
    <r>
      <rPr>
        <sz val="11"/>
        <color theme="1"/>
        <rFont val="游ゴシック"/>
        <family val="2"/>
        <scheme val="minor"/>
      </rPr>
      <t>ｇ
稼働時間：</t>
    </r>
    <r>
      <rPr>
        <sz val="11"/>
        <color rgb="FF00B050"/>
        <rFont val="游ゴシック"/>
        <family val="3"/>
        <charset val="128"/>
        <scheme val="minor"/>
      </rPr>
      <t>1</t>
    </r>
    <r>
      <rPr>
        <sz val="11"/>
        <color theme="1"/>
        <rFont val="游ゴシック"/>
        <family val="2"/>
        <scheme val="minor"/>
      </rPr>
      <t>日</t>
    </r>
    <r>
      <rPr>
        <sz val="11"/>
        <color rgb="FF00B050"/>
        <rFont val="游ゴシック"/>
        <family val="3"/>
        <charset val="128"/>
        <scheme val="minor"/>
      </rPr>
      <t>3</t>
    </r>
    <r>
      <rPr>
        <sz val="11"/>
        <color theme="1"/>
        <rFont val="游ゴシック"/>
        <family val="2"/>
        <scheme val="minor"/>
      </rPr>
      <t>回の撮影で電池が</t>
    </r>
    <r>
      <rPr>
        <sz val="11"/>
        <color rgb="FF00B050"/>
        <rFont val="游ゴシック"/>
        <family val="3"/>
        <charset val="128"/>
        <scheme val="minor"/>
      </rPr>
      <t>3</t>
    </r>
    <r>
      <rPr>
        <sz val="11"/>
        <color theme="1"/>
        <rFont val="游ゴシック"/>
        <family val="2"/>
        <scheme val="minor"/>
      </rPr>
      <t>年（再充電可能）。
対角画角：71</t>
    </r>
    <r>
      <rPr>
        <sz val="11"/>
        <color rgb="FF00B050"/>
        <rFont val="游ゴシック"/>
        <family val="3"/>
        <charset val="128"/>
        <scheme val="minor"/>
      </rPr>
      <t>°</t>
    </r>
    <r>
      <rPr>
        <sz val="11"/>
        <color theme="1"/>
        <rFont val="游ゴシック"/>
        <family val="2"/>
        <scheme val="minor"/>
      </rPr>
      <t>、水平画角：51</t>
    </r>
    <r>
      <rPr>
        <sz val="11"/>
        <color rgb="FF00B050"/>
        <rFont val="游ゴシック"/>
        <family val="3"/>
        <charset val="128"/>
        <scheme val="minor"/>
      </rPr>
      <t>°</t>
    </r>
    <r>
      <rPr>
        <sz val="11"/>
        <color theme="1"/>
        <rFont val="游ゴシック"/>
        <family val="2"/>
        <scheme val="minor"/>
      </rPr>
      <t xml:space="preserve">
画像取得頻度は最大で</t>
    </r>
    <r>
      <rPr>
        <sz val="11"/>
        <color rgb="FF00B050"/>
        <rFont val="游ゴシック"/>
        <family val="3"/>
        <charset val="128"/>
        <scheme val="minor"/>
      </rPr>
      <t>144</t>
    </r>
    <r>
      <rPr>
        <sz val="11"/>
        <color theme="1"/>
        <rFont val="游ゴシック"/>
        <family val="2"/>
        <scheme val="minor"/>
      </rPr>
      <t>回／</t>
    </r>
    <r>
      <rPr>
        <sz val="11"/>
        <color rgb="FF00B050"/>
        <rFont val="游ゴシック"/>
        <family val="3"/>
        <charset val="128"/>
        <scheme val="minor"/>
      </rPr>
      <t>1</t>
    </r>
    <r>
      <rPr>
        <sz val="11"/>
        <color theme="1"/>
        <rFont val="游ゴシック"/>
        <family val="2"/>
        <scheme val="minor"/>
      </rPr>
      <t>日＝</t>
    </r>
    <r>
      <rPr>
        <sz val="11"/>
        <color rgb="FF00B050"/>
        <rFont val="游ゴシック"/>
        <family val="3"/>
        <charset val="128"/>
        <scheme val="minor"/>
      </rPr>
      <t>10</t>
    </r>
    <r>
      <rPr>
        <sz val="11"/>
        <color theme="1"/>
        <rFont val="游ゴシック"/>
        <family val="2"/>
        <scheme val="minor"/>
      </rPr>
      <t>分に1度、最小は</t>
    </r>
    <r>
      <rPr>
        <sz val="11"/>
        <color rgb="FF00B050"/>
        <rFont val="游ゴシック"/>
        <family val="3"/>
        <charset val="128"/>
        <scheme val="minor"/>
      </rPr>
      <t>1</t>
    </r>
    <r>
      <rPr>
        <sz val="11"/>
        <color theme="1"/>
        <rFont val="游ゴシック"/>
        <family val="2"/>
        <scheme val="minor"/>
      </rPr>
      <t>回／</t>
    </r>
    <r>
      <rPr>
        <sz val="11"/>
        <color rgb="FF00B050"/>
        <rFont val="游ゴシック"/>
        <family val="3"/>
        <charset val="128"/>
        <scheme val="minor"/>
      </rPr>
      <t>1</t>
    </r>
    <r>
      <rPr>
        <sz val="11"/>
        <color theme="1"/>
        <rFont val="游ゴシック"/>
        <family val="2"/>
        <scheme val="minor"/>
      </rPr>
      <t>日。
防水防塵：</t>
    </r>
    <r>
      <rPr>
        <sz val="11"/>
        <color rgb="FF00B050"/>
        <rFont val="游ゴシック"/>
        <family val="3"/>
        <charset val="128"/>
        <scheme val="minor"/>
      </rPr>
      <t>IP65</t>
    </r>
    <r>
      <rPr>
        <sz val="11"/>
        <color theme="1"/>
        <rFont val="游ゴシック"/>
        <family val="2"/>
        <scheme val="minor"/>
      </rPr>
      <t xml:space="preserve">
動作環境温度：</t>
    </r>
    <r>
      <rPr>
        <sz val="11"/>
        <color rgb="FF00B050"/>
        <rFont val="游ゴシック"/>
        <family val="3"/>
        <charset val="128"/>
        <scheme val="minor"/>
      </rPr>
      <t>-10℃～75℃</t>
    </r>
    <phoneticPr fontId="1"/>
  </si>
  <si>
    <r>
      <t>【カメラスペック】
撮像素子 1/4インチCMOS color
有効画素数/フレームレート　1,280x720/30fps
レンズ	2.28mm/F2.0
画角 H=98°98'；V=67°26'；D=132°9'
被写界深度 FID 120mm-100mm-160mm
保管温度範囲	-30℃</t>
    </r>
    <r>
      <rPr>
        <sz val="11"/>
        <color rgb="FFFF0000"/>
        <rFont val="游ゴシック"/>
        <family val="3"/>
        <charset val="128"/>
        <scheme val="minor"/>
      </rPr>
      <t>～</t>
    </r>
    <r>
      <rPr>
        <sz val="11"/>
        <color theme="1"/>
        <rFont val="游ゴシック"/>
        <family val="2"/>
        <scheme val="minor"/>
      </rPr>
      <t>60℃
動作温度範囲	-10℃</t>
    </r>
    <r>
      <rPr>
        <sz val="11"/>
        <color rgb="FFFF0000"/>
        <rFont val="游ゴシック"/>
        <family val="3"/>
        <charset val="128"/>
        <scheme val="minor"/>
      </rPr>
      <t>～</t>
    </r>
    <r>
      <rPr>
        <sz val="11"/>
        <color theme="1"/>
        <rFont val="游ゴシック"/>
        <family val="2"/>
        <scheme val="minor"/>
      </rPr>
      <t>60℃</t>
    </r>
    <phoneticPr fontId="1"/>
  </si>
  <si>
    <r>
      <t>カメラの寸法：
非防爆カメラ＝125.5</t>
    </r>
    <r>
      <rPr>
        <sz val="11"/>
        <color rgb="FF00B050"/>
        <rFont val="游ゴシック"/>
        <family val="3"/>
        <charset val="128"/>
        <scheme val="minor"/>
      </rPr>
      <t>mm</t>
    </r>
    <r>
      <rPr>
        <sz val="11"/>
        <color theme="1"/>
        <rFont val="游ゴシック"/>
        <family val="2"/>
        <scheme val="minor"/>
      </rPr>
      <t xml:space="preserve"> x 139.9</t>
    </r>
    <r>
      <rPr>
        <sz val="11"/>
        <color rgb="FF00B050"/>
        <rFont val="游ゴシック"/>
        <family val="3"/>
        <charset val="128"/>
        <scheme val="minor"/>
      </rPr>
      <t>mm</t>
    </r>
    <r>
      <rPr>
        <sz val="11"/>
        <color theme="1"/>
        <rFont val="游ゴシック"/>
        <family val="2"/>
        <scheme val="minor"/>
      </rPr>
      <t xml:space="preserve"> x 24.5mm
防爆カメラ＝130.2</t>
    </r>
    <r>
      <rPr>
        <sz val="11"/>
        <color rgb="FF00B050"/>
        <rFont val="游ゴシック"/>
        <family val="3"/>
        <charset val="128"/>
        <scheme val="minor"/>
      </rPr>
      <t>mm</t>
    </r>
    <r>
      <rPr>
        <sz val="11"/>
        <color theme="1"/>
        <rFont val="游ゴシック"/>
        <family val="2"/>
        <scheme val="minor"/>
      </rPr>
      <t xml:space="preserve"> x 156.0</t>
    </r>
    <r>
      <rPr>
        <sz val="11"/>
        <color rgb="FF00B050"/>
        <rFont val="游ゴシック"/>
        <family val="3"/>
        <charset val="128"/>
        <scheme val="minor"/>
      </rPr>
      <t>mm</t>
    </r>
    <r>
      <rPr>
        <sz val="11"/>
        <color theme="1"/>
        <rFont val="游ゴシック"/>
        <family val="2"/>
        <scheme val="minor"/>
      </rPr>
      <t xml:space="preserve"> x 26.1mm
サーモカメラ＝125.5</t>
    </r>
    <r>
      <rPr>
        <sz val="11"/>
        <color rgb="FF00B050"/>
        <rFont val="游ゴシック"/>
        <family val="3"/>
        <charset val="128"/>
        <scheme val="minor"/>
      </rPr>
      <t>mm</t>
    </r>
    <r>
      <rPr>
        <sz val="11"/>
        <color theme="1"/>
        <rFont val="游ゴシック"/>
        <family val="2"/>
        <scheme val="minor"/>
      </rPr>
      <t xml:space="preserve"> x 139.9</t>
    </r>
    <r>
      <rPr>
        <sz val="11"/>
        <color rgb="FF00B050"/>
        <rFont val="游ゴシック"/>
        <family val="3"/>
        <charset val="128"/>
        <scheme val="minor"/>
      </rPr>
      <t>mm</t>
    </r>
    <r>
      <rPr>
        <sz val="11"/>
        <color theme="1"/>
        <rFont val="游ゴシック"/>
        <family val="2"/>
        <scheme val="minor"/>
      </rPr>
      <t xml:space="preserve"> x 26mm
重量：
非防爆カメラ＝約350g
防爆カメラ＝約550g
サーモカメラ＝378g
稼働時間：1日3回の撮影で電池が3年（再充電可能）。
画角：68.7</t>
    </r>
    <r>
      <rPr>
        <sz val="11"/>
        <color rgb="FF00B050"/>
        <rFont val="游ゴシック"/>
        <family val="3"/>
        <charset val="128"/>
        <scheme val="minor"/>
      </rPr>
      <t>°</t>
    </r>
    <r>
      <rPr>
        <sz val="11"/>
        <color theme="1"/>
        <rFont val="游ゴシック"/>
        <family val="2"/>
        <scheme val="minor"/>
      </rPr>
      <t>（サーモカメラは対角71</t>
    </r>
    <r>
      <rPr>
        <sz val="11"/>
        <color rgb="FF00B050"/>
        <rFont val="游ゴシック"/>
        <family val="3"/>
        <charset val="128"/>
        <scheme val="minor"/>
      </rPr>
      <t>°</t>
    </r>
    <r>
      <rPr>
        <sz val="11"/>
        <color theme="1"/>
        <rFont val="游ゴシック"/>
        <family val="2"/>
        <scheme val="minor"/>
      </rPr>
      <t>、水平51</t>
    </r>
    <r>
      <rPr>
        <sz val="11"/>
        <color rgb="FF00B050"/>
        <rFont val="游ゴシック"/>
        <family val="3"/>
        <charset val="128"/>
        <scheme val="minor"/>
      </rPr>
      <t>°</t>
    </r>
    <r>
      <rPr>
        <sz val="11"/>
        <color theme="1"/>
        <rFont val="游ゴシック"/>
        <family val="2"/>
        <scheme val="minor"/>
      </rPr>
      <t xml:space="preserve">
画像取得頻度は最大で144回／1日＝10分に1度、最小は1回／1日。
測定距離は計器側の新旧や汚れの付着などで変わるため明確なコメントが難ですが、100mmの計器を利用した測定距離に関する試験データはあり。
防水防塵：IP65
動作環境温度：公式には-10</t>
    </r>
    <r>
      <rPr>
        <sz val="11"/>
        <color rgb="FF00B050"/>
        <rFont val="游ゴシック"/>
        <family val="3"/>
        <charset val="128"/>
        <scheme val="minor"/>
      </rPr>
      <t>℃</t>
    </r>
    <r>
      <rPr>
        <sz val="11"/>
        <color theme="1"/>
        <rFont val="游ゴシック"/>
        <family val="2"/>
        <scheme val="minor"/>
      </rPr>
      <t>～60℃（サーモカメラは上限75℃）
遠隔操作は、「EV＝露光値」「フラッシュなど光の調節」など一部の調整は可能。近々に、撮影間隔・画質の調整も遠隔操作可能になる予定。
防爆カメラは防爆記号：IECEx/JpEx＝Ex ic IIC T6(or T4) Gc、Ex ic IIC T135℃ Dcを取得予定。</t>
    </r>
    <phoneticPr fontId="1"/>
  </si>
  <si>
    <r>
      <t>■光学計測装置（カメラ）
最大潜行可能深度：300m
カメラ画質：Full HD(30fps)
映像鮮明化処理技術：あり
■音響計測装置（ソナー）
計測レンジ：0.1</t>
    </r>
    <r>
      <rPr>
        <sz val="11"/>
        <color rgb="FF00B050"/>
        <rFont val="游ゴシック"/>
        <family val="3"/>
        <charset val="128"/>
        <scheme val="minor"/>
      </rPr>
      <t>~</t>
    </r>
    <r>
      <rPr>
        <sz val="11"/>
        <color theme="1"/>
        <rFont val="游ゴシック"/>
        <family val="2"/>
        <scheme val="minor"/>
      </rPr>
      <t>120m
周波数：750kHz/1.2MHz
水平角度：130°
鉛直角度：20°</t>
    </r>
    <phoneticPr fontId="1"/>
  </si>
  <si>
    <r>
      <t>観測機器名：カメラ画像計測装置
・カメラ台数：200万画素Full-HDカメラ18台(MIMM3号)、38万画素SDカメラ20台(MIMM2号)
・エリアカメラ、グローバルシャッター
・シャッタースピード：標準は1/2000．50km/hの場合SS：1/3,000以上　※ターゲットまでの距離や環境照度による
・動画フレームレート：30 fps
・照明：LED照明48台　3m離隔での照度は5,000lx程度
・カメラ雲台のパン・チルト機構：鉛直0°</t>
    </r>
    <r>
      <rPr>
        <sz val="11"/>
        <color rgb="FF00B050"/>
        <rFont val="游ゴシック"/>
        <family val="3"/>
        <charset val="128"/>
        <scheme val="minor"/>
      </rPr>
      <t>~</t>
    </r>
    <r>
      <rPr>
        <sz val="11"/>
        <color theme="1"/>
        <rFont val="游ゴシック"/>
        <family val="2"/>
        <scheme val="minor"/>
      </rPr>
      <t xml:space="preserve">360°
・角度記録・制御機構機能：カメラの画角は対象形状および撮影画像精度(解像度)に応じて都度設定する可動式。
・耐久性：公式な防塵、防水等級は無し、但しケーシングによりIP51相当、　LED照明：IP65
・連続稼働時間：カメラ計測装置は、8時間程度（内燃機関によって発電した電力を使用しており、特に制約はなく、通常1日使用が可能。）
・動作環境温度：0℃〜40℃で使⽤可能。
観測機器名：レーザ計測装置
・取得頻度：200回転/秒
・点群率：100万点／秒　(来年度より200万点/秒の機器に更新予定)
・測距精度：±2mm　※ターゲット色や表面材質（光沢など）により変動
・測定距離：119 m以内
・安全性：レーザはクラス１であり、人体に影響はない。
・耐久性：IP54
・連続稼働時間：レーザ計測装置は、8時間程度（内燃機関によって発電した電力を使用しており、特に制約はなく、通常1日使用が可能。）
・動作環境温度：0℃〜40℃で使⽤可能。
参考URL：https://www.mlit.go.jp/road/sisaku/inspection-support/
点検性能カタログ(国交省)：登録番号TN010006－V0423 「走行型高速3Dトンネル点検システム 　MIMM-R（ミーム・アール）／MIMM(ミーム)」
</t>
    </r>
    <phoneticPr fontId="1"/>
  </si>
  <si>
    <r>
      <t>撮影機材として以下から構成される。
・道路巡回カメラシステム
・USBカメラ：広角映像120°以上　解像度1920pic×1080pic（15FPS以上）
・位置情報（GPS）
・記録媒体（ポータブルHDD）
・防水・防塵（IP65）
・動作環境温度（ｰ5℃</t>
    </r>
    <r>
      <rPr>
        <sz val="11"/>
        <color rgb="FF00B050"/>
        <rFont val="游ゴシック"/>
        <family val="3"/>
        <charset val="128"/>
        <scheme val="minor"/>
      </rPr>
      <t>~</t>
    </r>
    <r>
      <rPr>
        <sz val="11"/>
        <color theme="1"/>
        <rFont val="游ゴシック"/>
        <family val="2"/>
        <scheme val="minor"/>
      </rPr>
      <t>40℃）</t>
    </r>
    <phoneticPr fontId="1"/>
  </si>
  <si>
    <r>
      <t>・一眼レフデジタルカメラ
センサーサイズ：縦36mm×横24mm
ピクセル数：縦8,688pixel×横5,792pixel
レンズ：単焦点レンズ、距離に応じて選定
・標定点照射装置
・コントロールユニット
・ノートPC
・連続稼働時間：4時間程度（バッテリー）
・動作環境温度（5℃</t>
    </r>
    <r>
      <rPr>
        <sz val="11"/>
        <color rgb="FF00B050"/>
        <rFont val="游ゴシック"/>
        <family val="3"/>
        <charset val="128"/>
        <scheme val="minor"/>
      </rPr>
      <t>~</t>
    </r>
    <r>
      <rPr>
        <sz val="11"/>
        <color theme="1"/>
        <rFont val="游ゴシック"/>
        <family val="2"/>
        <scheme val="minor"/>
      </rPr>
      <t>40℃）</t>
    </r>
    <phoneticPr fontId="1"/>
  </si>
  <si>
    <r>
      <t>・サイズ（⻑さ(cm)×幅(cm)×⾼さ(cm)）：2.5cm x 6.9cm x 6.4cm
・重量（g） : 154g
・画⾓（FOV） : 360°
・ズーム（倍）: 無し
・最⼤解像度（p） : 5,376 x 2,688
・フレームレート（fps） : 30fps
・取得頻度（回数/s、回数/m、回数/h、常時、等）: 常時
・点群率（点/s）: -
・測距精度（cm）: -
・測定距離（m）: -
・防⽔等級（IPX1〜IPX8）: 水深5mまでの防水（IPX情報無し）
・防塵等級（IP0X〜IP6X）: -
・動作環境温度（℃〜℃）: -10℃</t>
    </r>
    <r>
      <rPr>
        <sz val="11"/>
        <color rgb="FF00B050"/>
        <rFont val="游ゴシック"/>
        <family val="3"/>
        <charset val="128"/>
        <scheme val="minor"/>
      </rPr>
      <t>~</t>
    </r>
    <r>
      <rPr>
        <sz val="11"/>
        <color theme="1"/>
        <rFont val="游ゴシック"/>
        <family val="2"/>
        <scheme val="minor"/>
      </rPr>
      <t>35℃
・暗視補正機能（有/無）: 無
・遠隔操作機能（有/無）: 無
・稼働時間（h）: 35分
・防爆記号（構造規格/国際整合防爆指針のいずれかで記載してください）: 無</t>
    </r>
    <phoneticPr fontId="1"/>
  </si>
  <si>
    <r>
      <t>サイズ：高さ 84mm x 幅 55mm x 厚み 30mm
重量：約180g（バッテリー含む）
水平画角：水平 120° 垂直 86°
保護等級：IP67
動作環境：-20℃～50℃
有効画素数：映像 100万画素 / スナップショット 200万画素
映像転送レート：最大 2Mbps
fps：最大30fps
可搬性：可搬である
ズーム機能：最大 x8(デジタルズーム)
手ぶれ補正：あり
装着タイプ：ヘッドセット型、ネックマウント型等選択可能
マイク：あり
スピーカー：あり
ホワイトバランス：自動
映像回転：あり(90°/ 180°/ 270°)
映像出力：LTEもしくは無線LANによる伝送
映像圧縮方式：H.264
ディスプレイ：2 インチ LCD ディスプレイ(H240 x W320)
通信：LTE通信（NTTドコモのMVNO回線） / Wi-Fi接続可能
Bluetooth：Bluetooth 4.2(HFP/HSP)
バッテリー容量：4,200mAh(取り外し不可)
バッテリー駆動時間：最大8 時間
ACアダプタ：DC5V/2A
測位衛星システム：GPS</t>
    </r>
    <r>
      <rPr>
        <strike/>
        <sz val="11"/>
        <color rgb="FF00B050"/>
        <rFont val="游ゴシック"/>
        <family val="3"/>
        <charset val="128"/>
        <scheme val="minor"/>
      </rPr>
      <t xml:space="preserve">
</t>
    </r>
    <r>
      <rPr>
        <sz val="11"/>
        <color theme="1"/>
        <rFont val="游ゴシック"/>
        <family val="2"/>
        <scheme val="minor"/>
      </rPr>
      <t xml:space="preserve">防爆仕様：無し
</t>
    </r>
    <phoneticPr fontId="1"/>
  </si>
  <si>
    <r>
      <t>・サイズ：25cm×15.5cm×3cm 
・重量：4.5kg（センサ本体）
・画角：21.1cm
・解像度： 3.3</t>
    </r>
    <r>
      <rPr>
        <sz val="11"/>
        <color rgb="FF00B050"/>
        <rFont val="游ゴシック"/>
        <family val="3"/>
        <charset val="128"/>
        <scheme val="minor"/>
      </rPr>
      <t>mm</t>
    </r>
    <r>
      <rPr>
        <sz val="11"/>
        <color theme="1"/>
        <rFont val="游ゴシック"/>
        <family val="2"/>
        <scheme val="minor"/>
      </rPr>
      <t xml:space="preserve">
・動作環境温度：０</t>
    </r>
    <r>
      <rPr>
        <sz val="11"/>
        <color rgb="FFFF0000"/>
        <rFont val="游ゴシック"/>
        <family val="3"/>
        <charset val="128"/>
        <scheme val="minor"/>
      </rPr>
      <t>℃</t>
    </r>
    <r>
      <rPr>
        <sz val="11"/>
        <color theme="1"/>
        <rFont val="游ゴシック"/>
        <family val="2"/>
        <scheme val="minor"/>
      </rPr>
      <t>～40 ℃
・遠隔操作：有線</t>
    </r>
    <phoneticPr fontId="1"/>
  </si>
  <si>
    <r>
      <t>損害賠償については個々のユーザーと取引基本契約書の中で交わしています。当社システムは生産ラインに直接はいるものでなく、ユーティリティ系を確認するシステムですので、そもそも甚大な損害は発生しにくいという認識です。カメラ・ルータ等ハードウェアは、一般家電と同じく通常使用下で</t>
    </r>
    <r>
      <rPr>
        <sz val="11"/>
        <color rgb="FF00B050"/>
        <rFont val="游ゴシック"/>
        <family val="3"/>
        <charset val="128"/>
        <scheme val="minor"/>
      </rPr>
      <t>1</t>
    </r>
    <r>
      <rPr>
        <sz val="11"/>
        <color theme="1"/>
        <rFont val="游ゴシック"/>
        <family val="2"/>
        <scheme val="minor"/>
      </rPr>
      <t>年間の保証となっております。</t>
    </r>
    <phoneticPr fontId="1"/>
  </si>
  <si>
    <t>03-3470-1879 平日9:00-18:00
kikai-eigyo@alsok.co.jp</t>
    <phoneticPr fontId="1"/>
  </si>
  <si>
    <r>
      <t>（代表電話）03-6810-8520 平日9:00</t>
    </r>
    <r>
      <rPr>
        <sz val="11"/>
        <color rgb="FF00B050"/>
        <rFont val="游ゴシック"/>
        <family val="3"/>
        <charset val="128"/>
        <scheme val="minor"/>
      </rPr>
      <t>-</t>
    </r>
    <r>
      <rPr>
        <sz val="11"/>
        <color theme="1"/>
        <rFont val="游ゴシック"/>
        <family val="2"/>
        <scheme val="minor"/>
      </rPr>
      <t>17:00
masayuki.ijichi@datalabs.jp</t>
    </r>
    <phoneticPr fontId="1"/>
  </si>
  <si>
    <r>
      <t>0539-62-5245 平日 8:30</t>
    </r>
    <r>
      <rPr>
        <sz val="11"/>
        <color rgb="FF00B050"/>
        <rFont val="游ゴシック"/>
        <family val="3"/>
        <charset val="128"/>
        <scheme val="minor"/>
      </rPr>
      <t>-</t>
    </r>
    <r>
      <rPr>
        <sz val="11"/>
        <color theme="1"/>
        <rFont val="游ゴシック"/>
        <family val="2"/>
        <scheme val="minor"/>
      </rPr>
      <t>17:00
hideto@etd.hpk.co.jp</t>
    </r>
    <phoneticPr fontId="1"/>
  </si>
  <si>
    <t>「情報取得機能」の有無</t>
    <rPh sb="9" eb="11">
      <t>ウム</t>
    </rPh>
    <phoneticPr fontId="1"/>
  </si>
  <si>
    <t>情報取得の対象</t>
    <rPh sb="0" eb="2">
      <t>ジョウホウ</t>
    </rPh>
    <rPh sb="2" eb="4">
      <t>シュトク</t>
    </rPh>
    <rPh sb="5" eb="7">
      <t>タイショウ</t>
    </rPh>
    <phoneticPr fontId="1"/>
  </si>
  <si>
    <t>取得するデータの種類</t>
    <rPh sb="0" eb="2">
      <t>シュトク</t>
    </rPh>
    <rPh sb="8" eb="10">
      <t>シュルイ</t>
    </rPh>
    <phoneticPr fontId="1"/>
  </si>
  <si>
    <t>機器の設置・移動方法</t>
    <rPh sb="8" eb="10">
      <t>ホウホウ</t>
    </rPh>
    <phoneticPr fontId="1"/>
  </si>
  <si>
    <t>ドローン等の機器のスペック</t>
    <phoneticPr fontId="1"/>
  </si>
  <si>
    <t>カメラ・センサ等の機器のスペック</t>
    <phoneticPr fontId="1"/>
  </si>
  <si>
    <t>「分析・判断機能」の有無</t>
    <rPh sb="10" eb="12">
      <t>ウム</t>
    </rPh>
    <phoneticPr fontId="1"/>
  </si>
  <si>
    <t>分析・判断の方法</t>
    <rPh sb="0" eb="2">
      <t>ブンセキ</t>
    </rPh>
    <rPh sb="3" eb="5">
      <t>ハンダン</t>
    </rPh>
    <rPh sb="6" eb="8">
      <t>ホウホウ</t>
    </rPh>
    <phoneticPr fontId="1"/>
  </si>
  <si>
    <t>公表可否</t>
    <rPh sb="0" eb="4">
      <t>コウヒョウカヒ</t>
    </rPh>
    <phoneticPr fontId="1"/>
  </si>
  <si>
    <t>必須機能1:情報取得機能</t>
    <rPh sb="0" eb="2">
      <t>ヒッス</t>
    </rPh>
    <rPh sb="6" eb="8">
      <t>ジョウホウ</t>
    </rPh>
    <rPh sb="8" eb="10">
      <t>シュトク</t>
    </rPh>
    <rPh sb="10" eb="12">
      <t>キノウ</t>
    </rPh>
    <phoneticPr fontId="1"/>
  </si>
  <si>
    <t>必須機能2:分析・判断機能</t>
    <rPh sb="0" eb="2">
      <t>ヒッス</t>
    </rPh>
    <rPh sb="6" eb="8">
      <t>ブンセキ</t>
    </rPh>
    <rPh sb="9" eb="11">
      <t>ハンダン</t>
    </rPh>
    <rPh sb="11" eb="13">
      <t>キノウ</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</si>
</sst>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76" formatCode="m/d/yy\ h:mm:ss"/>
    <numFmt numFmtId="177" formatCode="#"/>
    <numFmt numFmtId="178" formatCode="0;[Red]0"/>
    <numFmt numFmtId="179" formatCode="0_ "/>
  </numFmts>
  <fonts count="41" x14ac:knownFonts="1">
    <font>
      <sz val="11"/>
      <color theme="1"/>
      <name val="游ゴシック"/>
      <family val="2"/>
      <scheme val="minor"/>
    </font>
    <font>
      <sz val="6"/>
      <name val="游ゴシック"/>
      <family val="3"/>
      <charset val="128"/>
      <scheme val="minor"/>
    </font>
    <font>
      <b/>
      <sz val="14"/>
      <color theme="1"/>
      <name val="游ゴシック"/>
      <family val="3"/>
      <charset val="128"/>
      <scheme val="minor"/>
    </font>
    <font>
      <sz val="11"/>
      <color theme="0"/>
      <name val="游ゴシック"/>
      <family val="2"/>
      <scheme val="minor"/>
    </font>
    <font>
      <sz val="11"/>
      <color theme="0"/>
      <name val="游ゴシック"/>
      <family val="3"/>
      <charset val="128"/>
      <scheme val="minor"/>
    </font>
    <font>
      <b/>
      <sz val="11"/>
      <color rgb="FFFF0000"/>
      <name val="游ゴシック"/>
      <family val="3"/>
      <charset val="128"/>
      <scheme val="minor"/>
    </font>
    <font>
      <u/>
      <sz val="11"/>
      <color theme="1"/>
      <name val="游ゴシック"/>
      <family val="2"/>
      <scheme val="minor"/>
    </font>
    <font>
      <sz val="11"/>
      <color theme="1"/>
      <name val="游ゴシック"/>
      <family val="3"/>
      <charset val="128"/>
      <scheme val="minor"/>
    </font>
    <font>
      <u/>
      <sz val="11"/>
      <color theme="1"/>
      <name val="游ゴシック"/>
      <family val="3"/>
      <charset val="128"/>
      <scheme val="minor"/>
    </font>
    <font>
      <b/>
      <sz val="11"/>
      <color theme="1"/>
      <name val="游ゴシック"/>
      <family val="3"/>
      <charset val="128"/>
      <scheme val="minor"/>
    </font>
    <font>
      <sz val="11"/>
      <color theme="5"/>
      <name val="游ゴシック"/>
      <family val="3"/>
      <charset val="128"/>
      <scheme val="minor"/>
    </font>
    <font>
      <b/>
      <sz val="11"/>
      <color theme="0"/>
      <name val="游ゴシック"/>
      <family val="3"/>
      <charset val="128"/>
      <scheme val="minor"/>
    </font>
    <font>
      <b/>
      <sz val="11"/>
      <color theme="0"/>
      <name val="游ゴシック"/>
      <family val="2"/>
      <scheme val="minor"/>
    </font>
    <font>
      <u/>
      <sz val="11"/>
      <color theme="10"/>
      <name val="游ゴシック"/>
      <family val="2"/>
      <scheme val="minor"/>
    </font>
    <font>
      <sz val="11"/>
      <name val="游ゴシック"/>
      <family val="3"/>
      <charset val="128"/>
      <scheme val="minor"/>
    </font>
    <font>
      <u/>
      <sz val="11"/>
      <color theme="10"/>
      <name val="游ゴシック"/>
      <family val="3"/>
      <charset val="128"/>
      <scheme val="minor"/>
    </font>
    <font>
      <b/>
      <sz val="11"/>
      <color rgb="FFFFFFFF"/>
      <name val="Calibri"/>
      <family val="2"/>
    </font>
    <font>
      <sz val="11"/>
      <color rgb="FFFF0000"/>
      <name val="游ゴシック"/>
      <family val="2"/>
      <scheme val="minor"/>
    </font>
    <font>
      <sz val="11"/>
      <color rgb="FFFF0000"/>
      <name val="游ゴシック"/>
      <family val="3"/>
      <charset val="128"/>
      <scheme val="minor"/>
    </font>
    <font>
      <sz val="11"/>
      <name val="游ゴシック"/>
      <family val="2"/>
      <scheme val="minor"/>
    </font>
    <font>
      <b/>
      <sz val="11"/>
      <color rgb="FFFFFFFF"/>
      <name val="ＭＳ ゴシック"/>
      <family val="3"/>
      <charset val="128"/>
    </font>
    <font>
      <b/>
      <sz val="14"/>
      <color rgb="FFFF0000"/>
      <name val="游ゴシック"/>
      <family val="3"/>
      <charset val="128"/>
      <scheme val="minor"/>
    </font>
    <font>
      <b/>
      <strike/>
      <sz val="11"/>
      <color theme="0"/>
      <name val="游ゴシック"/>
      <family val="3"/>
      <charset val="128"/>
      <scheme val="minor"/>
    </font>
    <font>
      <u/>
      <sz val="11"/>
      <color rgb="FFFF0000"/>
      <name val="游ゴシック"/>
      <family val="3"/>
      <charset val="128"/>
      <scheme val="minor"/>
    </font>
    <font>
      <u/>
      <sz val="11"/>
      <color rgb="FFFF0000"/>
      <name val="游ゴシック"/>
      <family val="2"/>
      <scheme val="minor"/>
    </font>
    <font>
      <sz val="11"/>
      <color theme="4"/>
      <name val="游ゴシック"/>
      <family val="2"/>
      <scheme val="minor"/>
    </font>
    <font>
      <sz val="11"/>
      <color theme="4"/>
      <name val="游ゴシック"/>
      <family val="3"/>
      <charset val="128"/>
      <scheme val="minor"/>
    </font>
    <font>
      <sz val="11"/>
      <color rgb="FF00B050"/>
      <name val="游ゴシック"/>
      <family val="3"/>
      <charset val="128"/>
      <scheme val="minor"/>
    </font>
    <font>
      <strike/>
      <sz val="11"/>
      <color rgb="FF00B050"/>
      <name val="游ゴシック"/>
      <family val="3"/>
      <charset val="128"/>
      <scheme val="minor"/>
    </font>
    <font>
      <sz val="11"/>
      <color theme="1"/>
      <name val="游ゴシック"/>
      <family val="2"/>
      <scheme val="minor"/>
    </font>
    <font>
      <strike/>
      <sz val="11"/>
      <color theme="4"/>
      <name val="游ゴシック"/>
      <family val="3"/>
      <charset val="128"/>
      <scheme val="minor"/>
    </font>
    <font>
      <strike/>
      <sz val="11"/>
      <color rgb="FFFF0000"/>
      <name val="游ゴシック"/>
      <family val="3"/>
      <charset val="128"/>
      <scheme val="minor"/>
    </font>
    <font>
      <strike/>
      <sz val="11"/>
      <color theme="1"/>
      <name val="游ゴシック"/>
      <family val="3"/>
      <charset val="128"/>
      <scheme val="minor"/>
    </font>
    <font>
      <sz val="11"/>
      <color rgb="FF00B050"/>
      <name val="游ゴシック"/>
      <family val="2"/>
      <scheme val="minor"/>
    </font>
    <font>
      <sz val="11"/>
      <color theme="1"/>
      <name val="Segoe UI Symbol"/>
      <family val="2"/>
    </font>
    <font>
      <vertAlign val="superscript"/>
      <sz val="11"/>
      <color theme="1"/>
      <name val="游ゴシック"/>
      <family val="3"/>
      <charset val="128"/>
      <scheme val="minor"/>
    </font>
    <font>
      <sz val="11"/>
      <color theme="1"/>
      <name val="Microsoft JhengHei"/>
      <family val="2"/>
    </font>
    <font>
      <sz val="14"/>
      <color theme="1"/>
      <name val="游ゴシック"/>
      <family val="3"/>
      <charset val="128"/>
      <scheme val="minor"/>
    </font>
    <font>
      <b/>
      <sz val="11"/>
      <color rgb="FFFFFFFF"/>
      <name val="Segoe UI Symbol"/>
      <family val="2"/>
    </font>
    <font>
      <b/>
      <sz val="11"/>
      <color rgb="FFFFFFFF"/>
      <name val="Calibri"/>
      <family val="3"/>
      <charset val="128"/>
    </font>
    <font>
      <strike/>
      <sz val="11"/>
      <color theme="8"/>
      <name val="游ゴシック"/>
      <family val="3"/>
      <charset val="128"/>
      <scheme val="minor"/>
    </font>
  </fonts>
  <fills count="21">
    <fill>
      <patternFill patternType="none"/>
    </fill>
    <fill>
      <patternFill patternType="gray125"/>
    </fill>
    <fill>
      <patternFill patternType="solid">
        <fgColor theme="4"/>
        <bgColor indexed="64"/>
      </patternFill>
    </fill>
    <fill>
      <patternFill patternType="solid">
        <fgColor theme="7" tint="0.79998168889431442"/>
        <bgColor indexed="64"/>
      </patternFill>
    </fill>
    <fill>
      <patternFill patternType="solid">
        <fgColor theme="0" tint="-4.9989318521683403E-2"/>
        <bgColor indexed="64"/>
      </patternFill>
    </fill>
    <fill>
      <patternFill patternType="solid">
        <fgColor theme="0"/>
        <bgColor indexed="64"/>
      </patternFill>
    </fill>
    <fill>
      <patternFill patternType="solid">
        <fgColor theme="0" tint="-0.499984740745262"/>
        <bgColor indexed="64"/>
      </patternFill>
    </fill>
    <fill>
      <patternFill patternType="solid">
        <fgColor rgb="FF002060"/>
        <bgColor indexed="64"/>
      </patternFill>
    </fill>
    <fill>
      <patternFill patternType="solid">
        <fgColor rgb="FF0070C0"/>
        <bgColor indexed="64"/>
      </patternFill>
    </fill>
    <fill>
      <patternFill patternType="solid">
        <fgColor theme="4"/>
        <bgColor theme="4"/>
      </patternFill>
    </fill>
    <fill>
      <patternFill patternType="solid">
        <fgColor rgb="FF0070C0"/>
        <bgColor rgb="FF5B9BD5"/>
      </patternFill>
    </fill>
    <fill>
      <patternFill patternType="solid">
        <fgColor theme="5"/>
        <bgColor rgb="FF5B9BD5"/>
      </patternFill>
    </fill>
    <fill>
      <patternFill patternType="solid">
        <fgColor rgb="FFFFFF00"/>
        <bgColor indexed="64"/>
      </patternFill>
    </fill>
    <fill>
      <patternFill patternType="solid">
        <fgColor rgb="FF00B0F0"/>
        <bgColor indexed="64"/>
      </patternFill>
    </fill>
    <fill>
      <patternFill patternType="solid">
        <fgColor theme="0" tint="-0.34998626667073579"/>
        <bgColor indexed="64"/>
      </patternFill>
    </fill>
    <fill>
      <patternFill patternType="solid">
        <fgColor theme="0" tint="-0.249977111117893"/>
        <bgColor indexed="64"/>
      </patternFill>
    </fill>
    <fill>
      <patternFill patternType="solid">
        <fgColor theme="0" tint="-0.499984740745262"/>
        <bgColor theme="4"/>
      </patternFill>
    </fill>
    <fill>
      <patternFill patternType="solid">
        <fgColor rgb="FF00B050"/>
        <bgColor indexed="64"/>
      </patternFill>
    </fill>
    <fill>
      <patternFill patternType="solid">
        <fgColor rgb="FF00B050"/>
        <bgColor theme="4"/>
      </patternFill>
    </fill>
    <fill>
      <patternFill patternType="solid">
        <fgColor theme="9" tint="0.79998168889431442"/>
        <bgColor indexed="64"/>
      </patternFill>
    </fill>
    <fill>
      <patternFill patternType="solid">
        <fgColor theme="4" tint="0.79998168889431442"/>
        <bgColor indexed="64"/>
      </patternFill>
    </fill>
  </fills>
  <borders count="33">
    <border>
      <left/>
      <right/>
      <top/>
      <bottom/>
      <diagonal/>
    </border>
    <border>
      <left style="thin">
        <color indexed="64"/>
      </left>
      <right style="thin">
        <color indexed="64"/>
      </right>
      <top style="thin">
        <color indexed="64"/>
      </top>
      <bottom style="thin">
        <color indexed="64"/>
      </bottom>
      <diagonal/>
    </border>
    <border>
      <left style="thin">
        <color theme="0"/>
      </left>
      <right style="thin">
        <color theme="0"/>
      </right>
      <top style="thin">
        <color theme="0"/>
      </top>
      <bottom style="thin">
        <color theme="0"/>
      </bottom>
      <diagonal/>
    </border>
    <border>
      <left style="thin">
        <color indexed="64"/>
      </left>
      <right style="thin">
        <color indexed="64"/>
      </right>
      <top/>
      <bottom style="thin">
        <color indexed="64"/>
      </bottom>
      <diagonal/>
    </border>
    <border>
      <left style="thin">
        <color theme="0"/>
      </left>
      <right style="thin">
        <color theme="0"/>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theme="0"/>
      </left>
      <right style="thin">
        <color theme="0"/>
      </right>
      <top style="thin">
        <color theme="0"/>
      </top>
      <bottom/>
      <diagonal/>
    </border>
    <border>
      <left style="thin">
        <color theme="0"/>
      </left>
      <right/>
      <top style="thin">
        <color theme="0"/>
      </top>
      <bottom/>
      <diagonal/>
    </border>
    <border>
      <left/>
      <right/>
      <top style="thin">
        <color theme="0"/>
      </top>
      <bottom/>
      <diagonal/>
    </border>
    <border>
      <left/>
      <right style="thin">
        <color theme="0"/>
      </right>
      <top style="thin">
        <color theme="0"/>
      </top>
      <bottom/>
      <diagonal/>
    </border>
    <border>
      <left style="thin">
        <color theme="0"/>
      </left>
      <right/>
      <top/>
      <bottom/>
      <diagonal/>
    </border>
    <border>
      <left style="thin">
        <color theme="0"/>
      </left>
      <right/>
      <top style="thin">
        <color theme="0"/>
      </top>
      <bottom style="thin">
        <color theme="0"/>
      </bottom>
      <diagonal/>
    </border>
    <border>
      <left/>
      <right style="thin">
        <color theme="0"/>
      </right>
      <top/>
      <bottom style="thin">
        <color indexed="64"/>
      </bottom>
      <diagonal/>
    </border>
    <border>
      <left/>
      <right/>
      <top/>
      <bottom style="thin">
        <color theme="0"/>
      </bottom>
      <diagonal/>
    </border>
    <border>
      <left style="thin">
        <color theme="0" tint="-0.499984740745262"/>
      </left>
      <right style="thin">
        <color theme="0" tint="-0.499984740745262"/>
      </right>
      <top/>
      <bottom style="thin">
        <color theme="0" tint="-0.499984740745262"/>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0" tint="-0.499984740745262"/>
      </left>
      <right style="thin">
        <color theme="0" tint="-0.499984740745262"/>
      </right>
      <top style="thin">
        <color theme="0" tint="-0.499984740745262"/>
      </top>
      <bottom style="thin">
        <color theme="0" tint="-0.499984740745262"/>
      </bottom>
      <diagonal/>
    </border>
    <border>
      <left/>
      <right/>
      <top style="thin">
        <color theme="4" tint="0.39997558519241921"/>
      </top>
      <bottom/>
      <diagonal/>
    </border>
    <border>
      <left/>
      <right style="thin">
        <color theme="4" tint="0.39997558519241921"/>
      </right>
      <top style="thin">
        <color theme="4" tint="0.39997558519241921"/>
      </top>
      <bottom/>
      <diagonal/>
    </border>
    <border>
      <left/>
      <right style="thin">
        <color theme="0" tint="-0.499984740745262"/>
      </right>
      <top/>
      <bottom style="thin">
        <color theme="0" tint="-0.499984740745262"/>
      </bottom>
      <diagonal/>
    </border>
    <border>
      <left style="thin">
        <color indexed="64"/>
      </left>
      <right/>
      <top style="thin">
        <color indexed="64"/>
      </top>
      <bottom style="thin">
        <color theme="0"/>
      </bottom>
      <diagonal/>
    </border>
    <border>
      <left/>
      <right/>
      <top style="thin">
        <color indexed="64"/>
      </top>
      <bottom style="thin">
        <color theme="0"/>
      </bottom>
      <diagonal/>
    </border>
    <border>
      <left style="thin">
        <color theme="0"/>
      </left>
      <right/>
      <top style="thin">
        <color indexed="64"/>
      </top>
      <bottom/>
      <diagonal/>
    </border>
    <border>
      <left/>
      <right/>
      <top style="thin">
        <color indexed="64"/>
      </top>
      <bottom/>
      <diagonal/>
    </border>
    <border>
      <left style="thin">
        <color theme="0"/>
      </left>
      <right style="thin">
        <color indexed="64"/>
      </right>
      <top style="thin">
        <color indexed="64"/>
      </top>
      <bottom/>
      <diagonal/>
    </border>
    <border>
      <left style="thin">
        <color indexed="64"/>
      </left>
      <right style="thin">
        <color theme="0"/>
      </right>
      <top style="thin">
        <color theme="0"/>
      </top>
      <bottom style="thin">
        <color theme="0"/>
      </bottom>
      <diagonal/>
    </border>
    <border>
      <left style="thin">
        <color theme="0"/>
      </left>
      <right style="thin">
        <color indexed="64"/>
      </right>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theme="0"/>
      </right>
      <top style="thin">
        <color indexed="64"/>
      </top>
      <bottom style="thin">
        <color indexed="64"/>
      </bottom>
      <diagonal/>
    </border>
    <border>
      <left style="thin">
        <color indexed="64"/>
      </left>
      <right style="thin">
        <color theme="0"/>
      </right>
      <top style="thin">
        <color indexed="64"/>
      </top>
      <bottom style="thin">
        <color indexed="64"/>
      </bottom>
      <diagonal/>
    </border>
  </borders>
  <cellStyleXfs count="3">
    <xf numFmtId="0" fontId="0" fillId="0" borderId="0"/>
    <xf numFmtId="0" fontId="13" fillId="0" borderId="0" applyNumberFormat="0" applyFill="0" applyBorder="0" applyAlignment="0" applyProtection="0"/>
    <xf numFmtId="9" fontId="29" fillId="0" borderId="0" applyFont="0" applyFill="0" applyBorder="0" applyAlignment="0" applyProtection="0">
      <alignment vertical="center"/>
    </xf>
  </cellStyleXfs>
  <cellXfs count="353">
    <xf numFmtId="0" fontId="0" fillId="0" borderId="0" xfId="0"/>
    <xf numFmtId="0" fontId="2" fillId="0" borderId="0" xfId="0" applyFont="1"/>
    <xf numFmtId="0" fontId="0" fillId="3" borderId="3" xfId="0" applyFill="1" applyBorder="1"/>
    <xf numFmtId="0" fontId="0" fillId="3" borderId="1" xfId="0" applyFill="1" applyBorder="1"/>
    <xf numFmtId="0" fontId="0" fillId="4" borderId="3" xfId="0" applyFill="1" applyBorder="1"/>
    <xf numFmtId="0" fontId="0" fillId="4" borderId="0" xfId="0" applyFill="1"/>
    <xf numFmtId="0" fontId="0" fillId="3" borderId="0" xfId="0" applyFill="1"/>
    <xf numFmtId="0" fontId="0" fillId="3" borderId="3" xfId="0" applyFill="1" applyBorder="1" applyAlignment="1">
      <alignment horizontal="center" vertical="center"/>
    </xf>
    <xf numFmtId="0" fontId="0" fillId="3" borderId="5" xfId="0" applyFill="1" applyBorder="1" applyAlignment="1">
      <alignment horizontal="center" vertical="center"/>
    </xf>
    <xf numFmtId="0" fontId="0" fillId="3" borderId="1" xfId="0" applyFill="1" applyBorder="1" applyAlignment="1">
      <alignment horizontal="center" vertical="center"/>
    </xf>
    <xf numFmtId="0" fontId="0" fillId="3" borderId="6" xfId="0" applyFill="1" applyBorder="1" applyAlignment="1">
      <alignment horizontal="center" vertical="center"/>
    </xf>
    <xf numFmtId="0" fontId="4" fillId="0" borderId="0" xfId="0" applyFont="1"/>
    <xf numFmtId="0" fontId="5" fillId="0" borderId="0" xfId="0" applyFont="1"/>
    <xf numFmtId="0" fontId="4" fillId="2" borderId="0" xfId="0" applyFont="1" applyFill="1" applyAlignment="1">
      <alignment horizontal="center" vertical="center"/>
    </xf>
    <xf numFmtId="0" fontId="0" fillId="0" borderId="0" xfId="0" applyAlignment="1">
      <alignment horizontal="center"/>
    </xf>
    <xf numFmtId="0" fontId="8" fillId="0" borderId="0" xfId="0" applyFont="1"/>
    <xf numFmtId="14" fontId="0" fillId="0" borderId="0" xfId="0" applyNumberFormat="1"/>
    <xf numFmtId="0" fontId="0" fillId="5" borderId="0" xfId="0" applyFill="1"/>
    <xf numFmtId="22" fontId="0" fillId="0" borderId="0" xfId="0" applyNumberFormat="1"/>
    <xf numFmtId="0" fontId="0" fillId="0" borderId="0" xfId="0" quotePrefix="1"/>
    <xf numFmtId="0" fontId="0" fillId="0" borderId="0" xfId="0" applyAlignment="1">
      <alignment wrapText="1"/>
    </xf>
    <xf numFmtId="0" fontId="9" fillId="0" borderId="0" xfId="0" applyFont="1"/>
    <xf numFmtId="0" fontId="0" fillId="4" borderId="5" xfId="0" applyFill="1" applyBorder="1" applyAlignment="1">
      <alignment horizontal="center" vertical="center"/>
    </xf>
    <xf numFmtId="0" fontId="4" fillId="6" borderId="4" xfId="0" applyFont="1" applyFill="1" applyBorder="1" applyAlignment="1">
      <alignment horizontal="center"/>
    </xf>
    <xf numFmtId="0" fontId="3" fillId="7" borderId="2" xfId="0" applyFont="1" applyFill="1" applyBorder="1" applyAlignment="1">
      <alignment horizontal="center"/>
    </xf>
    <xf numFmtId="0" fontId="3" fillId="7" borderId="4" xfId="0" applyFont="1" applyFill="1" applyBorder="1" applyAlignment="1">
      <alignment horizontal="center"/>
    </xf>
    <xf numFmtId="0" fontId="4" fillId="7" borderId="2" xfId="0" applyFont="1" applyFill="1" applyBorder="1" applyAlignment="1">
      <alignment horizontal="center"/>
    </xf>
    <xf numFmtId="0" fontId="4" fillId="7" borderId="4" xfId="0" applyFont="1" applyFill="1" applyBorder="1" applyAlignment="1">
      <alignment horizontal="center"/>
    </xf>
    <xf numFmtId="14" fontId="0" fillId="3" borderId="0" xfId="0" applyNumberFormat="1" applyFill="1"/>
    <xf numFmtId="0" fontId="3" fillId="8" borderId="2" xfId="0" applyFont="1" applyFill="1" applyBorder="1" applyAlignment="1">
      <alignment horizontal="center" vertical="center"/>
    </xf>
    <xf numFmtId="14" fontId="4" fillId="8" borderId="2" xfId="0" applyNumberFormat="1" applyFont="1" applyFill="1" applyBorder="1" applyAlignment="1">
      <alignment horizontal="center" vertical="center"/>
    </xf>
    <xf numFmtId="0" fontId="4" fillId="8" borderId="7" xfId="0" applyFont="1" applyFill="1" applyBorder="1" applyAlignment="1">
      <alignment horizontal="center" vertical="center"/>
    </xf>
    <xf numFmtId="0" fontId="4" fillId="8" borderId="2" xfId="0" applyFont="1" applyFill="1" applyBorder="1" applyAlignment="1">
      <alignment horizontal="center" vertical="center"/>
    </xf>
    <xf numFmtId="0" fontId="4" fillId="8" borderId="12" xfId="0" applyFont="1" applyFill="1" applyBorder="1" applyAlignment="1">
      <alignment horizontal="center" vertical="center"/>
    </xf>
    <xf numFmtId="14" fontId="0" fillId="4" borderId="3" xfId="0" applyNumberFormat="1" applyFill="1" applyBorder="1"/>
    <xf numFmtId="0" fontId="0" fillId="4" borderId="3" xfId="0" applyFill="1" applyBorder="1" applyAlignment="1">
      <alignment horizontal="center"/>
    </xf>
    <xf numFmtId="0" fontId="0" fillId="3" borderId="3" xfId="0" applyFill="1" applyBorder="1" applyAlignment="1">
      <alignment wrapText="1"/>
    </xf>
    <xf numFmtId="0" fontId="11" fillId="7" borderId="2" xfId="0" applyFont="1" applyFill="1" applyBorder="1" applyAlignment="1">
      <alignment horizontal="center"/>
    </xf>
    <xf numFmtId="0" fontId="2" fillId="0" borderId="0" xfId="0" applyFont="1" applyAlignment="1">
      <alignment vertical="top"/>
    </xf>
    <xf numFmtId="0" fontId="0" fillId="3" borderId="1" xfId="0" applyFill="1" applyBorder="1" applyAlignment="1">
      <alignment wrapText="1"/>
    </xf>
    <xf numFmtId="0" fontId="0" fillId="0" borderId="0" xfId="0" applyAlignment="1">
      <alignment horizontal="right"/>
    </xf>
    <xf numFmtId="0" fontId="0" fillId="0" borderId="15" xfId="0" applyBorder="1"/>
    <xf numFmtId="0" fontId="12" fillId="9" borderId="2" xfId="0" applyFont="1" applyFill="1" applyBorder="1"/>
    <xf numFmtId="14" fontId="12" fillId="9" borderId="2" xfId="0" applyNumberFormat="1" applyFont="1" applyFill="1" applyBorder="1"/>
    <xf numFmtId="14" fontId="0" fillId="0" borderId="15" xfId="0" applyNumberFormat="1" applyBorder="1"/>
    <xf numFmtId="0" fontId="0" fillId="4" borderId="15" xfId="0" applyFill="1" applyBorder="1"/>
    <xf numFmtId="14" fontId="0" fillId="4" borderId="15" xfId="0" applyNumberFormat="1" applyFill="1" applyBorder="1"/>
    <xf numFmtId="0" fontId="12" fillId="9" borderId="16" xfId="0" applyFont="1" applyFill="1" applyBorder="1"/>
    <xf numFmtId="0" fontId="12" fillId="9" borderId="17" xfId="0" applyFont="1" applyFill="1" applyBorder="1"/>
    <xf numFmtId="0" fontId="12" fillId="9" borderId="19" xfId="0" applyFont="1" applyFill="1" applyBorder="1"/>
    <xf numFmtId="0" fontId="12" fillId="9" borderId="20" xfId="0" applyFont="1" applyFill="1" applyBorder="1"/>
    <xf numFmtId="0" fontId="0" fillId="0" borderId="18" xfId="0" applyBorder="1"/>
    <xf numFmtId="0" fontId="0" fillId="0" borderId="18" xfId="0" applyBorder="1" applyAlignment="1">
      <alignment wrapText="1"/>
    </xf>
    <xf numFmtId="22" fontId="0" fillId="0" borderId="0" xfId="0" applyNumberFormat="1" applyAlignment="1">
      <alignment horizontal="left"/>
    </xf>
    <xf numFmtId="0" fontId="7" fillId="0" borderId="0" xfId="0" applyFont="1"/>
    <xf numFmtId="22" fontId="7" fillId="0" borderId="0" xfId="0" applyNumberFormat="1" applyFont="1"/>
    <xf numFmtId="0" fontId="7" fillId="0" borderId="0" xfId="0" quotePrefix="1" applyFont="1"/>
    <xf numFmtId="0" fontId="7" fillId="0" borderId="0" xfId="0" applyFont="1" applyAlignment="1">
      <alignment wrapText="1"/>
    </xf>
    <xf numFmtId="0" fontId="8" fillId="0" borderId="0" xfId="1" applyFont="1"/>
    <xf numFmtId="0" fontId="14" fillId="0" borderId="0" xfId="0" applyFont="1"/>
    <xf numFmtId="0" fontId="14" fillId="0" borderId="0" xfId="0" quotePrefix="1" applyFont="1"/>
    <xf numFmtId="0" fontId="14" fillId="0" borderId="0" xfId="0" applyFont="1" applyAlignment="1">
      <alignment wrapText="1"/>
    </xf>
    <xf numFmtId="0" fontId="12" fillId="0" borderId="0" xfId="0" applyFont="1"/>
    <xf numFmtId="0" fontId="0" fillId="8" borderId="0" xfId="0" applyFill="1"/>
    <xf numFmtId="14" fontId="0" fillId="0" borderId="0" xfId="0" applyNumberFormat="1" applyAlignment="1">
      <alignment horizontal="center"/>
    </xf>
    <xf numFmtId="0" fontId="11" fillId="2" borderId="0" xfId="0" applyFont="1" applyFill="1"/>
    <xf numFmtId="0" fontId="0" fillId="4" borderId="1" xfId="0" applyFill="1" applyBorder="1"/>
    <xf numFmtId="0" fontId="0" fillId="4" borderId="21" xfId="0" applyFill="1" applyBorder="1"/>
    <xf numFmtId="0" fontId="12" fillId="9" borderId="7" xfId="0" applyFont="1" applyFill="1" applyBorder="1"/>
    <xf numFmtId="0" fontId="3" fillId="8" borderId="7" xfId="0" applyFont="1" applyFill="1" applyBorder="1" applyAlignment="1">
      <alignment horizontal="center" vertical="center"/>
    </xf>
    <xf numFmtId="0" fontId="0" fillId="0" borderId="21" xfId="0" applyBorder="1"/>
    <xf numFmtId="0" fontId="0" fillId="0" borderId="1" xfId="0" applyBorder="1" applyAlignment="1">
      <alignment wrapText="1"/>
    </xf>
    <xf numFmtId="0" fontId="0" fillId="0" borderId="0" xfId="0" quotePrefix="1" applyAlignment="1">
      <alignment wrapText="1"/>
    </xf>
    <xf numFmtId="0" fontId="0" fillId="4" borderId="1" xfId="0" applyFill="1" applyBorder="1" applyAlignment="1">
      <alignment horizontal="center"/>
    </xf>
    <xf numFmtId="0" fontId="15" fillId="0" borderId="0" xfId="1" applyFont="1"/>
    <xf numFmtId="11" fontId="0" fillId="0" borderId="0" xfId="0" applyNumberFormat="1"/>
    <xf numFmtId="0" fontId="4" fillId="7" borderId="4" xfId="0" applyFont="1" applyFill="1" applyBorder="1" applyAlignment="1">
      <alignment horizontal="center" vertical="center"/>
    </xf>
    <xf numFmtId="0" fontId="0" fillId="0" borderId="0" xfId="0" applyAlignment="1">
      <alignment horizontal="center" vertical="center"/>
    </xf>
    <xf numFmtId="0" fontId="16" fillId="10" borderId="0" xfId="0" applyFont="1" applyFill="1"/>
    <xf numFmtId="14" fontId="0" fillId="8" borderId="0" xfId="0" applyNumberFormat="1" applyFill="1"/>
    <xf numFmtId="0" fontId="0" fillId="0" borderId="0" xfId="0" applyAlignment="1">
      <alignment horizontal="left"/>
    </xf>
    <xf numFmtId="0" fontId="16" fillId="11" borderId="0" xfId="0" applyFont="1" applyFill="1"/>
    <xf numFmtId="22" fontId="15" fillId="0" borderId="0" xfId="1" applyNumberFormat="1" applyFont="1"/>
    <xf numFmtId="176" fontId="0" fillId="0" borderId="0" xfId="0" applyNumberFormat="1"/>
    <xf numFmtId="0" fontId="15" fillId="0" borderId="0" xfId="1" applyFont="1" applyAlignment="1">
      <alignment wrapText="1"/>
    </xf>
    <xf numFmtId="0" fontId="17" fillId="0" borderId="0" xfId="0" applyFont="1" applyAlignment="1">
      <alignment horizontal="center" vertical="center"/>
    </xf>
    <xf numFmtId="0" fontId="18" fillId="0" borderId="0" xfId="0" applyFont="1" applyAlignment="1">
      <alignment horizontal="center" vertical="center"/>
    </xf>
    <xf numFmtId="0" fontId="13" fillId="0" borderId="0" xfId="1"/>
    <xf numFmtId="22" fontId="13" fillId="0" borderId="0" xfId="1" applyNumberFormat="1"/>
    <xf numFmtId="0" fontId="0" fillId="12" borderId="0" xfId="0" applyFill="1" applyAlignment="1">
      <alignment horizontal="center"/>
    </xf>
    <xf numFmtId="0" fontId="18" fillId="4" borderId="1" xfId="0" applyFont="1" applyFill="1" applyBorder="1" applyAlignment="1">
      <alignment horizontal="center"/>
    </xf>
    <xf numFmtId="0" fontId="0" fillId="4" borderId="3" xfId="0" applyFill="1" applyBorder="1" applyAlignment="1">
      <alignment horizontal="center" vertical="center"/>
    </xf>
    <xf numFmtId="0" fontId="17" fillId="4" borderId="1" xfId="0" applyFont="1" applyFill="1" applyBorder="1" applyAlignment="1">
      <alignment horizontal="center"/>
    </xf>
    <xf numFmtId="0" fontId="18" fillId="0" borderId="0" xfId="0" applyFont="1" applyAlignment="1">
      <alignment horizontal="center" vertical="center" wrapText="1"/>
    </xf>
    <xf numFmtId="0" fontId="0" fillId="3" borderId="1" xfId="0" applyFill="1" applyBorder="1" applyAlignment="1">
      <alignment vertical="top" wrapText="1"/>
    </xf>
    <xf numFmtId="0" fontId="4" fillId="13" borderId="4" xfId="0" applyFont="1" applyFill="1" applyBorder="1" applyAlignment="1">
      <alignment horizontal="center" wrapText="1"/>
    </xf>
    <xf numFmtId="0" fontId="0" fillId="6" borderId="1" xfId="0" applyFill="1" applyBorder="1" applyAlignment="1">
      <alignment vertical="top" wrapText="1"/>
    </xf>
    <xf numFmtId="0" fontId="0" fillId="6" borderId="3" xfId="0" applyFill="1" applyBorder="1"/>
    <xf numFmtId="0" fontId="0" fillId="6" borderId="1" xfId="0" applyFill="1" applyBorder="1" applyAlignment="1">
      <alignment horizontal="center"/>
    </xf>
    <xf numFmtId="0" fontId="0" fillId="6" borderId="3" xfId="0" applyFill="1" applyBorder="1" applyAlignment="1">
      <alignment horizontal="center" vertical="center"/>
    </xf>
    <xf numFmtId="0" fontId="0" fillId="6" borderId="1" xfId="0" applyFill="1" applyBorder="1" applyAlignment="1">
      <alignment horizontal="center" vertical="center"/>
    </xf>
    <xf numFmtId="0" fontId="0" fillId="6" borderId="6" xfId="0" applyFill="1" applyBorder="1" applyAlignment="1">
      <alignment horizontal="center" vertical="center"/>
    </xf>
    <xf numFmtId="0" fontId="0" fillId="6" borderId="5" xfId="0" applyFill="1" applyBorder="1" applyAlignment="1">
      <alignment horizontal="center" vertical="center"/>
    </xf>
    <xf numFmtId="0" fontId="0" fillId="6" borderId="1" xfId="0" applyFill="1" applyBorder="1" applyAlignment="1">
      <alignment wrapText="1"/>
    </xf>
    <xf numFmtId="0" fontId="18" fillId="6" borderId="0" xfId="0" applyFont="1" applyFill="1" applyAlignment="1">
      <alignment horizontal="center" vertical="center"/>
    </xf>
    <xf numFmtId="0" fontId="0" fillId="6" borderId="0" xfId="0" applyFill="1"/>
    <xf numFmtId="0" fontId="19" fillId="4" borderId="1" xfId="0" applyFont="1" applyFill="1" applyBorder="1" applyAlignment="1">
      <alignment horizontal="center"/>
    </xf>
    <xf numFmtId="0" fontId="13" fillId="0" borderId="15" xfId="1" applyBorder="1"/>
    <xf numFmtId="0" fontId="17" fillId="4" borderId="3" xfId="0" applyFont="1" applyFill="1" applyBorder="1" applyAlignment="1">
      <alignment horizontal="center" vertical="center"/>
    </xf>
    <xf numFmtId="0" fontId="19" fillId="0" borderId="0" xfId="0" applyFont="1" applyAlignment="1">
      <alignment horizontal="left" vertical="center"/>
    </xf>
    <xf numFmtId="0" fontId="17" fillId="0" borderId="0" xfId="0" applyFont="1" applyAlignment="1">
      <alignment horizontal="left" vertical="center" wrapText="1"/>
    </xf>
    <xf numFmtId="0" fontId="14" fillId="0" borderId="0" xfId="0" applyFont="1" applyAlignment="1">
      <alignment horizontal="left" vertical="center" wrapText="1"/>
    </xf>
    <xf numFmtId="0" fontId="14" fillId="0" borderId="0" xfId="0" applyFont="1" applyAlignment="1">
      <alignment horizontal="left" vertical="center"/>
    </xf>
    <xf numFmtId="0" fontId="14" fillId="6" borderId="0" xfId="0" applyFont="1" applyFill="1" applyAlignment="1">
      <alignment horizontal="left" vertical="center"/>
    </xf>
    <xf numFmtId="0" fontId="17" fillId="0" borderId="0" xfId="0" applyFont="1" applyAlignment="1">
      <alignment horizontal="left" vertical="center"/>
    </xf>
    <xf numFmtId="0" fontId="18" fillId="0" borderId="0" xfId="0" applyFont="1" applyAlignment="1">
      <alignment horizontal="left" vertical="center" wrapText="1"/>
    </xf>
    <xf numFmtId="0" fontId="0" fillId="0" borderId="0" xfId="0" applyAlignment="1">
      <alignment horizontal="left" vertical="center"/>
    </xf>
    <xf numFmtId="0" fontId="20" fillId="10" borderId="0" xfId="0" applyFont="1" applyFill="1"/>
    <xf numFmtId="0" fontId="15" fillId="0" borderId="15" xfId="1" applyFont="1" applyBorder="1"/>
    <xf numFmtId="0" fontId="15" fillId="0" borderId="18" xfId="1" applyFont="1" applyBorder="1" applyAlignment="1">
      <alignment wrapText="1"/>
    </xf>
    <xf numFmtId="0" fontId="15" fillId="0" borderId="18" xfId="1" applyFont="1" applyBorder="1"/>
    <xf numFmtId="0" fontId="18" fillId="0" borderId="0" xfId="0" applyFont="1" applyAlignment="1">
      <alignment horizontal="left" vertical="center"/>
    </xf>
    <xf numFmtId="0" fontId="13" fillId="0" borderId="0" xfId="1" applyAlignment="1">
      <alignment wrapText="1"/>
    </xf>
    <xf numFmtId="0" fontId="17" fillId="3" borderId="1" xfId="0" applyFont="1" applyFill="1" applyBorder="1" applyAlignment="1">
      <alignment horizontal="left" vertical="top" wrapText="1"/>
    </xf>
    <xf numFmtId="0" fontId="0" fillId="3" borderId="1" xfId="0" applyFill="1" applyBorder="1" applyAlignment="1">
      <alignment horizontal="left" vertical="top" wrapText="1"/>
    </xf>
    <xf numFmtId="0" fontId="18" fillId="3" borderId="1" xfId="0" applyFont="1" applyFill="1" applyBorder="1" applyAlignment="1">
      <alignment horizontal="left" vertical="top" wrapText="1"/>
    </xf>
    <xf numFmtId="0" fontId="18" fillId="0" borderId="15" xfId="0" applyFont="1" applyBorder="1"/>
    <xf numFmtId="0" fontId="17" fillId="0" borderId="15" xfId="0" applyFont="1" applyBorder="1"/>
    <xf numFmtId="0" fontId="3" fillId="8" borderId="27" xfId="0" applyFont="1" applyFill="1" applyBorder="1" applyAlignment="1">
      <alignment horizontal="center" vertical="center"/>
    </xf>
    <xf numFmtId="0" fontId="0" fillId="4" borderId="3" xfId="0" applyFill="1" applyBorder="1" applyAlignment="1">
      <alignment vertical="top" wrapText="1"/>
    </xf>
    <xf numFmtId="0" fontId="0" fillId="4" borderId="3" xfId="0" applyFill="1" applyBorder="1" applyAlignment="1">
      <alignment vertical="top"/>
    </xf>
    <xf numFmtId="0" fontId="0" fillId="14" borderId="3" xfId="0" applyFill="1" applyBorder="1"/>
    <xf numFmtId="0" fontId="0" fillId="14" borderId="1" xfId="0" applyFill="1" applyBorder="1" applyAlignment="1">
      <alignment horizontal="center"/>
    </xf>
    <xf numFmtId="0" fontId="0" fillId="14" borderId="3" xfId="0" applyFill="1" applyBorder="1" applyAlignment="1">
      <alignment horizontal="center" vertical="center"/>
    </xf>
    <xf numFmtId="0" fontId="0" fillId="14" borderId="1" xfId="0" applyFill="1" applyBorder="1" applyAlignment="1">
      <alignment horizontal="center" vertical="center"/>
    </xf>
    <xf numFmtId="0" fontId="0" fillId="14" borderId="6" xfId="0" applyFill="1" applyBorder="1" applyAlignment="1">
      <alignment horizontal="center" vertical="center"/>
    </xf>
    <xf numFmtId="0" fontId="0" fillId="14" borderId="5" xfId="0" applyFill="1" applyBorder="1" applyAlignment="1">
      <alignment horizontal="center" vertical="center"/>
    </xf>
    <xf numFmtId="0" fontId="17" fillId="14" borderId="1" xfId="0" applyFont="1" applyFill="1" applyBorder="1" applyAlignment="1">
      <alignment horizontal="left" vertical="top" wrapText="1"/>
    </xf>
    <xf numFmtId="0" fontId="0" fillId="14" borderId="1" xfId="0" applyFill="1" applyBorder="1" applyAlignment="1">
      <alignment vertical="top" wrapText="1"/>
    </xf>
    <xf numFmtId="0" fontId="0" fillId="0" borderId="1" xfId="0" applyBorder="1"/>
    <xf numFmtId="0" fontId="13" fillId="0" borderId="15" xfId="1" applyBorder="1" applyAlignment="1"/>
    <xf numFmtId="0" fontId="13" fillId="0" borderId="15" xfId="1" applyFill="1" applyBorder="1"/>
    <xf numFmtId="0" fontId="0" fillId="0" borderId="15" xfId="0" applyBorder="1" applyAlignment="1">
      <alignment wrapText="1"/>
    </xf>
    <xf numFmtId="0" fontId="0" fillId="15" borderId="1" xfId="0" applyFill="1" applyBorder="1"/>
    <xf numFmtId="0" fontId="0" fillId="15" borderId="3" xfId="0" applyFill="1" applyBorder="1"/>
    <xf numFmtId="14" fontId="0" fillId="15" borderId="3" xfId="0" applyNumberFormat="1" applyFill="1" applyBorder="1"/>
    <xf numFmtId="0" fontId="0" fillId="15" borderId="3" xfId="0" applyFill="1" applyBorder="1" applyAlignment="1">
      <alignment horizontal="center"/>
    </xf>
    <xf numFmtId="0" fontId="17" fillId="0" borderId="0" xfId="0" applyFont="1" applyAlignment="1">
      <alignment vertical="center"/>
    </xf>
    <xf numFmtId="0" fontId="0" fillId="0" borderId="0" xfId="0" applyAlignment="1">
      <alignment vertical="center"/>
    </xf>
    <xf numFmtId="0" fontId="18" fillId="0" borderId="15" xfId="0" applyFont="1" applyBorder="1" applyAlignment="1">
      <alignment wrapText="1"/>
    </xf>
    <xf numFmtId="0" fontId="0" fillId="0" borderId="15" xfId="0" applyBorder="1" applyAlignment="1">
      <alignment horizontal="left" vertical="top"/>
    </xf>
    <xf numFmtId="0" fontId="0" fillId="6" borderId="0" xfId="0" applyFill="1" applyAlignment="1">
      <alignment horizontal="left"/>
    </xf>
    <xf numFmtId="0" fontId="0" fillId="6" borderId="0" xfId="0" applyFill="1" applyAlignment="1">
      <alignment horizontal="center" vertical="center"/>
    </xf>
    <xf numFmtId="0" fontId="0" fillId="6" borderId="1" xfId="0" applyFill="1" applyBorder="1" applyAlignment="1">
      <alignment horizontal="left" vertical="top" wrapText="1"/>
    </xf>
    <xf numFmtId="0" fontId="0" fillId="6" borderId="0" xfId="0" applyFill="1" applyAlignment="1">
      <alignment horizontal="left" vertical="center"/>
    </xf>
    <xf numFmtId="0" fontId="18" fillId="12" borderId="0" xfId="0" applyFont="1" applyFill="1" applyAlignment="1">
      <alignment horizontal="left" vertical="center"/>
    </xf>
    <xf numFmtId="0" fontId="17" fillId="12" borderId="0" xfId="0" applyFont="1" applyFill="1" applyAlignment="1">
      <alignment vertical="center"/>
    </xf>
    <xf numFmtId="0" fontId="7" fillId="3" borderId="1" xfId="0" applyFont="1" applyFill="1" applyBorder="1" applyAlignment="1">
      <alignment wrapText="1"/>
    </xf>
    <xf numFmtId="0" fontId="12" fillId="9" borderId="1" xfId="0" applyFont="1" applyFill="1" applyBorder="1" applyAlignment="1">
      <alignment vertical="top" wrapText="1"/>
    </xf>
    <xf numFmtId="14" fontId="12" fillId="16" borderId="1" xfId="0" applyNumberFormat="1" applyFont="1" applyFill="1" applyBorder="1" applyAlignment="1">
      <alignment vertical="top" wrapText="1"/>
    </xf>
    <xf numFmtId="0" fontId="12" fillId="16" borderId="1" xfId="0" applyFont="1" applyFill="1" applyBorder="1" applyAlignment="1">
      <alignment vertical="top" wrapText="1"/>
    </xf>
    <xf numFmtId="0" fontId="0" fillId="2" borderId="1" xfId="0" applyFill="1" applyBorder="1"/>
    <xf numFmtId="0" fontId="0" fillId="6" borderId="1" xfId="0" applyFill="1" applyBorder="1"/>
    <xf numFmtId="0" fontId="11" fillId="9" borderId="1" xfId="0" applyFont="1" applyFill="1" applyBorder="1" applyAlignment="1">
      <alignment vertical="top" wrapText="1"/>
    </xf>
    <xf numFmtId="0" fontId="11" fillId="9" borderId="1" xfId="0" applyFont="1" applyFill="1" applyBorder="1"/>
    <xf numFmtId="0" fontId="11" fillId="2" borderId="1" xfId="0" applyFont="1" applyFill="1" applyBorder="1" applyAlignment="1">
      <alignment vertical="top" wrapText="1"/>
    </xf>
    <xf numFmtId="0" fontId="5" fillId="12" borderId="0" xfId="0" applyFont="1" applyFill="1"/>
    <xf numFmtId="0" fontId="0" fillId="12" borderId="0" xfId="0" applyFill="1"/>
    <xf numFmtId="0" fontId="0" fillId="0" borderId="1" xfId="0" applyBorder="1" applyAlignment="1">
      <alignment horizontal="left" vertical="top"/>
    </xf>
    <xf numFmtId="14" fontId="0" fillId="6" borderId="1" xfId="0" applyNumberFormat="1" applyFill="1" applyBorder="1" applyAlignment="1">
      <alignment horizontal="left" vertical="top" wrapText="1"/>
    </xf>
    <xf numFmtId="177" fontId="0" fillId="6" borderId="1" xfId="0" applyNumberFormat="1" applyFill="1" applyBorder="1" applyAlignment="1">
      <alignment horizontal="left" vertical="top" wrapText="1"/>
    </xf>
    <xf numFmtId="177" fontId="0" fillId="0" borderId="1" xfId="0" applyNumberFormat="1" applyBorder="1" applyAlignment="1">
      <alignment horizontal="left" vertical="top" wrapText="1"/>
    </xf>
    <xf numFmtId="0" fontId="22" fillId="9" borderId="1" xfId="0" applyFont="1" applyFill="1" applyBorder="1" applyAlignment="1">
      <alignment vertical="top" wrapText="1"/>
    </xf>
    <xf numFmtId="0" fontId="12" fillId="9" borderId="1" xfId="0" applyFont="1" applyFill="1" applyBorder="1" applyAlignment="1">
      <alignment horizontal="left" vertical="top" wrapText="1"/>
    </xf>
    <xf numFmtId="0" fontId="0" fillId="17" borderId="1" xfId="0" applyFill="1" applyBorder="1"/>
    <xf numFmtId="0" fontId="12" fillId="18" borderId="1" xfId="0" applyFont="1" applyFill="1" applyBorder="1" applyAlignment="1">
      <alignment vertical="top" wrapText="1"/>
    </xf>
    <xf numFmtId="0" fontId="0" fillId="14" borderId="1" xfId="0" applyFill="1" applyBorder="1" applyAlignment="1">
      <alignment horizontal="left" vertical="top" wrapText="1"/>
    </xf>
    <xf numFmtId="0" fontId="0" fillId="3" borderId="1" xfId="0" applyFill="1" applyBorder="1" applyAlignment="1">
      <alignment horizontal="left" vertical="top"/>
    </xf>
    <xf numFmtId="0" fontId="17" fillId="0" borderId="15" xfId="0" applyFont="1" applyBorder="1" applyAlignment="1">
      <alignment wrapText="1"/>
    </xf>
    <xf numFmtId="0" fontId="18" fillId="19" borderId="1" xfId="0" applyFont="1" applyFill="1" applyBorder="1" applyAlignment="1">
      <alignment horizontal="left" vertical="top" wrapText="1"/>
    </xf>
    <xf numFmtId="0" fontId="17" fillId="19" borderId="1" xfId="0" applyFont="1" applyFill="1" applyBorder="1" applyAlignment="1">
      <alignment horizontal="left" vertical="top" wrapText="1"/>
    </xf>
    <xf numFmtId="0" fontId="14" fillId="19" borderId="1" xfId="0" applyFont="1" applyFill="1" applyBorder="1" applyAlignment="1">
      <alignment horizontal="left" vertical="top" wrapText="1"/>
    </xf>
    <xf numFmtId="0" fontId="17" fillId="0" borderId="15" xfId="0" applyFont="1" applyBorder="1" applyAlignment="1">
      <alignment horizontal="left"/>
    </xf>
    <xf numFmtId="0" fontId="18" fillId="0" borderId="15" xfId="1" applyFont="1" applyBorder="1" applyAlignment="1">
      <alignment horizontal="left" vertical="top" wrapText="1"/>
    </xf>
    <xf numFmtId="178" fontId="0" fillId="4" borderId="15" xfId="0" applyNumberFormat="1" applyFill="1" applyBorder="1" applyAlignment="1">
      <alignment horizontal="left" vertical="top"/>
    </xf>
    <xf numFmtId="178" fontId="0" fillId="4" borderId="15" xfId="0" applyNumberFormat="1" applyFill="1" applyBorder="1"/>
    <xf numFmtId="178" fontId="0" fillId="0" borderId="0" xfId="0" applyNumberFormat="1"/>
    <xf numFmtId="178" fontId="12" fillId="9" borderId="2" xfId="0" applyNumberFormat="1" applyFont="1" applyFill="1" applyBorder="1"/>
    <xf numFmtId="178" fontId="0" fillId="0" borderId="15" xfId="0" applyNumberFormat="1" applyBorder="1" applyAlignment="1">
      <alignment horizontal="left" vertical="top"/>
    </xf>
    <xf numFmtId="178" fontId="18" fillId="0" borderId="15" xfId="0" applyNumberFormat="1" applyFont="1" applyBorder="1" applyAlignment="1">
      <alignment horizontal="left" vertical="top"/>
    </xf>
    <xf numFmtId="0" fontId="12" fillId="9" borderId="2" xfId="0" applyFont="1" applyFill="1" applyBorder="1" applyAlignment="1">
      <alignment horizontal="left" vertical="top"/>
    </xf>
    <xf numFmtId="0" fontId="18" fillId="19" borderId="1" xfId="1" applyFont="1" applyFill="1" applyBorder="1" applyAlignment="1">
      <alignment horizontal="left" vertical="top" wrapText="1"/>
    </xf>
    <xf numFmtId="0" fontId="0" fillId="12" borderId="15" xfId="0" applyFill="1" applyBorder="1"/>
    <xf numFmtId="0" fontId="18" fillId="0" borderId="15" xfId="1" applyFont="1" applyBorder="1"/>
    <xf numFmtId="179" fontId="17" fillId="0" borderId="15" xfId="0" applyNumberFormat="1" applyFont="1" applyBorder="1" applyAlignment="1">
      <alignment horizontal="left"/>
    </xf>
    <xf numFmtId="0" fontId="23" fillId="0" borderId="15" xfId="1" applyFont="1" applyBorder="1"/>
    <xf numFmtId="0" fontId="18" fillId="6" borderId="0" xfId="0" applyFont="1" applyFill="1" applyAlignment="1">
      <alignment horizontal="left" vertical="center" wrapText="1"/>
    </xf>
    <xf numFmtId="0" fontId="18" fillId="6" borderId="0" xfId="0" applyFont="1" applyFill="1" applyAlignment="1">
      <alignment horizontal="left" vertical="center"/>
    </xf>
    <xf numFmtId="0" fontId="17" fillId="6" borderId="0" xfId="0" applyFont="1" applyFill="1" applyAlignment="1">
      <alignment vertical="center"/>
    </xf>
    <xf numFmtId="179" fontId="0" fillId="0" borderId="15" xfId="0" applyNumberFormat="1" applyBorder="1" applyAlignment="1">
      <alignment horizontal="left"/>
    </xf>
    <xf numFmtId="0" fontId="17" fillId="4" borderId="3" xfId="0" applyFont="1" applyFill="1" applyBorder="1" applyAlignment="1">
      <alignment horizontal="center"/>
    </xf>
    <xf numFmtId="0" fontId="18" fillId="3" borderId="1" xfId="0" applyFont="1" applyFill="1" applyBorder="1"/>
    <xf numFmtId="178" fontId="17" fillId="0" borderId="15" xfId="0" applyNumberFormat="1" applyFont="1" applyBorder="1" applyAlignment="1">
      <alignment horizontal="left" vertical="top"/>
    </xf>
    <xf numFmtId="178" fontId="0" fillId="12" borderId="15" xfId="0" applyNumberFormat="1" applyFill="1" applyBorder="1" applyAlignment="1">
      <alignment horizontal="left" vertical="top"/>
    </xf>
    <xf numFmtId="0" fontId="24" fillId="0" borderId="15" xfId="1" applyFont="1" applyBorder="1"/>
    <xf numFmtId="178" fontId="18" fillId="0" borderId="15" xfId="0" quotePrefix="1" applyNumberFormat="1" applyFont="1" applyBorder="1" applyAlignment="1">
      <alignment horizontal="left" vertical="top"/>
    </xf>
    <xf numFmtId="0" fontId="18" fillId="12" borderId="15" xfId="0" applyFont="1" applyFill="1" applyBorder="1"/>
    <xf numFmtId="0" fontId="18" fillId="0" borderId="18" xfId="0" applyFont="1" applyBorder="1" applyAlignment="1">
      <alignment horizontal="left" vertical="top" wrapText="1"/>
    </xf>
    <xf numFmtId="0" fontId="18" fillId="0" borderId="0" xfId="0" applyFont="1" applyAlignment="1">
      <alignment vertical="center"/>
    </xf>
    <xf numFmtId="0" fontId="17" fillId="0" borderId="18" xfId="0" applyFont="1" applyBorder="1" applyAlignment="1">
      <alignment wrapText="1"/>
    </xf>
    <xf numFmtId="0" fontId="18" fillId="0" borderId="18" xfId="0" applyFont="1" applyBorder="1" applyAlignment="1">
      <alignment wrapText="1"/>
    </xf>
    <xf numFmtId="0" fontId="18" fillId="0" borderId="18" xfId="0" applyFont="1" applyBorder="1"/>
    <xf numFmtId="0" fontId="0" fillId="6" borderId="21" xfId="0" applyFill="1" applyBorder="1"/>
    <xf numFmtId="14" fontId="0" fillId="6" borderId="15" xfId="0" applyNumberFormat="1" applyFill="1" applyBorder="1"/>
    <xf numFmtId="0" fontId="0" fillId="6" borderId="15" xfId="0" applyFill="1" applyBorder="1"/>
    <xf numFmtId="178" fontId="0" fillId="6" borderId="15" xfId="0" applyNumberFormat="1" applyFill="1" applyBorder="1" applyAlignment="1">
      <alignment horizontal="left" vertical="top"/>
    </xf>
    <xf numFmtId="0" fontId="0" fillId="6" borderId="18" xfId="0" applyFill="1" applyBorder="1"/>
    <xf numFmtId="0" fontId="0" fillId="6" borderId="18" xfId="0" applyFill="1" applyBorder="1" applyAlignment="1">
      <alignment wrapText="1"/>
    </xf>
    <xf numFmtId="179" fontId="0" fillId="6" borderId="15" xfId="0" applyNumberFormat="1" applyFill="1" applyBorder="1" applyAlignment="1">
      <alignment horizontal="left"/>
    </xf>
    <xf numFmtId="0" fontId="15" fillId="6" borderId="15" xfId="1" applyFont="1" applyFill="1" applyBorder="1"/>
    <xf numFmtId="0" fontId="0" fillId="6" borderId="1" xfId="0" applyFill="1" applyBorder="1" applyAlignment="1">
      <alignment horizontal="left" vertical="top"/>
    </xf>
    <xf numFmtId="177" fontId="25" fillId="0" borderId="1" xfId="0" applyNumberFormat="1" applyFont="1" applyBorder="1" applyAlignment="1">
      <alignment horizontal="left" vertical="top" wrapText="1"/>
    </xf>
    <xf numFmtId="177" fontId="26" fillId="0" borderId="1" xfId="0" applyNumberFormat="1" applyFont="1" applyBorder="1" applyAlignment="1">
      <alignment horizontal="left" vertical="top" wrapText="1"/>
    </xf>
    <xf numFmtId="0" fontId="0" fillId="0" borderId="1" xfId="0" applyBorder="1" applyAlignment="1">
      <alignment horizontal="left" vertical="top" wrapText="1"/>
    </xf>
    <xf numFmtId="177" fontId="25" fillId="6" borderId="1" xfId="0" applyNumberFormat="1" applyFont="1" applyFill="1" applyBorder="1" applyAlignment="1">
      <alignment horizontal="left" vertical="top" wrapText="1"/>
    </xf>
    <xf numFmtId="177" fontId="7" fillId="0" borderId="1" xfId="0" applyNumberFormat="1" applyFont="1" applyBorder="1" applyAlignment="1">
      <alignment horizontal="left" vertical="top" wrapText="1"/>
    </xf>
    <xf numFmtId="177" fontId="27" fillId="0" borderId="1" xfId="0" applyNumberFormat="1" applyFont="1" applyBorder="1" applyAlignment="1">
      <alignment horizontal="left" vertical="top" wrapText="1"/>
    </xf>
    <xf numFmtId="177" fontId="0" fillId="12" borderId="1" xfId="0" applyNumberFormat="1" applyFill="1" applyBorder="1" applyAlignment="1">
      <alignment horizontal="left" vertical="top" wrapText="1"/>
    </xf>
    <xf numFmtId="0" fontId="0" fillId="20" borderId="0" xfId="0" applyFill="1"/>
    <xf numFmtId="0" fontId="0" fillId="20" borderId="1" xfId="0" applyFill="1" applyBorder="1" applyAlignment="1">
      <alignment horizontal="left" vertical="top" wrapText="1"/>
    </xf>
    <xf numFmtId="0" fontId="0" fillId="20" borderId="1" xfId="0" applyFill="1" applyBorder="1" applyAlignment="1">
      <alignment horizontal="left" vertical="top"/>
    </xf>
    <xf numFmtId="14" fontId="0" fillId="20" borderId="1" xfId="0" applyNumberFormat="1" applyFill="1" applyBorder="1" applyAlignment="1">
      <alignment horizontal="left" vertical="top" wrapText="1"/>
    </xf>
    <xf numFmtId="177" fontId="0" fillId="20" borderId="1" xfId="0" applyNumberFormat="1" applyFill="1" applyBorder="1" applyAlignment="1">
      <alignment horizontal="left" vertical="top" wrapText="1"/>
    </xf>
    <xf numFmtId="177" fontId="25" fillId="20" borderId="1" xfId="0" applyNumberFormat="1" applyFont="1" applyFill="1" applyBorder="1" applyAlignment="1">
      <alignment horizontal="left" vertical="top" wrapText="1"/>
    </xf>
    <xf numFmtId="177" fontId="7" fillId="20" borderId="1" xfId="0" applyNumberFormat="1" applyFont="1" applyFill="1" applyBorder="1" applyAlignment="1">
      <alignment horizontal="left" vertical="top" wrapText="1"/>
    </xf>
    <xf numFmtId="177" fontId="0" fillId="0" borderId="6" xfId="0" applyNumberFormat="1" applyBorder="1" applyAlignment="1">
      <alignment horizontal="left" vertical="top" wrapText="1"/>
    </xf>
    <xf numFmtId="177" fontId="0" fillId="0" borderId="29" xfId="0" applyNumberFormat="1" applyBorder="1" applyAlignment="1">
      <alignment horizontal="left" vertical="top" wrapText="1"/>
    </xf>
    <xf numFmtId="0" fontId="12" fillId="9" borderId="30" xfId="0" applyFont="1" applyFill="1" applyBorder="1" applyAlignment="1">
      <alignment vertical="top" wrapText="1"/>
    </xf>
    <xf numFmtId="177" fontId="27" fillId="20" borderId="1" xfId="0" applyNumberFormat="1" applyFont="1" applyFill="1" applyBorder="1" applyAlignment="1">
      <alignment horizontal="left" vertical="top" wrapText="1"/>
    </xf>
    <xf numFmtId="177" fontId="15" fillId="0" borderId="1" xfId="1" applyNumberFormat="1" applyFont="1" applyBorder="1" applyAlignment="1">
      <alignment horizontal="left" vertical="top" wrapText="1"/>
    </xf>
    <xf numFmtId="177" fontId="7" fillId="0" borderId="1" xfId="0" applyNumberFormat="1" applyFont="1" applyBorder="1" applyAlignment="1">
      <alignment vertical="top" wrapText="1"/>
    </xf>
    <xf numFmtId="9" fontId="0" fillId="0" borderId="1" xfId="2" applyFont="1" applyBorder="1" applyAlignment="1">
      <alignment vertical="top" wrapText="1"/>
    </xf>
    <xf numFmtId="9" fontId="0" fillId="0" borderId="1" xfId="2" applyFont="1" applyFill="1" applyBorder="1" applyAlignment="1">
      <alignment vertical="top" wrapText="1"/>
    </xf>
    <xf numFmtId="9" fontId="7" fillId="0" borderId="1" xfId="2" applyFont="1" applyBorder="1" applyAlignment="1">
      <alignment vertical="top" wrapText="1"/>
    </xf>
    <xf numFmtId="9" fontId="0" fillId="12" borderId="1" xfId="2" applyFont="1" applyFill="1" applyBorder="1" applyAlignment="1">
      <alignment vertical="top" wrapText="1"/>
    </xf>
    <xf numFmtId="177" fontId="27" fillId="12" borderId="1" xfId="0" applyNumberFormat="1" applyFont="1" applyFill="1" applyBorder="1" applyAlignment="1">
      <alignment horizontal="left" vertical="top" wrapText="1"/>
    </xf>
    <xf numFmtId="0" fontId="0" fillId="0" borderId="0" xfId="0" applyAlignment="1">
      <alignment vertical="top" wrapText="1"/>
    </xf>
    <xf numFmtId="0" fontId="0" fillId="0" borderId="1" xfId="0" applyBorder="1" applyAlignment="1">
      <alignment vertical="top" wrapText="1"/>
    </xf>
    <xf numFmtId="177" fontId="18" fillId="12" borderId="1" xfId="0" applyNumberFormat="1" applyFont="1" applyFill="1" applyBorder="1" applyAlignment="1">
      <alignment horizontal="left" vertical="top" wrapText="1"/>
    </xf>
    <xf numFmtId="177" fontId="26" fillId="0" borderId="1" xfId="0" applyNumberFormat="1" applyFont="1" applyBorder="1" applyAlignment="1">
      <alignment vertical="top" wrapText="1"/>
    </xf>
    <xf numFmtId="177" fontId="33" fillId="0" borderId="1" xfId="0" applyNumberFormat="1" applyFont="1" applyBorder="1" applyAlignment="1">
      <alignment horizontal="left" vertical="top" wrapText="1"/>
    </xf>
    <xf numFmtId="177" fontId="25" fillId="0" borderId="6" xfId="0" applyNumberFormat="1" applyFont="1" applyBorder="1" applyAlignment="1">
      <alignment horizontal="left" vertical="top" wrapText="1"/>
    </xf>
    <xf numFmtId="177" fontId="15" fillId="0" borderId="1" xfId="1" applyNumberFormat="1" applyFont="1" applyFill="1" applyBorder="1" applyAlignment="1">
      <alignment horizontal="left" vertical="top" wrapText="1"/>
    </xf>
    <xf numFmtId="177" fontId="30" fillId="12" borderId="1" xfId="0" applyNumberFormat="1" applyFont="1" applyFill="1" applyBorder="1" applyAlignment="1">
      <alignment horizontal="left" vertical="top" wrapText="1"/>
    </xf>
    <xf numFmtId="0" fontId="13" fillId="6" borderId="15" xfId="1" applyFill="1" applyBorder="1"/>
    <xf numFmtId="0" fontId="0" fillId="12" borderId="15" xfId="0" applyFill="1" applyBorder="1" applyAlignment="1">
      <alignment horizontal="left" vertical="top"/>
    </xf>
    <xf numFmtId="0" fontId="0" fillId="20" borderId="1" xfId="0" applyFill="1" applyBorder="1" applyAlignment="1">
      <alignment vertical="top" wrapText="1"/>
    </xf>
    <xf numFmtId="0" fontId="25" fillId="0" borderId="1" xfId="0" applyFont="1" applyBorder="1" applyAlignment="1">
      <alignment vertical="top" wrapText="1"/>
    </xf>
    <xf numFmtId="0" fontId="18" fillId="3" borderId="3" xfId="0" applyFont="1" applyFill="1" applyBorder="1"/>
    <xf numFmtId="0" fontId="9" fillId="0" borderId="1" xfId="0" applyFont="1" applyBorder="1" applyAlignment="1">
      <alignment vertical="top" wrapText="1"/>
    </xf>
    <xf numFmtId="0" fontId="0" fillId="0" borderId="0" xfId="0" applyAlignment="1">
      <alignment horizontal="left" vertical="top"/>
    </xf>
    <xf numFmtId="0" fontId="37" fillId="0" borderId="1" xfId="0" applyFont="1" applyBorder="1" applyAlignment="1">
      <alignment horizontal="left" vertical="top"/>
    </xf>
    <xf numFmtId="0" fontId="37" fillId="6" borderId="1" xfId="0" applyFont="1" applyFill="1" applyBorder="1" applyAlignment="1">
      <alignment horizontal="left" vertical="top"/>
    </xf>
    <xf numFmtId="0" fontId="37" fillId="20" borderId="1" xfId="0" applyFont="1" applyFill="1" applyBorder="1" applyAlignment="1">
      <alignment horizontal="left" vertical="top"/>
    </xf>
    <xf numFmtId="0" fontId="25" fillId="0" borderId="6" xfId="0" applyFont="1" applyBorder="1" applyAlignment="1">
      <alignment vertical="top" wrapText="1"/>
    </xf>
    <xf numFmtId="177" fontId="27" fillId="6" borderId="1" xfId="0" applyNumberFormat="1" applyFont="1" applyFill="1" applyBorder="1" applyAlignment="1">
      <alignment horizontal="left" vertical="top" wrapText="1"/>
    </xf>
    <xf numFmtId="177" fontId="7" fillId="20" borderId="1" xfId="0" applyNumberFormat="1" applyFont="1" applyFill="1" applyBorder="1" applyAlignment="1">
      <alignment horizontal="left" vertical="top"/>
    </xf>
    <xf numFmtId="9" fontId="0" fillId="20" borderId="1" xfId="2" applyFont="1" applyFill="1" applyBorder="1" applyAlignment="1">
      <alignment horizontal="left" vertical="top" wrapText="1"/>
    </xf>
    <xf numFmtId="9" fontId="7" fillId="20" borderId="1" xfId="2" applyFont="1" applyFill="1" applyBorder="1" applyAlignment="1">
      <alignment horizontal="left" vertical="top" wrapText="1"/>
    </xf>
    <xf numFmtId="177" fontId="26" fillId="20" borderId="1" xfId="0" applyNumberFormat="1" applyFont="1" applyFill="1" applyBorder="1" applyAlignment="1">
      <alignment horizontal="left" vertical="top" wrapText="1"/>
    </xf>
    <xf numFmtId="0" fontId="25" fillId="20" borderId="1" xfId="0" applyFont="1" applyFill="1" applyBorder="1" applyAlignment="1">
      <alignment horizontal="left" vertical="top" wrapText="1"/>
    </xf>
    <xf numFmtId="0" fontId="14" fillId="6" borderId="1" xfId="0" applyFont="1" applyFill="1" applyBorder="1" applyAlignment="1">
      <alignment horizontal="center"/>
    </xf>
    <xf numFmtId="0" fontId="17" fillId="6" borderId="0" xfId="0" applyFont="1" applyFill="1" applyAlignment="1">
      <alignment horizontal="center" vertical="center"/>
    </xf>
    <xf numFmtId="0" fontId="17" fillId="6" borderId="0" xfId="0" applyFont="1" applyFill="1" applyAlignment="1">
      <alignment horizontal="left" vertical="center"/>
    </xf>
    <xf numFmtId="0" fontId="0" fillId="6" borderId="0" xfId="0" applyFill="1" applyAlignment="1">
      <alignment vertical="center"/>
    </xf>
    <xf numFmtId="178" fontId="17" fillId="12" borderId="15" xfId="0" applyNumberFormat="1" applyFont="1" applyFill="1" applyBorder="1" applyAlignment="1">
      <alignment horizontal="left" vertical="top"/>
    </xf>
    <xf numFmtId="0" fontId="17" fillId="12" borderId="15" xfId="0" applyFont="1" applyFill="1" applyBorder="1" applyAlignment="1">
      <alignment horizontal="left" vertical="top"/>
    </xf>
    <xf numFmtId="0" fontId="17" fillId="12" borderId="15" xfId="0" applyFont="1" applyFill="1" applyBorder="1"/>
    <xf numFmtId="177" fontId="32" fillId="12" borderId="1" xfId="0" applyNumberFormat="1" applyFont="1" applyFill="1" applyBorder="1" applyAlignment="1">
      <alignment horizontal="left" vertical="top" wrapText="1"/>
    </xf>
    <xf numFmtId="0" fontId="26" fillId="20" borderId="1" xfId="0" applyFont="1" applyFill="1" applyBorder="1" applyAlignment="1">
      <alignment horizontal="left" vertical="top" wrapText="1"/>
    </xf>
    <xf numFmtId="0" fontId="7" fillId="20" borderId="1" xfId="0" applyFont="1" applyFill="1" applyBorder="1" applyAlignment="1">
      <alignment horizontal="left" vertical="top" wrapText="1"/>
    </xf>
    <xf numFmtId="0" fontId="7" fillId="20" borderId="1" xfId="0" applyFont="1" applyFill="1" applyBorder="1" applyAlignment="1">
      <alignment vertical="top" wrapText="1"/>
    </xf>
    <xf numFmtId="0" fontId="0" fillId="20" borderId="0" xfId="0" applyFill="1" applyAlignment="1">
      <alignment horizontal="left" vertical="top" wrapText="1"/>
    </xf>
    <xf numFmtId="0" fontId="0" fillId="20" borderId="6" xfId="0" applyFill="1" applyBorder="1" applyAlignment="1">
      <alignment horizontal="left" vertical="top" wrapText="1"/>
    </xf>
    <xf numFmtId="0" fontId="0" fillId="20" borderId="29" xfId="0" applyFill="1" applyBorder="1" applyAlignment="1">
      <alignment horizontal="left" vertical="top" wrapText="1"/>
    </xf>
    <xf numFmtId="0" fontId="17" fillId="12" borderId="0" xfId="0" applyFont="1" applyFill="1" applyAlignment="1">
      <alignment horizontal="left" vertical="center" wrapText="1"/>
    </xf>
    <xf numFmtId="0" fontId="17" fillId="0" borderId="0" xfId="0" applyFont="1" applyAlignment="1">
      <alignment horizontal="center" vertical="center" wrapText="1"/>
    </xf>
    <xf numFmtId="0" fontId="18" fillId="6" borderId="0" xfId="0" applyFont="1" applyFill="1" applyAlignment="1">
      <alignment horizontal="center" vertical="center" wrapText="1"/>
    </xf>
    <xf numFmtId="0" fontId="26" fillId="0" borderId="0" xfId="0" applyFont="1"/>
    <xf numFmtId="0" fontId="5" fillId="0" borderId="1" xfId="0" applyFont="1" applyBorder="1" applyAlignment="1">
      <alignment horizontal="left" vertical="top" wrapText="1"/>
    </xf>
    <xf numFmtId="0" fontId="18" fillId="0" borderId="1" xfId="0" applyFont="1" applyBorder="1" applyAlignment="1">
      <alignment horizontal="left" vertical="top"/>
    </xf>
    <xf numFmtId="0" fontId="18" fillId="20" borderId="1" xfId="0" applyFont="1" applyFill="1" applyBorder="1" applyAlignment="1">
      <alignment horizontal="left" vertical="top" wrapText="1"/>
    </xf>
    <xf numFmtId="0" fontId="7" fillId="0" borderId="0" xfId="0" applyFont="1" applyAlignment="1">
      <alignment vertical="top"/>
    </xf>
    <xf numFmtId="0" fontId="18" fillId="20" borderId="1" xfId="0" applyFont="1" applyFill="1" applyBorder="1" applyAlignment="1">
      <alignment vertical="top" wrapText="1"/>
    </xf>
    <xf numFmtId="0" fontId="5" fillId="3" borderId="1" xfId="0" applyFont="1" applyFill="1" applyBorder="1"/>
    <xf numFmtId="0" fontId="26" fillId="0" borderId="0" xfId="0" applyFont="1" applyAlignment="1">
      <alignment wrapText="1"/>
    </xf>
    <xf numFmtId="0" fontId="0" fillId="0" borderId="0" xfId="0" applyAlignment="1">
      <alignment vertical="top"/>
    </xf>
    <xf numFmtId="0" fontId="0" fillId="20" borderId="0" xfId="0" applyFill="1" applyAlignment="1">
      <alignment vertical="top"/>
    </xf>
    <xf numFmtId="0" fontId="0" fillId="0" borderId="0" xfId="0" applyAlignment="1">
      <alignment wrapText="1"/>
    </xf>
    <xf numFmtId="0" fontId="0" fillId="6" borderId="15" xfId="0" applyFill="1" applyBorder="1" applyAlignment="1">
      <alignment horizontal="left" vertical="top"/>
    </xf>
    <xf numFmtId="0" fontId="13" fillId="6" borderId="18" xfId="1" applyFill="1" applyBorder="1"/>
    <xf numFmtId="0" fontId="39" fillId="10" borderId="0" xfId="0" applyFont="1" applyFill="1"/>
    <xf numFmtId="177" fontId="0" fillId="6" borderId="30" xfId="0" applyNumberFormat="1" applyFill="1" applyBorder="1" applyAlignment="1">
      <alignment horizontal="left" vertical="top" wrapText="1"/>
    </xf>
    <xf numFmtId="9" fontId="0" fillId="6" borderId="1" xfId="2" applyFont="1" applyFill="1" applyBorder="1" applyAlignment="1">
      <alignment horizontal="left" vertical="top" wrapText="1"/>
    </xf>
    <xf numFmtId="0" fontId="18" fillId="6" borderId="1" xfId="0" applyFont="1" applyFill="1" applyBorder="1" applyAlignment="1">
      <alignment horizontal="left" vertical="top" wrapText="1"/>
    </xf>
    <xf numFmtId="0" fontId="18" fillId="6" borderId="0" xfId="0" applyFont="1" applyFill="1" applyAlignment="1">
      <alignment vertical="top" wrapText="1"/>
    </xf>
    <xf numFmtId="0" fontId="0" fillId="6" borderId="0" xfId="0" applyFill="1" applyAlignment="1">
      <alignment vertical="top"/>
    </xf>
    <xf numFmtId="0" fontId="0" fillId="0" borderId="0" xfId="0" applyFill="1"/>
    <xf numFmtId="0" fontId="0" fillId="12" borderId="1" xfId="0" applyFill="1" applyBorder="1" applyAlignment="1">
      <alignment horizontal="left" vertical="top" wrapText="1"/>
    </xf>
    <xf numFmtId="0" fontId="0" fillId="0" borderId="15" xfId="0" applyFill="1" applyBorder="1"/>
    <xf numFmtId="0" fontId="27" fillId="0" borderId="0" xfId="0" applyFont="1" applyAlignment="1">
      <alignment vertical="top" wrapText="1"/>
    </xf>
    <xf numFmtId="177" fontId="0" fillId="0" borderId="1" xfId="0" applyNumberFormat="1" applyFont="1" applyBorder="1" applyAlignment="1">
      <alignment vertical="top"/>
    </xf>
    <xf numFmtId="0" fontId="7" fillId="0" borderId="0" xfId="0" applyFont="1" applyAlignment="1">
      <alignment vertical="top" wrapText="1"/>
    </xf>
    <xf numFmtId="177" fontId="0" fillId="20" borderId="1" xfId="0" applyNumberFormat="1" applyFont="1" applyFill="1" applyBorder="1" applyAlignment="1">
      <alignment horizontal="left" vertical="top"/>
    </xf>
    <xf numFmtId="0" fontId="13" fillId="20" borderId="1" xfId="1" applyFill="1" applyBorder="1" applyAlignment="1">
      <alignment horizontal="left" vertical="top" wrapText="1"/>
    </xf>
    <xf numFmtId="177" fontId="25" fillId="0" borderId="1" xfId="0" applyNumberFormat="1" applyFont="1" applyBorder="1" applyAlignment="1">
      <alignment vertical="top" wrapText="1"/>
    </xf>
    <xf numFmtId="177" fontId="25" fillId="12" borderId="1" xfId="0" applyNumberFormat="1" applyFont="1" applyFill="1" applyBorder="1" applyAlignment="1">
      <alignment horizontal="left" vertical="top" wrapText="1"/>
    </xf>
    <xf numFmtId="0" fontId="7" fillId="12" borderId="1" xfId="0" applyFont="1" applyFill="1" applyBorder="1" applyAlignment="1">
      <alignment vertical="top" wrapText="1"/>
    </xf>
    <xf numFmtId="0" fontId="27" fillId="20" borderId="1" xfId="0" applyFont="1" applyFill="1" applyBorder="1" applyAlignment="1">
      <alignment horizontal="left" vertical="top" wrapText="1"/>
    </xf>
    <xf numFmtId="177" fontId="14" fillId="12" borderId="1" xfId="0" applyNumberFormat="1" applyFont="1" applyFill="1" applyBorder="1" applyAlignment="1">
      <alignment horizontal="left" vertical="top" wrapText="1"/>
    </xf>
    <xf numFmtId="0" fontId="0" fillId="20" borderId="1" xfId="0" applyFont="1" applyFill="1" applyBorder="1" applyAlignment="1">
      <alignment horizontal="left" vertical="top" wrapText="1"/>
    </xf>
    <xf numFmtId="177" fontId="0" fillId="0" borderId="1" xfId="0" applyNumberFormat="1" applyFont="1" applyBorder="1" applyAlignment="1">
      <alignment horizontal="left" vertical="top" wrapText="1"/>
    </xf>
    <xf numFmtId="0" fontId="27" fillId="12" borderId="0" xfId="0" applyFont="1" applyFill="1" applyAlignment="1">
      <alignment vertical="top" wrapText="1"/>
    </xf>
    <xf numFmtId="0" fontId="7" fillId="20" borderId="0" xfId="0" applyFont="1" applyFill="1" applyAlignment="1">
      <alignment horizontal="left" vertical="top" wrapText="1"/>
    </xf>
    <xf numFmtId="0" fontId="26" fillId="0" borderId="0" xfId="0" applyFont="1" applyAlignment="1">
      <alignment vertical="top" wrapText="1"/>
    </xf>
    <xf numFmtId="0" fontId="26" fillId="0" borderId="1" xfId="0" applyNumberFormat="1" applyFont="1" applyBorder="1" applyAlignment="1">
      <alignment horizontal="left" vertical="top" wrapText="1"/>
    </xf>
    <xf numFmtId="0" fontId="13" fillId="0" borderId="1" xfId="1" applyBorder="1" applyAlignment="1">
      <alignment vertical="top" wrapText="1"/>
    </xf>
    <xf numFmtId="0" fontId="26" fillId="0" borderId="6" xfId="0" applyNumberFormat="1" applyFont="1" applyBorder="1" applyAlignment="1">
      <alignment horizontal="left" vertical="top" wrapText="1"/>
    </xf>
    <xf numFmtId="0" fontId="7" fillId="0" borderId="1" xfId="0" applyFont="1" applyBorder="1" applyAlignment="1">
      <alignment horizontal="left" vertical="top" wrapText="1"/>
    </xf>
    <xf numFmtId="0" fontId="3" fillId="7" borderId="22" xfId="0" applyFont="1" applyFill="1" applyBorder="1" applyAlignment="1">
      <alignment horizontal="center"/>
    </xf>
    <xf numFmtId="0" fontId="3" fillId="7" borderId="23" xfId="0" applyFont="1" applyFill="1" applyBorder="1" applyAlignment="1">
      <alignment horizontal="center"/>
    </xf>
    <xf numFmtId="0" fontId="4" fillId="7" borderId="24" xfId="0" applyFont="1" applyFill="1" applyBorder="1" applyAlignment="1">
      <alignment horizontal="center" vertical="center"/>
    </xf>
    <xf numFmtId="0" fontId="4" fillId="7" borderId="25" xfId="0" applyFont="1" applyFill="1" applyBorder="1" applyAlignment="1">
      <alignment horizontal="center" vertical="center"/>
    </xf>
    <xf numFmtId="0" fontId="3" fillId="7" borderId="26" xfId="0" applyFont="1" applyFill="1" applyBorder="1" applyAlignment="1">
      <alignment horizontal="center" vertical="center" wrapText="1"/>
    </xf>
    <xf numFmtId="0" fontId="4" fillId="7" borderId="28" xfId="0" applyFont="1" applyFill="1" applyBorder="1" applyAlignment="1">
      <alignment horizontal="center" vertical="center" wrapText="1"/>
    </xf>
    <xf numFmtId="0" fontId="4" fillId="8" borderId="8" xfId="0" applyFont="1" applyFill="1" applyBorder="1" applyAlignment="1">
      <alignment horizontal="center" vertical="center"/>
    </xf>
    <xf numFmtId="0" fontId="4" fillId="8" borderId="9" xfId="0" applyFont="1" applyFill="1" applyBorder="1" applyAlignment="1">
      <alignment horizontal="center" vertical="center"/>
    </xf>
    <xf numFmtId="0" fontId="4" fillId="8" borderId="10" xfId="0" applyFont="1" applyFill="1" applyBorder="1" applyAlignment="1">
      <alignment horizontal="center" vertical="center"/>
    </xf>
    <xf numFmtId="0" fontId="3" fillId="7" borderId="32" xfId="0" applyFont="1" applyFill="1" applyBorder="1" applyAlignment="1">
      <alignment horizontal="center" vertical="center" wrapText="1"/>
    </xf>
    <xf numFmtId="0" fontId="3" fillId="7" borderId="31" xfId="0" applyFont="1" applyFill="1" applyBorder="1" applyAlignment="1">
      <alignment horizontal="center" vertical="center" wrapText="1"/>
    </xf>
    <xf numFmtId="0" fontId="4" fillId="7" borderId="31" xfId="0" applyFont="1" applyFill="1" applyBorder="1" applyAlignment="1">
      <alignment horizontal="center" vertical="center" wrapText="1"/>
    </xf>
    <xf numFmtId="0" fontId="3" fillId="7" borderId="29" xfId="0" applyFont="1" applyFill="1" applyBorder="1" applyAlignment="1">
      <alignment horizontal="center" vertical="center" wrapText="1"/>
    </xf>
    <xf numFmtId="0" fontId="11" fillId="17" borderId="1" xfId="0" applyFont="1" applyFill="1" applyBorder="1" applyAlignment="1">
      <alignment horizontal="center"/>
    </xf>
    <xf numFmtId="0" fontId="0" fillId="0" borderId="0" xfId="0" applyAlignment="1">
      <alignment wrapText="1"/>
    </xf>
    <xf numFmtId="0" fontId="3" fillId="7" borderId="14" xfId="0" applyFont="1" applyFill="1" applyBorder="1" applyAlignment="1">
      <alignment horizontal="center"/>
    </xf>
    <xf numFmtId="0" fontId="4" fillId="7" borderId="8" xfId="0" applyFont="1" applyFill="1" applyBorder="1" applyAlignment="1">
      <alignment horizontal="center" vertical="center"/>
    </xf>
    <xf numFmtId="0" fontId="4" fillId="7" borderId="9" xfId="0" applyFont="1" applyFill="1" applyBorder="1" applyAlignment="1">
      <alignment horizontal="center" vertical="center"/>
    </xf>
    <xf numFmtId="0" fontId="3" fillId="7" borderId="11" xfId="0" applyFont="1" applyFill="1" applyBorder="1" applyAlignment="1">
      <alignment horizontal="center" vertical="center"/>
    </xf>
    <xf numFmtId="0" fontId="4" fillId="7" borderId="11" xfId="0" applyFont="1" applyFill="1" applyBorder="1" applyAlignment="1">
      <alignment horizontal="center" vertical="center"/>
    </xf>
    <xf numFmtId="0" fontId="4" fillId="7" borderId="10" xfId="0" applyFont="1" applyFill="1" applyBorder="1" applyAlignment="1">
      <alignment horizontal="center" vertical="center" wrapText="1"/>
    </xf>
    <xf numFmtId="0" fontId="4" fillId="7" borderId="13" xfId="0" applyFont="1" applyFill="1" applyBorder="1" applyAlignment="1">
      <alignment horizontal="center" vertical="center"/>
    </xf>
    <xf numFmtId="0" fontId="4" fillId="7" borderId="2" xfId="0" applyFont="1" applyFill="1" applyBorder="1" applyAlignment="1">
      <alignment horizontal="center" vertical="center"/>
    </xf>
    <xf numFmtId="14" fontId="0" fillId="20" borderId="0" xfId="0" applyNumberFormat="1" applyFill="1"/>
  </cellXfs>
  <cellStyles count="3">
    <cellStyle name="パーセント" xfId="2" builtinId="5"/>
    <cellStyle name="ハイパーリンク" xfId="1" builtinId="8"/>
    <cellStyle name="標準" xfId="0" builtinId="0"/>
  </cellStyles>
  <dxfs count="9">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numFmt numFmtId="27" formatCode="yyyy/m/d\ h:mm"/>
    </dxf>
    <dxf>
      <numFmt numFmtId="27" formatCode="yyyy/m/d\ h:mm"/>
      <alignment horizontal="left" vertical="bottom" textRotation="0" wrapText="0" indent="0" justifyLastLine="0" shrinkToFit="0" readingOrder="0"/>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20"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9</xdr:col>
      <xdr:colOff>3809</xdr:colOff>
      <xdr:row>0</xdr:row>
      <xdr:rowOff>95250</xdr:rowOff>
    </xdr:from>
    <xdr:to>
      <xdr:col>11</xdr:col>
      <xdr:colOff>3599390</xdr:colOff>
      <xdr:row>1</xdr:row>
      <xdr:rowOff>275167</xdr:rowOff>
    </xdr:to>
    <xdr:sp macro="" textlink="">
      <xdr:nvSpPr>
        <xdr:cNvPr id="2" name="吹き出し: 四角形 1">
          <a:extLst>
            <a:ext uri="{FF2B5EF4-FFF2-40B4-BE49-F238E27FC236}">
              <a16:creationId xmlns:a16="http://schemas.microsoft.com/office/drawing/2014/main" id="{0BC3901D-78E1-FB76-E39A-A2FD95B73CE9}"/>
            </a:ext>
          </a:extLst>
        </xdr:cNvPr>
        <xdr:cNvSpPr/>
      </xdr:nvSpPr>
      <xdr:spPr>
        <a:xfrm>
          <a:off x="10777642" y="95250"/>
          <a:ext cx="4717415" cy="793750"/>
        </a:xfrm>
        <a:prstGeom prst="wedgeRectCallou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運用</a:t>
          </a:r>
          <a:r>
            <a:rPr kumimoji="1" lang="en-US" altLang="ja-JP" sz="1100"/>
            <a:t>TF</a:t>
          </a:r>
          <a:r>
            <a:rPr kumimoji="1" lang="ja-JP" altLang="en-US" sz="1100"/>
            <a:t>にて実施いただいた</a:t>
          </a:r>
          <a:r>
            <a:rPr kumimoji="1" lang="en-US" altLang="ja-JP" sz="1100"/>
            <a:t>2</a:t>
          </a:r>
          <a:r>
            <a:rPr kumimoji="1" lang="ja-JP" altLang="en-US" sz="1100"/>
            <a:t>次スクリーニングの結果を以下</a:t>
          </a:r>
          <a:r>
            <a:rPr kumimoji="1" lang="en-US" altLang="ja-JP" sz="1100"/>
            <a:t>J</a:t>
          </a:r>
          <a:r>
            <a:rPr kumimoji="1" lang="ja-JP" altLang="en-US" sz="1100"/>
            <a:t>～</a:t>
          </a:r>
          <a:r>
            <a:rPr kumimoji="1" lang="en-US" altLang="ja-JP" sz="1100"/>
            <a:t>L</a:t>
          </a:r>
          <a:r>
            <a:rPr kumimoji="1" lang="ja-JP" altLang="en-US" sz="1100"/>
            <a:t>列に記載いただきたい。追加エビデンスの提出が必要な場合は、エビデンス資料の内容を備考欄に記載いただきたい。</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2</xdr:row>
      <xdr:rowOff>0</xdr:rowOff>
    </xdr:from>
    <xdr:to>
      <xdr:col>14</xdr:col>
      <xdr:colOff>122464</xdr:colOff>
      <xdr:row>16</xdr:row>
      <xdr:rowOff>122464</xdr:rowOff>
    </xdr:to>
    <xdr:sp macro="" textlink="">
      <xdr:nvSpPr>
        <xdr:cNvPr id="2" name="正方形/長方形 1">
          <a:extLst>
            <a:ext uri="{FF2B5EF4-FFF2-40B4-BE49-F238E27FC236}">
              <a16:creationId xmlns:a16="http://schemas.microsoft.com/office/drawing/2014/main" id="{ADF7314B-50FC-4970-9475-885E5B16DC7D}"/>
            </a:ext>
          </a:extLst>
        </xdr:cNvPr>
        <xdr:cNvSpPr/>
      </xdr:nvSpPr>
      <xdr:spPr>
        <a:xfrm>
          <a:off x="653143" y="462643"/>
          <a:ext cx="8613321" cy="3360964"/>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600">
              <a:solidFill>
                <a:srgbClr val="0070C0"/>
              </a:solidFill>
            </a:rPr>
            <a:t>【</a:t>
          </a:r>
          <a:r>
            <a:rPr kumimoji="1" lang="ja-JP" altLang="en-US" sz="1600">
              <a:solidFill>
                <a:srgbClr val="0070C0"/>
              </a:solidFill>
            </a:rPr>
            <a:t>参照ありシートからの作業内容</a:t>
          </a:r>
          <a:r>
            <a:rPr kumimoji="1" lang="en-US" altLang="ja-JP" sz="1600">
              <a:solidFill>
                <a:srgbClr val="0070C0"/>
              </a:solidFill>
            </a:rPr>
            <a:t>】</a:t>
          </a:r>
        </a:p>
        <a:p>
          <a:pPr algn="l"/>
          <a:r>
            <a:rPr kumimoji="1" lang="ja-JP" altLang="en-US" sz="1600">
              <a:solidFill>
                <a:srgbClr val="0070C0"/>
              </a:solidFill>
            </a:rPr>
            <a:t>・参照ありシートの回答内容を値貼付</a:t>
          </a:r>
          <a:endParaRPr kumimoji="1" lang="en-US" altLang="ja-JP" sz="1600">
            <a:solidFill>
              <a:srgbClr val="0070C0"/>
            </a:solidFill>
          </a:endParaRPr>
        </a:p>
        <a:p>
          <a:pPr algn="l"/>
          <a:r>
            <a:rPr kumimoji="1" lang="ja-JP" altLang="en-US" sz="1600">
              <a:solidFill>
                <a:srgbClr val="0070C0"/>
              </a:solidFill>
            </a:rPr>
            <a:t>・グレーアウトした設問列の非表示</a:t>
          </a:r>
          <a:endParaRPr kumimoji="1" lang="en-US" altLang="ja-JP" sz="1600">
            <a:solidFill>
              <a:srgbClr val="0070C0"/>
            </a:solidFill>
          </a:endParaRPr>
        </a:p>
        <a:p>
          <a:pPr algn="l"/>
          <a:r>
            <a:rPr kumimoji="1" lang="ja-JP" altLang="en-US" sz="1600">
              <a:solidFill>
                <a:srgbClr val="0070C0"/>
              </a:solidFill>
            </a:rPr>
            <a:t>・</a:t>
          </a:r>
          <a:r>
            <a:rPr kumimoji="1" lang="en-US" altLang="ja-JP" sz="1600">
              <a:solidFill>
                <a:srgbClr val="0070C0"/>
              </a:solidFill>
            </a:rPr>
            <a:t>Z</a:t>
          </a:r>
          <a:r>
            <a:rPr kumimoji="1" lang="ja-JP" altLang="en-US" sz="1600">
              <a:solidFill>
                <a:srgbClr val="0070C0"/>
              </a:solidFill>
            </a:rPr>
            <a:t>列～</a:t>
          </a:r>
          <a:r>
            <a:rPr kumimoji="1" lang="en-US" altLang="ja-JP" sz="1600">
              <a:solidFill>
                <a:srgbClr val="0070C0"/>
              </a:solidFill>
            </a:rPr>
            <a:t>AC</a:t>
          </a:r>
          <a:r>
            <a:rPr kumimoji="1" lang="ja-JP" altLang="en-US" sz="1600">
              <a:solidFill>
                <a:srgbClr val="0070C0"/>
              </a:solidFill>
            </a:rPr>
            <a:t>列（</a:t>
          </a:r>
          <a:r>
            <a:rPr kumimoji="1" lang="en-US" altLang="ja-JP" sz="1600">
              <a:solidFill>
                <a:srgbClr val="0070C0"/>
              </a:solidFill>
            </a:rPr>
            <a:t>1</a:t>
          </a:r>
          <a:r>
            <a:rPr kumimoji="1" lang="ja-JP" altLang="en-US" sz="1600">
              <a:solidFill>
                <a:srgbClr val="0070C0"/>
              </a:solidFill>
            </a:rPr>
            <a:t>つの要素技術により構成される製品・サービスの製造業者～所在地）を、</a:t>
          </a:r>
          <a:r>
            <a:rPr kumimoji="1" lang="en-US" altLang="ja-JP" sz="1600">
              <a:solidFill>
                <a:srgbClr val="0070C0"/>
              </a:solidFill>
            </a:rPr>
            <a:t>AF</a:t>
          </a:r>
          <a:r>
            <a:rPr kumimoji="1" lang="ja-JP" altLang="en-US" sz="1600">
              <a:solidFill>
                <a:srgbClr val="0070C0"/>
              </a:solidFill>
            </a:rPr>
            <a:t>～</a:t>
          </a:r>
          <a:r>
            <a:rPr kumimoji="1" lang="en-US" altLang="ja-JP" sz="1600">
              <a:solidFill>
                <a:srgbClr val="0070C0"/>
              </a:solidFill>
            </a:rPr>
            <a:t>AI</a:t>
          </a:r>
          <a:r>
            <a:rPr kumimoji="1" lang="ja-JP" altLang="en-US" sz="1600">
              <a:solidFill>
                <a:srgbClr val="0070C0"/>
              </a:solidFill>
            </a:rPr>
            <a:t>列に転記し、</a:t>
          </a:r>
          <a:r>
            <a:rPr kumimoji="1" lang="en-US" altLang="ja-JP" sz="1600">
              <a:solidFill>
                <a:srgbClr val="0070C0"/>
              </a:solidFill>
            </a:rPr>
            <a:t>Z</a:t>
          </a:r>
          <a:r>
            <a:rPr kumimoji="1" lang="ja-JP" altLang="en-US" sz="1600">
              <a:solidFill>
                <a:srgbClr val="0070C0"/>
              </a:solidFill>
            </a:rPr>
            <a:t>列～</a:t>
          </a:r>
          <a:r>
            <a:rPr kumimoji="1" lang="en-US" altLang="ja-JP" sz="1600">
              <a:solidFill>
                <a:srgbClr val="0070C0"/>
              </a:solidFill>
            </a:rPr>
            <a:t>AC</a:t>
          </a:r>
          <a:r>
            <a:rPr kumimoji="1" lang="ja-JP" altLang="en-US" sz="1600">
              <a:solidFill>
                <a:srgbClr val="0070C0"/>
              </a:solidFill>
            </a:rPr>
            <a:t>列は非表示（</a:t>
          </a:r>
          <a:r>
            <a:rPr kumimoji="1" lang="en-US" altLang="ja-JP" sz="1600">
              <a:solidFill>
                <a:srgbClr val="0070C0"/>
              </a:solidFill>
            </a:rPr>
            <a:t>※</a:t>
          </a:r>
          <a:r>
            <a:rPr kumimoji="1" lang="ja-JP" altLang="en-US" sz="1600">
              <a:solidFill>
                <a:srgbClr val="0070C0"/>
              </a:solidFill>
            </a:rPr>
            <a:t>重複する設問のため）</a:t>
          </a:r>
          <a:endParaRPr kumimoji="1" lang="en-US" altLang="ja-JP" sz="1600">
            <a:solidFill>
              <a:srgbClr val="0070C0"/>
            </a:solidFill>
          </a:endParaRPr>
        </a:p>
        <a:p>
          <a:pPr algn="l"/>
          <a:r>
            <a:rPr kumimoji="1" lang="ja-JP" altLang="en-US" sz="1600">
              <a:solidFill>
                <a:srgbClr val="0070C0"/>
              </a:solidFill>
            </a:rPr>
            <a:t>・</a:t>
          </a:r>
          <a:r>
            <a:rPr kumimoji="1" lang="en-US" altLang="ja-JP" sz="1600">
              <a:solidFill>
                <a:srgbClr val="0070C0"/>
              </a:solidFill>
            </a:rPr>
            <a:t>DL</a:t>
          </a:r>
          <a:r>
            <a:rPr kumimoji="1" lang="ja-JP" altLang="en-US" sz="1600">
              <a:solidFill>
                <a:srgbClr val="0070C0"/>
              </a:solidFill>
            </a:rPr>
            <a:t>列「債務不履行が生じ日本の利用者に損害が生じた場合の賠償上限・免責規定」を、</a:t>
          </a:r>
          <a:r>
            <a:rPr kumimoji="1" lang="en-US" altLang="ja-JP" sz="1600">
              <a:solidFill>
                <a:srgbClr val="0070C0"/>
              </a:solidFill>
            </a:rPr>
            <a:t>DK</a:t>
          </a:r>
          <a:r>
            <a:rPr kumimoji="1" lang="ja-JP" altLang="en-US" sz="1600">
              <a:solidFill>
                <a:srgbClr val="0070C0"/>
              </a:solidFill>
            </a:rPr>
            <a:t>列に転記し、</a:t>
          </a:r>
          <a:r>
            <a:rPr kumimoji="1" lang="en-US" altLang="ja-JP" sz="1600">
              <a:solidFill>
                <a:srgbClr val="0070C0"/>
              </a:solidFill>
            </a:rPr>
            <a:t>DL</a:t>
          </a:r>
          <a:r>
            <a:rPr kumimoji="1" lang="ja-JP" altLang="en-US" sz="1600">
              <a:solidFill>
                <a:srgbClr val="0070C0"/>
              </a:solidFill>
            </a:rPr>
            <a:t>列は非表示（</a:t>
          </a:r>
          <a:r>
            <a:rPr kumimoji="1" lang="en-US" altLang="ja-JP" sz="1600">
              <a:solidFill>
                <a:srgbClr val="0070C0"/>
              </a:solidFill>
            </a:rPr>
            <a:t>※</a:t>
          </a:r>
          <a:r>
            <a:rPr kumimoji="1" lang="ja-JP" altLang="en-US" sz="1600">
              <a:solidFill>
                <a:srgbClr val="0070C0"/>
              </a:solidFill>
            </a:rPr>
            <a:t>重複する設問のため）</a:t>
          </a:r>
          <a:endParaRPr kumimoji="1" lang="en-US" altLang="ja-JP" sz="1600">
            <a:solidFill>
              <a:srgbClr val="0070C0"/>
            </a:solidFill>
          </a:endParaRPr>
        </a:p>
      </xdr:txBody>
    </xdr:sp>
    <xdr:clientData/>
  </xdr:twoCellAnchor>
</xdr:wsDr>
</file>

<file path=xl/persons/person.xml><?xml version="1.0" encoding="utf-8"?>
<personList xmlns="http://schemas.microsoft.com/office/spreadsheetml/2018/threadedcomments" xmlns:x="http://schemas.openxmlformats.org/spreadsheetml/2006/main">
  <person displayName="Machi, Yuki (KC)" id="{421B8FFE-C8A7-41D0-A79A-0565A779BE32}" userId="S::Yuki.Machi@jp.kpmg.com::73df7ffa-4358-4d84-acfe-39e6d6fe91c6" providerId="AD"/>
  <person displayName="山口 心(YAMAGUCHI Shin)" id="{50AE42BC-9894-41AB-8C62-FAFBA93BF472}" userId="S::ShinYamag@digital.go.jp::ddf421b5-17c2-458d-854c-6f0bf4341be0" providerId="AD"/>
  <person displayName="Motegi, Koichiro (KC)" id="{6E3E134B-2B80-4B1D-BAED-541B19F86995}" userId="S::Koichiro.Motegi@jp.kpmg.com::bbaea146-5eb9-47cb-8f5d-aa3cd77d5126"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C8BF024-BEA3-4CA5-8A52-6D769F4A2B54}" name="Table1" displayName="Table1" ref="B3:EB82" totalsRowShown="0">
  <autoFilter ref="B3:EB82" xr:uid="{8C8BF024-BEA3-4CA5-8A52-6D769F4A2B54}"/>
  <tableColumns count="131">
    <tableColumn id="1" xr3:uid="{EE06DCAE-4138-4C90-8443-8EE6945A5D67}" name="回答ID"/>
    <tableColumn id="2" xr3:uid="{CB18B157-E043-4572-826E-7D1CA7572374}" name="開始時刻" dataDxfId="8"/>
    <tableColumn id="3" xr3:uid="{90A00E93-80BB-499E-8E08-BAEF86025486}" name="完了時刻" dataDxfId="7"/>
    <tableColumn id="4" xr3:uid="{4F56C814-745A-4AFE-B958-C8AD3CA6A9EA}" name="メール"/>
    <tableColumn id="5" xr3:uid="{D018E21F-6040-4CFB-9786-D84A97EA75BD}" name="名前"/>
    <tableColumn id="6" xr3:uid="{B4E5386A-EC66-4828-9727-5A532DE6B8EF}" name="最終変更時刻"/>
    <tableColumn id="7" xr3:uid="{F86078A7-608B-4539-8D98-48223872D9C5}" name="法人名（正式名称）【必須】"/>
    <tableColumn id="8" xr3:uid="{52EF97F9-DD36-4C59-9D82-87AABA4F72E4}" name="法人名のフリガナ【必須】"/>
    <tableColumn id="9" xr3:uid="{99F1B2AC-9FFA-48D6-90CE-D47479BE08B3}" name="法人設立国【必須】"/>
    <tableColumn id="10" xr3:uid="{E3FB12B0-1E77-4878-B429-734E036797C8}" name="法⼈番号【必須】"/>
    <tableColumn id="11" xr3:uid="{D4FEE906-1F4A-40FA-817A-E3E1F8DAA76D}" name="従業員数【必須】"/>
    <tableColumn id="12" xr3:uid="{452E1E90-4790-4786-BE9D-E90FC8B41D52}" name="資本額【必須】"/>
    <tableColumn id="13" xr3:uid="{B6AB3D94-5397-4410-913A-13BFE589D831}" name="所在地【必須】"/>
    <tableColumn id="14" xr3:uid="{2E6DCF04-1636-46DB-AC4D-486FE4FAF1C9}" name="法人の概要がわかるホームページ・SNS等のURL【必須】"/>
    <tableColumn id="15" xr3:uid="{4ADD597C-4B31-491C-ADE5-B2076E55C1DE}" name="公共調達における事業者登録【必須】"/>
    <tableColumn id="16" xr3:uid="{FBDFAD71-425D-4728-8ADF-B89A1D4DACEC}" name="製品・サービスのサポートエリア【必須】"/>
    <tableColumn id="17" xr3:uid="{2C8C8DAE-6320-46AA-9F0C-B03D1CA086F4}" name="製品・サービス名【必須】"/>
    <tableColumn id="18" xr3:uid="{BAB37048-F02D-4E90-97DF-B876DBAB08B2}" name="製品・サービスの型番【任意】"/>
    <tableColumn id="19" xr3:uid="{75BE9B3D-8C66-4C62-B068-7C1A73932A97}" name="製品・サービスの概要紹介（簡潔に100字まで）【必須】"/>
    <tableColumn id="20" xr3:uid="{834CE5E2-743D-4BB9-A351-DBE7BD2758B5}" name="製品・サービスに関連するホームページ・SNS等のURL【必須】"/>
    <tableColumn id="21" xr3:uid="{128A6B27-C087-4037-960C-7BDA94CC5B2D}" name="製品・サービスが準拠しているガイドライン・ガイドブック等【任意】"/>
    <tableColumn id="22" xr3:uid="{9A057FBF-C7F3-42BE-91DB-59808494294F}" name="製品・サービスが取得している第三者認証等【任意】"/>
    <tableColumn id="23" xr3:uid="{5F8F856E-9B43-41D1-835C-57E22B491DA9}" name="製品・サービスを構成する要素技術数【必須】"/>
    <tableColumn id="24" xr3:uid="{CD258626-3A0F-47C7-B66C-09858A5A4269}" name="製品・サービスの製造業者名【必須】" dataDxfId="6"/>
    <tableColumn id="25" xr3:uid="{32400EE8-50B3-4D28-B86D-B0C74F5F5101}" name="製品・サービスの製造業者名のフリガナ【必須】"/>
    <tableColumn id="26" xr3:uid="{51F30788-45C0-45E1-A1DF-91903E386CC7}" name="製品・サービスの製造業者の法人番号【必須】"/>
    <tableColumn id="27" xr3:uid="{E046D641-2C6C-480D-BEEA-130CC3834564}" name="製品・サービスの製造業者の所在地【必須】"/>
    <tableColumn id="28" xr3:uid="{BCDBFC03-05B6-44B9-93C6-F915B1C1470D}" name="要素技術（製品・サービス）の名称①【必須】"/>
    <tableColumn id="29" xr3:uid="{6B86A4DD-717C-4E04-8791-3778F4AB39C4}" name="製品・サービスの型番①【任意】" dataDxfId="5"/>
    <tableColumn id="30" xr3:uid="{4A3D739A-29D5-4C68-8E1E-89BCBCBA2AD1}" name="製品・サービスの製造業者名①【必須】"/>
    <tableColumn id="31" xr3:uid="{F2446F42-48DC-4202-B487-27E4AEB02935}" name="製品・サービスの製造業者名のフリガナ①【必須】"/>
    <tableColumn id="32" xr3:uid="{923A2DA4-4FC7-40B0-9B88-AD98B1CDEE10}" name="製品・サービスの製造業者の法人番号①【必須】"/>
    <tableColumn id="33" xr3:uid="{8298A129-02B1-4AE5-A5B5-A2CAFBB57CED}" name="製品・サービスの製造業者の所在地①【必須】"/>
    <tableColumn id="34" xr3:uid="{DD5E39D3-6713-4AF0-A80F-12C9691DF6E9}" name="製品・サービスの製造業者情報の入力を続けますか？【必須】"/>
    <tableColumn id="35" xr3:uid="{63DBFA41-AEB8-4E96-9FDB-B2A028DF62D5}" name="要素技術（製品・サービス）の名称②【必須】"/>
    <tableColumn id="36" xr3:uid="{A0D994B8-D764-4734-97DC-A7B85DBDD9EF}" name="製品・サービスの型番②【任意】"/>
    <tableColumn id="37" xr3:uid="{727A361C-A334-4507-B06E-6E009B852ED5}" name="製品・サービスの製造業者名②【必須】"/>
    <tableColumn id="38" xr3:uid="{89FCAAA2-8FBC-43BF-A3B4-0C92EC355943}" name="製品・サービスの製造業者名のフリガナ②【必須】"/>
    <tableColumn id="39" xr3:uid="{16117989-341B-4870-8964-9C43DCDD4510}" name="製品・サービスの製造業者の法人番号②【必須】"/>
    <tableColumn id="40" xr3:uid="{650EF2B0-2CFF-4C80-8DE8-4F017D4B9D5D}" name="製品・サービスの製造業者の所在地②【必須】"/>
    <tableColumn id="41" xr3:uid="{702C99B9-58EF-4BB0-9792-9C12FA72E84D}" name="製品・サービスの製造業者情報の入力を続けますか？【必須】2"/>
    <tableColumn id="42" xr3:uid="{E9FACE7B-9CF2-4293-9A8D-0AAEF189BDC7}" name="要素技術（製品・サービス）の名称③【必須】"/>
    <tableColumn id="43" xr3:uid="{5E0D8E97-893C-4BAA-9371-7A5247D2BF19}" name="製品・サービスの型番③【任意】"/>
    <tableColumn id="44" xr3:uid="{A6E3873E-269E-4431-8EBE-B33534A71410}" name="製品・サービスの製造業者名③【必須】"/>
    <tableColumn id="45" xr3:uid="{DC51F716-3D54-4DB5-AA2C-DCC25AA37745}" name="製品・サービスの製造業者名のフリガナ③【必須】"/>
    <tableColumn id="46" xr3:uid="{30260767-EC45-4231-8613-64D64B60FD8B}" name="製品・サービスの製造業者の法人番号③【必須】"/>
    <tableColumn id="47" xr3:uid="{9B6A8CA5-E71D-4D2D-8367-EE6B8EB84349}" name="製品・サービスの製造業者の所在地③【必須】"/>
    <tableColumn id="48" xr3:uid="{255C455A-5049-45F3-AE00-F5DA33D2B825}" name="製品・サービスの製造業者情報の入力を続けますか？【必須】3"/>
    <tableColumn id="49" xr3:uid="{33FFAC27-66D3-4142-B2E8-B23DACEDED8D}" name="要素技術（製品・サービス）の名称④【必須】"/>
    <tableColumn id="50" xr3:uid="{F529A0B4-92B9-4B46-AB1A-EF605353C4AC}" name="製品・サービスの型番④【任意】"/>
    <tableColumn id="51" xr3:uid="{E28C3145-3C47-4572-83C5-D2CB10EEEC0A}" name="製品・サービスの製造業者名④【必須】"/>
    <tableColumn id="52" xr3:uid="{E414C9B7-721C-459D-930D-C6393F178B8B}" name="製品・サービスの製造業者名のフリガナ④【必須】"/>
    <tableColumn id="53" xr3:uid="{1231C18E-4557-4064-AB97-3C98E49068C8}" name="製品・サービスの製造業者の法人番号④【必須】"/>
    <tableColumn id="54" xr3:uid="{AEA77CF0-0137-4EA3-BB88-C8933BC861B8}" name="製品・サービスの製造業者の所在地④【必須】"/>
    <tableColumn id="55" xr3:uid="{8C8AAE39-13C3-4CCB-9753-153A1FAB73AF}" name="製品・サービスの製造業者情報の入力を続けますか？【必須】4" dataDxfId="4"/>
    <tableColumn id="56" xr3:uid="{17EA8467-F1A1-430E-BAF4-B387D6AB83EE}" name="要素技術（製品・サービス）の名称⑤【必須】"/>
    <tableColumn id="57" xr3:uid="{9502E8C0-5EC5-46B4-B0B0-10A5841FF3B5}" name="製品・サービスの型番⑤【任意】"/>
    <tableColumn id="58" xr3:uid="{9EDEE218-7FC8-4A5E-A735-5E39102DC379}" name="製品・サービスの製造業者名⑤【必須】" dataDxfId="3"/>
    <tableColumn id="59" xr3:uid="{A1E91E17-C4FD-4BE8-B950-4E6B3C9632A6}" name="製品・サービスの製造業者名のフリガナ⑤【必須】" dataDxfId="2"/>
    <tableColumn id="60" xr3:uid="{A6DDAD4E-A8F6-481C-A853-CB013B498614}" name="製品・サービスの製造業者の法人番号⑤【必須】"/>
    <tableColumn id="61" xr3:uid="{404B5A02-4BE7-4E3D-947E-871A05C7DF98}" name="製品・サービスの製造業者の所在地⑤【必須】"/>
    <tableColumn id="62" xr3:uid="{7A63F063-8764-40EA-8C11-A4F8506765F8}" name="製品・サービスの製造業者情報の入力を続けますか？【必須】5"/>
    <tableColumn id="63" xr3:uid="{E6D2B5DC-D865-4F2A-BBA7-A4D24621CC2C}" name="その他の製造業者情報【必須】"/>
    <tableColumn id="64" xr3:uid="{595FBA1B-38F3-4568-8498-E77C5F8DC667}" name="「情報取得機能」を有しますか？【必須】"/>
    <tableColumn id="65" xr3:uid="{6DDB2676-0743-4A71-8E67-0717569623AE}" name="どのような対象に対し、情報を取得しますか？【必須】"/>
    <tableColumn id="66" xr3:uid="{D9841270-9C61-44AD-B534-11095D5D4F2A}" name="どのような種類のデータを取得しますか？【必須】"/>
    <tableColumn id="67" xr3:uid="{074A12DB-AC88-4B95-B7E6-D91142E375F8}" name="どのような方法で機器の設置・移動を行いますか？【必須】"/>
    <tableColumn id="68" xr3:uid="{DF0D929E-ED99-4758-92C5-6131448F3775}" name="情報取得を実現する技術の成熟度【必須】"/>
    <tableColumn id="69" xr3:uid="{D6F53F30-7E6E-46F4-9B9F-5AD81CD98E05}" name="情報取得を実現する技術の詳細【必須】"/>
    <tableColumn id="70" xr3:uid="{5DCA14B0-46BB-4F86-BC62-4B14AAECE7CE}" name="データ取得に際する移動機能に関し、ドローン等の機器のスペックについて記載してください。【必須】"/>
    <tableColumn id="71" xr3:uid="{66DD901C-F888-4A11-B0F3-A8CC78DF3B6E}" name="データ取得機能に関し、カメラ・センサ等の機器のスペックについて記載してください。【必須】"/>
    <tableColumn id="72" xr3:uid="{000C1DA0-3B29-427D-98FF-9D7D77071EB1}" name="「分析・判断機能」を有しますか？【必須】"/>
    <tableColumn id="73" xr3:uid="{A71F2C2B-1E89-4DE9-BEC5-A26E575181C6}" name="取得したデータに対し、どのような分析・判断を行いますか？【必須】"/>
    <tableColumn id="74" xr3:uid="{CBFAEECD-6CCA-4D93-803A-667204FE055B}" name="分析・判断を実現する技術の成熟度【必須】"/>
    <tableColumn id="75" xr3:uid="{FF8C50F0-3A43-40E5-888F-5D408FDC83C4}" name="分析・判断を実現する技術の詳細【必須】"/>
    <tableColumn id="76" xr3:uid="{2E8B4909-347B-4C43-9F3E-560C7754ED0F}" name="組織/法人のサイバーセキュリティ管理に関する認証について【必須】"/>
    <tableColumn id="77" xr3:uid="{697BA4F3-2050-420D-A926-490CBF3070DD}" name="製品・サービスにおける「ISO/IEC 15408認証」、「CCDS認証」の取得状況について【必須】"/>
    <tableColumn id="78" xr3:uid="{909132BB-1468-4CA5-8A7D-3F8DAB5F80A3}" name="「ISO/IEC 15408認証」における、取得しているCCのレベル（EAL）及び対象のProtection Profile（PP）について【必須】"/>
    <tableColumn id="79" xr3:uid="{3EAE8BE8-7691-4D3F-9C4B-814BEAE3786D}" name="「ISO/IEC 15408認証」における、取得しているCCのレベル（EAL）及び対象のProtection Profile（PP）について【必須】2"/>
    <tableColumn id="80" xr3:uid="{683D64CE-E136-4075-976F-E382DBEC725F}" name="「CCDS認証」における、下記のサイバーセキュリティ認証について【必須】" dataDxfId="1"/>
    <tableColumn id="81" xr3:uid="{CBE384A0-D778-4D63-980F-B631DDDA0F1F}" name="その他製品・サービスに関する認証【任意】" dataDxfId="0"/>
    <tableColumn id="82" xr3:uid="{4AFBC713-CCA9-408C-BA63-59A3F68DF451}" name="サイバーセキュリティにおける脆弱性検査の実施状況について【必須】"/>
    <tableColumn id="83" xr3:uid="{D0A16C8D-9A6B-4981-8097-89FB93D4E984}" name="国内外発刊のガイドラインに準拠した脆弱性検査について【必須】"/>
    <tableColumn id="84" xr3:uid="{61587780-F3EB-4141-9843-909BC3010A75}" name="脆弱性検査の具体的な実施内容について【必須】"/>
    <tableColumn id="85" xr3:uid="{F443F75C-414E-4E5E-AE70-7B3FE47DE992}" name="脆弱性検査の実施に関する検討状況について【必須】"/>
    <tableColumn id="86" xr3:uid="{A1456A53-BC39-41D4-9B87-7B23BB46B06D}" name="脆弱性検査を実施していない理由について【必須】"/>
    <tableColumn id="87" xr3:uid="{5CC37AB2-C0B4-4624-B2AF-87A83BDF79B4}" name="取扱い業務データの保存国【必須】"/>
    <tableColumn id="88" xr3:uid="{ADF7B582-F5CD-4A72-A258-F0F536EC1AA3}" name="取扱い業務データの機密性確保に関する対策【必須】"/>
    <tableColumn id="89" xr3:uid="{ABA3C5E1-C2C7-4E5E-957A-96DFA3DD0421}" name="ソフトウェアが有している機能【任意】"/>
    <tableColumn id="90" xr3:uid="{B1933D35-F303-40D3-A63B-C710BAF7C285}" name="ソフトウェア及びソフトウェアを実行するためのプラットフォームに対する保護対策【任意】"/>
    <tableColumn id="91" xr3:uid="{3BE2BE03-46EE-426F-9935-0F11A67296A9}" name="ソフトウェアを実行するためのプラットフォームで使用されるデータに対する対策【任意】"/>
    <tableColumn id="92" xr3:uid="{B37D10CF-AF63-4334-B0C2-465659EB8084}" name="ソフトウェア・コンポーネントの管理について【任意】"/>
    <tableColumn id="93" xr3:uid="{CF78F639-5C5C-4369-811A-1C8C102CE1CA}" name="ソフトウェア・コンポーネントに関するインベントリの作成有無について【任意】"/>
    <tableColumn id="94" xr3:uid="{FC5948B2-2DA1-4CDD-AD9B-44C5EF4109AD}" name="ソフトウェアの特定と維持管理による保護対策【任意】"/>
    <tableColumn id="95" xr3:uid="{BFB0EC6F-0D0A-4616-9267-A204A0270740}" name="ソフトウェアの特定と維持管理による保護対策【任意】2"/>
    <tableColumn id="96" xr3:uid="{6D1988C2-6461-4349-82D1-9BD686D16C91}" name="ソフトウェアを実行するためのプラットフォームに対するインシデントに関する対策【任意】"/>
    <tableColumn id="97" xr3:uid="{4E992059-5CA0-483E-B6D8-BAE3832D6D58}" name="セキュリティのリテラシーを向上させる対策【任意】"/>
    <tableColumn id="98" xr3:uid="{5251ECC7-74FE-4B5E-9BBE-DC11B96EE9A1}" name="ソフトウェア開発におけるベストプラクティスな手法の実施状況【任意】"/>
    <tableColumn id="99" xr3:uid="{FD64052F-166C-43F5-BD4A-E2A15C4D1325}" name="日本国内での導入実績【必須】"/>
    <tableColumn id="100" xr3:uid="{C088E913-342E-4932-8584-5C20FA43D5A4}" name="公的機関での導⼊実績【必須】"/>
    <tableColumn id="101" xr3:uid="{6D5F9B9E-1D81-4618-8D04-7BF3D3D73927}" name="主な導⼊事例①【必須】"/>
    <tableColumn id="102" xr3:uid="{BE97ED0E-B2BD-4187-AA5D-B94548F01DBF}" name="主な導⼊事例②【任意】"/>
    <tableColumn id="103" xr3:uid="{FD798990-5072-4E99-9A1D-BEC1914C9E43}" name="主な導⼊事例③【任意】"/>
    <tableColumn id="104" xr3:uid="{04DCA4D4-B482-4E5E-B9E8-2461959EC3EE}" name="製品・サービスの導入・維持に係る費用【任意】"/>
    <tableColumn id="105" xr3:uid="{03716F04-C23B-4665-8405-F6D78672C50C}" name="特許登録【任意】"/>
    <tableColumn id="106" xr3:uid="{EFA06E87-1F7B-4CC1-B3C6-F7B7B6CB5ACD}" name="規制所管省庁等が製品・サービスを利用するにあたって準拠・参照すべきガイドライン・ガイドブック等【任意】"/>
    <tableColumn id="107" xr3:uid="{38605678-B47C-4628-8D18-25FD4D260BD1}" name="製品・サービスを利用するにあたっての制限事項や使⽤上の注意点【任意】"/>
    <tableColumn id="108" xr3:uid="{B76B1203-8214-4913-AE97-AC47F8A78F1E}" name="製品・サービスに関連するアピール情報等【任意】"/>
    <tableColumn id="109" xr3:uid="{56187BA5-0AAF-41B8-84BF-572A24254B68}" name="日本の利用者との契約上の問題が生じた場合の解決に用いる管轄裁判所【必須】"/>
    <tableColumn id="110" xr3:uid="{AE3145E9-D1D7-49A8-8E83-8654B9368999}" name="日本の利用者との契約に適用される準拠法【必須】"/>
    <tableColumn id="111" xr3:uid="{10E66191-9CDD-4C34-B553-E92AF704AFCB}" name="貴法人は日本法人ですか？【必須】"/>
    <tableColumn id="112" xr3:uid="{C6256E3E-96C2-49E5-B82C-BE4407F13AA2}" name="貴法人の実質的支配者※は日本法人ですか？【必須】"/>
    <tableColumn id="113" xr3:uid="{46523919-2D0A-4C28-BC19-7F366E8BBF7C}" name="債務不履行が生じ日本の利用者に損害が生じた場合の賠償上限・免責規定【必須】"/>
    <tableColumn id="114" xr3:uid="{6C5708F4-C318-46EB-9D9F-2EBC7E5B7DDF}" name="債務不履行が生じ日本の利用者に損害が生じた場合の賠償上限・免責規定【必須】2"/>
    <tableColumn id="115" xr3:uid="{AEF90464-0D28-4E77-BE15-788FEEC35E31}" name="債務不履行が生じ日本の利用者に損害が生じた場合の救済に充てることができる責任財産【必須】"/>
    <tableColumn id="116" xr3:uid="{A5598B25-7D35-4ADA-ACA7-2F7B674A9E3F}" name="債務不履行が生じ日本の利用者に損害が生じた場合の救済に充てることができる責任財産（株主分配可能額を除いた部分の金額）【必須】"/>
    <tableColumn id="117" xr3:uid="{68D98E64-CBD9-4DF5-90C5-FE904E3AE55D}" name="管轄裁判所の国内裁判執行権外の国・地域に保有する責任財産【必須】"/>
    <tableColumn id="118" xr3:uid="{AF252851-0423-4F96-86F2-F398DDE9ACD3}" name="管轄裁判所の国内裁判執行権外の国・地域に保有する責任財産（株主分配可能額を除いた部分の金額）【必須】"/>
    <tableColumn id="119" xr3:uid="{401B5A93-E722-454D-9C2C-DB608722D9D4}" name="管轄裁判所の国内裁判執行権外の国・地域に保有する責任財産の所在国・地域【必須】"/>
    <tableColumn id="120" xr3:uid="{10C97C0D-307D-4F5C-8AC6-18043C355AF8}" name="利用者に保証を行うグループ他法人の有無【必須】"/>
    <tableColumn id="121" xr3:uid="{3BDEEE31-8D5E-4DDE-A8E8-FBAC88431870}" name="利用者に保証を行うグループ他法人の名称及び設立国【必須】"/>
    <tableColumn id="122" xr3:uid="{2210676D-053E-4075-8FF3-C3D216ACCF61}" name="賠償責任保険への加入有無【必須】"/>
    <tableColumn id="123" xr3:uid="{BC22D6B4-96D8-4E6C-87BD-2F981BAE1866}" name="賠償責任保険への加入有無【必須】2"/>
    <tableColumn id="124" xr3:uid="{78019738-148B-4427-81E2-DDD9E63EBC1F}" name="賠償責任保険の賠償限度額【必須】"/>
    <tableColumn id="125" xr3:uid="{9EA9C415-8DCD-4390-B759-90714F2ED999}" name="担当部署・担当者名【必須】"/>
    <tableColumn id="126" xr3:uid="{6CEE1490-ADDC-4D21-9B45-D1D9D2C0489A}" name="担当部署・担当者名のフリガナ【必須】"/>
    <tableColumn id="127" xr3:uid="{2E0AC5FF-3415-4A1A-8879-E0B384E214FA}" name="連絡先【必須】"/>
    <tableColumn id="128" xr3:uid="{49B08B00-E425-4ADE-8E98-C16364E05587}" name="個人情報の取扱いへの同意【必須】"/>
    <tableColumn id="129" xr3:uid="{809AD241-BBFC-41DF-A6EF-8C8A9E85E114}" name="著作権の取扱いに対する同意【必須】"/>
    <tableColumn id="130" xr3:uid="{4A2265DD-4E51-4361-9ADF-3D1ADBE65495}" name="技術カタログの利用規約に対する同意【必須】"/>
    <tableColumn id="131" xr3:uid="{BA2E6B97-4E21-470A-AF86-39026C959014}" name="回答内容についての御確認【必須】"/>
  </tableColumns>
  <tableStyleInfo name="TableStyleMedium2" showFirstColumn="0" showLastColumn="0" showRowStripes="1" showColumnStripes="0"/>
</table>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N5" dT="2024-03-12T10:06:50.22" personId="{50AE42BC-9894-41AB-8C62-FAFBA93BF472}" id="{D092E3B1-BF1D-4951-BAB8-5297040CC268}">
    <text>「全国」を選択いただいておりますので、「北海道地方」は削除させていただきます。</text>
  </threadedComment>
  <threadedComment ref="BL5" dT="2024-03-12T13:42:18.60" personId="{50AE42BC-9894-41AB-8C62-FAFBA93BF472}" id="{8A0BF346-EAF7-4325-BD02-9B4312FDE081}">
    <text>「その他製品・サービスに関する認証」にてプライバシーマークをご記載いただいておりますところ、同マークが準拠しているJIS Q15001認証は未取得という理解でよろしいでしょうか。</text>
  </threadedComment>
  <threadedComment ref="BZ7" dT="2024-03-12T23:20:58.00" personId="{6E3E134B-2B80-4B1D-BAED-541B19F86995}" id="{E284D731-A10A-4746-9215-CC9970555A94}">
    <text>特許登録については、最大3件までを記載いただく形となるため、3件にしぼっていただけますでしょうか。ご確認の程、よろしくお願いいたします。</text>
  </threadedComment>
  <threadedComment ref="CA10" dT="2024-03-12T14:12:21.13" personId="{50AE42BC-9894-41AB-8C62-FAFBA93BF472}" id="{9045FF84-ABD7-4F04-84B9-B4ADF6CCC3AE}">
    <text>法令名のみの記載のものについては、ガイドラインやガイドブックとは判断できませんため、削除させていただきます。</text>
  </threadedComment>
  <threadedComment ref="R14" dT="2024-03-12T10:45:51.42" personId="{50AE42BC-9894-41AB-8C62-FAFBA93BF472}" id="{4C6FF81C-D11D-4C11-B5CC-ACFF6D6E3929}">
    <text>ガイドラインやガイドブックではないと判断したため、削除させていただき「記載なし」とさせていただきます。</text>
  </threadedComment>
  <threadedComment ref="CA15" dT="2024-03-12T14:13:13.82" personId="{50AE42BC-9894-41AB-8C62-FAFBA93BF472}" id="{692BE682-9764-43B6-839C-6BFF780F3C1D}">
    <text>ガイドラインやガイドブックに関する記載ではございませんので、削除させていただき「記載なし」とさせていただきます。</text>
  </threadedComment>
  <threadedComment ref="CF16" dT="2024-03-12T08:22:59.24" personId="{6E3E134B-2B80-4B1D-BAED-541B19F86995}" id="{A291C990-3553-4CE3-9BF0-5D6F8C7C14B7}">
    <text>賠償上限・免責規定について、定めがある場合は制約の主要な点をご記載ください。
（例）料金支払いの最後の1年分を上限とする。特別損害は一切賠償しない。
 定めのない場合には「特段の定め無し」とご記載ください。</text>
  </threadedComment>
  <threadedComment ref="CF17" dT="2024-03-12T08:23:21.92" personId="{6E3E134B-2B80-4B1D-BAED-541B19F86995}" id="{BACF19FE-883B-46B8-8801-6E5F354E78F0}">
    <text>賠償上限・免責規定について、定めがある場合は制約の主要な点をご記載ください。
（例）料金支払いの最後の1年分を上限とする。特別損害は一切賠償しない。
 定めのない場合には「特段の定め無し」とご記載ください。</text>
  </threadedComment>
  <threadedComment ref="CP19" dT="2024-03-12T08:25:48.95" personId="{6E3E134B-2B80-4B1D-BAED-541B19F86995}" id="{16DA7B79-CAA9-4387-B9CC-2DFAC0CD84F0}">
    <text>事務局による記載内容のご確認の過程で法人名を「キヤノン株式会社」に修正しております。担当部署名につきましてもキヤノン株式会社のご担当者名にに修正をお願いいたします。</text>
  </threadedComment>
  <threadedComment ref="S20" dT="2024-03-12T10:58:43.51" personId="{50AE42BC-9894-41AB-8C62-FAFBA93BF472}" id="{B9103AEC-A325-412C-9A13-A36A537B5186}">
    <text>国交省殿によるカタログ掲載は、第三者による認証を付与しているものではないと判断したため、削除させていただきます。</text>
  </threadedComment>
  <threadedComment ref="S22" dT="2024-03-12T11:00:46.49" personId="{50AE42BC-9894-41AB-8C62-FAFBA93BF472}" id="{1836D7E2-1E85-45B8-810F-B5275E22447E}">
    <text>NETIS登録、国交省殿のカタログ掲載は、認証を付与しているものではないと判断したため、削除させていただきます。</text>
  </threadedComment>
  <threadedComment ref="BE29" dT="2024-03-12T08:26:46.56" personId="{6E3E134B-2B80-4B1D-BAED-541B19F86995}" id="{5E46288B-DF0C-40C7-805B-40D0C7F7C8E8}">
    <text>特許出願につきまして、どのような特許の内容となりますでしょうか。内容を追記いただきますようお願いいたします。</text>
  </threadedComment>
  <threadedComment ref="BF29" dT="2024-03-12T13:19:33.72" personId="{6E3E134B-2B80-4B1D-BAED-541B19F86995}" id="{209EEFAF-4170-47E1-95F6-7EF35FE84CAD}">
    <text>ドライブレコーダーのデータを解析するサービスとのことですので、ドローン等の機器のスペックに関し該当がないようでしたら、事務局にて「該当なし」とさせていただきます。</text>
  </threadedComment>
  <threadedComment ref="BG29" dT="2024-03-12T13:25:14.86" personId="{6E3E134B-2B80-4B1D-BAED-541B19F86995}" id="{F1E4FF4B-E763-42FF-8385-72211EBD8D7C}">
    <text>ドライブレコーダーのデータを解析するサービスとのことですので、特定のカメラやセンサを使用しないとのことでしたら、本項目については事務局にて「該当なし」と修正させていただきます。</text>
  </threadedComment>
  <threadedComment ref="BK29" dT="2024-03-12T13:26:11.14" personId="{50AE42BC-9894-41AB-8C62-FAFBA93BF472}" id="{E4B267A7-2848-4C51-BE63-67C804AC8EFA}">
    <text>特許出願につきまして、どのような特許の内容となりますでしょうか。内容を追記いただきますようお願いいたします。</text>
  </threadedComment>
  <threadedComment ref="R31" dT="2024-03-12T10:50:02.47" personId="{50AE42BC-9894-41AB-8C62-FAFBA93BF472}" id="{67FAB74B-F31C-4733-9867-CB5741955C12}">
    <text>ガイドラインやガイドブックではないと判断したため、削除させていただき「記載なし」とさせていただきます。</text>
  </threadedComment>
  <threadedComment ref="BL31" dT="2024-03-12T09:51:51.67" personId="{6E3E134B-2B80-4B1D-BAED-541B19F86995}" id="{48B0D49B-C1B1-472C-B948-F1A99CF5DC91}">
    <text>プライバシーマークが準拠する「JIS Q15001認証」 を取得しているか確認させていただけますと幸いです。
※X列をご参照ください。</text>
  </threadedComment>
  <threadedComment ref="R32" dT="2024-03-12T10:50:07.85" personId="{50AE42BC-9894-41AB-8C62-FAFBA93BF472}" id="{01B4ABDA-78F4-4A56-AA0C-D28CA78E2358}">
    <text>ガイドラインやガイドブックではないと判断したため、削除させていただき「記載なし」とさせていただきます。</text>
  </threadedComment>
  <threadedComment ref="W33" dT="2024-03-13T05:02:22.23" personId="{6E3E134B-2B80-4B1D-BAED-541B19F86995}" id="{07685353-35A9-4219-BEB6-B32D9F7AF9BE}">
    <text>3月13日の貴社からのご回答を元に、製品・サービスの製造業者名を「skydio inc」に事務局にて記載を修正させていただきましたので、AF列～AI列をご確認ください。</text>
  </threadedComment>
  <threadedComment ref="S40" dT="2024-03-12T11:02:49.23" personId="{50AE42BC-9894-41AB-8C62-FAFBA93BF472}" id="{7FB4B417-BC84-4763-A5B6-E01C64D22EAE}">
    <text>「IP67」は防塵・防水規格ですので、本設問ではなく「カメラ・センサ等の機器のスペック」の設問でご記載頂く必要があります。
また、「2メートルまでの落下試験済み」の記載は、アピール事項等でご記載頂く必要があります。</text>
  </threadedComment>
  <threadedComment ref="R41" dT="2024-03-12T10:50:15.85" personId="{50AE42BC-9894-41AB-8C62-FAFBA93BF472}" id="{ADB59B05-5DBD-4068-984A-1960982176C7}">
    <text>ガイドラインやガイドブックではないと判断したため、削除させていただき「記載なし」とさせていただきます。</text>
  </threadedComment>
  <threadedComment ref="R42" dT="2024-03-12T10:50:15.85" personId="{50AE42BC-9894-41AB-8C62-FAFBA93BF472}" id="{899403BD-9979-4660-868C-E8A81EA64894}">
    <text>ガイドラインやガイドブックではないと判断したため、削除させていただき「記載なし」とさせていただきます。</text>
  </threadedComment>
  <threadedComment ref="S42" dT="2024-03-12T10:50:15.85" personId="{50AE42BC-9894-41AB-8C62-FAFBA93BF472}" id="{B4B018DA-F2AF-4E20-AFC9-AFB00265875E}">
    <text>ガイドラインやガイドブックではないと判断したため、削除させていただき「記載なし」とさせていただきます。</text>
  </threadedComment>
  <threadedComment ref="S43" dT="2024-03-12T11:06:14.80" personId="{50AE42BC-9894-41AB-8C62-FAFBA93BF472}" id="{1C42A910-87FA-494A-AA50-4FE7542D862F}">
    <text>NETIS登録は、認証を付与しているものではないと判断したため、削除させていただき「記載なし」とさせていただきます。</text>
  </threadedComment>
  <threadedComment ref="CF43" dT="2024-03-12T09:57:27.28" personId="{6E3E134B-2B80-4B1D-BAED-541B19F86995}" id="{128068DE-4F46-4058-9499-9A58C5C54628}">
    <text xml:space="preserve">利用基本契約書は一般に公開されている契約書になりますでしょうか。公開されている場合には、リンク先の追記をお願いいたします。
公開されていない場合には、契約書の内容について追記いただきますようお願いいたします。
</text>
  </threadedComment>
  <threadedComment ref="S44" dT="2024-03-12T11:07:04.66" personId="{50AE42BC-9894-41AB-8C62-FAFBA93BF472}" id="{FE873817-F5A3-43E1-B8EF-DFD9D4A7EF99}">
    <text>NETIS登録は、認証を付与しているものではないと判断したため、削除させていただき「記載なし」とさせていただきます。</text>
  </threadedComment>
  <threadedComment ref="BV44" dT="2024-03-12T14:05:01.78" personId="{50AE42BC-9894-41AB-8C62-FAFBA93BF472}" id="{A96B2AA4-2A66-4248-A075-AF0C461FFC90}">
    <text>①発注者として「非開示」とご記載頂いているところ、②概要にて「奥村組様」との記載がありますので、ご確認をお願いいたします。</text>
  </threadedComment>
  <threadedComment ref="CF44" dT="2024-03-12T09:57:03.37" personId="{6E3E134B-2B80-4B1D-BAED-541B19F86995}" id="{4D80F948-A533-4C8F-8E48-8202E299FD77}">
    <text>利用基本契約書は一般に公開されている契約書になりますでしょうか。公開されている場合には、リンク先の追記をお願いいたします。
公開されていない場合には、契約書の内容について追記いただきますようお願いいたします。</text>
  </threadedComment>
  <threadedComment ref="S46" dT="2024-03-12T11:07:20.20" personId="{50AE42BC-9894-41AB-8C62-FAFBA93BF472}" id="{512EA398-DCA8-426F-A379-0E89B46F1BEC}">
    <text>国交省殿のカタログ掲載は、認証を付与しているものではないと判断したため、削除させていただき「記載なし」とさせていただきます。</text>
  </threadedComment>
  <threadedComment ref="BY46" dT="2024-03-12T14:17:34.98" personId="{50AE42BC-9894-41AB-8C62-FAFBA93BF472}" id="{45E57128-AA40-46C0-8131-A5917831D47B}">
    <text>短縮URLとしております。</text>
  </threadedComment>
  <threadedComment ref="CB46" dT="2024-03-13T02:46:10.06" personId="{6E3E134B-2B80-4B1D-BAED-541B19F86995}" id="{2107265C-5295-49D4-817D-32A9DB47DD1F}">
    <text>短縮URLとしております。また、DJI DOCKとの記載については、skydio2+に記載内容を修正させていただきましたのでご確認ください。</text>
  </threadedComment>
  <threadedComment ref="S47" dT="2024-03-12T10:55:43.37" personId="{6E3E134B-2B80-4B1D-BAED-541B19F86995}" id="{16B793E9-77E2-4A3B-93CF-2B58C8759C74}">
    <text>NETISの登録につきましては、製品・サービスに関連するアピール事項となりますので、DF列に追記させていただきました。ご確認をお願いできますでしょうか。</text>
  </threadedComment>
  <threadedComment ref="BZ47" dT="2024-03-12T23:22:45.65" personId="{6E3E134B-2B80-4B1D-BAED-541B19F86995}" id="{6CD2B36A-5C42-439C-A420-4744C3F6742D}">
    <text>特許登録については、最大3件までを記載いただく形となるため、3件にしぼっていただけますでしょうか。ご確認の程、よろしくお願いいたします。</text>
  </threadedComment>
  <threadedComment ref="CC47" dT="2024-03-12T10:39:56.26" personId="{6E3E134B-2B80-4B1D-BAED-541B19F86995}" id="{2911304C-34FB-4A9C-860F-284753CF914C}">
    <text>NETISの登録につきましては、製品・サービスに関連するアピール情報等に記載する事項となりますので、事務局にて追記させていただきました。
※このためX列の記載は削除させていただきます。</text>
  </threadedComment>
  <threadedComment ref="CA49" dT="2024-03-12T14:15:24.16" personId="{50AE42BC-9894-41AB-8C62-FAFBA93BF472}" id="{C8D5F9CF-6A80-463A-A613-6B976D14155D}">
    <text>第三者発行のガイドラインやガイドブックではございませんので、削除させていただき「記載なし」とさせていただきます。</text>
  </threadedComment>
  <threadedComment ref="S51" dT="2024-03-12T11:09:17.75" personId="{50AE42BC-9894-41AB-8C62-FAFBA93BF472}" id="{89FD893D-31E8-4F38-AEAB-737EB9B5EA09}">
    <text>緑字部分について、電波法・電気通信事業法の技術基準適合証明を付与されているという理解でよろしいでしょうか。その場合は、「技術基準適合証明（電波法、電気通信事業法）」と修正させていただきます。</text>
  </threadedComment>
  <threadedComment ref="CB51" dT="2024-03-12T14:21:49.59" personId="{50AE42BC-9894-41AB-8C62-FAFBA93BF472}" id="{C47FF29C-FFAB-41E2-A61A-FFF310667BB0}">
    <text>防爆仕様について「2024年3月販売予定」とありますが、未実装という理解でよろしいでしょうか。</text>
  </threadedComment>
  <threadedComment ref="CA55" dT="2024-03-18T08:42:19.62" personId="{6E3E134B-2B80-4B1D-BAED-541B19F86995}" id="{9D05408F-6470-4E31-B678-3511E8E11907}">
    <text>具体のガイドライン・ガイドブックがわかるように、一例の発行体などがございましたら記載をいただきますようお願いいたします。</text>
  </threadedComment>
  <threadedComment ref="S58" dT="2024-03-18T08:18:48.05" personId="{6E3E134B-2B80-4B1D-BAED-541B19F86995}" id="{1363327A-CF78-470E-964D-39866B118650}">
    <text>「JIS Z 2411」につきまして、近日制定予定と記載をいただいておりますが、取得をしていただいているとの認識で相違ないでしょうか。</text>
  </threadedComment>
  <threadedComment ref="CB59" dT="2024-03-18T14:06:14.18" personId="{50AE42BC-9894-41AB-8C62-FAFBA93BF472}" id="{B01A8067-2757-480C-A429-B7F3B11E7750}">
    <text>使用上の制限事項であることを明示するため、「はできない」の文言を追記しております。問題がもしございましたら、お知らせください。</text>
  </threadedComment>
  <threadedComment ref="O60" dT="2024-03-19T02:11:26.09" personId="{6E3E134B-2B80-4B1D-BAED-541B19F86995}" id="{BF4245B7-1E3A-4928-B1ED-0845C9380753}">
    <text>IoTカメラのカテゴリの中に非防爆カメラ・防爆カメラ・サーモカメラがあり、それぞれのカメラの型番をご回答いただいていると理解しました。上記の理解で問題がないようでしたら、「IOTカメラは、」の記載については事務局にて削除させていただきます。</text>
  </threadedComment>
  <threadedComment ref="BT60" dT="2024-03-19T02:54:41.38" personId="{6E3E134B-2B80-4B1D-BAED-541B19F86995}" id="{68CF1327-5E85-44A4-9539-C9781211AF5C}">
    <text>他製品との平仄の観点から、事務局にて記載を修正させていただきましたのでご確認ください。</text>
  </threadedComment>
  <threadedComment ref="BV60" dT="2024-03-19T02:54:52.36" personId="{6E3E134B-2B80-4B1D-BAED-541B19F86995}" id="{DD098C7E-3083-49F3-BD0E-FA8E2C35A858}">
    <text>他製品との平仄の観点から、事務局にて記載を修正させていただきましたのでご確認ください。</text>
  </threadedComment>
  <threadedComment ref="R61" dT="2024-03-22T07:41:44.85" personId="{50AE42BC-9894-41AB-8C62-FAFBA93BF472}" id="{CA829A0C-03CD-4012-8EC2-97F6BBD9F8F2}">
    <text>ISOやJIS等、他の目視等の製品では全く記載のない内容ですが、ガイドライン・ガイドブックとして問題はなさそうでしょうか？
・ISO10893-7:2018　
・ISO17636-2:2022
・ASTM E 2007-10:2023
・ASTM E 2776-17:2022
・ASME BPVC section v article 2
・JIS Z 3110
・JIS G 0804</text>
  </threadedComment>
  <threadedComment ref="R61" dT="2024-03-22T08:38:55.39" personId="{421B8FFE-C8A7-41D0-A79A-0565A779BE32}" id="{527934C9-02A6-4155-B2A9-B485A7718E35}" parentId="{CA829A0C-03CD-4012-8EC2-97F6BBD9F8F2}">
    <text>【デジ庁様宛】
以下のようなコメントで、事業者様へ確認したいと考えております。
---
以下の項目は、ガイドラインではなく規格と存じますので削除させていただきます。
・ISO10893-7:2018　
・ISO17636-2:2022
・ASTM E 2007-10:2023
・ASTM E 2776-17:2022
・ASME BPVC section v article 2
・JIS Z 3110
・JIS G 0804</text>
  </threadedComment>
  <threadedComment ref="R62" dT="2024-03-22T08:44:44.94" personId="{421B8FFE-C8A7-41D0-A79A-0565A779BE32}" id="{D4DD86D2-FF3C-4387-969B-444492708442}">
    <text>【デジ庁様宛】
以下のようなコメントで、事業者様へ確認したいと考えております。
---
以下の項目は、ガイドラインではなく規格と存じますので削除させていただきます。
・ISO10893-7:2018　
・ISO17636-2:2022
・ASTM E 2007-10:2023
・ASTM E 2776-17:2022
・ASME BPVC section v article 2
・JIS Z 3110
・JIS G 0804</text>
  </threadedComment>
</ThreadedComments>
</file>

<file path=xl/threadedComments/threadedComment2.xml><?xml version="1.0" encoding="utf-8"?>
<ThreadedComments xmlns="http://schemas.microsoft.com/office/spreadsheetml/2018/threadedcomments" xmlns:x="http://schemas.openxmlformats.org/spreadsheetml/2006/main">
  <threadedComment ref="DD5" dT="2024-03-18T08:42:19.62" personId="{6E3E134B-2B80-4B1D-BAED-541B19F86995}" id="{DB098C3A-952B-4BE4-A986-7BF7013A22A6}">
    <text>具体のガイドライン・ガイドブックがわかるように、一例の発行体などがございましたら記載をいただきますようお願いいたします。</text>
  </threadedComment>
  <threadedComment ref="X8" dT="2024-03-18T08:18:48.05" personId="{6E3E134B-2B80-4B1D-BAED-541B19F86995}" id="{F11AEE8C-C2E0-4D73-AC11-A7CAC94F76A3}">
    <text>「JIS Z 2411」につきまして、近日制定予定と記載をいただいておりますが、取得をしていただいているとの認識で相違ないでしょうか。</text>
  </threadedComment>
  <threadedComment ref="BX8" dT="2024-03-18T08:48:50.18" personId="{6E3E134B-2B80-4B1D-BAED-541B19F86995}" id="{99937F6D-4488-4E53-B187-FC1B2D825BD3}">
    <text>製品・サービスとして提供されているか否かの観点からご回答をお願いいたします。
なお、選択肢は下記のとおりとなります。
「レベル3：実装（製品・サービスとして提供されている）」「レベル2：応用（製品・サービスとしての提供に向けて実証試験段階である）」「レベル1：基礎（製品・サービスとしての提供に向けて研究調査段階である） 」</text>
  </threadedComment>
  <threadedComment ref="DE9" dT="2024-03-18T14:06:14.18" personId="{50AE42BC-9894-41AB-8C62-FAFBA93BF472}" id="{C8A6AA03-6DFE-4486-AEFF-9D82591F3F68}">
    <text>使用上の制限事項であることを明示するため、「はできない」の文言を追記しております。問題がもしございましたら、お知らせください。</text>
  </threadedComment>
  <threadedComment ref="BU10" dT="2024-03-18T08:50:35.66" personId="{6E3E134B-2B80-4B1D-BAED-541B19F86995}" id="{2DB2937B-DD9E-4F6F-9D9A-C522319260DF}">
    <text>（KPMG 03/18）掲載前の問合せ対応の中で確認中のステータスとなっております。</text>
  </threadedComment>
  <threadedComment ref="T11" dT="2024-03-19T02:11:26.09" personId="{6E3E134B-2B80-4B1D-BAED-541B19F86995}" id="{5F40CDB9-98CF-4A5E-BCE1-9278CBF5EC90}">
    <text>IoTカメラのカテゴリの中に非防爆カメラ・防爆カメラ・サーモカメラがあり、それぞれのカメラの型番をご回答いただいていると理解しました。上記の理解で問題がないようでしたら、「IOTカメラは、」の記載については事務局にて削除させていただきます。</text>
  </threadedComment>
  <threadedComment ref="CW11" dT="2024-03-19T02:54:41.38" personId="{6E3E134B-2B80-4B1D-BAED-541B19F86995}" id="{4AF1F232-0F0C-4EBE-937A-0A61AC247937}">
    <text>他製品との平仄の観点から、事務局にて記載を修正させていただきましたのでご確認ください。</text>
  </threadedComment>
  <threadedComment ref="CY11" dT="2024-03-19T02:54:52.36" personId="{6E3E134B-2B80-4B1D-BAED-541B19F86995}" id="{EF63B432-0927-4640-9536-B9C14B01EAA0}">
    <text>他製品との平仄の観点から、事務局にて記載を修正させていただきましたのでご確認ください。</text>
  </threadedComment>
  <threadedComment ref="B12" dT="2024-03-22T07:11:15.51" personId="{50AE42BC-9894-41AB-8C62-FAFBA93BF472}" id="{FBD7C322-E462-4BD8-81EE-BCF36CCB1880}">
    <text>分析・判断機能はあるようですので、必須機能は備えているのではないでしょうか。</text>
  </threadedComment>
  <threadedComment ref="B12" dT="2024-03-22T08:32:05.69" personId="{421B8FFE-C8A7-41D0-A79A-0565A779BE32}" id="{1E385023-CC54-4C6D-AFD7-8ACFA47F6DD9}" parentId="{FBD7C322-E462-4BD8-81EE-BCF36CCB1880}">
    <text>【デジ庁様宛】
仰る通り、備えておりますので修正いたします。
数式で機械的に入力されるような設定になっておりましたが、事業者様による自由記述が他の製品・サービスと異なっていたことが起因するミスです。
修正したうえで、企業様へ照会するタイミングでコメントは削除します。</text>
  </threadedComment>
  <threadedComment ref="W12" dT="2024-03-22T07:41:44.85" personId="{50AE42BC-9894-41AB-8C62-FAFBA93BF472}" id="{0A114696-C0C2-4E7E-A0C9-9F574283B867}">
    <text>ISOやJIS等、他の目視等の製品では全く記載のない内容ですが、ガイドライン・ガイドブックとして問題はなさそうでしょうか？
・ISO10893-7:2018　
・ISO17636-2:2022
・ASTM E 2007-10:2023
・ASTM E 2776-17:2022
・ASME BPVC section v article 2
・JIS Z 3110
・JIS G 0804</text>
  </threadedComment>
  <threadedComment ref="W12" dT="2024-03-22T08:38:55.39" personId="{421B8FFE-C8A7-41D0-A79A-0565A779BE32}" id="{A6A6A279-86F0-4866-8F5B-478E5B15DC4D}" parentId="{0A114696-C0C2-4E7E-A0C9-9F574283B867}">
    <text>【デジ庁様宛】
以下のようなコメントで、事業者様へ確認したいと考えております。
---
以下の項目は、ガイドラインではなく規格と存じますので削除させていただきます。
・ISO10893-7:2018　
・ISO17636-2:2022
・ASTM E 2007-10:2023
・ASTM E 2776-17:2022
・ASME BPVC section v article 2
・JIS Z 3110
・JIS G 0804</text>
  </threadedComment>
  <threadedComment ref="W13" dT="2024-03-22T08:44:44.94" personId="{421B8FFE-C8A7-41D0-A79A-0565A779BE32}" id="{13200A72-2849-481B-8DB0-CCB4EA6AF0F9}">
    <text>【デジ庁様宛】
以下のようなコメントで、事業者様へ確認したいと考えております。
---
以下の項目は、ガイドラインではなく規格と存じますので削除させていただきます。
・ISO10893-7:2018　
・ISO17636-2:2022
・ASTM E 2007-10:2023
・ASTM E 2776-17:2022
・ASME BPVC section v article 2
・JIS Z 3110
・JIS G 0804</text>
  </threadedComment>
</ThreadedComments>
</file>

<file path=xl/worksheets/_rels/sheet1.xml.rels><?xml version="1.0" encoding="UTF-8" standalone="yes"?>
<Relationships xmlns="http://schemas.openxmlformats.org/package/2006/relationships"><Relationship Id="rId8" Type="http://schemas.openxmlformats.org/officeDocument/2006/relationships/hyperlink" Target="mailto:satoru.morinishi@fulldepth.co.jp050-5468-8025" TargetMode="External"/><Relationship Id="rId3" Type="http://schemas.openxmlformats.org/officeDocument/2006/relationships/hyperlink" Target="https://irobotics.jp/service/" TargetMode="External"/><Relationship Id="rId7" Type="http://schemas.openxmlformats.org/officeDocument/2006/relationships/hyperlink" Target="https://airm.co.jp/product.html" TargetMode="External"/><Relationship Id="rId12" Type="http://schemas.microsoft.com/office/2017/10/relationships/threadedComment" Target="../threadedComments/threadedComment1.xml"/><Relationship Id="rId2" Type="http://schemas.openxmlformats.org/officeDocument/2006/relationships/hyperlink" Target="https://irobotics.jp/service" TargetMode="External"/><Relationship Id="rId1" Type="http://schemas.openxmlformats.org/officeDocument/2006/relationships/hyperlink" Target="https://www.morphoinc.com/technology" TargetMode="External"/><Relationship Id="rId6" Type="http://schemas.openxmlformats.org/officeDocument/2006/relationships/hyperlink" Target="https://airm.co.jp/" TargetMode="External"/><Relationship Id="rId11" Type="http://schemas.openxmlformats.org/officeDocument/2006/relationships/comments" Target="../comments1.xml"/><Relationship Id="rId5" Type="http://schemas.openxmlformats.org/officeDocument/2006/relationships/hyperlink" Target="https://skydio.flightsinc.jp/" TargetMode="External"/><Relationship Id="rId10" Type="http://schemas.openxmlformats.org/officeDocument/2006/relationships/vmlDrawing" Target="../drawings/vmlDrawing1.vml"/><Relationship Id="rId4" Type="http://schemas.openxmlformats.org/officeDocument/2006/relationships/hyperlink" Target="https://pronet.co.jp/%e5%8c%ba%e7%94%bb%e7%b7%9a%e3%81%ae%e6%91%a9%e8%80%97%e5%ba%a6%e8%aa%bf%e6%9f%bb%e3%82%b5%e3%83%bc%e3%83%93%e3%82%b9/" TargetMode="External"/><Relationship Id="rId9"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8.bin"/><Relationship Id="rId4" Type="http://schemas.microsoft.com/office/2017/10/relationships/threadedComment" Target="../threadedComments/threadedComment2.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inframanagement@pasco.co.jp" TargetMode="External"/></Relationships>
</file>

<file path=xl/worksheets/_rels/sheet4.xml.rels><?xml version="1.0" encoding="UTF-8" standalone="yes"?>
<Relationships xmlns="http://schemas.openxmlformats.org/package/2006/relationships"><Relationship Id="rId13" Type="http://schemas.openxmlformats.org/officeDocument/2006/relationships/hyperlink" Target="https://www.dnp.co.jp/" TargetMode="External"/><Relationship Id="rId18" Type="http://schemas.openxmlformats.org/officeDocument/2006/relationships/hyperlink" Target="https://www.mes.co.jp/business/crane/dronesnap.html" TargetMode="External"/><Relationship Id="rId26" Type="http://schemas.openxmlformats.org/officeDocument/2006/relationships/hyperlink" Target="https://irobotics.jp/wp/wp-content/uploads/2022/07/service_narrow.pdf" TargetMode="External"/><Relationship Id="rId39" Type="http://schemas.openxmlformats.org/officeDocument/2006/relationships/hyperlink" Target="https://irobotics.jp/service" TargetMode="External"/><Relationship Id="rId21" Type="http://schemas.openxmlformats.org/officeDocument/2006/relationships/hyperlink" Target="https://www.pasco.co.jp/products/realdimension/" TargetMode="External"/><Relationship Id="rId34" Type="http://schemas.openxmlformats.org/officeDocument/2006/relationships/hyperlink" Target="https://www.shimadzu.co.jp/" TargetMode="External"/><Relationship Id="rId7" Type="http://schemas.openxmlformats.org/officeDocument/2006/relationships/hyperlink" Target="https://fulldepth.co.jp/product" TargetMode="External"/><Relationship Id="rId2" Type="http://schemas.openxmlformats.org/officeDocument/2006/relationships/hyperlink" Target="https://www.ambl.co.jp/service/ai/" TargetMode="External"/><Relationship Id="rId16" Type="http://schemas.openxmlformats.org/officeDocument/2006/relationships/hyperlink" Target="https://www.global.toshiba/jp/company/digitalsolution.html" TargetMode="External"/><Relationship Id="rId20" Type="http://schemas.openxmlformats.org/officeDocument/2006/relationships/hyperlink" Target="https://hatsuly.datalabs.jp/" TargetMode="External"/><Relationship Id="rId29" Type="http://schemas.openxmlformats.org/officeDocument/2006/relationships/hyperlink" Target="https://www.nttbiz.com/solution/vss/service/smart_glass_cloud/" TargetMode="External"/><Relationship Id="rId41" Type="http://schemas.openxmlformats.org/officeDocument/2006/relationships/table" Target="../tables/table1.xml"/><Relationship Id="rId1" Type="http://schemas.openxmlformats.org/officeDocument/2006/relationships/hyperlink" Target="https://www.ambl.co.jp/" TargetMode="External"/><Relationship Id="rId6" Type="http://schemas.openxmlformats.org/officeDocument/2006/relationships/hyperlink" Target="https://terra-drone.net/service/inspection" TargetMode="External"/><Relationship Id="rId11" Type="http://schemas.openxmlformats.org/officeDocument/2006/relationships/hyperlink" Target="https://www.kkc.co.jp/service/item/2897/" TargetMode="External"/><Relationship Id="rId24" Type="http://schemas.openxmlformats.org/officeDocument/2006/relationships/hyperlink" Target="https://irobotics.jp/" TargetMode="External"/><Relationship Id="rId32" Type="http://schemas.openxmlformats.org/officeDocument/2006/relationships/hyperlink" Target="https://www.aisin.com/jp/" TargetMode="External"/><Relationship Id="rId37" Type="http://schemas.openxmlformats.org/officeDocument/2006/relationships/hyperlink" Target="https://water-business-cloud.com/" TargetMode="External"/><Relationship Id="rId40" Type="http://schemas.openxmlformats.org/officeDocument/2006/relationships/printerSettings" Target="../printerSettings/printerSettings3.bin"/><Relationship Id="rId5" Type="http://schemas.openxmlformats.org/officeDocument/2006/relationships/hyperlink" Target="https://www.genetus.co.jp/_userdata/GMT-CMA-BG96C.pdf" TargetMode="External"/><Relationship Id="rId15" Type="http://schemas.openxmlformats.org/officeDocument/2006/relationships/hyperlink" Target="https://www.datalabs.jp/" TargetMode="External"/><Relationship Id="rId23" Type="http://schemas.openxmlformats.org/officeDocument/2006/relationships/hyperlink" Target="https://www.global.toshiba/jp/products-solutions/manufacturing-ict/meister-apps/apps-maivp.html" TargetMode="External"/><Relationship Id="rId28" Type="http://schemas.openxmlformats.org/officeDocument/2006/relationships/hyperlink" Target="http://www.vuzix.jp/" TargetMode="External"/><Relationship Id="rId36" Type="http://schemas.openxmlformats.org/officeDocument/2006/relationships/hyperlink" Target="https://canon.jp/business/solution/inspection-eye&#19978;&#35352;&#12469;&#12452;&#12488;&#12424;&#12426;&#12362;&#21839;&#12356;&#21512;&#12431;&#12379;&#19979;&#12373;&#12356;&#12290;" TargetMode="External"/><Relationship Id="rId10" Type="http://schemas.openxmlformats.org/officeDocument/2006/relationships/hyperlink" Target="https://www.digital.go.jp/assets/contents/node/basic_page/field_ref_resources/f7c75369-7986-4536-b0a9-7ddffaa5c57d/20220222_meeting_administrative_research_working_group_outline_02.pdf" TargetMode="External"/><Relationship Id="rId19" Type="http://schemas.openxmlformats.org/officeDocument/2006/relationships/hyperlink" Target="https://modely.app/" TargetMode="External"/><Relationship Id="rId31" Type="http://schemas.openxmlformats.org/officeDocument/2006/relationships/hyperlink" Target="https://www.airm.co.jp/panorama/" TargetMode="External"/><Relationship Id="rId4" Type="http://schemas.openxmlformats.org/officeDocument/2006/relationships/hyperlink" Target="https://www.genetus.co.jp/mieruka.html" TargetMode="External"/><Relationship Id="rId9" Type="http://schemas.openxmlformats.org/officeDocument/2006/relationships/hyperlink" Target="https://www.kkc.co.jp/" TargetMode="External"/><Relationship Id="rId14" Type="http://schemas.openxmlformats.org/officeDocument/2006/relationships/hyperlink" Target="https://www.mes.co.jp/" TargetMode="External"/><Relationship Id="rId22" Type="http://schemas.openxmlformats.org/officeDocument/2006/relationships/hyperlink" Target="https://www.global.toshiba/jp/products-solutions/ai-iot/satlys.html" TargetMode="External"/><Relationship Id="rId27" Type="http://schemas.openxmlformats.org/officeDocument/2006/relationships/hyperlink" Target="https://www.docomosky.jp/skydio/" TargetMode="External"/><Relationship Id="rId30" Type="http://schemas.openxmlformats.org/officeDocument/2006/relationships/hyperlink" Target="https://www.morphoinc.com/technology" TargetMode="External"/><Relationship Id="rId35" Type="http://schemas.openxmlformats.org/officeDocument/2006/relationships/hyperlink" Target="https://www.an.shimadzu.co.jp/products/materials-testing/ultrasonic-optical-flaw-detector/miv-x/index.html" TargetMode="External"/><Relationship Id="rId8" Type="http://schemas.openxmlformats.org/officeDocument/2006/relationships/hyperlink" Target="https://www.kkc.co.jp/service/item/900/" TargetMode="External"/><Relationship Id="rId3" Type="http://schemas.openxmlformats.org/officeDocument/2006/relationships/hyperlink" Target="https://kanamekey.com/news/822626" TargetMode="External"/><Relationship Id="rId12" Type="http://schemas.openxmlformats.org/officeDocument/2006/relationships/hyperlink" Target="https://corp.t-clue.com/" TargetMode="External"/><Relationship Id="rId17" Type="http://schemas.openxmlformats.org/officeDocument/2006/relationships/hyperlink" Target="https://www.dnp.co.jp/biz/solution/products/detail/10159096_1567.html" TargetMode="External"/><Relationship Id="rId25" Type="http://schemas.openxmlformats.org/officeDocument/2006/relationships/hyperlink" Target="https://irobotics.jp/service/" TargetMode="External"/><Relationship Id="rId33" Type="http://schemas.openxmlformats.org/officeDocument/2006/relationships/hyperlink" Target="https://www.aisin.com/jp/news/2023/005858.html,%20https:/www.aisin.com/jp/aithink/style/blog/005399.html" TargetMode="External"/><Relationship Id="rId38" Type="http://schemas.openxmlformats.org/officeDocument/2006/relationships/hyperlink" Target="https://irobotics.jp/service"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8" Type="http://schemas.openxmlformats.org/officeDocument/2006/relationships/hyperlink" Target="mailto:info-kkc@kk-grp.jp" TargetMode="External"/><Relationship Id="rId13" Type="http://schemas.openxmlformats.org/officeDocument/2006/relationships/hyperlink" Target="https://kddi.smartdrone.co.jp/solution/inspection/building/" TargetMode="External"/><Relationship Id="rId18" Type="http://schemas.openxmlformats.org/officeDocument/2006/relationships/hyperlink" Target="https://www.pasco.co.jp/products/realdimension/" TargetMode="External"/><Relationship Id="rId26" Type="http://schemas.openxmlformats.org/officeDocument/2006/relationships/hyperlink" Target="https://skydio.flightsinc.jp/" TargetMode="External"/><Relationship Id="rId3" Type="http://schemas.openxmlformats.org/officeDocument/2006/relationships/hyperlink" Target="https://lilz.jp/lilzgauge/" TargetMode="External"/><Relationship Id="rId21" Type="http://schemas.openxmlformats.org/officeDocument/2006/relationships/hyperlink" Target="https://www.genetus.co.jp/_userdata/GMT-CMA-BG96C.pdf" TargetMode="External"/><Relationship Id="rId7" Type="http://schemas.openxmlformats.org/officeDocument/2006/relationships/hyperlink" Target="https://canon.jp/business/solution/inspection-eye&#19978;&#35352;&#12469;&#12452;&#12488;&#12424;&#12426;&#12362;&#21839;&#12356;&#21512;&#12431;&#12379;&#19979;&#12373;&#12356;&#12290;" TargetMode="External"/><Relationship Id="rId12" Type="http://schemas.openxmlformats.org/officeDocument/2006/relationships/hyperlink" Target="https://enterprise.dji.com/jp/matrice-30/specs&#12539;&#21517;&#31216;&#65306;M30&#12539;&#12469;&#12452;&#12474;&#65288;&#38263;&#12373;(cm)&#215;&#24133;(cm)&#215;&#39640;&#12373;(cm)&#65289;:%20470&#215;585&#215;215%20mm&#65288;&#23637;&#38283;&#26178;&#65289;365&#215;215&#215;195%20mm&#65288;&#25240;&#12426;&#12383;&#12383;&#12435;&#12384;&#29366;&#24907;&#65289;&#12539;&#37325;&#37327;&#65288;g&#65289;&#65306;3770&#177;10g%20&#65288;&#12496;&#12483;&#12486;&#12522;&#12540;&#65298;&#20491;&#12434;&#21547;&#12416;&#65289;&#12539;&#31292;&#20685;&#26178;&#38291;&#65288;m&#65289;&#65306;36&#20998;&#65288;&#26368;&#22823;&#12507;&#12496;&#12522;&#12531;&#12464;&#26178;&#38291;&#65289;&#12539;&#31227;&#21205;&#36895;&#24230;&#65288;km/h&#65289;&#65306;82.8km/h&#12539;&#21046;&#24481;&#21487;&#33021;&#36317;&#38626;&#65288;km&#65289;:%208km&#12539;&#29031;&#26126;&#12398;&#36637;&#24230;&#65288;lm&#65289;:&#35442;&#24403;&#12375;&#12394;&#12356;&#12539;&#25805;&#20316;&#24615;&#65288;&#21069;&#24460;/&#24038;&#21491;/&#19978;&#19979;&#65289;&#65306;&#12473;&#12506;&#12483;&#12463;&#34920;&#12395;&#35352;&#36617;&#12394;&#12375;&#12539;&#38450;&#27700;&#31561;&#32026;&#65288;IPX1&#65374;IPX8&#65289;&#65306;&#20445;&#35703;&#31561;&#32026;&#12288;IP55&#12539;&#38450;&#22645;&#31561;&#32026;&#65288;IP0X&#65374;IP6X&#65289;&#65306;&#20445;&#35703;&#31561;&#32026;&#12288;IP55&#12539;&#21205;&#20316;&#29872;&#22659;&#28201;&#24230;&#65288;&#8451;&#65374;&#8451;&#65289;&#65306;-20&#8451;&#65374;50&#8451;&#12539;&#20301;&#32622;&#24773;&#22577;&#31934;&#24230;&#65288;cm&#65289;&#65306;1cm+1ppm(&#27700;&#24179;)&#12289;1.5cm+1ppm(&#22402;&#30452;)&#12539;&#12507;&#12496;&#12522;&#12531;&#12464;&#31934;&#24230;&#65288;cm&#65289;&#65306;&#22402;&#30452;&#65306;&#177;0.1%20m&#65288;&#12499;&#12472;&#12519;&#12531;&#12471;&#12473;&#12486;&#12512;&#26377;&#21177;&#26178;&#65289;&#12289;&#177;0.5%20m&#65288;N&#12514;&#12540;&#12489;&#12289;GPS&#12354;&#12426;&#65289;&#12289;&#177;0.1%20m&#65288;RTK&#65289;&#27700;&#24179;&#65306;&#177;0.3%20m%20&#65288;&#12499;&#12472;&#12519;&#12531;&#12471;&#12473;&#12486;&#12512;&#26377;&#21177;&#26178;&#65289;&#12289;&#177;1.5%20m&#65288;N&#12514;&#12540;&#12489;&#12289;GPS&#12354;&#12426;&#65289;&#12289;&#177;0.1%20m&#65288;RTK&#65289;&#12539;&#26368;&#22823;&#28508;&#34892;&#21487;&#33021;&#28145;&#24230;&#65288;m&#65289;&#65306;&#35442;&#24403;&#12394;&#12375;&#12539;&#28145;&#24230;&#32173;&#25345;&#65288;cm&#65289;&#65306;&#35442;&#24403;&#12394;&#12375;&#12539;&#12522;&#12514;&#12540;&#12488;ID&#36969;&#21512;&#29366;&#27841;&#65288;&#36969;&#21512;&#12375;&#12390;&#12356;&#12427;/&#36969;&#21512;&#12375;&#12390;&#12356;&#12394;&#12356;&#65289;&#65306;&#36969;&#21512;&#12375;&#12390;&#12356;&#12427;&#12290;&#12539;&#38450;&#29190;&#35352;&#21495;&#65288;&#27083;&#36896;&#35215;&#26684;/&#22269;&#38555;&#25972;&#21512;&#38450;&#29190;&#25351;&#37341;&#12398;&#12356;&#12378;&#12428;&#12363;&#12391;&#35352;&#36617;&#12375;&#12390;&#12367;&#12384;&#12373;&#12356;&#65289;&#65306;&#35442;&#24403;&#12394;&#12375;" TargetMode="External"/><Relationship Id="rId17" Type="http://schemas.openxmlformats.org/officeDocument/2006/relationships/hyperlink" Target="https://www.youtube.com/watch?v=ISxKL1OmgJI&amp;t=6s" TargetMode="External"/><Relationship Id="rId25" Type="http://schemas.openxmlformats.org/officeDocument/2006/relationships/hyperlink" Target="https://water-business-cloud.com/" TargetMode="External"/><Relationship Id="rId2" Type="http://schemas.openxmlformats.org/officeDocument/2006/relationships/hyperlink" Target="mailto:mototsugu.kurihara@fujifilm.com" TargetMode="External"/><Relationship Id="rId16" Type="http://schemas.openxmlformats.org/officeDocument/2006/relationships/hyperlink" Target="https://www.earthbrain.com/lp/202209-scq/" TargetMode="External"/><Relationship Id="rId20" Type="http://schemas.openxmlformats.org/officeDocument/2006/relationships/hyperlink" Target="https://jaira.jp/" TargetMode="External"/><Relationship Id="rId29" Type="http://schemas.openxmlformats.org/officeDocument/2006/relationships/printerSettings" Target="../printerSettings/printerSettings4.bin"/><Relationship Id="rId1" Type="http://schemas.openxmlformats.org/officeDocument/2006/relationships/hyperlink" Target="https://www.fujifilm.com/jp/ja/business/inspection/non-destructive-digital" TargetMode="External"/><Relationship Id="rId6" Type="http://schemas.openxmlformats.org/officeDocument/2006/relationships/hyperlink" Target="https://www.tm-es.co.jp/solutions/products/" TargetMode="External"/><Relationship Id="rId11" Type="http://schemas.openxmlformats.org/officeDocument/2006/relationships/hyperlink" Target="mailto:daisuke.sd.saitoh@jp.ricoh.com" TargetMode="External"/><Relationship Id="rId24" Type="http://schemas.openxmlformats.org/officeDocument/2006/relationships/hyperlink" Target="https://www.kkc.co.jp/service/item/900/" TargetMode="External"/><Relationship Id="rId5" Type="http://schemas.openxmlformats.org/officeDocument/2006/relationships/hyperlink" Target="https://www.tm-es.co.jp/" TargetMode="External"/><Relationship Id="rId15" Type="http://schemas.openxmlformats.org/officeDocument/2006/relationships/hyperlink" Target="https://www.just-ltd.co.jp/muashiba/" TargetMode="External"/><Relationship Id="rId23" Type="http://schemas.openxmlformats.org/officeDocument/2006/relationships/hyperlink" Target="https://lilz-nbk.co.jp/" TargetMode="External"/><Relationship Id="rId28" Type="http://schemas.openxmlformats.org/officeDocument/2006/relationships/hyperlink" Target="https://www.morphoinc.com/technology" TargetMode="External"/><Relationship Id="rId10" Type="http://schemas.openxmlformats.org/officeDocument/2006/relationships/hyperlink" Target="https://www.aisin.com/jp/news/2023/005858.html,%20https:/www.aisin.com/jp/aithink/style/blog/005399.html" TargetMode="External"/><Relationship Id="rId19" Type="http://schemas.openxmlformats.org/officeDocument/2006/relationships/hyperlink" Target="https://www.pasco.co.jp/products/mms/" TargetMode="External"/><Relationship Id="rId4" Type="http://schemas.openxmlformats.org/officeDocument/2006/relationships/hyperlink" Target="https://water-business-cloud.com/" TargetMode="External"/><Relationship Id="rId9" Type="http://schemas.openxmlformats.org/officeDocument/2006/relationships/hyperlink" Target="mailto:info-kkc@kk-grp.jp" TargetMode="External"/><Relationship Id="rId14" Type="http://schemas.openxmlformats.org/officeDocument/2006/relationships/hyperlink" Target="https://kanamekey.com/news/822626" TargetMode="External"/><Relationship Id="rId22" Type="http://schemas.openxmlformats.org/officeDocument/2006/relationships/hyperlink" Target="https://fulldepth.co.jp/product" TargetMode="External"/><Relationship Id="rId27" Type="http://schemas.openxmlformats.org/officeDocument/2006/relationships/hyperlink" Target="https://go.vuzix.jp/zoom/"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618D2B-BB31-4645-AC26-DE3729731416}">
  <sheetPr>
    <tabColor rgb="FF92D050"/>
  </sheetPr>
  <dimension ref="A1:CW62"/>
  <sheetViews>
    <sheetView tabSelected="1" zoomScale="55" zoomScaleNormal="55" workbookViewId="0">
      <pane xSplit="5" ySplit="3" topLeftCell="CM16" activePane="bottomRight" state="frozen"/>
      <selection pane="topRight" activeCell="J1" sqref="J1"/>
      <selection pane="bottomLeft" activeCell="A4" sqref="A4"/>
      <selection pane="bottomRight" activeCell="E19" sqref="E19"/>
    </sheetView>
  </sheetViews>
  <sheetFormatPr defaultRowHeight="18" x14ac:dyDescent="0.55000000000000004"/>
  <cols>
    <col min="1" max="1" width="4.58203125" customWidth="1"/>
    <col min="2" max="2" width="14.58203125" customWidth="1"/>
    <col min="3" max="3" width="9.08203125" customWidth="1"/>
    <col min="4" max="96" width="28.58203125" customWidth="1"/>
    <col min="97" max="97" width="8.58203125" customWidth="1"/>
    <col min="98" max="98" width="31.33203125" style="260" customWidth="1"/>
    <col min="99" max="99" width="27.08203125" customWidth="1"/>
    <col min="100" max="100" width="19.58203125" customWidth="1"/>
  </cols>
  <sheetData>
    <row r="1" spans="1:100" x14ac:dyDescent="0.55000000000000004">
      <c r="CT1"/>
    </row>
    <row r="2" spans="1:100" x14ac:dyDescent="0.55000000000000004">
      <c r="B2" s="161"/>
      <c r="C2" s="161"/>
      <c r="D2" s="158" t="s">
        <v>2526</v>
      </c>
      <c r="E2" s="163" t="s">
        <v>2525</v>
      </c>
      <c r="F2" s="163"/>
      <c r="G2" s="164"/>
      <c r="H2" s="164"/>
      <c r="I2" s="164"/>
      <c r="J2" s="164"/>
      <c r="K2" s="164"/>
      <c r="L2" s="164"/>
      <c r="M2" s="164"/>
      <c r="N2" s="164"/>
      <c r="O2" s="163"/>
      <c r="P2" s="163"/>
      <c r="Q2" s="163"/>
      <c r="R2" s="164"/>
      <c r="S2" s="164"/>
      <c r="T2" s="165" t="s">
        <v>2527</v>
      </c>
      <c r="U2" s="161"/>
      <c r="V2" s="161"/>
      <c r="W2" s="161"/>
      <c r="X2" s="161"/>
      <c r="Y2" s="161"/>
      <c r="Z2" s="161"/>
      <c r="AA2" s="161"/>
      <c r="AB2" s="161"/>
      <c r="AC2" s="161"/>
      <c r="AD2" s="161"/>
      <c r="AE2" s="161"/>
      <c r="AF2" s="161"/>
      <c r="AG2" s="161"/>
      <c r="AH2" s="161"/>
      <c r="AI2" s="161"/>
      <c r="AJ2" s="161"/>
      <c r="AK2" s="161"/>
      <c r="AL2" s="161"/>
      <c r="AM2" s="161"/>
      <c r="AN2" s="161"/>
      <c r="AO2" s="161"/>
      <c r="AP2" s="161"/>
      <c r="AQ2" s="161"/>
      <c r="AR2" s="161"/>
      <c r="AS2" s="161"/>
      <c r="AT2" s="161"/>
      <c r="AU2" s="161"/>
      <c r="AV2" s="161"/>
      <c r="AW2" s="161"/>
      <c r="AX2" s="161"/>
      <c r="AY2" s="161"/>
      <c r="AZ2" s="173" t="s">
        <v>3668</v>
      </c>
      <c r="BA2" s="161"/>
      <c r="BB2" s="161"/>
      <c r="BC2" s="161"/>
      <c r="BD2" s="161"/>
      <c r="BE2" s="161"/>
      <c r="BF2" s="161"/>
      <c r="BG2" s="161"/>
      <c r="BH2" s="173" t="s">
        <v>3669</v>
      </c>
      <c r="BI2" s="161"/>
      <c r="BJ2" s="173"/>
      <c r="BK2" s="161"/>
      <c r="BL2" s="158" t="s">
        <v>33</v>
      </c>
      <c r="BM2" s="161"/>
      <c r="BN2" s="161"/>
      <c r="BO2" s="161"/>
      <c r="BP2" s="161"/>
      <c r="BQ2" s="161"/>
      <c r="BR2" s="161"/>
      <c r="BS2" s="161"/>
      <c r="BT2" s="158" t="s">
        <v>2530</v>
      </c>
      <c r="BU2" s="164"/>
      <c r="BV2" s="164"/>
      <c r="BW2" s="164"/>
      <c r="BX2" s="164"/>
      <c r="BY2" s="163" t="s">
        <v>2531</v>
      </c>
      <c r="BZ2" s="161"/>
      <c r="CA2" s="161"/>
      <c r="CB2" s="161"/>
      <c r="CC2" s="161"/>
      <c r="CD2" s="164" t="s">
        <v>2532</v>
      </c>
      <c r="CE2" s="161"/>
      <c r="CF2" s="161"/>
      <c r="CG2" s="161"/>
      <c r="CH2" s="161"/>
      <c r="CI2" s="161"/>
      <c r="CJ2" s="161"/>
      <c r="CK2" s="161"/>
      <c r="CL2" s="161"/>
      <c r="CM2" s="161"/>
      <c r="CN2" s="161"/>
      <c r="CO2" s="161"/>
      <c r="CP2" s="164" t="s">
        <v>2533</v>
      </c>
      <c r="CQ2" s="161"/>
      <c r="CR2" s="161"/>
      <c r="CT2"/>
    </row>
    <row r="3" spans="1:100" ht="72" x14ac:dyDescent="0.55000000000000004">
      <c r="A3" t="s">
        <v>3667</v>
      </c>
      <c r="B3" s="158" t="s">
        <v>2534</v>
      </c>
      <c r="C3" s="158" t="s">
        <v>25</v>
      </c>
      <c r="D3" s="158" t="s">
        <v>2545</v>
      </c>
      <c r="E3" s="158" t="s">
        <v>2535</v>
      </c>
      <c r="F3" s="158" t="s">
        <v>2536</v>
      </c>
      <c r="G3" s="158" t="s">
        <v>2537</v>
      </c>
      <c r="H3" s="158" t="s">
        <v>2538</v>
      </c>
      <c r="I3" s="158" t="s">
        <v>2539</v>
      </c>
      <c r="J3" s="237" t="s">
        <v>2540</v>
      </c>
      <c r="K3" s="158" t="s">
        <v>2541</v>
      </c>
      <c r="L3" s="158" t="s">
        <v>2542</v>
      </c>
      <c r="M3" s="158" t="s">
        <v>2543</v>
      </c>
      <c r="N3" s="158" t="s">
        <v>2544</v>
      </c>
      <c r="O3" s="158" t="s">
        <v>2546</v>
      </c>
      <c r="P3" s="158" t="s">
        <v>2547</v>
      </c>
      <c r="Q3" s="158" t="s">
        <v>2548</v>
      </c>
      <c r="R3" s="158" t="s">
        <v>2549</v>
      </c>
      <c r="S3" s="158" t="s">
        <v>2550</v>
      </c>
      <c r="T3" s="158" t="s">
        <v>2551</v>
      </c>
      <c r="U3" s="158" t="s">
        <v>2556</v>
      </c>
      <c r="V3" s="158" t="s">
        <v>2557</v>
      </c>
      <c r="W3" s="158" t="s">
        <v>2558</v>
      </c>
      <c r="X3" s="158" t="s">
        <v>2559</v>
      </c>
      <c r="Y3" s="158" t="s">
        <v>2560</v>
      </c>
      <c r="Z3" s="158" t="s">
        <v>2561</v>
      </c>
      <c r="AA3" s="158" t="s">
        <v>2563</v>
      </c>
      <c r="AB3" s="158" t="s">
        <v>2564</v>
      </c>
      <c r="AC3" s="158" t="s">
        <v>2565</v>
      </c>
      <c r="AD3" s="158" t="s">
        <v>2566</v>
      </c>
      <c r="AE3" s="158" t="s">
        <v>2567</v>
      </c>
      <c r="AF3" s="158" t="s">
        <v>2568</v>
      </c>
      <c r="AG3" s="158" t="s">
        <v>2570</v>
      </c>
      <c r="AH3" s="158" t="s">
        <v>2571</v>
      </c>
      <c r="AI3" s="158" t="s">
        <v>2572</v>
      </c>
      <c r="AJ3" s="158" t="s">
        <v>2573</v>
      </c>
      <c r="AK3" s="158" t="s">
        <v>2574</v>
      </c>
      <c r="AL3" s="158" t="s">
        <v>2575</v>
      </c>
      <c r="AM3" s="158" t="s">
        <v>2577</v>
      </c>
      <c r="AN3" s="158" t="s">
        <v>2578</v>
      </c>
      <c r="AO3" s="158" t="s">
        <v>2579</v>
      </c>
      <c r="AP3" s="158" t="s">
        <v>2580</v>
      </c>
      <c r="AQ3" s="158" t="s">
        <v>2581</v>
      </c>
      <c r="AR3" s="158" t="s">
        <v>2582</v>
      </c>
      <c r="AS3" s="158" t="s">
        <v>2584</v>
      </c>
      <c r="AT3" s="158" t="s">
        <v>2585</v>
      </c>
      <c r="AU3" s="158" t="s">
        <v>2586</v>
      </c>
      <c r="AV3" s="158" t="s">
        <v>2587</v>
      </c>
      <c r="AW3" s="158" t="s">
        <v>2588</v>
      </c>
      <c r="AX3" s="158" t="s">
        <v>2589</v>
      </c>
      <c r="AY3" s="158" t="s">
        <v>2591</v>
      </c>
      <c r="AZ3" s="158" t="s">
        <v>3659</v>
      </c>
      <c r="BA3" s="163" t="s">
        <v>3660</v>
      </c>
      <c r="BB3" s="158" t="s">
        <v>3661</v>
      </c>
      <c r="BC3" s="158" t="s">
        <v>3662</v>
      </c>
      <c r="BD3" s="163" t="s">
        <v>2596</v>
      </c>
      <c r="BE3" s="163" t="s">
        <v>2597</v>
      </c>
      <c r="BF3" s="158" t="s">
        <v>3663</v>
      </c>
      <c r="BG3" s="158" t="s">
        <v>3664</v>
      </c>
      <c r="BH3" s="158" t="s">
        <v>3665</v>
      </c>
      <c r="BI3" s="163" t="s">
        <v>3666</v>
      </c>
      <c r="BJ3" s="158" t="s">
        <v>2602</v>
      </c>
      <c r="BK3" s="158" t="s">
        <v>2603</v>
      </c>
      <c r="BL3" s="158" t="s">
        <v>2660</v>
      </c>
      <c r="BM3" s="158" t="s">
        <v>2605</v>
      </c>
      <c r="BN3" s="158" t="s">
        <v>2661</v>
      </c>
      <c r="BO3" s="158" t="s">
        <v>2662</v>
      </c>
      <c r="BP3" s="158" t="s">
        <v>2609</v>
      </c>
      <c r="BQ3" s="158" t="s">
        <v>2663</v>
      </c>
      <c r="BR3" s="158" t="s">
        <v>2615</v>
      </c>
      <c r="BS3" s="158" t="s">
        <v>2616</v>
      </c>
      <c r="BT3" s="158" t="s">
        <v>2627</v>
      </c>
      <c r="BU3" s="158" t="s">
        <v>2628</v>
      </c>
      <c r="BV3" s="158" t="s">
        <v>2629</v>
      </c>
      <c r="BW3" s="158" t="s">
        <v>2630</v>
      </c>
      <c r="BX3" s="158" t="s">
        <v>2631</v>
      </c>
      <c r="BY3" s="158" t="s">
        <v>2632</v>
      </c>
      <c r="BZ3" s="158" t="s">
        <v>2633</v>
      </c>
      <c r="CA3" s="158" t="s">
        <v>2634</v>
      </c>
      <c r="CB3" s="158" t="s">
        <v>2635</v>
      </c>
      <c r="CC3" s="158" t="s">
        <v>2636</v>
      </c>
      <c r="CD3" s="158" t="s">
        <v>2637</v>
      </c>
      <c r="CE3" s="158" t="s">
        <v>2638</v>
      </c>
      <c r="CF3" s="158" t="s">
        <v>2641</v>
      </c>
      <c r="CG3" s="158" t="s">
        <v>2643</v>
      </c>
      <c r="CH3" s="158" t="s">
        <v>2644</v>
      </c>
      <c r="CI3" s="158" t="s">
        <v>2645</v>
      </c>
      <c r="CJ3" s="158" t="s">
        <v>2646</v>
      </c>
      <c r="CK3" s="158" t="s">
        <v>2647</v>
      </c>
      <c r="CL3" s="158" t="s">
        <v>2648</v>
      </c>
      <c r="CM3" s="158" t="s">
        <v>2649</v>
      </c>
      <c r="CN3" s="158" t="s">
        <v>2650</v>
      </c>
      <c r="CO3" s="158" t="s">
        <v>2652</v>
      </c>
      <c r="CP3" s="237" t="s">
        <v>2653</v>
      </c>
      <c r="CQ3" s="237" t="s">
        <v>2654</v>
      </c>
      <c r="CR3" s="237" t="s">
        <v>2655</v>
      </c>
      <c r="CT3" s="259" t="s">
        <v>2665</v>
      </c>
      <c r="CU3" s="259" t="s">
        <v>2666</v>
      </c>
      <c r="CV3" s="289" t="s">
        <v>3427</v>
      </c>
    </row>
    <row r="4" spans="1:100" ht="75.650000000000006" customHeight="1" x14ac:dyDescent="0.55000000000000004">
      <c r="A4" s="352">
        <v>45377</v>
      </c>
      <c r="B4" s="223" t="str">
        <f>IF(OR(AND(AZ4="有",BD4="レベル3：実装（製品・サービスとして提供されている）"),(AND(BH4="有",BJ4="レベル3：実装（製品・サービスとして提供されている）"))),"必須機能を有する","必須機能を有さない")</f>
        <v>必須機能を有する</v>
      </c>
      <c r="C4" s="168">
        <v>1</v>
      </c>
      <c r="D4" s="171" t="s">
        <v>311</v>
      </c>
      <c r="E4" s="171" t="s">
        <v>315</v>
      </c>
      <c r="F4" s="171" t="s">
        <v>302</v>
      </c>
      <c r="G4" s="171" t="s">
        <v>303</v>
      </c>
      <c r="H4" s="171" t="s">
        <v>304</v>
      </c>
      <c r="I4" s="235" t="s">
        <v>2667</v>
      </c>
      <c r="J4" s="171" t="s">
        <v>2668</v>
      </c>
      <c r="K4" s="236" t="s">
        <v>307</v>
      </c>
      <c r="L4" s="171" t="s">
        <v>308</v>
      </c>
      <c r="M4" s="171" t="s">
        <v>2669</v>
      </c>
      <c r="N4" s="171" t="s">
        <v>2670</v>
      </c>
      <c r="O4" s="221" t="s">
        <v>2671</v>
      </c>
      <c r="P4" s="171" t="s">
        <v>2672</v>
      </c>
      <c r="Q4" s="171" t="s">
        <v>313</v>
      </c>
      <c r="R4" s="221" t="s">
        <v>2671</v>
      </c>
      <c r="S4" s="221" t="s">
        <v>2671</v>
      </c>
      <c r="T4" s="171" t="s">
        <v>2673</v>
      </c>
      <c r="U4" s="221" t="s">
        <v>2674</v>
      </c>
      <c r="V4" s="221" t="s">
        <v>2674</v>
      </c>
      <c r="W4" s="221" t="s">
        <v>315</v>
      </c>
      <c r="X4" s="222" t="s">
        <v>302</v>
      </c>
      <c r="Y4" s="222" t="s">
        <v>304</v>
      </c>
      <c r="Z4" s="222" t="s">
        <v>307</v>
      </c>
      <c r="AA4" s="221" t="s">
        <v>2674</v>
      </c>
      <c r="AB4" s="221" t="s">
        <v>2674</v>
      </c>
      <c r="AC4" s="221" t="s">
        <v>2674</v>
      </c>
      <c r="AD4" s="221" t="s">
        <v>2674</v>
      </c>
      <c r="AE4" s="221" t="s">
        <v>2674</v>
      </c>
      <c r="AF4" s="221" t="s">
        <v>2674</v>
      </c>
      <c r="AG4" s="221" t="s">
        <v>2674</v>
      </c>
      <c r="AH4" s="221" t="s">
        <v>2674</v>
      </c>
      <c r="AI4" s="221" t="s">
        <v>2674</v>
      </c>
      <c r="AJ4" s="221" t="s">
        <v>2674</v>
      </c>
      <c r="AK4" s="221" t="s">
        <v>2674</v>
      </c>
      <c r="AL4" s="221" t="s">
        <v>2674</v>
      </c>
      <c r="AM4" s="221" t="s">
        <v>2674</v>
      </c>
      <c r="AN4" s="221" t="s">
        <v>2674</v>
      </c>
      <c r="AO4" s="221" t="s">
        <v>2674</v>
      </c>
      <c r="AP4" s="221" t="s">
        <v>2674</v>
      </c>
      <c r="AQ4" s="221" t="s">
        <v>2674</v>
      </c>
      <c r="AR4" s="221" t="s">
        <v>2674</v>
      </c>
      <c r="AS4" s="221" t="s">
        <v>2674</v>
      </c>
      <c r="AT4" s="221" t="s">
        <v>2674</v>
      </c>
      <c r="AU4" s="221" t="s">
        <v>2674</v>
      </c>
      <c r="AV4" s="221" t="s">
        <v>2674</v>
      </c>
      <c r="AW4" s="221" t="s">
        <v>2674</v>
      </c>
      <c r="AX4" s="221" t="s">
        <v>2674</v>
      </c>
      <c r="AY4" s="221" t="s">
        <v>2674</v>
      </c>
      <c r="AZ4" s="171" t="s">
        <v>316</v>
      </c>
      <c r="BA4" s="221" t="s">
        <v>2674</v>
      </c>
      <c r="BB4" s="221" t="s">
        <v>2674</v>
      </c>
      <c r="BC4" s="221" t="s">
        <v>2674</v>
      </c>
      <c r="BD4" s="221" t="s">
        <v>2674</v>
      </c>
      <c r="BE4" s="221" t="s">
        <v>2674</v>
      </c>
      <c r="BF4" s="221" t="s">
        <v>2674</v>
      </c>
      <c r="BG4" s="221" t="s">
        <v>2674</v>
      </c>
      <c r="BH4" s="171" t="s">
        <v>317</v>
      </c>
      <c r="BI4" s="171" t="s">
        <v>2675</v>
      </c>
      <c r="BJ4" s="171" t="s">
        <v>319</v>
      </c>
      <c r="BK4" s="171" t="s">
        <v>2676</v>
      </c>
      <c r="BL4" s="171" t="s">
        <v>2677</v>
      </c>
      <c r="BM4" s="171" t="s">
        <v>322</v>
      </c>
      <c r="BN4" s="221" t="s">
        <v>2674</v>
      </c>
      <c r="BO4" s="221" t="s">
        <v>2674</v>
      </c>
      <c r="BP4" s="221" t="s">
        <v>2671</v>
      </c>
      <c r="BQ4" s="171" t="s">
        <v>323</v>
      </c>
      <c r="BR4" s="171" t="s">
        <v>325</v>
      </c>
      <c r="BS4" s="250" t="s">
        <v>2678</v>
      </c>
      <c r="BT4" s="171" t="s">
        <v>326</v>
      </c>
      <c r="BU4" s="171" t="s">
        <v>327</v>
      </c>
      <c r="BV4" s="171" t="s">
        <v>2679</v>
      </c>
      <c r="BW4" s="171" t="s">
        <v>2680</v>
      </c>
      <c r="BX4" s="171" t="s">
        <v>2681</v>
      </c>
      <c r="BY4" s="171" t="s">
        <v>2682</v>
      </c>
      <c r="BZ4" s="221" t="s">
        <v>2671</v>
      </c>
      <c r="CA4" s="221" t="s">
        <v>2671</v>
      </c>
      <c r="CB4" s="221" t="s">
        <v>2671</v>
      </c>
      <c r="CC4" s="171" t="s">
        <v>2683</v>
      </c>
      <c r="CD4" s="171" t="s">
        <v>333</v>
      </c>
      <c r="CE4" s="171" t="s">
        <v>334</v>
      </c>
      <c r="CF4" s="171" t="s">
        <v>336</v>
      </c>
      <c r="CG4" s="221" t="s">
        <v>2674</v>
      </c>
      <c r="CH4" s="221" t="s">
        <v>2674</v>
      </c>
      <c r="CI4" s="221" t="s">
        <v>2674</v>
      </c>
      <c r="CJ4" s="221" t="s">
        <v>2674</v>
      </c>
      <c r="CK4" s="221" t="s">
        <v>2674</v>
      </c>
      <c r="CL4" s="221" t="s">
        <v>2674</v>
      </c>
      <c r="CM4" s="221" t="s">
        <v>2674</v>
      </c>
      <c r="CN4" s="221" t="s">
        <v>2674</v>
      </c>
      <c r="CO4" s="251" t="s">
        <v>2674</v>
      </c>
      <c r="CP4" s="241" t="s">
        <v>337</v>
      </c>
      <c r="CQ4" s="241" t="s">
        <v>338</v>
      </c>
      <c r="CR4" s="241" t="s">
        <v>339</v>
      </c>
      <c r="CT4" s="261" t="s">
        <v>2684</v>
      </c>
      <c r="CU4" s="71"/>
      <c r="CV4" s="290"/>
    </row>
    <row r="5" spans="1:100" ht="75.650000000000006" customHeight="1" x14ac:dyDescent="0.55000000000000004">
      <c r="A5" s="352">
        <v>45377</v>
      </c>
      <c r="B5" s="223" t="str">
        <f t="shared" ref="B5:B47" si="0">IF(OR(AND(AZ5="有",BD5="レベル3：実装（製品・サービスとして提供されている）"),(AND(BH5="有",BJ5="レベル3：実装（製品・サービスとして提供されている）"))),"必須機能を有する","必須機能を有さない")</f>
        <v>必須機能を有する</v>
      </c>
      <c r="C5" s="168">
        <v>2</v>
      </c>
      <c r="D5" s="171" t="s">
        <v>353</v>
      </c>
      <c r="E5" s="171" t="s">
        <v>2254</v>
      </c>
      <c r="F5" s="171" t="s">
        <v>345</v>
      </c>
      <c r="G5" s="171" t="s">
        <v>303</v>
      </c>
      <c r="H5" s="171" t="s">
        <v>346</v>
      </c>
      <c r="I5" s="235" t="s">
        <v>2685</v>
      </c>
      <c r="J5" s="171" t="s">
        <v>348</v>
      </c>
      <c r="K5" s="236" t="s">
        <v>2686</v>
      </c>
      <c r="L5" s="171" t="s">
        <v>350</v>
      </c>
      <c r="M5" s="171" t="s">
        <v>2687</v>
      </c>
      <c r="N5" s="310" t="s">
        <v>2670</v>
      </c>
      <c r="O5" s="221" t="s">
        <v>2671</v>
      </c>
      <c r="P5" s="171" t="s">
        <v>2688</v>
      </c>
      <c r="Q5" s="171" t="s">
        <v>355</v>
      </c>
      <c r="R5" s="221" t="s">
        <v>2671</v>
      </c>
      <c r="S5" s="221" t="s">
        <v>2671</v>
      </c>
      <c r="T5" s="171" t="s">
        <v>357</v>
      </c>
      <c r="U5" s="171" t="s">
        <v>2689</v>
      </c>
      <c r="V5" s="221" t="s">
        <v>2671</v>
      </c>
      <c r="W5" s="171" t="s">
        <v>2254</v>
      </c>
      <c r="X5" s="171" t="s">
        <v>345</v>
      </c>
      <c r="Y5" s="171" t="s">
        <v>346</v>
      </c>
      <c r="Z5" s="171" t="s">
        <v>2686</v>
      </c>
      <c r="AA5" s="171" t="s">
        <v>2257</v>
      </c>
      <c r="AB5" s="171" t="s">
        <v>2258</v>
      </c>
      <c r="AC5" s="171" t="s">
        <v>2690</v>
      </c>
      <c r="AD5" s="321" t="s">
        <v>3568</v>
      </c>
      <c r="AE5" s="171">
        <v>9010901036091</v>
      </c>
      <c r="AF5" s="171" t="s">
        <v>2261</v>
      </c>
      <c r="AG5" s="221" t="s">
        <v>2671</v>
      </c>
      <c r="AH5" s="221" t="s">
        <v>2671</v>
      </c>
      <c r="AI5" s="221" t="s">
        <v>2671</v>
      </c>
      <c r="AJ5" s="221" t="s">
        <v>2671</v>
      </c>
      <c r="AK5" s="221" t="s">
        <v>2671</v>
      </c>
      <c r="AL5" s="221" t="s">
        <v>2671</v>
      </c>
      <c r="AM5" s="221" t="s">
        <v>2671</v>
      </c>
      <c r="AN5" s="221" t="s">
        <v>2671</v>
      </c>
      <c r="AO5" s="221" t="s">
        <v>2671</v>
      </c>
      <c r="AP5" s="221" t="s">
        <v>2671</v>
      </c>
      <c r="AQ5" s="221" t="s">
        <v>2671</v>
      </c>
      <c r="AR5" s="221" t="s">
        <v>2671</v>
      </c>
      <c r="AS5" s="221" t="s">
        <v>2671</v>
      </c>
      <c r="AT5" s="221" t="s">
        <v>2671</v>
      </c>
      <c r="AU5" s="221" t="s">
        <v>2671</v>
      </c>
      <c r="AV5" s="221" t="s">
        <v>2671</v>
      </c>
      <c r="AW5" s="221" t="s">
        <v>2671</v>
      </c>
      <c r="AX5" s="221" t="s">
        <v>2671</v>
      </c>
      <c r="AY5" s="221" t="s">
        <v>2671</v>
      </c>
      <c r="AZ5" s="171" t="s">
        <v>317</v>
      </c>
      <c r="BA5" s="171" t="s">
        <v>2691</v>
      </c>
      <c r="BB5" s="171" t="s">
        <v>2692</v>
      </c>
      <c r="BC5" s="171" t="s">
        <v>2693</v>
      </c>
      <c r="BD5" s="171" t="s">
        <v>319</v>
      </c>
      <c r="BE5" s="171" t="s">
        <v>2694</v>
      </c>
      <c r="BF5" s="171" t="s">
        <v>366</v>
      </c>
      <c r="BG5" s="171" t="s">
        <v>2695</v>
      </c>
      <c r="BH5" s="171" t="s">
        <v>317</v>
      </c>
      <c r="BI5" s="171" t="s">
        <v>2696</v>
      </c>
      <c r="BJ5" s="171" t="s">
        <v>319</v>
      </c>
      <c r="BK5" s="171" t="s">
        <v>2697</v>
      </c>
      <c r="BL5" s="227" t="s">
        <v>2698</v>
      </c>
      <c r="BM5" s="171" t="s">
        <v>322</v>
      </c>
      <c r="BN5" s="221" t="s">
        <v>2674</v>
      </c>
      <c r="BO5" s="221" t="s">
        <v>2674</v>
      </c>
      <c r="BP5" s="171" t="s">
        <v>371</v>
      </c>
      <c r="BQ5" s="171" t="s">
        <v>372</v>
      </c>
      <c r="BR5" s="171" t="s">
        <v>325</v>
      </c>
      <c r="BS5" s="226" t="s">
        <v>2678</v>
      </c>
      <c r="BT5" s="171" t="s">
        <v>381</v>
      </c>
      <c r="BU5" s="171" t="s">
        <v>382</v>
      </c>
      <c r="BV5" s="171" t="s">
        <v>2699</v>
      </c>
      <c r="BW5" s="221" t="s">
        <v>2671</v>
      </c>
      <c r="BX5" s="221" t="s">
        <v>2671</v>
      </c>
      <c r="BY5" s="171" t="s">
        <v>2700</v>
      </c>
      <c r="BZ5" s="221" t="s">
        <v>2671</v>
      </c>
      <c r="CA5" s="221" t="s">
        <v>2671</v>
      </c>
      <c r="CB5" s="221" t="s">
        <v>2671</v>
      </c>
      <c r="CC5" s="221" t="s">
        <v>2671</v>
      </c>
      <c r="CD5" s="171" t="s">
        <v>333</v>
      </c>
      <c r="CE5" s="171" t="s">
        <v>334</v>
      </c>
      <c r="CF5" s="171" t="s">
        <v>385</v>
      </c>
      <c r="CG5" s="221" t="s">
        <v>2674</v>
      </c>
      <c r="CH5" s="221" t="s">
        <v>2674</v>
      </c>
      <c r="CI5" s="221" t="s">
        <v>2674</v>
      </c>
      <c r="CJ5" s="221" t="s">
        <v>2674</v>
      </c>
      <c r="CK5" s="221" t="s">
        <v>2674</v>
      </c>
      <c r="CL5" s="221" t="s">
        <v>2674</v>
      </c>
      <c r="CM5" s="221" t="s">
        <v>2674</v>
      </c>
      <c r="CN5" s="221" t="s">
        <v>2674</v>
      </c>
      <c r="CO5" s="251" t="s">
        <v>2674</v>
      </c>
      <c r="CP5" s="241" t="s">
        <v>2701</v>
      </c>
      <c r="CQ5" s="241" t="s">
        <v>2702</v>
      </c>
      <c r="CR5" s="241" t="s">
        <v>2263</v>
      </c>
      <c r="CT5" s="261" t="s">
        <v>2684</v>
      </c>
      <c r="CU5" s="71"/>
      <c r="CV5" s="290"/>
    </row>
    <row r="6" spans="1:100" ht="75.650000000000006" customHeight="1" x14ac:dyDescent="0.55000000000000004">
      <c r="A6" s="352">
        <v>45377</v>
      </c>
      <c r="B6" s="223" t="str">
        <f t="shared" si="0"/>
        <v>必須機能を有する</v>
      </c>
      <c r="C6" s="168">
        <v>3</v>
      </c>
      <c r="D6" s="171" t="s">
        <v>395</v>
      </c>
      <c r="E6" s="171" t="s">
        <v>400</v>
      </c>
      <c r="F6" s="171" t="s">
        <v>3516</v>
      </c>
      <c r="G6" s="171" t="s">
        <v>303</v>
      </c>
      <c r="H6" s="171" t="s">
        <v>391</v>
      </c>
      <c r="I6" s="235" t="s">
        <v>2667</v>
      </c>
      <c r="J6" s="168" t="s">
        <v>2703</v>
      </c>
      <c r="K6" s="236" t="s">
        <v>2704</v>
      </c>
      <c r="L6" s="171" t="s">
        <v>394</v>
      </c>
      <c r="M6" s="171" t="s">
        <v>2669</v>
      </c>
      <c r="N6" s="171" t="s">
        <v>2670</v>
      </c>
      <c r="O6" s="221" t="s">
        <v>2671</v>
      </c>
      <c r="P6" s="171" t="s">
        <v>2705</v>
      </c>
      <c r="Q6" s="171" t="s">
        <v>397</v>
      </c>
      <c r="R6" s="221" t="s">
        <v>2671</v>
      </c>
      <c r="S6" s="221" t="s">
        <v>2671</v>
      </c>
      <c r="T6" s="171" t="s">
        <v>2673</v>
      </c>
      <c r="U6" s="221" t="s">
        <v>2674</v>
      </c>
      <c r="V6" s="221" t="s">
        <v>2706</v>
      </c>
      <c r="W6" s="171" t="s">
        <v>400</v>
      </c>
      <c r="X6" s="171" t="s">
        <v>3516</v>
      </c>
      <c r="Y6" s="171" t="s">
        <v>391</v>
      </c>
      <c r="Z6" s="171" t="s">
        <v>3544</v>
      </c>
      <c r="AA6" s="221" t="s">
        <v>2674</v>
      </c>
      <c r="AB6" s="221" t="s">
        <v>2674</v>
      </c>
      <c r="AC6" s="221" t="s">
        <v>2674</v>
      </c>
      <c r="AD6" s="221" t="s">
        <v>2674</v>
      </c>
      <c r="AE6" s="221" t="s">
        <v>2674</v>
      </c>
      <c r="AF6" s="221" t="s">
        <v>2674</v>
      </c>
      <c r="AG6" s="221" t="s">
        <v>2674</v>
      </c>
      <c r="AH6" s="221" t="s">
        <v>2674</v>
      </c>
      <c r="AI6" s="221" t="s">
        <v>2674</v>
      </c>
      <c r="AJ6" s="221" t="s">
        <v>2674</v>
      </c>
      <c r="AK6" s="221" t="s">
        <v>2674</v>
      </c>
      <c r="AL6" s="221" t="s">
        <v>2674</v>
      </c>
      <c r="AM6" s="221" t="s">
        <v>2674</v>
      </c>
      <c r="AN6" s="221" t="s">
        <v>2674</v>
      </c>
      <c r="AO6" s="221" t="s">
        <v>2674</v>
      </c>
      <c r="AP6" s="221" t="s">
        <v>2674</v>
      </c>
      <c r="AQ6" s="221" t="s">
        <v>2674</v>
      </c>
      <c r="AR6" s="221" t="s">
        <v>2674</v>
      </c>
      <c r="AS6" s="221" t="s">
        <v>2674</v>
      </c>
      <c r="AT6" s="221" t="s">
        <v>2674</v>
      </c>
      <c r="AU6" s="221" t="s">
        <v>2674</v>
      </c>
      <c r="AV6" s="221" t="s">
        <v>2674</v>
      </c>
      <c r="AW6" s="221" t="s">
        <v>2674</v>
      </c>
      <c r="AX6" s="221" t="s">
        <v>2674</v>
      </c>
      <c r="AY6" s="221" t="s">
        <v>2674</v>
      </c>
      <c r="AZ6" s="171" t="s">
        <v>317</v>
      </c>
      <c r="BA6" s="171" t="s">
        <v>2707</v>
      </c>
      <c r="BB6" s="171" t="s">
        <v>2708</v>
      </c>
      <c r="BC6" s="171" t="s">
        <v>2709</v>
      </c>
      <c r="BD6" s="171" t="s">
        <v>319</v>
      </c>
      <c r="BE6" s="171" t="s">
        <v>2710</v>
      </c>
      <c r="BF6" s="171" t="s">
        <v>366</v>
      </c>
      <c r="BG6" s="171" t="s">
        <v>3582</v>
      </c>
      <c r="BH6" s="171" t="s">
        <v>316</v>
      </c>
      <c r="BI6" s="221" t="s">
        <v>2706</v>
      </c>
      <c r="BJ6" s="221" t="s">
        <v>2674</v>
      </c>
      <c r="BK6" s="221" t="s">
        <v>2674</v>
      </c>
      <c r="BL6" s="171" t="s">
        <v>2677</v>
      </c>
      <c r="BM6" s="171" t="s">
        <v>322</v>
      </c>
      <c r="BN6" s="221" t="s">
        <v>2674</v>
      </c>
      <c r="BO6" s="221" t="s">
        <v>2674</v>
      </c>
      <c r="BP6" s="221" t="s">
        <v>2671</v>
      </c>
      <c r="BQ6" s="171" t="s">
        <v>372</v>
      </c>
      <c r="BR6" s="171" t="s">
        <v>408</v>
      </c>
      <c r="BS6" s="171" t="s">
        <v>2711</v>
      </c>
      <c r="BT6" s="171" t="s">
        <v>411</v>
      </c>
      <c r="BU6" s="171" t="s">
        <v>412</v>
      </c>
      <c r="BV6" s="171" t="s">
        <v>2712</v>
      </c>
      <c r="BW6" s="221" t="s">
        <v>2671</v>
      </c>
      <c r="BX6" s="221" t="s">
        <v>2671</v>
      </c>
      <c r="BY6" s="171" t="s">
        <v>2713</v>
      </c>
      <c r="BZ6" s="171" t="s">
        <v>2714</v>
      </c>
      <c r="CA6" s="221" t="s">
        <v>2671</v>
      </c>
      <c r="CB6" s="221" t="s">
        <v>2671</v>
      </c>
      <c r="CC6" s="221" t="s">
        <v>2671</v>
      </c>
      <c r="CD6" s="171" t="s">
        <v>333</v>
      </c>
      <c r="CE6" s="171" t="s">
        <v>334</v>
      </c>
      <c r="CF6" s="171" t="s">
        <v>385</v>
      </c>
      <c r="CG6" s="221" t="s">
        <v>2674</v>
      </c>
      <c r="CH6" s="221" t="s">
        <v>2674</v>
      </c>
      <c r="CI6" s="221" t="s">
        <v>2674</v>
      </c>
      <c r="CJ6" s="221" t="s">
        <v>2674</v>
      </c>
      <c r="CK6" s="221" t="s">
        <v>2674</v>
      </c>
      <c r="CL6" s="221" t="s">
        <v>2674</v>
      </c>
      <c r="CM6" s="221" t="s">
        <v>2674</v>
      </c>
      <c r="CN6" s="221" t="s">
        <v>2674</v>
      </c>
      <c r="CO6" s="251" t="s">
        <v>2674</v>
      </c>
      <c r="CP6" s="242" t="s">
        <v>2715</v>
      </c>
      <c r="CQ6" s="242" t="s">
        <v>3604</v>
      </c>
      <c r="CR6" s="243" t="s">
        <v>3605</v>
      </c>
      <c r="CT6" s="261" t="s">
        <v>2684</v>
      </c>
      <c r="CU6" s="71"/>
      <c r="CV6" s="290"/>
    </row>
    <row r="7" spans="1:100" ht="75.650000000000006" customHeight="1" x14ac:dyDescent="0.55000000000000004">
      <c r="A7" s="352">
        <v>45377</v>
      </c>
      <c r="B7" s="223" t="str">
        <f t="shared" si="0"/>
        <v>必須機能を有する</v>
      </c>
      <c r="C7" s="168">
        <v>4</v>
      </c>
      <c r="D7" s="171" t="s">
        <v>425</v>
      </c>
      <c r="E7" s="171" t="s">
        <v>429</v>
      </c>
      <c r="F7" s="171" t="s">
        <v>420</v>
      </c>
      <c r="G7" s="171" t="s">
        <v>303</v>
      </c>
      <c r="H7" s="171" t="s">
        <v>421</v>
      </c>
      <c r="I7" s="235" t="s">
        <v>2716</v>
      </c>
      <c r="J7" s="168" t="s">
        <v>2703</v>
      </c>
      <c r="K7" s="236" t="s">
        <v>423</v>
      </c>
      <c r="L7" s="171" t="s">
        <v>424</v>
      </c>
      <c r="M7" s="171" t="s">
        <v>2669</v>
      </c>
      <c r="N7" s="171" t="s">
        <v>2670</v>
      </c>
      <c r="O7" s="171" t="s">
        <v>425</v>
      </c>
      <c r="P7" s="171" t="s">
        <v>2717</v>
      </c>
      <c r="Q7" s="171" t="s">
        <v>2718</v>
      </c>
      <c r="R7" s="221" t="s">
        <v>2671</v>
      </c>
      <c r="S7" s="221" t="s">
        <v>2671</v>
      </c>
      <c r="T7" s="171" t="s">
        <v>2673</v>
      </c>
      <c r="U7" s="221" t="s">
        <v>2674</v>
      </c>
      <c r="V7" s="221" t="s">
        <v>2674</v>
      </c>
      <c r="W7" s="221" t="s">
        <v>429</v>
      </c>
      <c r="X7" s="222" t="s">
        <v>420</v>
      </c>
      <c r="Y7" s="222" t="s">
        <v>421</v>
      </c>
      <c r="Z7" s="222" t="s">
        <v>423</v>
      </c>
      <c r="AA7" s="221" t="s">
        <v>2674</v>
      </c>
      <c r="AB7" s="221" t="s">
        <v>2674</v>
      </c>
      <c r="AC7" s="221" t="s">
        <v>2674</v>
      </c>
      <c r="AD7" s="221" t="s">
        <v>2674</v>
      </c>
      <c r="AE7" s="221" t="s">
        <v>2674</v>
      </c>
      <c r="AF7" s="221" t="s">
        <v>2674</v>
      </c>
      <c r="AG7" s="221" t="s">
        <v>2674</v>
      </c>
      <c r="AH7" s="221" t="s">
        <v>2674</v>
      </c>
      <c r="AI7" s="221" t="s">
        <v>2674</v>
      </c>
      <c r="AJ7" s="221" t="s">
        <v>2674</v>
      </c>
      <c r="AK7" s="221" t="s">
        <v>2674</v>
      </c>
      <c r="AL7" s="221" t="s">
        <v>2674</v>
      </c>
      <c r="AM7" s="221" t="s">
        <v>2674</v>
      </c>
      <c r="AN7" s="221" t="s">
        <v>2674</v>
      </c>
      <c r="AO7" s="221" t="s">
        <v>2674</v>
      </c>
      <c r="AP7" s="221" t="s">
        <v>2674</v>
      </c>
      <c r="AQ7" s="221" t="s">
        <v>2674</v>
      </c>
      <c r="AR7" s="221" t="s">
        <v>2674</v>
      </c>
      <c r="AS7" s="221" t="s">
        <v>2674</v>
      </c>
      <c r="AT7" s="221" t="s">
        <v>2674</v>
      </c>
      <c r="AU7" s="221" t="s">
        <v>2674</v>
      </c>
      <c r="AV7" s="221" t="s">
        <v>2674</v>
      </c>
      <c r="AW7" s="221" t="s">
        <v>2674</v>
      </c>
      <c r="AX7" s="221" t="s">
        <v>2674</v>
      </c>
      <c r="AY7" s="221" t="s">
        <v>2674</v>
      </c>
      <c r="AZ7" s="171" t="s">
        <v>317</v>
      </c>
      <c r="BA7" s="171" t="s">
        <v>2719</v>
      </c>
      <c r="BB7" s="171" t="s">
        <v>2720</v>
      </c>
      <c r="BC7" s="171" t="s">
        <v>2721</v>
      </c>
      <c r="BD7" s="171" t="s">
        <v>319</v>
      </c>
      <c r="BE7" s="171" t="s">
        <v>2722</v>
      </c>
      <c r="BF7" s="171" t="s">
        <v>2723</v>
      </c>
      <c r="BG7" s="171" t="s">
        <v>3648</v>
      </c>
      <c r="BH7" s="171" t="s">
        <v>317</v>
      </c>
      <c r="BI7" s="171" t="s">
        <v>2724</v>
      </c>
      <c r="BJ7" s="171" t="s">
        <v>437</v>
      </c>
      <c r="BK7" s="171" t="s">
        <v>2725</v>
      </c>
      <c r="BL7" s="171" t="s">
        <v>2677</v>
      </c>
      <c r="BM7" s="171" t="s">
        <v>322</v>
      </c>
      <c r="BN7" s="221" t="s">
        <v>2674</v>
      </c>
      <c r="BO7" s="221" t="s">
        <v>2674</v>
      </c>
      <c r="BP7" s="221" t="s">
        <v>2671</v>
      </c>
      <c r="BQ7" s="171" t="s">
        <v>372</v>
      </c>
      <c r="BR7" s="171" t="s">
        <v>408</v>
      </c>
      <c r="BS7" s="171" t="s">
        <v>2726</v>
      </c>
      <c r="BT7" s="171" t="s">
        <v>444</v>
      </c>
      <c r="BU7" s="171" t="s">
        <v>445</v>
      </c>
      <c r="BV7" s="171" t="s">
        <v>2727</v>
      </c>
      <c r="BW7" s="171" t="s">
        <v>2728</v>
      </c>
      <c r="BX7" s="171" t="s">
        <v>2729</v>
      </c>
      <c r="BY7" s="171" t="s">
        <v>2730</v>
      </c>
      <c r="BZ7" s="227" t="s">
        <v>2731</v>
      </c>
      <c r="CA7" s="221" t="s">
        <v>2671</v>
      </c>
      <c r="CB7" s="221" t="s">
        <v>2671</v>
      </c>
      <c r="CC7" s="171" t="s">
        <v>2732</v>
      </c>
      <c r="CD7" s="171" t="s">
        <v>333</v>
      </c>
      <c r="CE7" s="171" t="s">
        <v>334</v>
      </c>
      <c r="CF7" s="171" t="s">
        <v>385</v>
      </c>
      <c r="CG7" s="221" t="s">
        <v>2674</v>
      </c>
      <c r="CH7" s="221" t="s">
        <v>2674</v>
      </c>
      <c r="CI7" s="221" t="s">
        <v>2674</v>
      </c>
      <c r="CJ7" s="221" t="s">
        <v>2674</v>
      </c>
      <c r="CK7" s="221" t="s">
        <v>2674</v>
      </c>
      <c r="CL7" s="221" t="s">
        <v>2674</v>
      </c>
      <c r="CM7" s="221" t="s">
        <v>2674</v>
      </c>
      <c r="CN7" s="221" t="s">
        <v>2674</v>
      </c>
      <c r="CO7" s="251" t="s">
        <v>2674</v>
      </c>
      <c r="CP7" s="241" t="s">
        <v>2733</v>
      </c>
      <c r="CQ7" s="241" t="s">
        <v>2734</v>
      </c>
      <c r="CR7" s="326" t="s">
        <v>3606</v>
      </c>
      <c r="CT7" s="261" t="s">
        <v>2684</v>
      </c>
      <c r="CU7" s="71"/>
      <c r="CV7" s="290"/>
    </row>
    <row r="8" spans="1:100" ht="75.650000000000006" customHeight="1" x14ac:dyDescent="0.55000000000000004">
      <c r="A8" s="352">
        <v>45377</v>
      </c>
      <c r="B8" s="223" t="str">
        <f t="shared" si="0"/>
        <v>必須機能を有する</v>
      </c>
      <c r="C8" s="168">
        <v>7</v>
      </c>
      <c r="D8" s="171" t="s">
        <v>528</v>
      </c>
      <c r="E8" s="171" t="s">
        <v>532</v>
      </c>
      <c r="F8" s="171" t="s">
        <v>524</v>
      </c>
      <c r="G8" s="171" t="s">
        <v>303</v>
      </c>
      <c r="H8" s="171" t="s">
        <v>525</v>
      </c>
      <c r="I8" s="235" t="s">
        <v>2716</v>
      </c>
      <c r="J8" s="171" t="s">
        <v>2668</v>
      </c>
      <c r="K8" s="236" t="s">
        <v>526</v>
      </c>
      <c r="L8" s="171" t="s">
        <v>527</v>
      </c>
      <c r="M8" s="171" t="s">
        <v>2669</v>
      </c>
      <c r="N8" s="171" t="s">
        <v>2670</v>
      </c>
      <c r="O8" s="221" t="s">
        <v>2671</v>
      </c>
      <c r="P8" s="171" t="s">
        <v>2738</v>
      </c>
      <c r="Q8" s="171" t="s">
        <v>530</v>
      </c>
      <c r="R8" s="221" t="s">
        <v>2671</v>
      </c>
      <c r="S8" s="221" t="s">
        <v>2671</v>
      </c>
      <c r="T8" s="171" t="s">
        <v>357</v>
      </c>
      <c r="U8" s="171" t="s">
        <v>531</v>
      </c>
      <c r="V8" s="221" t="s">
        <v>2671</v>
      </c>
      <c r="W8" s="171" t="s">
        <v>532</v>
      </c>
      <c r="X8" s="171" t="s">
        <v>524</v>
      </c>
      <c r="Y8" s="171" t="s">
        <v>525</v>
      </c>
      <c r="Z8" s="171" t="s">
        <v>526</v>
      </c>
      <c r="AA8" s="246" t="s">
        <v>2739</v>
      </c>
      <c r="AB8" s="221" t="s">
        <v>2671</v>
      </c>
      <c r="AC8" s="312" t="s">
        <v>3569</v>
      </c>
      <c r="AD8" s="171" t="s">
        <v>536</v>
      </c>
      <c r="AE8" s="171">
        <v>6010001195015</v>
      </c>
      <c r="AF8" s="171" t="s">
        <v>3570</v>
      </c>
      <c r="AG8" s="246" t="s">
        <v>2740</v>
      </c>
      <c r="AH8" s="221" t="s">
        <v>2671</v>
      </c>
      <c r="AI8" s="171" t="s">
        <v>540</v>
      </c>
      <c r="AJ8" s="171" t="s">
        <v>541</v>
      </c>
      <c r="AK8" s="171" t="s">
        <v>542</v>
      </c>
      <c r="AL8" s="171" t="s">
        <v>543</v>
      </c>
      <c r="AM8" s="221" t="s">
        <v>2671</v>
      </c>
      <c r="AN8" s="221" t="s">
        <v>2671</v>
      </c>
      <c r="AO8" s="221" t="s">
        <v>2671</v>
      </c>
      <c r="AP8" s="221" t="s">
        <v>2671</v>
      </c>
      <c r="AQ8" s="221" t="s">
        <v>2671</v>
      </c>
      <c r="AR8" s="221" t="s">
        <v>2671</v>
      </c>
      <c r="AS8" s="221" t="s">
        <v>2671</v>
      </c>
      <c r="AT8" s="221" t="s">
        <v>2671</v>
      </c>
      <c r="AU8" s="221" t="s">
        <v>2671</v>
      </c>
      <c r="AV8" s="221" t="s">
        <v>2671</v>
      </c>
      <c r="AW8" s="221" t="s">
        <v>2671</v>
      </c>
      <c r="AX8" s="221" t="s">
        <v>2671</v>
      </c>
      <c r="AY8" s="221" t="s">
        <v>2671</v>
      </c>
      <c r="AZ8" s="171" t="s">
        <v>317</v>
      </c>
      <c r="BA8" s="171" t="s">
        <v>2736</v>
      </c>
      <c r="BB8" s="171" t="s">
        <v>2737</v>
      </c>
      <c r="BC8" s="171" t="s">
        <v>2741</v>
      </c>
      <c r="BD8" s="171" t="s">
        <v>319</v>
      </c>
      <c r="BE8" s="171" t="s">
        <v>2742</v>
      </c>
      <c r="BF8" s="226" t="s">
        <v>3577</v>
      </c>
      <c r="BG8" s="171" t="s">
        <v>547</v>
      </c>
      <c r="BH8" s="171" t="s">
        <v>316</v>
      </c>
      <c r="BI8" s="221" t="s">
        <v>2674</v>
      </c>
      <c r="BJ8" s="221" t="s">
        <v>2674</v>
      </c>
      <c r="BK8" s="221" t="s">
        <v>2674</v>
      </c>
      <c r="BL8" s="171" t="s">
        <v>2743</v>
      </c>
      <c r="BM8" s="171" t="s">
        <v>322</v>
      </c>
      <c r="BN8" s="221" t="s">
        <v>2674</v>
      </c>
      <c r="BO8" s="221" t="s">
        <v>2674</v>
      </c>
      <c r="BP8" s="221" t="s">
        <v>2671</v>
      </c>
      <c r="BQ8" s="171" t="s">
        <v>323</v>
      </c>
      <c r="BR8" s="171" t="s">
        <v>325</v>
      </c>
      <c r="BS8" s="226" t="s">
        <v>2678</v>
      </c>
      <c r="BT8" s="171" t="s">
        <v>481</v>
      </c>
      <c r="BU8" s="171" t="s">
        <v>326</v>
      </c>
      <c r="BV8" s="171" t="s">
        <v>2744</v>
      </c>
      <c r="BW8" s="221" t="s">
        <v>2671</v>
      </c>
      <c r="BX8" s="221" t="s">
        <v>2671</v>
      </c>
      <c r="BY8" s="221" t="s">
        <v>2671</v>
      </c>
      <c r="BZ8" s="221" t="s">
        <v>2671</v>
      </c>
      <c r="CA8" s="221" t="s">
        <v>2671</v>
      </c>
      <c r="CB8" s="221" t="s">
        <v>2671</v>
      </c>
      <c r="CC8" s="171" t="s">
        <v>2745</v>
      </c>
      <c r="CD8" s="171" t="s">
        <v>333</v>
      </c>
      <c r="CE8" s="171" t="s">
        <v>334</v>
      </c>
      <c r="CF8" s="171" t="s">
        <v>2746</v>
      </c>
      <c r="CG8" s="221" t="s">
        <v>2674</v>
      </c>
      <c r="CH8" s="221" t="s">
        <v>2674</v>
      </c>
      <c r="CI8" s="221" t="s">
        <v>2674</v>
      </c>
      <c r="CJ8" s="221" t="s">
        <v>2674</v>
      </c>
      <c r="CK8" s="221" t="s">
        <v>2674</v>
      </c>
      <c r="CL8" s="221" t="s">
        <v>2674</v>
      </c>
      <c r="CM8" s="221" t="s">
        <v>2674</v>
      </c>
      <c r="CN8" s="221" t="s">
        <v>2674</v>
      </c>
      <c r="CO8" s="251" t="s">
        <v>2674</v>
      </c>
      <c r="CP8" s="241" t="s">
        <v>553</v>
      </c>
      <c r="CQ8" s="241" t="s">
        <v>554</v>
      </c>
      <c r="CR8" s="241" t="s">
        <v>555</v>
      </c>
      <c r="CT8" s="261" t="s">
        <v>2684</v>
      </c>
      <c r="CU8" s="71"/>
      <c r="CV8" s="290"/>
    </row>
    <row r="9" spans="1:100" ht="75.650000000000006" customHeight="1" x14ac:dyDescent="0.55000000000000004">
      <c r="A9" s="352">
        <v>45377</v>
      </c>
      <c r="B9" s="223" t="str">
        <f t="shared" si="0"/>
        <v>必須機能を有する</v>
      </c>
      <c r="C9" s="168">
        <v>8</v>
      </c>
      <c r="D9" s="171" t="s">
        <v>560</v>
      </c>
      <c r="E9" s="171" t="s">
        <v>501</v>
      </c>
      <c r="F9" s="171" t="s">
        <v>502</v>
      </c>
      <c r="G9" s="171" t="s">
        <v>303</v>
      </c>
      <c r="H9" s="171" t="s">
        <v>563</v>
      </c>
      <c r="I9" s="235" t="s">
        <v>2716</v>
      </c>
      <c r="J9" s="171" t="s">
        <v>348</v>
      </c>
      <c r="K9" s="236" t="s">
        <v>558</v>
      </c>
      <c r="L9" s="171" t="s">
        <v>559</v>
      </c>
      <c r="M9" s="171" t="s">
        <v>2747</v>
      </c>
      <c r="N9" s="171" t="s">
        <v>2670</v>
      </c>
      <c r="O9" s="221" t="s">
        <v>2671</v>
      </c>
      <c r="P9" s="171" t="s">
        <v>2748</v>
      </c>
      <c r="Q9" s="171" t="s">
        <v>2303</v>
      </c>
      <c r="R9" s="221" t="s">
        <v>2671</v>
      </c>
      <c r="S9" s="221" t="s">
        <v>2671</v>
      </c>
      <c r="T9" s="171" t="s">
        <v>2673</v>
      </c>
      <c r="U9" s="221" t="s">
        <v>2674</v>
      </c>
      <c r="V9" s="221" t="s">
        <v>2674</v>
      </c>
      <c r="W9" s="221" t="s">
        <v>501</v>
      </c>
      <c r="X9" s="221" t="s">
        <v>502</v>
      </c>
      <c r="Y9" s="221" t="s">
        <v>563</v>
      </c>
      <c r="Z9" s="221" t="s">
        <v>558</v>
      </c>
      <c r="AA9" s="221" t="s">
        <v>2674</v>
      </c>
      <c r="AB9" s="221" t="s">
        <v>2674</v>
      </c>
      <c r="AC9" s="221" t="s">
        <v>2674</v>
      </c>
      <c r="AD9" s="221" t="s">
        <v>2674</v>
      </c>
      <c r="AE9" s="221" t="s">
        <v>2674</v>
      </c>
      <c r="AF9" s="221" t="s">
        <v>2674</v>
      </c>
      <c r="AG9" s="221" t="s">
        <v>2674</v>
      </c>
      <c r="AH9" s="221" t="s">
        <v>2674</v>
      </c>
      <c r="AI9" s="221" t="s">
        <v>2674</v>
      </c>
      <c r="AJ9" s="221" t="s">
        <v>2674</v>
      </c>
      <c r="AK9" s="221" t="s">
        <v>2674</v>
      </c>
      <c r="AL9" s="221" t="s">
        <v>2674</v>
      </c>
      <c r="AM9" s="221" t="s">
        <v>2674</v>
      </c>
      <c r="AN9" s="221" t="s">
        <v>2674</v>
      </c>
      <c r="AO9" s="221" t="s">
        <v>2674</v>
      </c>
      <c r="AP9" s="221" t="s">
        <v>2674</v>
      </c>
      <c r="AQ9" s="221" t="s">
        <v>2674</v>
      </c>
      <c r="AR9" s="221" t="s">
        <v>2674</v>
      </c>
      <c r="AS9" s="221" t="s">
        <v>2674</v>
      </c>
      <c r="AT9" s="221" t="s">
        <v>2674</v>
      </c>
      <c r="AU9" s="221" t="s">
        <v>2674</v>
      </c>
      <c r="AV9" s="221" t="s">
        <v>2674</v>
      </c>
      <c r="AW9" s="221" t="s">
        <v>2674</v>
      </c>
      <c r="AX9" s="221" t="s">
        <v>2674</v>
      </c>
      <c r="AY9" s="221" t="s">
        <v>2674</v>
      </c>
      <c r="AZ9" s="171" t="s">
        <v>317</v>
      </c>
      <c r="BA9" s="171" t="s">
        <v>2736</v>
      </c>
      <c r="BB9" s="171" t="s">
        <v>2737</v>
      </c>
      <c r="BC9" s="171" t="s">
        <v>2749</v>
      </c>
      <c r="BD9" s="171" t="s">
        <v>319</v>
      </c>
      <c r="BE9" s="171" t="s">
        <v>2750</v>
      </c>
      <c r="BF9" s="171" t="s">
        <v>366</v>
      </c>
      <c r="BG9" s="171" t="s">
        <v>2751</v>
      </c>
      <c r="BH9" s="171" t="s">
        <v>317</v>
      </c>
      <c r="BI9" s="171" t="s">
        <v>2752</v>
      </c>
      <c r="BJ9" s="171" t="s">
        <v>437</v>
      </c>
      <c r="BK9" s="171" t="s">
        <v>568</v>
      </c>
      <c r="BL9" s="171" t="s">
        <v>2677</v>
      </c>
      <c r="BM9" s="171" t="s">
        <v>322</v>
      </c>
      <c r="BN9" s="221" t="s">
        <v>2674</v>
      </c>
      <c r="BO9" s="221" t="s">
        <v>2674</v>
      </c>
      <c r="BP9" s="221" t="s">
        <v>2671</v>
      </c>
      <c r="BQ9" s="171" t="s">
        <v>323</v>
      </c>
      <c r="BR9" s="171" t="s">
        <v>408</v>
      </c>
      <c r="BS9" s="171" t="s">
        <v>2753</v>
      </c>
      <c r="BT9" s="171" t="s">
        <v>570</v>
      </c>
      <c r="BU9" s="171" t="s">
        <v>571</v>
      </c>
      <c r="BV9" s="171" t="s">
        <v>2754</v>
      </c>
      <c r="BW9" s="221" t="s">
        <v>2671</v>
      </c>
      <c r="BX9" s="221" t="s">
        <v>2671</v>
      </c>
      <c r="BY9" s="221" t="s">
        <v>2671</v>
      </c>
      <c r="BZ9" s="221" t="s">
        <v>2671</v>
      </c>
      <c r="CA9" s="221" t="s">
        <v>2671</v>
      </c>
      <c r="CB9" s="221" t="s">
        <v>2671</v>
      </c>
      <c r="CC9" s="221" t="s">
        <v>2671</v>
      </c>
      <c r="CD9" s="171" t="s">
        <v>333</v>
      </c>
      <c r="CE9" s="171" t="s">
        <v>334</v>
      </c>
      <c r="CF9" s="171" t="s">
        <v>385</v>
      </c>
      <c r="CG9" s="221" t="s">
        <v>2674</v>
      </c>
      <c r="CH9" s="221" t="s">
        <v>2674</v>
      </c>
      <c r="CI9" s="221" t="s">
        <v>2674</v>
      </c>
      <c r="CJ9" s="221" t="s">
        <v>2674</v>
      </c>
      <c r="CK9" s="221" t="s">
        <v>2674</v>
      </c>
      <c r="CL9" s="221" t="s">
        <v>2674</v>
      </c>
      <c r="CM9" s="221" t="s">
        <v>2674</v>
      </c>
      <c r="CN9" s="221" t="s">
        <v>2674</v>
      </c>
      <c r="CO9" s="251" t="s">
        <v>2674</v>
      </c>
      <c r="CP9" s="241" t="s">
        <v>2755</v>
      </c>
      <c r="CQ9" s="241" t="s">
        <v>2756</v>
      </c>
      <c r="CR9" s="241" t="s">
        <v>3607</v>
      </c>
      <c r="CT9" s="261" t="s">
        <v>2684</v>
      </c>
      <c r="CU9" s="71"/>
      <c r="CV9" s="290"/>
    </row>
    <row r="10" spans="1:100" ht="75.650000000000006" customHeight="1" x14ac:dyDescent="0.55000000000000004">
      <c r="A10" s="352">
        <v>45377</v>
      </c>
      <c r="B10" s="223" t="str">
        <f t="shared" si="0"/>
        <v>必須機能を有する</v>
      </c>
      <c r="C10" s="168">
        <v>11</v>
      </c>
      <c r="D10" s="171" t="s">
        <v>637</v>
      </c>
      <c r="E10" s="171" t="s">
        <v>631</v>
      </c>
      <c r="F10" s="171" t="s">
        <v>632</v>
      </c>
      <c r="G10" s="171" t="s">
        <v>303</v>
      </c>
      <c r="H10" s="171" t="s">
        <v>633</v>
      </c>
      <c r="I10" s="235" t="s">
        <v>2759</v>
      </c>
      <c r="J10" s="171" t="s">
        <v>348</v>
      </c>
      <c r="K10" s="236" t="s">
        <v>2760</v>
      </c>
      <c r="L10" s="171" t="s">
        <v>636</v>
      </c>
      <c r="M10" s="171" t="s">
        <v>2761</v>
      </c>
      <c r="N10" s="171" t="s">
        <v>2670</v>
      </c>
      <c r="O10" s="171" t="s">
        <v>638</v>
      </c>
      <c r="P10" s="171" t="s">
        <v>2762</v>
      </c>
      <c r="Q10" s="171" t="s">
        <v>640</v>
      </c>
      <c r="R10" s="171" t="s">
        <v>2763</v>
      </c>
      <c r="S10" s="221" t="s">
        <v>2671</v>
      </c>
      <c r="T10" s="171" t="s">
        <v>357</v>
      </c>
      <c r="U10" s="171" t="s">
        <v>643</v>
      </c>
      <c r="V10" s="171" t="s">
        <v>644</v>
      </c>
      <c r="W10" s="171" t="s">
        <v>631</v>
      </c>
      <c r="X10" s="171" t="s">
        <v>632</v>
      </c>
      <c r="Y10" s="171" t="s">
        <v>633</v>
      </c>
      <c r="Z10" s="171" t="s">
        <v>3545</v>
      </c>
      <c r="AA10" s="171" t="s">
        <v>645</v>
      </c>
      <c r="AB10" s="171" t="s">
        <v>646</v>
      </c>
      <c r="AC10" s="171" t="s">
        <v>647</v>
      </c>
      <c r="AD10" s="171" t="s">
        <v>648</v>
      </c>
      <c r="AE10" s="171" t="s">
        <v>649</v>
      </c>
      <c r="AF10" s="171" t="s">
        <v>3571</v>
      </c>
      <c r="AG10" s="221" t="s">
        <v>2671</v>
      </c>
      <c r="AH10" s="221" t="s">
        <v>2671</v>
      </c>
      <c r="AI10" s="221" t="s">
        <v>2671</v>
      </c>
      <c r="AJ10" s="221" t="s">
        <v>2671</v>
      </c>
      <c r="AK10" s="221" t="s">
        <v>2671</v>
      </c>
      <c r="AL10" s="221" t="s">
        <v>2671</v>
      </c>
      <c r="AM10" s="221" t="s">
        <v>2671</v>
      </c>
      <c r="AN10" s="221" t="s">
        <v>2671</v>
      </c>
      <c r="AO10" s="221" t="s">
        <v>2671</v>
      </c>
      <c r="AP10" s="221" t="s">
        <v>2671</v>
      </c>
      <c r="AQ10" s="221" t="s">
        <v>2671</v>
      </c>
      <c r="AR10" s="221" t="s">
        <v>2671</v>
      </c>
      <c r="AS10" s="221" t="s">
        <v>2671</v>
      </c>
      <c r="AT10" s="221" t="s">
        <v>2671</v>
      </c>
      <c r="AU10" s="221" t="s">
        <v>2671</v>
      </c>
      <c r="AV10" s="221" t="s">
        <v>2671</v>
      </c>
      <c r="AW10" s="221" t="s">
        <v>2671</v>
      </c>
      <c r="AX10" s="221" t="s">
        <v>2671</v>
      </c>
      <c r="AY10" s="221" t="s">
        <v>2671</v>
      </c>
      <c r="AZ10" s="171" t="s">
        <v>317</v>
      </c>
      <c r="BA10" s="171" t="s">
        <v>2719</v>
      </c>
      <c r="BB10" s="171" t="s">
        <v>2764</v>
      </c>
      <c r="BC10" s="171" t="s">
        <v>2765</v>
      </c>
      <c r="BD10" s="171" t="s">
        <v>319</v>
      </c>
      <c r="BE10" s="171" t="s">
        <v>2766</v>
      </c>
      <c r="BF10" s="171" t="s">
        <v>2767</v>
      </c>
      <c r="BG10" s="171" t="s">
        <v>3649</v>
      </c>
      <c r="BH10" s="171" t="s">
        <v>317</v>
      </c>
      <c r="BI10" s="171" t="s">
        <v>2696</v>
      </c>
      <c r="BJ10" s="171" t="s">
        <v>319</v>
      </c>
      <c r="BK10" s="171" t="s">
        <v>2768</v>
      </c>
      <c r="BL10" s="171" t="s">
        <v>2677</v>
      </c>
      <c r="BM10" s="171" t="s">
        <v>322</v>
      </c>
      <c r="BN10" s="221" t="s">
        <v>2674</v>
      </c>
      <c r="BO10" s="221" t="s">
        <v>2674</v>
      </c>
      <c r="BP10" s="221" t="s">
        <v>2671</v>
      </c>
      <c r="BQ10" s="171" t="s">
        <v>323</v>
      </c>
      <c r="BR10" s="171" t="s">
        <v>325</v>
      </c>
      <c r="BS10" s="226" t="s">
        <v>2678</v>
      </c>
      <c r="BT10" s="171" t="s">
        <v>660</v>
      </c>
      <c r="BU10" s="171" t="s">
        <v>661</v>
      </c>
      <c r="BV10" s="171" t="s">
        <v>2769</v>
      </c>
      <c r="BW10" s="171" t="s">
        <v>2770</v>
      </c>
      <c r="BX10" s="171" t="s">
        <v>2771</v>
      </c>
      <c r="BY10" s="171" t="s">
        <v>2772</v>
      </c>
      <c r="BZ10" s="171" t="s">
        <v>666</v>
      </c>
      <c r="CA10" s="227" t="s">
        <v>3585</v>
      </c>
      <c r="CB10" s="171" t="s">
        <v>2773</v>
      </c>
      <c r="CC10" s="171" t="s">
        <v>2774</v>
      </c>
      <c r="CD10" s="171" t="s">
        <v>333</v>
      </c>
      <c r="CE10" s="171" t="s">
        <v>334</v>
      </c>
      <c r="CF10" s="171" t="s">
        <v>385</v>
      </c>
      <c r="CG10" s="221" t="s">
        <v>2674</v>
      </c>
      <c r="CH10" s="221" t="s">
        <v>2674</v>
      </c>
      <c r="CI10" s="221" t="s">
        <v>2674</v>
      </c>
      <c r="CJ10" s="221" t="s">
        <v>2674</v>
      </c>
      <c r="CK10" s="221" t="s">
        <v>2674</v>
      </c>
      <c r="CL10" s="221" t="s">
        <v>2674</v>
      </c>
      <c r="CM10" s="221" t="s">
        <v>2674</v>
      </c>
      <c r="CN10" s="221" t="s">
        <v>2674</v>
      </c>
      <c r="CO10" s="251" t="s">
        <v>2674</v>
      </c>
      <c r="CP10" s="241" t="s">
        <v>2775</v>
      </c>
      <c r="CQ10" s="241" t="s">
        <v>2776</v>
      </c>
      <c r="CR10" s="241" t="s">
        <v>3608</v>
      </c>
      <c r="CT10" s="261" t="s">
        <v>2684</v>
      </c>
      <c r="CU10" s="71"/>
      <c r="CV10" s="290"/>
    </row>
    <row r="11" spans="1:100" ht="75.650000000000006" customHeight="1" x14ac:dyDescent="0.55000000000000004">
      <c r="A11" s="352">
        <v>45377</v>
      </c>
      <c r="B11" s="223" t="str">
        <f t="shared" si="0"/>
        <v>必須機能を有する</v>
      </c>
      <c r="C11" s="168">
        <v>12</v>
      </c>
      <c r="D11" s="171" t="s">
        <v>677</v>
      </c>
      <c r="E11" s="171" t="s">
        <v>672</v>
      </c>
      <c r="F11" s="171" t="s">
        <v>673</v>
      </c>
      <c r="G11" s="171" t="s">
        <v>303</v>
      </c>
      <c r="H11" s="171" t="s">
        <v>674</v>
      </c>
      <c r="I11" s="235" t="s">
        <v>2777</v>
      </c>
      <c r="J11" s="168" t="s">
        <v>2703</v>
      </c>
      <c r="K11" s="236" t="s">
        <v>2778</v>
      </c>
      <c r="L11" s="171" t="s">
        <v>676</v>
      </c>
      <c r="M11" s="171" t="s">
        <v>2669</v>
      </c>
      <c r="N11" s="171" t="s">
        <v>2670</v>
      </c>
      <c r="O11" s="221" t="s">
        <v>2671</v>
      </c>
      <c r="P11" s="171" t="s">
        <v>2779</v>
      </c>
      <c r="Q11" s="171" t="s">
        <v>679</v>
      </c>
      <c r="R11" s="221" t="s">
        <v>2671</v>
      </c>
      <c r="S11" s="221" t="s">
        <v>2671</v>
      </c>
      <c r="T11" s="171" t="s">
        <v>2673</v>
      </c>
      <c r="U11" s="221" t="s">
        <v>2674</v>
      </c>
      <c r="V11" s="221" t="s">
        <v>2674</v>
      </c>
      <c r="W11" s="221" t="s">
        <v>672</v>
      </c>
      <c r="X11" s="221" t="s">
        <v>673</v>
      </c>
      <c r="Y11" s="221" t="s">
        <v>674</v>
      </c>
      <c r="Z11" s="221" t="s">
        <v>2780</v>
      </c>
      <c r="AA11" s="221" t="s">
        <v>2674</v>
      </c>
      <c r="AB11" s="221" t="s">
        <v>2674</v>
      </c>
      <c r="AC11" s="221" t="s">
        <v>2674</v>
      </c>
      <c r="AD11" s="221" t="s">
        <v>2674</v>
      </c>
      <c r="AE11" s="221" t="s">
        <v>2674</v>
      </c>
      <c r="AF11" s="221" t="s">
        <v>2674</v>
      </c>
      <c r="AG11" s="221" t="s">
        <v>2674</v>
      </c>
      <c r="AH11" s="221" t="s">
        <v>2674</v>
      </c>
      <c r="AI11" s="221" t="s">
        <v>2674</v>
      </c>
      <c r="AJ11" s="221" t="s">
        <v>2674</v>
      </c>
      <c r="AK11" s="221" t="s">
        <v>2674</v>
      </c>
      <c r="AL11" s="221" t="s">
        <v>2674</v>
      </c>
      <c r="AM11" s="221" t="s">
        <v>2674</v>
      </c>
      <c r="AN11" s="221" t="s">
        <v>2674</v>
      </c>
      <c r="AO11" s="221" t="s">
        <v>2674</v>
      </c>
      <c r="AP11" s="221" t="s">
        <v>2674</v>
      </c>
      <c r="AQ11" s="221" t="s">
        <v>2674</v>
      </c>
      <c r="AR11" s="221" t="s">
        <v>2674</v>
      </c>
      <c r="AS11" s="221" t="s">
        <v>2674</v>
      </c>
      <c r="AT11" s="221" t="s">
        <v>2674</v>
      </c>
      <c r="AU11" s="221" t="s">
        <v>2674</v>
      </c>
      <c r="AV11" s="221" t="s">
        <v>2674</v>
      </c>
      <c r="AW11" s="221" t="s">
        <v>2674</v>
      </c>
      <c r="AX11" s="221" t="s">
        <v>2674</v>
      </c>
      <c r="AY11" s="221" t="s">
        <v>2674</v>
      </c>
      <c r="AZ11" s="171" t="s">
        <v>317</v>
      </c>
      <c r="BA11" s="171" t="s">
        <v>2781</v>
      </c>
      <c r="BB11" s="171" t="s">
        <v>2757</v>
      </c>
      <c r="BC11" s="171" t="s">
        <v>2765</v>
      </c>
      <c r="BD11" s="171" t="s">
        <v>319</v>
      </c>
      <c r="BE11" s="171" t="s">
        <v>2782</v>
      </c>
      <c r="BF11" s="171" t="s">
        <v>366</v>
      </c>
      <c r="BG11" s="171" t="s">
        <v>2264</v>
      </c>
      <c r="BH11" s="171" t="s">
        <v>317</v>
      </c>
      <c r="BI11" s="171" t="s">
        <v>2783</v>
      </c>
      <c r="BJ11" s="171" t="s">
        <v>319</v>
      </c>
      <c r="BK11" s="171" t="s">
        <v>2784</v>
      </c>
      <c r="BL11" s="171" t="s">
        <v>2698</v>
      </c>
      <c r="BM11" s="171" t="s">
        <v>322</v>
      </c>
      <c r="BN11" s="221" t="s">
        <v>2674</v>
      </c>
      <c r="BO11" s="221" t="s">
        <v>2674</v>
      </c>
      <c r="BP11" s="221" t="s">
        <v>2671</v>
      </c>
      <c r="BQ11" s="171" t="s">
        <v>616</v>
      </c>
      <c r="BR11" s="171" t="s">
        <v>408</v>
      </c>
      <c r="BS11" s="171" t="s">
        <v>2785</v>
      </c>
      <c r="BT11" s="171" t="s">
        <v>481</v>
      </c>
      <c r="BU11" s="171" t="s">
        <v>326</v>
      </c>
      <c r="BV11" s="171" t="s">
        <v>2786</v>
      </c>
      <c r="BW11" s="221" t="s">
        <v>2671</v>
      </c>
      <c r="BX11" s="221" t="s">
        <v>2671</v>
      </c>
      <c r="BY11" s="221" t="s">
        <v>2671</v>
      </c>
      <c r="BZ11" s="221" t="s">
        <v>2671</v>
      </c>
      <c r="CA11" s="221" t="s">
        <v>2671</v>
      </c>
      <c r="CB11" s="221" t="s">
        <v>2671</v>
      </c>
      <c r="CC11" s="221" t="s">
        <v>2671</v>
      </c>
      <c r="CD11" s="171" t="s">
        <v>333</v>
      </c>
      <c r="CE11" s="171" t="s">
        <v>334</v>
      </c>
      <c r="CF11" s="171" t="s">
        <v>694</v>
      </c>
      <c r="CG11" s="221" t="s">
        <v>2674</v>
      </c>
      <c r="CH11" s="221" t="s">
        <v>2674</v>
      </c>
      <c r="CI11" s="221" t="s">
        <v>2674</v>
      </c>
      <c r="CJ11" s="221" t="s">
        <v>2674</v>
      </c>
      <c r="CK11" s="221" t="s">
        <v>2674</v>
      </c>
      <c r="CL11" s="221" t="s">
        <v>2674</v>
      </c>
      <c r="CM11" s="221" t="s">
        <v>2674</v>
      </c>
      <c r="CN11" s="221" t="s">
        <v>2674</v>
      </c>
      <c r="CO11" s="251" t="s">
        <v>2674</v>
      </c>
      <c r="CP11" s="241" t="s">
        <v>695</v>
      </c>
      <c r="CQ11" s="241" t="s">
        <v>2787</v>
      </c>
      <c r="CR11" s="241" t="s">
        <v>2788</v>
      </c>
      <c r="CT11" s="261" t="s">
        <v>2684</v>
      </c>
      <c r="CU11" s="71"/>
      <c r="CV11" s="290"/>
    </row>
    <row r="12" spans="1:100" ht="75.650000000000006" customHeight="1" x14ac:dyDescent="0.55000000000000004">
      <c r="A12" s="352">
        <v>45377</v>
      </c>
      <c r="B12" s="223" t="str">
        <f t="shared" si="0"/>
        <v>必須機能を有する</v>
      </c>
      <c r="C12" s="168">
        <v>13</v>
      </c>
      <c r="D12" s="171" t="s">
        <v>2308</v>
      </c>
      <c r="E12" s="171" t="s">
        <v>706</v>
      </c>
      <c r="F12" s="171" t="s">
        <v>699</v>
      </c>
      <c r="G12" s="171" t="s">
        <v>303</v>
      </c>
      <c r="H12" s="171" t="s">
        <v>707</v>
      </c>
      <c r="I12" s="235" t="s">
        <v>2777</v>
      </c>
      <c r="J12" s="168" t="s">
        <v>2703</v>
      </c>
      <c r="K12" s="236" t="s">
        <v>2789</v>
      </c>
      <c r="L12" s="171" t="s">
        <v>728</v>
      </c>
      <c r="M12" s="171" t="s">
        <v>2761</v>
      </c>
      <c r="N12" s="171" t="s">
        <v>2670</v>
      </c>
      <c r="O12" s="221" t="s">
        <v>2671</v>
      </c>
      <c r="P12" s="171" t="s">
        <v>2790</v>
      </c>
      <c r="Q12" s="171" t="s">
        <v>2791</v>
      </c>
      <c r="R12" s="221" t="s">
        <v>2671</v>
      </c>
      <c r="S12" s="221" t="s">
        <v>2671</v>
      </c>
      <c r="T12" s="171" t="s">
        <v>2673</v>
      </c>
      <c r="U12" s="221" t="s">
        <v>2674</v>
      </c>
      <c r="V12" s="221" t="s">
        <v>2674</v>
      </c>
      <c r="W12" s="221" t="s">
        <v>706</v>
      </c>
      <c r="X12" s="221" t="s">
        <v>699</v>
      </c>
      <c r="Y12" s="221" t="s">
        <v>707</v>
      </c>
      <c r="Z12" s="221" t="s">
        <v>3546</v>
      </c>
      <c r="AA12" s="221" t="s">
        <v>2674</v>
      </c>
      <c r="AB12" s="221" t="s">
        <v>2674</v>
      </c>
      <c r="AC12" s="221" t="s">
        <v>2674</v>
      </c>
      <c r="AD12" s="221" t="s">
        <v>2674</v>
      </c>
      <c r="AE12" s="221" t="s">
        <v>2674</v>
      </c>
      <c r="AF12" s="221" t="s">
        <v>2674</v>
      </c>
      <c r="AG12" s="221" t="s">
        <v>2674</v>
      </c>
      <c r="AH12" s="221" t="s">
        <v>2674</v>
      </c>
      <c r="AI12" s="221" t="s">
        <v>2674</v>
      </c>
      <c r="AJ12" s="221" t="s">
        <v>2674</v>
      </c>
      <c r="AK12" s="221" t="s">
        <v>2674</v>
      </c>
      <c r="AL12" s="221" t="s">
        <v>2674</v>
      </c>
      <c r="AM12" s="221" t="s">
        <v>2674</v>
      </c>
      <c r="AN12" s="221" t="s">
        <v>2674</v>
      </c>
      <c r="AO12" s="221" t="s">
        <v>2674</v>
      </c>
      <c r="AP12" s="221" t="s">
        <v>2674</v>
      </c>
      <c r="AQ12" s="221" t="s">
        <v>2674</v>
      </c>
      <c r="AR12" s="221" t="s">
        <v>2674</v>
      </c>
      <c r="AS12" s="221" t="s">
        <v>2674</v>
      </c>
      <c r="AT12" s="221" t="s">
        <v>2674</v>
      </c>
      <c r="AU12" s="221" t="s">
        <v>2674</v>
      </c>
      <c r="AV12" s="221" t="s">
        <v>2674</v>
      </c>
      <c r="AW12" s="221" t="s">
        <v>2674</v>
      </c>
      <c r="AX12" s="221" t="s">
        <v>2674</v>
      </c>
      <c r="AY12" s="221" t="s">
        <v>2674</v>
      </c>
      <c r="AZ12" s="171" t="s">
        <v>317</v>
      </c>
      <c r="BA12" s="171" t="s">
        <v>2691</v>
      </c>
      <c r="BB12" s="171" t="s">
        <v>2737</v>
      </c>
      <c r="BC12" s="171" t="s">
        <v>2765</v>
      </c>
      <c r="BD12" s="171" t="s">
        <v>319</v>
      </c>
      <c r="BE12" s="171" t="s">
        <v>2792</v>
      </c>
      <c r="BF12" s="171" t="s">
        <v>709</v>
      </c>
      <c r="BG12" s="171" t="s">
        <v>3650</v>
      </c>
      <c r="BH12" s="171" t="s">
        <v>317</v>
      </c>
      <c r="BI12" s="171" t="s">
        <v>2793</v>
      </c>
      <c r="BJ12" s="171" t="s">
        <v>319</v>
      </c>
      <c r="BK12" s="171" t="s">
        <v>2794</v>
      </c>
      <c r="BL12" s="171" t="s">
        <v>2677</v>
      </c>
      <c r="BM12" s="171" t="s">
        <v>322</v>
      </c>
      <c r="BN12" s="221" t="s">
        <v>2674</v>
      </c>
      <c r="BO12" s="221" t="s">
        <v>2674</v>
      </c>
      <c r="BP12" s="221" t="s">
        <v>2671</v>
      </c>
      <c r="BQ12" s="171" t="s">
        <v>323</v>
      </c>
      <c r="BR12" s="171" t="s">
        <v>408</v>
      </c>
      <c r="BS12" s="171" t="s">
        <v>713</v>
      </c>
      <c r="BT12" s="171" t="s">
        <v>720</v>
      </c>
      <c r="BU12" s="171" t="s">
        <v>720</v>
      </c>
      <c r="BV12" s="171" t="s">
        <v>2795</v>
      </c>
      <c r="BW12" s="221" t="s">
        <v>2671</v>
      </c>
      <c r="BX12" s="221" t="s">
        <v>2671</v>
      </c>
      <c r="BY12" s="171" t="s">
        <v>722</v>
      </c>
      <c r="BZ12" s="221" t="s">
        <v>2671</v>
      </c>
      <c r="CA12" s="221" t="s">
        <v>2671</v>
      </c>
      <c r="CB12" s="171" t="s">
        <v>723</v>
      </c>
      <c r="CC12" s="171" t="s">
        <v>2796</v>
      </c>
      <c r="CD12" s="171" t="s">
        <v>333</v>
      </c>
      <c r="CE12" s="171" t="s">
        <v>334</v>
      </c>
      <c r="CF12" s="171" t="s">
        <v>385</v>
      </c>
      <c r="CG12" s="221" t="s">
        <v>2674</v>
      </c>
      <c r="CH12" s="221" t="s">
        <v>2674</v>
      </c>
      <c r="CI12" s="221" t="s">
        <v>2674</v>
      </c>
      <c r="CJ12" s="221" t="s">
        <v>2674</v>
      </c>
      <c r="CK12" s="221" t="s">
        <v>2674</v>
      </c>
      <c r="CL12" s="221" t="s">
        <v>2674</v>
      </c>
      <c r="CM12" s="221" t="s">
        <v>2674</v>
      </c>
      <c r="CN12" s="221" t="s">
        <v>2674</v>
      </c>
      <c r="CO12" s="251" t="s">
        <v>2674</v>
      </c>
      <c r="CP12" s="241" t="s">
        <v>2797</v>
      </c>
      <c r="CQ12" s="241" t="s">
        <v>2798</v>
      </c>
      <c r="CR12" s="241" t="s">
        <v>727</v>
      </c>
      <c r="CT12" s="261" t="s">
        <v>2684</v>
      </c>
      <c r="CU12" s="71"/>
      <c r="CV12" s="290"/>
    </row>
    <row r="13" spans="1:100" ht="75.650000000000006" customHeight="1" x14ac:dyDescent="0.55000000000000004">
      <c r="A13" s="352">
        <v>45377</v>
      </c>
      <c r="B13" s="223" t="str">
        <f t="shared" si="0"/>
        <v>必須機能を有する</v>
      </c>
      <c r="C13" s="168">
        <v>14</v>
      </c>
      <c r="D13" s="171" t="s">
        <v>2309</v>
      </c>
      <c r="E13" s="171" t="s">
        <v>706</v>
      </c>
      <c r="F13" s="171" t="s">
        <v>699</v>
      </c>
      <c r="G13" s="171" t="s">
        <v>303</v>
      </c>
      <c r="H13" s="171" t="s">
        <v>707</v>
      </c>
      <c r="I13" s="235" t="s">
        <v>2777</v>
      </c>
      <c r="J13" s="168" t="s">
        <v>2703</v>
      </c>
      <c r="K13" s="236" t="s">
        <v>2789</v>
      </c>
      <c r="L13" s="171" t="s">
        <v>728</v>
      </c>
      <c r="M13" s="171" t="s">
        <v>2761</v>
      </c>
      <c r="N13" s="171" t="s">
        <v>2670</v>
      </c>
      <c r="O13" s="221" t="s">
        <v>2671</v>
      </c>
      <c r="P13" s="171" t="s">
        <v>2799</v>
      </c>
      <c r="Q13" s="171" t="s">
        <v>2671</v>
      </c>
      <c r="R13" s="221" t="s">
        <v>2671</v>
      </c>
      <c r="S13" s="221" t="s">
        <v>2671</v>
      </c>
      <c r="T13" s="171" t="s">
        <v>2673</v>
      </c>
      <c r="U13" s="221" t="s">
        <v>2674</v>
      </c>
      <c r="V13" s="221" t="s">
        <v>2674</v>
      </c>
      <c r="W13" s="221" t="s">
        <v>706</v>
      </c>
      <c r="X13" s="221" t="s">
        <v>699</v>
      </c>
      <c r="Y13" s="221" t="s">
        <v>707</v>
      </c>
      <c r="Z13" s="221" t="s">
        <v>3546</v>
      </c>
      <c r="AA13" s="221" t="s">
        <v>2674</v>
      </c>
      <c r="AB13" s="221" t="s">
        <v>2674</v>
      </c>
      <c r="AC13" s="221" t="s">
        <v>2674</v>
      </c>
      <c r="AD13" s="221" t="s">
        <v>2674</v>
      </c>
      <c r="AE13" s="221" t="s">
        <v>2674</v>
      </c>
      <c r="AF13" s="221" t="s">
        <v>2674</v>
      </c>
      <c r="AG13" s="221" t="s">
        <v>2674</v>
      </c>
      <c r="AH13" s="221" t="s">
        <v>2674</v>
      </c>
      <c r="AI13" s="221" t="s">
        <v>2674</v>
      </c>
      <c r="AJ13" s="221" t="s">
        <v>2674</v>
      </c>
      <c r="AK13" s="221" t="s">
        <v>2674</v>
      </c>
      <c r="AL13" s="221" t="s">
        <v>2674</v>
      </c>
      <c r="AM13" s="221" t="s">
        <v>2674</v>
      </c>
      <c r="AN13" s="221" t="s">
        <v>2674</v>
      </c>
      <c r="AO13" s="221" t="s">
        <v>2674</v>
      </c>
      <c r="AP13" s="221" t="s">
        <v>2674</v>
      </c>
      <c r="AQ13" s="221" t="s">
        <v>2674</v>
      </c>
      <c r="AR13" s="221" t="s">
        <v>2674</v>
      </c>
      <c r="AS13" s="221" t="s">
        <v>2674</v>
      </c>
      <c r="AT13" s="221" t="s">
        <v>2674</v>
      </c>
      <c r="AU13" s="221" t="s">
        <v>2674</v>
      </c>
      <c r="AV13" s="221" t="s">
        <v>2674</v>
      </c>
      <c r="AW13" s="221" t="s">
        <v>2674</v>
      </c>
      <c r="AX13" s="221" t="s">
        <v>2674</v>
      </c>
      <c r="AY13" s="221" t="s">
        <v>2674</v>
      </c>
      <c r="AZ13" s="171" t="s">
        <v>317</v>
      </c>
      <c r="BA13" s="171" t="s">
        <v>2691</v>
      </c>
      <c r="BB13" s="171" t="s">
        <v>2737</v>
      </c>
      <c r="BC13" s="171" t="s">
        <v>2765</v>
      </c>
      <c r="BD13" s="171" t="s">
        <v>319</v>
      </c>
      <c r="BE13" s="171" t="s">
        <v>2800</v>
      </c>
      <c r="BF13" s="171" t="s">
        <v>2801</v>
      </c>
      <c r="BG13" s="171" t="s">
        <v>2802</v>
      </c>
      <c r="BH13" s="171" t="s">
        <v>317</v>
      </c>
      <c r="BI13" s="171" t="s">
        <v>2793</v>
      </c>
      <c r="BJ13" s="171" t="s">
        <v>319</v>
      </c>
      <c r="BK13" s="171" t="s">
        <v>2803</v>
      </c>
      <c r="BL13" s="171" t="s">
        <v>2677</v>
      </c>
      <c r="BM13" s="171" t="s">
        <v>322</v>
      </c>
      <c r="BN13" s="221" t="s">
        <v>2674</v>
      </c>
      <c r="BO13" s="221" t="s">
        <v>2674</v>
      </c>
      <c r="BP13" s="221" t="s">
        <v>2671</v>
      </c>
      <c r="BQ13" s="171" t="s">
        <v>323</v>
      </c>
      <c r="BR13" s="171" t="s">
        <v>325</v>
      </c>
      <c r="BS13" s="226" t="s">
        <v>2678</v>
      </c>
      <c r="BT13" s="171" t="s">
        <v>736</v>
      </c>
      <c r="BU13" s="171" t="s">
        <v>737</v>
      </c>
      <c r="BV13" s="171" t="s">
        <v>2804</v>
      </c>
      <c r="BW13" s="221" t="s">
        <v>2671</v>
      </c>
      <c r="BX13" s="221" t="s">
        <v>2671</v>
      </c>
      <c r="BY13" s="171" t="s">
        <v>722</v>
      </c>
      <c r="BZ13" s="171" t="s">
        <v>739</v>
      </c>
      <c r="CA13" s="221" t="s">
        <v>2671</v>
      </c>
      <c r="CB13" s="221" t="s">
        <v>2671</v>
      </c>
      <c r="CC13" s="221" t="s">
        <v>2671</v>
      </c>
      <c r="CD13" s="171" t="s">
        <v>333</v>
      </c>
      <c r="CE13" s="171" t="s">
        <v>334</v>
      </c>
      <c r="CF13" s="171" t="s">
        <v>385</v>
      </c>
      <c r="CG13" s="221" t="s">
        <v>2674</v>
      </c>
      <c r="CH13" s="221" t="s">
        <v>2674</v>
      </c>
      <c r="CI13" s="221" t="s">
        <v>2674</v>
      </c>
      <c r="CJ13" s="221" t="s">
        <v>2674</v>
      </c>
      <c r="CK13" s="221" t="s">
        <v>2674</v>
      </c>
      <c r="CL13" s="221" t="s">
        <v>2674</v>
      </c>
      <c r="CM13" s="221" t="s">
        <v>2674</v>
      </c>
      <c r="CN13" s="221" t="s">
        <v>2674</v>
      </c>
      <c r="CO13" s="251" t="s">
        <v>2674</v>
      </c>
      <c r="CP13" s="241" t="s">
        <v>2797</v>
      </c>
      <c r="CQ13" s="241" t="s">
        <v>2798</v>
      </c>
      <c r="CR13" s="241" t="s">
        <v>727</v>
      </c>
      <c r="CT13" s="261" t="s">
        <v>2684</v>
      </c>
      <c r="CU13" s="71"/>
      <c r="CV13" s="290"/>
    </row>
    <row r="14" spans="1:100" ht="75.650000000000006" customHeight="1" x14ac:dyDescent="0.55000000000000004">
      <c r="A14" s="352">
        <v>45377</v>
      </c>
      <c r="B14" s="223" t="str">
        <f t="shared" si="0"/>
        <v>必須機能を有する</v>
      </c>
      <c r="C14" s="168">
        <v>15</v>
      </c>
      <c r="D14" s="171" t="s">
        <v>2314</v>
      </c>
      <c r="E14" s="171" t="s">
        <v>706</v>
      </c>
      <c r="F14" s="171" t="s">
        <v>699</v>
      </c>
      <c r="G14" s="171" t="s">
        <v>303</v>
      </c>
      <c r="H14" s="171" t="s">
        <v>707</v>
      </c>
      <c r="I14" s="235" t="s">
        <v>2777</v>
      </c>
      <c r="J14" s="168" t="s">
        <v>2703</v>
      </c>
      <c r="K14" s="236" t="s">
        <v>2789</v>
      </c>
      <c r="L14" s="171" t="s">
        <v>728</v>
      </c>
      <c r="M14" s="171" t="s">
        <v>2761</v>
      </c>
      <c r="N14" s="171" t="s">
        <v>2670</v>
      </c>
      <c r="O14" s="221" t="s">
        <v>2671</v>
      </c>
      <c r="P14" s="171" t="s">
        <v>2805</v>
      </c>
      <c r="Q14" s="171" t="s">
        <v>2315</v>
      </c>
      <c r="R14" s="221" t="s">
        <v>2671</v>
      </c>
      <c r="S14" s="221" t="s">
        <v>2671</v>
      </c>
      <c r="T14" s="171" t="s">
        <v>2673</v>
      </c>
      <c r="U14" s="221" t="s">
        <v>2674</v>
      </c>
      <c r="V14" s="221" t="s">
        <v>2674</v>
      </c>
      <c r="W14" s="221" t="s">
        <v>706</v>
      </c>
      <c r="X14" s="221" t="s">
        <v>699</v>
      </c>
      <c r="Y14" s="221" t="s">
        <v>707</v>
      </c>
      <c r="Z14" s="221" t="s">
        <v>3546</v>
      </c>
      <c r="AA14" s="221" t="s">
        <v>2674</v>
      </c>
      <c r="AB14" s="221" t="s">
        <v>2674</v>
      </c>
      <c r="AC14" s="221" t="s">
        <v>2674</v>
      </c>
      <c r="AD14" s="221" t="s">
        <v>2674</v>
      </c>
      <c r="AE14" s="221" t="s">
        <v>2674</v>
      </c>
      <c r="AF14" s="221" t="s">
        <v>2674</v>
      </c>
      <c r="AG14" s="221" t="s">
        <v>2674</v>
      </c>
      <c r="AH14" s="221" t="s">
        <v>2674</v>
      </c>
      <c r="AI14" s="221" t="s">
        <v>2674</v>
      </c>
      <c r="AJ14" s="221" t="s">
        <v>2674</v>
      </c>
      <c r="AK14" s="221" t="s">
        <v>2674</v>
      </c>
      <c r="AL14" s="221" t="s">
        <v>2674</v>
      </c>
      <c r="AM14" s="221" t="s">
        <v>2674</v>
      </c>
      <c r="AN14" s="221" t="s">
        <v>2674</v>
      </c>
      <c r="AO14" s="221" t="s">
        <v>2674</v>
      </c>
      <c r="AP14" s="221" t="s">
        <v>2674</v>
      </c>
      <c r="AQ14" s="221" t="s">
        <v>2674</v>
      </c>
      <c r="AR14" s="221" t="s">
        <v>2674</v>
      </c>
      <c r="AS14" s="221" t="s">
        <v>2674</v>
      </c>
      <c r="AT14" s="221" t="s">
        <v>2674</v>
      </c>
      <c r="AU14" s="221" t="s">
        <v>2674</v>
      </c>
      <c r="AV14" s="221" t="s">
        <v>2674</v>
      </c>
      <c r="AW14" s="221" t="s">
        <v>2674</v>
      </c>
      <c r="AX14" s="221" t="s">
        <v>2674</v>
      </c>
      <c r="AY14" s="221" t="s">
        <v>2674</v>
      </c>
      <c r="AZ14" s="171" t="s">
        <v>317</v>
      </c>
      <c r="BA14" s="171" t="s">
        <v>2691</v>
      </c>
      <c r="BB14" s="171" t="s">
        <v>2737</v>
      </c>
      <c r="BC14" s="171" t="s">
        <v>2765</v>
      </c>
      <c r="BD14" s="171" t="s">
        <v>319</v>
      </c>
      <c r="BE14" s="171" t="s">
        <v>2806</v>
      </c>
      <c r="BF14" s="226" t="s">
        <v>3577</v>
      </c>
      <c r="BG14" s="171" t="s">
        <v>3651</v>
      </c>
      <c r="BH14" s="171" t="s">
        <v>316</v>
      </c>
      <c r="BI14" s="221" t="s">
        <v>2674</v>
      </c>
      <c r="BJ14" s="221" t="s">
        <v>2674</v>
      </c>
      <c r="BK14" s="221" t="s">
        <v>2674</v>
      </c>
      <c r="BL14" s="171" t="s">
        <v>2677</v>
      </c>
      <c r="BM14" s="171" t="s">
        <v>322</v>
      </c>
      <c r="BN14" s="221" t="s">
        <v>2674</v>
      </c>
      <c r="BO14" s="221" t="s">
        <v>2674</v>
      </c>
      <c r="BP14" s="221" t="s">
        <v>2671</v>
      </c>
      <c r="BQ14" s="171" t="s">
        <v>323</v>
      </c>
      <c r="BR14" s="171" t="s">
        <v>325</v>
      </c>
      <c r="BS14" s="226" t="s">
        <v>2678</v>
      </c>
      <c r="BT14" s="171" t="s">
        <v>326</v>
      </c>
      <c r="BU14" s="171" t="s">
        <v>326</v>
      </c>
      <c r="BV14" s="171" t="s">
        <v>2807</v>
      </c>
      <c r="BW14" s="221" t="s">
        <v>2671</v>
      </c>
      <c r="BX14" s="221" t="s">
        <v>2671</v>
      </c>
      <c r="BY14" s="171" t="s">
        <v>747</v>
      </c>
      <c r="BZ14" s="171" t="s">
        <v>2808</v>
      </c>
      <c r="CA14" s="221" t="s">
        <v>2671</v>
      </c>
      <c r="CB14" s="171" t="s">
        <v>2809</v>
      </c>
      <c r="CC14" s="221" t="s">
        <v>2671</v>
      </c>
      <c r="CD14" s="171" t="s">
        <v>333</v>
      </c>
      <c r="CE14" s="171" t="s">
        <v>334</v>
      </c>
      <c r="CF14" s="171" t="s">
        <v>385</v>
      </c>
      <c r="CG14" s="221" t="s">
        <v>2674</v>
      </c>
      <c r="CH14" s="221" t="s">
        <v>2674</v>
      </c>
      <c r="CI14" s="221" t="s">
        <v>2674</v>
      </c>
      <c r="CJ14" s="221" t="s">
        <v>2674</v>
      </c>
      <c r="CK14" s="221" t="s">
        <v>2674</v>
      </c>
      <c r="CL14" s="221" t="s">
        <v>2674</v>
      </c>
      <c r="CM14" s="221" t="s">
        <v>2674</v>
      </c>
      <c r="CN14" s="221" t="s">
        <v>2674</v>
      </c>
      <c r="CO14" s="251" t="s">
        <v>2674</v>
      </c>
      <c r="CP14" s="241" t="s">
        <v>2797</v>
      </c>
      <c r="CQ14" s="241" t="s">
        <v>2798</v>
      </c>
      <c r="CR14" s="241" t="s">
        <v>727</v>
      </c>
      <c r="CT14" s="261" t="s">
        <v>2684</v>
      </c>
      <c r="CU14" s="71"/>
      <c r="CV14" s="290"/>
    </row>
    <row r="15" spans="1:100" ht="75.650000000000006" customHeight="1" x14ac:dyDescent="0.55000000000000004">
      <c r="A15" s="352">
        <v>45377</v>
      </c>
      <c r="B15" s="223" t="str">
        <f t="shared" si="0"/>
        <v>必須機能を有する</v>
      </c>
      <c r="C15" s="168">
        <v>18</v>
      </c>
      <c r="D15" s="171" t="s">
        <v>808</v>
      </c>
      <c r="E15" s="171" t="s">
        <v>2317</v>
      </c>
      <c r="F15" s="171" t="s">
        <v>804</v>
      </c>
      <c r="G15" s="171" t="s">
        <v>303</v>
      </c>
      <c r="H15" s="171" t="s">
        <v>805</v>
      </c>
      <c r="I15" s="235" t="s">
        <v>2667</v>
      </c>
      <c r="J15" s="171" t="s">
        <v>348</v>
      </c>
      <c r="K15" s="236" t="s">
        <v>806</v>
      </c>
      <c r="L15" s="171" t="s">
        <v>807</v>
      </c>
      <c r="M15" s="171" t="s">
        <v>2761</v>
      </c>
      <c r="N15" s="171" t="s">
        <v>2670</v>
      </c>
      <c r="O15" s="221" t="s">
        <v>2671</v>
      </c>
      <c r="P15" s="171" t="s">
        <v>2811</v>
      </c>
      <c r="Q15" s="171" t="s">
        <v>810</v>
      </c>
      <c r="R15" s="221" t="s">
        <v>2671</v>
      </c>
      <c r="S15" s="221" t="s">
        <v>2671</v>
      </c>
      <c r="T15" s="171" t="s">
        <v>357</v>
      </c>
      <c r="U15" s="171" t="s">
        <v>811</v>
      </c>
      <c r="V15" s="221" t="s">
        <v>2671</v>
      </c>
      <c r="W15" s="171" t="s">
        <v>812</v>
      </c>
      <c r="X15" s="171" t="s">
        <v>813</v>
      </c>
      <c r="Y15" s="171">
        <v>2340002005795</v>
      </c>
      <c r="Z15" s="171" t="s">
        <v>815</v>
      </c>
      <c r="AA15" s="171" t="s">
        <v>816</v>
      </c>
      <c r="AB15" s="221" t="s">
        <v>2671</v>
      </c>
      <c r="AC15" s="171" t="s">
        <v>817</v>
      </c>
      <c r="AD15" s="171" t="s">
        <v>818</v>
      </c>
      <c r="AE15" s="171" t="s">
        <v>819</v>
      </c>
      <c r="AF15" s="171" t="s">
        <v>820</v>
      </c>
      <c r="AG15" s="221" t="s">
        <v>2671</v>
      </c>
      <c r="AH15" s="221" t="s">
        <v>2671</v>
      </c>
      <c r="AI15" s="221" t="s">
        <v>2671</v>
      </c>
      <c r="AJ15" s="221" t="s">
        <v>2671</v>
      </c>
      <c r="AK15" s="221" t="s">
        <v>2671</v>
      </c>
      <c r="AL15" s="221" t="s">
        <v>2671</v>
      </c>
      <c r="AM15" s="221" t="s">
        <v>2671</v>
      </c>
      <c r="AN15" s="221" t="s">
        <v>2671</v>
      </c>
      <c r="AO15" s="221" t="s">
        <v>2671</v>
      </c>
      <c r="AP15" s="221" t="s">
        <v>2671</v>
      </c>
      <c r="AQ15" s="221" t="s">
        <v>2671</v>
      </c>
      <c r="AR15" s="221" t="s">
        <v>2671</v>
      </c>
      <c r="AS15" s="221" t="s">
        <v>2671</v>
      </c>
      <c r="AT15" s="221" t="s">
        <v>2671</v>
      </c>
      <c r="AU15" s="221" t="s">
        <v>2671</v>
      </c>
      <c r="AV15" s="221" t="s">
        <v>2671</v>
      </c>
      <c r="AW15" s="221" t="s">
        <v>2671</v>
      </c>
      <c r="AX15" s="221" t="s">
        <v>2671</v>
      </c>
      <c r="AY15" s="221" t="s">
        <v>2671</v>
      </c>
      <c r="AZ15" s="171" t="s">
        <v>317</v>
      </c>
      <c r="BA15" s="171" t="s">
        <v>2812</v>
      </c>
      <c r="BB15" s="171" t="s">
        <v>2813</v>
      </c>
      <c r="BC15" s="171" t="s">
        <v>2765</v>
      </c>
      <c r="BD15" s="171" t="s">
        <v>319</v>
      </c>
      <c r="BE15" s="171" t="s">
        <v>2814</v>
      </c>
      <c r="BF15" s="171" t="s">
        <v>2815</v>
      </c>
      <c r="BG15" s="171" t="s">
        <v>2816</v>
      </c>
      <c r="BH15" s="171" t="s">
        <v>317</v>
      </c>
      <c r="BI15" s="171" t="s">
        <v>2817</v>
      </c>
      <c r="BJ15" s="171" t="s">
        <v>437</v>
      </c>
      <c r="BK15" s="171" t="s">
        <v>2818</v>
      </c>
      <c r="BL15" s="171" t="s">
        <v>2677</v>
      </c>
      <c r="BM15" s="171" t="s">
        <v>322</v>
      </c>
      <c r="BN15" s="221" t="s">
        <v>2674</v>
      </c>
      <c r="BO15" s="221" t="s">
        <v>2674</v>
      </c>
      <c r="BP15" s="221" t="s">
        <v>2671</v>
      </c>
      <c r="BQ15" s="171" t="s">
        <v>828</v>
      </c>
      <c r="BR15" s="171" t="s">
        <v>325</v>
      </c>
      <c r="BS15" s="226" t="s">
        <v>2678</v>
      </c>
      <c r="BT15" s="171" t="s">
        <v>570</v>
      </c>
      <c r="BU15" s="171" t="s">
        <v>571</v>
      </c>
      <c r="BV15" s="171" t="s">
        <v>830</v>
      </c>
      <c r="BW15" s="221" t="s">
        <v>2671</v>
      </c>
      <c r="BX15" s="221" t="s">
        <v>2671</v>
      </c>
      <c r="BY15" s="171" t="s">
        <v>2819</v>
      </c>
      <c r="BZ15" s="221" t="s">
        <v>2671</v>
      </c>
      <c r="CA15" s="221" t="s">
        <v>2671</v>
      </c>
      <c r="CB15" s="171" t="s">
        <v>2820</v>
      </c>
      <c r="CC15" s="171" t="s">
        <v>2821</v>
      </c>
      <c r="CD15" s="171" t="s">
        <v>333</v>
      </c>
      <c r="CE15" s="171" t="s">
        <v>334</v>
      </c>
      <c r="CF15" s="171" t="s">
        <v>835</v>
      </c>
      <c r="CG15" s="221" t="s">
        <v>2674</v>
      </c>
      <c r="CH15" s="221" t="s">
        <v>2674</v>
      </c>
      <c r="CI15" s="221" t="s">
        <v>2674</v>
      </c>
      <c r="CJ15" s="221" t="s">
        <v>2674</v>
      </c>
      <c r="CK15" s="221" t="s">
        <v>2674</v>
      </c>
      <c r="CL15" s="221" t="s">
        <v>2674</v>
      </c>
      <c r="CM15" s="221" t="s">
        <v>2674</v>
      </c>
      <c r="CN15" s="221" t="s">
        <v>2674</v>
      </c>
      <c r="CO15" s="251" t="s">
        <v>2674</v>
      </c>
      <c r="CP15" s="241" t="s">
        <v>3609</v>
      </c>
      <c r="CQ15" s="241" t="s">
        <v>837</v>
      </c>
      <c r="CR15" s="241" t="s">
        <v>838</v>
      </c>
      <c r="CT15" s="261" t="s">
        <v>2684</v>
      </c>
      <c r="CU15" s="71"/>
      <c r="CV15" s="290"/>
    </row>
    <row r="16" spans="1:100" ht="75.650000000000006" customHeight="1" x14ac:dyDescent="0.55000000000000004">
      <c r="A16" s="352">
        <v>45377</v>
      </c>
      <c r="B16" s="223" t="str">
        <f>IF(OR(AND(AZ16="有",BD16="レベル3：実装（製品・サービスとして提供されている）"),(AND(BH16="有",BJ16="レベル3：実装（製品・サービスとして提供されている）"))),"必須機能を有する","必須機能を有さない")</f>
        <v>必須機能を有さない</v>
      </c>
      <c r="C16" s="168">
        <v>19</v>
      </c>
      <c r="D16" s="171" t="s">
        <v>844</v>
      </c>
      <c r="E16" s="171" t="s">
        <v>848</v>
      </c>
      <c r="F16" s="171" t="s">
        <v>3517</v>
      </c>
      <c r="G16" s="171" t="s">
        <v>303</v>
      </c>
      <c r="H16" s="171" t="s">
        <v>841</v>
      </c>
      <c r="I16" s="235" t="s">
        <v>2667</v>
      </c>
      <c r="J16" s="168" t="s">
        <v>2703</v>
      </c>
      <c r="K16" s="236" t="s">
        <v>842</v>
      </c>
      <c r="L16" s="171" t="s">
        <v>843</v>
      </c>
      <c r="M16" s="171" t="s">
        <v>2761</v>
      </c>
      <c r="N16" s="171" t="s">
        <v>2670</v>
      </c>
      <c r="O16" s="171" t="s">
        <v>845</v>
      </c>
      <c r="P16" s="171" t="s">
        <v>2822</v>
      </c>
      <c r="Q16" s="171" t="s">
        <v>2823</v>
      </c>
      <c r="R16" s="221" t="s">
        <v>2671</v>
      </c>
      <c r="S16" s="221" t="s">
        <v>2671</v>
      </c>
      <c r="T16" s="171" t="s">
        <v>2673</v>
      </c>
      <c r="U16" s="221" t="s">
        <v>2674</v>
      </c>
      <c r="V16" s="221" t="s">
        <v>2674</v>
      </c>
      <c r="W16" s="221" t="s">
        <v>848</v>
      </c>
      <c r="X16" s="221" t="s">
        <v>3517</v>
      </c>
      <c r="Y16" s="221" t="s">
        <v>841</v>
      </c>
      <c r="Z16" s="221" t="s">
        <v>842</v>
      </c>
      <c r="AA16" s="221" t="s">
        <v>2674</v>
      </c>
      <c r="AB16" s="221" t="s">
        <v>2674</v>
      </c>
      <c r="AC16" s="221" t="s">
        <v>2674</v>
      </c>
      <c r="AD16" s="221" t="s">
        <v>2674</v>
      </c>
      <c r="AE16" s="221" t="s">
        <v>2674</v>
      </c>
      <c r="AF16" s="221" t="s">
        <v>2674</v>
      </c>
      <c r="AG16" s="221" t="s">
        <v>2674</v>
      </c>
      <c r="AH16" s="221" t="s">
        <v>2674</v>
      </c>
      <c r="AI16" s="221" t="s">
        <v>2674</v>
      </c>
      <c r="AJ16" s="221" t="s">
        <v>2674</v>
      </c>
      <c r="AK16" s="221" t="s">
        <v>2674</v>
      </c>
      <c r="AL16" s="221" t="s">
        <v>2674</v>
      </c>
      <c r="AM16" s="221" t="s">
        <v>2674</v>
      </c>
      <c r="AN16" s="221" t="s">
        <v>2674</v>
      </c>
      <c r="AO16" s="221" t="s">
        <v>2674</v>
      </c>
      <c r="AP16" s="221" t="s">
        <v>2674</v>
      </c>
      <c r="AQ16" s="221" t="s">
        <v>2674</v>
      </c>
      <c r="AR16" s="221" t="s">
        <v>2674</v>
      </c>
      <c r="AS16" s="221" t="s">
        <v>2674</v>
      </c>
      <c r="AT16" s="221" t="s">
        <v>2674</v>
      </c>
      <c r="AU16" s="221" t="s">
        <v>2674</v>
      </c>
      <c r="AV16" s="221" t="s">
        <v>2674</v>
      </c>
      <c r="AW16" s="221" t="s">
        <v>2674</v>
      </c>
      <c r="AX16" s="221" t="s">
        <v>2674</v>
      </c>
      <c r="AY16" s="221" t="s">
        <v>2674</v>
      </c>
      <c r="AZ16" s="171" t="s">
        <v>316</v>
      </c>
      <c r="BA16" s="221" t="s">
        <v>2674</v>
      </c>
      <c r="BB16" s="221" t="s">
        <v>2674</v>
      </c>
      <c r="BC16" s="221" t="s">
        <v>2674</v>
      </c>
      <c r="BD16" s="221" t="s">
        <v>2674</v>
      </c>
      <c r="BE16" s="221" t="s">
        <v>2674</v>
      </c>
      <c r="BF16" s="221" t="s">
        <v>2674</v>
      </c>
      <c r="BG16" s="221" t="s">
        <v>2674</v>
      </c>
      <c r="BH16" s="171" t="s">
        <v>316</v>
      </c>
      <c r="BI16" s="221" t="s">
        <v>2674</v>
      </c>
      <c r="BJ16" s="221" t="s">
        <v>2674</v>
      </c>
      <c r="BK16" s="221" t="s">
        <v>2674</v>
      </c>
      <c r="BL16" s="171" t="s">
        <v>2698</v>
      </c>
      <c r="BM16" s="171" t="s">
        <v>322</v>
      </c>
      <c r="BN16" s="221" t="s">
        <v>2674</v>
      </c>
      <c r="BO16" s="221" t="s">
        <v>2674</v>
      </c>
      <c r="BP16" s="221" t="s">
        <v>2671</v>
      </c>
      <c r="BQ16" s="171" t="s">
        <v>372</v>
      </c>
      <c r="BR16" s="171" t="s">
        <v>408</v>
      </c>
      <c r="BS16" s="171" t="s">
        <v>2711</v>
      </c>
      <c r="BT16" s="171" t="s">
        <v>481</v>
      </c>
      <c r="BU16" s="171" t="s">
        <v>381</v>
      </c>
      <c r="BV16" s="171" t="s">
        <v>2824</v>
      </c>
      <c r="BW16" s="221" t="s">
        <v>2671</v>
      </c>
      <c r="BX16" s="221" t="s">
        <v>2671</v>
      </c>
      <c r="BY16" s="221" t="s">
        <v>2671</v>
      </c>
      <c r="BZ16" s="221" t="s">
        <v>2671</v>
      </c>
      <c r="CA16" s="221" t="s">
        <v>2671</v>
      </c>
      <c r="CB16" s="221" t="s">
        <v>2671</v>
      </c>
      <c r="CC16" s="221" t="s">
        <v>2671</v>
      </c>
      <c r="CD16" s="171" t="s">
        <v>333</v>
      </c>
      <c r="CE16" s="171" t="s">
        <v>334</v>
      </c>
      <c r="CF16" s="227" t="s">
        <v>3593</v>
      </c>
      <c r="CG16" s="221" t="s">
        <v>2674</v>
      </c>
      <c r="CH16" s="221" t="s">
        <v>2674</v>
      </c>
      <c r="CI16" s="221" t="s">
        <v>2674</v>
      </c>
      <c r="CJ16" s="221" t="s">
        <v>2674</v>
      </c>
      <c r="CK16" s="221" t="s">
        <v>2674</v>
      </c>
      <c r="CL16" s="221" t="s">
        <v>2674</v>
      </c>
      <c r="CM16" s="221" t="s">
        <v>2674</v>
      </c>
      <c r="CN16" s="221" t="s">
        <v>2674</v>
      </c>
      <c r="CO16" s="251" t="s">
        <v>2674</v>
      </c>
      <c r="CP16" s="241" t="s">
        <v>3610</v>
      </c>
      <c r="CQ16" s="241" t="s">
        <v>3611</v>
      </c>
      <c r="CR16" s="241" t="s">
        <v>854</v>
      </c>
      <c r="CT16" s="261" t="s">
        <v>2684</v>
      </c>
      <c r="CU16" s="71"/>
      <c r="CV16" s="290"/>
    </row>
    <row r="17" spans="1:100" ht="75.650000000000006" customHeight="1" x14ac:dyDescent="0.55000000000000004">
      <c r="A17" s="352">
        <v>45377</v>
      </c>
      <c r="B17" s="223" t="str">
        <f t="shared" si="0"/>
        <v>必須機能を有さない</v>
      </c>
      <c r="C17" s="168">
        <v>20</v>
      </c>
      <c r="D17" s="171" t="s">
        <v>2826</v>
      </c>
      <c r="E17" s="171" t="s">
        <v>848</v>
      </c>
      <c r="F17" s="171" t="s">
        <v>3517</v>
      </c>
      <c r="G17" s="171" t="s">
        <v>303</v>
      </c>
      <c r="H17" s="171" t="s">
        <v>841</v>
      </c>
      <c r="I17" s="235" t="s">
        <v>2667</v>
      </c>
      <c r="J17" s="168" t="s">
        <v>2703</v>
      </c>
      <c r="K17" s="236" t="s">
        <v>842</v>
      </c>
      <c r="L17" s="171" t="s">
        <v>843</v>
      </c>
      <c r="M17" s="171" t="s">
        <v>2761</v>
      </c>
      <c r="N17" s="171" t="s">
        <v>2670</v>
      </c>
      <c r="O17" s="171" t="s">
        <v>856</v>
      </c>
      <c r="P17" s="171" t="s">
        <v>2324</v>
      </c>
      <c r="Q17" s="171" t="s">
        <v>2827</v>
      </c>
      <c r="R17" s="221" t="s">
        <v>2671</v>
      </c>
      <c r="S17" s="221" t="s">
        <v>2671</v>
      </c>
      <c r="T17" s="171" t="s">
        <v>2673</v>
      </c>
      <c r="U17" s="221" t="s">
        <v>2674</v>
      </c>
      <c r="V17" s="221" t="s">
        <v>2674</v>
      </c>
      <c r="W17" s="221" t="s">
        <v>848</v>
      </c>
      <c r="X17" s="221" t="s">
        <v>3517</v>
      </c>
      <c r="Y17" s="221" t="s">
        <v>841</v>
      </c>
      <c r="Z17" s="221" t="s">
        <v>842</v>
      </c>
      <c r="AA17" s="221" t="s">
        <v>2674</v>
      </c>
      <c r="AB17" s="221" t="s">
        <v>2674</v>
      </c>
      <c r="AC17" s="221" t="s">
        <v>2674</v>
      </c>
      <c r="AD17" s="221" t="s">
        <v>2674</v>
      </c>
      <c r="AE17" s="221" t="s">
        <v>2674</v>
      </c>
      <c r="AF17" s="221" t="s">
        <v>2674</v>
      </c>
      <c r="AG17" s="221" t="s">
        <v>2674</v>
      </c>
      <c r="AH17" s="221" t="s">
        <v>2674</v>
      </c>
      <c r="AI17" s="221" t="s">
        <v>2674</v>
      </c>
      <c r="AJ17" s="221" t="s">
        <v>2674</v>
      </c>
      <c r="AK17" s="221" t="s">
        <v>2674</v>
      </c>
      <c r="AL17" s="221" t="s">
        <v>2674</v>
      </c>
      <c r="AM17" s="221" t="s">
        <v>2674</v>
      </c>
      <c r="AN17" s="221" t="s">
        <v>2674</v>
      </c>
      <c r="AO17" s="221" t="s">
        <v>2674</v>
      </c>
      <c r="AP17" s="221" t="s">
        <v>2674</v>
      </c>
      <c r="AQ17" s="221" t="s">
        <v>2674</v>
      </c>
      <c r="AR17" s="221" t="s">
        <v>2674</v>
      </c>
      <c r="AS17" s="221" t="s">
        <v>2674</v>
      </c>
      <c r="AT17" s="221" t="s">
        <v>2674</v>
      </c>
      <c r="AU17" s="221" t="s">
        <v>2674</v>
      </c>
      <c r="AV17" s="221" t="s">
        <v>2674</v>
      </c>
      <c r="AW17" s="221" t="s">
        <v>2674</v>
      </c>
      <c r="AX17" s="221" t="s">
        <v>2674</v>
      </c>
      <c r="AY17" s="221" t="s">
        <v>2674</v>
      </c>
      <c r="AZ17" s="171" t="s">
        <v>316</v>
      </c>
      <c r="BA17" s="221" t="s">
        <v>2674</v>
      </c>
      <c r="BB17" s="221" t="s">
        <v>2674</v>
      </c>
      <c r="BC17" s="221" t="s">
        <v>2674</v>
      </c>
      <c r="BD17" s="221" t="s">
        <v>2674</v>
      </c>
      <c r="BE17" s="221" t="s">
        <v>2674</v>
      </c>
      <c r="BF17" s="221" t="s">
        <v>2674</v>
      </c>
      <c r="BG17" s="221" t="s">
        <v>2674</v>
      </c>
      <c r="BH17" s="171" t="s">
        <v>316</v>
      </c>
      <c r="BI17" s="221" t="s">
        <v>2674</v>
      </c>
      <c r="BJ17" s="221" t="s">
        <v>2674</v>
      </c>
      <c r="BK17" s="221" t="s">
        <v>2674</v>
      </c>
      <c r="BL17" s="171" t="s">
        <v>2698</v>
      </c>
      <c r="BM17" s="171" t="s">
        <v>322</v>
      </c>
      <c r="BN17" s="221" t="s">
        <v>2674</v>
      </c>
      <c r="BO17" s="221" t="s">
        <v>2674</v>
      </c>
      <c r="BP17" s="221" t="s">
        <v>2671</v>
      </c>
      <c r="BQ17" s="171" t="s">
        <v>372</v>
      </c>
      <c r="BR17" s="171" t="s">
        <v>408</v>
      </c>
      <c r="BS17" s="171" t="s">
        <v>2828</v>
      </c>
      <c r="BT17" s="171" t="s">
        <v>444</v>
      </c>
      <c r="BU17" s="171" t="s">
        <v>412</v>
      </c>
      <c r="BV17" s="171" t="s">
        <v>2829</v>
      </c>
      <c r="BW17" s="221" t="s">
        <v>2671</v>
      </c>
      <c r="BX17" s="221" t="s">
        <v>2671</v>
      </c>
      <c r="BY17" s="221" t="s">
        <v>2671</v>
      </c>
      <c r="BZ17" s="221" t="s">
        <v>2671</v>
      </c>
      <c r="CA17" s="221" t="s">
        <v>2671</v>
      </c>
      <c r="CB17" s="221" t="s">
        <v>2671</v>
      </c>
      <c r="CC17" s="221" t="s">
        <v>2671</v>
      </c>
      <c r="CD17" s="171" t="s">
        <v>333</v>
      </c>
      <c r="CE17" s="171" t="s">
        <v>334</v>
      </c>
      <c r="CF17" s="227" t="s">
        <v>3594</v>
      </c>
      <c r="CG17" s="221" t="s">
        <v>2674</v>
      </c>
      <c r="CH17" s="221" t="s">
        <v>2674</v>
      </c>
      <c r="CI17" s="221" t="s">
        <v>2674</v>
      </c>
      <c r="CJ17" s="221" t="s">
        <v>2674</v>
      </c>
      <c r="CK17" s="221" t="s">
        <v>2674</v>
      </c>
      <c r="CL17" s="221" t="s">
        <v>2674</v>
      </c>
      <c r="CM17" s="221" t="s">
        <v>2674</v>
      </c>
      <c r="CN17" s="221" t="s">
        <v>2674</v>
      </c>
      <c r="CO17" s="251" t="s">
        <v>2674</v>
      </c>
      <c r="CP17" s="241" t="s">
        <v>3610</v>
      </c>
      <c r="CQ17" s="241" t="s">
        <v>3611</v>
      </c>
      <c r="CR17" s="241" t="s">
        <v>854</v>
      </c>
      <c r="CT17" s="261" t="s">
        <v>2684</v>
      </c>
      <c r="CU17" s="71"/>
      <c r="CV17" s="290"/>
    </row>
    <row r="18" spans="1:100" ht="75.650000000000006" customHeight="1" x14ac:dyDescent="0.55000000000000004">
      <c r="A18" s="352">
        <v>45377</v>
      </c>
      <c r="B18" s="223" t="str">
        <f t="shared" si="0"/>
        <v>必須機能を有する</v>
      </c>
      <c r="C18" s="168">
        <v>21</v>
      </c>
      <c r="D18" s="171" t="s">
        <v>866</v>
      </c>
      <c r="E18" s="171" t="s">
        <v>861</v>
      </c>
      <c r="F18" s="311" t="s">
        <v>3518</v>
      </c>
      <c r="G18" s="171" t="s">
        <v>303</v>
      </c>
      <c r="H18" s="171" t="s">
        <v>863</v>
      </c>
      <c r="I18" s="235" t="s">
        <v>2830</v>
      </c>
      <c r="J18" s="171" t="s">
        <v>2831</v>
      </c>
      <c r="K18" s="236" t="s">
        <v>864</v>
      </c>
      <c r="L18" s="171" t="s">
        <v>865</v>
      </c>
      <c r="M18" s="171" t="s">
        <v>2747</v>
      </c>
      <c r="N18" s="171" t="s">
        <v>2670</v>
      </c>
      <c r="O18" s="221" t="s">
        <v>2671</v>
      </c>
      <c r="P18" s="171" t="s">
        <v>2327</v>
      </c>
      <c r="Q18" s="239" t="s">
        <v>868</v>
      </c>
      <c r="R18" s="221" t="s">
        <v>2671</v>
      </c>
      <c r="S18" s="221" t="s">
        <v>2671</v>
      </c>
      <c r="T18" s="171" t="s">
        <v>357</v>
      </c>
      <c r="U18" s="171" t="s">
        <v>2328</v>
      </c>
      <c r="V18" s="221" t="s">
        <v>2671</v>
      </c>
      <c r="W18" s="171" t="s">
        <v>861</v>
      </c>
      <c r="X18" s="171" t="s">
        <v>870</v>
      </c>
      <c r="Y18" s="171" t="s">
        <v>863</v>
      </c>
      <c r="Z18" s="171" t="s">
        <v>864</v>
      </c>
      <c r="AA18" s="171" t="s">
        <v>2832</v>
      </c>
      <c r="AB18" s="221" t="s">
        <v>2671</v>
      </c>
      <c r="AC18" s="171" t="s">
        <v>861</v>
      </c>
      <c r="AD18" s="171" t="s">
        <v>870</v>
      </c>
      <c r="AE18" s="171" t="s">
        <v>872</v>
      </c>
      <c r="AF18" s="171" t="s">
        <v>864</v>
      </c>
      <c r="AG18" s="221" t="s">
        <v>2671</v>
      </c>
      <c r="AH18" s="221" t="s">
        <v>2671</v>
      </c>
      <c r="AI18" s="221" t="s">
        <v>2671</v>
      </c>
      <c r="AJ18" s="221" t="s">
        <v>2671</v>
      </c>
      <c r="AK18" s="221" t="s">
        <v>2671</v>
      </c>
      <c r="AL18" s="221" t="s">
        <v>2671</v>
      </c>
      <c r="AM18" s="221" t="s">
        <v>2671</v>
      </c>
      <c r="AN18" s="221" t="s">
        <v>2671</v>
      </c>
      <c r="AO18" s="221" t="s">
        <v>2671</v>
      </c>
      <c r="AP18" s="221" t="s">
        <v>2671</v>
      </c>
      <c r="AQ18" s="221" t="s">
        <v>2671</v>
      </c>
      <c r="AR18" s="221" t="s">
        <v>2671</v>
      </c>
      <c r="AS18" s="221" t="s">
        <v>2671</v>
      </c>
      <c r="AT18" s="221" t="s">
        <v>2671</v>
      </c>
      <c r="AU18" s="221" t="s">
        <v>2671</v>
      </c>
      <c r="AV18" s="221" t="s">
        <v>2671</v>
      </c>
      <c r="AW18" s="221" t="s">
        <v>2671</v>
      </c>
      <c r="AX18" s="221" t="s">
        <v>2671</v>
      </c>
      <c r="AY18" s="221" t="s">
        <v>2671</v>
      </c>
      <c r="AZ18" s="171" t="s">
        <v>317</v>
      </c>
      <c r="BA18" s="171" t="s">
        <v>2736</v>
      </c>
      <c r="BB18" s="171" t="s">
        <v>2737</v>
      </c>
      <c r="BC18" s="171" t="s">
        <v>2833</v>
      </c>
      <c r="BD18" s="171" t="s">
        <v>319</v>
      </c>
      <c r="BE18" s="171" t="s">
        <v>2834</v>
      </c>
      <c r="BF18" s="171" t="s">
        <v>2330</v>
      </c>
      <c r="BG18" s="171" t="s">
        <v>2835</v>
      </c>
      <c r="BH18" s="171" t="s">
        <v>316</v>
      </c>
      <c r="BI18" s="221" t="s">
        <v>2674</v>
      </c>
      <c r="BJ18" s="221" t="s">
        <v>2674</v>
      </c>
      <c r="BK18" s="221" t="s">
        <v>2674</v>
      </c>
      <c r="BL18" s="171" t="s">
        <v>2677</v>
      </c>
      <c r="BM18" s="171" t="s">
        <v>322</v>
      </c>
      <c r="BN18" s="221" t="s">
        <v>2674</v>
      </c>
      <c r="BO18" s="221" t="s">
        <v>2674</v>
      </c>
      <c r="BP18" s="171" t="s">
        <v>877</v>
      </c>
      <c r="BQ18" s="171" t="s">
        <v>323</v>
      </c>
      <c r="BR18" s="171" t="s">
        <v>408</v>
      </c>
      <c r="BS18" s="171" t="s">
        <v>2836</v>
      </c>
      <c r="BT18" s="171" t="s">
        <v>481</v>
      </c>
      <c r="BU18" s="171" t="s">
        <v>885</v>
      </c>
      <c r="BV18" s="171" t="s">
        <v>2837</v>
      </c>
      <c r="BW18" s="221" t="s">
        <v>2671</v>
      </c>
      <c r="BX18" s="221" t="s">
        <v>2671</v>
      </c>
      <c r="BY18" s="221" t="s">
        <v>2671</v>
      </c>
      <c r="BZ18" s="171" t="s">
        <v>2838</v>
      </c>
      <c r="CA18" s="221" t="s">
        <v>2671</v>
      </c>
      <c r="CB18" s="221" t="s">
        <v>2671</v>
      </c>
      <c r="CC18" s="171" t="s">
        <v>2839</v>
      </c>
      <c r="CD18" s="171" t="s">
        <v>333</v>
      </c>
      <c r="CE18" s="171" t="s">
        <v>334</v>
      </c>
      <c r="CF18" s="171" t="s">
        <v>2840</v>
      </c>
      <c r="CG18" s="221" t="s">
        <v>2674</v>
      </c>
      <c r="CH18" s="221" t="s">
        <v>2674</v>
      </c>
      <c r="CI18" s="221" t="s">
        <v>2674</v>
      </c>
      <c r="CJ18" s="221" t="s">
        <v>2674</v>
      </c>
      <c r="CK18" s="221" t="s">
        <v>2674</v>
      </c>
      <c r="CL18" s="221" t="s">
        <v>2674</v>
      </c>
      <c r="CM18" s="221" t="s">
        <v>2674</v>
      </c>
      <c r="CN18" s="221" t="s">
        <v>2674</v>
      </c>
      <c r="CO18" s="251" t="s">
        <v>2674</v>
      </c>
      <c r="CP18" s="241" t="s">
        <v>2841</v>
      </c>
      <c r="CQ18" s="241" t="s">
        <v>2842</v>
      </c>
      <c r="CR18" s="241" t="s">
        <v>2843</v>
      </c>
      <c r="CT18" s="261" t="s">
        <v>2684</v>
      </c>
      <c r="CU18" s="71"/>
      <c r="CV18" s="290"/>
    </row>
    <row r="19" spans="1:100" ht="75.650000000000006" customHeight="1" x14ac:dyDescent="0.55000000000000004">
      <c r="A19" s="352">
        <v>45377</v>
      </c>
      <c r="B19" s="223" t="str">
        <f t="shared" si="0"/>
        <v>必須機能を有する</v>
      </c>
      <c r="C19" s="168">
        <v>22</v>
      </c>
      <c r="D19" s="171" t="s">
        <v>2844</v>
      </c>
      <c r="E19" s="171" t="s">
        <v>901</v>
      </c>
      <c r="F19" s="171" t="s">
        <v>3519</v>
      </c>
      <c r="G19" s="171" t="s">
        <v>303</v>
      </c>
      <c r="H19" s="171">
        <v>6010801003186</v>
      </c>
      <c r="I19" s="235" t="s">
        <v>2777</v>
      </c>
      <c r="J19" s="171" t="s">
        <v>2831</v>
      </c>
      <c r="K19" s="236" t="s">
        <v>3520</v>
      </c>
      <c r="L19" s="171" t="s">
        <v>897</v>
      </c>
      <c r="M19" s="171" t="s">
        <v>2761</v>
      </c>
      <c r="N19" s="171" t="s">
        <v>2670</v>
      </c>
      <c r="O19" s="221" t="s">
        <v>2671</v>
      </c>
      <c r="P19" s="171" t="s">
        <v>2845</v>
      </c>
      <c r="Q19" s="171" t="s">
        <v>900</v>
      </c>
      <c r="R19" s="221" t="s">
        <v>2671</v>
      </c>
      <c r="S19" s="221" t="s">
        <v>2671</v>
      </c>
      <c r="T19" s="171" t="s">
        <v>2673</v>
      </c>
      <c r="U19" s="221" t="s">
        <v>2674</v>
      </c>
      <c r="V19" s="221" t="s">
        <v>2674</v>
      </c>
      <c r="W19" s="221" t="s">
        <v>901</v>
      </c>
      <c r="X19" s="221" t="s">
        <v>3519</v>
      </c>
      <c r="Y19" s="221" t="s">
        <v>903</v>
      </c>
      <c r="Z19" s="221" t="s">
        <v>904</v>
      </c>
      <c r="AA19" s="221" t="s">
        <v>2674</v>
      </c>
      <c r="AB19" s="221" t="s">
        <v>2674</v>
      </c>
      <c r="AC19" s="221" t="s">
        <v>2674</v>
      </c>
      <c r="AD19" s="221" t="s">
        <v>2674</v>
      </c>
      <c r="AE19" s="221" t="s">
        <v>2674</v>
      </c>
      <c r="AF19" s="221" t="s">
        <v>2674</v>
      </c>
      <c r="AG19" s="221" t="s">
        <v>2674</v>
      </c>
      <c r="AH19" s="221" t="s">
        <v>2674</v>
      </c>
      <c r="AI19" s="221" t="s">
        <v>2674</v>
      </c>
      <c r="AJ19" s="221" t="s">
        <v>2674</v>
      </c>
      <c r="AK19" s="221" t="s">
        <v>2674</v>
      </c>
      <c r="AL19" s="221" t="s">
        <v>2674</v>
      </c>
      <c r="AM19" s="221" t="s">
        <v>2674</v>
      </c>
      <c r="AN19" s="221" t="s">
        <v>2674</v>
      </c>
      <c r="AO19" s="221" t="s">
        <v>2674</v>
      </c>
      <c r="AP19" s="221" t="s">
        <v>2674</v>
      </c>
      <c r="AQ19" s="221" t="s">
        <v>2674</v>
      </c>
      <c r="AR19" s="221" t="s">
        <v>2674</v>
      </c>
      <c r="AS19" s="221" t="s">
        <v>2674</v>
      </c>
      <c r="AT19" s="221" t="s">
        <v>2674</v>
      </c>
      <c r="AU19" s="221" t="s">
        <v>2674</v>
      </c>
      <c r="AV19" s="221" t="s">
        <v>2674</v>
      </c>
      <c r="AW19" s="221" t="s">
        <v>2674</v>
      </c>
      <c r="AX19" s="221" t="s">
        <v>2674</v>
      </c>
      <c r="AY19" s="221" t="s">
        <v>2674</v>
      </c>
      <c r="AZ19" s="171" t="s">
        <v>316</v>
      </c>
      <c r="BA19" s="221" t="s">
        <v>2674</v>
      </c>
      <c r="BB19" s="221" t="s">
        <v>2674</v>
      </c>
      <c r="BC19" s="221" t="s">
        <v>2674</v>
      </c>
      <c r="BD19" s="221" t="s">
        <v>2674</v>
      </c>
      <c r="BE19" s="221" t="s">
        <v>2674</v>
      </c>
      <c r="BF19" s="221" t="s">
        <v>2674</v>
      </c>
      <c r="BG19" s="221" t="s">
        <v>2674</v>
      </c>
      <c r="BH19" s="171" t="s">
        <v>317</v>
      </c>
      <c r="BI19" s="171" t="s">
        <v>2846</v>
      </c>
      <c r="BJ19" s="171" t="s">
        <v>319</v>
      </c>
      <c r="BK19" s="171" t="s">
        <v>2847</v>
      </c>
      <c r="BL19" s="171" t="s">
        <v>2677</v>
      </c>
      <c r="BM19" s="171" t="s">
        <v>322</v>
      </c>
      <c r="BN19" s="221" t="s">
        <v>2674</v>
      </c>
      <c r="BO19" s="221" t="s">
        <v>2674</v>
      </c>
      <c r="BP19" s="221" t="s">
        <v>2671</v>
      </c>
      <c r="BQ19" s="171" t="s">
        <v>616</v>
      </c>
      <c r="BR19" s="171" t="s">
        <v>408</v>
      </c>
      <c r="BS19" s="171" t="s">
        <v>2848</v>
      </c>
      <c r="BT19" s="171" t="s">
        <v>481</v>
      </c>
      <c r="BU19" s="171" t="s">
        <v>571</v>
      </c>
      <c r="BV19" s="171" t="s">
        <v>3639</v>
      </c>
      <c r="BW19" s="221" t="s">
        <v>2671</v>
      </c>
      <c r="BX19" s="221" t="s">
        <v>2671</v>
      </c>
      <c r="BY19" s="221" t="s">
        <v>2671</v>
      </c>
      <c r="BZ19" s="221" t="s">
        <v>2671</v>
      </c>
      <c r="CA19" s="221" t="s">
        <v>2671</v>
      </c>
      <c r="CB19" s="221" t="s">
        <v>2671</v>
      </c>
      <c r="CC19" s="221" t="s">
        <v>2671</v>
      </c>
      <c r="CD19" s="171" t="s">
        <v>333</v>
      </c>
      <c r="CE19" s="171" t="s">
        <v>334</v>
      </c>
      <c r="CF19" s="171" t="s">
        <v>914</v>
      </c>
      <c r="CG19" s="221" t="s">
        <v>2674</v>
      </c>
      <c r="CH19" s="221" t="s">
        <v>2674</v>
      </c>
      <c r="CI19" s="221" t="s">
        <v>2674</v>
      </c>
      <c r="CJ19" s="221" t="s">
        <v>2674</v>
      </c>
      <c r="CK19" s="221" t="s">
        <v>2674</v>
      </c>
      <c r="CL19" s="221" t="s">
        <v>2674</v>
      </c>
      <c r="CM19" s="221" t="s">
        <v>2674</v>
      </c>
      <c r="CN19" s="221" t="s">
        <v>2674</v>
      </c>
      <c r="CO19" s="251" t="s">
        <v>2674</v>
      </c>
      <c r="CP19" s="244" t="s">
        <v>2849</v>
      </c>
      <c r="CQ19" s="244" t="s">
        <v>2850</v>
      </c>
      <c r="CR19" s="241" t="s">
        <v>2851</v>
      </c>
      <c r="CT19" s="261" t="s">
        <v>2684</v>
      </c>
      <c r="CU19" s="71"/>
      <c r="CV19" s="290"/>
    </row>
    <row r="20" spans="1:100" ht="75.650000000000006" customHeight="1" x14ac:dyDescent="0.55000000000000004">
      <c r="A20" s="352">
        <v>45377</v>
      </c>
      <c r="B20" s="223" t="str">
        <f t="shared" si="0"/>
        <v>必須機能を有する</v>
      </c>
      <c r="C20" s="168">
        <v>23</v>
      </c>
      <c r="D20" s="171" t="s">
        <v>923</v>
      </c>
      <c r="E20" s="171" t="s">
        <v>918</v>
      </c>
      <c r="F20" s="171" t="s">
        <v>919</v>
      </c>
      <c r="G20" s="171" t="s">
        <v>303</v>
      </c>
      <c r="H20" s="171" t="s">
        <v>920</v>
      </c>
      <c r="I20" s="235" t="s">
        <v>2777</v>
      </c>
      <c r="J20" s="171" t="s">
        <v>2831</v>
      </c>
      <c r="K20" s="236" t="s">
        <v>2852</v>
      </c>
      <c r="L20" s="171" t="s">
        <v>922</v>
      </c>
      <c r="M20" s="171" t="s">
        <v>2761</v>
      </c>
      <c r="N20" s="171" t="s">
        <v>2670</v>
      </c>
      <c r="O20" s="221" t="s">
        <v>2671</v>
      </c>
      <c r="P20" s="171" t="s">
        <v>2853</v>
      </c>
      <c r="Q20" s="171" t="s">
        <v>925</v>
      </c>
      <c r="R20" s="221" t="s">
        <v>2671</v>
      </c>
      <c r="S20" s="221" t="s">
        <v>2671</v>
      </c>
      <c r="T20" s="171" t="s">
        <v>357</v>
      </c>
      <c r="U20" s="171" t="s">
        <v>2854</v>
      </c>
      <c r="V20" s="221" t="s">
        <v>2671</v>
      </c>
      <c r="W20" s="171" t="s">
        <v>918</v>
      </c>
      <c r="X20" s="171" t="s">
        <v>919</v>
      </c>
      <c r="Y20" s="171" t="s">
        <v>920</v>
      </c>
      <c r="Z20" s="171" t="s">
        <v>2852</v>
      </c>
      <c r="AA20" s="171" t="s">
        <v>2855</v>
      </c>
      <c r="AB20" s="221" t="s">
        <v>2671</v>
      </c>
      <c r="AC20" s="171" t="s">
        <v>918</v>
      </c>
      <c r="AD20" s="171" t="s">
        <v>919</v>
      </c>
      <c r="AE20" s="171" t="s">
        <v>920</v>
      </c>
      <c r="AF20" s="171" t="s">
        <v>3572</v>
      </c>
      <c r="AG20" s="221" t="s">
        <v>2671</v>
      </c>
      <c r="AH20" s="221" t="s">
        <v>2671</v>
      </c>
      <c r="AI20" s="221" t="s">
        <v>2671</v>
      </c>
      <c r="AJ20" s="221" t="s">
        <v>2671</v>
      </c>
      <c r="AK20" s="221" t="s">
        <v>2671</v>
      </c>
      <c r="AL20" s="221" t="s">
        <v>2671</v>
      </c>
      <c r="AM20" s="221" t="s">
        <v>2671</v>
      </c>
      <c r="AN20" s="221" t="s">
        <v>2671</v>
      </c>
      <c r="AO20" s="221" t="s">
        <v>2671</v>
      </c>
      <c r="AP20" s="221" t="s">
        <v>2671</v>
      </c>
      <c r="AQ20" s="221" t="s">
        <v>2671</v>
      </c>
      <c r="AR20" s="221" t="s">
        <v>2671</v>
      </c>
      <c r="AS20" s="221" t="s">
        <v>2671</v>
      </c>
      <c r="AT20" s="221" t="s">
        <v>2671</v>
      </c>
      <c r="AU20" s="221" t="s">
        <v>2671</v>
      </c>
      <c r="AV20" s="221" t="s">
        <v>2671</v>
      </c>
      <c r="AW20" s="221" t="s">
        <v>2671</v>
      </c>
      <c r="AX20" s="221" t="s">
        <v>2671</v>
      </c>
      <c r="AY20" s="221" t="s">
        <v>2671</v>
      </c>
      <c r="AZ20" s="171" t="s">
        <v>317</v>
      </c>
      <c r="BA20" s="171" t="s">
        <v>2856</v>
      </c>
      <c r="BB20" s="171" t="s">
        <v>2857</v>
      </c>
      <c r="BC20" s="171" t="s">
        <v>2858</v>
      </c>
      <c r="BD20" s="171" t="s">
        <v>319</v>
      </c>
      <c r="BE20" s="171" t="s">
        <v>2859</v>
      </c>
      <c r="BF20" s="171" t="s">
        <v>366</v>
      </c>
      <c r="BG20" s="171" t="s">
        <v>3583</v>
      </c>
      <c r="BH20" s="171" t="s">
        <v>317</v>
      </c>
      <c r="BI20" s="171" t="s">
        <v>2860</v>
      </c>
      <c r="BJ20" s="171" t="s">
        <v>319</v>
      </c>
      <c r="BK20" s="171" t="s">
        <v>2861</v>
      </c>
      <c r="BL20" s="171" t="s">
        <v>2862</v>
      </c>
      <c r="BM20" s="171" t="s">
        <v>322</v>
      </c>
      <c r="BN20" s="221" t="s">
        <v>2674</v>
      </c>
      <c r="BO20" s="221" t="s">
        <v>2674</v>
      </c>
      <c r="BP20" s="171" t="s">
        <v>666</v>
      </c>
      <c r="BQ20" s="171" t="s">
        <v>616</v>
      </c>
      <c r="BR20" s="171" t="s">
        <v>408</v>
      </c>
      <c r="BS20" s="171" t="s">
        <v>2863</v>
      </c>
      <c r="BT20" s="171" t="s">
        <v>444</v>
      </c>
      <c r="BU20" s="171" t="s">
        <v>444</v>
      </c>
      <c r="BV20" s="171" t="s">
        <v>2864</v>
      </c>
      <c r="BW20" s="171" t="s">
        <v>2865</v>
      </c>
      <c r="BX20" s="221" t="s">
        <v>2671</v>
      </c>
      <c r="BY20" s="171" t="s">
        <v>2866</v>
      </c>
      <c r="BZ20" s="171" t="s">
        <v>2867</v>
      </c>
      <c r="CA20" s="221" t="s">
        <v>2671</v>
      </c>
      <c r="CB20" s="171" t="s">
        <v>2868</v>
      </c>
      <c r="CC20" s="171" t="s">
        <v>2869</v>
      </c>
      <c r="CD20" s="171" t="s">
        <v>333</v>
      </c>
      <c r="CE20" s="171" t="s">
        <v>334</v>
      </c>
      <c r="CF20" s="171" t="s">
        <v>2870</v>
      </c>
      <c r="CG20" s="221" t="s">
        <v>2674</v>
      </c>
      <c r="CH20" s="221" t="s">
        <v>2674</v>
      </c>
      <c r="CI20" s="221" t="s">
        <v>2674</v>
      </c>
      <c r="CJ20" s="221" t="s">
        <v>2674</v>
      </c>
      <c r="CK20" s="221" t="s">
        <v>2674</v>
      </c>
      <c r="CL20" s="221" t="s">
        <v>2674</v>
      </c>
      <c r="CM20" s="221" t="s">
        <v>2674</v>
      </c>
      <c r="CN20" s="221" t="s">
        <v>2674</v>
      </c>
      <c r="CO20" s="251" t="s">
        <v>2674</v>
      </c>
      <c r="CP20" s="241" t="s">
        <v>947</v>
      </c>
      <c r="CQ20" s="241" t="s">
        <v>948</v>
      </c>
      <c r="CR20" s="247" t="s">
        <v>3612</v>
      </c>
      <c r="CT20" s="261" t="s">
        <v>2684</v>
      </c>
      <c r="CU20" s="71"/>
      <c r="CV20" s="290"/>
    </row>
    <row r="21" spans="1:100" ht="75.650000000000006" customHeight="1" x14ac:dyDescent="0.55000000000000004">
      <c r="A21" s="352">
        <v>45377</v>
      </c>
      <c r="B21" s="223" t="str">
        <f t="shared" si="0"/>
        <v>必須機能を有する</v>
      </c>
      <c r="C21" s="168">
        <v>26</v>
      </c>
      <c r="D21" s="171" t="s">
        <v>1024</v>
      </c>
      <c r="E21" s="171" t="s">
        <v>3521</v>
      </c>
      <c r="F21" s="171" t="s">
        <v>1019</v>
      </c>
      <c r="G21" s="171" t="s">
        <v>303</v>
      </c>
      <c r="H21" s="171">
        <v>8320001013572</v>
      </c>
      <c r="I21" s="235" t="s">
        <v>2872</v>
      </c>
      <c r="J21" s="171" t="s">
        <v>348</v>
      </c>
      <c r="K21" s="236" t="s">
        <v>3522</v>
      </c>
      <c r="L21" s="171" t="s">
        <v>1022</v>
      </c>
      <c r="M21" s="171" t="s">
        <v>2880</v>
      </c>
      <c r="N21" s="171" t="s">
        <v>2670</v>
      </c>
      <c r="O21" s="221" t="s">
        <v>2671</v>
      </c>
      <c r="P21" s="171" t="s">
        <v>2881</v>
      </c>
      <c r="Q21" s="171" t="s">
        <v>1026</v>
      </c>
      <c r="R21" s="171" t="s">
        <v>2882</v>
      </c>
      <c r="S21" s="171" t="s">
        <v>2883</v>
      </c>
      <c r="T21" s="171" t="s">
        <v>2673</v>
      </c>
      <c r="U21" s="221" t="s">
        <v>2674</v>
      </c>
      <c r="V21" s="221" t="s">
        <v>2674</v>
      </c>
      <c r="W21" s="221" t="s">
        <v>2884</v>
      </c>
      <c r="X21" s="221" t="s">
        <v>1019</v>
      </c>
      <c r="Y21" s="221" t="s">
        <v>1020</v>
      </c>
      <c r="Z21" s="221" t="s">
        <v>3548</v>
      </c>
      <c r="AA21" s="221" t="s">
        <v>2674</v>
      </c>
      <c r="AB21" s="221" t="s">
        <v>2674</v>
      </c>
      <c r="AC21" s="221" t="s">
        <v>2674</v>
      </c>
      <c r="AD21" s="221" t="s">
        <v>2674</v>
      </c>
      <c r="AE21" s="221" t="s">
        <v>2674</v>
      </c>
      <c r="AF21" s="221" t="s">
        <v>2674</v>
      </c>
      <c r="AG21" s="221" t="s">
        <v>2674</v>
      </c>
      <c r="AH21" s="221" t="s">
        <v>2674</v>
      </c>
      <c r="AI21" s="221" t="s">
        <v>2674</v>
      </c>
      <c r="AJ21" s="221" t="s">
        <v>2674</v>
      </c>
      <c r="AK21" s="221" t="s">
        <v>2674</v>
      </c>
      <c r="AL21" s="221" t="s">
        <v>2674</v>
      </c>
      <c r="AM21" s="221" t="s">
        <v>2674</v>
      </c>
      <c r="AN21" s="221" t="s">
        <v>2674</v>
      </c>
      <c r="AO21" s="221" t="s">
        <v>2674</v>
      </c>
      <c r="AP21" s="221" t="s">
        <v>2674</v>
      </c>
      <c r="AQ21" s="221" t="s">
        <v>2674</v>
      </c>
      <c r="AR21" s="221" t="s">
        <v>2674</v>
      </c>
      <c r="AS21" s="221" t="s">
        <v>2674</v>
      </c>
      <c r="AT21" s="221" t="s">
        <v>2674</v>
      </c>
      <c r="AU21" s="221" t="s">
        <v>2674</v>
      </c>
      <c r="AV21" s="221" t="s">
        <v>2674</v>
      </c>
      <c r="AW21" s="221" t="s">
        <v>2674</v>
      </c>
      <c r="AX21" s="221" t="s">
        <v>2674</v>
      </c>
      <c r="AY21" s="221" t="s">
        <v>2674</v>
      </c>
      <c r="AZ21" s="171" t="s">
        <v>317</v>
      </c>
      <c r="BA21" s="171" t="s">
        <v>2812</v>
      </c>
      <c r="BB21" s="171" t="s">
        <v>2737</v>
      </c>
      <c r="BC21" s="171" t="s">
        <v>2765</v>
      </c>
      <c r="BD21" s="171" t="s">
        <v>319</v>
      </c>
      <c r="BE21" s="171" t="s">
        <v>2885</v>
      </c>
      <c r="BF21" s="171" t="s">
        <v>3578</v>
      </c>
      <c r="BG21" s="171" t="s">
        <v>2886</v>
      </c>
      <c r="BH21" s="171" t="s">
        <v>316</v>
      </c>
      <c r="BI21" s="221" t="s">
        <v>2674</v>
      </c>
      <c r="BJ21" s="221" t="s">
        <v>2674</v>
      </c>
      <c r="BK21" s="221" t="s">
        <v>2674</v>
      </c>
      <c r="BL21" s="171" t="s">
        <v>2677</v>
      </c>
      <c r="BM21" s="171" t="s">
        <v>322</v>
      </c>
      <c r="BN21" s="221" t="s">
        <v>2674</v>
      </c>
      <c r="BO21" s="221" t="s">
        <v>2674</v>
      </c>
      <c r="BP21" s="221" t="s">
        <v>2671</v>
      </c>
      <c r="BQ21" s="171" t="s">
        <v>323</v>
      </c>
      <c r="BR21" s="171" t="s">
        <v>1032</v>
      </c>
      <c r="BS21" s="171" t="s">
        <v>1033</v>
      </c>
      <c r="BT21" s="171" t="s">
        <v>1038</v>
      </c>
      <c r="BU21" s="171" t="s">
        <v>571</v>
      </c>
      <c r="BV21" s="171" t="s">
        <v>2887</v>
      </c>
      <c r="BW21" s="221" t="s">
        <v>2671</v>
      </c>
      <c r="BX21" s="221" t="s">
        <v>2878</v>
      </c>
      <c r="BY21" s="171" t="s">
        <v>2888</v>
      </c>
      <c r="BZ21" s="171" t="s">
        <v>2889</v>
      </c>
      <c r="CA21" s="221" t="s">
        <v>2671</v>
      </c>
      <c r="CB21" s="221" t="s">
        <v>2671</v>
      </c>
      <c r="CC21" s="171" t="s">
        <v>2890</v>
      </c>
      <c r="CD21" s="171" t="s">
        <v>333</v>
      </c>
      <c r="CE21" s="171" t="s">
        <v>334</v>
      </c>
      <c r="CF21" s="171" t="s">
        <v>385</v>
      </c>
      <c r="CG21" s="221" t="s">
        <v>2674</v>
      </c>
      <c r="CH21" s="221" t="s">
        <v>2674</v>
      </c>
      <c r="CI21" s="221" t="s">
        <v>2674</v>
      </c>
      <c r="CJ21" s="221" t="s">
        <v>2674</v>
      </c>
      <c r="CK21" s="221" t="s">
        <v>2674</v>
      </c>
      <c r="CL21" s="221" t="s">
        <v>2674</v>
      </c>
      <c r="CM21" s="221" t="s">
        <v>2674</v>
      </c>
      <c r="CN21" s="221" t="s">
        <v>2674</v>
      </c>
      <c r="CO21" s="251" t="s">
        <v>2674</v>
      </c>
      <c r="CP21" s="241" t="s">
        <v>2891</v>
      </c>
      <c r="CQ21" s="241" t="s">
        <v>1044</v>
      </c>
      <c r="CR21" s="241" t="s">
        <v>1045</v>
      </c>
      <c r="CT21" s="261" t="s">
        <v>2684</v>
      </c>
      <c r="CU21" s="71"/>
      <c r="CV21" s="290"/>
    </row>
    <row r="22" spans="1:100" ht="75.650000000000006" customHeight="1" x14ac:dyDescent="0.55000000000000004">
      <c r="A22" s="352">
        <v>45377</v>
      </c>
      <c r="B22" s="223" t="str">
        <f t="shared" si="0"/>
        <v>必須機能を有する</v>
      </c>
      <c r="C22" s="168">
        <v>27</v>
      </c>
      <c r="D22" s="171" t="s">
        <v>1051</v>
      </c>
      <c r="E22" s="171" t="s">
        <v>1046</v>
      </c>
      <c r="F22" s="171" t="s">
        <v>2892</v>
      </c>
      <c r="G22" s="171" t="s">
        <v>303</v>
      </c>
      <c r="H22" s="171" t="s">
        <v>1048</v>
      </c>
      <c r="I22" s="235" t="s">
        <v>2893</v>
      </c>
      <c r="J22" s="171" t="s">
        <v>348</v>
      </c>
      <c r="K22" s="236" t="s">
        <v>1049</v>
      </c>
      <c r="L22" s="171" t="s">
        <v>1050</v>
      </c>
      <c r="M22" s="171" t="s">
        <v>2761</v>
      </c>
      <c r="N22" s="171" t="s">
        <v>2670</v>
      </c>
      <c r="O22" s="221" t="s">
        <v>2671</v>
      </c>
      <c r="P22" s="171" t="s">
        <v>2894</v>
      </c>
      <c r="Q22" s="171" t="s">
        <v>2895</v>
      </c>
      <c r="R22" s="221" t="s">
        <v>2671</v>
      </c>
      <c r="S22" s="227" t="s">
        <v>3547</v>
      </c>
      <c r="T22" s="171" t="s">
        <v>357</v>
      </c>
      <c r="U22" s="171" t="s">
        <v>1055</v>
      </c>
      <c r="V22" s="221" t="s">
        <v>2671</v>
      </c>
      <c r="W22" s="171" t="s">
        <v>1046</v>
      </c>
      <c r="X22" s="171" t="s">
        <v>1047</v>
      </c>
      <c r="Y22" s="171" t="s">
        <v>1048</v>
      </c>
      <c r="Z22" s="171" t="s">
        <v>1049</v>
      </c>
      <c r="AA22" s="171" t="s">
        <v>2896</v>
      </c>
      <c r="AB22" s="221" t="s">
        <v>2671</v>
      </c>
      <c r="AC22" s="171" t="s">
        <v>1046</v>
      </c>
      <c r="AD22" s="171" t="s">
        <v>1047</v>
      </c>
      <c r="AE22" s="171" t="s">
        <v>1048</v>
      </c>
      <c r="AF22" s="171" t="s">
        <v>1049</v>
      </c>
      <c r="AG22" s="171" t="s">
        <v>1057</v>
      </c>
      <c r="AH22" s="221" t="s">
        <v>2671</v>
      </c>
      <c r="AI22" s="171" t="s">
        <v>1046</v>
      </c>
      <c r="AJ22" s="171" t="s">
        <v>1047</v>
      </c>
      <c r="AK22" s="171" t="s">
        <v>1048</v>
      </c>
      <c r="AL22" s="171" t="s">
        <v>1049</v>
      </c>
      <c r="AM22" s="171" t="s">
        <v>2897</v>
      </c>
      <c r="AN22" s="221" t="s">
        <v>2671</v>
      </c>
      <c r="AO22" s="171" t="s">
        <v>1046</v>
      </c>
      <c r="AP22" s="171" t="s">
        <v>1047</v>
      </c>
      <c r="AQ22" s="171" t="s">
        <v>1048</v>
      </c>
      <c r="AR22" s="171" t="s">
        <v>1049</v>
      </c>
      <c r="AS22" s="221" t="s">
        <v>2671</v>
      </c>
      <c r="AT22" s="221" t="s">
        <v>2671</v>
      </c>
      <c r="AU22" s="221" t="s">
        <v>2671</v>
      </c>
      <c r="AV22" s="221" t="s">
        <v>2671</v>
      </c>
      <c r="AW22" s="221" t="s">
        <v>2671</v>
      </c>
      <c r="AX22" s="221" t="s">
        <v>2671</v>
      </c>
      <c r="AY22" s="221" t="s">
        <v>2671</v>
      </c>
      <c r="AZ22" s="171" t="s">
        <v>317</v>
      </c>
      <c r="BA22" s="171" t="s">
        <v>2898</v>
      </c>
      <c r="BB22" s="171" t="s">
        <v>2899</v>
      </c>
      <c r="BC22" s="171" t="s">
        <v>2900</v>
      </c>
      <c r="BD22" s="171" t="s">
        <v>319</v>
      </c>
      <c r="BE22" s="171" t="s">
        <v>2901</v>
      </c>
      <c r="BF22" s="171" t="s">
        <v>2902</v>
      </c>
      <c r="BG22" s="171" t="s">
        <v>2903</v>
      </c>
      <c r="BH22" s="171" t="s">
        <v>317</v>
      </c>
      <c r="BI22" s="171" t="s">
        <v>2904</v>
      </c>
      <c r="BJ22" s="171" t="s">
        <v>319</v>
      </c>
      <c r="BK22" s="171" t="s">
        <v>2905</v>
      </c>
      <c r="BL22" s="171" t="s">
        <v>2677</v>
      </c>
      <c r="BM22" s="171" t="s">
        <v>322</v>
      </c>
      <c r="BN22" s="221" t="s">
        <v>2674</v>
      </c>
      <c r="BO22" s="221" t="s">
        <v>2674</v>
      </c>
      <c r="BP22" s="221" t="s">
        <v>2671</v>
      </c>
      <c r="BQ22" s="171" t="s">
        <v>323</v>
      </c>
      <c r="BR22" s="171" t="s">
        <v>408</v>
      </c>
      <c r="BS22" s="171" t="s">
        <v>2906</v>
      </c>
      <c r="BT22" s="171" t="s">
        <v>1068</v>
      </c>
      <c r="BU22" s="171" t="s">
        <v>661</v>
      </c>
      <c r="BV22" s="171" t="s">
        <v>2907</v>
      </c>
      <c r="BW22" s="171" t="s">
        <v>2908</v>
      </c>
      <c r="BX22" s="221" t="s">
        <v>2671</v>
      </c>
      <c r="BY22" s="171" t="s">
        <v>1071</v>
      </c>
      <c r="BZ22" s="171" t="s">
        <v>2909</v>
      </c>
      <c r="CA22" s="221" t="s">
        <v>2671</v>
      </c>
      <c r="CB22" s="171" t="s">
        <v>2910</v>
      </c>
      <c r="CC22" s="171" t="s">
        <v>2911</v>
      </c>
      <c r="CD22" s="171" t="s">
        <v>333</v>
      </c>
      <c r="CE22" s="171" t="s">
        <v>334</v>
      </c>
      <c r="CF22" s="171" t="s">
        <v>385</v>
      </c>
      <c r="CG22" s="221" t="s">
        <v>2674</v>
      </c>
      <c r="CH22" s="221" t="s">
        <v>2674</v>
      </c>
      <c r="CI22" s="221" t="s">
        <v>2674</v>
      </c>
      <c r="CJ22" s="221" t="s">
        <v>2674</v>
      </c>
      <c r="CK22" s="221" t="s">
        <v>2674</v>
      </c>
      <c r="CL22" s="221" t="s">
        <v>2674</v>
      </c>
      <c r="CM22" s="221" t="s">
        <v>2674</v>
      </c>
      <c r="CN22" s="221" t="s">
        <v>2674</v>
      </c>
      <c r="CO22" s="251" t="s">
        <v>2674</v>
      </c>
      <c r="CP22" s="241" t="s">
        <v>2912</v>
      </c>
      <c r="CQ22" s="241" t="s">
        <v>2913</v>
      </c>
      <c r="CR22" s="241" t="s">
        <v>3613</v>
      </c>
      <c r="CT22" s="261" t="s">
        <v>2684</v>
      </c>
      <c r="CU22" s="71"/>
      <c r="CV22" s="290"/>
    </row>
    <row r="23" spans="1:100" ht="75.650000000000006" customHeight="1" x14ac:dyDescent="0.55000000000000004">
      <c r="A23" s="352">
        <v>45377</v>
      </c>
      <c r="B23" s="223" t="str">
        <f t="shared" si="0"/>
        <v>必須機能を有する</v>
      </c>
      <c r="C23" s="168">
        <v>28</v>
      </c>
      <c r="D23" s="171" t="s">
        <v>1084</v>
      </c>
      <c r="E23" s="171" t="s">
        <v>1078</v>
      </c>
      <c r="F23" s="171" t="s">
        <v>2449</v>
      </c>
      <c r="G23" s="226" t="s">
        <v>3523</v>
      </c>
      <c r="H23" s="171" t="s">
        <v>1081</v>
      </c>
      <c r="I23" s="235" t="s">
        <v>2872</v>
      </c>
      <c r="J23" s="171" t="s">
        <v>2914</v>
      </c>
      <c r="K23" s="236" t="s">
        <v>1082</v>
      </c>
      <c r="L23" s="171" t="s">
        <v>1083</v>
      </c>
      <c r="M23" s="171" t="s">
        <v>2747</v>
      </c>
      <c r="N23" s="171" t="s">
        <v>2670</v>
      </c>
      <c r="O23" s="221" t="s">
        <v>2671</v>
      </c>
      <c r="P23" s="171" t="s">
        <v>2915</v>
      </c>
      <c r="Q23" s="171" t="s">
        <v>1087</v>
      </c>
      <c r="R23" s="221" t="s">
        <v>2671</v>
      </c>
      <c r="S23" s="171" t="s">
        <v>1088</v>
      </c>
      <c r="T23" s="171" t="s">
        <v>357</v>
      </c>
      <c r="U23" s="171" t="s">
        <v>2916</v>
      </c>
      <c r="V23" s="221" t="s">
        <v>2671</v>
      </c>
      <c r="W23" s="171" t="s">
        <v>1090</v>
      </c>
      <c r="X23" s="171" t="s">
        <v>2449</v>
      </c>
      <c r="Y23" s="171" t="s">
        <v>493</v>
      </c>
      <c r="Z23" s="171" t="s">
        <v>1092</v>
      </c>
      <c r="AA23" s="171" t="s">
        <v>2917</v>
      </c>
      <c r="AB23" s="221" t="s">
        <v>2671</v>
      </c>
      <c r="AC23" s="171" t="s">
        <v>1090</v>
      </c>
      <c r="AD23" s="171" t="s">
        <v>2449</v>
      </c>
      <c r="AE23" s="171" t="s">
        <v>493</v>
      </c>
      <c r="AF23" s="171" t="s">
        <v>1092</v>
      </c>
      <c r="AG23" s="221" t="s">
        <v>2671</v>
      </c>
      <c r="AH23" s="221" t="s">
        <v>2671</v>
      </c>
      <c r="AI23" s="221" t="s">
        <v>2671</v>
      </c>
      <c r="AJ23" s="221" t="s">
        <v>2671</v>
      </c>
      <c r="AK23" s="221" t="s">
        <v>2671</v>
      </c>
      <c r="AL23" s="221" t="s">
        <v>2671</v>
      </c>
      <c r="AM23" s="221" t="s">
        <v>2671</v>
      </c>
      <c r="AN23" s="221" t="s">
        <v>2671</v>
      </c>
      <c r="AO23" s="221" t="s">
        <v>2671</v>
      </c>
      <c r="AP23" s="221" t="s">
        <v>2671</v>
      </c>
      <c r="AQ23" s="221" t="s">
        <v>2671</v>
      </c>
      <c r="AR23" s="221" t="s">
        <v>2671</v>
      </c>
      <c r="AS23" s="221" t="s">
        <v>2671</v>
      </c>
      <c r="AT23" s="221" t="s">
        <v>2671</v>
      </c>
      <c r="AU23" s="221" t="s">
        <v>2671</v>
      </c>
      <c r="AV23" s="221" t="s">
        <v>2671</v>
      </c>
      <c r="AW23" s="221" t="s">
        <v>2671</v>
      </c>
      <c r="AX23" s="221" t="s">
        <v>2671</v>
      </c>
      <c r="AY23" s="221" t="s">
        <v>2671</v>
      </c>
      <c r="AZ23" s="171" t="s">
        <v>317</v>
      </c>
      <c r="BA23" s="171" t="s">
        <v>2719</v>
      </c>
      <c r="BB23" s="171" t="s">
        <v>2737</v>
      </c>
      <c r="BC23" s="171" t="s">
        <v>2918</v>
      </c>
      <c r="BD23" s="171" t="s">
        <v>319</v>
      </c>
      <c r="BE23" s="171" t="s">
        <v>2919</v>
      </c>
      <c r="BF23" s="171" t="s">
        <v>2920</v>
      </c>
      <c r="BG23" s="171" t="s">
        <v>2921</v>
      </c>
      <c r="BH23" s="171" t="s">
        <v>316</v>
      </c>
      <c r="BI23" s="221" t="s">
        <v>2674</v>
      </c>
      <c r="BJ23" s="221" t="s">
        <v>2674</v>
      </c>
      <c r="BK23" s="221" t="s">
        <v>2674</v>
      </c>
      <c r="BL23" s="171" t="s">
        <v>2698</v>
      </c>
      <c r="BM23" s="171" t="s">
        <v>322</v>
      </c>
      <c r="BN23" s="221" t="s">
        <v>2674</v>
      </c>
      <c r="BO23" s="221" t="s">
        <v>2674</v>
      </c>
      <c r="BP23" s="221" t="s">
        <v>2671</v>
      </c>
      <c r="BQ23" s="171" t="s">
        <v>616</v>
      </c>
      <c r="BR23" s="222" t="s">
        <v>3586</v>
      </c>
      <c r="BS23" s="171" t="s">
        <v>2922</v>
      </c>
      <c r="BT23" s="171" t="s">
        <v>1103</v>
      </c>
      <c r="BU23" s="171" t="s">
        <v>1104</v>
      </c>
      <c r="BV23" s="171" t="s">
        <v>2923</v>
      </c>
      <c r="BW23" s="171" t="s">
        <v>2924</v>
      </c>
      <c r="BX23" s="171" t="s">
        <v>2925</v>
      </c>
      <c r="BY23" s="221" t="s">
        <v>2671</v>
      </c>
      <c r="BZ23" s="171" t="s">
        <v>2926</v>
      </c>
      <c r="CA23" s="171" t="s">
        <v>2927</v>
      </c>
      <c r="CB23" s="171" t="s">
        <v>2928</v>
      </c>
      <c r="CC23" s="171" t="s">
        <v>2929</v>
      </c>
      <c r="CD23" s="312" t="s">
        <v>3595</v>
      </c>
      <c r="CE23" s="225" t="s">
        <v>3596</v>
      </c>
      <c r="CF23" s="221" t="s">
        <v>2930</v>
      </c>
      <c r="CG23" s="325">
        <v>0</v>
      </c>
      <c r="CH23" s="325">
        <v>0</v>
      </c>
      <c r="CI23" s="325">
        <v>0</v>
      </c>
      <c r="CJ23" s="325">
        <v>0</v>
      </c>
      <c r="CK23" s="171" t="s">
        <v>591</v>
      </c>
      <c r="CL23" s="171" t="s">
        <v>1115</v>
      </c>
      <c r="CM23" s="312" t="s">
        <v>3615</v>
      </c>
      <c r="CN23" s="171" t="s">
        <v>1090</v>
      </c>
      <c r="CO23" s="327">
        <v>0</v>
      </c>
      <c r="CP23" s="241" t="s">
        <v>3616</v>
      </c>
      <c r="CQ23" s="241" t="s">
        <v>3617</v>
      </c>
      <c r="CR23" s="241" t="s">
        <v>3614</v>
      </c>
      <c r="CT23" s="261" t="s">
        <v>2684</v>
      </c>
      <c r="CU23" s="71"/>
      <c r="CV23" s="290"/>
    </row>
    <row r="24" spans="1:100" ht="75.650000000000006" customHeight="1" x14ac:dyDescent="0.55000000000000004">
      <c r="A24" s="352">
        <v>45377</v>
      </c>
      <c r="B24" s="223" t="str">
        <f t="shared" si="0"/>
        <v>必須機能を有する</v>
      </c>
      <c r="C24" s="168">
        <v>29</v>
      </c>
      <c r="D24" s="171" t="s">
        <v>1120</v>
      </c>
      <c r="E24" s="171" t="s">
        <v>1078</v>
      </c>
      <c r="F24" s="171" t="s">
        <v>2449</v>
      </c>
      <c r="G24" s="226" t="s">
        <v>3523</v>
      </c>
      <c r="H24" s="171" t="s">
        <v>1081</v>
      </c>
      <c r="I24" s="235" t="s">
        <v>2872</v>
      </c>
      <c r="J24" s="171" t="s">
        <v>306</v>
      </c>
      <c r="K24" s="236" t="s">
        <v>1082</v>
      </c>
      <c r="L24" s="171" t="s">
        <v>1083</v>
      </c>
      <c r="M24" s="171" t="s">
        <v>2747</v>
      </c>
      <c r="N24" s="171" t="s">
        <v>2670</v>
      </c>
      <c r="O24" s="221" t="s">
        <v>2671</v>
      </c>
      <c r="P24" s="171" t="s">
        <v>2931</v>
      </c>
      <c r="Q24" s="171" t="s">
        <v>1122</v>
      </c>
      <c r="R24" s="221" t="s">
        <v>2671</v>
      </c>
      <c r="S24" s="171" t="s">
        <v>1088</v>
      </c>
      <c r="T24" s="171" t="s">
        <v>357</v>
      </c>
      <c r="U24" s="171" t="s">
        <v>2916</v>
      </c>
      <c r="V24" s="221" t="s">
        <v>2671</v>
      </c>
      <c r="W24" s="171" t="s">
        <v>1090</v>
      </c>
      <c r="X24" s="171" t="s">
        <v>2449</v>
      </c>
      <c r="Y24" s="171" t="s">
        <v>493</v>
      </c>
      <c r="Z24" s="171" t="s">
        <v>1092</v>
      </c>
      <c r="AA24" s="171" t="s">
        <v>2917</v>
      </c>
      <c r="AB24" s="221" t="s">
        <v>2671</v>
      </c>
      <c r="AC24" s="171" t="s">
        <v>1090</v>
      </c>
      <c r="AD24" s="171" t="s">
        <v>2449</v>
      </c>
      <c r="AE24" s="171" t="s">
        <v>493</v>
      </c>
      <c r="AF24" s="171" t="s">
        <v>1092</v>
      </c>
      <c r="AG24" s="171" t="s">
        <v>1123</v>
      </c>
      <c r="AH24" s="221" t="s">
        <v>2671</v>
      </c>
      <c r="AI24" s="171" t="s">
        <v>1090</v>
      </c>
      <c r="AJ24" s="171" t="s">
        <v>2449</v>
      </c>
      <c r="AK24" s="171" t="s">
        <v>493</v>
      </c>
      <c r="AL24" s="171" t="s">
        <v>1092</v>
      </c>
      <c r="AM24" s="221" t="s">
        <v>2671</v>
      </c>
      <c r="AN24" s="221" t="s">
        <v>2671</v>
      </c>
      <c r="AO24" s="221" t="s">
        <v>2671</v>
      </c>
      <c r="AP24" s="221" t="s">
        <v>2671</v>
      </c>
      <c r="AQ24" s="221" t="s">
        <v>2671</v>
      </c>
      <c r="AR24" s="221" t="s">
        <v>2671</v>
      </c>
      <c r="AS24" s="221" t="s">
        <v>2671</v>
      </c>
      <c r="AT24" s="221" t="s">
        <v>2671</v>
      </c>
      <c r="AU24" s="221" t="s">
        <v>2671</v>
      </c>
      <c r="AV24" s="221" t="s">
        <v>2671</v>
      </c>
      <c r="AW24" s="221" t="s">
        <v>2671</v>
      </c>
      <c r="AX24" s="221" t="s">
        <v>2671</v>
      </c>
      <c r="AY24" s="221" t="s">
        <v>2671</v>
      </c>
      <c r="AZ24" s="171" t="s">
        <v>317</v>
      </c>
      <c r="BA24" s="171" t="s">
        <v>2932</v>
      </c>
      <c r="BB24" s="171" t="s">
        <v>2933</v>
      </c>
      <c r="BC24" s="171" t="s">
        <v>2918</v>
      </c>
      <c r="BD24" s="171" t="s">
        <v>319</v>
      </c>
      <c r="BE24" s="171" t="s">
        <v>2934</v>
      </c>
      <c r="BF24" s="171" t="s">
        <v>2935</v>
      </c>
      <c r="BG24" s="171" t="s">
        <v>2936</v>
      </c>
      <c r="BH24" s="171" t="s">
        <v>316</v>
      </c>
      <c r="BI24" s="221" t="s">
        <v>2674</v>
      </c>
      <c r="BJ24" s="221" t="s">
        <v>2674</v>
      </c>
      <c r="BK24" s="221" t="s">
        <v>2674</v>
      </c>
      <c r="BL24" s="171" t="s">
        <v>2698</v>
      </c>
      <c r="BM24" s="171" t="s">
        <v>322</v>
      </c>
      <c r="BN24" s="221" t="s">
        <v>2674</v>
      </c>
      <c r="BO24" s="221" t="s">
        <v>2674</v>
      </c>
      <c r="BP24" s="221" t="s">
        <v>2671</v>
      </c>
      <c r="BQ24" s="171" t="s">
        <v>616</v>
      </c>
      <c r="BR24" s="222" t="s">
        <v>3586</v>
      </c>
      <c r="BS24" s="171" t="s">
        <v>2922</v>
      </c>
      <c r="BT24" s="171" t="s">
        <v>1131</v>
      </c>
      <c r="BU24" s="171" t="s">
        <v>1132</v>
      </c>
      <c r="BV24" s="171" t="s">
        <v>2937</v>
      </c>
      <c r="BW24" s="171" t="s">
        <v>2938</v>
      </c>
      <c r="BX24" s="221" t="s">
        <v>2671</v>
      </c>
      <c r="BY24" s="221" t="s">
        <v>2671</v>
      </c>
      <c r="BZ24" s="171" t="s">
        <v>2926</v>
      </c>
      <c r="CA24" s="171" t="s">
        <v>2927</v>
      </c>
      <c r="CB24" s="171" t="s">
        <v>2928</v>
      </c>
      <c r="CC24" s="171" t="s">
        <v>2939</v>
      </c>
      <c r="CD24" s="312" t="s">
        <v>3595</v>
      </c>
      <c r="CE24" s="225" t="s">
        <v>3596</v>
      </c>
      <c r="CF24" s="222" t="s">
        <v>2930</v>
      </c>
      <c r="CG24" s="325">
        <v>0</v>
      </c>
      <c r="CH24" s="325">
        <v>0</v>
      </c>
      <c r="CI24" s="325">
        <v>0</v>
      </c>
      <c r="CJ24" s="325">
        <v>0</v>
      </c>
      <c r="CK24" s="171" t="s">
        <v>591</v>
      </c>
      <c r="CL24" s="171" t="s">
        <v>1115</v>
      </c>
      <c r="CM24" s="312" t="s">
        <v>3615</v>
      </c>
      <c r="CN24" s="171" t="s">
        <v>1090</v>
      </c>
      <c r="CO24" s="327">
        <v>0</v>
      </c>
      <c r="CP24" s="241" t="s">
        <v>3616</v>
      </c>
      <c r="CQ24" s="241" t="s">
        <v>3617</v>
      </c>
      <c r="CR24" s="241" t="s">
        <v>3614</v>
      </c>
      <c r="CT24" s="261" t="s">
        <v>2684</v>
      </c>
      <c r="CU24" s="71"/>
      <c r="CV24" s="290"/>
    </row>
    <row r="25" spans="1:100" ht="75.650000000000006" customHeight="1" x14ac:dyDescent="0.55000000000000004">
      <c r="A25" s="352">
        <v>45377</v>
      </c>
      <c r="B25" s="223" t="str">
        <f t="shared" si="0"/>
        <v>必須機能を有する</v>
      </c>
      <c r="C25" s="168">
        <v>30</v>
      </c>
      <c r="D25" s="171" t="s">
        <v>1141</v>
      </c>
      <c r="E25" s="171" t="s">
        <v>1136</v>
      </c>
      <c r="F25" s="171" t="s">
        <v>1137</v>
      </c>
      <c r="G25" s="171" t="s">
        <v>303</v>
      </c>
      <c r="H25" s="171" t="s">
        <v>1138</v>
      </c>
      <c r="I25" s="235" t="s">
        <v>2872</v>
      </c>
      <c r="J25" s="171" t="s">
        <v>2940</v>
      </c>
      <c r="K25" s="236" t="s">
        <v>1139</v>
      </c>
      <c r="L25" s="171" t="s">
        <v>1140</v>
      </c>
      <c r="M25" s="171" t="s">
        <v>2747</v>
      </c>
      <c r="N25" s="171" t="s">
        <v>2670</v>
      </c>
      <c r="O25" s="221" t="s">
        <v>2671</v>
      </c>
      <c r="P25" s="171" t="s">
        <v>2941</v>
      </c>
      <c r="Q25" s="171" t="s">
        <v>1144</v>
      </c>
      <c r="R25" s="171" t="s">
        <v>2942</v>
      </c>
      <c r="S25" s="221" t="s">
        <v>2671</v>
      </c>
      <c r="T25" s="171" t="s">
        <v>357</v>
      </c>
      <c r="U25" s="171" t="s">
        <v>1147</v>
      </c>
      <c r="V25" s="221" t="s">
        <v>2671</v>
      </c>
      <c r="W25" s="171" t="s">
        <v>1136</v>
      </c>
      <c r="X25" s="171" t="s">
        <v>1137</v>
      </c>
      <c r="Y25" s="171" t="s">
        <v>1138</v>
      </c>
      <c r="Z25" s="171" t="s">
        <v>1139</v>
      </c>
      <c r="AA25" s="171" t="s">
        <v>1149</v>
      </c>
      <c r="AB25" s="171" t="s">
        <v>1150</v>
      </c>
      <c r="AC25" s="171" t="s">
        <v>1151</v>
      </c>
      <c r="AD25" s="171" t="s">
        <v>1152</v>
      </c>
      <c r="AE25" s="171" t="s">
        <v>493</v>
      </c>
      <c r="AF25" s="171" t="s">
        <v>1153</v>
      </c>
      <c r="AG25" s="221" t="s">
        <v>2671</v>
      </c>
      <c r="AH25" s="221" t="s">
        <v>2671</v>
      </c>
      <c r="AI25" s="221" t="s">
        <v>2671</v>
      </c>
      <c r="AJ25" s="221" t="s">
        <v>2671</v>
      </c>
      <c r="AK25" s="221" t="s">
        <v>2671</v>
      </c>
      <c r="AL25" s="221" t="s">
        <v>2671</v>
      </c>
      <c r="AM25" s="221" t="s">
        <v>2671</v>
      </c>
      <c r="AN25" s="221" t="s">
        <v>2671</v>
      </c>
      <c r="AO25" s="221" t="s">
        <v>2671</v>
      </c>
      <c r="AP25" s="221" t="s">
        <v>2671</v>
      </c>
      <c r="AQ25" s="221" t="s">
        <v>2671</v>
      </c>
      <c r="AR25" s="221" t="s">
        <v>2671</v>
      </c>
      <c r="AS25" s="221" t="s">
        <v>2671</v>
      </c>
      <c r="AT25" s="221" t="s">
        <v>2671</v>
      </c>
      <c r="AU25" s="221" t="s">
        <v>2671</v>
      </c>
      <c r="AV25" s="221" t="s">
        <v>2671</v>
      </c>
      <c r="AW25" s="221" t="s">
        <v>2671</v>
      </c>
      <c r="AX25" s="221" t="s">
        <v>2671</v>
      </c>
      <c r="AY25" s="221" t="s">
        <v>2671</v>
      </c>
      <c r="AZ25" s="171" t="s">
        <v>317</v>
      </c>
      <c r="BA25" s="171" t="s">
        <v>2943</v>
      </c>
      <c r="BB25" s="171" t="s">
        <v>2737</v>
      </c>
      <c r="BC25" s="171" t="s">
        <v>2765</v>
      </c>
      <c r="BD25" s="171" t="s">
        <v>319</v>
      </c>
      <c r="BE25" s="171" t="s">
        <v>2944</v>
      </c>
      <c r="BF25" s="226" t="s">
        <v>3577</v>
      </c>
      <c r="BG25" s="171" t="s">
        <v>3652</v>
      </c>
      <c r="BH25" s="171" t="s">
        <v>317</v>
      </c>
      <c r="BI25" s="171" t="s">
        <v>2945</v>
      </c>
      <c r="BJ25" s="171" t="s">
        <v>2946</v>
      </c>
      <c r="BK25" s="171" t="s">
        <v>2947</v>
      </c>
      <c r="BL25" s="171" t="s">
        <v>2677</v>
      </c>
      <c r="BM25" s="171" t="s">
        <v>322</v>
      </c>
      <c r="BN25" s="221" t="s">
        <v>2674</v>
      </c>
      <c r="BO25" s="221" t="s">
        <v>2674</v>
      </c>
      <c r="BP25" s="221" t="s">
        <v>2671</v>
      </c>
      <c r="BQ25" s="171" t="s">
        <v>372</v>
      </c>
      <c r="BR25" s="171" t="s">
        <v>408</v>
      </c>
      <c r="BS25" s="171" t="s">
        <v>2948</v>
      </c>
      <c r="BT25" s="171" t="s">
        <v>1166</v>
      </c>
      <c r="BU25" s="171" t="s">
        <v>1167</v>
      </c>
      <c r="BV25" s="171" t="s">
        <v>2949</v>
      </c>
      <c r="BW25" s="171" t="s">
        <v>2950</v>
      </c>
      <c r="BX25" s="171" t="s">
        <v>2951</v>
      </c>
      <c r="BY25" s="171" t="s">
        <v>2952</v>
      </c>
      <c r="BZ25" s="171" t="s">
        <v>2953</v>
      </c>
      <c r="CA25" s="171" t="s">
        <v>1145</v>
      </c>
      <c r="CB25" s="171" t="s">
        <v>2942</v>
      </c>
      <c r="CC25" s="171" t="s">
        <v>2954</v>
      </c>
      <c r="CD25" s="171" t="s">
        <v>333</v>
      </c>
      <c r="CE25" s="171" t="s">
        <v>334</v>
      </c>
      <c r="CF25" s="171" t="s">
        <v>2955</v>
      </c>
      <c r="CG25" s="221" t="s">
        <v>2674</v>
      </c>
      <c r="CH25" s="221" t="s">
        <v>2674</v>
      </c>
      <c r="CI25" s="221" t="s">
        <v>2674</v>
      </c>
      <c r="CJ25" s="221" t="s">
        <v>2674</v>
      </c>
      <c r="CK25" s="221" t="s">
        <v>2674</v>
      </c>
      <c r="CL25" s="221" t="s">
        <v>2674</v>
      </c>
      <c r="CM25" s="221" t="s">
        <v>2674</v>
      </c>
      <c r="CN25" s="221" t="s">
        <v>2674</v>
      </c>
      <c r="CO25" s="251" t="s">
        <v>2674</v>
      </c>
      <c r="CP25" s="241" t="s">
        <v>2956</v>
      </c>
      <c r="CQ25" s="241" t="s">
        <v>2957</v>
      </c>
      <c r="CR25" s="241" t="s">
        <v>1177</v>
      </c>
      <c r="CT25" s="261" t="s">
        <v>2684</v>
      </c>
      <c r="CU25" s="71"/>
      <c r="CV25" s="290"/>
    </row>
    <row r="26" spans="1:100" ht="75.650000000000006" customHeight="1" x14ac:dyDescent="0.55000000000000004">
      <c r="A26" s="352">
        <v>45377</v>
      </c>
      <c r="B26" s="223" t="str">
        <f t="shared" si="0"/>
        <v>必須機能を有する</v>
      </c>
      <c r="C26" s="168">
        <v>31</v>
      </c>
      <c r="D26" s="171" t="s">
        <v>1183</v>
      </c>
      <c r="E26" s="171" t="s">
        <v>1178</v>
      </c>
      <c r="F26" s="171" t="s">
        <v>1179</v>
      </c>
      <c r="G26" s="171" t="s">
        <v>303</v>
      </c>
      <c r="H26" s="171">
        <v>2010801012579</v>
      </c>
      <c r="I26" s="235" t="s">
        <v>2777</v>
      </c>
      <c r="J26" s="171" t="s">
        <v>2831</v>
      </c>
      <c r="K26" s="236" t="s">
        <v>3636</v>
      </c>
      <c r="L26" s="171" t="s">
        <v>1182</v>
      </c>
      <c r="M26" s="171" t="s">
        <v>2761</v>
      </c>
      <c r="N26" s="171" t="s">
        <v>2670</v>
      </c>
      <c r="O26" s="221" t="s">
        <v>2671</v>
      </c>
      <c r="P26" s="171" t="s">
        <v>2958</v>
      </c>
      <c r="Q26" s="171" t="s">
        <v>1185</v>
      </c>
      <c r="R26" s="221" t="s">
        <v>2671</v>
      </c>
      <c r="S26" s="221" t="s">
        <v>2671</v>
      </c>
      <c r="T26" s="171" t="s">
        <v>2673</v>
      </c>
      <c r="U26" s="221" t="s">
        <v>2674</v>
      </c>
      <c r="V26" s="221" t="s">
        <v>2674</v>
      </c>
      <c r="W26" s="221" t="s">
        <v>1178</v>
      </c>
      <c r="X26" s="221" t="s">
        <v>1179</v>
      </c>
      <c r="Y26" s="221">
        <v>2010801012579</v>
      </c>
      <c r="Z26" s="221" t="s">
        <v>1186</v>
      </c>
      <c r="AA26" s="221" t="s">
        <v>2674</v>
      </c>
      <c r="AB26" s="221" t="s">
        <v>2674</v>
      </c>
      <c r="AC26" s="221" t="s">
        <v>2674</v>
      </c>
      <c r="AD26" s="221" t="s">
        <v>2674</v>
      </c>
      <c r="AE26" s="221" t="s">
        <v>2674</v>
      </c>
      <c r="AF26" s="221" t="s">
        <v>2674</v>
      </c>
      <c r="AG26" s="221" t="s">
        <v>2674</v>
      </c>
      <c r="AH26" s="221" t="s">
        <v>2674</v>
      </c>
      <c r="AI26" s="221" t="s">
        <v>2674</v>
      </c>
      <c r="AJ26" s="221" t="s">
        <v>2674</v>
      </c>
      <c r="AK26" s="221" t="s">
        <v>2674</v>
      </c>
      <c r="AL26" s="221" t="s">
        <v>2674</v>
      </c>
      <c r="AM26" s="221" t="s">
        <v>2674</v>
      </c>
      <c r="AN26" s="221" t="s">
        <v>2674</v>
      </c>
      <c r="AO26" s="221" t="s">
        <v>2674</v>
      </c>
      <c r="AP26" s="221" t="s">
        <v>2674</v>
      </c>
      <c r="AQ26" s="221" t="s">
        <v>2674</v>
      </c>
      <c r="AR26" s="221" t="s">
        <v>2674</v>
      </c>
      <c r="AS26" s="221" t="s">
        <v>2674</v>
      </c>
      <c r="AT26" s="221" t="s">
        <v>2674</v>
      </c>
      <c r="AU26" s="221" t="s">
        <v>2674</v>
      </c>
      <c r="AV26" s="221" t="s">
        <v>2674</v>
      </c>
      <c r="AW26" s="221" t="s">
        <v>2674</v>
      </c>
      <c r="AX26" s="221" t="s">
        <v>2674</v>
      </c>
      <c r="AY26" s="221" t="s">
        <v>2674</v>
      </c>
      <c r="AZ26" s="171" t="s">
        <v>317</v>
      </c>
      <c r="BA26" s="171" t="s">
        <v>2719</v>
      </c>
      <c r="BB26" s="171" t="s">
        <v>2737</v>
      </c>
      <c r="BC26" s="171" t="s">
        <v>2765</v>
      </c>
      <c r="BD26" s="171" t="s">
        <v>319</v>
      </c>
      <c r="BE26" s="171" t="s">
        <v>2959</v>
      </c>
      <c r="BF26" s="171" t="s">
        <v>366</v>
      </c>
      <c r="BG26" s="171" t="s">
        <v>2960</v>
      </c>
      <c r="BH26" s="171" t="s">
        <v>316</v>
      </c>
      <c r="BI26" s="221" t="s">
        <v>2674</v>
      </c>
      <c r="BJ26" s="221" t="s">
        <v>2674</v>
      </c>
      <c r="BK26" s="221" t="s">
        <v>2674</v>
      </c>
      <c r="BL26" s="171" t="s">
        <v>2677</v>
      </c>
      <c r="BM26" s="171" t="s">
        <v>322</v>
      </c>
      <c r="BN26" s="221" t="s">
        <v>2674</v>
      </c>
      <c r="BO26" s="221" t="s">
        <v>2674</v>
      </c>
      <c r="BP26" s="221" t="s">
        <v>2671</v>
      </c>
      <c r="BQ26" s="171" t="s">
        <v>372</v>
      </c>
      <c r="BR26" s="171" t="s">
        <v>3587</v>
      </c>
      <c r="BS26" s="171" t="s">
        <v>2961</v>
      </c>
      <c r="BT26" s="171" t="s">
        <v>481</v>
      </c>
      <c r="BU26" s="171" t="s">
        <v>326</v>
      </c>
      <c r="BV26" s="171" t="s">
        <v>2962</v>
      </c>
      <c r="BW26" s="221" t="s">
        <v>2671</v>
      </c>
      <c r="BX26" s="221" t="s">
        <v>2671</v>
      </c>
      <c r="BY26" s="171" t="s">
        <v>2963</v>
      </c>
      <c r="BZ26" s="171" t="s">
        <v>2964</v>
      </c>
      <c r="CA26" s="221" t="s">
        <v>2671</v>
      </c>
      <c r="CB26" s="171" t="s">
        <v>2965</v>
      </c>
      <c r="CC26" s="221" t="s">
        <v>2671</v>
      </c>
      <c r="CD26" s="171" t="s">
        <v>333</v>
      </c>
      <c r="CE26" s="171" t="s">
        <v>334</v>
      </c>
      <c r="CF26" s="171" t="s">
        <v>2966</v>
      </c>
      <c r="CG26" s="221" t="s">
        <v>2674</v>
      </c>
      <c r="CH26" s="221" t="s">
        <v>2674</v>
      </c>
      <c r="CI26" s="221" t="s">
        <v>2674</v>
      </c>
      <c r="CJ26" s="221" t="s">
        <v>2674</v>
      </c>
      <c r="CK26" s="221" t="s">
        <v>2674</v>
      </c>
      <c r="CL26" s="221" t="s">
        <v>2674</v>
      </c>
      <c r="CM26" s="221" t="s">
        <v>2674</v>
      </c>
      <c r="CN26" s="221" t="s">
        <v>2674</v>
      </c>
      <c r="CO26" s="251" t="s">
        <v>2674</v>
      </c>
      <c r="CP26" s="241" t="s">
        <v>2967</v>
      </c>
      <c r="CQ26" s="241" t="s">
        <v>1198</v>
      </c>
      <c r="CR26" s="241" t="s">
        <v>1199</v>
      </c>
      <c r="CT26" s="261" t="s">
        <v>2684</v>
      </c>
      <c r="CU26" s="71"/>
      <c r="CV26" s="290"/>
    </row>
    <row r="27" spans="1:100" ht="75.650000000000006" customHeight="1" x14ac:dyDescent="0.55000000000000004">
      <c r="A27" s="352">
        <v>45377</v>
      </c>
      <c r="B27" s="223" t="str">
        <f t="shared" si="0"/>
        <v>必須機能を有する</v>
      </c>
      <c r="C27" s="168">
        <v>32</v>
      </c>
      <c r="D27" s="171" t="s">
        <v>1200</v>
      </c>
      <c r="E27" s="171" t="s">
        <v>1078</v>
      </c>
      <c r="F27" s="171" t="s">
        <v>2449</v>
      </c>
      <c r="G27" s="226" t="s">
        <v>3523</v>
      </c>
      <c r="H27" s="171" t="s">
        <v>1081</v>
      </c>
      <c r="I27" s="235" t="s">
        <v>2872</v>
      </c>
      <c r="J27" s="171" t="s">
        <v>2968</v>
      </c>
      <c r="K27" s="236" t="s">
        <v>1082</v>
      </c>
      <c r="L27" s="171" t="s">
        <v>1083</v>
      </c>
      <c r="M27" s="171" t="s">
        <v>2747</v>
      </c>
      <c r="N27" s="171" t="s">
        <v>2670</v>
      </c>
      <c r="O27" s="221" t="s">
        <v>2671</v>
      </c>
      <c r="P27" s="171" t="s">
        <v>2969</v>
      </c>
      <c r="Q27" s="171" t="s">
        <v>1202</v>
      </c>
      <c r="R27" s="221" t="s">
        <v>2671</v>
      </c>
      <c r="S27" s="171" t="s">
        <v>1203</v>
      </c>
      <c r="T27" s="171" t="s">
        <v>357</v>
      </c>
      <c r="U27" s="171" t="s">
        <v>2916</v>
      </c>
      <c r="V27" s="221" t="s">
        <v>2671</v>
      </c>
      <c r="W27" s="171" t="s">
        <v>1090</v>
      </c>
      <c r="X27" s="171" t="s">
        <v>2449</v>
      </c>
      <c r="Y27" s="171" t="s">
        <v>493</v>
      </c>
      <c r="Z27" s="171" t="s">
        <v>1092</v>
      </c>
      <c r="AA27" s="171" t="s">
        <v>2970</v>
      </c>
      <c r="AB27" s="221" t="s">
        <v>2671</v>
      </c>
      <c r="AC27" s="171" t="s">
        <v>1090</v>
      </c>
      <c r="AD27" s="171" t="s">
        <v>2449</v>
      </c>
      <c r="AE27" s="171" t="s">
        <v>493</v>
      </c>
      <c r="AF27" s="171" t="s">
        <v>1092</v>
      </c>
      <c r="AG27" s="171" t="s">
        <v>2971</v>
      </c>
      <c r="AH27" s="221" t="s">
        <v>2671</v>
      </c>
      <c r="AI27" s="171" t="s">
        <v>1090</v>
      </c>
      <c r="AJ27" s="171" t="s">
        <v>2449</v>
      </c>
      <c r="AK27" s="171" t="s">
        <v>493</v>
      </c>
      <c r="AL27" s="171" t="s">
        <v>1092</v>
      </c>
      <c r="AM27" s="171" t="s">
        <v>2972</v>
      </c>
      <c r="AN27" s="221" t="s">
        <v>2671</v>
      </c>
      <c r="AO27" s="171" t="s">
        <v>1090</v>
      </c>
      <c r="AP27" s="171" t="s">
        <v>2449</v>
      </c>
      <c r="AQ27" s="171" t="s">
        <v>493</v>
      </c>
      <c r="AR27" s="171" t="s">
        <v>1092</v>
      </c>
      <c r="AS27" s="171" t="s">
        <v>2973</v>
      </c>
      <c r="AT27" s="221" t="s">
        <v>2671</v>
      </c>
      <c r="AU27" s="171" t="s">
        <v>1090</v>
      </c>
      <c r="AV27" s="171" t="s">
        <v>2449</v>
      </c>
      <c r="AW27" s="171" t="s">
        <v>493</v>
      </c>
      <c r="AX27" s="171" t="s">
        <v>1092</v>
      </c>
      <c r="AY27" s="221" t="s">
        <v>2671</v>
      </c>
      <c r="AZ27" s="171" t="s">
        <v>317</v>
      </c>
      <c r="BA27" s="171" t="s">
        <v>2719</v>
      </c>
      <c r="BB27" s="171" t="s">
        <v>2933</v>
      </c>
      <c r="BC27" s="171" t="s">
        <v>2974</v>
      </c>
      <c r="BD27" s="171" t="s">
        <v>319</v>
      </c>
      <c r="BE27" s="171" t="s">
        <v>2975</v>
      </c>
      <c r="BF27" s="171" t="s">
        <v>2976</v>
      </c>
      <c r="BG27" s="171" t="s">
        <v>2977</v>
      </c>
      <c r="BH27" s="171" t="s">
        <v>2978</v>
      </c>
      <c r="BI27" s="171" t="s">
        <v>2846</v>
      </c>
      <c r="BJ27" s="171" t="s">
        <v>319</v>
      </c>
      <c r="BK27" s="171" t="s">
        <v>2979</v>
      </c>
      <c r="BL27" s="171" t="s">
        <v>2698</v>
      </c>
      <c r="BM27" s="171" t="s">
        <v>322</v>
      </c>
      <c r="BN27" s="221" t="s">
        <v>2674</v>
      </c>
      <c r="BO27" s="221" t="s">
        <v>2674</v>
      </c>
      <c r="BP27" s="221" t="s">
        <v>2671</v>
      </c>
      <c r="BQ27" s="171" t="s">
        <v>616</v>
      </c>
      <c r="BR27" s="222" t="s">
        <v>3586</v>
      </c>
      <c r="BS27" s="171" t="s">
        <v>2922</v>
      </c>
      <c r="BT27" s="171" t="s">
        <v>1214</v>
      </c>
      <c r="BU27" s="171" t="s">
        <v>1215</v>
      </c>
      <c r="BV27" s="171" t="s">
        <v>2980</v>
      </c>
      <c r="BW27" s="221" t="s">
        <v>2671</v>
      </c>
      <c r="BX27" s="221" t="s">
        <v>2671</v>
      </c>
      <c r="BY27" s="221" t="s">
        <v>2671</v>
      </c>
      <c r="BZ27" s="171" t="s">
        <v>2926</v>
      </c>
      <c r="CA27" s="171" t="s">
        <v>2927</v>
      </c>
      <c r="CB27" s="171" t="s">
        <v>2928</v>
      </c>
      <c r="CC27" s="171" t="s">
        <v>2981</v>
      </c>
      <c r="CD27" s="312" t="s">
        <v>3595</v>
      </c>
      <c r="CE27" s="225" t="s">
        <v>3596</v>
      </c>
      <c r="CF27" s="221" t="s">
        <v>2930</v>
      </c>
      <c r="CG27" s="325">
        <v>0</v>
      </c>
      <c r="CH27" s="325">
        <v>0</v>
      </c>
      <c r="CI27" s="325">
        <v>0</v>
      </c>
      <c r="CJ27" s="325">
        <v>0</v>
      </c>
      <c r="CK27" s="171" t="s">
        <v>591</v>
      </c>
      <c r="CL27" s="171" t="s">
        <v>1115</v>
      </c>
      <c r="CM27" s="312" t="s">
        <v>3615</v>
      </c>
      <c r="CN27" s="171" t="s">
        <v>1090</v>
      </c>
      <c r="CO27" s="327">
        <v>0</v>
      </c>
      <c r="CP27" s="241" t="s">
        <v>3616</v>
      </c>
      <c r="CQ27" s="241" t="s">
        <v>3617</v>
      </c>
      <c r="CR27" s="241" t="s">
        <v>3614</v>
      </c>
      <c r="CT27" s="261" t="s">
        <v>2684</v>
      </c>
      <c r="CU27" s="71"/>
      <c r="CV27" s="290"/>
    </row>
    <row r="28" spans="1:100" ht="75.650000000000006" customHeight="1" x14ac:dyDescent="0.55000000000000004">
      <c r="A28" s="352">
        <v>45377</v>
      </c>
      <c r="B28" s="223" t="str">
        <f t="shared" si="0"/>
        <v>必須機能を有する</v>
      </c>
      <c r="C28" s="168">
        <v>33</v>
      </c>
      <c r="D28" s="171" t="s">
        <v>1218</v>
      </c>
      <c r="E28" s="171" t="s">
        <v>1078</v>
      </c>
      <c r="F28" s="171" t="s">
        <v>2449</v>
      </c>
      <c r="G28" s="226" t="s">
        <v>3523</v>
      </c>
      <c r="H28" s="171" t="s">
        <v>1081</v>
      </c>
      <c r="I28" s="235" t="s">
        <v>2872</v>
      </c>
      <c r="J28" s="171" t="s">
        <v>2968</v>
      </c>
      <c r="K28" s="236" t="s">
        <v>1082</v>
      </c>
      <c r="L28" s="171" t="s">
        <v>1083</v>
      </c>
      <c r="M28" s="171" t="s">
        <v>2747</v>
      </c>
      <c r="N28" s="171" t="s">
        <v>2670</v>
      </c>
      <c r="O28" s="221" t="s">
        <v>2671</v>
      </c>
      <c r="P28" s="171" t="s">
        <v>2982</v>
      </c>
      <c r="Q28" s="171" t="s">
        <v>1220</v>
      </c>
      <c r="R28" s="221" t="s">
        <v>2671</v>
      </c>
      <c r="S28" s="221" t="s">
        <v>2671</v>
      </c>
      <c r="T28" s="171" t="s">
        <v>357</v>
      </c>
      <c r="U28" s="171" t="s">
        <v>2916</v>
      </c>
      <c r="V28" s="221" t="s">
        <v>2671</v>
      </c>
      <c r="W28" s="171" t="s">
        <v>1090</v>
      </c>
      <c r="X28" s="171" t="s">
        <v>2449</v>
      </c>
      <c r="Y28" s="171" t="s">
        <v>493</v>
      </c>
      <c r="Z28" s="171" t="s">
        <v>1092</v>
      </c>
      <c r="AA28" s="171" t="s">
        <v>2983</v>
      </c>
      <c r="AB28" s="221" t="s">
        <v>2671</v>
      </c>
      <c r="AC28" s="171" t="s">
        <v>1090</v>
      </c>
      <c r="AD28" s="171" t="s">
        <v>2449</v>
      </c>
      <c r="AE28" s="171" t="s">
        <v>493</v>
      </c>
      <c r="AF28" s="171" t="s">
        <v>1092</v>
      </c>
      <c r="AG28" s="221" t="s">
        <v>2671</v>
      </c>
      <c r="AH28" s="221" t="s">
        <v>2671</v>
      </c>
      <c r="AI28" s="221" t="s">
        <v>2671</v>
      </c>
      <c r="AJ28" s="221" t="s">
        <v>2671</v>
      </c>
      <c r="AK28" s="221" t="s">
        <v>2671</v>
      </c>
      <c r="AL28" s="221" t="s">
        <v>2671</v>
      </c>
      <c r="AM28" s="221" t="s">
        <v>2671</v>
      </c>
      <c r="AN28" s="221" t="s">
        <v>2671</v>
      </c>
      <c r="AO28" s="221" t="s">
        <v>2671</v>
      </c>
      <c r="AP28" s="221" t="s">
        <v>2671</v>
      </c>
      <c r="AQ28" s="221" t="s">
        <v>2671</v>
      </c>
      <c r="AR28" s="221" t="s">
        <v>2671</v>
      </c>
      <c r="AS28" s="221" t="s">
        <v>2671</v>
      </c>
      <c r="AT28" s="221" t="s">
        <v>2671</v>
      </c>
      <c r="AU28" s="221" t="s">
        <v>2671</v>
      </c>
      <c r="AV28" s="221" t="s">
        <v>2671</v>
      </c>
      <c r="AW28" s="221" t="s">
        <v>2671</v>
      </c>
      <c r="AX28" s="221" t="s">
        <v>2671</v>
      </c>
      <c r="AY28" s="221" t="s">
        <v>2671</v>
      </c>
      <c r="AZ28" s="171" t="s">
        <v>317</v>
      </c>
      <c r="BA28" s="171" t="s">
        <v>2719</v>
      </c>
      <c r="BB28" s="171" t="s">
        <v>2933</v>
      </c>
      <c r="BC28" s="171" t="s">
        <v>2918</v>
      </c>
      <c r="BD28" s="171" t="s">
        <v>319</v>
      </c>
      <c r="BE28" s="171" t="s">
        <v>2984</v>
      </c>
      <c r="BF28" s="171" t="s">
        <v>2985</v>
      </c>
      <c r="BG28" s="171" t="s">
        <v>2986</v>
      </c>
      <c r="BH28" s="171" t="s">
        <v>317</v>
      </c>
      <c r="BI28" s="171" t="s">
        <v>2987</v>
      </c>
      <c r="BJ28" s="171" t="s">
        <v>319</v>
      </c>
      <c r="BK28" s="171" t="s">
        <v>2988</v>
      </c>
      <c r="BL28" s="171" t="s">
        <v>2698</v>
      </c>
      <c r="BM28" s="171" t="s">
        <v>322</v>
      </c>
      <c r="BN28" s="221" t="s">
        <v>2674</v>
      </c>
      <c r="BO28" s="221" t="s">
        <v>2674</v>
      </c>
      <c r="BP28" s="221" t="s">
        <v>2671</v>
      </c>
      <c r="BQ28" s="171" t="s">
        <v>616</v>
      </c>
      <c r="BR28" s="222" t="s">
        <v>3586</v>
      </c>
      <c r="BS28" s="171" t="s">
        <v>2922</v>
      </c>
      <c r="BT28" s="171" t="s">
        <v>1231</v>
      </c>
      <c r="BU28" s="171" t="s">
        <v>444</v>
      </c>
      <c r="BV28" s="171" t="s">
        <v>2989</v>
      </c>
      <c r="BW28" s="171" t="s">
        <v>2990</v>
      </c>
      <c r="BX28" s="171" t="s">
        <v>2991</v>
      </c>
      <c r="BY28" s="221" t="s">
        <v>2671</v>
      </c>
      <c r="BZ28" s="171" t="s">
        <v>2926</v>
      </c>
      <c r="CA28" s="171" t="s">
        <v>2927</v>
      </c>
      <c r="CB28" s="171" t="s">
        <v>2928</v>
      </c>
      <c r="CC28" s="171" t="s">
        <v>2992</v>
      </c>
      <c r="CD28" s="312" t="s">
        <v>3595</v>
      </c>
      <c r="CE28" s="225" t="s">
        <v>3596</v>
      </c>
      <c r="CF28" s="222" t="s">
        <v>2930</v>
      </c>
      <c r="CG28" s="325">
        <v>0</v>
      </c>
      <c r="CH28" s="325">
        <v>0</v>
      </c>
      <c r="CI28" s="325">
        <v>0</v>
      </c>
      <c r="CJ28" s="325">
        <v>0</v>
      </c>
      <c r="CK28" s="171" t="s">
        <v>591</v>
      </c>
      <c r="CL28" s="171" t="s">
        <v>1115</v>
      </c>
      <c r="CM28" s="312" t="s">
        <v>3615</v>
      </c>
      <c r="CN28" s="171" t="s">
        <v>1090</v>
      </c>
      <c r="CO28" s="327">
        <v>0</v>
      </c>
      <c r="CP28" s="241" t="s">
        <v>3616</v>
      </c>
      <c r="CQ28" s="241" t="s">
        <v>3617</v>
      </c>
      <c r="CR28" s="241" t="s">
        <v>3614</v>
      </c>
      <c r="CT28" s="261" t="s">
        <v>2684</v>
      </c>
      <c r="CU28" s="71"/>
      <c r="CV28" s="290"/>
    </row>
    <row r="29" spans="1:100" ht="75.650000000000006" customHeight="1" x14ac:dyDescent="0.55000000000000004">
      <c r="A29" s="352">
        <v>45377</v>
      </c>
      <c r="B29" s="223" t="str">
        <f t="shared" si="0"/>
        <v>必須機能を有する</v>
      </c>
      <c r="C29" s="168">
        <v>34</v>
      </c>
      <c r="D29" s="171" t="s">
        <v>1242</v>
      </c>
      <c r="E29" s="171" t="s">
        <v>1236</v>
      </c>
      <c r="F29" s="311" t="s">
        <v>3524</v>
      </c>
      <c r="G29" s="171" t="s">
        <v>303</v>
      </c>
      <c r="H29" s="171" t="s">
        <v>1238</v>
      </c>
      <c r="I29" s="235" t="s">
        <v>2872</v>
      </c>
      <c r="J29" s="171" t="s">
        <v>348</v>
      </c>
      <c r="K29" s="312" t="s">
        <v>3525</v>
      </c>
      <c r="L29" s="171" t="s">
        <v>1240</v>
      </c>
      <c r="M29" s="171" t="s">
        <v>2993</v>
      </c>
      <c r="N29" s="171" t="s">
        <v>2670</v>
      </c>
      <c r="O29" s="221" t="s">
        <v>2671</v>
      </c>
      <c r="P29" s="171" t="s">
        <v>2994</v>
      </c>
      <c r="Q29" s="239" t="s">
        <v>2995</v>
      </c>
      <c r="R29" s="221" t="s">
        <v>2671</v>
      </c>
      <c r="S29" s="221" t="s">
        <v>2671</v>
      </c>
      <c r="T29" s="171" t="s">
        <v>2673</v>
      </c>
      <c r="U29" s="221" t="s">
        <v>2674</v>
      </c>
      <c r="V29" s="221" t="s">
        <v>2674</v>
      </c>
      <c r="W29" s="221" t="s">
        <v>1236</v>
      </c>
      <c r="X29" s="315" t="s">
        <v>3524</v>
      </c>
      <c r="Y29" s="221" t="s">
        <v>1238</v>
      </c>
      <c r="Z29" s="249" t="s">
        <v>3549</v>
      </c>
      <c r="AA29" s="221" t="s">
        <v>2674</v>
      </c>
      <c r="AB29" s="221" t="s">
        <v>2674</v>
      </c>
      <c r="AC29" s="221" t="s">
        <v>2674</v>
      </c>
      <c r="AD29" s="221" t="s">
        <v>2674</v>
      </c>
      <c r="AE29" s="221" t="s">
        <v>2674</v>
      </c>
      <c r="AF29" s="221" t="s">
        <v>2674</v>
      </c>
      <c r="AG29" s="221" t="s">
        <v>2674</v>
      </c>
      <c r="AH29" s="221" t="s">
        <v>2674</v>
      </c>
      <c r="AI29" s="221" t="s">
        <v>2674</v>
      </c>
      <c r="AJ29" s="221" t="s">
        <v>2674</v>
      </c>
      <c r="AK29" s="221" t="s">
        <v>2674</v>
      </c>
      <c r="AL29" s="221" t="s">
        <v>2674</v>
      </c>
      <c r="AM29" s="221" t="s">
        <v>2674</v>
      </c>
      <c r="AN29" s="221" t="s">
        <v>2674</v>
      </c>
      <c r="AO29" s="221" t="s">
        <v>2674</v>
      </c>
      <c r="AP29" s="221" t="s">
        <v>2674</v>
      </c>
      <c r="AQ29" s="221" t="s">
        <v>2674</v>
      </c>
      <c r="AR29" s="221" t="s">
        <v>2674</v>
      </c>
      <c r="AS29" s="221" t="s">
        <v>2674</v>
      </c>
      <c r="AT29" s="221" t="s">
        <v>2674</v>
      </c>
      <c r="AU29" s="221" t="s">
        <v>2674</v>
      </c>
      <c r="AV29" s="221" t="s">
        <v>2674</v>
      </c>
      <c r="AW29" s="221" t="s">
        <v>2674</v>
      </c>
      <c r="AX29" s="221" t="s">
        <v>2674</v>
      </c>
      <c r="AY29" s="221" t="s">
        <v>2674</v>
      </c>
      <c r="AZ29" s="171" t="s">
        <v>317</v>
      </c>
      <c r="BA29" s="171" t="s">
        <v>2691</v>
      </c>
      <c r="BB29" s="171" t="s">
        <v>2737</v>
      </c>
      <c r="BC29" s="171" t="s">
        <v>2996</v>
      </c>
      <c r="BD29" s="171" t="s">
        <v>319</v>
      </c>
      <c r="BE29" s="227" t="s">
        <v>1245</v>
      </c>
      <c r="BF29" s="310" t="s">
        <v>3577</v>
      </c>
      <c r="BG29" s="245" t="s">
        <v>3577</v>
      </c>
      <c r="BH29" s="171" t="s">
        <v>317</v>
      </c>
      <c r="BI29" s="171" t="s">
        <v>2997</v>
      </c>
      <c r="BJ29" s="171" t="s">
        <v>319</v>
      </c>
      <c r="BK29" s="227" t="s">
        <v>3584</v>
      </c>
      <c r="BL29" s="171" t="s">
        <v>2677</v>
      </c>
      <c r="BM29" s="171" t="s">
        <v>322</v>
      </c>
      <c r="BN29" s="221" t="s">
        <v>2674</v>
      </c>
      <c r="BO29" s="221" t="s">
        <v>2674</v>
      </c>
      <c r="BP29" s="221" t="s">
        <v>2671</v>
      </c>
      <c r="BQ29" s="171" t="s">
        <v>372</v>
      </c>
      <c r="BR29" s="171" t="s">
        <v>325</v>
      </c>
      <c r="BS29" s="226" t="s">
        <v>2678</v>
      </c>
      <c r="BT29" s="171" t="s">
        <v>2998</v>
      </c>
      <c r="BU29" s="171" t="s">
        <v>2998</v>
      </c>
      <c r="BV29" s="221" t="s">
        <v>2878</v>
      </c>
      <c r="BW29" s="221" t="s">
        <v>2671</v>
      </c>
      <c r="BX29" s="221" t="s">
        <v>2671</v>
      </c>
      <c r="BY29" s="221" t="s">
        <v>2671</v>
      </c>
      <c r="BZ29" s="171" t="s">
        <v>1245</v>
      </c>
      <c r="CA29" s="221" t="s">
        <v>2671</v>
      </c>
      <c r="CB29" s="221" t="s">
        <v>2878</v>
      </c>
      <c r="CC29" s="171" t="s">
        <v>2999</v>
      </c>
      <c r="CD29" s="171" t="s">
        <v>333</v>
      </c>
      <c r="CE29" s="171" t="s">
        <v>334</v>
      </c>
      <c r="CF29" s="171" t="s">
        <v>385</v>
      </c>
      <c r="CG29" s="221" t="s">
        <v>2674</v>
      </c>
      <c r="CH29" s="221" t="s">
        <v>2674</v>
      </c>
      <c r="CI29" s="221" t="s">
        <v>2674</v>
      </c>
      <c r="CJ29" s="221" t="s">
        <v>2674</v>
      </c>
      <c r="CK29" s="221" t="s">
        <v>2674</v>
      </c>
      <c r="CL29" s="221" t="s">
        <v>2674</v>
      </c>
      <c r="CM29" s="221" t="s">
        <v>2674</v>
      </c>
      <c r="CN29" s="221" t="s">
        <v>2674</v>
      </c>
      <c r="CO29" s="251" t="s">
        <v>2674</v>
      </c>
      <c r="CP29" s="241" t="s">
        <v>1250</v>
      </c>
      <c r="CQ29" s="241" t="s">
        <v>1251</v>
      </c>
      <c r="CR29" s="241" t="s">
        <v>2368</v>
      </c>
      <c r="CT29" s="261" t="s">
        <v>2684</v>
      </c>
      <c r="CU29" s="71"/>
      <c r="CV29" s="290"/>
    </row>
    <row r="30" spans="1:100" ht="75.650000000000006" customHeight="1" x14ac:dyDescent="0.55000000000000004">
      <c r="A30" s="352">
        <v>45377</v>
      </c>
      <c r="B30" s="223" t="str">
        <f t="shared" si="0"/>
        <v>必須機能を有する</v>
      </c>
      <c r="C30" s="168">
        <v>35</v>
      </c>
      <c r="D30" s="171" t="s">
        <v>1253</v>
      </c>
      <c r="E30" s="171" t="s">
        <v>1078</v>
      </c>
      <c r="F30" s="171" t="s">
        <v>2449</v>
      </c>
      <c r="G30" s="226" t="s">
        <v>3523</v>
      </c>
      <c r="H30" s="171" t="s">
        <v>1081</v>
      </c>
      <c r="I30" s="235" t="s">
        <v>2872</v>
      </c>
      <c r="J30" s="171" t="s">
        <v>2968</v>
      </c>
      <c r="K30" s="236" t="s">
        <v>1082</v>
      </c>
      <c r="L30" s="171" t="s">
        <v>1083</v>
      </c>
      <c r="M30" s="171" t="s">
        <v>2747</v>
      </c>
      <c r="N30" s="171" t="s">
        <v>2670</v>
      </c>
      <c r="O30" s="221" t="s">
        <v>2671</v>
      </c>
      <c r="P30" s="171" t="s">
        <v>3000</v>
      </c>
      <c r="Q30" s="171" t="s">
        <v>1255</v>
      </c>
      <c r="R30" s="221" t="s">
        <v>2671</v>
      </c>
      <c r="S30" s="171" t="s">
        <v>1088</v>
      </c>
      <c r="T30" s="171" t="s">
        <v>357</v>
      </c>
      <c r="U30" s="171" t="s">
        <v>2916</v>
      </c>
      <c r="V30" s="221" t="s">
        <v>2671</v>
      </c>
      <c r="W30" s="171" t="s">
        <v>1090</v>
      </c>
      <c r="X30" s="171" t="s">
        <v>2449</v>
      </c>
      <c r="Y30" s="171" t="s">
        <v>493</v>
      </c>
      <c r="Z30" s="171" t="s">
        <v>2357</v>
      </c>
      <c r="AA30" s="171" t="s">
        <v>3001</v>
      </c>
      <c r="AB30" s="221" t="s">
        <v>2671</v>
      </c>
      <c r="AC30" s="171" t="s">
        <v>1090</v>
      </c>
      <c r="AD30" s="171" t="s">
        <v>2449</v>
      </c>
      <c r="AE30" s="171" t="s">
        <v>493</v>
      </c>
      <c r="AF30" s="171" t="s">
        <v>1092</v>
      </c>
      <c r="AG30" s="171" t="s">
        <v>3002</v>
      </c>
      <c r="AH30" s="221" t="s">
        <v>2671</v>
      </c>
      <c r="AI30" s="171" t="s">
        <v>1090</v>
      </c>
      <c r="AJ30" s="171" t="s">
        <v>2449</v>
      </c>
      <c r="AK30" s="171" t="s">
        <v>493</v>
      </c>
      <c r="AL30" s="171" t="s">
        <v>1092</v>
      </c>
      <c r="AM30" s="171" t="s">
        <v>1258</v>
      </c>
      <c r="AN30" s="221" t="s">
        <v>2671</v>
      </c>
      <c r="AO30" s="171" t="s">
        <v>1090</v>
      </c>
      <c r="AP30" s="171" t="s">
        <v>2449</v>
      </c>
      <c r="AQ30" s="171" t="s">
        <v>493</v>
      </c>
      <c r="AR30" s="171" t="s">
        <v>1092</v>
      </c>
      <c r="AS30" s="221" t="s">
        <v>2671</v>
      </c>
      <c r="AT30" s="221" t="s">
        <v>2671</v>
      </c>
      <c r="AU30" s="221" t="s">
        <v>2671</v>
      </c>
      <c r="AV30" s="221" t="s">
        <v>2671</v>
      </c>
      <c r="AW30" s="221" t="s">
        <v>2671</v>
      </c>
      <c r="AX30" s="221" t="s">
        <v>2671</v>
      </c>
      <c r="AY30" s="221" t="s">
        <v>2671</v>
      </c>
      <c r="AZ30" s="171" t="s">
        <v>317</v>
      </c>
      <c r="BA30" s="171" t="s">
        <v>2719</v>
      </c>
      <c r="BB30" s="171" t="s">
        <v>2933</v>
      </c>
      <c r="BC30" s="171" t="s">
        <v>3003</v>
      </c>
      <c r="BD30" s="171" t="s">
        <v>319</v>
      </c>
      <c r="BE30" s="171" t="s">
        <v>3004</v>
      </c>
      <c r="BF30" s="171" t="s">
        <v>3005</v>
      </c>
      <c r="BG30" s="171" t="s">
        <v>3006</v>
      </c>
      <c r="BH30" s="171" t="s">
        <v>317</v>
      </c>
      <c r="BI30" s="171" t="s">
        <v>3007</v>
      </c>
      <c r="BJ30" s="171" t="s">
        <v>319</v>
      </c>
      <c r="BK30" s="171" t="s">
        <v>3008</v>
      </c>
      <c r="BL30" s="171" t="s">
        <v>2698</v>
      </c>
      <c r="BM30" s="171" t="s">
        <v>322</v>
      </c>
      <c r="BN30" s="221" t="s">
        <v>2674</v>
      </c>
      <c r="BO30" s="221" t="s">
        <v>2674</v>
      </c>
      <c r="BP30" s="221" t="s">
        <v>2671</v>
      </c>
      <c r="BQ30" s="171" t="s">
        <v>616</v>
      </c>
      <c r="BR30" s="222" t="s">
        <v>3586</v>
      </c>
      <c r="BS30" s="171" t="s">
        <v>2922</v>
      </c>
      <c r="BT30" s="171" t="s">
        <v>3009</v>
      </c>
      <c r="BU30" s="171" t="s">
        <v>1267</v>
      </c>
      <c r="BV30" s="171" t="s">
        <v>3010</v>
      </c>
      <c r="BW30" s="171" t="s">
        <v>3011</v>
      </c>
      <c r="BX30" s="171" t="s">
        <v>3012</v>
      </c>
      <c r="BY30" s="221" t="s">
        <v>2671</v>
      </c>
      <c r="BZ30" s="171" t="s">
        <v>2926</v>
      </c>
      <c r="CA30" s="171" t="s">
        <v>2927</v>
      </c>
      <c r="CB30" s="171" t="s">
        <v>2928</v>
      </c>
      <c r="CC30" s="171" t="s">
        <v>3013</v>
      </c>
      <c r="CD30" s="312" t="s">
        <v>3595</v>
      </c>
      <c r="CE30" s="225" t="s">
        <v>3596</v>
      </c>
      <c r="CF30" s="221" t="s">
        <v>2930</v>
      </c>
      <c r="CG30" s="325">
        <v>0</v>
      </c>
      <c r="CH30" s="325">
        <v>0</v>
      </c>
      <c r="CI30" s="325">
        <v>0</v>
      </c>
      <c r="CJ30" s="325">
        <v>0</v>
      </c>
      <c r="CK30" s="171" t="s">
        <v>591</v>
      </c>
      <c r="CL30" s="171" t="s">
        <v>1115</v>
      </c>
      <c r="CM30" s="312" t="s">
        <v>3615</v>
      </c>
      <c r="CN30" s="171" t="s">
        <v>1090</v>
      </c>
      <c r="CO30" s="327">
        <v>0</v>
      </c>
      <c r="CP30" s="241" t="s">
        <v>3616</v>
      </c>
      <c r="CQ30" s="241" t="s">
        <v>3617</v>
      </c>
      <c r="CR30" s="241" t="s">
        <v>3614</v>
      </c>
      <c r="CT30" s="261" t="s">
        <v>2684</v>
      </c>
      <c r="CU30" s="71"/>
      <c r="CV30" s="290"/>
    </row>
    <row r="31" spans="1:100" ht="75.650000000000006" customHeight="1" x14ac:dyDescent="0.55000000000000004">
      <c r="A31" s="352">
        <v>45377</v>
      </c>
      <c r="B31" s="223" t="str">
        <f t="shared" si="0"/>
        <v>必須機能を有する</v>
      </c>
      <c r="C31" s="168">
        <v>36</v>
      </c>
      <c r="D31" s="171" t="s">
        <v>1276</v>
      </c>
      <c r="E31" s="171" t="s">
        <v>1272</v>
      </c>
      <c r="F31" s="171" t="s">
        <v>1273</v>
      </c>
      <c r="G31" s="171" t="s">
        <v>303</v>
      </c>
      <c r="H31" s="171">
        <v>9010001075024</v>
      </c>
      <c r="I31" s="235" t="s">
        <v>2777</v>
      </c>
      <c r="J31" s="171" t="s">
        <v>2831</v>
      </c>
      <c r="K31" s="236" t="s">
        <v>1274</v>
      </c>
      <c r="L31" s="171" t="s">
        <v>1275</v>
      </c>
      <c r="M31" s="171" t="s">
        <v>2669</v>
      </c>
      <c r="N31" s="171" t="s">
        <v>2670</v>
      </c>
      <c r="O31" s="221" t="s">
        <v>2671</v>
      </c>
      <c r="P31" s="171" t="s">
        <v>3014</v>
      </c>
      <c r="Q31" s="171" t="s">
        <v>2373</v>
      </c>
      <c r="R31" s="221" t="s">
        <v>2671</v>
      </c>
      <c r="S31" s="221" t="s">
        <v>2671</v>
      </c>
      <c r="T31" s="171" t="s">
        <v>2673</v>
      </c>
      <c r="U31" s="221" t="s">
        <v>2674</v>
      </c>
      <c r="V31" s="221" t="s">
        <v>2674</v>
      </c>
      <c r="W31" s="221" t="s">
        <v>1272</v>
      </c>
      <c r="X31" s="221" t="s">
        <v>1273</v>
      </c>
      <c r="Y31" s="221">
        <v>9010001075024</v>
      </c>
      <c r="Z31" s="221" t="s">
        <v>1274</v>
      </c>
      <c r="AA31" s="221" t="s">
        <v>2674</v>
      </c>
      <c r="AB31" s="221" t="s">
        <v>2674</v>
      </c>
      <c r="AC31" s="221" t="s">
        <v>2674</v>
      </c>
      <c r="AD31" s="221" t="s">
        <v>2674</v>
      </c>
      <c r="AE31" s="221" t="s">
        <v>2674</v>
      </c>
      <c r="AF31" s="221" t="s">
        <v>2674</v>
      </c>
      <c r="AG31" s="221" t="s">
        <v>2674</v>
      </c>
      <c r="AH31" s="221" t="s">
        <v>2674</v>
      </c>
      <c r="AI31" s="221" t="s">
        <v>2674</v>
      </c>
      <c r="AJ31" s="221" t="s">
        <v>2674</v>
      </c>
      <c r="AK31" s="221" t="s">
        <v>2674</v>
      </c>
      <c r="AL31" s="221" t="s">
        <v>2674</v>
      </c>
      <c r="AM31" s="221" t="s">
        <v>2674</v>
      </c>
      <c r="AN31" s="221" t="s">
        <v>2674</v>
      </c>
      <c r="AO31" s="221" t="s">
        <v>2674</v>
      </c>
      <c r="AP31" s="221" t="s">
        <v>2674</v>
      </c>
      <c r="AQ31" s="221" t="s">
        <v>2674</v>
      </c>
      <c r="AR31" s="221" t="s">
        <v>2674</v>
      </c>
      <c r="AS31" s="221" t="s">
        <v>2674</v>
      </c>
      <c r="AT31" s="221" t="s">
        <v>2674</v>
      </c>
      <c r="AU31" s="221" t="s">
        <v>2674</v>
      </c>
      <c r="AV31" s="221" t="s">
        <v>2674</v>
      </c>
      <c r="AW31" s="221" t="s">
        <v>2674</v>
      </c>
      <c r="AX31" s="221" t="s">
        <v>2674</v>
      </c>
      <c r="AY31" s="221" t="s">
        <v>2674</v>
      </c>
      <c r="AZ31" s="171" t="s">
        <v>317</v>
      </c>
      <c r="BA31" s="171" t="s">
        <v>2736</v>
      </c>
      <c r="BB31" s="171" t="s">
        <v>2737</v>
      </c>
      <c r="BC31" s="171" t="s">
        <v>3015</v>
      </c>
      <c r="BD31" s="171" t="s">
        <v>319</v>
      </c>
      <c r="BE31" s="171" t="s">
        <v>3016</v>
      </c>
      <c r="BF31" s="171" t="s">
        <v>2264</v>
      </c>
      <c r="BG31" s="171" t="s">
        <v>3017</v>
      </c>
      <c r="BH31" s="171" t="s">
        <v>316</v>
      </c>
      <c r="BI31" s="221" t="s">
        <v>2674</v>
      </c>
      <c r="BJ31" s="221" t="s">
        <v>2674</v>
      </c>
      <c r="BK31" s="221" t="s">
        <v>2674</v>
      </c>
      <c r="BL31" s="227" t="s">
        <v>2862</v>
      </c>
      <c r="BM31" s="171" t="s">
        <v>322</v>
      </c>
      <c r="BN31" s="221" t="s">
        <v>2674</v>
      </c>
      <c r="BO31" s="221" t="s">
        <v>2674</v>
      </c>
      <c r="BP31" s="221" t="s">
        <v>2671</v>
      </c>
      <c r="BQ31" s="171" t="s">
        <v>372</v>
      </c>
      <c r="BR31" s="171" t="s">
        <v>408</v>
      </c>
      <c r="BS31" s="171" t="s">
        <v>3018</v>
      </c>
      <c r="BT31" s="171" t="s">
        <v>412</v>
      </c>
      <c r="BU31" s="171" t="s">
        <v>327</v>
      </c>
      <c r="BV31" s="171" t="s">
        <v>3019</v>
      </c>
      <c r="BW31" s="171" t="s">
        <v>3020</v>
      </c>
      <c r="BX31" s="221" t="s">
        <v>2671</v>
      </c>
      <c r="BY31" s="171" t="s">
        <v>3021</v>
      </c>
      <c r="BZ31" s="221" t="s">
        <v>2671</v>
      </c>
      <c r="CA31" s="221" t="s">
        <v>2671</v>
      </c>
      <c r="CB31" s="171" t="s">
        <v>3022</v>
      </c>
      <c r="CC31" s="171" t="s">
        <v>3023</v>
      </c>
      <c r="CD31" s="171" t="s">
        <v>333</v>
      </c>
      <c r="CE31" s="171" t="s">
        <v>334</v>
      </c>
      <c r="CF31" s="171" t="s">
        <v>2377</v>
      </c>
      <c r="CG31" s="221" t="s">
        <v>2674</v>
      </c>
      <c r="CH31" s="221" t="s">
        <v>2674</v>
      </c>
      <c r="CI31" s="221" t="s">
        <v>2674</v>
      </c>
      <c r="CJ31" s="221" t="s">
        <v>2674</v>
      </c>
      <c r="CK31" s="221" t="s">
        <v>2674</v>
      </c>
      <c r="CL31" s="221" t="s">
        <v>2674</v>
      </c>
      <c r="CM31" s="221" t="s">
        <v>2674</v>
      </c>
      <c r="CN31" s="221" t="s">
        <v>2674</v>
      </c>
      <c r="CO31" s="251" t="s">
        <v>2674</v>
      </c>
      <c r="CP31" s="241" t="s">
        <v>3024</v>
      </c>
      <c r="CQ31" s="241" t="s">
        <v>3025</v>
      </c>
      <c r="CR31" s="241" t="s">
        <v>2378</v>
      </c>
      <c r="CT31" s="261" t="s">
        <v>2684</v>
      </c>
      <c r="CU31" s="71"/>
      <c r="CV31" s="290"/>
    </row>
    <row r="32" spans="1:100" ht="75.650000000000006" customHeight="1" x14ac:dyDescent="0.55000000000000004">
      <c r="A32" s="352">
        <v>45377</v>
      </c>
      <c r="B32" s="223" t="str">
        <f t="shared" si="0"/>
        <v>必須機能を有する</v>
      </c>
      <c r="C32" s="168">
        <v>37</v>
      </c>
      <c r="D32" s="171" t="s">
        <v>2379</v>
      </c>
      <c r="E32" s="171" t="s">
        <v>918</v>
      </c>
      <c r="F32" s="171" t="s">
        <v>919</v>
      </c>
      <c r="G32" s="171" t="s">
        <v>303</v>
      </c>
      <c r="H32" s="171" t="s">
        <v>920</v>
      </c>
      <c r="I32" s="235" t="s">
        <v>2777</v>
      </c>
      <c r="J32" s="171" t="s">
        <v>2831</v>
      </c>
      <c r="K32" s="236" t="s">
        <v>3026</v>
      </c>
      <c r="L32" s="171" t="s">
        <v>922</v>
      </c>
      <c r="M32" s="171" t="s">
        <v>2761</v>
      </c>
      <c r="N32" s="171" t="s">
        <v>2670</v>
      </c>
      <c r="O32" s="221" t="s">
        <v>2671</v>
      </c>
      <c r="P32" s="171" t="s">
        <v>3027</v>
      </c>
      <c r="Q32" s="171" t="s">
        <v>3028</v>
      </c>
      <c r="R32" s="221" t="s">
        <v>2671</v>
      </c>
      <c r="S32" s="171" t="s">
        <v>3029</v>
      </c>
      <c r="T32" s="171" t="s">
        <v>357</v>
      </c>
      <c r="U32" s="171" t="s">
        <v>3030</v>
      </c>
      <c r="V32" s="171" t="s">
        <v>1301</v>
      </c>
      <c r="W32" s="171" t="s">
        <v>1302</v>
      </c>
      <c r="X32" s="171" t="s">
        <v>1303</v>
      </c>
      <c r="Y32" s="171" t="s">
        <v>1304</v>
      </c>
      <c r="Z32" s="240" t="s">
        <v>3031</v>
      </c>
      <c r="AA32" s="171" t="s">
        <v>3032</v>
      </c>
      <c r="AB32" s="221" t="s">
        <v>2671</v>
      </c>
      <c r="AC32" s="171" t="s">
        <v>1307</v>
      </c>
      <c r="AD32" s="171" t="s">
        <v>1308</v>
      </c>
      <c r="AE32" s="171" t="s">
        <v>1309</v>
      </c>
      <c r="AF32" s="171" t="s">
        <v>3573</v>
      </c>
      <c r="AG32" s="171" t="s">
        <v>3033</v>
      </c>
      <c r="AH32" s="171" t="s">
        <v>1312</v>
      </c>
      <c r="AI32" s="171" t="s">
        <v>1313</v>
      </c>
      <c r="AJ32" s="171" t="s">
        <v>1314</v>
      </c>
      <c r="AK32" s="171">
        <v>4010001031832</v>
      </c>
      <c r="AL32" s="171" t="s">
        <v>3576</v>
      </c>
      <c r="AM32" s="171" t="s">
        <v>2386</v>
      </c>
      <c r="AN32" s="221" t="s">
        <v>2671</v>
      </c>
      <c r="AO32" s="171" t="s">
        <v>918</v>
      </c>
      <c r="AP32" s="171" t="s">
        <v>919</v>
      </c>
      <c r="AQ32" s="171" t="s">
        <v>920</v>
      </c>
      <c r="AR32" s="171" t="s">
        <v>1294</v>
      </c>
      <c r="AS32" s="171" t="s">
        <v>3034</v>
      </c>
      <c r="AT32" s="171" t="s">
        <v>1319</v>
      </c>
      <c r="AU32" s="171" t="s">
        <v>918</v>
      </c>
      <c r="AV32" s="171" t="s">
        <v>919</v>
      </c>
      <c r="AW32" s="171" t="s">
        <v>920</v>
      </c>
      <c r="AX32" s="171" t="s">
        <v>1294</v>
      </c>
      <c r="AY32" s="221" t="s">
        <v>2671</v>
      </c>
      <c r="AZ32" s="171" t="s">
        <v>317</v>
      </c>
      <c r="BA32" s="171" t="s">
        <v>2691</v>
      </c>
      <c r="BB32" s="171" t="s">
        <v>3035</v>
      </c>
      <c r="BC32" s="171" t="s">
        <v>3036</v>
      </c>
      <c r="BD32" s="171" t="s">
        <v>319</v>
      </c>
      <c r="BE32" s="171" t="s">
        <v>3037</v>
      </c>
      <c r="BF32" s="171" t="s">
        <v>3038</v>
      </c>
      <c r="BG32" s="171" t="s">
        <v>3039</v>
      </c>
      <c r="BH32" s="171" t="s">
        <v>317</v>
      </c>
      <c r="BI32" s="171" t="s">
        <v>3040</v>
      </c>
      <c r="BJ32" s="171" t="s">
        <v>319</v>
      </c>
      <c r="BK32" s="171" t="s">
        <v>3041</v>
      </c>
      <c r="BL32" s="171" t="s">
        <v>3042</v>
      </c>
      <c r="BM32" s="171" t="s">
        <v>322</v>
      </c>
      <c r="BN32" s="221" t="s">
        <v>2674</v>
      </c>
      <c r="BO32" s="221" t="s">
        <v>2674</v>
      </c>
      <c r="BP32" s="221" t="s">
        <v>2671</v>
      </c>
      <c r="BQ32" s="171" t="s">
        <v>372</v>
      </c>
      <c r="BR32" s="171" t="s">
        <v>408</v>
      </c>
      <c r="BS32" s="171" t="s">
        <v>3043</v>
      </c>
      <c r="BT32" s="171" t="s">
        <v>444</v>
      </c>
      <c r="BU32" s="171" t="s">
        <v>444</v>
      </c>
      <c r="BV32" s="171" t="s">
        <v>3044</v>
      </c>
      <c r="BW32" s="171" t="s">
        <v>3045</v>
      </c>
      <c r="BX32" s="221" t="s">
        <v>2671</v>
      </c>
      <c r="BY32" s="171" t="s">
        <v>1338</v>
      </c>
      <c r="BZ32" s="171" t="s">
        <v>3046</v>
      </c>
      <c r="CA32" s="171" t="s">
        <v>3047</v>
      </c>
      <c r="CB32" s="171" t="s">
        <v>3048</v>
      </c>
      <c r="CC32" s="171" t="s">
        <v>3049</v>
      </c>
      <c r="CD32" s="171" t="s">
        <v>333</v>
      </c>
      <c r="CE32" s="171" t="s">
        <v>334</v>
      </c>
      <c r="CF32" s="171" t="s">
        <v>1343</v>
      </c>
      <c r="CG32" s="221" t="s">
        <v>2674</v>
      </c>
      <c r="CH32" s="221" t="s">
        <v>2674</v>
      </c>
      <c r="CI32" s="221" t="s">
        <v>2674</v>
      </c>
      <c r="CJ32" s="221" t="s">
        <v>2674</v>
      </c>
      <c r="CK32" s="221" t="s">
        <v>2674</v>
      </c>
      <c r="CL32" s="221" t="s">
        <v>2674</v>
      </c>
      <c r="CM32" s="221" t="s">
        <v>2674</v>
      </c>
      <c r="CN32" s="221" t="s">
        <v>2674</v>
      </c>
      <c r="CO32" s="251" t="s">
        <v>2674</v>
      </c>
      <c r="CP32" s="241" t="s">
        <v>3050</v>
      </c>
      <c r="CQ32" s="241" t="s">
        <v>3051</v>
      </c>
      <c r="CR32" s="241" t="s">
        <v>2388</v>
      </c>
      <c r="CT32" s="261" t="s">
        <v>2684</v>
      </c>
      <c r="CU32" s="71"/>
      <c r="CV32" s="290"/>
    </row>
    <row r="33" spans="1:100" ht="75.650000000000006" customHeight="1" x14ac:dyDescent="0.55000000000000004">
      <c r="A33" s="352">
        <v>45377</v>
      </c>
      <c r="B33" s="223" t="str">
        <f t="shared" si="0"/>
        <v>必須機能を有する</v>
      </c>
      <c r="C33" s="168">
        <v>40</v>
      </c>
      <c r="D33" s="171" t="s">
        <v>1410</v>
      </c>
      <c r="E33" s="171" t="s">
        <v>1405</v>
      </c>
      <c r="F33" s="171" t="s">
        <v>1406</v>
      </c>
      <c r="G33" s="171" t="s">
        <v>303</v>
      </c>
      <c r="H33" s="171" t="s">
        <v>1407</v>
      </c>
      <c r="I33" s="235" t="s">
        <v>422</v>
      </c>
      <c r="J33" s="171" t="s">
        <v>348</v>
      </c>
      <c r="K33" s="236" t="s">
        <v>1408</v>
      </c>
      <c r="L33" s="171" t="s">
        <v>1409</v>
      </c>
      <c r="M33" s="171" t="s">
        <v>2761</v>
      </c>
      <c r="N33" s="171" t="s">
        <v>2735</v>
      </c>
      <c r="O33" s="221" t="s">
        <v>2671</v>
      </c>
      <c r="P33" s="171" t="s">
        <v>3072</v>
      </c>
      <c r="Q33" s="252" t="s">
        <v>2395</v>
      </c>
      <c r="R33" s="221" t="s">
        <v>2671</v>
      </c>
      <c r="S33" s="221" t="s">
        <v>2671</v>
      </c>
      <c r="T33" s="171" t="s">
        <v>2673</v>
      </c>
      <c r="U33" s="221" t="s">
        <v>2674</v>
      </c>
      <c r="V33" s="221" t="s">
        <v>2674</v>
      </c>
      <c r="W33" s="221" t="s">
        <v>3554</v>
      </c>
      <c r="X33" s="316" t="s">
        <v>3550</v>
      </c>
      <c r="Y33" s="171" t="s">
        <v>493</v>
      </c>
      <c r="Z33" s="253" t="s">
        <v>3551</v>
      </c>
      <c r="AA33" s="221" t="s">
        <v>2674</v>
      </c>
      <c r="AB33" s="221" t="s">
        <v>2674</v>
      </c>
      <c r="AC33" s="221" t="s">
        <v>2674</v>
      </c>
      <c r="AD33" s="221" t="s">
        <v>2674</v>
      </c>
      <c r="AE33" s="221" t="s">
        <v>2674</v>
      </c>
      <c r="AF33" s="221" t="s">
        <v>2674</v>
      </c>
      <c r="AG33" s="221" t="s">
        <v>2674</v>
      </c>
      <c r="AH33" s="221" t="s">
        <v>2674</v>
      </c>
      <c r="AI33" s="221" t="s">
        <v>2674</v>
      </c>
      <c r="AJ33" s="221" t="s">
        <v>2674</v>
      </c>
      <c r="AK33" s="221" t="s">
        <v>2674</v>
      </c>
      <c r="AL33" s="221" t="s">
        <v>2674</v>
      </c>
      <c r="AM33" s="221" t="s">
        <v>2674</v>
      </c>
      <c r="AN33" s="221" t="s">
        <v>2674</v>
      </c>
      <c r="AO33" s="221" t="s">
        <v>2674</v>
      </c>
      <c r="AP33" s="221" t="s">
        <v>2674</v>
      </c>
      <c r="AQ33" s="221" t="s">
        <v>2674</v>
      </c>
      <c r="AR33" s="221" t="s">
        <v>2674</v>
      </c>
      <c r="AS33" s="221" t="s">
        <v>2674</v>
      </c>
      <c r="AT33" s="221" t="s">
        <v>2674</v>
      </c>
      <c r="AU33" s="221" t="s">
        <v>2674</v>
      </c>
      <c r="AV33" s="221" t="s">
        <v>2674</v>
      </c>
      <c r="AW33" s="221" t="s">
        <v>2674</v>
      </c>
      <c r="AX33" s="221" t="s">
        <v>2674</v>
      </c>
      <c r="AY33" s="221" t="s">
        <v>2674</v>
      </c>
      <c r="AZ33" s="171" t="s">
        <v>317</v>
      </c>
      <c r="BA33" s="171" t="s">
        <v>2691</v>
      </c>
      <c r="BB33" s="171" t="s">
        <v>2737</v>
      </c>
      <c r="BC33" s="171" t="s">
        <v>2810</v>
      </c>
      <c r="BD33" s="171" t="s">
        <v>319</v>
      </c>
      <c r="BE33" s="171" t="s">
        <v>3073</v>
      </c>
      <c r="BF33" s="171" t="s">
        <v>3074</v>
      </c>
      <c r="BG33" s="171" t="s">
        <v>3075</v>
      </c>
      <c r="BH33" s="171" t="s">
        <v>317</v>
      </c>
      <c r="BI33" s="171" t="s">
        <v>3076</v>
      </c>
      <c r="BJ33" s="171" t="s">
        <v>319</v>
      </c>
      <c r="BK33" s="171" t="s">
        <v>3077</v>
      </c>
      <c r="BL33" s="171" t="s">
        <v>2677</v>
      </c>
      <c r="BM33" s="171" t="s">
        <v>322</v>
      </c>
      <c r="BN33" s="221" t="s">
        <v>2674</v>
      </c>
      <c r="BO33" s="221" t="s">
        <v>2674</v>
      </c>
      <c r="BP33" s="221" t="s">
        <v>2671</v>
      </c>
      <c r="BQ33" s="171" t="s">
        <v>323</v>
      </c>
      <c r="BR33" s="171" t="s">
        <v>325</v>
      </c>
      <c r="BS33" s="226" t="s">
        <v>2678</v>
      </c>
      <c r="BT33" s="171" t="s">
        <v>326</v>
      </c>
      <c r="BU33" s="171" t="s">
        <v>326</v>
      </c>
      <c r="BV33" s="171" t="s">
        <v>3078</v>
      </c>
      <c r="BW33" s="221" t="s">
        <v>2671</v>
      </c>
      <c r="BX33" s="221" t="s">
        <v>2671</v>
      </c>
      <c r="BY33" s="221" t="s">
        <v>2671</v>
      </c>
      <c r="BZ33" s="221" t="s">
        <v>2671</v>
      </c>
      <c r="CA33" s="221" t="s">
        <v>2671</v>
      </c>
      <c r="CB33" s="221" t="s">
        <v>2671</v>
      </c>
      <c r="CC33" s="221" t="s">
        <v>2671</v>
      </c>
      <c r="CD33" s="171" t="s">
        <v>333</v>
      </c>
      <c r="CE33" s="171" t="s">
        <v>334</v>
      </c>
      <c r="CF33" s="171" t="s">
        <v>385</v>
      </c>
      <c r="CG33" s="221" t="s">
        <v>2674</v>
      </c>
      <c r="CH33" s="221" t="s">
        <v>2674</v>
      </c>
      <c r="CI33" s="221" t="s">
        <v>2674</v>
      </c>
      <c r="CJ33" s="221" t="s">
        <v>2674</v>
      </c>
      <c r="CK33" s="221" t="s">
        <v>2674</v>
      </c>
      <c r="CL33" s="221" t="s">
        <v>2674</v>
      </c>
      <c r="CM33" s="221" t="s">
        <v>2674</v>
      </c>
      <c r="CN33" s="221" t="s">
        <v>2674</v>
      </c>
      <c r="CO33" s="251" t="s">
        <v>2674</v>
      </c>
      <c r="CP33" s="242" t="s">
        <v>1422</v>
      </c>
      <c r="CQ33" s="242" t="s">
        <v>1423</v>
      </c>
      <c r="CR33" s="242" t="s">
        <v>1432</v>
      </c>
      <c r="CT33" s="261" t="s">
        <v>2684</v>
      </c>
      <c r="CU33" s="71"/>
      <c r="CV33" s="290"/>
    </row>
    <row r="34" spans="1:100" ht="75.650000000000006" customHeight="1" x14ac:dyDescent="0.55000000000000004">
      <c r="A34" s="352">
        <v>45377</v>
      </c>
      <c r="B34" s="223" t="str">
        <f t="shared" si="0"/>
        <v>必須機能を有する</v>
      </c>
      <c r="C34" s="168">
        <v>42</v>
      </c>
      <c r="D34" s="171" t="s">
        <v>2398</v>
      </c>
      <c r="E34" s="171" t="s">
        <v>1433</v>
      </c>
      <c r="F34" s="171" t="s">
        <v>3526</v>
      </c>
      <c r="G34" s="171" t="s">
        <v>303</v>
      </c>
      <c r="H34" s="171" t="s">
        <v>1435</v>
      </c>
      <c r="I34" s="235" t="s">
        <v>2777</v>
      </c>
      <c r="J34" s="171" t="s">
        <v>2831</v>
      </c>
      <c r="K34" s="236" t="s">
        <v>1436</v>
      </c>
      <c r="L34" s="171" t="s">
        <v>1437</v>
      </c>
      <c r="M34" s="171" t="s">
        <v>2761</v>
      </c>
      <c r="N34" s="171" t="s">
        <v>2670</v>
      </c>
      <c r="O34" s="221" t="s">
        <v>2671</v>
      </c>
      <c r="P34" s="171" t="s">
        <v>3079</v>
      </c>
      <c r="Q34" s="171" t="s">
        <v>1440</v>
      </c>
      <c r="R34" s="221" t="s">
        <v>2671</v>
      </c>
      <c r="S34" s="221" t="s">
        <v>2671</v>
      </c>
      <c r="T34" s="171" t="s">
        <v>2673</v>
      </c>
      <c r="U34" s="221" t="s">
        <v>2674</v>
      </c>
      <c r="V34" s="221" t="s">
        <v>2674</v>
      </c>
      <c r="W34" s="221" t="s">
        <v>3554</v>
      </c>
      <c r="X34" s="221" t="s">
        <v>3553</v>
      </c>
      <c r="Y34" s="171" t="s">
        <v>493</v>
      </c>
      <c r="Z34" s="221" t="s">
        <v>3552</v>
      </c>
      <c r="AA34" s="221" t="s">
        <v>2674</v>
      </c>
      <c r="AB34" s="221" t="s">
        <v>2674</v>
      </c>
      <c r="AC34" s="221" t="s">
        <v>2674</v>
      </c>
      <c r="AD34" s="221" t="s">
        <v>2674</v>
      </c>
      <c r="AE34" s="221" t="s">
        <v>2674</v>
      </c>
      <c r="AF34" s="221" t="s">
        <v>2674</v>
      </c>
      <c r="AG34" s="221" t="s">
        <v>2674</v>
      </c>
      <c r="AH34" s="221" t="s">
        <v>2674</v>
      </c>
      <c r="AI34" s="221" t="s">
        <v>2674</v>
      </c>
      <c r="AJ34" s="221" t="s">
        <v>2674</v>
      </c>
      <c r="AK34" s="221" t="s">
        <v>2674</v>
      </c>
      <c r="AL34" s="221" t="s">
        <v>2674</v>
      </c>
      <c r="AM34" s="221" t="s">
        <v>2674</v>
      </c>
      <c r="AN34" s="221" t="s">
        <v>2674</v>
      </c>
      <c r="AO34" s="221" t="s">
        <v>2674</v>
      </c>
      <c r="AP34" s="221" t="s">
        <v>2674</v>
      </c>
      <c r="AQ34" s="221" t="s">
        <v>2674</v>
      </c>
      <c r="AR34" s="221" t="s">
        <v>2674</v>
      </c>
      <c r="AS34" s="221" t="s">
        <v>2674</v>
      </c>
      <c r="AT34" s="221" t="s">
        <v>2674</v>
      </c>
      <c r="AU34" s="221" t="s">
        <v>2674</v>
      </c>
      <c r="AV34" s="221" t="s">
        <v>2674</v>
      </c>
      <c r="AW34" s="221" t="s">
        <v>2674</v>
      </c>
      <c r="AX34" s="221" t="s">
        <v>2674</v>
      </c>
      <c r="AY34" s="221" t="s">
        <v>2674</v>
      </c>
      <c r="AZ34" s="171" t="s">
        <v>317</v>
      </c>
      <c r="BA34" s="171" t="s">
        <v>2719</v>
      </c>
      <c r="BB34" s="171" t="s">
        <v>2737</v>
      </c>
      <c r="BC34" s="171" t="s">
        <v>3080</v>
      </c>
      <c r="BD34" s="171" t="s">
        <v>319</v>
      </c>
      <c r="BE34" s="171" t="s">
        <v>3081</v>
      </c>
      <c r="BF34" s="171" t="s">
        <v>3579</v>
      </c>
      <c r="BG34" s="171" t="s">
        <v>3082</v>
      </c>
      <c r="BH34" s="171" t="s">
        <v>316</v>
      </c>
      <c r="BI34" s="221" t="s">
        <v>2674</v>
      </c>
      <c r="BJ34" s="221" t="s">
        <v>2674</v>
      </c>
      <c r="BK34" s="221" t="s">
        <v>2706</v>
      </c>
      <c r="BL34" s="171" t="s">
        <v>3042</v>
      </c>
      <c r="BM34" s="171" t="s">
        <v>322</v>
      </c>
      <c r="BN34" s="221" t="s">
        <v>2674</v>
      </c>
      <c r="BO34" s="221" t="s">
        <v>2674</v>
      </c>
      <c r="BP34" s="221" t="s">
        <v>2671</v>
      </c>
      <c r="BQ34" s="171" t="s">
        <v>372</v>
      </c>
      <c r="BR34" s="171" t="s">
        <v>325</v>
      </c>
      <c r="BS34" s="226" t="s">
        <v>2678</v>
      </c>
      <c r="BT34" s="171" t="s">
        <v>481</v>
      </c>
      <c r="BU34" s="171" t="s">
        <v>381</v>
      </c>
      <c r="BV34" s="171" t="s">
        <v>3083</v>
      </c>
      <c r="BW34" s="171" t="s">
        <v>3084</v>
      </c>
      <c r="BX34" s="171" t="s">
        <v>3085</v>
      </c>
      <c r="BY34" s="221" t="s">
        <v>2671</v>
      </c>
      <c r="BZ34" s="221" t="s">
        <v>2671</v>
      </c>
      <c r="CA34" s="221" t="s">
        <v>2671</v>
      </c>
      <c r="CB34" s="221" t="s">
        <v>2671</v>
      </c>
      <c r="CC34" s="171" t="s">
        <v>3086</v>
      </c>
      <c r="CD34" s="171" t="s">
        <v>333</v>
      </c>
      <c r="CE34" s="171" t="s">
        <v>334</v>
      </c>
      <c r="CF34" s="171" t="s">
        <v>3087</v>
      </c>
      <c r="CG34" s="221" t="s">
        <v>2674</v>
      </c>
      <c r="CH34" s="221" t="s">
        <v>2674</v>
      </c>
      <c r="CI34" s="221" t="s">
        <v>2674</v>
      </c>
      <c r="CJ34" s="221" t="s">
        <v>2674</v>
      </c>
      <c r="CK34" s="221" t="s">
        <v>2674</v>
      </c>
      <c r="CL34" s="221" t="s">
        <v>2674</v>
      </c>
      <c r="CM34" s="221" t="s">
        <v>2674</v>
      </c>
      <c r="CN34" s="221" t="s">
        <v>2674</v>
      </c>
      <c r="CO34" s="251" t="s">
        <v>2674</v>
      </c>
      <c r="CP34" s="241" t="s">
        <v>3088</v>
      </c>
      <c r="CQ34" s="241" t="s">
        <v>3618</v>
      </c>
      <c r="CR34" s="241" t="s">
        <v>3656</v>
      </c>
      <c r="CT34" s="261" t="s">
        <v>2684</v>
      </c>
      <c r="CU34" s="71"/>
      <c r="CV34" s="290"/>
    </row>
    <row r="35" spans="1:100" ht="75.650000000000006" customHeight="1" x14ac:dyDescent="0.55000000000000004">
      <c r="A35" s="352">
        <v>45377</v>
      </c>
      <c r="B35" s="223" t="str">
        <f t="shared" si="0"/>
        <v>必須機能を有する</v>
      </c>
      <c r="C35" s="168">
        <v>43</v>
      </c>
      <c r="D35" s="171" t="s">
        <v>1458</v>
      </c>
      <c r="E35" s="171" t="s">
        <v>1405</v>
      </c>
      <c r="F35" s="171" t="s">
        <v>1406</v>
      </c>
      <c r="G35" s="171" t="s">
        <v>303</v>
      </c>
      <c r="H35" s="171" t="s">
        <v>1407</v>
      </c>
      <c r="I35" s="235" t="s">
        <v>2872</v>
      </c>
      <c r="J35" s="171" t="s">
        <v>348</v>
      </c>
      <c r="K35" s="236" t="s">
        <v>3089</v>
      </c>
      <c r="L35" s="171" t="s">
        <v>1409</v>
      </c>
      <c r="M35" s="171" t="s">
        <v>2761</v>
      </c>
      <c r="N35" s="171" t="s">
        <v>2670</v>
      </c>
      <c r="O35" s="221" t="s">
        <v>2671</v>
      </c>
      <c r="P35" s="171" t="s">
        <v>3090</v>
      </c>
      <c r="Q35" s="171" t="s">
        <v>1460</v>
      </c>
      <c r="R35" s="221" t="s">
        <v>2671</v>
      </c>
      <c r="S35" s="221" t="s">
        <v>2671</v>
      </c>
      <c r="T35" s="171" t="s">
        <v>2673</v>
      </c>
      <c r="U35" s="221" t="s">
        <v>2674</v>
      </c>
      <c r="V35" s="221" t="s">
        <v>2674</v>
      </c>
      <c r="W35" s="221" t="s">
        <v>1461</v>
      </c>
      <c r="X35" s="221" t="s">
        <v>1462</v>
      </c>
      <c r="Y35" s="221" t="s">
        <v>1463</v>
      </c>
      <c r="Z35" s="221" t="s">
        <v>3555</v>
      </c>
      <c r="AA35" s="221" t="s">
        <v>2674</v>
      </c>
      <c r="AB35" s="221" t="s">
        <v>2674</v>
      </c>
      <c r="AC35" s="221" t="s">
        <v>2674</v>
      </c>
      <c r="AD35" s="221" t="s">
        <v>2674</v>
      </c>
      <c r="AE35" s="221" t="s">
        <v>2674</v>
      </c>
      <c r="AF35" s="221" t="s">
        <v>2674</v>
      </c>
      <c r="AG35" s="221" t="s">
        <v>2674</v>
      </c>
      <c r="AH35" s="221" t="s">
        <v>2674</v>
      </c>
      <c r="AI35" s="221" t="s">
        <v>2674</v>
      </c>
      <c r="AJ35" s="221" t="s">
        <v>2674</v>
      </c>
      <c r="AK35" s="221" t="s">
        <v>2674</v>
      </c>
      <c r="AL35" s="221" t="s">
        <v>2674</v>
      </c>
      <c r="AM35" s="221" t="s">
        <v>2674</v>
      </c>
      <c r="AN35" s="221" t="s">
        <v>2674</v>
      </c>
      <c r="AO35" s="221" t="s">
        <v>2674</v>
      </c>
      <c r="AP35" s="221" t="s">
        <v>2674</v>
      </c>
      <c r="AQ35" s="221" t="s">
        <v>2674</v>
      </c>
      <c r="AR35" s="221" t="s">
        <v>2674</v>
      </c>
      <c r="AS35" s="221" t="s">
        <v>2674</v>
      </c>
      <c r="AT35" s="221" t="s">
        <v>2674</v>
      </c>
      <c r="AU35" s="221" t="s">
        <v>2674</v>
      </c>
      <c r="AV35" s="221" t="s">
        <v>2674</v>
      </c>
      <c r="AW35" s="221" t="s">
        <v>2674</v>
      </c>
      <c r="AX35" s="221" t="s">
        <v>2674</v>
      </c>
      <c r="AY35" s="221" t="s">
        <v>2674</v>
      </c>
      <c r="AZ35" s="171" t="s">
        <v>317</v>
      </c>
      <c r="BA35" s="171" t="s">
        <v>2691</v>
      </c>
      <c r="BB35" s="171" t="s">
        <v>2813</v>
      </c>
      <c r="BC35" s="171" t="s">
        <v>2858</v>
      </c>
      <c r="BD35" s="171" t="s">
        <v>319</v>
      </c>
      <c r="BE35" s="171" t="s">
        <v>3091</v>
      </c>
      <c r="BF35" s="171" t="s">
        <v>3092</v>
      </c>
      <c r="BG35" s="171" t="s">
        <v>3093</v>
      </c>
      <c r="BH35" s="171" t="s">
        <v>2978</v>
      </c>
      <c r="BI35" s="171" t="s">
        <v>3076</v>
      </c>
      <c r="BJ35" s="171" t="s">
        <v>319</v>
      </c>
      <c r="BK35" s="171" t="s">
        <v>3094</v>
      </c>
      <c r="BL35" s="171" t="s">
        <v>2677</v>
      </c>
      <c r="BM35" s="171" t="s">
        <v>322</v>
      </c>
      <c r="BN35" s="221" t="s">
        <v>2674</v>
      </c>
      <c r="BO35" s="221" t="s">
        <v>2674</v>
      </c>
      <c r="BP35" s="221" t="s">
        <v>2671</v>
      </c>
      <c r="BQ35" s="171" t="s">
        <v>323</v>
      </c>
      <c r="BR35" s="171" t="s">
        <v>325</v>
      </c>
      <c r="BS35" s="226" t="s">
        <v>2678</v>
      </c>
      <c r="BT35" s="171" t="s">
        <v>326</v>
      </c>
      <c r="BU35" s="171" t="s">
        <v>445</v>
      </c>
      <c r="BV35" s="171" t="s">
        <v>3095</v>
      </c>
      <c r="BW35" s="221" t="s">
        <v>2671</v>
      </c>
      <c r="BX35" s="221" t="s">
        <v>2671</v>
      </c>
      <c r="BY35" s="221" t="s">
        <v>2671</v>
      </c>
      <c r="BZ35" s="221" t="s">
        <v>2671</v>
      </c>
      <c r="CA35" s="221" t="s">
        <v>2671</v>
      </c>
      <c r="CB35" s="221" t="s">
        <v>2671</v>
      </c>
      <c r="CC35" s="221" t="s">
        <v>2671</v>
      </c>
      <c r="CD35" s="171" t="s">
        <v>333</v>
      </c>
      <c r="CE35" s="171" t="s">
        <v>334</v>
      </c>
      <c r="CF35" s="171" t="s">
        <v>385</v>
      </c>
      <c r="CG35" s="221" t="s">
        <v>2674</v>
      </c>
      <c r="CH35" s="221" t="s">
        <v>2674</v>
      </c>
      <c r="CI35" s="221" t="s">
        <v>2674</v>
      </c>
      <c r="CJ35" s="221" t="s">
        <v>2674</v>
      </c>
      <c r="CK35" s="221" t="s">
        <v>2674</v>
      </c>
      <c r="CL35" s="221" t="s">
        <v>2674</v>
      </c>
      <c r="CM35" s="221" t="s">
        <v>2674</v>
      </c>
      <c r="CN35" s="221" t="s">
        <v>2674</v>
      </c>
      <c r="CO35" s="251" t="s">
        <v>2674</v>
      </c>
      <c r="CP35" s="241" t="s">
        <v>3096</v>
      </c>
      <c r="CQ35" s="241" t="s">
        <v>3097</v>
      </c>
      <c r="CR35" s="241" t="s">
        <v>1432</v>
      </c>
      <c r="CT35" s="261" t="s">
        <v>2684</v>
      </c>
      <c r="CU35" s="71"/>
      <c r="CV35" s="290"/>
    </row>
    <row r="36" spans="1:100" ht="75.650000000000006" customHeight="1" x14ac:dyDescent="0.55000000000000004">
      <c r="A36" s="352">
        <v>45377</v>
      </c>
      <c r="B36" s="223" t="str">
        <f t="shared" si="0"/>
        <v>必須機能を有する</v>
      </c>
      <c r="C36" s="168">
        <v>44</v>
      </c>
      <c r="D36" s="171" t="s">
        <v>1475</v>
      </c>
      <c r="E36" s="171" t="s">
        <v>1478</v>
      </c>
      <c r="F36" s="171" t="s">
        <v>1471</v>
      </c>
      <c r="G36" s="171" t="s">
        <v>303</v>
      </c>
      <c r="H36" s="171" t="s">
        <v>1472</v>
      </c>
      <c r="I36" s="235" t="s">
        <v>2777</v>
      </c>
      <c r="J36" s="171" t="s">
        <v>2831</v>
      </c>
      <c r="K36" s="236" t="s">
        <v>1473</v>
      </c>
      <c r="L36" s="171" t="s">
        <v>1474</v>
      </c>
      <c r="M36" s="171" t="s">
        <v>2761</v>
      </c>
      <c r="N36" s="171" t="s">
        <v>2670</v>
      </c>
      <c r="O36" s="221" t="s">
        <v>2671</v>
      </c>
      <c r="P36" s="171" t="s">
        <v>3098</v>
      </c>
      <c r="Q36" s="171" t="s">
        <v>1477</v>
      </c>
      <c r="R36" s="221" t="s">
        <v>2671</v>
      </c>
      <c r="S36" s="221" t="s">
        <v>2671</v>
      </c>
      <c r="T36" s="171" t="s">
        <v>2673</v>
      </c>
      <c r="U36" s="221" t="s">
        <v>2674</v>
      </c>
      <c r="V36" s="221" t="s">
        <v>2674</v>
      </c>
      <c r="W36" s="221" t="s">
        <v>1478</v>
      </c>
      <c r="X36" s="221" t="s">
        <v>1471</v>
      </c>
      <c r="Y36" s="221" t="s">
        <v>1472</v>
      </c>
      <c r="Z36" s="221" t="s">
        <v>1473</v>
      </c>
      <c r="AA36" s="221" t="s">
        <v>2674</v>
      </c>
      <c r="AB36" s="221" t="s">
        <v>2674</v>
      </c>
      <c r="AC36" s="221" t="s">
        <v>2674</v>
      </c>
      <c r="AD36" s="221" t="s">
        <v>2674</v>
      </c>
      <c r="AE36" s="221" t="s">
        <v>2674</v>
      </c>
      <c r="AF36" s="221" t="s">
        <v>2674</v>
      </c>
      <c r="AG36" s="221" t="s">
        <v>2674</v>
      </c>
      <c r="AH36" s="221" t="s">
        <v>2674</v>
      </c>
      <c r="AI36" s="221" t="s">
        <v>2674</v>
      </c>
      <c r="AJ36" s="221" t="s">
        <v>2674</v>
      </c>
      <c r="AK36" s="221" t="s">
        <v>2674</v>
      </c>
      <c r="AL36" s="221" t="s">
        <v>2674</v>
      </c>
      <c r="AM36" s="221" t="s">
        <v>2674</v>
      </c>
      <c r="AN36" s="221" t="s">
        <v>2674</v>
      </c>
      <c r="AO36" s="221" t="s">
        <v>2674</v>
      </c>
      <c r="AP36" s="221" t="s">
        <v>2674</v>
      </c>
      <c r="AQ36" s="221" t="s">
        <v>2674</v>
      </c>
      <c r="AR36" s="221" t="s">
        <v>2674</v>
      </c>
      <c r="AS36" s="221" t="s">
        <v>2674</v>
      </c>
      <c r="AT36" s="221" t="s">
        <v>2674</v>
      </c>
      <c r="AU36" s="221" t="s">
        <v>2674</v>
      </c>
      <c r="AV36" s="221" t="s">
        <v>2674</v>
      </c>
      <c r="AW36" s="221" t="s">
        <v>2674</v>
      </c>
      <c r="AX36" s="221" t="s">
        <v>2674</v>
      </c>
      <c r="AY36" s="221" t="s">
        <v>2674</v>
      </c>
      <c r="AZ36" s="171" t="s">
        <v>317</v>
      </c>
      <c r="BA36" s="171" t="s">
        <v>3099</v>
      </c>
      <c r="BB36" s="171" t="s">
        <v>3100</v>
      </c>
      <c r="BC36" s="171" t="s">
        <v>3101</v>
      </c>
      <c r="BD36" s="171" t="s">
        <v>319</v>
      </c>
      <c r="BE36" s="171" t="s">
        <v>3102</v>
      </c>
      <c r="BF36" s="171" t="s">
        <v>366</v>
      </c>
      <c r="BG36" s="171" t="s">
        <v>366</v>
      </c>
      <c r="BH36" s="171" t="s">
        <v>316</v>
      </c>
      <c r="BI36" s="221" t="s">
        <v>2674</v>
      </c>
      <c r="BJ36" s="221" t="s">
        <v>2674</v>
      </c>
      <c r="BK36" s="221" t="s">
        <v>2674</v>
      </c>
      <c r="BL36" s="171" t="s">
        <v>3103</v>
      </c>
      <c r="BM36" s="171" t="s">
        <v>322</v>
      </c>
      <c r="BN36" s="221" t="s">
        <v>2674</v>
      </c>
      <c r="BO36" s="221" t="s">
        <v>2674</v>
      </c>
      <c r="BP36" s="221" t="s">
        <v>2671</v>
      </c>
      <c r="BQ36" s="171" t="s">
        <v>372</v>
      </c>
      <c r="BR36" s="171" t="s">
        <v>1484</v>
      </c>
      <c r="BS36" s="171" t="s">
        <v>1485</v>
      </c>
      <c r="BT36" s="171" t="s">
        <v>481</v>
      </c>
      <c r="BU36" s="171" t="s">
        <v>571</v>
      </c>
      <c r="BV36" s="171" t="s">
        <v>3104</v>
      </c>
      <c r="BW36" s="171" t="s">
        <v>3105</v>
      </c>
      <c r="BX36" s="171" t="s">
        <v>3106</v>
      </c>
      <c r="BY36" s="171" t="s">
        <v>3107</v>
      </c>
      <c r="BZ36" s="221" t="s">
        <v>2671</v>
      </c>
      <c r="CA36" s="221" t="s">
        <v>2671</v>
      </c>
      <c r="CB36" s="171" t="s">
        <v>3108</v>
      </c>
      <c r="CC36" s="171" t="s">
        <v>3109</v>
      </c>
      <c r="CD36" s="171" t="s">
        <v>333</v>
      </c>
      <c r="CE36" s="171" t="s">
        <v>334</v>
      </c>
      <c r="CF36" s="171" t="s">
        <v>3110</v>
      </c>
      <c r="CG36" s="221" t="s">
        <v>2674</v>
      </c>
      <c r="CH36" s="221" t="s">
        <v>2674</v>
      </c>
      <c r="CI36" s="221" t="s">
        <v>2674</v>
      </c>
      <c r="CJ36" s="221" t="s">
        <v>2674</v>
      </c>
      <c r="CK36" s="221" t="s">
        <v>2674</v>
      </c>
      <c r="CL36" s="221" t="s">
        <v>2674</v>
      </c>
      <c r="CM36" s="221" t="s">
        <v>2674</v>
      </c>
      <c r="CN36" s="221" t="s">
        <v>2674</v>
      </c>
      <c r="CO36" s="251" t="s">
        <v>2674</v>
      </c>
      <c r="CP36" s="241" t="s">
        <v>3111</v>
      </c>
      <c r="CQ36" s="241" t="s">
        <v>3112</v>
      </c>
      <c r="CR36" s="241" t="s">
        <v>3619</v>
      </c>
      <c r="CT36" s="261" t="s">
        <v>2684</v>
      </c>
      <c r="CU36" s="71"/>
      <c r="CV36" s="290"/>
    </row>
    <row r="37" spans="1:100" ht="75.650000000000006" customHeight="1" x14ac:dyDescent="0.55000000000000004">
      <c r="A37" s="352">
        <v>45377</v>
      </c>
      <c r="B37" s="223" t="str">
        <f t="shared" si="0"/>
        <v>必須機能を有する</v>
      </c>
      <c r="C37" s="168">
        <v>46</v>
      </c>
      <c r="D37" s="171" t="s">
        <v>1525</v>
      </c>
      <c r="E37" s="171" t="s">
        <v>1529</v>
      </c>
      <c r="F37" s="171" t="s">
        <v>1522</v>
      </c>
      <c r="G37" s="171" t="s">
        <v>303</v>
      </c>
      <c r="H37" s="171" t="s">
        <v>1530</v>
      </c>
      <c r="I37" s="235" t="s">
        <v>2777</v>
      </c>
      <c r="J37" s="171" t="s">
        <v>2831</v>
      </c>
      <c r="K37" s="236" t="s">
        <v>1523</v>
      </c>
      <c r="L37" s="171" t="s">
        <v>1524</v>
      </c>
      <c r="M37" s="171" t="s">
        <v>2761</v>
      </c>
      <c r="N37" s="171" t="s">
        <v>2670</v>
      </c>
      <c r="O37" s="221" t="s">
        <v>2671</v>
      </c>
      <c r="P37" s="171" t="s">
        <v>3113</v>
      </c>
      <c r="Q37" s="171" t="s">
        <v>2400</v>
      </c>
      <c r="R37" s="221" t="s">
        <v>2671</v>
      </c>
      <c r="S37" s="221" t="s">
        <v>2671</v>
      </c>
      <c r="T37" s="171" t="s">
        <v>2673</v>
      </c>
      <c r="U37" s="221" t="s">
        <v>2674</v>
      </c>
      <c r="V37" s="221" t="s">
        <v>2674</v>
      </c>
      <c r="W37" s="221" t="s">
        <v>3114</v>
      </c>
      <c r="X37" s="221" t="s">
        <v>2449</v>
      </c>
      <c r="Y37" s="226" t="s">
        <v>493</v>
      </c>
      <c r="Z37" s="250" t="s">
        <v>2357</v>
      </c>
      <c r="AA37" s="221" t="s">
        <v>2674</v>
      </c>
      <c r="AB37" s="221" t="s">
        <v>2674</v>
      </c>
      <c r="AC37" s="221" t="s">
        <v>2674</v>
      </c>
      <c r="AD37" s="221" t="s">
        <v>2674</v>
      </c>
      <c r="AE37" s="221" t="s">
        <v>2674</v>
      </c>
      <c r="AF37" s="221" t="s">
        <v>2674</v>
      </c>
      <c r="AG37" s="221" t="s">
        <v>2674</v>
      </c>
      <c r="AH37" s="221" t="s">
        <v>2674</v>
      </c>
      <c r="AI37" s="221" t="s">
        <v>2674</v>
      </c>
      <c r="AJ37" s="221" t="s">
        <v>2674</v>
      </c>
      <c r="AK37" s="221" t="s">
        <v>2674</v>
      </c>
      <c r="AL37" s="221" t="s">
        <v>2674</v>
      </c>
      <c r="AM37" s="221" t="s">
        <v>2674</v>
      </c>
      <c r="AN37" s="221" t="s">
        <v>2674</v>
      </c>
      <c r="AO37" s="221" t="s">
        <v>2674</v>
      </c>
      <c r="AP37" s="221" t="s">
        <v>2674</v>
      </c>
      <c r="AQ37" s="221" t="s">
        <v>2674</v>
      </c>
      <c r="AR37" s="221" t="s">
        <v>2674</v>
      </c>
      <c r="AS37" s="221" t="s">
        <v>2674</v>
      </c>
      <c r="AT37" s="221" t="s">
        <v>2674</v>
      </c>
      <c r="AU37" s="221" t="s">
        <v>2674</v>
      </c>
      <c r="AV37" s="221" t="s">
        <v>2674</v>
      </c>
      <c r="AW37" s="221" t="s">
        <v>2674</v>
      </c>
      <c r="AX37" s="221" t="s">
        <v>2674</v>
      </c>
      <c r="AY37" s="221" t="s">
        <v>2674</v>
      </c>
      <c r="AZ37" s="171" t="s">
        <v>317</v>
      </c>
      <c r="BA37" s="171" t="s">
        <v>2719</v>
      </c>
      <c r="BB37" s="171" t="s">
        <v>2737</v>
      </c>
      <c r="BC37" s="171" t="s">
        <v>3115</v>
      </c>
      <c r="BD37" s="171" t="s">
        <v>319</v>
      </c>
      <c r="BE37" s="171" t="s">
        <v>3116</v>
      </c>
      <c r="BF37" s="171" t="s">
        <v>3641</v>
      </c>
      <c r="BG37" s="171" t="s">
        <v>3117</v>
      </c>
      <c r="BH37" s="171" t="s">
        <v>2978</v>
      </c>
      <c r="BI37" s="171" t="s">
        <v>3076</v>
      </c>
      <c r="BJ37" s="171" t="s">
        <v>319</v>
      </c>
      <c r="BK37" s="171" t="s">
        <v>3118</v>
      </c>
      <c r="BL37" s="171" t="s">
        <v>2677</v>
      </c>
      <c r="BM37" s="171" t="s">
        <v>322</v>
      </c>
      <c r="BN37" s="221" t="s">
        <v>2674</v>
      </c>
      <c r="BO37" s="221" t="s">
        <v>2674</v>
      </c>
      <c r="BP37" s="221" t="s">
        <v>2671</v>
      </c>
      <c r="BQ37" s="171" t="s">
        <v>616</v>
      </c>
      <c r="BR37" s="171" t="s">
        <v>1534</v>
      </c>
      <c r="BS37" s="171" t="s">
        <v>1542</v>
      </c>
      <c r="BT37" s="171" t="s">
        <v>326</v>
      </c>
      <c r="BU37" s="171" t="s">
        <v>1013</v>
      </c>
      <c r="BV37" s="171" t="s">
        <v>3119</v>
      </c>
      <c r="BW37" s="221" t="s">
        <v>2671</v>
      </c>
      <c r="BX37" s="221" t="s">
        <v>2671</v>
      </c>
      <c r="BY37" s="171" t="s">
        <v>1544</v>
      </c>
      <c r="BZ37" s="221" t="s">
        <v>2671</v>
      </c>
      <c r="CA37" s="221" t="s">
        <v>2671</v>
      </c>
      <c r="CB37" s="171" t="s">
        <v>3120</v>
      </c>
      <c r="CC37" s="171" t="s">
        <v>3121</v>
      </c>
      <c r="CD37" s="171" t="s">
        <v>333</v>
      </c>
      <c r="CE37" s="171" t="s">
        <v>334</v>
      </c>
      <c r="CF37" s="171" t="s">
        <v>1547</v>
      </c>
      <c r="CG37" s="221" t="s">
        <v>2674</v>
      </c>
      <c r="CH37" s="221" t="s">
        <v>2674</v>
      </c>
      <c r="CI37" s="221" t="s">
        <v>2674</v>
      </c>
      <c r="CJ37" s="221" t="s">
        <v>2674</v>
      </c>
      <c r="CK37" s="221" t="s">
        <v>2674</v>
      </c>
      <c r="CL37" s="221" t="s">
        <v>2674</v>
      </c>
      <c r="CM37" s="221" t="s">
        <v>2674</v>
      </c>
      <c r="CN37" s="221" t="s">
        <v>2674</v>
      </c>
      <c r="CO37" s="251" t="s">
        <v>2674</v>
      </c>
      <c r="CP37" s="241" t="s">
        <v>2405</v>
      </c>
      <c r="CQ37" s="241" t="s">
        <v>1549</v>
      </c>
      <c r="CR37" s="241" t="s">
        <v>3620</v>
      </c>
      <c r="CT37" s="261" t="s">
        <v>2684</v>
      </c>
      <c r="CU37" s="71"/>
      <c r="CV37" s="290"/>
    </row>
    <row r="38" spans="1:100" ht="75.650000000000006" customHeight="1" x14ac:dyDescent="0.55000000000000004">
      <c r="A38" s="352">
        <v>45377</v>
      </c>
      <c r="B38" s="223" t="str">
        <f t="shared" si="0"/>
        <v>必須機能を有する</v>
      </c>
      <c r="C38" s="168">
        <v>47</v>
      </c>
      <c r="D38" s="171" t="s">
        <v>1554</v>
      </c>
      <c r="E38" s="171" t="s">
        <v>1551</v>
      </c>
      <c r="F38" s="311" t="s">
        <v>3527</v>
      </c>
      <c r="G38" s="171" t="s">
        <v>303</v>
      </c>
      <c r="H38" s="171" t="s">
        <v>1559</v>
      </c>
      <c r="I38" s="235" t="s">
        <v>2872</v>
      </c>
      <c r="J38" s="171" t="s">
        <v>2940</v>
      </c>
      <c r="K38" s="236" t="s">
        <v>3122</v>
      </c>
      <c r="L38" s="171" t="s">
        <v>1553</v>
      </c>
      <c r="M38" s="171" t="s">
        <v>2747</v>
      </c>
      <c r="N38" s="171" t="s">
        <v>2670</v>
      </c>
      <c r="O38" s="221" t="s">
        <v>2671</v>
      </c>
      <c r="P38" s="171" t="s">
        <v>3123</v>
      </c>
      <c r="Q38" s="171" t="s">
        <v>2408</v>
      </c>
      <c r="R38" s="221" t="s">
        <v>2671</v>
      </c>
      <c r="S38" s="221" t="s">
        <v>2671</v>
      </c>
      <c r="T38" s="171" t="s">
        <v>2673</v>
      </c>
      <c r="U38" s="221" t="s">
        <v>2674</v>
      </c>
      <c r="V38" s="221" t="s">
        <v>2674</v>
      </c>
      <c r="W38" s="221" t="s">
        <v>1551</v>
      </c>
      <c r="X38" s="221" t="s">
        <v>1558</v>
      </c>
      <c r="Y38" s="221" t="s">
        <v>1559</v>
      </c>
      <c r="Z38" s="221" t="s">
        <v>3556</v>
      </c>
      <c r="AA38" s="221" t="s">
        <v>2674</v>
      </c>
      <c r="AB38" s="221" t="s">
        <v>2674</v>
      </c>
      <c r="AC38" s="221" t="s">
        <v>2674</v>
      </c>
      <c r="AD38" s="221" t="s">
        <v>2674</v>
      </c>
      <c r="AE38" s="221" t="s">
        <v>2674</v>
      </c>
      <c r="AF38" s="221" t="s">
        <v>2674</v>
      </c>
      <c r="AG38" s="221" t="s">
        <v>2674</v>
      </c>
      <c r="AH38" s="221" t="s">
        <v>2674</v>
      </c>
      <c r="AI38" s="221" t="s">
        <v>2674</v>
      </c>
      <c r="AJ38" s="221" t="s">
        <v>2674</v>
      </c>
      <c r="AK38" s="221" t="s">
        <v>2674</v>
      </c>
      <c r="AL38" s="221" t="s">
        <v>2674</v>
      </c>
      <c r="AM38" s="221" t="s">
        <v>2674</v>
      </c>
      <c r="AN38" s="221" t="s">
        <v>2674</v>
      </c>
      <c r="AO38" s="221" t="s">
        <v>2674</v>
      </c>
      <c r="AP38" s="221" t="s">
        <v>2674</v>
      </c>
      <c r="AQ38" s="221" t="s">
        <v>2674</v>
      </c>
      <c r="AR38" s="221" t="s">
        <v>2674</v>
      </c>
      <c r="AS38" s="221" t="s">
        <v>2674</v>
      </c>
      <c r="AT38" s="221" t="s">
        <v>2674</v>
      </c>
      <c r="AU38" s="221" t="s">
        <v>2674</v>
      </c>
      <c r="AV38" s="221" t="s">
        <v>2674</v>
      </c>
      <c r="AW38" s="221" t="s">
        <v>2674</v>
      </c>
      <c r="AX38" s="221" t="s">
        <v>2674</v>
      </c>
      <c r="AY38" s="221" t="s">
        <v>2674</v>
      </c>
      <c r="AZ38" s="171" t="s">
        <v>317</v>
      </c>
      <c r="BA38" s="171" t="s">
        <v>2719</v>
      </c>
      <c r="BB38" s="171" t="s">
        <v>2764</v>
      </c>
      <c r="BC38" s="171" t="s">
        <v>2810</v>
      </c>
      <c r="BD38" s="171" t="s">
        <v>319</v>
      </c>
      <c r="BE38" s="171" t="s">
        <v>1561</v>
      </c>
      <c r="BF38" s="239" t="s">
        <v>1562</v>
      </c>
      <c r="BG38" s="171" t="s">
        <v>2410</v>
      </c>
      <c r="BH38" s="171" t="s">
        <v>317</v>
      </c>
      <c r="BI38" s="171" t="s">
        <v>3124</v>
      </c>
      <c r="BJ38" s="171" t="s">
        <v>319</v>
      </c>
      <c r="BK38" s="171" t="s">
        <v>3125</v>
      </c>
      <c r="BL38" s="171" t="s">
        <v>2677</v>
      </c>
      <c r="BM38" s="171" t="s">
        <v>322</v>
      </c>
      <c r="BN38" s="221" t="s">
        <v>2674</v>
      </c>
      <c r="BO38" s="221" t="s">
        <v>2674</v>
      </c>
      <c r="BP38" s="221" t="s">
        <v>2671</v>
      </c>
      <c r="BQ38" s="171" t="s">
        <v>323</v>
      </c>
      <c r="BR38" s="171" t="s">
        <v>325</v>
      </c>
      <c r="BS38" s="226" t="s">
        <v>2678</v>
      </c>
      <c r="BT38" s="171" t="s">
        <v>444</v>
      </c>
      <c r="BU38" s="171" t="s">
        <v>571</v>
      </c>
      <c r="BV38" s="171" t="s">
        <v>3126</v>
      </c>
      <c r="BW38" s="221" t="s">
        <v>2671</v>
      </c>
      <c r="BX38" s="221" t="s">
        <v>2671</v>
      </c>
      <c r="BY38" s="221" t="s">
        <v>2671</v>
      </c>
      <c r="BZ38" s="221" t="s">
        <v>2671</v>
      </c>
      <c r="CA38" s="221" t="s">
        <v>2671</v>
      </c>
      <c r="CB38" s="221" t="s">
        <v>2671</v>
      </c>
      <c r="CC38" s="221" t="s">
        <v>2671</v>
      </c>
      <c r="CD38" s="171" t="s">
        <v>333</v>
      </c>
      <c r="CE38" s="171" t="s">
        <v>334</v>
      </c>
      <c r="CF38" s="171" t="s">
        <v>1566</v>
      </c>
      <c r="CG38" s="221" t="s">
        <v>2674</v>
      </c>
      <c r="CH38" s="221" t="s">
        <v>2674</v>
      </c>
      <c r="CI38" s="221" t="s">
        <v>2674</v>
      </c>
      <c r="CJ38" s="221" t="s">
        <v>2674</v>
      </c>
      <c r="CK38" s="221" t="s">
        <v>2674</v>
      </c>
      <c r="CL38" s="221" t="s">
        <v>2674</v>
      </c>
      <c r="CM38" s="221" t="s">
        <v>2674</v>
      </c>
      <c r="CN38" s="221" t="s">
        <v>2674</v>
      </c>
      <c r="CO38" s="251" t="s">
        <v>2674</v>
      </c>
      <c r="CP38" s="241" t="s">
        <v>3621</v>
      </c>
      <c r="CQ38" s="241" t="s">
        <v>3622</v>
      </c>
      <c r="CR38" s="241" t="s">
        <v>2411</v>
      </c>
      <c r="CT38" s="261" t="s">
        <v>2684</v>
      </c>
      <c r="CU38" s="71"/>
      <c r="CV38" s="290"/>
    </row>
    <row r="39" spans="1:100" ht="75.650000000000006" customHeight="1" x14ac:dyDescent="0.55000000000000004">
      <c r="A39" s="352">
        <v>45377</v>
      </c>
      <c r="B39" s="223" t="str">
        <f t="shared" si="0"/>
        <v>必須機能を有する</v>
      </c>
      <c r="C39" s="168">
        <v>48</v>
      </c>
      <c r="D39" s="171" t="s">
        <v>1571</v>
      </c>
      <c r="E39" s="171" t="s">
        <v>1551</v>
      </c>
      <c r="F39" s="171" t="s">
        <v>1558</v>
      </c>
      <c r="G39" s="171" t="s">
        <v>303</v>
      </c>
      <c r="H39" s="171" t="s">
        <v>1559</v>
      </c>
      <c r="I39" s="235" t="s">
        <v>2872</v>
      </c>
      <c r="J39" s="171" t="s">
        <v>2940</v>
      </c>
      <c r="K39" s="236" t="s">
        <v>3122</v>
      </c>
      <c r="L39" s="171" t="s">
        <v>2412</v>
      </c>
      <c r="M39" s="171" t="s">
        <v>2747</v>
      </c>
      <c r="N39" s="171" t="s">
        <v>2670</v>
      </c>
      <c r="O39" s="221" t="s">
        <v>2671</v>
      </c>
      <c r="P39" s="171" t="s">
        <v>2413</v>
      </c>
      <c r="Q39" s="171" t="s">
        <v>2414</v>
      </c>
      <c r="R39" s="221" t="s">
        <v>2671</v>
      </c>
      <c r="S39" s="221" t="s">
        <v>2671</v>
      </c>
      <c r="T39" s="171" t="s">
        <v>2673</v>
      </c>
      <c r="U39" s="221" t="s">
        <v>2674</v>
      </c>
      <c r="V39" s="221" t="s">
        <v>2674</v>
      </c>
      <c r="W39" s="221" t="s">
        <v>1551</v>
      </c>
      <c r="X39" s="221" t="s">
        <v>1558</v>
      </c>
      <c r="Y39" s="221" t="s">
        <v>1559</v>
      </c>
      <c r="Z39" s="221" t="s">
        <v>3556</v>
      </c>
      <c r="AA39" s="221" t="s">
        <v>2674</v>
      </c>
      <c r="AB39" s="221" t="s">
        <v>2674</v>
      </c>
      <c r="AC39" s="221" t="s">
        <v>2674</v>
      </c>
      <c r="AD39" s="221" t="s">
        <v>2674</v>
      </c>
      <c r="AE39" s="221" t="s">
        <v>2674</v>
      </c>
      <c r="AF39" s="221" t="s">
        <v>2674</v>
      </c>
      <c r="AG39" s="221" t="s">
        <v>2674</v>
      </c>
      <c r="AH39" s="221" t="s">
        <v>2674</v>
      </c>
      <c r="AI39" s="221" t="s">
        <v>2674</v>
      </c>
      <c r="AJ39" s="221" t="s">
        <v>2674</v>
      </c>
      <c r="AK39" s="221" t="s">
        <v>2674</v>
      </c>
      <c r="AL39" s="221" t="s">
        <v>2674</v>
      </c>
      <c r="AM39" s="221" t="s">
        <v>2674</v>
      </c>
      <c r="AN39" s="221" t="s">
        <v>2674</v>
      </c>
      <c r="AO39" s="221" t="s">
        <v>2674</v>
      </c>
      <c r="AP39" s="221" t="s">
        <v>2674</v>
      </c>
      <c r="AQ39" s="221" t="s">
        <v>2674</v>
      </c>
      <c r="AR39" s="221" t="s">
        <v>2674</v>
      </c>
      <c r="AS39" s="221" t="s">
        <v>2674</v>
      </c>
      <c r="AT39" s="221" t="s">
        <v>2674</v>
      </c>
      <c r="AU39" s="221" t="s">
        <v>2674</v>
      </c>
      <c r="AV39" s="221" t="s">
        <v>2674</v>
      </c>
      <c r="AW39" s="221" t="s">
        <v>2674</v>
      </c>
      <c r="AX39" s="221" t="s">
        <v>2674</v>
      </c>
      <c r="AY39" s="221" t="s">
        <v>2674</v>
      </c>
      <c r="AZ39" s="171" t="s">
        <v>317</v>
      </c>
      <c r="BA39" s="171" t="s">
        <v>2719</v>
      </c>
      <c r="BB39" s="171" t="s">
        <v>2764</v>
      </c>
      <c r="BC39" s="171" t="s">
        <v>2974</v>
      </c>
      <c r="BD39" s="171" t="s">
        <v>319</v>
      </c>
      <c r="BE39" s="171" t="s">
        <v>3127</v>
      </c>
      <c r="BF39" s="239" t="s">
        <v>3128</v>
      </c>
      <c r="BG39" s="171" t="s">
        <v>1575</v>
      </c>
      <c r="BH39" s="171" t="s">
        <v>317</v>
      </c>
      <c r="BI39" s="171" t="s">
        <v>3124</v>
      </c>
      <c r="BJ39" s="171" t="s">
        <v>319</v>
      </c>
      <c r="BK39" s="171" t="s">
        <v>3125</v>
      </c>
      <c r="BL39" s="171" t="s">
        <v>2677</v>
      </c>
      <c r="BM39" s="171" t="s">
        <v>322</v>
      </c>
      <c r="BN39" s="221" t="s">
        <v>2674</v>
      </c>
      <c r="BO39" s="221" t="s">
        <v>2674</v>
      </c>
      <c r="BP39" s="221" t="s">
        <v>2671</v>
      </c>
      <c r="BQ39" s="171" t="s">
        <v>323</v>
      </c>
      <c r="BR39" s="171" t="s">
        <v>325</v>
      </c>
      <c r="BS39" s="226" t="s">
        <v>2678</v>
      </c>
      <c r="BT39" s="171" t="s">
        <v>326</v>
      </c>
      <c r="BU39" s="171" t="s">
        <v>571</v>
      </c>
      <c r="BV39" s="171" t="s">
        <v>3129</v>
      </c>
      <c r="BW39" s="221" t="s">
        <v>2671</v>
      </c>
      <c r="BX39" s="221" t="s">
        <v>2671</v>
      </c>
      <c r="BY39" s="221" t="s">
        <v>2671</v>
      </c>
      <c r="BZ39" s="221" t="s">
        <v>2671</v>
      </c>
      <c r="CA39" s="221" t="s">
        <v>2671</v>
      </c>
      <c r="CB39" s="221" t="s">
        <v>2671</v>
      </c>
      <c r="CC39" s="221" t="s">
        <v>2671</v>
      </c>
      <c r="CD39" s="171" t="s">
        <v>333</v>
      </c>
      <c r="CE39" s="171" t="s">
        <v>334</v>
      </c>
      <c r="CF39" s="171" t="s">
        <v>1566</v>
      </c>
      <c r="CG39" s="221" t="s">
        <v>2674</v>
      </c>
      <c r="CH39" s="221" t="s">
        <v>2674</v>
      </c>
      <c r="CI39" s="221" t="s">
        <v>2674</v>
      </c>
      <c r="CJ39" s="221" t="s">
        <v>2674</v>
      </c>
      <c r="CK39" s="221" t="s">
        <v>2674</v>
      </c>
      <c r="CL39" s="221" t="s">
        <v>2674</v>
      </c>
      <c r="CM39" s="221" t="s">
        <v>2674</v>
      </c>
      <c r="CN39" s="221" t="s">
        <v>2674</v>
      </c>
      <c r="CO39" s="251" t="s">
        <v>2674</v>
      </c>
      <c r="CP39" s="241" t="s">
        <v>3621</v>
      </c>
      <c r="CQ39" s="241" t="s">
        <v>3622</v>
      </c>
      <c r="CR39" s="241" t="s">
        <v>2411</v>
      </c>
      <c r="CT39" s="261" t="s">
        <v>2684</v>
      </c>
      <c r="CU39" s="71"/>
      <c r="CV39" s="290"/>
    </row>
    <row r="40" spans="1:100" ht="75.650000000000006" customHeight="1" x14ac:dyDescent="0.55000000000000004">
      <c r="A40" s="352">
        <v>45377</v>
      </c>
      <c r="B40" s="223" t="str">
        <f t="shared" si="0"/>
        <v>必須機能を有する</v>
      </c>
      <c r="C40" s="168">
        <v>49</v>
      </c>
      <c r="D40" s="171" t="s">
        <v>1581</v>
      </c>
      <c r="E40" s="171" t="s">
        <v>1577</v>
      </c>
      <c r="F40" s="171" t="s">
        <v>1578</v>
      </c>
      <c r="G40" s="171" t="s">
        <v>303</v>
      </c>
      <c r="H40" s="171" t="s">
        <v>2415</v>
      </c>
      <c r="I40" s="235" t="s">
        <v>2872</v>
      </c>
      <c r="J40" s="171" t="s">
        <v>348</v>
      </c>
      <c r="K40" s="236" t="s">
        <v>3528</v>
      </c>
      <c r="L40" s="171" t="s">
        <v>2416</v>
      </c>
      <c r="M40" s="171" t="s">
        <v>2747</v>
      </c>
      <c r="N40" s="171" t="s">
        <v>2670</v>
      </c>
      <c r="O40" s="171" t="s">
        <v>1582</v>
      </c>
      <c r="P40" s="171" t="s">
        <v>3130</v>
      </c>
      <c r="Q40" s="171" t="s">
        <v>3131</v>
      </c>
      <c r="R40" s="221" t="s">
        <v>2671</v>
      </c>
      <c r="S40" s="227" t="s">
        <v>3557</v>
      </c>
      <c r="T40" s="171" t="s">
        <v>357</v>
      </c>
      <c r="U40" s="171" t="s">
        <v>3132</v>
      </c>
      <c r="V40" s="221" t="s">
        <v>2671</v>
      </c>
      <c r="W40" s="171" t="s">
        <v>1587</v>
      </c>
      <c r="X40" s="171" t="s">
        <v>1588</v>
      </c>
      <c r="Y40" s="171" t="s">
        <v>493</v>
      </c>
      <c r="Z40" s="171" t="s">
        <v>1589</v>
      </c>
      <c r="AA40" s="171" t="s">
        <v>3133</v>
      </c>
      <c r="AB40" s="221" t="s">
        <v>2671</v>
      </c>
      <c r="AC40" s="171" t="s">
        <v>1587</v>
      </c>
      <c r="AD40" s="171" t="s">
        <v>1588</v>
      </c>
      <c r="AE40" s="171" t="s">
        <v>493</v>
      </c>
      <c r="AF40" s="171" t="s">
        <v>1589</v>
      </c>
      <c r="AG40" s="171" t="s">
        <v>3134</v>
      </c>
      <c r="AH40" s="221" t="s">
        <v>2671</v>
      </c>
      <c r="AI40" s="171" t="s">
        <v>1587</v>
      </c>
      <c r="AJ40" s="171" t="s">
        <v>1588</v>
      </c>
      <c r="AK40" s="171" t="s">
        <v>493</v>
      </c>
      <c r="AL40" s="171" t="s">
        <v>1589</v>
      </c>
      <c r="AM40" s="171" t="s">
        <v>3135</v>
      </c>
      <c r="AN40" s="221" t="s">
        <v>2671</v>
      </c>
      <c r="AO40" s="171" t="s">
        <v>1587</v>
      </c>
      <c r="AP40" s="171" t="s">
        <v>1588</v>
      </c>
      <c r="AQ40" s="171" t="s">
        <v>493</v>
      </c>
      <c r="AR40" s="171" t="s">
        <v>1589</v>
      </c>
      <c r="AS40" s="171" t="s">
        <v>3136</v>
      </c>
      <c r="AT40" s="221" t="s">
        <v>2671</v>
      </c>
      <c r="AU40" s="171" t="s">
        <v>1587</v>
      </c>
      <c r="AV40" s="171" t="s">
        <v>1588</v>
      </c>
      <c r="AW40" s="171" t="s">
        <v>493</v>
      </c>
      <c r="AX40" s="171" t="s">
        <v>1589</v>
      </c>
      <c r="AY40" s="171" t="s">
        <v>3137</v>
      </c>
      <c r="AZ40" s="171" t="s">
        <v>317</v>
      </c>
      <c r="BA40" s="171" t="s">
        <v>2736</v>
      </c>
      <c r="BB40" s="171" t="s">
        <v>3138</v>
      </c>
      <c r="BC40" s="171" t="s">
        <v>2765</v>
      </c>
      <c r="BD40" s="171" t="s">
        <v>319</v>
      </c>
      <c r="BE40" s="171" t="s">
        <v>3139</v>
      </c>
      <c r="BF40" s="171" t="s">
        <v>366</v>
      </c>
      <c r="BG40" s="171" t="s">
        <v>3140</v>
      </c>
      <c r="BH40" s="171" t="s">
        <v>316</v>
      </c>
      <c r="BI40" s="221" t="s">
        <v>2674</v>
      </c>
      <c r="BJ40" s="221" t="s">
        <v>2674</v>
      </c>
      <c r="BK40" s="221" t="s">
        <v>2674</v>
      </c>
      <c r="BL40" s="171" t="s">
        <v>2677</v>
      </c>
      <c r="BM40" s="171" t="s">
        <v>322</v>
      </c>
      <c r="BN40" s="221" t="s">
        <v>2674</v>
      </c>
      <c r="BO40" s="221" t="s">
        <v>2674</v>
      </c>
      <c r="BP40" s="221" t="s">
        <v>2671</v>
      </c>
      <c r="BQ40" s="171" t="s">
        <v>323</v>
      </c>
      <c r="BR40" s="171" t="s">
        <v>325</v>
      </c>
      <c r="BS40" s="226" t="s">
        <v>2678</v>
      </c>
      <c r="BT40" s="171" t="s">
        <v>1593</v>
      </c>
      <c r="BU40" s="171" t="s">
        <v>326</v>
      </c>
      <c r="BV40" s="171" t="s">
        <v>3141</v>
      </c>
      <c r="BW40" s="171" t="s">
        <v>3142</v>
      </c>
      <c r="BX40" s="221" t="s">
        <v>2671</v>
      </c>
      <c r="BY40" s="171" t="s">
        <v>3143</v>
      </c>
      <c r="BZ40" s="221" t="s">
        <v>2671</v>
      </c>
      <c r="CA40" s="221" t="s">
        <v>2671</v>
      </c>
      <c r="CB40" s="171" t="s">
        <v>1597</v>
      </c>
      <c r="CC40" s="171" t="s">
        <v>3144</v>
      </c>
      <c r="CD40" s="171" t="s">
        <v>333</v>
      </c>
      <c r="CE40" s="171" t="s">
        <v>334</v>
      </c>
      <c r="CF40" s="221" t="s">
        <v>3145</v>
      </c>
      <c r="CG40" s="325">
        <v>0</v>
      </c>
      <c r="CH40" s="325">
        <v>0</v>
      </c>
      <c r="CI40" s="325">
        <v>0</v>
      </c>
      <c r="CJ40" s="325">
        <v>0</v>
      </c>
      <c r="CK40" s="226" t="s">
        <v>3597</v>
      </c>
      <c r="CL40" s="221" t="s">
        <v>1600</v>
      </c>
      <c r="CM40" s="221" t="s">
        <v>2674</v>
      </c>
      <c r="CN40" s="221" t="s">
        <v>1601</v>
      </c>
      <c r="CO40" s="251" t="s">
        <v>2674</v>
      </c>
      <c r="CP40" s="241" t="s">
        <v>3146</v>
      </c>
      <c r="CQ40" s="241" t="s">
        <v>3147</v>
      </c>
      <c r="CR40" s="241" t="s">
        <v>2426</v>
      </c>
      <c r="CT40" s="261" t="s">
        <v>2684</v>
      </c>
      <c r="CU40" s="71" t="s">
        <v>3148</v>
      </c>
      <c r="CV40" s="290"/>
    </row>
    <row r="41" spans="1:100" ht="75.650000000000006" customHeight="1" x14ac:dyDescent="0.55000000000000004">
      <c r="A41" s="352">
        <v>45377</v>
      </c>
      <c r="B41" s="223" t="str">
        <f t="shared" si="0"/>
        <v>必須機能を有する</v>
      </c>
      <c r="C41" s="168">
        <v>50</v>
      </c>
      <c r="D41" s="171" t="s">
        <v>3150</v>
      </c>
      <c r="E41" s="171" t="s">
        <v>918</v>
      </c>
      <c r="F41" s="171" t="s">
        <v>919</v>
      </c>
      <c r="G41" s="171" t="s">
        <v>303</v>
      </c>
      <c r="H41" s="171" t="s">
        <v>920</v>
      </c>
      <c r="I41" s="235" t="s">
        <v>2777</v>
      </c>
      <c r="J41" s="171" t="s">
        <v>2831</v>
      </c>
      <c r="K41" s="236" t="s">
        <v>3026</v>
      </c>
      <c r="L41" s="171" t="s">
        <v>922</v>
      </c>
      <c r="M41" s="171" t="s">
        <v>3149</v>
      </c>
      <c r="N41" s="171" t="s">
        <v>2670</v>
      </c>
      <c r="O41" s="221" t="s">
        <v>2671</v>
      </c>
      <c r="P41" s="171" t="s">
        <v>3151</v>
      </c>
      <c r="Q41" s="171" t="s">
        <v>1608</v>
      </c>
      <c r="R41" s="221" t="s">
        <v>2671</v>
      </c>
      <c r="S41" s="221" t="s">
        <v>2671</v>
      </c>
      <c r="T41" s="171" t="s">
        <v>357</v>
      </c>
      <c r="U41" s="171" t="s">
        <v>3033</v>
      </c>
      <c r="V41" s="171" t="s">
        <v>1611</v>
      </c>
      <c r="W41" s="171" t="s">
        <v>647</v>
      </c>
      <c r="X41" s="171" t="s">
        <v>648</v>
      </c>
      <c r="Y41" s="171" t="s">
        <v>649</v>
      </c>
      <c r="Z41" s="171" t="s">
        <v>1612</v>
      </c>
      <c r="AA41" s="171" t="s">
        <v>2387</v>
      </c>
      <c r="AB41" s="171" t="s">
        <v>1319</v>
      </c>
      <c r="AC41" s="171" t="s">
        <v>918</v>
      </c>
      <c r="AD41" s="171" t="s">
        <v>919</v>
      </c>
      <c r="AE41" s="171">
        <v>5013201004656</v>
      </c>
      <c r="AF41" s="171" t="s">
        <v>3026</v>
      </c>
      <c r="AG41" s="221" t="s">
        <v>2671</v>
      </c>
      <c r="AH41" s="221" t="s">
        <v>2671</v>
      </c>
      <c r="AI41" s="221" t="s">
        <v>2671</v>
      </c>
      <c r="AJ41" s="221" t="s">
        <v>2671</v>
      </c>
      <c r="AK41" s="221" t="s">
        <v>2671</v>
      </c>
      <c r="AL41" s="221" t="s">
        <v>2671</v>
      </c>
      <c r="AM41" s="221" t="s">
        <v>2671</v>
      </c>
      <c r="AN41" s="221" t="s">
        <v>2671</v>
      </c>
      <c r="AO41" s="221" t="s">
        <v>2671</v>
      </c>
      <c r="AP41" s="221" t="s">
        <v>2671</v>
      </c>
      <c r="AQ41" s="221" t="s">
        <v>2671</v>
      </c>
      <c r="AR41" s="221" t="s">
        <v>2671</v>
      </c>
      <c r="AS41" s="221" t="s">
        <v>2671</v>
      </c>
      <c r="AT41" s="221" t="s">
        <v>2671</v>
      </c>
      <c r="AU41" s="221" t="s">
        <v>2671</v>
      </c>
      <c r="AV41" s="221" t="s">
        <v>2671</v>
      </c>
      <c r="AW41" s="221" t="s">
        <v>2671</v>
      </c>
      <c r="AX41" s="221" t="s">
        <v>2671</v>
      </c>
      <c r="AY41" s="221" t="s">
        <v>2671</v>
      </c>
      <c r="AZ41" s="171" t="s">
        <v>317</v>
      </c>
      <c r="BA41" s="171" t="s">
        <v>2691</v>
      </c>
      <c r="BB41" s="171" t="s">
        <v>2757</v>
      </c>
      <c r="BC41" s="171" t="s">
        <v>3152</v>
      </c>
      <c r="BD41" s="171" t="s">
        <v>319</v>
      </c>
      <c r="BE41" s="171" t="s">
        <v>3153</v>
      </c>
      <c r="BF41" s="171" t="s">
        <v>3154</v>
      </c>
      <c r="BG41" s="171" t="s">
        <v>3155</v>
      </c>
      <c r="BH41" s="171" t="s">
        <v>317</v>
      </c>
      <c r="BI41" s="171" t="s">
        <v>3156</v>
      </c>
      <c r="BJ41" s="171" t="s">
        <v>319</v>
      </c>
      <c r="BK41" s="171" t="s">
        <v>3157</v>
      </c>
      <c r="BL41" s="171" t="s">
        <v>3158</v>
      </c>
      <c r="BM41" s="171" t="s">
        <v>322</v>
      </c>
      <c r="BN41" s="221" t="s">
        <v>2674</v>
      </c>
      <c r="BO41" s="221" t="s">
        <v>2674</v>
      </c>
      <c r="BP41" s="221" t="s">
        <v>2671</v>
      </c>
      <c r="BQ41" s="171" t="s">
        <v>372</v>
      </c>
      <c r="BR41" s="171" t="s">
        <v>408</v>
      </c>
      <c r="BS41" s="171" t="s">
        <v>3043</v>
      </c>
      <c r="BT41" s="171" t="s">
        <v>1068</v>
      </c>
      <c r="BU41" s="171" t="s">
        <v>1593</v>
      </c>
      <c r="BV41" s="171" t="s">
        <v>3159</v>
      </c>
      <c r="BW41" s="171" t="s">
        <v>3160</v>
      </c>
      <c r="BX41" s="221" t="s">
        <v>2671</v>
      </c>
      <c r="BY41" s="171" t="s">
        <v>1338</v>
      </c>
      <c r="BZ41" s="171" t="s">
        <v>3161</v>
      </c>
      <c r="CA41" s="171" t="s">
        <v>3162</v>
      </c>
      <c r="CB41" s="171" t="s">
        <v>3163</v>
      </c>
      <c r="CC41" s="171" t="s">
        <v>3164</v>
      </c>
      <c r="CD41" s="171" t="s">
        <v>333</v>
      </c>
      <c r="CE41" s="171" t="s">
        <v>334</v>
      </c>
      <c r="CF41" s="171" t="s">
        <v>1343</v>
      </c>
      <c r="CG41" s="221" t="s">
        <v>2674</v>
      </c>
      <c r="CH41" s="221" t="s">
        <v>2674</v>
      </c>
      <c r="CI41" s="221" t="s">
        <v>2674</v>
      </c>
      <c r="CJ41" s="221" t="s">
        <v>2674</v>
      </c>
      <c r="CK41" s="221" t="s">
        <v>2674</v>
      </c>
      <c r="CL41" s="221" t="s">
        <v>2674</v>
      </c>
      <c r="CM41" s="221" t="s">
        <v>2674</v>
      </c>
      <c r="CN41" s="221" t="s">
        <v>2674</v>
      </c>
      <c r="CO41" s="251" t="s">
        <v>2674</v>
      </c>
      <c r="CP41" s="241" t="s">
        <v>2430</v>
      </c>
      <c r="CQ41" s="241" t="s">
        <v>1628</v>
      </c>
      <c r="CR41" s="241" t="s">
        <v>3165</v>
      </c>
      <c r="CT41" s="261" t="s">
        <v>2684</v>
      </c>
      <c r="CU41" s="71"/>
      <c r="CV41" s="290"/>
    </row>
    <row r="42" spans="1:100" ht="75.650000000000006" customHeight="1" x14ac:dyDescent="0.55000000000000004">
      <c r="A42" s="352">
        <v>45377</v>
      </c>
      <c r="B42" s="223" t="str">
        <f t="shared" si="0"/>
        <v>必須機能を有する</v>
      </c>
      <c r="C42" s="168">
        <v>51</v>
      </c>
      <c r="D42" s="171" t="s">
        <v>1634</v>
      </c>
      <c r="E42" s="171" t="s">
        <v>3529</v>
      </c>
      <c r="F42" s="171" t="s">
        <v>1631</v>
      </c>
      <c r="G42" s="171" t="s">
        <v>303</v>
      </c>
      <c r="H42" s="171" t="s">
        <v>2432</v>
      </c>
      <c r="I42" s="235" t="s">
        <v>2777</v>
      </c>
      <c r="J42" s="171" t="s">
        <v>2831</v>
      </c>
      <c r="K42" s="236" t="s">
        <v>3530</v>
      </c>
      <c r="L42" s="171" t="s">
        <v>2433</v>
      </c>
      <c r="M42" s="171" t="s">
        <v>2761</v>
      </c>
      <c r="N42" s="171" t="s">
        <v>2670</v>
      </c>
      <c r="O42" s="221" t="s">
        <v>2671</v>
      </c>
      <c r="P42" s="171" t="s">
        <v>3166</v>
      </c>
      <c r="Q42" s="171" t="s">
        <v>2434</v>
      </c>
      <c r="R42" s="221" t="s">
        <v>2671</v>
      </c>
      <c r="S42" s="221" t="s">
        <v>2671</v>
      </c>
      <c r="T42" s="171" t="s">
        <v>2673</v>
      </c>
      <c r="U42" s="221" t="s">
        <v>2674</v>
      </c>
      <c r="V42" s="221" t="s">
        <v>2674</v>
      </c>
      <c r="W42" s="221" t="s">
        <v>3558</v>
      </c>
      <c r="X42" s="221" t="s">
        <v>1639</v>
      </c>
      <c r="Y42" s="221" t="s">
        <v>1640</v>
      </c>
      <c r="Z42" s="221" t="s">
        <v>3559</v>
      </c>
      <c r="AA42" s="221" t="s">
        <v>2674</v>
      </c>
      <c r="AB42" s="221" t="s">
        <v>2674</v>
      </c>
      <c r="AC42" s="221" t="s">
        <v>2674</v>
      </c>
      <c r="AD42" s="221" t="s">
        <v>2674</v>
      </c>
      <c r="AE42" s="221" t="s">
        <v>2674</v>
      </c>
      <c r="AF42" s="221" t="s">
        <v>2674</v>
      </c>
      <c r="AG42" s="221" t="s">
        <v>2674</v>
      </c>
      <c r="AH42" s="221" t="s">
        <v>2674</v>
      </c>
      <c r="AI42" s="221" t="s">
        <v>2674</v>
      </c>
      <c r="AJ42" s="221" t="s">
        <v>2674</v>
      </c>
      <c r="AK42" s="221" t="s">
        <v>2674</v>
      </c>
      <c r="AL42" s="221" t="s">
        <v>2674</v>
      </c>
      <c r="AM42" s="221" t="s">
        <v>2674</v>
      </c>
      <c r="AN42" s="221" t="s">
        <v>2674</v>
      </c>
      <c r="AO42" s="221" t="s">
        <v>2674</v>
      </c>
      <c r="AP42" s="221" t="s">
        <v>2674</v>
      </c>
      <c r="AQ42" s="221" t="s">
        <v>2674</v>
      </c>
      <c r="AR42" s="221" t="s">
        <v>2674</v>
      </c>
      <c r="AS42" s="221" t="s">
        <v>2674</v>
      </c>
      <c r="AT42" s="221" t="s">
        <v>2674</v>
      </c>
      <c r="AU42" s="221" t="s">
        <v>2674</v>
      </c>
      <c r="AV42" s="221" t="s">
        <v>2674</v>
      </c>
      <c r="AW42" s="221" t="s">
        <v>2674</v>
      </c>
      <c r="AX42" s="221" t="s">
        <v>2674</v>
      </c>
      <c r="AY42" s="221" t="s">
        <v>2674</v>
      </c>
      <c r="AZ42" s="171" t="s">
        <v>317</v>
      </c>
      <c r="BA42" s="171" t="s">
        <v>2736</v>
      </c>
      <c r="BB42" s="171" t="s">
        <v>2737</v>
      </c>
      <c r="BC42" s="171" t="s">
        <v>2765</v>
      </c>
      <c r="BD42" s="171" t="s">
        <v>319</v>
      </c>
      <c r="BE42" s="171" t="s">
        <v>1642</v>
      </c>
      <c r="BF42" s="226" t="s">
        <v>3577</v>
      </c>
      <c r="BG42" s="171" t="s">
        <v>2436</v>
      </c>
      <c r="BH42" s="171" t="s">
        <v>316</v>
      </c>
      <c r="BI42" s="221" t="s">
        <v>2674</v>
      </c>
      <c r="BJ42" s="221" t="s">
        <v>2674</v>
      </c>
      <c r="BK42" s="221" t="s">
        <v>2674</v>
      </c>
      <c r="BL42" s="171" t="s">
        <v>2698</v>
      </c>
      <c r="BM42" s="171" t="s">
        <v>322</v>
      </c>
      <c r="BN42" s="221" t="s">
        <v>2674</v>
      </c>
      <c r="BO42" s="221" t="s">
        <v>2674</v>
      </c>
      <c r="BP42" s="221" t="s">
        <v>2671</v>
      </c>
      <c r="BQ42" s="171" t="s">
        <v>323</v>
      </c>
      <c r="BR42" s="171" t="s">
        <v>408</v>
      </c>
      <c r="BS42" s="171" t="s">
        <v>3167</v>
      </c>
      <c r="BT42" s="171" t="s">
        <v>3168</v>
      </c>
      <c r="BU42" s="171" t="s">
        <v>518</v>
      </c>
      <c r="BV42" s="171" t="s">
        <v>3169</v>
      </c>
      <c r="BW42" s="221" t="s">
        <v>2671</v>
      </c>
      <c r="BX42" s="221" t="s">
        <v>2671</v>
      </c>
      <c r="BY42" s="221" t="s">
        <v>2671</v>
      </c>
      <c r="BZ42" s="221" t="s">
        <v>2671</v>
      </c>
      <c r="CA42" s="221" t="s">
        <v>2671</v>
      </c>
      <c r="CB42" s="221" t="s">
        <v>2671</v>
      </c>
      <c r="CC42" s="221" t="s">
        <v>2671</v>
      </c>
      <c r="CD42" s="171" t="s">
        <v>333</v>
      </c>
      <c r="CE42" s="171" t="s">
        <v>334</v>
      </c>
      <c r="CF42" s="171" t="s">
        <v>1648</v>
      </c>
      <c r="CG42" s="221" t="s">
        <v>2674</v>
      </c>
      <c r="CH42" s="221" t="s">
        <v>2674</v>
      </c>
      <c r="CI42" s="221" t="s">
        <v>2674</v>
      </c>
      <c r="CJ42" s="221" t="s">
        <v>2674</v>
      </c>
      <c r="CK42" s="221" t="s">
        <v>2674</v>
      </c>
      <c r="CL42" s="221" t="s">
        <v>2674</v>
      </c>
      <c r="CM42" s="221" t="s">
        <v>2674</v>
      </c>
      <c r="CN42" s="221" t="s">
        <v>2674</v>
      </c>
      <c r="CO42" s="251" t="s">
        <v>2674</v>
      </c>
      <c r="CP42" s="241" t="s">
        <v>3170</v>
      </c>
      <c r="CQ42" s="241" t="s">
        <v>3171</v>
      </c>
      <c r="CR42" s="241" t="s">
        <v>3172</v>
      </c>
      <c r="CT42" s="261" t="s">
        <v>2684</v>
      </c>
      <c r="CU42" s="71"/>
      <c r="CV42" s="290"/>
    </row>
    <row r="43" spans="1:100" ht="75.650000000000006" customHeight="1" x14ac:dyDescent="0.55000000000000004">
      <c r="A43" s="352">
        <v>45377</v>
      </c>
      <c r="B43" s="223" t="str">
        <f t="shared" si="0"/>
        <v>必須機能を有する</v>
      </c>
      <c r="C43" s="168">
        <v>53</v>
      </c>
      <c r="D43" s="171" t="s">
        <v>2441</v>
      </c>
      <c r="E43" s="171" t="s">
        <v>1677</v>
      </c>
      <c r="F43" s="171" t="s">
        <v>1678</v>
      </c>
      <c r="G43" s="171" t="s">
        <v>303</v>
      </c>
      <c r="H43" s="171" t="s">
        <v>1686</v>
      </c>
      <c r="I43" s="235" t="s">
        <v>2872</v>
      </c>
      <c r="J43" s="171" t="s">
        <v>2940</v>
      </c>
      <c r="K43" s="236" t="s">
        <v>1679</v>
      </c>
      <c r="L43" s="171" t="s">
        <v>1702</v>
      </c>
      <c r="M43" s="171" t="s">
        <v>2747</v>
      </c>
      <c r="N43" s="171" t="s">
        <v>2670</v>
      </c>
      <c r="O43" s="221" t="s">
        <v>2671</v>
      </c>
      <c r="P43" s="171" t="s">
        <v>3173</v>
      </c>
      <c r="Q43" s="171" t="s">
        <v>2442</v>
      </c>
      <c r="R43" s="171" t="s">
        <v>3174</v>
      </c>
      <c r="S43" s="221" t="s">
        <v>2671</v>
      </c>
      <c r="T43" s="171" t="s">
        <v>2673</v>
      </c>
      <c r="U43" s="221" t="s">
        <v>2674</v>
      </c>
      <c r="V43" s="221" t="s">
        <v>2674</v>
      </c>
      <c r="W43" s="221" t="s">
        <v>1677</v>
      </c>
      <c r="X43" s="221" t="s">
        <v>1678</v>
      </c>
      <c r="Y43" s="221" t="s">
        <v>1686</v>
      </c>
      <c r="Z43" s="221" t="s">
        <v>1679</v>
      </c>
      <c r="AA43" s="221" t="s">
        <v>2674</v>
      </c>
      <c r="AB43" s="221" t="s">
        <v>2674</v>
      </c>
      <c r="AC43" s="221" t="s">
        <v>2674</v>
      </c>
      <c r="AD43" s="221" t="s">
        <v>2674</v>
      </c>
      <c r="AE43" s="221" t="s">
        <v>2674</v>
      </c>
      <c r="AF43" s="221" t="s">
        <v>2674</v>
      </c>
      <c r="AG43" s="221" t="s">
        <v>2674</v>
      </c>
      <c r="AH43" s="221" t="s">
        <v>2674</v>
      </c>
      <c r="AI43" s="221" t="s">
        <v>2674</v>
      </c>
      <c r="AJ43" s="221" t="s">
        <v>2674</v>
      </c>
      <c r="AK43" s="221" t="s">
        <v>2674</v>
      </c>
      <c r="AL43" s="221" t="s">
        <v>2674</v>
      </c>
      <c r="AM43" s="221" t="s">
        <v>2674</v>
      </c>
      <c r="AN43" s="221" t="s">
        <v>2674</v>
      </c>
      <c r="AO43" s="221" t="s">
        <v>2674</v>
      </c>
      <c r="AP43" s="221" t="s">
        <v>2674</v>
      </c>
      <c r="AQ43" s="221" t="s">
        <v>2674</v>
      </c>
      <c r="AR43" s="221" t="s">
        <v>2674</v>
      </c>
      <c r="AS43" s="221" t="s">
        <v>2674</v>
      </c>
      <c r="AT43" s="221" t="s">
        <v>2674</v>
      </c>
      <c r="AU43" s="221" t="s">
        <v>2674</v>
      </c>
      <c r="AV43" s="221" t="s">
        <v>2674</v>
      </c>
      <c r="AW43" s="221" t="s">
        <v>2674</v>
      </c>
      <c r="AX43" s="221" t="s">
        <v>2674</v>
      </c>
      <c r="AY43" s="221" t="s">
        <v>2674</v>
      </c>
      <c r="AZ43" s="171" t="s">
        <v>316</v>
      </c>
      <c r="BA43" s="221" t="s">
        <v>2674</v>
      </c>
      <c r="BB43" s="221" t="s">
        <v>2674</v>
      </c>
      <c r="BC43" s="221" t="s">
        <v>2674</v>
      </c>
      <c r="BD43" s="221" t="s">
        <v>2674</v>
      </c>
      <c r="BE43" s="221" t="s">
        <v>2674</v>
      </c>
      <c r="BF43" s="221" t="s">
        <v>2674</v>
      </c>
      <c r="BG43" s="221" t="s">
        <v>2674</v>
      </c>
      <c r="BH43" s="171" t="s">
        <v>317</v>
      </c>
      <c r="BI43" s="171" t="s">
        <v>3175</v>
      </c>
      <c r="BJ43" s="171" t="s">
        <v>319</v>
      </c>
      <c r="BK43" s="171" t="s">
        <v>3176</v>
      </c>
      <c r="BL43" s="171" t="s">
        <v>2677</v>
      </c>
      <c r="BM43" s="171" t="s">
        <v>322</v>
      </c>
      <c r="BN43" s="221" t="s">
        <v>2674</v>
      </c>
      <c r="BO43" s="221" t="s">
        <v>2674</v>
      </c>
      <c r="BP43" s="221" t="s">
        <v>2671</v>
      </c>
      <c r="BQ43" s="171" t="s">
        <v>372</v>
      </c>
      <c r="BR43" s="171" t="s">
        <v>408</v>
      </c>
      <c r="BS43" s="171" t="s">
        <v>3177</v>
      </c>
      <c r="BT43" s="171" t="s">
        <v>1692</v>
      </c>
      <c r="BU43" s="171" t="s">
        <v>571</v>
      </c>
      <c r="BV43" s="171" t="s">
        <v>3178</v>
      </c>
      <c r="BW43" s="171" t="s">
        <v>3179</v>
      </c>
      <c r="BX43" s="221" t="s">
        <v>2671</v>
      </c>
      <c r="BY43" s="171" t="s">
        <v>3180</v>
      </c>
      <c r="BZ43" s="221" t="s">
        <v>2671</v>
      </c>
      <c r="CA43" s="221" t="s">
        <v>2671</v>
      </c>
      <c r="CB43" s="171" t="s">
        <v>3181</v>
      </c>
      <c r="CC43" s="171" t="s">
        <v>3182</v>
      </c>
      <c r="CD43" s="171" t="s">
        <v>333</v>
      </c>
      <c r="CE43" s="171" t="s">
        <v>334</v>
      </c>
      <c r="CF43" s="227" t="s">
        <v>1698</v>
      </c>
      <c r="CG43" s="221" t="s">
        <v>2674</v>
      </c>
      <c r="CH43" s="221" t="s">
        <v>2674</v>
      </c>
      <c r="CI43" s="221" t="s">
        <v>2674</v>
      </c>
      <c r="CJ43" s="221" t="s">
        <v>2674</v>
      </c>
      <c r="CK43" s="221" t="s">
        <v>2674</v>
      </c>
      <c r="CL43" s="221" t="s">
        <v>2674</v>
      </c>
      <c r="CM43" s="221" t="s">
        <v>2674</v>
      </c>
      <c r="CN43" s="221" t="s">
        <v>2674</v>
      </c>
      <c r="CO43" s="251" t="s">
        <v>2674</v>
      </c>
      <c r="CP43" s="241" t="s">
        <v>3183</v>
      </c>
      <c r="CQ43" s="241" t="s">
        <v>1700</v>
      </c>
      <c r="CR43" s="241" t="s">
        <v>3657</v>
      </c>
      <c r="CT43" s="261" t="s">
        <v>2684</v>
      </c>
      <c r="CU43" s="71"/>
      <c r="CV43" s="290"/>
    </row>
    <row r="44" spans="1:100" ht="75.650000000000006" customHeight="1" x14ac:dyDescent="0.55000000000000004">
      <c r="A44" s="352">
        <v>45377</v>
      </c>
      <c r="B44" s="223" t="str">
        <f t="shared" si="0"/>
        <v>必須機能を有する</v>
      </c>
      <c r="C44" s="168">
        <v>54</v>
      </c>
      <c r="D44" s="171" t="s">
        <v>2443</v>
      </c>
      <c r="E44" s="171" t="s">
        <v>1677</v>
      </c>
      <c r="F44" s="171" t="s">
        <v>1678</v>
      </c>
      <c r="G44" s="171" t="s">
        <v>303</v>
      </c>
      <c r="H44" s="171" t="s">
        <v>1686</v>
      </c>
      <c r="I44" s="235" t="s">
        <v>2872</v>
      </c>
      <c r="J44" s="171" t="s">
        <v>2940</v>
      </c>
      <c r="K44" s="236" t="s">
        <v>1679</v>
      </c>
      <c r="L44" s="171" t="s">
        <v>1702</v>
      </c>
      <c r="M44" s="171" t="s">
        <v>2747</v>
      </c>
      <c r="N44" s="171" t="s">
        <v>2670</v>
      </c>
      <c r="O44" s="221" t="s">
        <v>2671</v>
      </c>
      <c r="P44" s="171" t="s">
        <v>3184</v>
      </c>
      <c r="Q44" s="171" t="s">
        <v>2444</v>
      </c>
      <c r="R44" s="221" t="s">
        <v>2671</v>
      </c>
      <c r="S44" s="221" t="s">
        <v>2671</v>
      </c>
      <c r="T44" s="171" t="s">
        <v>2673</v>
      </c>
      <c r="U44" s="221" t="s">
        <v>2674</v>
      </c>
      <c r="V44" s="221" t="s">
        <v>2674</v>
      </c>
      <c r="W44" s="221" t="s">
        <v>1677</v>
      </c>
      <c r="X44" s="221" t="s">
        <v>1678</v>
      </c>
      <c r="Y44" s="221" t="s">
        <v>1686</v>
      </c>
      <c r="Z44" s="221" t="s">
        <v>1679</v>
      </c>
      <c r="AA44" s="221" t="s">
        <v>2674</v>
      </c>
      <c r="AB44" s="221" t="s">
        <v>2674</v>
      </c>
      <c r="AC44" s="221" t="s">
        <v>2674</v>
      </c>
      <c r="AD44" s="221" t="s">
        <v>2674</v>
      </c>
      <c r="AE44" s="221" t="s">
        <v>2674</v>
      </c>
      <c r="AF44" s="221" t="s">
        <v>2674</v>
      </c>
      <c r="AG44" s="221" t="s">
        <v>2674</v>
      </c>
      <c r="AH44" s="221" t="s">
        <v>2674</v>
      </c>
      <c r="AI44" s="221" t="s">
        <v>2674</v>
      </c>
      <c r="AJ44" s="221" t="s">
        <v>2674</v>
      </c>
      <c r="AK44" s="221" t="s">
        <v>2674</v>
      </c>
      <c r="AL44" s="221" t="s">
        <v>2674</v>
      </c>
      <c r="AM44" s="221" t="s">
        <v>2674</v>
      </c>
      <c r="AN44" s="221" t="s">
        <v>2674</v>
      </c>
      <c r="AO44" s="221" t="s">
        <v>2674</v>
      </c>
      <c r="AP44" s="221" t="s">
        <v>2674</v>
      </c>
      <c r="AQ44" s="221" t="s">
        <v>2674</v>
      </c>
      <c r="AR44" s="221" t="s">
        <v>2674</v>
      </c>
      <c r="AS44" s="221" t="s">
        <v>2674</v>
      </c>
      <c r="AT44" s="221" t="s">
        <v>2674</v>
      </c>
      <c r="AU44" s="221" t="s">
        <v>2674</v>
      </c>
      <c r="AV44" s="221" t="s">
        <v>2674</v>
      </c>
      <c r="AW44" s="221" t="s">
        <v>2674</v>
      </c>
      <c r="AX44" s="221" t="s">
        <v>2674</v>
      </c>
      <c r="AY44" s="221" t="s">
        <v>2674</v>
      </c>
      <c r="AZ44" s="171" t="s">
        <v>316</v>
      </c>
      <c r="BA44" s="221" t="s">
        <v>2674</v>
      </c>
      <c r="BB44" s="221" t="s">
        <v>2674</v>
      </c>
      <c r="BC44" s="221" t="s">
        <v>2674</v>
      </c>
      <c r="BD44" s="221" t="s">
        <v>2674</v>
      </c>
      <c r="BE44" s="221" t="s">
        <v>2674</v>
      </c>
      <c r="BF44" s="221" t="s">
        <v>2674</v>
      </c>
      <c r="BG44" s="221" t="s">
        <v>2674</v>
      </c>
      <c r="BH44" s="171" t="s">
        <v>317</v>
      </c>
      <c r="BI44" s="171" t="s">
        <v>3175</v>
      </c>
      <c r="BJ44" s="171" t="s">
        <v>319</v>
      </c>
      <c r="BK44" s="171" t="s">
        <v>3185</v>
      </c>
      <c r="BL44" s="171" t="s">
        <v>2677</v>
      </c>
      <c r="BM44" s="171" t="s">
        <v>322</v>
      </c>
      <c r="BN44" s="221" t="s">
        <v>2674</v>
      </c>
      <c r="BO44" s="221" t="s">
        <v>2674</v>
      </c>
      <c r="BP44" s="221" t="s">
        <v>2671</v>
      </c>
      <c r="BQ44" s="171" t="s">
        <v>372</v>
      </c>
      <c r="BR44" s="171" t="s">
        <v>408</v>
      </c>
      <c r="BS44" s="171" t="s">
        <v>3177</v>
      </c>
      <c r="BT44" s="171" t="s">
        <v>445</v>
      </c>
      <c r="BU44" s="171" t="s">
        <v>571</v>
      </c>
      <c r="BV44" s="227" t="s">
        <v>3186</v>
      </c>
      <c r="BW44" s="221" t="s">
        <v>2671</v>
      </c>
      <c r="BX44" s="221" t="s">
        <v>2671</v>
      </c>
      <c r="BY44" s="171" t="s">
        <v>3187</v>
      </c>
      <c r="BZ44" s="221" t="s">
        <v>2671</v>
      </c>
      <c r="CA44" s="221" t="s">
        <v>2671</v>
      </c>
      <c r="CB44" s="171" t="s">
        <v>3181</v>
      </c>
      <c r="CC44" s="171" t="s">
        <v>3188</v>
      </c>
      <c r="CD44" s="171" t="s">
        <v>333</v>
      </c>
      <c r="CE44" s="171" t="s">
        <v>334</v>
      </c>
      <c r="CF44" s="227" t="s">
        <v>1711</v>
      </c>
      <c r="CG44" s="221" t="s">
        <v>2674</v>
      </c>
      <c r="CH44" s="221" t="s">
        <v>2674</v>
      </c>
      <c r="CI44" s="221" t="s">
        <v>2674</v>
      </c>
      <c r="CJ44" s="221" t="s">
        <v>2674</v>
      </c>
      <c r="CK44" s="221" t="s">
        <v>2674</v>
      </c>
      <c r="CL44" s="221" t="s">
        <v>2674</v>
      </c>
      <c r="CM44" s="221" t="s">
        <v>2674</v>
      </c>
      <c r="CN44" s="221" t="s">
        <v>2674</v>
      </c>
      <c r="CO44" s="251" t="s">
        <v>2674</v>
      </c>
      <c r="CP44" s="241" t="s">
        <v>3183</v>
      </c>
      <c r="CQ44" s="241" t="s">
        <v>1700</v>
      </c>
      <c r="CR44" s="241" t="s">
        <v>3657</v>
      </c>
      <c r="CT44" s="261" t="s">
        <v>2684</v>
      </c>
      <c r="CU44" s="71"/>
      <c r="CV44" s="290"/>
    </row>
    <row r="45" spans="1:100" ht="75.650000000000006" customHeight="1" x14ac:dyDescent="0.55000000000000004">
      <c r="A45" s="352">
        <v>45377</v>
      </c>
      <c r="B45" s="223" t="str">
        <f t="shared" si="0"/>
        <v>必須機能を有する</v>
      </c>
      <c r="C45" s="168">
        <v>56</v>
      </c>
      <c r="D45" s="171" t="s">
        <v>1739</v>
      </c>
      <c r="E45" s="171" t="s">
        <v>1712</v>
      </c>
      <c r="F45" s="171" t="s">
        <v>1713</v>
      </c>
      <c r="G45" s="171" t="s">
        <v>303</v>
      </c>
      <c r="H45" s="171" t="s">
        <v>1719</v>
      </c>
      <c r="I45" s="235" t="s">
        <v>2777</v>
      </c>
      <c r="J45" s="171" t="s">
        <v>2831</v>
      </c>
      <c r="K45" s="236" t="s">
        <v>1714</v>
      </c>
      <c r="L45" s="171" t="s">
        <v>1738</v>
      </c>
      <c r="M45" s="171" t="s">
        <v>2761</v>
      </c>
      <c r="N45" s="171" t="s">
        <v>2670</v>
      </c>
      <c r="O45" s="221" t="s">
        <v>2671</v>
      </c>
      <c r="P45" s="171" t="s">
        <v>3199</v>
      </c>
      <c r="Q45" s="171" t="s">
        <v>2446</v>
      </c>
      <c r="R45" s="221" t="s">
        <v>2671</v>
      </c>
      <c r="S45" s="221" t="s">
        <v>2671</v>
      </c>
      <c r="T45" s="171" t="s">
        <v>2673</v>
      </c>
      <c r="U45" s="221" t="s">
        <v>2674</v>
      </c>
      <c r="V45" s="221" t="s">
        <v>2674</v>
      </c>
      <c r="W45" s="221" t="s">
        <v>1712</v>
      </c>
      <c r="X45" s="221" t="s">
        <v>1713</v>
      </c>
      <c r="Y45" s="221" t="s">
        <v>1719</v>
      </c>
      <c r="Z45" s="221" t="s">
        <v>1714</v>
      </c>
      <c r="AA45" s="221" t="s">
        <v>2674</v>
      </c>
      <c r="AB45" s="221" t="s">
        <v>2674</v>
      </c>
      <c r="AC45" s="221" t="s">
        <v>2674</v>
      </c>
      <c r="AD45" s="221" t="s">
        <v>2674</v>
      </c>
      <c r="AE45" s="221" t="s">
        <v>2674</v>
      </c>
      <c r="AF45" s="221" t="s">
        <v>2674</v>
      </c>
      <c r="AG45" s="221" t="s">
        <v>2674</v>
      </c>
      <c r="AH45" s="221" t="s">
        <v>2674</v>
      </c>
      <c r="AI45" s="221" t="s">
        <v>2674</v>
      </c>
      <c r="AJ45" s="221" t="s">
        <v>2674</v>
      </c>
      <c r="AK45" s="221" t="s">
        <v>2674</v>
      </c>
      <c r="AL45" s="221" t="s">
        <v>2674</v>
      </c>
      <c r="AM45" s="221" t="s">
        <v>2674</v>
      </c>
      <c r="AN45" s="221" t="s">
        <v>2674</v>
      </c>
      <c r="AO45" s="221" t="s">
        <v>2674</v>
      </c>
      <c r="AP45" s="221" t="s">
        <v>2674</v>
      </c>
      <c r="AQ45" s="221" t="s">
        <v>2674</v>
      </c>
      <c r="AR45" s="221" t="s">
        <v>2674</v>
      </c>
      <c r="AS45" s="221" t="s">
        <v>2674</v>
      </c>
      <c r="AT45" s="221" t="s">
        <v>2674</v>
      </c>
      <c r="AU45" s="221" t="s">
        <v>2674</v>
      </c>
      <c r="AV45" s="221" t="s">
        <v>2674</v>
      </c>
      <c r="AW45" s="221" t="s">
        <v>2674</v>
      </c>
      <c r="AX45" s="221" t="s">
        <v>2674</v>
      </c>
      <c r="AY45" s="221" t="s">
        <v>2674</v>
      </c>
      <c r="AZ45" s="171" t="s">
        <v>316</v>
      </c>
      <c r="BA45" s="221" t="s">
        <v>2674</v>
      </c>
      <c r="BB45" s="221" t="s">
        <v>2674</v>
      </c>
      <c r="BC45" s="221" t="s">
        <v>2674</v>
      </c>
      <c r="BD45" s="221" t="s">
        <v>2674</v>
      </c>
      <c r="BE45" s="221" t="s">
        <v>2674</v>
      </c>
      <c r="BF45" s="221" t="s">
        <v>2674</v>
      </c>
      <c r="BG45" s="221" t="s">
        <v>2674</v>
      </c>
      <c r="BH45" s="171" t="s">
        <v>317</v>
      </c>
      <c r="BI45" s="171" t="s">
        <v>3200</v>
      </c>
      <c r="BJ45" s="171" t="s">
        <v>319</v>
      </c>
      <c r="BK45" s="171" t="s">
        <v>3201</v>
      </c>
      <c r="BL45" s="171" t="s">
        <v>2698</v>
      </c>
      <c r="BM45" s="171" t="s">
        <v>322</v>
      </c>
      <c r="BN45" s="221" t="s">
        <v>2674</v>
      </c>
      <c r="BO45" s="221" t="s">
        <v>2674</v>
      </c>
      <c r="BP45" s="221" t="s">
        <v>2671</v>
      </c>
      <c r="BQ45" s="171" t="s">
        <v>616</v>
      </c>
      <c r="BR45" s="171" t="s">
        <v>325</v>
      </c>
      <c r="BS45" s="226" t="s">
        <v>2678</v>
      </c>
      <c r="BT45" s="171" t="s">
        <v>1745</v>
      </c>
      <c r="BU45" s="171" t="s">
        <v>571</v>
      </c>
      <c r="BV45" s="171" t="s">
        <v>3202</v>
      </c>
      <c r="BW45" s="221" t="s">
        <v>2671</v>
      </c>
      <c r="BX45" s="221" t="s">
        <v>2671</v>
      </c>
      <c r="BY45" s="171" t="s">
        <v>3203</v>
      </c>
      <c r="BZ45" s="171" t="s">
        <v>3204</v>
      </c>
      <c r="CA45" s="221" t="s">
        <v>2671</v>
      </c>
      <c r="CB45" s="221" t="s">
        <v>2671</v>
      </c>
      <c r="CC45" s="171" t="s">
        <v>3205</v>
      </c>
      <c r="CD45" s="171" t="s">
        <v>333</v>
      </c>
      <c r="CE45" s="171" t="s">
        <v>334</v>
      </c>
      <c r="CF45" s="171" t="s">
        <v>1750</v>
      </c>
      <c r="CG45" s="221" t="s">
        <v>2674</v>
      </c>
      <c r="CH45" s="221" t="s">
        <v>2674</v>
      </c>
      <c r="CI45" s="221" t="s">
        <v>2674</v>
      </c>
      <c r="CJ45" s="221" t="s">
        <v>2674</v>
      </c>
      <c r="CK45" s="221" t="s">
        <v>2674</v>
      </c>
      <c r="CL45" s="221" t="s">
        <v>2674</v>
      </c>
      <c r="CM45" s="221" t="s">
        <v>2674</v>
      </c>
      <c r="CN45" s="221" t="s">
        <v>2674</v>
      </c>
      <c r="CO45" s="251" t="s">
        <v>2674</v>
      </c>
      <c r="CP45" s="241" t="s">
        <v>3623</v>
      </c>
      <c r="CQ45" s="241" t="s">
        <v>3624</v>
      </c>
      <c r="CR45" s="241" t="s">
        <v>1753</v>
      </c>
      <c r="CT45" s="261" t="s">
        <v>2684</v>
      </c>
      <c r="CU45" s="71"/>
      <c r="CV45" s="290"/>
    </row>
    <row r="46" spans="1:100" ht="75.650000000000006" customHeight="1" x14ac:dyDescent="0.55000000000000004">
      <c r="A46" s="352">
        <v>45377</v>
      </c>
      <c r="B46" s="223" t="str">
        <f t="shared" si="0"/>
        <v>必須機能を有する</v>
      </c>
      <c r="C46" s="168">
        <v>58</v>
      </c>
      <c r="D46" s="171" t="s">
        <v>1780</v>
      </c>
      <c r="E46" s="171" t="s">
        <v>1754</v>
      </c>
      <c r="F46" s="171" t="s">
        <v>1755</v>
      </c>
      <c r="G46" s="171" t="s">
        <v>303</v>
      </c>
      <c r="H46" s="171" t="s">
        <v>1756</v>
      </c>
      <c r="I46" s="235" t="s">
        <v>2872</v>
      </c>
      <c r="J46" s="171" t="s">
        <v>2968</v>
      </c>
      <c r="K46" s="236" t="s">
        <v>3206</v>
      </c>
      <c r="L46" s="171" t="s">
        <v>1779</v>
      </c>
      <c r="M46" s="171" t="s">
        <v>2669</v>
      </c>
      <c r="N46" s="171" t="s">
        <v>2670</v>
      </c>
      <c r="O46" s="221" t="s">
        <v>2671</v>
      </c>
      <c r="P46" s="171" t="s">
        <v>3207</v>
      </c>
      <c r="Q46" s="171" t="s">
        <v>1761</v>
      </c>
      <c r="R46" s="171" t="s">
        <v>1782</v>
      </c>
      <c r="S46" s="221" t="s">
        <v>2671</v>
      </c>
      <c r="T46" s="171" t="s">
        <v>357</v>
      </c>
      <c r="U46" s="171" t="s">
        <v>1784</v>
      </c>
      <c r="V46" s="221" t="s">
        <v>2671</v>
      </c>
      <c r="W46" s="171" t="s">
        <v>1078</v>
      </c>
      <c r="X46" s="171" t="s">
        <v>2449</v>
      </c>
      <c r="Y46" s="171" t="s">
        <v>1081</v>
      </c>
      <c r="Z46" s="171" t="s">
        <v>3208</v>
      </c>
      <c r="AA46" s="171" t="s">
        <v>3209</v>
      </c>
      <c r="AB46" s="221" t="s">
        <v>2671</v>
      </c>
      <c r="AC46" s="171" t="s">
        <v>3210</v>
      </c>
      <c r="AD46" s="171" t="s">
        <v>3211</v>
      </c>
      <c r="AE46" s="171">
        <v>3013301014490</v>
      </c>
      <c r="AF46" s="171" t="s">
        <v>3212</v>
      </c>
      <c r="AG46" s="221" t="s">
        <v>2671</v>
      </c>
      <c r="AH46" s="221" t="s">
        <v>2671</v>
      </c>
      <c r="AI46" s="221" t="s">
        <v>2671</v>
      </c>
      <c r="AJ46" s="221" t="s">
        <v>2671</v>
      </c>
      <c r="AK46" s="221" t="s">
        <v>2671</v>
      </c>
      <c r="AL46" s="221" t="s">
        <v>2671</v>
      </c>
      <c r="AM46" s="221" t="s">
        <v>2671</v>
      </c>
      <c r="AN46" s="221" t="s">
        <v>2671</v>
      </c>
      <c r="AO46" s="221" t="s">
        <v>2671</v>
      </c>
      <c r="AP46" s="221" t="s">
        <v>2671</v>
      </c>
      <c r="AQ46" s="221" t="s">
        <v>2671</v>
      </c>
      <c r="AR46" s="221" t="s">
        <v>2671</v>
      </c>
      <c r="AS46" s="221" t="s">
        <v>2671</v>
      </c>
      <c r="AT46" s="221" t="s">
        <v>2671</v>
      </c>
      <c r="AU46" s="221" t="s">
        <v>2671</v>
      </c>
      <c r="AV46" s="221" t="s">
        <v>2671</v>
      </c>
      <c r="AW46" s="221" t="s">
        <v>2671</v>
      </c>
      <c r="AX46" s="221" t="s">
        <v>2671</v>
      </c>
      <c r="AY46" s="221" t="s">
        <v>2671</v>
      </c>
      <c r="AZ46" s="171" t="s">
        <v>317</v>
      </c>
      <c r="BA46" s="171" t="s">
        <v>2719</v>
      </c>
      <c r="BB46" s="171" t="s">
        <v>2737</v>
      </c>
      <c r="BC46" s="171" t="s">
        <v>2810</v>
      </c>
      <c r="BD46" s="171" t="s">
        <v>319</v>
      </c>
      <c r="BE46" s="171" t="s">
        <v>3213</v>
      </c>
      <c r="BF46" s="171" t="s">
        <v>3214</v>
      </c>
      <c r="BG46" s="171" t="s">
        <v>3215</v>
      </c>
      <c r="BH46" s="171" t="s">
        <v>2978</v>
      </c>
      <c r="BI46" s="171" t="s">
        <v>3175</v>
      </c>
      <c r="BJ46" s="171" t="s">
        <v>319</v>
      </c>
      <c r="BK46" s="171" t="s">
        <v>3216</v>
      </c>
      <c r="BL46" s="171" t="s">
        <v>2677</v>
      </c>
      <c r="BM46" s="171" t="s">
        <v>322</v>
      </c>
      <c r="BN46" s="221" t="s">
        <v>2674</v>
      </c>
      <c r="BO46" s="221" t="s">
        <v>2674</v>
      </c>
      <c r="BP46" s="221" t="s">
        <v>2671</v>
      </c>
      <c r="BQ46" s="171" t="s">
        <v>828</v>
      </c>
      <c r="BR46" s="171" t="s">
        <v>325</v>
      </c>
      <c r="BS46" s="226" t="s">
        <v>2678</v>
      </c>
      <c r="BT46" s="171" t="s">
        <v>381</v>
      </c>
      <c r="BU46" s="171" t="s">
        <v>445</v>
      </c>
      <c r="BV46" s="171" t="s">
        <v>1792</v>
      </c>
      <c r="BW46" s="221" t="s">
        <v>2671</v>
      </c>
      <c r="BX46" s="221" t="s">
        <v>2671</v>
      </c>
      <c r="BY46" s="227" t="s">
        <v>3588</v>
      </c>
      <c r="BZ46" s="221" t="s">
        <v>2671</v>
      </c>
      <c r="CA46" s="171" t="s">
        <v>784</v>
      </c>
      <c r="CB46" s="227" t="s">
        <v>3217</v>
      </c>
      <c r="CC46" s="171" t="s">
        <v>3218</v>
      </c>
      <c r="CD46" s="171" t="s">
        <v>333</v>
      </c>
      <c r="CE46" s="171" t="s">
        <v>334</v>
      </c>
      <c r="CF46" s="171" t="s">
        <v>1775</v>
      </c>
      <c r="CG46" s="221" t="s">
        <v>2674</v>
      </c>
      <c r="CH46" s="221" t="s">
        <v>2674</v>
      </c>
      <c r="CI46" s="221" t="s">
        <v>2674</v>
      </c>
      <c r="CJ46" s="221" t="s">
        <v>2674</v>
      </c>
      <c r="CK46" s="221" t="s">
        <v>2674</v>
      </c>
      <c r="CL46" s="221" t="s">
        <v>2674</v>
      </c>
      <c r="CM46" s="221" t="s">
        <v>2674</v>
      </c>
      <c r="CN46" s="221" t="s">
        <v>2674</v>
      </c>
      <c r="CO46" s="251" t="s">
        <v>2674</v>
      </c>
      <c r="CP46" s="241" t="s">
        <v>3219</v>
      </c>
      <c r="CQ46" s="241" t="s">
        <v>3625</v>
      </c>
      <c r="CR46" s="241" t="s">
        <v>1797</v>
      </c>
      <c r="CT46" s="261" t="s">
        <v>2684</v>
      </c>
      <c r="CU46" s="71"/>
      <c r="CV46" s="290"/>
    </row>
    <row r="47" spans="1:100" ht="75.650000000000006" customHeight="1" x14ac:dyDescent="0.55000000000000004">
      <c r="A47" s="352">
        <v>45377</v>
      </c>
      <c r="B47" s="223" t="str">
        <f t="shared" si="0"/>
        <v>必須機能を有さない</v>
      </c>
      <c r="C47" s="168">
        <v>62</v>
      </c>
      <c r="D47" s="171" t="s">
        <v>2472</v>
      </c>
      <c r="E47" s="171" t="s">
        <v>1821</v>
      </c>
      <c r="F47" s="171" t="s">
        <v>1822</v>
      </c>
      <c r="G47" s="171" t="s">
        <v>303</v>
      </c>
      <c r="H47" s="171" t="s">
        <v>1823</v>
      </c>
      <c r="I47" s="235" t="s">
        <v>2872</v>
      </c>
      <c r="J47" s="171" t="s">
        <v>2968</v>
      </c>
      <c r="K47" s="236" t="s">
        <v>3220</v>
      </c>
      <c r="L47" s="171" t="s">
        <v>1825</v>
      </c>
      <c r="M47" s="171" t="s">
        <v>3221</v>
      </c>
      <c r="N47" s="171" t="s">
        <v>2670</v>
      </c>
      <c r="O47" s="221" t="s">
        <v>2671</v>
      </c>
      <c r="P47" s="171" t="s">
        <v>3222</v>
      </c>
      <c r="Q47" s="171" t="s">
        <v>1853</v>
      </c>
      <c r="R47" s="221" t="s">
        <v>2671</v>
      </c>
      <c r="S47" s="221" t="s">
        <v>2671</v>
      </c>
      <c r="T47" s="171" t="s">
        <v>2673</v>
      </c>
      <c r="U47" s="221" t="s">
        <v>2674</v>
      </c>
      <c r="V47" s="221" t="s">
        <v>2674</v>
      </c>
      <c r="W47" s="221" t="s">
        <v>1855</v>
      </c>
      <c r="X47" s="221" t="s">
        <v>1856</v>
      </c>
      <c r="Y47" s="221" t="s">
        <v>1857</v>
      </c>
      <c r="Z47" s="221" t="s">
        <v>1858</v>
      </c>
      <c r="AA47" s="221" t="s">
        <v>2674</v>
      </c>
      <c r="AB47" s="221" t="s">
        <v>2674</v>
      </c>
      <c r="AC47" s="221" t="s">
        <v>2674</v>
      </c>
      <c r="AD47" s="221" t="s">
        <v>2674</v>
      </c>
      <c r="AE47" s="221" t="s">
        <v>2674</v>
      </c>
      <c r="AF47" s="221" t="s">
        <v>2674</v>
      </c>
      <c r="AG47" s="221" t="s">
        <v>2674</v>
      </c>
      <c r="AH47" s="221" t="s">
        <v>2674</v>
      </c>
      <c r="AI47" s="221" t="s">
        <v>2674</v>
      </c>
      <c r="AJ47" s="221" t="s">
        <v>2674</v>
      </c>
      <c r="AK47" s="221" t="s">
        <v>2674</v>
      </c>
      <c r="AL47" s="221" t="s">
        <v>2674</v>
      </c>
      <c r="AM47" s="221" t="s">
        <v>2674</v>
      </c>
      <c r="AN47" s="221" t="s">
        <v>2674</v>
      </c>
      <c r="AO47" s="221" t="s">
        <v>2674</v>
      </c>
      <c r="AP47" s="221" t="s">
        <v>2674</v>
      </c>
      <c r="AQ47" s="221" t="s">
        <v>2674</v>
      </c>
      <c r="AR47" s="221" t="s">
        <v>2674</v>
      </c>
      <c r="AS47" s="221" t="s">
        <v>2674</v>
      </c>
      <c r="AT47" s="221" t="s">
        <v>2674</v>
      </c>
      <c r="AU47" s="221" t="s">
        <v>2674</v>
      </c>
      <c r="AV47" s="221" t="s">
        <v>2674</v>
      </c>
      <c r="AW47" s="221" t="s">
        <v>2674</v>
      </c>
      <c r="AX47" s="221" t="s">
        <v>2674</v>
      </c>
      <c r="AY47" s="221" t="s">
        <v>2674</v>
      </c>
      <c r="AZ47" s="171" t="s">
        <v>316</v>
      </c>
      <c r="BA47" s="221" t="s">
        <v>2674</v>
      </c>
      <c r="BB47" s="221" t="s">
        <v>2674</v>
      </c>
      <c r="BC47" s="221" t="s">
        <v>2674</v>
      </c>
      <c r="BD47" s="221" t="s">
        <v>2674</v>
      </c>
      <c r="BE47" s="221" t="s">
        <v>2674</v>
      </c>
      <c r="BF47" s="221" t="s">
        <v>2674</v>
      </c>
      <c r="BG47" s="221" t="s">
        <v>2674</v>
      </c>
      <c r="BH47" s="171" t="s">
        <v>316</v>
      </c>
      <c r="BI47" s="221" t="s">
        <v>2674</v>
      </c>
      <c r="BJ47" s="221" t="s">
        <v>2674</v>
      </c>
      <c r="BK47" s="221" t="s">
        <v>2674</v>
      </c>
      <c r="BL47" s="171" t="s">
        <v>2677</v>
      </c>
      <c r="BM47" s="171" t="s">
        <v>322</v>
      </c>
      <c r="BN47" s="221" t="s">
        <v>2674</v>
      </c>
      <c r="BO47" s="221" t="s">
        <v>2674</v>
      </c>
      <c r="BP47" s="221" t="s">
        <v>2671</v>
      </c>
      <c r="BQ47" s="171" t="s">
        <v>828</v>
      </c>
      <c r="BR47" s="171" t="s">
        <v>325</v>
      </c>
      <c r="BS47" s="226" t="s">
        <v>2678</v>
      </c>
      <c r="BT47" s="171" t="s">
        <v>3223</v>
      </c>
      <c r="BU47" s="171" t="s">
        <v>3224</v>
      </c>
      <c r="BV47" s="171" t="s">
        <v>3225</v>
      </c>
      <c r="BW47" s="171" t="s">
        <v>3226</v>
      </c>
      <c r="BX47" s="221" t="s">
        <v>2671</v>
      </c>
      <c r="BY47" s="171" t="s">
        <v>3227</v>
      </c>
      <c r="BZ47" s="227" t="s">
        <v>3228</v>
      </c>
      <c r="CA47" s="221" t="s">
        <v>2671</v>
      </c>
      <c r="CB47" s="221" t="s">
        <v>2671</v>
      </c>
      <c r="CC47" s="248" t="s">
        <v>3229</v>
      </c>
      <c r="CD47" s="171" t="s">
        <v>333</v>
      </c>
      <c r="CE47" s="171" t="s">
        <v>334</v>
      </c>
      <c r="CF47" s="171" t="s">
        <v>385</v>
      </c>
      <c r="CG47" s="221" t="s">
        <v>2674</v>
      </c>
      <c r="CH47" s="221" t="s">
        <v>2674</v>
      </c>
      <c r="CI47" s="221" t="s">
        <v>2674</v>
      </c>
      <c r="CJ47" s="221" t="s">
        <v>2674</v>
      </c>
      <c r="CK47" s="221" t="s">
        <v>2674</v>
      </c>
      <c r="CL47" s="221" t="s">
        <v>2674</v>
      </c>
      <c r="CM47" s="221" t="s">
        <v>2674</v>
      </c>
      <c r="CN47" s="221" t="s">
        <v>2674</v>
      </c>
      <c r="CO47" s="251" t="s">
        <v>2674</v>
      </c>
      <c r="CP47" s="241" t="s">
        <v>3230</v>
      </c>
      <c r="CQ47" s="241" t="s">
        <v>3231</v>
      </c>
      <c r="CR47" s="241" t="s">
        <v>3626</v>
      </c>
      <c r="CT47" s="261" t="s">
        <v>2684</v>
      </c>
      <c r="CU47" s="71"/>
      <c r="CV47" s="290"/>
    </row>
    <row r="48" spans="1:100" ht="75.650000000000006" customHeight="1" x14ac:dyDescent="0.55000000000000004">
      <c r="A48" s="352">
        <v>45377</v>
      </c>
      <c r="B48" s="223" t="str">
        <f t="shared" ref="B48:B51" si="1">IF(OR(AND(AZ48="有",BD48="レベル3：実装（製品・サービスとして提供されている）"),(AND(BH48="有",BJ48="レベル3：実装（製品・サービスとして提供されている）"))),"必須機能を有する","必須機能を有さない")</f>
        <v>必須機能を有する</v>
      </c>
      <c r="C48" s="168">
        <v>70</v>
      </c>
      <c r="D48" s="171" t="s">
        <v>2025</v>
      </c>
      <c r="E48" s="171" t="s">
        <v>2049</v>
      </c>
      <c r="F48" s="171" t="s">
        <v>2022</v>
      </c>
      <c r="G48" s="171" t="s">
        <v>303</v>
      </c>
      <c r="H48" s="171" t="s">
        <v>2051</v>
      </c>
      <c r="I48" s="235" t="s">
        <v>2872</v>
      </c>
      <c r="J48" s="171" t="s">
        <v>2831</v>
      </c>
      <c r="K48" s="236" t="s">
        <v>2023</v>
      </c>
      <c r="L48" s="171" t="s">
        <v>2024</v>
      </c>
      <c r="M48" s="171" t="s">
        <v>2761</v>
      </c>
      <c r="N48" s="171" t="s">
        <v>2670</v>
      </c>
      <c r="O48" s="221" t="s">
        <v>2671</v>
      </c>
      <c r="P48" s="171" t="s">
        <v>3270</v>
      </c>
      <c r="Q48" s="171" t="s">
        <v>2494</v>
      </c>
      <c r="R48" s="221" t="s">
        <v>2671</v>
      </c>
      <c r="S48" s="221" t="s">
        <v>2671</v>
      </c>
      <c r="T48" s="171" t="s">
        <v>2673</v>
      </c>
      <c r="U48" s="221" t="s">
        <v>2674</v>
      </c>
      <c r="V48" s="221" t="s">
        <v>2674</v>
      </c>
      <c r="W48" s="221" t="s">
        <v>2028</v>
      </c>
      <c r="X48" s="221" t="s">
        <v>2029</v>
      </c>
      <c r="Y48" s="221" t="s">
        <v>493</v>
      </c>
      <c r="Z48" s="221" t="s">
        <v>2030</v>
      </c>
      <c r="AA48" s="221" t="s">
        <v>2674</v>
      </c>
      <c r="AB48" s="221" t="s">
        <v>2674</v>
      </c>
      <c r="AC48" s="221" t="s">
        <v>2674</v>
      </c>
      <c r="AD48" s="221" t="s">
        <v>2674</v>
      </c>
      <c r="AE48" s="221" t="s">
        <v>2674</v>
      </c>
      <c r="AF48" s="221" t="s">
        <v>2674</v>
      </c>
      <c r="AG48" s="221" t="s">
        <v>2674</v>
      </c>
      <c r="AH48" s="221" t="s">
        <v>2674</v>
      </c>
      <c r="AI48" s="221" t="s">
        <v>2674</v>
      </c>
      <c r="AJ48" s="221" t="s">
        <v>2674</v>
      </c>
      <c r="AK48" s="221" t="s">
        <v>2674</v>
      </c>
      <c r="AL48" s="221" t="s">
        <v>2674</v>
      </c>
      <c r="AM48" s="221" t="s">
        <v>2674</v>
      </c>
      <c r="AN48" s="221" t="s">
        <v>2674</v>
      </c>
      <c r="AO48" s="221" t="s">
        <v>2674</v>
      </c>
      <c r="AP48" s="221" t="s">
        <v>2674</v>
      </c>
      <c r="AQ48" s="221" t="s">
        <v>2674</v>
      </c>
      <c r="AR48" s="221" t="s">
        <v>2674</v>
      </c>
      <c r="AS48" s="221" t="s">
        <v>2674</v>
      </c>
      <c r="AT48" s="221" t="s">
        <v>2674</v>
      </c>
      <c r="AU48" s="221" t="s">
        <v>2674</v>
      </c>
      <c r="AV48" s="221" t="s">
        <v>2674</v>
      </c>
      <c r="AW48" s="221" t="s">
        <v>2674</v>
      </c>
      <c r="AX48" s="221" t="s">
        <v>2674</v>
      </c>
      <c r="AY48" s="221" t="s">
        <v>2674</v>
      </c>
      <c r="AZ48" s="171" t="s">
        <v>317</v>
      </c>
      <c r="BA48" s="171" t="s">
        <v>2719</v>
      </c>
      <c r="BB48" s="171" t="s">
        <v>3138</v>
      </c>
      <c r="BC48" s="171" t="s">
        <v>3271</v>
      </c>
      <c r="BD48" s="171" t="s">
        <v>319</v>
      </c>
      <c r="BE48" s="171" t="s">
        <v>3272</v>
      </c>
      <c r="BF48" s="171" t="s">
        <v>3273</v>
      </c>
      <c r="BG48" s="171" t="s">
        <v>3274</v>
      </c>
      <c r="BH48" s="171" t="s">
        <v>316</v>
      </c>
      <c r="BI48" s="221" t="s">
        <v>2674</v>
      </c>
      <c r="BJ48" s="221" t="s">
        <v>2674</v>
      </c>
      <c r="BK48" s="221" t="s">
        <v>2674</v>
      </c>
      <c r="BL48" s="171" t="s">
        <v>2677</v>
      </c>
      <c r="BM48" s="171" t="s">
        <v>322</v>
      </c>
      <c r="BN48" s="221" t="s">
        <v>2674</v>
      </c>
      <c r="BO48" s="221" t="s">
        <v>2674</v>
      </c>
      <c r="BP48" s="221" t="s">
        <v>2671</v>
      </c>
      <c r="BQ48" s="171" t="s">
        <v>372</v>
      </c>
      <c r="BR48" s="171" t="s">
        <v>968</v>
      </c>
      <c r="BS48" s="171" t="s">
        <v>3275</v>
      </c>
      <c r="BT48" s="171" t="s">
        <v>2038</v>
      </c>
      <c r="BU48" s="171" t="s">
        <v>2039</v>
      </c>
      <c r="BV48" s="171" t="s">
        <v>3276</v>
      </c>
      <c r="BW48" s="171" t="s">
        <v>3277</v>
      </c>
      <c r="BX48" s="171" t="s">
        <v>3278</v>
      </c>
      <c r="BY48" s="171" t="s">
        <v>3279</v>
      </c>
      <c r="BZ48" s="221" t="s">
        <v>2671</v>
      </c>
      <c r="CA48" s="221" t="s">
        <v>2671</v>
      </c>
      <c r="CB48" s="171" t="s">
        <v>3280</v>
      </c>
      <c r="CC48" s="171" t="s">
        <v>3281</v>
      </c>
      <c r="CD48" s="171" t="s">
        <v>333</v>
      </c>
      <c r="CE48" s="171" t="s">
        <v>334</v>
      </c>
      <c r="CF48" s="171" t="s">
        <v>385</v>
      </c>
      <c r="CG48" s="221" t="s">
        <v>2674</v>
      </c>
      <c r="CH48" s="221" t="s">
        <v>2674</v>
      </c>
      <c r="CI48" s="221" t="s">
        <v>2674</v>
      </c>
      <c r="CJ48" s="221" t="s">
        <v>2674</v>
      </c>
      <c r="CK48" s="221" t="s">
        <v>2674</v>
      </c>
      <c r="CL48" s="221" t="s">
        <v>2674</v>
      </c>
      <c r="CM48" s="221" t="s">
        <v>2674</v>
      </c>
      <c r="CN48" s="221" t="s">
        <v>2674</v>
      </c>
      <c r="CO48" s="251" t="s">
        <v>2674</v>
      </c>
      <c r="CP48" s="241" t="s">
        <v>2046</v>
      </c>
      <c r="CQ48" s="241" t="s">
        <v>2047</v>
      </c>
      <c r="CR48" s="241" t="s">
        <v>2048</v>
      </c>
      <c r="CT48" s="261" t="s">
        <v>2684</v>
      </c>
      <c r="CU48" s="71"/>
      <c r="CV48" s="290"/>
    </row>
    <row r="49" spans="1:101" ht="75.650000000000006" customHeight="1" x14ac:dyDescent="0.55000000000000004">
      <c r="A49" s="352">
        <v>45377</v>
      </c>
      <c r="B49" s="223" t="str">
        <f t="shared" si="1"/>
        <v>必須機能を有する</v>
      </c>
      <c r="C49" s="168">
        <v>71</v>
      </c>
      <c r="D49" s="171" t="s">
        <v>2052</v>
      </c>
      <c r="E49" s="171" t="s">
        <v>2049</v>
      </c>
      <c r="F49" s="171" t="s">
        <v>2050</v>
      </c>
      <c r="G49" s="171" t="s">
        <v>303</v>
      </c>
      <c r="H49" s="171" t="s">
        <v>2051</v>
      </c>
      <c r="I49" s="235" t="s">
        <v>2872</v>
      </c>
      <c r="J49" s="171" t="s">
        <v>2831</v>
      </c>
      <c r="K49" s="236" t="s">
        <v>2023</v>
      </c>
      <c r="L49" s="171" t="s">
        <v>2024</v>
      </c>
      <c r="M49" s="171" t="s">
        <v>2761</v>
      </c>
      <c r="N49" s="171" t="s">
        <v>2670</v>
      </c>
      <c r="O49" s="221" t="s">
        <v>2671</v>
      </c>
      <c r="P49" s="171" t="s">
        <v>3282</v>
      </c>
      <c r="Q49" s="171" t="s">
        <v>2495</v>
      </c>
      <c r="R49" s="221" t="s">
        <v>2671</v>
      </c>
      <c r="S49" s="171" t="s">
        <v>3283</v>
      </c>
      <c r="T49" s="171" t="s">
        <v>2673</v>
      </c>
      <c r="U49" s="221" t="s">
        <v>2674</v>
      </c>
      <c r="V49" s="221" t="s">
        <v>2674</v>
      </c>
      <c r="W49" s="221" t="s">
        <v>3114</v>
      </c>
      <c r="X49" s="221" t="s">
        <v>2055</v>
      </c>
      <c r="Y49" s="221" t="s">
        <v>493</v>
      </c>
      <c r="Z49" s="221" t="s">
        <v>1444</v>
      </c>
      <c r="AA49" s="221" t="s">
        <v>2674</v>
      </c>
      <c r="AB49" s="221" t="s">
        <v>2674</v>
      </c>
      <c r="AC49" s="221" t="s">
        <v>2674</v>
      </c>
      <c r="AD49" s="221" t="s">
        <v>2674</v>
      </c>
      <c r="AE49" s="221" t="s">
        <v>2674</v>
      </c>
      <c r="AF49" s="221" t="s">
        <v>2674</v>
      </c>
      <c r="AG49" s="221" t="s">
        <v>2674</v>
      </c>
      <c r="AH49" s="221" t="s">
        <v>2674</v>
      </c>
      <c r="AI49" s="221" t="s">
        <v>2674</v>
      </c>
      <c r="AJ49" s="221" t="s">
        <v>2674</v>
      </c>
      <c r="AK49" s="221" t="s">
        <v>2674</v>
      </c>
      <c r="AL49" s="221" t="s">
        <v>2674</v>
      </c>
      <c r="AM49" s="221" t="s">
        <v>2674</v>
      </c>
      <c r="AN49" s="221" t="s">
        <v>2674</v>
      </c>
      <c r="AO49" s="221" t="s">
        <v>2674</v>
      </c>
      <c r="AP49" s="221" t="s">
        <v>2674</v>
      </c>
      <c r="AQ49" s="221" t="s">
        <v>2674</v>
      </c>
      <c r="AR49" s="221" t="s">
        <v>2674</v>
      </c>
      <c r="AS49" s="221" t="s">
        <v>2674</v>
      </c>
      <c r="AT49" s="221" t="s">
        <v>2674</v>
      </c>
      <c r="AU49" s="221" t="s">
        <v>2674</v>
      </c>
      <c r="AV49" s="221" t="s">
        <v>2674</v>
      </c>
      <c r="AW49" s="221" t="s">
        <v>2674</v>
      </c>
      <c r="AX49" s="221" t="s">
        <v>2674</v>
      </c>
      <c r="AY49" s="221" t="s">
        <v>2674</v>
      </c>
      <c r="AZ49" s="171" t="s">
        <v>317</v>
      </c>
      <c r="BA49" s="171" t="s">
        <v>2719</v>
      </c>
      <c r="BB49" s="171" t="s">
        <v>3138</v>
      </c>
      <c r="BC49" s="171" t="s">
        <v>3284</v>
      </c>
      <c r="BD49" s="171" t="s">
        <v>319</v>
      </c>
      <c r="BE49" s="171" t="s">
        <v>3285</v>
      </c>
      <c r="BF49" s="171" t="s">
        <v>3286</v>
      </c>
      <c r="BG49" s="171" t="s">
        <v>3287</v>
      </c>
      <c r="BH49" s="171" t="s">
        <v>316</v>
      </c>
      <c r="BI49" s="221" t="s">
        <v>2674</v>
      </c>
      <c r="BJ49" s="221" t="s">
        <v>2674</v>
      </c>
      <c r="BK49" s="221" t="s">
        <v>2674</v>
      </c>
      <c r="BL49" s="171" t="s">
        <v>2698</v>
      </c>
      <c r="BM49" s="171" t="s">
        <v>322</v>
      </c>
      <c r="BN49" s="221" t="s">
        <v>2674</v>
      </c>
      <c r="BO49" s="221" t="s">
        <v>2674</v>
      </c>
      <c r="BP49" s="221" t="s">
        <v>2671</v>
      </c>
      <c r="BQ49" s="171" t="s">
        <v>372</v>
      </c>
      <c r="BR49" s="171" t="s">
        <v>1534</v>
      </c>
      <c r="BS49" s="171" t="s">
        <v>3288</v>
      </c>
      <c r="BT49" s="171" t="s">
        <v>661</v>
      </c>
      <c r="BU49" s="171" t="s">
        <v>326</v>
      </c>
      <c r="BV49" s="171" t="s">
        <v>3289</v>
      </c>
      <c r="BW49" s="171" t="s">
        <v>3290</v>
      </c>
      <c r="BX49" s="171" t="s">
        <v>3291</v>
      </c>
      <c r="BY49" s="171" t="s">
        <v>3292</v>
      </c>
      <c r="BZ49" s="221" t="s">
        <v>2671</v>
      </c>
      <c r="CA49" s="322" t="s">
        <v>2310</v>
      </c>
      <c r="CB49" s="171" t="s">
        <v>3293</v>
      </c>
      <c r="CC49" s="171" t="s">
        <v>3294</v>
      </c>
      <c r="CD49" s="171" t="s">
        <v>333</v>
      </c>
      <c r="CE49" s="171" t="s">
        <v>334</v>
      </c>
      <c r="CF49" s="171" t="s">
        <v>385</v>
      </c>
      <c r="CG49" s="221" t="s">
        <v>2674</v>
      </c>
      <c r="CH49" s="221" t="s">
        <v>2674</v>
      </c>
      <c r="CI49" s="221" t="s">
        <v>2674</v>
      </c>
      <c r="CJ49" s="221" t="s">
        <v>2674</v>
      </c>
      <c r="CK49" s="221" t="s">
        <v>2674</v>
      </c>
      <c r="CL49" s="221" t="s">
        <v>2674</v>
      </c>
      <c r="CM49" s="221" t="s">
        <v>2674</v>
      </c>
      <c r="CN49" s="221" t="s">
        <v>2674</v>
      </c>
      <c r="CO49" s="251" t="s">
        <v>2674</v>
      </c>
      <c r="CP49" s="241" t="s">
        <v>2046</v>
      </c>
      <c r="CQ49" s="241" t="s">
        <v>2047</v>
      </c>
      <c r="CR49" s="241" t="s">
        <v>2048</v>
      </c>
      <c r="CT49" s="261" t="s">
        <v>2684</v>
      </c>
      <c r="CU49" s="71"/>
      <c r="CV49" s="290"/>
    </row>
    <row r="50" spans="1:101" ht="75.650000000000006" customHeight="1" x14ac:dyDescent="0.55000000000000004">
      <c r="A50" s="352">
        <v>45377</v>
      </c>
      <c r="B50" s="223" t="str">
        <f t="shared" si="1"/>
        <v>必須機能を有する</v>
      </c>
      <c r="C50" s="168">
        <v>73</v>
      </c>
      <c r="D50" s="171" t="s">
        <v>3312</v>
      </c>
      <c r="E50" s="171" t="s">
        <v>2098</v>
      </c>
      <c r="F50" s="171" t="s">
        <v>3531</v>
      </c>
      <c r="G50" s="171" t="s">
        <v>303</v>
      </c>
      <c r="H50" s="171">
        <v>7010701030065</v>
      </c>
      <c r="I50" s="235" t="s">
        <v>2777</v>
      </c>
      <c r="J50" s="171" t="s">
        <v>2831</v>
      </c>
      <c r="K50" s="246" t="s">
        <v>3532</v>
      </c>
      <c r="L50" s="171" t="s">
        <v>2102</v>
      </c>
      <c r="M50" s="171" t="s">
        <v>2669</v>
      </c>
      <c r="N50" s="171" t="s">
        <v>2670</v>
      </c>
      <c r="O50" s="221" t="s">
        <v>2671</v>
      </c>
      <c r="P50" s="171" t="s">
        <v>3313</v>
      </c>
      <c r="Q50" s="171" t="s">
        <v>2105</v>
      </c>
      <c r="R50" s="221" t="s">
        <v>2671</v>
      </c>
      <c r="S50" s="221" t="s">
        <v>2671</v>
      </c>
      <c r="T50" s="171" t="s">
        <v>2673</v>
      </c>
      <c r="U50" s="221" t="s">
        <v>2674</v>
      </c>
      <c r="V50" s="221" t="s">
        <v>2674</v>
      </c>
      <c r="W50" s="221" t="s">
        <v>2098</v>
      </c>
      <c r="X50" s="221" t="s">
        <v>3531</v>
      </c>
      <c r="Y50" s="221" t="s">
        <v>2100</v>
      </c>
      <c r="Z50" s="221" t="s">
        <v>2106</v>
      </c>
      <c r="AA50" s="221" t="s">
        <v>2674</v>
      </c>
      <c r="AB50" s="221" t="s">
        <v>2674</v>
      </c>
      <c r="AC50" s="221" t="s">
        <v>2674</v>
      </c>
      <c r="AD50" s="221" t="s">
        <v>2674</v>
      </c>
      <c r="AE50" s="221" t="s">
        <v>2674</v>
      </c>
      <c r="AF50" s="221" t="s">
        <v>2674</v>
      </c>
      <c r="AG50" s="221" t="s">
        <v>2674</v>
      </c>
      <c r="AH50" s="221" t="s">
        <v>2674</v>
      </c>
      <c r="AI50" s="221" t="s">
        <v>2674</v>
      </c>
      <c r="AJ50" s="221" t="s">
        <v>2674</v>
      </c>
      <c r="AK50" s="221" t="s">
        <v>2674</v>
      </c>
      <c r="AL50" s="221" t="s">
        <v>2674</v>
      </c>
      <c r="AM50" s="221" t="s">
        <v>2674</v>
      </c>
      <c r="AN50" s="221" t="s">
        <v>2674</v>
      </c>
      <c r="AO50" s="221" t="s">
        <v>2674</v>
      </c>
      <c r="AP50" s="221" t="s">
        <v>2674</v>
      </c>
      <c r="AQ50" s="221" t="s">
        <v>2674</v>
      </c>
      <c r="AR50" s="221" t="s">
        <v>2674</v>
      </c>
      <c r="AS50" s="221" t="s">
        <v>2674</v>
      </c>
      <c r="AT50" s="221" t="s">
        <v>2674</v>
      </c>
      <c r="AU50" s="221" t="s">
        <v>2674</v>
      </c>
      <c r="AV50" s="221" t="s">
        <v>2674</v>
      </c>
      <c r="AW50" s="221" t="s">
        <v>2674</v>
      </c>
      <c r="AX50" s="221" t="s">
        <v>2674</v>
      </c>
      <c r="AY50" s="221" t="s">
        <v>2674</v>
      </c>
      <c r="AZ50" s="171" t="s">
        <v>317</v>
      </c>
      <c r="BA50" s="171" t="s">
        <v>2736</v>
      </c>
      <c r="BB50" s="171" t="s">
        <v>2737</v>
      </c>
      <c r="BC50" s="171" t="s">
        <v>3301</v>
      </c>
      <c r="BD50" s="171" t="s">
        <v>319</v>
      </c>
      <c r="BE50" s="171" t="s">
        <v>3314</v>
      </c>
      <c r="BF50" s="226" t="s">
        <v>3580</v>
      </c>
      <c r="BG50" s="171" t="s">
        <v>3653</v>
      </c>
      <c r="BH50" s="171" t="s">
        <v>317</v>
      </c>
      <c r="BI50" s="171" t="s">
        <v>3315</v>
      </c>
      <c r="BJ50" s="171" t="s">
        <v>1512</v>
      </c>
      <c r="BK50" s="171" t="s">
        <v>3316</v>
      </c>
      <c r="BL50" s="171" t="s">
        <v>3103</v>
      </c>
      <c r="BM50" s="171" t="s">
        <v>322</v>
      </c>
      <c r="BN50" s="221" t="s">
        <v>2674</v>
      </c>
      <c r="BO50" s="221" t="s">
        <v>2674</v>
      </c>
      <c r="BP50" s="221" t="s">
        <v>2671</v>
      </c>
      <c r="BQ50" s="171" t="s">
        <v>323</v>
      </c>
      <c r="BR50" s="171" t="s">
        <v>408</v>
      </c>
      <c r="BS50" s="171" t="s">
        <v>3317</v>
      </c>
      <c r="BT50" s="171" t="s">
        <v>2113</v>
      </c>
      <c r="BU50" s="171" t="s">
        <v>326</v>
      </c>
      <c r="BV50" s="171" t="s">
        <v>3318</v>
      </c>
      <c r="BW50" s="171" t="s">
        <v>3319</v>
      </c>
      <c r="BX50" s="171" t="s">
        <v>3320</v>
      </c>
      <c r="BY50" s="171" t="s">
        <v>2117</v>
      </c>
      <c r="BZ50" s="171" t="s">
        <v>3321</v>
      </c>
      <c r="CA50" s="171" t="s">
        <v>2119</v>
      </c>
      <c r="CB50" s="171" t="s">
        <v>2120</v>
      </c>
      <c r="CC50" s="171" t="s">
        <v>3598</v>
      </c>
      <c r="CD50" s="171" t="s">
        <v>333</v>
      </c>
      <c r="CE50" s="171" t="s">
        <v>334</v>
      </c>
      <c r="CF50" s="171" t="s">
        <v>3322</v>
      </c>
      <c r="CG50" s="221" t="s">
        <v>2674</v>
      </c>
      <c r="CH50" s="221" t="s">
        <v>2674</v>
      </c>
      <c r="CI50" s="221" t="s">
        <v>2674</v>
      </c>
      <c r="CJ50" s="221" t="s">
        <v>2674</v>
      </c>
      <c r="CK50" s="221" t="s">
        <v>2674</v>
      </c>
      <c r="CL50" s="221" t="s">
        <v>2674</v>
      </c>
      <c r="CM50" s="221" t="s">
        <v>2674</v>
      </c>
      <c r="CN50" s="221" t="s">
        <v>2674</v>
      </c>
      <c r="CO50" s="251" t="s">
        <v>2674</v>
      </c>
      <c r="CP50" s="241" t="s">
        <v>2123</v>
      </c>
      <c r="CQ50" s="241" t="s">
        <v>3323</v>
      </c>
      <c r="CR50" s="241" t="s">
        <v>3627</v>
      </c>
      <c r="CT50" s="261" t="s">
        <v>2684</v>
      </c>
      <c r="CU50" s="71"/>
      <c r="CV50" s="290"/>
    </row>
    <row r="51" spans="1:101" ht="75.650000000000006" customHeight="1" x14ac:dyDescent="0.55000000000000004">
      <c r="A51" s="352">
        <v>45377</v>
      </c>
      <c r="B51" s="223" t="str">
        <f t="shared" si="1"/>
        <v>必須機能を有する</v>
      </c>
      <c r="C51" s="168">
        <v>74</v>
      </c>
      <c r="D51" s="171" t="s">
        <v>1905</v>
      </c>
      <c r="E51" s="171" t="s">
        <v>1895</v>
      </c>
      <c r="F51" s="171" t="s">
        <v>1896</v>
      </c>
      <c r="G51" s="171" t="s">
        <v>303</v>
      </c>
      <c r="H51" s="171" t="s">
        <v>1897</v>
      </c>
      <c r="I51" s="235" t="s">
        <v>2777</v>
      </c>
      <c r="J51" s="171" t="s">
        <v>2831</v>
      </c>
      <c r="K51" s="236" t="s">
        <v>1898</v>
      </c>
      <c r="L51" s="171" t="s">
        <v>1899</v>
      </c>
      <c r="M51" s="171" t="s">
        <v>2761</v>
      </c>
      <c r="N51" s="171" t="s">
        <v>2670</v>
      </c>
      <c r="O51" s="221" t="s">
        <v>2671</v>
      </c>
      <c r="P51" s="171" t="s">
        <v>3324</v>
      </c>
      <c r="Q51" s="171" t="s">
        <v>3325</v>
      </c>
      <c r="R51" s="221" t="s">
        <v>2671</v>
      </c>
      <c r="S51" s="317" t="s">
        <v>3326</v>
      </c>
      <c r="T51" s="171" t="s">
        <v>2673</v>
      </c>
      <c r="U51" s="221" t="s">
        <v>2674</v>
      </c>
      <c r="V51" s="221" t="s">
        <v>2674</v>
      </c>
      <c r="W51" s="221" t="s">
        <v>2130</v>
      </c>
      <c r="X51" s="221" t="s">
        <v>1907</v>
      </c>
      <c r="Y51" s="221" t="s">
        <v>1908</v>
      </c>
      <c r="Z51" s="221" t="s">
        <v>2131</v>
      </c>
      <c r="AA51" s="221" t="s">
        <v>2674</v>
      </c>
      <c r="AB51" s="221" t="s">
        <v>2674</v>
      </c>
      <c r="AC51" s="221" t="s">
        <v>2674</v>
      </c>
      <c r="AD51" s="221" t="s">
        <v>2674</v>
      </c>
      <c r="AE51" s="221" t="s">
        <v>2674</v>
      </c>
      <c r="AF51" s="221" t="s">
        <v>2674</v>
      </c>
      <c r="AG51" s="221" t="s">
        <v>2674</v>
      </c>
      <c r="AH51" s="221" t="s">
        <v>2674</v>
      </c>
      <c r="AI51" s="221" t="s">
        <v>2674</v>
      </c>
      <c r="AJ51" s="221" t="s">
        <v>2674</v>
      </c>
      <c r="AK51" s="221" t="s">
        <v>2674</v>
      </c>
      <c r="AL51" s="221" t="s">
        <v>2674</v>
      </c>
      <c r="AM51" s="221" t="s">
        <v>2674</v>
      </c>
      <c r="AN51" s="221" t="s">
        <v>2674</v>
      </c>
      <c r="AO51" s="221" t="s">
        <v>2674</v>
      </c>
      <c r="AP51" s="221" t="s">
        <v>2674</v>
      </c>
      <c r="AQ51" s="221" t="s">
        <v>2674</v>
      </c>
      <c r="AR51" s="221" t="s">
        <v>2674</v>
      </c>
      <c r="AS51" s="221" t="s">
        <v>2674</v>
      </c>
      <c r="AT51" s="221" t="s">
        <v>2674</v>
      </c>
      <c r="AU51" s="221" t="s">
        <v>2674</v>
      </c>
      <c r="AV51" s="221" t="s">
        <v>2674</v>
      </c>
      <c r="AW51" s="221" t="s">
        <v>2674</v>
      </c>
      <c r="AX51" s="221" t="s">
        <v>2674</v>
      </c>
      <c r="AY51" s="221" t="s">
        <v>2674</v>
      </c>
      <c r="AZ51" s="171" t="s">
        <v>317</v>
      </c>
      <c r="BA51" s="171" t="s">
        <v>2707</v>
      </c>
      <c r="BB51" s="171" t="s">
        <v>3327</v>
      </c>
      <c r="BC51" s="171" t="s">
        <v>2749</v>
      </c>
      <c r="BD51" s="171" t="s">
        <v>319</v>
      </c>
      <c r="BE51" s="171" t="s">
        <v>3328</v>
      </c>
      <c r="BF51" s="226" t="s">
        <v>3580</v>
      </c>
      <c r="BG51" s="171" t="s">
        <v>3329</v>
      </c>
      <c r="BH51" s="171" t="s">
        <v>317</v>
      </c>
      <c r="BI51" s="171" t="s">
        <v>2846</v>
      </c>
      <c r="BJ51" s="171" t="s">
        <v>319</v>
      </c>
      <c r="BK51" s="171" t="s">
        <v>3330</v>
      </c>
      <c r="BL51" s="171" t="s">
        <v>2698</v>
      </c>
      <c r="BM51" s="171" t="s">
        <v>322</v>
      </c>
      <c r="BN51" s="221" t="s">
        <v>2674</v>
      </c>
      <c r="BO51" s="221" t="s">
        <v>2674</v>
      </c>
      <c r="BP51" s="221" t="s">
        <v>2671</v>
      </c>
      <c r="BQ51" s="171" t="s">
        <v>616</v>
      </c>
      <c r="BR51" s="171" t="s">
        <v>408</v>
      </c>
      <c r="BS51" s="171" t="s">
        <v>3331</v>
      </c>
      <c r="BT51" s="171" t="s">
        <v>1919</v>
      </c>
      <c r="BU51" s="171" t="s">
        <v>445</v>
      </c>
      <c r="BV51" s="171" t="s">
        <v>3233</v>
      </c>
      <c r="BW51" s="171" t="s">
        <v>3332</v>
      </c>
      <c r="BX51" s="171" t="s">
        <v>3333</v>
      </c>
      <c r="BY51" s="171" t="s">
        <v>1923</v>
      </c>
      <c r="BZ51" s="171" t="s">
        <v>3334</v>
      </c>
      <c r="CA51" s="171" t="s">
        <v>591</v>
      </c>
      <c r="CB51" s="227" t="s">
        <v>3335</v>
      </c>
      <c r="CC51" s="171" t="s">
        <v>3336</v>
      </c>
      <c r="CD51" s="171" t="s">
        <v>333</v>
      </c>
      <c r="CE51" s="171" t="s">
        <v>334</v>
      </c>
      <c r="CF51" s="171" t="s">
        <v>3234</v>
      </c>
      <c r="CG51" s="221" t="s">
        <v>2674</v>
      </c>
      <c r="CH51" s="221" t="s">
        <v>2674</v>
      </c>
      <c r="CI51" s="221" t="s">
        <v>2674</v>
      </c>
      <c r="CJ51" s="221" t="s">
        <v>2674</v>
      </c>
      <c r="CK51" s="221" t="s">
        <v>2674</v>
      </c>
      <c r="CL51" s="221" t="s">
        <v>2674</v>
      </c>
      <c r="CM51" s="221" t="s">
        <v>2674</v>
      </c>
      <c r="CN51" s="221" t="s">
        <v>2674</v>
      </c>
      <c r="CO51" s="251" t="s">
        <v>2674</v>
      </c>
      <c r="CP51" s="241" t="s">
        <v>3337</v>
      </c>
      <c r="CQ51" s="241" t="s">
        <v>3338</v>
      </c>
      <c r="CR51" s="241" t="s">
        <v>3339</v>
      </c>
      <c r="CT51" s="261" t="s">
        <v>2684</v>
      </c>
      <c r="CU51" s="71"/>
      <c r="CV51" s="290"/>
    </row>
    <row r="52" spans="1:101" ht="77.150000000000006" customHeight="1" x14ac:dyDescent="0.55000000000000004">
      <c r="A52" s="352">
        <v>45377</v>
      </c>
      <c r="B52" s="223" t="str">
        <f>IF(OR(AND(AZ52="有",BD52="レベル3：実装（製品・サービスとして提供されている）"),(AND(BH52="有",BJ52="レベル3：実装（製品・サービスとして提供されている）"))),"必須機能を有する","必須機能を有さない")</f>
        <v>必須機能を有する</v>
      </c>
      <c r="C52" s="223">
        <v>75</v>
      </c>
      <c r="D52" s="247" t="s">
        <v>3535</v>
      </c>
      <c r="E52" s="247" t="s">
        <v>607</v>
      </c>
      <c r="F52" s="247" t="s">
        <v>3533</v>
      </c>
      <c r="G52" s="247" t="s">
        <v>303</v>
      </c>
      <c r="H52" s="247" t="s">
        <v>2147</v>
      </c>
      <c r="I52" s="247" t="s">
        <v>305</v>
      </c>
      <c r="J52" s="171" t="s">
        <v>2831</v>
      </c>
      <c r="K52" s="247" t="s">
        <v>3534</v>
      </c>
      <c r="L52" s="247" t="s">
        <v>599</v>
      </c>
      <c r="M52" s="247" t="s">
        <v>2747</v>
      </c>
      <c r="N52" s="247" t="s">
        <v>2670</v>
      </c>
      <c r="O52" s="247" t="s">
        <v>3536</v>
      </c>
      <c r="P52" s="247" t="s">
        <v>3637</v>
      </c>
      <c r="Q52" s="247" t="s">
        <v>599</v>
      </c>
      <c r="R52" s="221" t="s">
        <v>2671</v>
      </c>
      <c r="S52" s="20" t="s">
        <v>3560</v>
      </c>
      <c r="T52" s="247" t="s">
        <v>357</v>
      </c>
      <c r="U52" s="247" t="s">
        <v>3341</v>
      </c>
      <c r="V52" s="247" t="s">
        <v>3561</v>
      </c>
      <c r="W52" s="247" t="s">
        <v>607</v>
      </c>
      <c r="X52" s="247" t="s">
        <v>3533</v>
      </c>
      <c r="Y52" s="247" t="s">
        <v>2147</v>
      </c>
      <c r="Z52" s="247" t="s">
        <v>3534</v>
      </c>
      <c r="AA52" s="312" t="s">
        <v>3574</v>
      </c>
      <c r="AB52" s="233" t="s">
        <v>2878</v>
      </c>
      <c r="AC52" s="247" t="s">
        <v>607</v>
      </c>
      <c r="AD52" s="247" t="s">
        <v>3533</v>
      </c>
      <c r="AE52" s="247" t="s">
        <v>2147</v>
      </c>
      <c r="AF52" s="247" t="s">
        <v>3534</v>
      </c>
      <c r="AG52" s="257" t="s">
        <v>2671</v>
      </c>
      <c r="AH52" s="257" t="s">
        <v>2671</v>
      </c>
      <c r="AI52" s="257" t="s">
        <v>2671</v>
      </c>
      <c r="AJ52" s="257" t="s">
        <v>2671</v>
      </c>
      <c r="AK52" s="257" t="s">
        <v>2671</v>
      </c>
      <c r="AL52" s="257" t="s">
        <v>2671</v>
      </c>
      <c r="AM52" s="257" t="s">
        <v>2671</v>
      </c>
      <c r="AN52" s="257" t="s">
        <v>2671</v>
      </c>
      <c r="AO52" s="257" t="s">
        <v>2671</v>
      </c>
      <c r="AP52" s="257" t="s">
        <v>2671</v>
      </c>
      <c r="AQ52" s="257" t="s">
        <v>2671</v>
      </c>
      <c r="AR52" s="257" t="s">
        <v>2671</v>
      </c>
      <c r="AS52" s="257" t="s">
        <v>2671</v>
      </c>
      <c r="AT52" s="257" t="s">
        <v>2671</v>
      </c>
      <c r="AU52" s="257" t="s">
        <v>2671</v>
      </c>
      <c r="AV52" s="257" t="s">
        <v>2671</v>
      </c>
      <c r="AW52" s="257" t="s">
        <v>2671</v>
      </c>
      <c r="AX52" s="257" t="s">
        <v>2671</v>
      </c>
      <c r="AY52" s="257" t="s">
        <v>2671</v>
      </c>
      <c r="AZ52" s="247" t="s">
        <v>317</v>
      </c>
      <c r="BA52" s="247" t="s">
        <v>2719</v>
      </c>
      <c r="BB52" s="171" t="s">
        <v>2737</v>
      </c>
      <c r="BC52" s="247" t="s">
        <v>3342</v>
      </c>
      <c r="BD52" s="247" t="s">
        <v>319</v>
      </c>
      <c r="BE52" s="247" t="s">
        <v>3642</v>
      </c>
      <c r="BF52" s="226" t="s">
        <v>3580</v>
      </c>
      <c r="BG52" s="247" t="s">
        <v>3643</v>
      </c>
      <c r="BH52" s="247" t="s">
        <v>317</v>
      </c>
      <c r="BI52" s="247" t="s">
        <v>3343</v>
      </c>
      <c r="BJ52" s="247" t="s">
        <v>319</v>
      </c>
      <c r="BK52" s="247" t="s">
        <v>3344</v>
      </c>
      <c r="BL52" s="171" t="s">
        <v>2698</v>
      </c>
      <c r="BM52" s="247" t="s">
        <v>322</v>
      </c>
      <c r="BN52" s="257" t="s">
        <v>2674</v>
      </c>
      <c r="BO52" s="257" t="s">
        <v>2674</v>
      </c>
      <c r="BP52" s="257" t="s">
        <v>2674</v>
      </c>
      <c r="BQ52" s="247" t="s">
        <v>616</v>
      </c>
      <c r="BR52" s="247" t="s">
        <v>408</v>
      </c>
      <c r="BS52" s="247" t="s">
        <v>3345</v>
      </c>
      <c r="BT52" s="292" t="s">
        <v>3589</v>
      </c>
      <c r="BU52" s="247" t="s">
        <v>591</v>
      </c>
      <c r="BV52" s="247" t="s">
        <v>3346</v>
      </c>
      <c r="BW52" s="257" t="s">
        <v>2671</v>
      </c>
      <c r="BX52" s="257" t="s">
        <v>2671</v>
      </c>
      <c r="BY52" s="247" t="s">
        <v>3347</v>
      </c>
      <c r="BZ52" s="247" t="s">
        <v>3348</v>
      </c>
      <c r="CA52" s="257" t="s">
        <v>2671</v>
      </c>
      <c r="CB52" s="247" t="s">
        <v>3599</v>
      </c>
      <c r="CC52" s="247" t="s">
        <v>3349</v>
      </c>
      <c r="CD52" s="247" t="s">
        <v>333</v>
      </c>
      <c r="CE52" s="247" t="s">
        <v>334</v>
      </c>
      <c r="CF52" s="247" t="s">
        <v>3350</v>
      </c>
      <c r="CG52" s="257" t="s">
        <v>2674</v>
      </c>
      <c r="CH52" s="257" t="s">
        <v>2674</v>
      </c>
      <c r="CI52" s="257" t="s">
        <v>2674</v>
      </c>
      <c r="CJ52" s="257" t="s">
        <v>2674</v>
      </c>
      <c r="CK52" s="257" t="s">
        <v>2674</v>
      </c>
      <c r="CL52" s="257" t="s">
        <v>2674</v>
      </c>
      <c r="CM52" s="257" t="s">
        <v>2674</v>
      </c>
      <c r="CN52" s="257" t="s">
        <v>2674</v>
      </c>
      <c r="CO52" s="264" t="s">
        <v>2674</v>
      </c>
      <c r="CP52" s="247" t="s">
        <v>3628</v>
      </c>
      <c r="CQ52" s="328" t="s">
        <v>3351</v>
      </c>
      <c r="CR52" s="247" t="s">
        <v>3629</v>
      </c>
      <c r="CT52" s="261" t="s">
        <v>2684</v>
      </c>
      <c r="CU52" s="71"/>
      <c r="CV52" s="290"/>
    </row>
    <row r="53" spans="1:101" ht="77.150000000000006" customHeight="1" x14ac:dyDescent="0.55000000000000004">
      <c r="A53" s="352">
        <v>45377</v>
      </c>
      <c r="B53" s="223" t="str">
        <f>IF(OR(AND(AZ53="有",BD53="レベル3：実装（製品・サービスとして提供されている）"),(AND(BH53="有",BJ53="レベル3：実装（製品・サービスとして提供されている）"))),"必須機能を有する","必須機能を有さない")</f>
        <v>必須機能を有する</v>
      </c>
      <c r="C53" s="223">
        <v>76</v>
      </c>
      <c r="D53" s="247" t="s">
        <v>3537</v>
      </c>
      <c r="E53" s="247" t="s">
        <v>607</v>
      </c>
      <c r="F53" s="247" t="s">
        <v>3533</v>
      </c>
      <c r="G53" s="247" t="s">
        <v>303</v>
      </c>
      <c r="H53" s="247" t="s">
        <v>2147</v>
      </c>
      <c r="I53" s="247" t="s">
        <v>305</v>
      </c>
      <c r="J53" s="171" t="s">
        <v>2831</v>
      </c>
      <c r="K53" s="247" t="s">
        <v>3534</v>
      </c>
      <c r="L53" s="247" t="s">
        <v>599</v>
      </c>
      <c r="M53" s="247" t="s">
        <v>2747</v>
      </c>
      <c r="N53" s="247" t="s">
        <v>2670</v>
      </c>
      <c r="O53" s="247" t="s">
        <v>3538</v>
      </c>
      <c r="P53" s="247" t="s">
        <v>3638</v>
      </c>
      <c r="Q53" s="247" t="s">
        <v>599</v>
      </c>
      <c r="R53" s="221" t="s">
        <v>2671</v>
      </c>
      <c r="S53" s="221" t="s">
        <v>2671</v>
      </c>
      <c r="T53" s="247" t="s">
        <v>357</v>
      </c>
      <c r="U53" s="247" t="s">
        <v>2172</v>
      </c>
      <c r="V53" s="247" t="s">
        <v>2173</v>
      </c>
      <c r="W53" s="247" t="s">
        <v>607</v>
      </c>
      <c r="X53" s="247" t="s">
        <v>3533</v>
      </c>
      <c r="Y53" s="247" t="s">
        <v>2147</v>
      </c>
      <c r="Z53" s="247" t="s">
        <v>3534</v>
      </c>
      <c r="AA53" s="312" t="s">
        <v>3574</v>
      </c>
      <c r="AB53" s="233" t="s">
        <v>2878</v>
      </c>
      <c r="AC53" s="247" t="s">
        <v>607</v>
      </c>
      <c r="AD53" s="247" t="s">
        <v>3533</v>
      </c>
      <c r="AE53" s="247" t="s">
        <v>2147</v>
      </c>
      <c r="AF53" s="247" t="s">
        <v>3534</v>
      </c>
      <c r="AG53" s="257" t="s">
        <v>2671</v>
      </c>
      <c r="AH53" s="257" t="s">
        <v>2671</v>
      </c>
      <c r="AI53" s="257" t="s">
        <v>2671</v>
      </c>
      <c r="AJ53" s="257" t="s">
        <v>2671</v>
      </c>
      <c r="AK53" s="257" t="s">
        <v>2671</v>
      </c>
      <c r="AL53" s="257" t="s">
        <v>2671</v>
      </c>
      <c r="AM53" s="257" t="s">
        <v>2671</v>
      </c>
      <c r="AN53" s="257" t="s">
        <v>2671</v>
      </c>
      <c r="AO53" s="257" t="s">
        <v>2671</v>
      </c>
      <c r="AP53" s="257" t="s">
        <v>2671</v>
      </c>
      <c r="AQ53" s="257" t="s">
        <v>2671</v>
      </c>
      <c r="AR53" s="257" t="s">
        <v>2671</v>
      </c>
      <c r="AS53" s="257" t="s">
        <v>2671</v>
      </c>
      <c r="AT53" s="257" t="s">
        <v>2671</v>
      </c>
      <c r="AU53" s="257" t="s">
        <v>2671</v>
      </c>
      <c r="AV53" s="257" t="s">
        <v>2671</v>
      </c>
      <c r="AW53" s="257" t="s">
        <v>2671</v>
      </c>
      <c r="AX53" s="257" t="s">
        <v>2671</v>
      </c>
      <c r="AY53" s="257" t="s">
        <v>2671</v>
      </c>
      <c r="AZ53" s="247" t="s">
        <v>317</v>
      </c>
      <c r="BA53" s="247" t="s">
        <v>2719</v>
      </c>
      <c r="BB53" s="171" t="s">
        <v>2737</v>
      </c>
      <c r="BC53" s="247" t="s">
        <v>3342</v>
      </c>
      <c r="BD53" s="247" t="s">
        <v>319</v>
      </c>
      <c r="BE53" s="247" t="s">
        <v>3644</v>
      </c>
      <c r="BF53" s="226" t="s">
        <v>3580</v>
      </c>
      <c r="BG53" s="247" t="s">
        <v>3645</v>
      </c>
      <c r="BH53" s="247" t="s">
        <v>317</v>
      </c>
      <c r="BI53" s="247" t="s">
        <v>3352</v>
      </c>
      <c r="BJ53" s="247" t="s">
        <v>319</v>
      </c>
      <c r="BK53" s="247" t="s">
        <v>3353</v>
      </c>
      <c r="BL53" s="171" t="s">
        <v>2698</v>
      </c>
      <c r="BM53" s="247" t="s">
        <v>322</v>
      </c>
      <c r="BN53" s="257" t="s">
        <v>2674</v>
      </c>
      <c r="BO53" s="257" t="s">
        <v>2674</v>
      </c>
      <c r="BP53" s="257" t="s">
        <v>2674</v>
      </c>
      <c r="BQ53" s="247" t="s">
        <v>616</v>
      </c>
      <c r="BR53" s="247" t="s">
        <v>408</v>
      </c>
      <c r="BS53" s="247" t="s">
        <v>3345</v>
      </c>
      <c r="BT53" s="292" t="s">
        <v>3590</v>
      </c>
      <c r="BU53" s="247" t="s">
        <v>591</v>
      </c>
      <c r="BV53" s="247" t="s">
        <v>3354</v>
      </c>
      <c r="BW53" s="257" t="s">
        <v>2671</v>
      </c>
      <c r="BX53" s="257" t="s">
        <v>2671</v>
      </c>
      <c r="BY53" s="247" t="s">
        <v>3355</v>
      </c>
      <c r="BZ53" s="247" t="s">
        <v>3356</v>
      </c>
      <c r="CA53" s="257" t="s">
        <v>2671</v>
      </c>
      <c r="CB53" s="247" t="s">
        <v>3600</v>
      </c>
      <c r="CC53" s="247" t="s">
        <v>3357</v>
      </c>
      <c r="CD53" s="247" t="s">
        <v>333</v>
      </c>
      <c r="CE53" s="247" t="s">
        <v>334</v>
      </c>
      <c r="CF53" s="247" t="s">
        <v>3350</v>
      </c>
      <c r="CG53" s="257" t="s">
        <v>2674</v>
      </c>
      <c r="CH53" s="257" t="s">
        <v>2674</v>
      </c>
      <c r="CI53" s="257" t="s">
        <v>2674</v>
      </c>
      <c r="CJ53" s="257" t="s">
        <v>2674</v>
      </c>
      <c r="CK53" s="257" t="s">
        <v>2674</v>
      </c>
      <c r="CL53" s="257" t="s">
        <v>2674</v>
      </c>
      <c r="CM53" s="257" t="s">
        <v>2674</v>
      </c>
      <c r="CN53" s="257" t="s">
        <v>2674</v>
      </c>
      <c r="CO53" s="264" t="s">
        <v>2674</v>
      </c>
      <c r="CP53" s="247" t="s">
        <v>3628</v>
      </c>
      <c r="CQ53" s="223" t="s">
        <v>3351</v>
      </c>
      <c r="CR53" s="247" t="s">
        <v>3629</v>
      </c>
      <c r="CT53" s="261" t="s">
        <v>2684</v>
      </c>
      <c r="CU53" s="71"/>
      <c r="CV53" s="290"/>
    </row>
    <row r="54" spans="1:101" s="307" customFormat="1" ht="75.650000000000006" customHeight="1" x14ac:dyDescent="0.55000000000000004">
      <c r="A54" s="352">
        <v>45377</v>
      </c>
      <c r="B54" s="229" t="str">
        <f>IF(OR(AND(AZ54="有",BD54="レベル3：実装（製品・サービスとして提供されている）"),(AND(BH54="有",BJ54="レベル3：実装（製品・サービスとして提供されている）"))),"必須機能を有する","必須機能を有さない")</f>
        <v>必須機能を有する</v>
      </c>
      <c r="C54" s="230">
        <v>25</v>
      </c>
      <c r="D54" s="232" t="s">
        <v>2342</v>
      </c>
      <c r="E54" s="232" t="s">
        <v>988</v>
      </c>
      <c r="F54" s="313" t="s">
        <v>3539</v>
      </c>
      <c r="G54" s="232" t="s">
        <v>303</v>
      </c>
      <c r="H54" s="232" t="s">
        <v>990</v>
      </c>
      <c r="I54" s="232" t="s">
        <v>2872</v>
      </c>
      <c r="J54" s="232" t="s">
        <v>348</v>
      </c>
      <c r="K54" s="232" t="s">
        <v>3415</v>
      </c>
      <c r="L54" s="232" t="s">
        <v>992</v>
      </c>
      <c r="M54" s="232" t="s">
        <v>2669</v>
      </c>
      <c r="N54" s="232" t="s">
        <v>2670</v>
      </c>
      <c r="O54" s="233" t="s">
        <v>2671</v>
      </c>
      <c r="P54" s="232" t="s">
        <v>2873</v>
      </c>
      <c r="Q54" s="232" t="s">
        <v>995</v>
      </c>
      <c r="R54" s="233" t="s">
        <v>2671</v>
      </c>
      <c r="S54" s="233" t="s">
        <v>2671</v>
      </c>
      <c r="T54" s="232" t="s">
        <v>3358</v>
      </c>
      <c r="U54" s="232" t="s">
        <v>3359</v>
      </c>
      <c r="V54" s="233" t="s">
        <v>2878</v>
      </c>
      <c r="W54" s="232" t="s">
        <v>988</v>
      </c>
      <c r="X54" s="232" t="s">
        <v>2345</v>
      </c>
      <c r="Y54" s="232">
        <v>1011401020592</v>
      </c>
      <c r="Z54" s="232" t="s">
        <v>3360</v>
      </c>
      <c r="AA54" s="232" t="s">
        <v>3361</v>
      </c>
      <c r="AB54" s="233" t="s">
        <v>2878</v>
      </c>
      <c r="AC54" s="232" t="s">
        <v>1002</v>
      </c>
      <c r="AD54" s="232" t="s">
        <v>3362</v>
      </c>
      <c r="AE54" s="232" t="s">
        <v>1004</v>
      </c>
      <c r="AF54" s="232" t="s">
        <v>1005</v>
      </c>
      <c r="AG54" s="232" t="s">
        <v>3363</v>
      </c>
      <c r="AH54" s="233" t="s">
        <v>2878</v>
      </c>
      <c r="AI54" s="232" t="s">
        <v>1002</v>
      </c>
      <c r="AJ54" s="232" t="s">
        <v>3362</v>
      </c>
      <c r="AK54" s="232" t="s">
        <v>1004</v>
      </c>
      <c r="AL54" s="232" t="s">
        <v>1005</v>
      </c>
      <c r="AM54" s="232" t="s">
        <v>3364</v>
      </c>
      <c r="AN54" s="233" t="s">
        <v>2878</v>
      </c>
      <c r="AO54" s="232" t="s">
        <v>988</v>
      </c>
      <c r="AP54" s="232" t="s">
        <v>2345</v>
      </c>
      <c r="AQ54" s="232">
        <v>1011401020592</v>
      </c>
      <c r="AR54" s="232" t="s">
        <v>3360</v>
      </c>
      <c r="AS54" s="233" t="s">
        <v>2878</v>
      </c>
      <c r="AT54" s="233" t="s">
        <v>2878</v>
      </c>
      <c r="AU54" s="233" t="s">
        <v>2878</v>
      </c>
      <c r="AV54" s="233" t="s">
        <v>2878</v>
      </c>
      <c r="AW54" s="233" t="s">
        <v>2878</v>
      </c>
      <c r="AX54" s="233" t="s">
        <v>2878</v>
      </c>
      <c r="AY54" s="233" t="s">
        <v>2878</v>
      </c>
      <c r="AZ54" s="232" t="s">
        <v>317</v>
      </c>
      <c r="BA54" s="232" t="s">
        <v>2719</v>
      </c>
      <c r="BB54" s="232" t="s">
        <v>2874</v>
      </c>
      <c r="BC54" s="232" t="s">
        <v>2875</v>
      </c>
      <c r="BD54" s="238" t="s">
        <v>3366</v>
      </c>
      <c r="BE54" s="232" t="s">
        <v>2876</v>
      </c>
      <c r="BF54" s="232" t="s">
        <v>3376</v>
      </c>
      <c r="BG54" s="232" t="s">
        <v>3646</v>
      </c>
      <c r="BH54" s="232" t="s">
        <v>316</v>
      </c>
      <c r="BI54" s="233" t="s">
        <v>2674</v>
      </c>
      <c r="BJ54" s="233" t="s">
        <v>2674</v>
      </c>
      <c r="BK54" s="233" t="s">
        <v>2706</v>
      </c>
      <c r="BL54" s="232" t="s">
        <v>2677</v>
      </c>
      <c r="BM54" s="232" t="s">
        <v>322</v>
      </c>
      <c r="BN54" s="233" t="s">
        <v>2674</v>
      </c>
      <c r="BO54" s="233" t="s">
        <v>2674</v>
      </c>
      <c r="BP54" s="233" t="s">
        <v>2671</v>
      </c>
      <c r="BQ54" s="232" t="s">
        <v>323</v>
      </c>
      <c r="BR54" s="232" t="s">
        <v>1011</v>
      </c>
      <c r="BS54" s="323" t="s">
        <v>3591</v>
      </c>
      <c r="BT54" s="232" t="s">
        <v>1013</v>
      </c>
      <c r="BU54" s="232" t="s">
        <v>571</v>
      </c>
      <c r="BV54" s="232" t="s">
        <v>2877</v>
      </c>
      <c r="BW54" s="233" t="s">
        <v>2671</v>
      </c>
      <c r="BX54" s="233" t="s">
        <v>2878</v>
      </c>
      <c r="BY54" s="233" t="s">
        <v>2671</v>
      </c>
      <c r="BZ54" s="233" t="s">
        <v>2671</v>
      </c>
      <c r="CA54" s="233" t="s">
        <v>2671</v>
      </c>
      <c r="CB54" s="233" t="s">
        <v>2671</v>
      </c>
      <c r="CC54" s="233" t="s">
        <v>2878</v>
      </c>
      <c r="CD54" s="232" t="s">
        <v>333</v>
      </c>
      <c r="CE54" s="232" t="s">
        <v>334</v>
      </c>
      <c r="CF54" s="232" t="s">
        <v>385</v>
      </c>
      <c r="CG54" s="233" t="s">
        <v>2674</v>
      </c>
      <c r="CH54" s="233" t="s">
        <v>2674</v>
      </c>
      <c r="CI54" s="233" t="s">
        <v>2674</v>
      </c>
      <c r="CJ54" s="233" t="s">
        <v>2674</v>
      </c>
      <c r="CK54" s="233" t="s">
        <v>2674</v>
      </c>
      <c r="CL54" s="233" t="s">
        <v>2674</v>
      </c>
      <c r="CM54" s="233" t="s">
        <v>2674</v>
      </c>
      <c r="CN54" s="233" t="s">
        <v>2674</v>
      </c>
      <c r="CO54" s="233" t="s">
        <v>2674</v>
      </c>
      <c r="CP54" s="267" t="s">
        <v>3378</v>
      </c>
      <c r="CQ54" s="267" t="s">
        <v>3630</v>
      </c>
      <c r="CR54" s="267" t="s">
        <v>1017</v>
      </c>
      <c r="CS54" s="228"/>
      <c r="CT54" s="263" t="s">
        <v>2231</v>
      </c>
      <c r="CU54" s="291" t="s">
        <v>3436</v>
      </c>
      <c r="CV54" s="228"/>
      <c r="CW54" s="297" t="s">
        <v>3443</v>
      </c>
    </row>
    <row r="55" spans="1:101" s="307" customFormat="1" ht="75.650000000000006" customHeight="1" x14ac:dyDescent="0.55000000000000004">
      <c r="A55" s="352">
        <v>45377</v>
      </c>
      <c r="B55" s="229" t="str">
        <f t="shared" ref="B55:B59" si="2">IF(OR(AND(AZ55="有",BD55="レベル3：実装（製品・サービスとして提供されている）"),(AND(BH55="有",BJ55="レベル3：実装（製品・サービスとして提供されている）"))),"必須機能を有する","必須機能を有さない")</f>
        <v>必須機能を有する</v>
      </c>
      <c r="C55" s="230">
        <v>38</v>
      </c>
      <c r="D55" s="232" t="s">
        <v>1352</v>
      </c>
      <c r="E55" s="232" t="s">
        <v>1347</v>
      </c>
      <c r="F55" s="232" t="s">
        <v>1348</v>
      </c>
      <c r="G55" s="232" t="s">
        <v>303</v>
      </c>
      <c r="H55" s="232" t="s">
        <v>1349</v>
      </c>
      <c r="I55" s="232" t="s">
        <v>422</v>
      </c>
      <c r="J55" s="232" t="s">
        <v>348</v>
      </c>
      <c r="K55" s="232" t="s">
        <v>3540</v>
      </c>
      <c r="L55" s="314" t="s">
        <v>3541</v>
      </c>
      <c r="M55" s="232" t="s">
        <v>2747</v>
      </c>
      <c r="N55" s="232" t="s">
        <v>2735</v>
      </c>
      <c r="O55" s="238" t="s">
        <v>2310</v>
      </c>
      <c r="P55" s="232" t="s">
        <v>3053</v>
      </c>
      <c r="Q55" s="314" t="s">
        <v>3562</v>
      </c>
      <c r="R55" s="233" t="s">
        <v>2671</v>
      </c>
      <c r="S55" s="232" t="s">
        <v>3055</v>
      </c>
      <c r="T55" s="232" t="s">
        <v>357</v>
      </c>
      <c r="U55" s="232" t="s">
        <v>1356</v>
      </c>
      <c r="V55" s="233" t="s">
        <v>2671</v>
      </c>
      <c r="W55" s="232" t="s">
        <v>1347</v>
      </c>
      <c r="X55" s="232" t="s">
        <v>1348</v>
      </c>
      <c r="Y55" s="232" t="s">
        <v>1349</v>
      </c>
      <c r="Z55" s="232" t="s">
        <v>3563</v>
      </c>
      <c r="AA55" s="232" t="s">
        <v>1358</v>
      </c>
      <c r="AB55" s="233" t="s">
        <v>2671</v>
      </c>
      <c r="AC55" s="232" t="s">
        <v>1347</v>
      </c>
      <c r="AD55" s="232" t="s">
        <v>1348</v>
      </c>
      <c r="AE55" s="232" t="s">
        <v>1349</v>
      </c>
      <c r="AF55" s="232" t="s">
        <v>3563</v>
      </c>
      <c r="AG55" s="232" t="s">
        <v>1359</v>
      </c>
      <c r="AH55" s="233" t="s">
        <v>2671</v>
      </c>
      <c r="AI55" s="232" t="s">
        <v>1347</v>
      </c>
      <c r="AJ55" s="232" t="s">
        <v>1348</v>
      </c>
      <c r="AK55" s="232" t="s">
        <v>1349</v>
      </c>
      <c r="AL55" s="232" t="s">
        <v>3563</v>
      </c>
      <c r="AM55" s="233" t="s">
        <v>2671</v>
      </c>
      <c r="AN55" s="233" t="s">
        <v>2671</v>
      </c>
      <c r="AO55" s="233" t="s">
        <v>2671</v>
      </c>
      <c r="AP55" s="233" t="s">
        <v>2671</v>
      </c>
      <c r="AQ55" s="233" t="s">
        <v>2671</v>
      </c>
      <c r="AR55" s="233" t="s">
        <v>2671</v>
      </c>
      <c r="AS55" s="233" t="s">
        <v>2671</v>
      </c>
      <c r="AT55" s="233" t="s">
        <v>2671</v>
      </c>
      <c r="AU55" s="233" t="s">
        <v>2671</v>
      </c>
      <c r="AV55" s="233" t="s">
        <v>2671</v>
      </c>
      <c r="AW55" s="233" t="s">
        <v>2671</v>
      </c>
      <c r="AX55" s="233" t="s">
        <v>2671</v>
      </c>
      <c r="AY55" s="233" t="s">
        <v>2671</v>
      </c>
      <c r="AZ55" s="232" t="s">
        <v>317</v>
      </c>
      <c r="BA55" s="232" t="s">
        <v>2719</v>
      </c>
      <c r="BB55" s="232" t="s">
        <v>2737</v>
      </c>
      <c r="BC55" s="232" t="s">
        <v>2810</v>
      </c>
      <c r="BD55" s="232" t="s">
        <v>319</v>
      </c>
      <c r="BE55" s="232" t="s">
        <v>3057</v>
      </c>
      <c r="BF55" s="232" t="s">
        <v>3380</v>
      </c>
      <c r="BG55" s="232" t="s">
        <v>3381</v>
      </c>
      <c r="BH55" s="232" t="s">
        <v>317</v>
      </c>
      <c r="BI55" s="232" t="s">
        <v>3058</v>
      </c>
      <c r="BJ55" s="232" t="s">
        <v>3365</v>
      </c>
      <c r="BK55" s="232" t="s">
        <v>3059</v>
      </c>
      <c r="BL55" s="232" t="s">
        <v>2677</v>
      </c>
      <c r="BM55" s="232" t="s">
        <v>322</v>
      </c>
      <c r="BN55" s="233" t="s">
        <v>2674</v>
      </c>
      <c r="BO55" s="233" t="s">
        <v>2674</v>
      </c>
      <c r="BP55" s="233" t="s">
        <v>2671</v>
      </c>
      <c r="BQ55" s="232" t="s">
        <v>323</v>
      </c>
      <c r="BR55" s="232" t="s">
        <v>408</v>
      </c>
      <c r="BS55" s="232" t="s">
        <v>3060</v>
      </c>
      <c r="BT55" s="232" t="s">
        <v>3061</v>
      </c>
      <c r="BU55" s="232" t="s">
        <v>3062</v>
      </c>
      <c r="BV55" s="232" t="s">
        <v>3063</v>
      </c>
      <c r="BW55" s="232" t="s">
        <v>3064</v>
      </c>
      <c r="BX55" s="232" t="s">
        <v>3065</v>
      </c>
      <c r="BY55" s="232" t="s">
        <v>3379</v>
      </c>
      <c r="BZ55" s="233" t="s">
        <v>2671</v>
      </c>
      <c r="CA55" s="245" t="s">
        <v>1378</v>
      </c>
      <c r="CB55" s="232" t="s">
        <v>3066</v>
      </c>
      <c r="CC55" s="232" t="s">
        <v>3067</v>
      </c>
      <c r="CD55" s="232" t="s">
        <v>333</v>
      </c>
      <c r="CE55" s="232" t="s">
        <v>334</v>
      </c>
      <c r="CF55" s="232" t="s">
        <v>385</v>
      </c>
      <c r="CG55" s="233" t="s">
        <v>2674</v>
      </c>
      <c r="CH55" s="233" t="s">
        <v>2674</v>
      </c>
      <c r="CI55" s="233" t="s">
        <v>2674</v>
      </c>
      <c r="CJ55" s="233" t="s">
        <v>2674</v>
      </c>
      <c r="CK55" s="233" t="s">
        <v>2674</v>
      </c>
      <c r="CL55" s="233" t="s">
        <v>2674</v>
      </c>
      <c r="CM55" s="233" t="s">
        <v>2674</v>
      </c>
      <c r="CN55" s="233" t="s">
        <v>2674</v>
      </c>
      <c r="CO55" s="233" t="s">
        <v>2674</v>
      </c>
      <c r="CP55" s="267" t="s">
        <v>3068</v>
      </c>
      <c r="CQ55" s="267" t="s">
        <v>3069</v>
      </c>
      <c r="CR55" s="267" t="s">
        <v>3631</v>
      </c>
      <c r="CS55" s="228"/>
      <c r="CT55" s="263" t="s">
        <v>2231</v>
      </c>
      <c r="CU55" s="291" t="s">
        <v>3428</v>
      </c>
      <c r="CV55" s="228"/>
      <c r="CW55" s="297" t="s">
        <v>3443</v>
      </c>
    </row>
    <row r="56" spans="1:101" s="307" customFormat="1" ht="75.650000000000006" customHeight="1" x14ac:dyDescent="0.55000000000000004">
      <c r="A56" s="352">
        <v>45377</v>
      </c>
      <c r="B56" s="229" t="str">
        <f t="shared" si="2"/>
        <v>必須機能を有する</v>
      </c>
      <c r="C56" s="230">
        <v>55</v>
      </c>
      <c r="D56" s="232" t="s">
        <v>3189</v>
      </c>
      <c r="E56" s="232" t="s">
        <v>1712</v>
      </c>
      <c r="F56" s="232" t="s">
        <v>1713</v>
      </c>
      <c r="G56" s="232" t="s">
        <v>303</v>
      </c>
      <c r="H56" s="232" t="s">
        <v>1719</v>
      </c>
      <c r="I56" s="232" t="s">
        <v>305</v>
      </c>
      <c r="J56" s="232" t="s">
        <v>2831</v>
      </c>
      <c r="K56" s="232" t="s">
        <v>1714</v>
      </c>
      <c r="L56" s="232" t="s">
        <v>1738</v>
      </c>
      <c r="M56" s="232" t="s">
        <v>2761</v>
      </c>
      <c r="N56" s="232" t="s">
        <v>2670</v>
      </c>
      <c r="O56" s="233" t="s">
        <v>2671</v>
      </c>
      <c r="P56" s="232" t="s">
        <v>3190</v>
      </c>
      <c r="Q56" s="232" t="s">
        <v>2445</v>
      </c>
      <c r="R56" s="233" t="s">
        <v>2671</v>
      </c>
      <c r="S56" s="233" t="s">
        <v>2671</v>
      </c>
      <c r="T56" s="232" t="s">
        <v>2673</v>
      </c>
      <c r="U56" s="233" t="s">
        <v>2674</v>
      </c>
      <c r="V56" s="233" t="s">
        <v>2674</v>
      </c>
      <c r="W56" s="233" t="s">
        <v>1712</v>
      </c>
      <c r="X56" s="233" t="s">
        <v>1713</v>
      </c>
      <c r="Y56" s="233" t="s">
        <v>1719</v>
      </c>
      <c r="Z56" s="233" t="s">
        <v>1714</v>
      </c>
      <c r="AA56" s="233" t="s">
        <v>2674</v>
      </c>
      <c r="AB56" s="233" t="s">
        <v>2674</v>
      </c>
      <c r="AC56" s="233" t="s">
        <v>2674</v>
      </c>
      <c r="AD56" s="233" t="s">
        <v>2674</v>
      </c>
      <c r="AE56" s="233" t="s">
        <v>2674</v>
      </c>
      <c r="AF56" s="233" t="s">
        <v>2674</v>
      </c>
      <c r="AG56" s="233" t="s">
        <v>2674</v>
      </c>
      <c r="AH56" s="233" t="s">
        <v>2674</v>
      </c>
      <c r="AI56" s="233" t="s">
        <v>2674</v>
      </c>
      <c r="AJ56" s="233" t="s">
        <v>2674</v>
      </c>
      <c r="AK56" s="233" t="s">
        <v>2674</v>
      </c>
      <c r="AL56" s="233" t="s">
        <v>2674</v>
      </c>
      <c r="AM56" s="233" t="s">
        <v>2674</v>
      </c>
      <c r="AN56" s="233" t="s">
        <v>2674</v>
      </c>
      <c r="AO56" s="233" t="s">
        <v>2674</v>
      </c>
      <c r="AP56" s="233" t="s">
        <v>2674</v>
      </c>
      <c r="AQ56" s="233" t="s">
        <v>2674</v>
      </c>
      <c r="AR56" s="233" t="s">
        <v>2674</v>
      </c>
      <c r="AS56" s="233" t="s">
        <v>2674</v>
      </c>
      <c r="AT56" s="233" t="s">
        <v>2674</v>
      </c>
      <c r="AU56" s="233" t="s">
        <v>2674</v>
      </c>
      <c r="AV56" s="233" t="s">
        <v>2674</v>
      </c>
      <c r="AW56" s="233" t="s">
        <v>2674</v>
      </c>
      <c r="AX56" s="233" t="s">
        <v>2674</v>
      </c>
      <c r="AY56" s="233" t="s">
        <v>2674</v>
      </c>
      <c r="AZ56" s="232" t="s">
        <v>316</v>
      </c>
      <c r="BA56" s="233" t="s">
        <v>2674</v>
      </c>
      <c r="BB56" s="233" t="s">
        <v>2674</v>
      </c>
      <c r="BC56" s="233" t="s">
        <v>2674</v>
      </c>
      <c r="BD56" s="233" t="s">
        <v>2674</v>
      </c>
      <c r="BE56" s="233" t="s">
        <v>2674</v>
      </c>
      <c r="BF56" s="233" t="s">
        <v>2674</v>
      </c>
      <c r="BG56" s="233" t="s">
        <v>2674</v>
      </c>
      <c r="BH56" s="232" t="s">
        <v>317</v>
      </c>
      <c r="BI56" s="232" t="s">
        <v>3191</v>
      </c>
      <c r="BJ56" s="232" t="s">
        <v>3366</v>
      </c>
      <c r="BK56" s="232" t="s">
        <v>3192</v>
      </c>
      <c r="BL56" s="232" t="s">
        <v>2698</v>
      </c>
      <c r="BM56" s="232" t="s">
        <v>322</v>
      </c>
      <c r="BN56" s="233" t="s">
        <v>2674</v>
      </c>
      <c r="BO56" s="233" t="s">
        <v>2674</v>
      </c>
      <c r="BP56" s="233" t="s">
        <v>2671</v>
      </c>
      <c r="BQ56" s="232" t="s">
        <v>616</v>
      </c>
      <c r="BR56" s="232" t="s">
        <v>1723</v>
      </c>
      <c r="BS56" s="232" t="s">
        <v>3417</v>
      </c>
      <c r="BT56" s="232" t="s">
        <v>1013</v>
      </c>
      <c r="BU56" s="232" t="s">
        <v>3418</v>
      </c>
      <c r="BV56" s="232" t="s">
        <v>3193</v>
      </c>
      <c r="BW56" s="233" t="s">
        <v>2671</v>
      </c>
      <c r="BX56" s="233" t="s">
        <v>2671</v>
      </c>
      <c r="BY56" s="232" t="s">
        <v>3194</v>
      </c>
      <c r="BZ56" s="238" t="s">
        <v>2310</v>
      </c>
      <c r="CA56" s="233" t="s">
        <v>2671</v>
      </c>
      <c r="CB56" s="233" t="s">
        <v>2671</v>
      </c>
      <c r="CC56" s="232" t="s">
        <v>3196</v>
      </c>
      <c r="CD56" s="232" t="s">
        <v>333</v>
      </c>
      <c r="CE56" s="232" t="s">
        <v>334</v>
      </c>
      <c r="CF56" s="232" t="s">
        <v>3601</v>
      </c>
      <c r="CG56" s="233" t="s">
        <v>2674</v>
      </c>
      <c r="CH56" s="233" t="s">
        <v>2674</v>
      </c>
      <c r="CI56" s="233" t="s">
        <v>2674</v>
      </c>
      <c r="CJ56" s="233" t="s">
        <v>2674</v>
      </c>
      <c r="CK56" s="233" t="s">
        <v>2674</v>
      </c>
      <c r="CL56" s="233" t="s">
        <v>2674</v>
      </c>
      <c r="CM56" s="233" t="s">
        <v>2674</v>
      </c>
      <c r="CN56" s="233" t="s">
        <v>2674</v>
      </c>
      <c r="CO56" s="233" t="s">
        <v>2674</v>
      </c>
      <c r="CP56" s="268" t="s">
        <v>3632</v>
      </c>
      <c r="CQ56" s="267" t="s">
        <v>3633</v>
      </c>
      <c r="CR56" s="267" t="s">
        <v>1737</v>
      </c>
      <c r="CS56" s="228"/>
      <c r="CT56" s="263" t="s">
        <v>2231</v>
      </c>
      <c r="CU56" s="291" t="s">
        <v>3438</v>
      </c>
      <c r="CV56" s="228"/>
      <c r="CW56" s="297" t="s">
        <v>3443</v>
      </c>
    </row>
    <row r="57" spans="1:101" s="307" customFormat="1" ht="75.650000000000006" customHeight="1" x14ac:dyDescent="0.55000000000000004">
      <c r="A57" s="352">
        <v>45377</v>
      </c>
      <c r="B57" s="229" t="str">
        <f t="shared" si="2"/>
        <v>必須機能を有する</v>
      </c>
      <c r="C57" s="230">
        <v>65</v>
      </c>
      <c r="D57" s="232" t="s">
        <v>1935</v>
      </c>
      <c r="E57" s="232" t="s">
        <v>1931</v>
      </c>
      <c r="F57" s="232" t="s">
        <v>1932</v>
      </c>
      <c r="G57" s="232" t="s">
        <v>303</v>
      </c>
      <c r="H57" s="232" t="s">
        <v>2479</v>
      </c>
      <c r="I57" s="232" t="s">
        <v>305</v>
      </c>
      <c r="J57" s="232" t="s">
        <v>2831</v>
      </c>
      <c r="K57" s="232" t="s">
        <v>1933</v>
      </c>
      <c r="L57" s="232" t="s">
        <v>2480</v>
      </c>
      <c r="M57" s="232" t="s">
        <v>2687</v>
      </c>
      <c r="N57" s="232" t="s">
        <v>2735</v>
      </c>
      <c r="O57" s="233" t="s">
        <v>2671</v>
      </c>
      <c r="P57" s="232" t="s">
        <v>3390</v>
      </c>
      <c r="Q57" s="232" t="s">
        <v>3420</v>
      </c>
      <c r="R57" s="233" t="s">
        <v>2671</v>
      </c>
      <c r="S57" s="233" t="s">
        <v>2671</v>
      </c>
      <c r="T57" s="232" t="s">
        <v>357</v>
      </c>
      <c r="U57" s="232" t="s">
        <v>1938</v>
      </c>
      <c r="V57" s="233" t="s">
        <v>2671</v>
      </c>
      <c r="W57" s="232" t="s">
        <v>1938</v>
      </c>
      <c r="X57" s="232" t="s">
        <v>1938</v>
      </c>
      <c r="Y57" s="232" t="s">
        <v>1938</v>
      </c>
      <c r="Z57" s="232" t="s">
        <v>1938</v>
      </c>
      <c r="AA57" s="233" t="s">
        <v>2671</v>
      </c>
      <c r="AB57" s="233" t="s">
        <v>2671</v>
      </c>
      <c r="AC57" s="233" t="s">
        <v>2671</v>
      </c>
      <c r="AD57" s="233" t="s">
        <v>2671</v>
      </c>
      <c r="AE57" s="233" t="s">
        <v>2671</v>
      </c>
      <c r="AF57" s="233" t="s">
        <v>2671</v>
      </c>
      <c r="AG57" s="233" t="s">
        <v>2671</v>
      </c>
      <c r="AH57" s="233" t="s">
        <v>2671</v>
      </c>
      <c r="AI57" s="233" t="s">
        <v>2671</v>
      </c>
      <c r="AJ57" s="233" t="s">
        <v>2671</v>
      </c>
      <c r="AK57" s="233" t="s">
        <v>2671</v>
      </c>
      <c r="AL57" s="233" t="s">
        <v>2671</v>
      </c>
      <c r="AM57" s="233" t="s">
        <v>2671</v>
      </c>
      <c r="AN57" s="233" t="s">
        <v>2671</v>
      </c>
      <c r="AO57" s="233" t="s">
        <v>2671</v>
      </c>
      <c r="AP57" s="233" t="s">
        <v>2671</v>
      </c>
      <c r="AQ57" s="233" t="s">
        <v>2671</v>
      </c>
      <c r="AR57" s="233" t="s">
        <v>2671</v>
      </c>
      <c r="AS57" s="233" t="s">
        <v>2671</v>
      </c>
      <c r="AT57" s="233" t="s">
        <v>2671</v>
      </c>
      <c r="AU57" s="233" t="s">
        <v>2671</v>
      </c>
      <c r="AV57" s="233" t="s">
        <v>2671</v>
      </c>
      <c r="AW57" s="233" t="s">
        <v>2671</v>
      </c>
      <c r="AX57" s="233" t="s">
        <v>2671</v>
      </c>
      <c r="AY57" s="233" t="s">
        <v>2671</v>
      </c>
      <c r="AZ57" s="232" t="s">
        <v>317</v>
      </c>
      <c r="BA57" s="232" t="s">
        <v>2691</v>
      </c>
      <c r="BB57" s="232" t="s">
        <v>3235</v>
      </c>
      <c r="BC57" s="232" t="s">
        <v>3236</v>
      </c>
      <c r="BD57" s="232" t="s">
        <v>3366</v>
      </c>
      <c r="BE57" s="232" t="s">
        <v>3237</v>
      </c>
      <c r="BF57" s="232" t="s">
        <v>366</v>
      </c>
      <c r="BG57" s="232" t="s">
        <v>3383</v>
      </c>
      <c r="BH57" s="232" t="s">
        <v>317</v>
      </c>
      <c r="BI57" s="232" t="s">
        <v>2846</v>
      </c>
      <c r="BJ57" s="232" t="s">
        <v>319</v>
      </c>
      <c r="BK57" s="232" t="s">
        <v>3238</v>
      </c>
      <c r="BL57" s="232" t="s">
        <v>2698</v>
      </c>
      <c r="BM57" s="232" t="s">
        <v>322</v>
      </c>
      <c r="BN57" s="233" t="s">
        <v>2674</v>
      </c>
      <c r="BO57" s="233" t="s">
        <v>2674</v>
      </c>
      <c r="BP57" s="233" t="s">
        <v>2878</v>
      </c>
      <c r="BQ57" s="232" t="s">
        <v>372</v>
      </c>
      <c r="BR57" s="232" t="s">
        <v>408</v>
      </c>
      <c r="BS57" s="232" t="s">
        <v>2948</v>
      </c>
      <c r="BT57" s="232" t="s">
        <v>720</v>
      </c>
      <c r="BU57" s="232" t="s">
        <v>720</v>
      </c>
      <c r="BV57" s="232" t="s">
        <v>3239</v>
      </c>
      <c r="BW57" s="233" t="s">
        <v>2878</v>
      </c>
      <c r="BX57" s="233" t="s">
        <v>2671</v>
      </c>
      <c r="BY57" s="233" t="s">
        <v>2671</v>
      </c>
      <c r="BZ57" s="233" t="s">
        <v>2671</v>
      </c>
      <c r="CA57" s="233" t="s">
        <v>2671</v>
      </c>
      <c r="CB57" s="232" t="s">
        <v>3240</v>
      </c>
      <c r="CC57" s="232" t="s">
        <v>3241</v>
      </c>
      <c r="CD57" s="232" t="s">
        <v>333</v>
      </c>
      <c r="CE57" s="232" t="s">
        <v>334</v>
      </c>
      <c r="CF57" s="232" t="s">
        <v>3242</v>
      </c>
      <c r="CG57" s="233" t="s">
        <v>2674</v>
      </c>
      <c r="CH57" s="233" t="s">
        <v>2674</v>
      </c>
      <c r="CI57" s="233" t="s">
        <v>2674</v>
      </c>
      <c r="CJ57" s="233" t="s">
        <v>2674</v>
      </c>
      <c r="CK57" s="233" t="s">
        <v>2674</v>
      </c>
      <c r="CL57" s="233" t="s">
        <v>2674</v>
      </c>
      <c r="CM57" s="233" t="s">
        <v>2674</v>
      </c>
      <c r="CN57" s="233" t="s">
        <v>2674</v>
      </c>
      <c r="CO57" s="233" t="s">
        <v>2674</v>
      </c>
      <c r="CP57" s="267" t="s">
        <v>3243</v>
      </c>
      <c r="CQ57" s="267" t="s">
        <v>3382</v>
      </c>
      <c r="CR57" s="267" t="s">
        <v>1950</v>
      </c>
      <c r="CS57" s="228"/>
      <c r="CT57" s="263" t="s">
        <v>2231</v>
      </c>
      <c r="CU57" s="293" t="s">
        <v>3437</v>
      </c>
      <c r="CV57" s="228"/>
      <c r="CW57" s="297" t="s">
        <v>3444</v>
      </c>
    </row>
    <row r="58" spans="1:101" s="307" customFormat="1" ht="75.650000000000006" customHeight="1" x14ac:dyDescent="0.55000000000000004">
      <c r="A58" s="352">
        <v>45377</v>
      </c>
      <c r="B58" s="229" t="str">
        <f t="shared" si="2"/>
        <v>必須機能を有する</v>
      </c>
      <c r="C58" s="230">
        <v>66</v>
      </c>
      <c r="D58" s="232" t="s">
        <v>1955</v>
      </c>
      <c r="E58" s="232" t="s">
        <v>1951</v>
      </c>
      <c r="F58" s="232" t="s">
        <v>1952</v>
      </c>
      <c r="G58" s="232" t="s">
        <v>303</v>
      </c>
      <c r="H58" s="232" t="s">
        <v>1960</v>
      </c>
      <c r="I58" s="232" t="s">
        <v>305</v>
      </c>
      <c r="J58" s="232" t="s">
        <v>2831</v>
      </c>
      <c r="K58" s="234" t="s">
        <v>3244</v>
      </c>
      <c r="L58" s="232" t="s">
        <v>2481</v>
      </c>
      <c r="M58" s="232" t="s">
        <v>2761</v>
      </c>
      <c r="N58" s="232" t="s">
        <v>2735</v>
      </c>
      <c r="O58" s="232" t="s">
        <v>1956</v>
      </c>
      <c r="P58" s="232" t="s">
        <v>3245</v>
      </c>
      <c r="Q58" s="282" t="s">
        <v>1958</v>
      </c>
      <c r="R58" s="233" t="s">
        <v>2671</v>
      </c>
      <c r="S58" s="319" t="s">
        <v>3564</v>
      </c>
      <c r="T58" s="232" t="s">
        <v>2673</v>
      </c>
      <c r="U58" s="233" t="s">
        <v>2674</v>
      </c>
      <c r="V58" s="233" t="s">
        <v>2674</v>
      </c>
      <c r="W58" s="233" t="s">
        <v>1951</v>
      </c>
      <c r="X58" s="233" t="s">
        <v>1952</v>
      </c>
      <c r="Y58" s="233" t="s">
        <v>1960</v>
      </c>
      <c r="Z58" s="269" t="s">
        <v>3247</v>
      </c>
      <c r="AA58" s="233" t="s">
        <v>2674</v>
      </c>
      <c r="AB58" s="233" t="s">
        <v>2674</v>
      </c>
      <c r="AC58" s="233" t="s">
        <v>2674</v>
      </c>
      <c r="AD58" s="233" t="s">
        <v>2674</v>
      </c>
      <c r="AE58" s="233" t="s">
        <v>2674</v>
      </c>
      <c r="AF58" s="233" t="s">
        <v>2674</v>
      </c>
      <c r="AG58" s="233" t="s">
        <v>2674</v>
      </c>
      <c r="AH58" s="233" t="s">
        <v>2674</v>
      </c>
      <c r="AI58" s="233" t="s">
        <v>2674</v>
      </c>
      <c r="AJ58" s="233" t="s">
        <v>2674</v>
      </c>
      <c r="AK58" s="233" t="s">
        <v>2674</v>
      </c>
      <c r="AL58" s="233" t="s">
        <v>2674</v>
      </c>
      <c r="AM58" s="233" t="s">
        <v>2674</v>
      </c>
      <c r="AN58" s="233" t="s">
        <v>2674</v>
      </c>
      <c r="AO58" s="233" t="s">
        <v>2674</v>
      </c>
      <c r="AP58" s="233" t="s">
        <v>2674</v>
      </c>
      <c r="AQ58" s="233" t="s">
        <v>2674</v>
      </c>
      <c r="AR58" s="233" t="s">
        <v>2674</v>
      </c>
      <c r="AS58" s="233" t="s">
        <v>2674</v>
      </c>
      <c r="AT58" s="233" t="s">
        <v>2674</v>
      </c>
      <c r="AU58" s="233" t="s">
        <v>2674</v>
      </c>
      <c r="AV58" s="233" t="s">
        <v>2674</v>
      </c>
      <c r="AW58" s="233" t="s">
        <v>2674</v>
      </c>
      <c r="AX58" s="233" t="s">
        <v>2674</v>
      </c>
      <c r="AY58" s="233" t="s">
        <v>2674</v>
      </c>
      <c r="AZ58" s="232" t="s">
        <v>317</v>
      </c>
      <c r="BA58" s="232" t="s">
        <v>2781</v>
      </c>
      <c r="BB58" s="232" t="s">
        <v>3248</v>
      </c>
      <c r="BC58" s="232" t="s">
        <v>3249</v>
      </c>
      <c r="BD58" s="232" t="s">
        <v>319</v>
      </c>
      <c r="BE58" s="232" t="s">
        <v>3250</v>
      </c>
      <c r="BF58" s="232" t="s">
        <v>366</v>
      </c>
      <c r="BG58" s="232" t="s">
        <v>3251</v>
      </c>
      <c r="BH58" s="232" t="s">
        <v>317</v>
      </c>
      <c r="BI58" s="232" t="s">
        <v>3352</v>
      </c>
      <c r="BJ58" s="232" t="s">
        <v>319</v>
      </c>
      <c r="BK58" s="232" t="s">
        <v>3252</v>
      </c>
      <c r="BL58" s="232" t="s">
        <v>2698</v>
      </c>
      <c r="BM58" s="232" t="s">
        <v>322</v>
      </c>
      <c r="BN58" s="233" t="s">
        <v>2674</v>
      </c>
      <c r="BO58" s="233" t="s">
        <v>2674</v>
      </c>
      <c r="BP58" s="233" t="s">
        <v>2671</v>
      </c>
      <c r="BQ58" s="232" t="s">
        <v>372</v>
      </c>
      <c r="BR58" s="238" t="s">
        <v>3592</v>
      </c>
      <c r="BS58" s="238" t="s">
        <v>3592</v>
      </c>
      <c r="BT58" s="232" t="s">
        <v>1970</v>
      </c>
      <c r="BU58" s="232" t="s">
        <v>327</v>
      </c>
      <c r="BV58" s="232" t="s">
        <v>3255</v>
      </c>
      <c r="BW58" s="232" t="s">
        <v>3256</v>
      </c>
      <c r="BX58" s="232" t="s">
        <v>3257</v>
      </c>
      <c r="BY58" s="232" t="s">
        <v>3258</v>
      </c>
      <c r="BZ58" s="233" t="s">
        <v>2671</v>
      </c>
      <c r="CA58" s="233" t="s">
        <v>2671</v>
      </c>
      <c r="CB58" s="232" t="s">
        <v>3259</v>
      </c>
      <c r="CC58" s="232" t="s">
        <v>3260</v>
      </c>
      <c r="CD58" s="232" t="s">
        <v>333</v>
      </c>
      <c r="CE58" s="232" t="s">
        <v>334</v>
      </c>
      <c r="CF58" s="232" t="s">
        <v>385</v>
      </c>
      <c r="CG58" s="233" t="s">
        <v>2674</v>
      </c>
      <c r="CH58" s="233" t="s">
        <v>2674</v>
      </c>
      <c r="CI58" s="233" t="s">
        <v>2674</v>
      </c>
      <c r="CJ58" s="233" t="s">
        <v>2674</v>
      </c>
      <c r="CK58" s="233" t="s">
        <v>2674</v>
      </c>
      <c r="CL58" s="233" t="s">
        <v>2674</v>
      </c>
      <c r="CM58" s="233" t="s">
        <v>2674</v>
      </c>
      <c r="CN58" s="233" t="s">
        <v>2674</v>
      </c>
      <c r="CO58" s="233" t="s">
        <v>2674</v>
      </c>
      <c r="CP58" s="267" t="s">
        <v>3261</v>
      </c>
      <c r="CQ58" s="267" t="s">
        <v>3262</v>
      </c>
      <c r="CR58" s="267" t="s">
        <v>2483</v>
      </c>
      <c r="CS58" s="228"/>
      <c r="CT58" s="263" t="s">
        <v>2231</v>
      </c>
      <c r="CU58" s="291" t="s">
        <v>3428</v>
      </c>
      <c r="CV58" s="228"/>
      <c r="CW58" s="297" t="s">
        <v>3443</v>
      </c>
    </row>
    <row r="59" spans="1:101" s="307" customFormat="1" ht="75.650000000000006" customHeight="1" x14ac:dyDescent="0.55000000000000004">
      <c r="A59" s="352">
        <v>45377</v>
      </c>
      <c r="B59" s="229" t="str">
        <f t="shared" si="2"/>
        <v>必須機能を有する</v>
      </c>
      <c r="C59" s="230">
        <v>69</v>
      </c>
      <c r="D59" s="232" t="s">
        <v>2490</v>
      </c>
      <c r="E59" s="232" t="s">
        <v>2009</v>
      </c>
      <c r="F59" s="232" t="s">
        <v>2002</v>
      </c>
      <c r="G59" s="232" t="s">
        <v>303</v>
      </c>
      <c r="H59" s="232" t="s">
        <v>2010</v>
      </c>
      <c r="I59" s="232" t="s">
        <v>305</v>
      </c>
      <c r="J59" s="232" t="s">
        <v>2831</v>
      </c>
      <c r="K59" s="232" t="s">
        <v>3263</v>
      </c>
      <c r="L59" s="232" t="s">
        <v>2489</v>
      </c>
      <c r="M59" s="232" t="s">
        <v>2761</v>
      </c>
      <c r="N59" s="232" t="s">
        <v>2735</v>
      </c>
      <c r="O59" s="232" t="s">
        <v>2006</v>
      </c>
      <c r="P59" s="232" t="s">
        <v>3264</v>
      </c>
      <c r="Q59" s="232" t="s">
        <v>2491</v>
      </c>
      <c r="R59" s="233" t="s">
        <v>2671</v>
      </c>
      <c r="S59" s="233" t="s">
        <v>2671</v>
      </c>
      <c r="T59" s="232" t="s">
        <v>2673</v>
      </c>
      <c r="U59" s="233" t="s">
        <v>2674</v>
      </c>
      <c r="V59" s="233" t="s">
        <v>2674</v>
      </c>
      <c r="W59" s="233" t="s">
        <v>2009</v>
      </c>
      <c r="X59" s="233" t="s">
        <v>2002</v>
      </c>
      <c r="Y59" s="233" t="s">
        <v>2010</v>
      </c>
      <c r="Z59" s="233" t="s">
        <v>2003</v>
      </c>
      <c r="AA59" s="233" t="s">
        <v>2674</v>
      </c>
      <c r="AB59" s="233" t="s">
        <v>2674</v>
      </c>
      <c r="AC59" s="233" t="s">
        <v>2674</v>
      </c>
      <c r="AD59" s="233" t="s">
        <v>2674</v>
      </c>
      <c r="AE59" s="233" t="s">
        <v>2674</v>
      </c>
      <c r="AF59" s="233" t="s">
        <v>2674</v>
      </c>
      <c r="AG59" s="233" t="s">
        <v>2674</v>
      </c>
      <c r="AH59" s="233" t="s">
        <v>2674</v>
      </c>
      <c r="AI59" s="233" t="s">
        <v>2674</v>
      </c>
      <c r="AJ59" s="233" t="s">
        <v>2674</v>
      </c>
      <c r="AK59" s="233" t="s">
        <v>2674</v>
      </c>
      <c r="AL59" s="233" t="s">
        <v>2674</v>
      </c>
      <c r="AM59" s="233" t="s">
        <v>2674</v>
      </c>
      <c r="AN59" s="233" t="s">
        <v>2674</v>
      </c>
      <c r="AO59" s="233" t="s">
        <v>2674</v>
      </c>
      <c r="AP59" s="233" t="s">
        <v>2674</v>
      </c>
      <c r="AQ59" s="233" t="s">
        <v>2674</v>
      </c>
      <c r="AR59" s="233" t="s">
        <v>2674</v>
      </c>
      <c r="AS59" s="233" t="s">
        <v>2674</v>
      </c>
      <c r="AT59" s="233" t="s">
        <v>2674</v>
      </c>
      <c r="AU59" s="233" t="s">
        <v>2674</v>
      </c>
      <c r="AV59" s="233" t="s">
        <v>2674</v>
      </c>
      <c r="AW59" s="233" t="s">
        <v>2674</v>
      </c>
      <c r="AX59" s="233" t="s">
        <v>2674</v>
      </c>
      <c r="AY59" s="233" t="s">
        <v>2674</v>
      </c>
      <c r="AZ59" s="232" t="s">
        <v>317</v>
      </c>
      <c r="BA59" s="232" t="s">
        <v>3071</v>
      </c>
      <c r="BB59" s="232" t="s">
        <v>3265</v>
      </c>
      <c r="BC59" s="232" t="s">
        <v>2875</v>
      </c>
      <c r="BD59" s="232" t="s">
        <v>319</v>
      </c>
      <c r="BE59" s="232" t="s">
        <v>3266</v>
      </c>
      <c r="BF59" s="232" t="s">
        <v>2264</v>
      </c>
      <c r="BG59" s="232" t="s">
        <v>3654</v>
      </c>
      <c r="BH59" s="232" t="s">
        <v>316</v>
      </c>
      <c r="BI59" s="233" t="s">
        <v>2674</v>
      </c>
      <c r="BJ59" s="233" t="s">
        <v>2674</v>
      </c>
      <c r="BK59" s="233" t="s">
        <v>2674</v>
      </c>
      <c r="BL59" s="232" t="s">
        <v>2677</v>
      </c>
      <c r="BM59" s="232" t="s">
        <v>322</v>
      </c>
      <c r="BN59" s="233" t="s">
        <v>2674</v>
      </c>
      <c r="BO59" s="233" t="s">
        <v>2674</v>
      </c>
      <c r="BP59" s="233" t="s">
        <v>2671</v>
      </c>
      <c r="BQ59" s="232" t="s">
        <v>828</v>
      </c>
      <c r="BR59" s="232" t="s">
        <v>325</v>
      </c>
      <c r="BS59" s="238" t="s">
        <v>2678</v>
      </c>
      <c r="BT59" s="232" t="s">
        <v>2014</v>
      </c>
      <c r="BU59" s="232" t="s">
        <v>571</v>
      </c>
      <c r="BV59" s="232" t="s">
        <v>3421</v>
      </c>
      <c r="BW59" s="233" t="s">
        <v>2671</v>
      </c>
      <c r="BX59" s="233" t="s">
        <v>2671</v>
      </c>
      <c r="BY59" s="233" t="s">
        <v>2671</v>
      </c>
      <c r="BZ59" s="233" t="s">
        <v>2671</v>
      </c>
      <c r="CA59" s="233" t="s">
        <v>2671</v>
      </c>
      <c r="CB59" s="227" t="s">
        <v>3602</v>
      </c>
      <c r="CC59" s="232" t="s">
        <v>3267</v>
      </c>
      <c r="CD59" s="232" t="s">
        <v>333</v>
      </c>
      <c r="CE59" s="232" t="s">
        <v>334</v>
      </c>
      <c r="CF59" s="232" t="s">
        <v>385</v>
      </c>
      <c r="CG59" s="233" t="s">
        <v>2674</v>
      </c>
      <c r="CH59" s="233" t="s">
        <v>2674</v>
      </c>
      <c r="CI59" s="233" t="s">
        <v>2674</v>
      </c>
      <c r="CJ59" s="233" t="s">
        <v>2674</v>
      </c>
      <c r="CK59" s="233" t="s">
        <v>2674</v>
      </c>
      <c r="CL59" s="233" t="s">
        <v>2674</v>
      </c>
      <c r="CM59" s="233" t="s">
        <v>2674</v>
      </c>
      <c r="CN59" s="233" t="s">
        <v>2674</v>
      </c>
      <c r="CO59" s="233" t="s">
        <v>2674</v>
      </c>
      <c r="CP59" s="267" t="s">
        <v>3268</v>
      </c>
      <c r="CQ59" s="267" t="s">
        <v>2019</v>
      </c>
      <c r="CR59" s="267" t="s">
        <v>3658</v>
      </c>
      <c r="CS59" s="228"/>
      <c r="CT59" s="263" t="s">
        <v>2231</v>
      </c>
      <c r="CU59" s="291" t="s">
        <v>3428</v>
      </c>
      <c r="CV59" s="228"/>
      <c r="CW59" s="297" t="s">
        <v>3443</v>
      </c>
    </row>
    <row r="60" spans="1:101" s="307" customFormat="1" ht="76" customHeight="1" x14ac:dyDescent="0.55000000000000004">
      <c r="A60" s="352">
        <v>45377</v>
      </c>
      <c r="B60" s="229" t="str">
        <f>IF(OR(AND(AZ60="有",BD60="レベル3：実装（製品・サービスとして提供されている）"),(AND(BH60="有",BJ60="レベル3：実装（製品・サービスとして提供されている）"))),"必須機能を有する","必須機能を有さない")</f>
        <v>必須機能を有する</v>
      </c>
      <c r="C60" s="229">
        <v>77</v>
      </c>
      <c r="D60" s="229" t="s">
        <v>3542</v>
      </c>
      <c r="E60" s="229" t="s">
        <v>607</v>
      </c>
      <c r="F60" s="279" t="s">
        <v>3533</v>
      </c>
      <c r="G60" s="229" t="s">
        <v>303</v>
      </c>
      <c r="H60" s="229" t="s">
        <v>2147</v>
      </c>
      <c r="I60" s="229" t="s">
        <v>305</v>
      </c>
      <c r="J60" s="229" t="s">
        <v>2831</v>
      </c>
      <c r="K60" s="229" t="s">
        <v>3534</v>
      </c>
      <c r="L60" s="229" t="s">
        <v>599</v>
      </c>
      <c r="M60" s="229" t="s">
        <v>2747</v>
      </c>
      <c r="N60" s="229" t="s">
        <v>2670</v>
      </c>
      <c r="O60" s="295" t="s">
        <v>3543</v>
      </c>
      <c r="P60" s="229" t="s">
        <v>3640</v>
      </c>
      <c r="Q60" s="229" t="s">
        <v>599</v>
      </c>
      <c r="R60" s="283" t="s">
        <v>2671</v>
      </c>
      <c r="S60" s="320" t="s">
        <v>3566</v>
      </c>
      <c r="T60" s="284" t="s">
        <v>357</v>
      </c>
      <c r="U60" s="229" t="s">
        <v>2194</v>
      </c>
      <c r="V60" s="229" t="s">
        <v>3387</v>
      </c>
      <c r="W60" s="229" t="s">
        <v>607</v>
      </c>
      <c r="X60" s="279" t="s">
        <v>3533</v>
      </c>
      <c r="Y60" s="229" t="s">
        <v>2174</v>
      </c>
      <c r="Z60" s="229" t="s">
        <v>3565</v>
      </c>
      <c r="AA60" s="229" t="s">
        <v>3370</v>
      </c>
      <c r="AB60" s="229" t="s">
        <v>2197</v>
      </c>
      <c r="AC60" s="229" t="s">
        <v>607</v>
      </c>
      <c r="AD60" s="279" t="s">
        <v>3533</v>
      </c>
      <c r="AE60" s="229" t="s">
        <v>2147</v>
      </c>
      <c r="AF60" s="229" t="s">
        <v>3575</v>
      </c>
      <c r="AG60" s="270" t="s">
        <v>2671</v>
      </c>
      <c r="AH60" s="270" t="s">
        <v>2671</v>
      </c>
      <c r="AI60" s="270" t="s">
        <v>2671</v>
      </c>
      <c r="AJ60" s="270" t="s">
        <v>2671</v>
      </c>
      <c r="AK60" s="270" t="s">
        <v>2671</v>
      </c>
      <c r="AL60" s="270" t="s">
        <v>2671</v>
      </c>
      <c r="AM60" s="270" t="s">
        <v>2671</v>
      </c>
      <c r="AN60" s="270" t="s">
        <v>2671</v>
      </c>
      <c r="AO60" s="270" t="s">
        <v>2671</v>
      </c>
      <c r="AP60" s="270" t="s">
        <v>2671</v>
      </c>
      <c r="AQ60" s="270" t="s">
        <v>2671</v>
      </c>
      <c r="AR60" s="270" t="s">
        <v>2671</v>
      </c>
      <c r="AS60" s="270" t="s">
        <v>2671</v>
      </c>
      <c r="AT60" s="270" t="s">
        <v>2671</v>
      </c>
      <c r="AU60" s="270" t="s">
        <v>2671</v>
      </c>
      <c r="AV60" s="270" t="s">
        <v>2671</v>
      </c>
      <c r="AW60" s="270" t="s">
        <v>2671</v>
      </c>
      <c r="AX60" s="270" t="s">
        <v>2671</v>
      </c>
      <c r="AY60" s="270" t="s">
        <v>2671</v>
      </c>
      <c r="AZ60" s="229" t="s">
        <v>317</v>
      </c>
      <c r="BA60" s="229" t="s">
        <v>2719</v>
      </c>
      <c r="BB60" s="229" t="s">
        <v>2737</v>
      </c>
      <c r="BC60" s="229" t="s">
        <v>2758</v>
      </c>
      <c r="BD60" s="232" t="s">
        <v>319</v>
      </c>
      <c r="BE60" s="229" t="s">
        <v>3371</v>
      </c>
      <c r="BF60" s="281" t="s">
        <v>3581</v>
      </c>
      <c r="BG60" s="229" t="s">
        <v>3647</v>
      </c>
      <c r="BH60" s="229" t="s">
        <v>317</v>
      </c>
      <c r="BI60" s="229" t="s">
        <v>3395</v>
      </c>
      <c r="BJ60" s="229" t="s">
        <v>3365</v>
      </c>
      <c r="BK60" s="229" t="s">
        <v>3373</v>
      </c>
      <c r="BL60" s="229" t="s">
        <v>3374</v>
      </c>
      <c r="BM60" s="229" t="s">
        <v>322</v>
      </c>
      <c r="BN60" s="270" t="s">
        <v>2674</v>
      </c>
      <c r="BO60" s="270" t="s">
        <v>2674</v>
      </c>
      <c r="BP60" s="318" t="s">
        <v>2310</v>
      </c>
      <c r="BQ60" s="229" t="s">
        <v>616</v>
      </c>
      <c r="BR60" s="229" t="s">
        <v>408</v>
      </c>
      <c r="BS60" s="229" t="s">
        <v>3345</v>
      </c>
      <c r="BT60" s="324" t="s">
        <v>2998</v>
      </c>
      <c r="BU60" s="229" t="s">
        <v>591</v>
      </c>
      <c r="BV60" s="324" t="s">
        <v>2310</v>
      </c>
      <c r="BW60" s="270" t="s">
        <v>2671</v>
      </c>
      <c r="BX60" s="270" t="s">
        <v>2671</v>
      </c>
      <c r="BY60" s="229" t="s">
        <v>3397</v>
      </c>
      <c r="BZ60" s="229" t="s">
        <v>3356</v>
      </c>
      <c r="CA60" s="270" t="s">
        <v>2671</v>
      </c>
      <c r="CB60" s="229" t="s">
        <v>3399</v>
      </c>
      <c r="CC60" s="229" t="s">
        <v>3400</v>
      </c>
      <c r="CD60" s="229" t="s">
        <v>333</v>
      </c>
      <c r="CE60" s="229" t="s">
        <v>334</v>
      </c>
      <c r="CF60" s="229" t="s">
        <v>3655</v>
      </c>
      <c r="CG60" s="270" t="s">
        <v>2674</v>
      </c>
      <c r="CH60" s="270" t="s">
        <v>2674</v>
      </c>
      <c r="CI60" s="270" t="s">
        <v>2674</v>
      </c>
      <c r="CJ60" s="270" t="s">
        <v>2674</v>
      </c>
      <c r="CK60" s="270" t="s">
        <v>2674</v>
      </c>
      <c r="CL60" s="270" t="s">
        <v>2674</v>
      </c>
      <c r="CM60" s="270" t="s">
        <v>2674</v>
      </c>
      <c r="CN60" s="270" t="s">
        <v>2674</v>
      </c>
      <c r="CO60" s="270" t="s">
        <v>2674</v>
      </c>
      <c r="CP60" s="229" t="s">
        <v>3634</v>
      </c>
      <c r="CQ60" s="229" t="s">
        <v>3389</v>
      </c>
      <c r="CR60" s="229" t="s">
        <v>3401</v>
      </c>
      <c r="CS60" s="228"/>
      <c r="CT60" s="263" t="s">
        <v>2231</v>
      </c>
      <c r="CU60" s="291" t="s">
        <v>3439</v>
      </c>
      <c r="CV60" s="228"/>
      <c r="CW60" s="297" t="s">
        <v>3443</v>
      </c>
    </row>
    <row r="61" spans="1:101" s="307" customFormat="1" ht="76" customHeight="1" x14ac:dyDescent="0.55000000000000004">
      <c r="A61" s="167" t="s">
        <v>3340</v>
      </c>
      <c r="B61" s="229" t="s">
        <v>3635</v>
      </c>
      <c r="C61" s="230">
        <v>78</v>
      </c>
      <c r="D61" s="232" t="s">
        <v>3467</v>
      </c>
      <c r="E61" s="232" t="s">
        <v>2069</v>
      </c>
      <c r="F61" s="232" t="s">
        <v>2070</v>
      </c>
      <c r="G61" s="232" t="s">
        <v>303</v>
      </c>
      <c r="H61" s="232">
        <v>2010401064789</v>
      </c>
      <c r="I61" s="232" t="s">
        <v>305</v>
      </c>
      <c r="J61" s="232" t="s">
        <v>2831</v>
      </c>
      <c r="K61" s="232" t="s">
        <v>3295</v>
      </c>
      <c r="L61" s="232" t="s">
        <v>2073</v>
      </c>
      <c r="M61" s="232" t="s">
        <v>2747</v>
      </c>
      <c r="N61" s="232" t="s">
        <v>2670</v>
      </c>
      <c r="O61" s="233" t="s">
        <v>2671</v>
      </c>
      <c r="P61" s="232" t="s">
        <v>3495</v>
      </c>
      <c r="Q61" s="232" t="s">
        <v>2076</v>
      </c>
      <c r="R61" s="227" t="s">
        <v>3567</v>
      </c>
      <c r="S61" s="232" t="s">
        <v>3497</v>
      </c>
      <c r="T61" s="232" t="s">
        <v>357</v>
      </c>
      <c r="U61" s="232" t="s">
        <v>3489</v>
      </c>
      <c r="V61" s="233" t="s">
        <v>2671</v>
      </c>
      <c r="W61" s="232" t="s">
        <v>2069</v>
      </c>
      <c r="X61" s="232" t="s">
        <v>2070</v>
      </c>
      <c r="Y61" s="232" t="s">
        <v>2071</v>
      </c>
      <c r="Z61" s="232" t="s">
        <v>3295</v>
      </c>
      <c r="AA61" s="232" t="s">
        <v>3493</v>
      </c>
      <c r="AB61" s="233" t="s">
        <v>2671</v>
      </c>
      <c r="AC61" s="232" t="s">
        <v>2069</v>
      </c>
      <c r="AD61" s="232" t="s">
        <v>2070</v>
      </c>
      <c r="AE61" s="232" t="s">
        <v>2071</v>
      </c>
      <c r="AF61" s="232" t="s">
        <v>3295</v>
      </c>
      <c r="AG61" s="233" t="s">
        <v>2674</v>
      </c>
      <c r="AH61" s="233" t="s">
        <v>2674</v>
      </c>
      <c r="AI61" s="233" t="s">
        <v>2674</v>
      </c>
      <c r="AJ61" s="233" t="s">
        <v>2674</v>
      </c>
      <c r="AK61" s="233" t="s">
        <v>2674</v>
      </c>
      <c r="AL61" s="233" t="s">
        <v>2674</v>
      </c>
      <c r="AM61" s="233" t="s">
        <v>2674</v>
      </c>
      <c r="AN61" s="233" t="s">
        <v>2674</v>
      </c>
      <c r="AO61" s="233" t="s">
        <v>2674</v>
      </c>
      <c r="AP61" s="233" t="s">
        <v>2674</v>
      </c>
      <c r="AQ61" s="233" t="s">
        <v>2674</v>
      </c>
      <c r="AR61" s="233" t="s">
        <v>2674</v>
      </c>
      <c r="AS61" s="233" t="s">
        <v>2674</v>
      </c>
      <c r="AT61" s="233" t="s">
        <v>2674</v>
      </c>
      <c r="AU61" s="233" t="s">
        <v>2674</v>
      </c>
      <c r="AV61" s="233" t="s">
        <v>2674</v>
      </c>
      <c r="AW61" s="233" t="s">
        <v>2674</v>
      </c>
      <c r="AX61" s="233" t="s">
        <v>2674</v>
      </c>
      <c r="AY61" s="233" t="s">
        <v>2674</v>
      </c>
      <c r="AZ61" s="232" t="s">
        <v>316</v>
      </c>
      <c r="BA61" s="233" t="s">
        <v>2674</v>
      </c>
      <c r="BB61" s="233" t="s">
        <v>2674</v>
      </c>
      <c r="BC61" s="233" t="s">
        <v>2674</v>
      </c>
      <c r="BD61" s="233" t="s">
        <v>2674</v>
      </c>
      <c r="BE61" s="233" t="s">
        <v>2674</v>
      </c>
      <c r="BF61" s="233" t="s">
        <v>2674</v>
      </c>
      <c r="BG61" s="233" t="s">
        <v>2674</v>
      </c>
      <c r="BH61" s="232" t="s">
        <v>2978</v>
      </c>
      <c r="BI61" s="232" t="s">
        <v>3501</v>
      </c>
      <c r="BJ61" s="232" t="s">
        <v>3512</v>
      </c>
      <c r="BK61" s="232" t="s">
        <v>3500</v>
      </c>
      <c r="BL61" s="232" t="s">
        <v>3499</v>
      </c>
      <c r="BM61" s="232" t="s">
        <v>322</v>
      </c>
      <c r="BN61" s="233" t="s">
        <v>2674</v>
      </c>
      <c r="BO61" s="233" t="s">
        <v>2674</v>
      </c>
      <c r="BP61" s="233" t="s">
        <v>2671</v>
      </c>
      <c r="BQ61" s="232" t="s">
        <v>372</v>
      </c>
      <c r="BR61" s="232" t="s">
        <v>408</v>
      </c>
      <c r="BS61" s="232" t="s">
        <v>2088</v>
      </c>
      <c r="BT61" s="232" t="s">
        <v>2089</v>
      </c>
      <c r="BU61" s="232" t="s">
        <v>3498</v>
      </c>
      <c r="BV61" s="232" t="s">
        <v>3502</v>
      </c>
      <c r="BW61" s="232" t="s">
        <v>3504</v>
      </c>
      <c r="BX61" s="270" t="s">
        <v>2878</v>
      </c>
      <c r="BY61" s="270" t="s">
        <v>2671</v>
      </c>
      <c r="BZ61" s="270" t="s">
        <v>2671</v>
      </c>
      <c r="CA61" s="270" t="s">
        <v>2671</v>
      </c>
      <c r="CB61" s="232" t="s">
        <v>3603</v>
      </c>
      <c r="CC61" s="232" t="s">
        <v>3308</v>
      </c>
      <c r="CD61" s="232" t="s">
        <v>333</v>
      </c>
      <c r="CE61" s="232" t="s">
        <v>334</v>
      </c>
      <c r="CF61" s="232" t="s">
        <v>385</v>
      </c>
      <c r="CG61" s="270" t="s">
        <v>2674</v>
      </c>
      <c r="CH61" s="270" t="s">
        <v>2674</v>
      </c>
      <c r="CI61" s="270" t="s">
        <v>2674</v>
      </c>
      <c r="CJ61" s="270" t="s">
        <v>2674</v>
      </c>
      <c r="CK61" s="270" t="s">
        <v>2674</v>
      </c>
      <c r="CL61" s="270" t="s">
        <v>2674</v>
      </c>
      <c r="CM61" s="270" t="s">
        <v>2674</v>
      </c>
      <c r="CN61" s="270" t="s">
        <v>2674</v>
      </c>
      <c r="CO61" s="270" t="s">
        <v>2674</v>
      </c>
      <c r="CP61" s="232" t="s">
        <v>3309</v>
      </c>
      <c r="CQ61" s="232" t="s">
        <v>3310</v>
      </c>
      <c r="CR61" s="232" t="s">
        <v>3311</v>
      </c>
      <c r="CS61" s="228"/>
      <c r="CT61" s="263"/>
      <c r="CU61" s="291"/>
      <c r="CV61" s="228"/>
      <c r="CW61" s="228"/>
    </row>
    <row r="62" spans="1:101" s="307" customFormat="1" ht="76" customHeight="1" x14ac:dyDescent="0.55000000000000004">
      <c r="A62" s="167" t="s">
        <v>3340</v>
      </c>
      <c r="B62" s="229" t="str">
        <f>IF(OR(AND(AZ62="有",BD62="レベル3：実装（製品・サービスとして提供されている）"),(AND(BH62="有",BJ62="レベル3：実装（製品・サービスとして提供されている）"))),"必須機能を有する","必須機能を有さない")</f>
        <v>必須機能を有する</v>
      </c>
      <c r="C62" s="230">
        <v>79</v>
      </c>
      <c r="D62" s="232" t="s">
        <v>3456</v>
      </c>
      <c r="E62" s="232" t="s">
        <v>2069</v>
      </c>
      <c r="F62" s="232" t="s">
        <v>2070</v>
      </c>
      <c r="G62" s="232" t="s">
        <v>303</v>
      </c>
      <c r="H62" s="232" t="s">
        <v>2071</v>
      </c>
      <c r="I62" s="232" t="s">
        <v>305</v>
      </c>
      <c r="J62" s="232" t="s">
        <v>2831</v>
      </c>
      <c r="K62" s="232" t="s">
        <v>3295</v>
      </c>
      <c r="L62" s="232" t="s">
        <v>2073</v>
      </c>
      <c r="M62" s="232" t="s">
        <v>2747</v>
      </c>
      <c r="N62" s="232" t="s">
        <v>2670</v>
      </c>
      <c r="O62" s="233" t="s">
        <v>2671</v>
      </c>
      <c r="P62" s="232" t="s">
        <v>3496</v>
      </c>
      <c r="Q62" s="232" t="s">
        <v>2076</v>
      </c>
      <c r="R62" s="227" t="s">
        <v>3567</v>
      </c>
      <c r="S62" s="232" t="s">
        <v>3497</v>
      </c>
      <c r="T62" s="232" t="s">
        <v>314</v>
      </c>
      <c r="U62" s="233" t="s">
        <v>2674</v>
      </c>
      <c r="V62" s="233" t="s">
        <v>2674</v>
      </c>
      <c r="W62" s="234" t="s">
        <v>2069</v>
      </c>
      <c r="X62" s="234" t="s">
        <v>2070</v>
      </c>
      <c r="Y62" s="234" t="s">
        <v>2071</v>
      </c>
      <c r="Z62" s="234" t="s">
        <v>3494</v>
      </c>
      <c r="AA62" s="233" t="s">
        <v>2674</v>
      </c>
      <c r="AB62" s="233" t="s">
        <v>2674</v>
      </c>
      <c r="AC62" s="233" t="s">
        <v>2674</v>
      </c>
      <c r="AD62" s="233" t="s">
        <v>2674</v>
      </c>
      <c r="AE62" s="233" t="s">
        <v>2674</v>
      </c>
      <c r="AF62" s="233" t="s">
        <v>2674</v>
      </c>
      <c r="AG62" s="233" t="s">
        <v>2674</v>
      </c>
      <c r="AH62" s="233" t="s">
        <v>2674</v>
      </c>
      <c r="AI62" s="233" t="s">
        <v>2674</v>
      </c>
      <c r="AJ62" s="233" t="s">
        <v>2674</v>
      </c>
      <c r="AK62" s="233" t="s">
        <v>2674</v>
      </c>
      <c r="AL62" s="233" t="s">
        <v>2674</v>
      </c>
      <c r="AM62" s="233" t="s">
        <v>2674</v>
      </c>
      <c r="AN62" s="233" t="s">
        <v>2674</v>
      </c>
      <c r="AO62" s="233" t="s">
        <v>2674</v>
      </c>
      <c r="AP62" s="233" t="s">
        <v>2674</v>
      </c>
      <c r="AQ62" s="233" t="s">
        <v>2674</v>
      </c>
      <c r="AR62" s="233" t="s">
        <v>2674</v>
      </c>
      <c r="AS62" s="233" t="s">
        <v>2674</v>
      </c>
      <c r="AT62" s="233" t="s">
        <v>2674</v>
      </c>
      <c r="AU62" s="233" t="s">
        <v>2674</v>
      </c>
      <c r="AV62" s="233" t="s">
        <v>2674</v>
      </c>
      <c r="AW62" s="233" t="s">
        <v>2674</v>
      </c>
      <c r="AX62" s="233" t="s">
        <v>2674</v>
      </c>
      <c r="AY62" s="233" t="s">
        <v>2674</v>
      </c>
      <c r="AZ62" s="232" t="s">
        <v>317</v>
      </c>
      <c r="BA62" s="234" t="s">
        <v>3507</v>
      </c>
      <c r="BB62" s="234" t="s">
        <v>2737</v>
      </c>
      <c r="BC62" s="234" t="s">
        <v>3508</v>
      </c>
      <c r="BD62" s="234" t="s">
        <v>3366</v>
      </c>
      <c r="BE62" s="234" t="s">
        <v>3509</v>
      </c>
      <c r="BF62" s="234" t="s">
        <v>2264</v>
      </c>
      <c r="BG62" s="234" t="s">
        <v>3510</v>
      </c>
      <c r="BH62" s="232" t="s">
        <v>316</v>
      </c>
      <c r="BI62" s="233" t="s">
        <v>2674</v>
      </c>
      <c r="BJ62" s="233" t="s">
        <v>2674</v>
      </c>
      <c r="BK62" s="233" t="s">
        <v>2674</v>
      </c>
      <c r="BL62" s="232" t="s">
        <v>3499</v>
      </c>
      <c r="BM62" s="232" t="s">
        <v>322</v>
      </c>
      <c r="BN62" s="233" t="s">
        <v>2674</v>
      </c>
      <c r="BO62" s="233" t="s">
        <v>2674</v>
      </c>
      <c r="BP62" s="233" t="s">
        <v>2671</v>
      </c>
      <c r="BQ62" s="232" t="s">
        <v>372</v>
      </c>
      <c r="BR62" s="232" t="s">
        <v>408</v>
      </c>
      <c r="BS62" s="232" t="s">
        <v>2088</v>
      </c>
      <c r="BT62" s="232" t="s">
        <v>2089</v>
      </c>
      <c r="BU62" s="232" t="s">
        <v>3453</v>
      </c>
      <c r="BV62" s="232" t="s">
        <v>3503</v>
      </c>
      <c r="BW62" s="232" t="s">
        <v>3504</v>
      </c>
      <c r="BX62" s="270" t="s">
        <v>2671</v>
      </c>
      <c r="BY62" s="270" t="s">
        <v>2671</v>
      </c>
      <c r="BZ62" s="270" t="s">
        <v>2671</v>
      </c>
      <c r="CA62" s="270" t="s">
        <v>2671</v>
      </c>
      <c r="CB62" s="270" t="s">
        <v>2671</v>
      </c>
      <c r="CC62" s="232" t="s">
        <v>3506</v>
      </c>
      <c r="CD62" s="232" t="s">
        <v>333</v>
      </c>
      <c r="CE62" s="232" t="s">
        <v>334</v>
      </c>
      <c r="CF62" s="232" t="s">
        <v>385</v>
      </c>
      <c r="CG62" s="270" t="s">
        <v>2674</v>
      </c>
      <c r="CH62" s="270" t="s">
        <v>2674</v>
      </c>
      <c r="CI62" s="270" t="s">
        <v>2674</v>
      </c>
      <c r="CJ62" s="270" t="s">
        <v>2674</v>
      </c>
      <c r="CK62" s="270" t="s">
        <v>2674</v>
      </c>
      <c r="CL62" s="270" t="s">
        <v>2674</v>
      </c>
      <c r="CM62" s="270" t="s">
        <v>2674</v>
      </c>
      <c r="CN62" s="270" t="s">
        <v>2674</v>
      </c>
      <c r="CO62" s="270" t="s">
        <v>2674</v>
      </c>
      <c r="CP62" s="232" t="s">
        <v>3309</v>
      </c>
      <c r="CQ62" s="232" t="s">
        <v>3310</v>
      </c>
      <c r="CR62" s="232" t="s">
        <v>3311</v>
      </c>
      <c r="CS62" s="228"/>
      <c r="CT62" s="263"/>
      <c r="CU62" s="291"/>
      <c r="CV62" s="228"/>
      <c r="CW62" s="228"/>
    </row>
  </sheetData>
  <autoFilter ref="A3:CV62" xr:uid="{29618D2B-BB31-4645-AC26-DE3729731416}"/>
  <phoneticPr fontId="1"/>
  <hyperlinks>
    <hyperlink ref="Q18" r:id="rId1" location="tab-03" xr:uid="{CCD0EAA3-E284-4964-90B8-67C1A52896D9}"/>
    <hyperlink ref="BF38" r:id="rId2" xr:uid="{E572694E-FD04-4110-B68B-4AD7F67ED7BD}"/>
    <hyperlink ref="BF39" r:id="rId3" xr:uid="{C9D8CF3F-60FC-4E94-9701-302B8A3F9256}"/>
    <hyperlink ref="Q29" r:id="rId4" xr:uid="{E2738D1E-D2BE-4A7F-BD40-0AE7CCADC26E}"/>
    <hyperlink ref="Q33" r:id="rId5" xr:uid="{FABDC1DF-051F-4860-A52E-3F8A1DEE5EED}"/>
    <hyperlink ref="L55" r:id="rId6" xr:uid="{5D0604A0-F178-4617-A1A1-DE74A4D5CBAB}"/>
    <hyperlink ref="Q55" r:id="rId7" xr:uid="{176BEDF0-01B0-494E-963D-04D8F5597237}"/>
    <hyperlink ref="CR7" r:id="rId8" xr:uid="{C06C6884-6374-4CD7-87B6-4D070E04EB77}"/>
  </hyperlinks>
  <pageMargins left="0.7" right="0.7" top="0.75" bottom="0.75" header="0.3" footer="0.3"/>
  <pageSetup paperSize="9" orientation="portrait" r:id="rId9"/>
  <legacyDrawing r:id="rId1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5CE7F5-4B23-4F6D-A209-CD084EC6F527}">
  <dimension ref="A1"/>
  <sheetViews>
    <sheetView topLeftCell="A10" zoomScale="70" zoomScaleNormal="70" workbookViewId="0">
      <selection activeCell="I54" sqref="I54"/>
    </sheetView>
  </sheetViews>
  <sheetFormatPr defaultRowHeight="18" x14ac:dyDescent="0.55000000000000004"/>
  <sheetData/>
  <phoneticPr fontId="1"/>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1038EC-47A2-45CE-846B-9F5F6FBBABD8}">
  <sheetPr>
    <tabColor rgb="FF92D050"/>
  </sheetPr>
  <dimension ref="A1:EH13"/>
  <sheetViews>
    <sheetView zoomScale="70" zoomScaleNormal="70" workbookViewId="0">
      <pane xSplit="9" ySplit="3" topLeftCell="DK7" activePane="bottomRight" state="frozen"/>
      <selection activeCell="I54" sqref="I54"/>
      <selection pane="topRight" activeCell="I54" sqref="I54"/>
      <selection pane="bottomLeft" activeCell="I54" sqref="I54"/>
      <selection pane="bottomRight" activeCell="I54" sqref="I54"/>
    </sheetView>
  </sheetViews>
  <sheetFormatPr defaultColWidth="8.58203125" defaultRowHeight="18" outlineLevelCol="3" x14ac:dyDescent="0.55000000000000004"/>
  <cols>
    <col min="1" max="1" width="4.58203125" customWidth="1"/>
    <col min="2" max="2" width="14.58203125" customWidth="1"/>
    <col min="3" max="3" width="9.08203125" customWidth="1"/>
    <col min="4" max="8" width="28.58203125" style="105" hidden="1" customWidth="1" outlineLevel="1"/>
    <col min="9" max="9" width="28.58203125" customWidth="1" collapsed="1"/>
    <col min="10" max="25" width="28.58203125" customWidth="1"/>
    <col min="26" max="29" width="28.58203125" hidden="1" customWidth="1" outlineLevel="1"/>
    <col min="30" max="30" width="28.58203125" customWidth="1" collapsed="1"/>
    <col min="31" max="35" width="28.58203125" customWidth="1"/>
    <col min="36" max="36" width="28.58203125" style="105" hidden="1" customWidth="1" outlineLevel="1"/>
    <col min="37" max="37" width="28.58203125" customWidth="1" collapsed="1"/>
    <col min="38" max="42" width="28.58203125" customWidth="1"/>
    <col min="43" max="43" width="28.58203125" style="105" hidden="1" customWidth="1" outlineLevel="1"/>
    <col min="44" max="44" width="28.58203125" customWidth="1" collapsed="1"/>
    <col min="45" max="49" width="28.58203125" customWidth="1"/>
    <col min="50" max="50" width="28.58203125" style="105" hidden="1" customWidth="1" outlineLevel="1"/>
    <col min="51" max="51" width="28.58203125" customWidth="1" collapsed="1"/>
    <col min="52" max="56" width="28.58203125" customWidth="1"/>
    <col min="57" max="57" width="28.58203125" style="105" hidden="1" customWidth="1" outlineLevel="1"/>
    <col min="58" max="58" width="28.58203125" customWidth="1" collapsed="1"/>
    <col min="59" max="63" width="28.58203125" customWidth="1"/>
    <col min="64" max="64" width="28.58203125" style="105" hidden="1" customWidth="1" outlineLevel="1"/>
    <col min="65" max="65" width="28.58203125" customWidth="1" collapsed="1"/>
    <col min="66" max="80" width="28.58203125" customWidth="1"/>
    <col min="81" max="81" width="28.58203125" style="105" hidden="1" customWidth="1" outlineLevel="3"/>
    <col min="82" max="82" width="28.58203125" customWidth="1" collapsed="1"/>
    <col min="83" max="84" width="28.58203125" customWidth="1"/>
    <col min="85" max="88" width="28.58203125" style="105" hidden="1" customWidth="1" outlineLevel="1"/>
    <col min="89" max="89" width="28.58203125" customWidth="1" collapsed="1"/>
    <col min="90" max="90" width="28.58203125" customWidth="1"/>
    <col min="91" max="91" width="28.58203125" style="105" hidden="1" customWidth="1" outlineLevel="1"/>
    <col min="92" max="100" width="28.58203125" style="105" hidden="1" customWidth="1" outlineLevel="2"/>
    <col min="101" max="101" width="28.58203125" customWidth="1" collapsed="1"/>
    <col min="102" max="112" width="28.58203125" customWidth="1"/>
    <col min="113" max="114" width="28.58203125" style="105" hidden="1" customWidth="1" outlineLevel="1"/>
    <col min="115" max="115" width="28.58203125" customWidth="1" collapsed="1"/>
    <col min="116" max="116" width="28.58203125" hidden="1" customWidth="1" outlineLevel="1"/>
    <col min="117" max="117" width="28.58203125" customWidth="1" collapsed="1"/>
    <col min="118" max="124" width="28.58203125" customWidth="1"/>
    <col min="125" max="125" width="28.58203125" hidden="1" customWidth="1" outlineLevel="1"/>
    <col min="126" max="126" width="28.58203125" customWidth="1" collapsed="1"/>
    <col min="127" max="129" width="28.58203125" customWidth="1"/>
    <col min="130" max="133" width="28.58203125" style="105" hidden="1" customWidth="1" outlineLevel="1"/>
    <col min="134" max="134" width="8.58203125" customWidth="1" collapsed="1"/>
    <col min="135" max="135" width="41.08203125" style="260" customWidth="1"/>
    <col min="136" max="136" width="41.08203125" style="292" customWidth="1"/>
    <col min="137" max="137" width="22.08203125" customWidth="1"/>
    <col min="138" max="138" width="13.5" style="296" bestFit="1" customWidth="1"/>
    <col min="139" max="16384" width="8.58203125" style="307"/>
  </cols>
  <sheetData>
    <row r="1" spans="1:138" x14ac:dyDescent="0.55000000000000004">
      <c r="Z1" s="166" t="s">
        <v>2522</v>
      </c>
      <c r="AA1" s="167"/>
      <c r="AB1" s="167"/>
      <c r="AC1" s="167"/>
      <c r="DL1" s="166" t="s">
        <v>2523</v>
      </c>
      <c r="DU1" s="166" t="s">
        <v>2524</v>
      </c>
      <c r="EE1"/>
    </row>
    <row r="2" spans="1:138" x14ac:dyDescent="0.55000000000000004">
      <c r="B2" s="161"/>
      <c r="C2" s="161"/>
      <c r="D2" s="162"/>
      <c r="E2" s="162"/>
      <c r="F2" s="162"/>
      <c r="G2" s="162"/>
      <c r="H2" s="162"/>
      <c r="I2" s="163" t="s">
        <v>2525</v>
      </c>
      <c r="J2" s="163"/>
      <c r="K2" s="164"/>
      <c r="L2" s="164"/>
      <c r="M2" s="164"/>
      <c r="N2" s="164"/>
      <c r="O2" s="164"/>
      <c r="P2" s="164"/>
      <c r="Q2" s="164"/>
      <c r="R2" s="164"/>
      <c r="S2" s="158" t="s">
        <v>2526</v>
      </c>
      <c r="T2" s="163"/>
      <c r="U2" s="163"/>
      <c r="V2" s="163"/>
      <c r="W2" s="164"/>
      <c r="X2" s="164"/>
      <c r="Y2" s="165" t="s">
        <v>2527</v>
      </c>
      <c r="Z2" s="174"/>
      <c r="AA2" s="174"/>
      <c r="AB2" s="174"/>
      <c r="AC2" s="174"/>
      <c r="AD2" s="161"/>
      <c r="AE2" s="161"/>
      <c r="AF2" s="161"/>
      <c r="AG2" s="161"/>
      <c r="AH2" s="161"/>
      <c r="AI2" s="161"/>
      <c r="AJ2" s="162"/>
      <c r="AK2" s="161"/>
      <c r="AL2" s="161"/>
      <c r="AM2" s="161"/>
      <c r="AN2" s="161"/>
      <c r="AO2" s="161"/>
      <c r="AP2" s="161"/>
      <c r="AQ2" s="162"/>
      <c r="AR2" s="161"/>
      <c r="AS2" s="161"/>
      <c r="AT2" s="161"/>
      <c r="AU2" s="161"/>
      <c r="AV2" s="161"/>
      <c r="AW2" s="161"/>
      <c r="AX2" s="162"/>
      <c r="AY2" s="161"/>
      <c r="AZ2" s="161"/>
      <c r="BA2" s="161"/>
      <c r="BB2" s="161"/>
      <c r="BC2" s="161"/>
      <c r="BD2" s="161"/>
      <c r="BE2" s="162"/>
      <c r="BF2" s="161"/>
      <c r="BG2" s="161"/>
      <c r="BH2" s="161"/>
      <c r="BI2" s="161"/>
      <c r="BJ2" s="161"/>
      <c r="BK2" s="161"/>
      <c r="BL2" s="162"/>
      <c r="BM2" s="161"/>
      <c r="BN2" s="173" t="s">
        <v>2528</v>
      </c>
      <c r="BO2" s="161"/>
      <c r="BP2" s="161"/>
      <c r="BQ2" s="161"/>
      <c r="BR2" s="161"/>
      <c r="BS2" s="161"/>
      <c r="BT2" s="161"/>
      <c r="BU2" s="161"/>
      <c r="BV2" s="173" t="s">
        <v>2529</v>
      </c>
      <c r="BW2" s="161"/>
      <c r="BX2" s="173"/>
      <c r="BY2" s="161"/>
      <c r="BZ2" s="158" t="s">
        <v>33</v>
      </c>
      <c r="CA2" s="161"/>
      <c r="CB2" s="161"/>
      <c r="CC2" s="162"/>
      <c r="CD2" s="161"/>
      <c r="CE2" s="161"/>
      <c r="CF2" s="161"/>
      <c r="CG2" s="162"/>
      <c r="CH2" s="162"/>
      <c r="CI2" s="162"/>
      <c r="CJ2" s="162"/>
      <c r="CK2" s="161"/>
      <c r="CL2" s="161"/>
      <c r="CM2" s="162"/>
      <c r="CN2" s="162"/>
      <c r="CO2" s="162"/>
      <c r="CP2" s="162"/>
      <c r="CQ2" s="162"/>
      <c r="CR2" s="162"/>
      <c r="CS2" s="162"/>
      <c r="CT2" s="162"/>
      <c r="CU2" s="162"/>
      <c r="CV2" s="162"/>
      <c r="CW2" s="158" t="s">
        <v>2530</v>
      </c>
      <c r="CX2" s="164"/>
      <c r="CY2" s="164"/>
      <c r="CZ2" s="164"/>
      <c r="DA2" s="164"/>
      <c r="DB2" s="163" t="s">
        <v>2531</v>
      </c>
      <c r="DC2" s="161"/>
      <c r="DD2" s="161"/>
      <c r="DE2" s="161"/>
      <c r="DF2" s="161"/>
      <c r="DG2" s="164" t="s">
        <v>2532</v>
      </c>
      <c r="DH2" s="161"/>
      <c r="DI2" s="162"/>
      <c r="DJ2" s="162"/>
      <c r="DK2" s="161"/>
      <c r="DL2" s="174"/>
      <c r="DM2" s="161"/>
      <c r="DN2" s="161"/>
      <c r="DO2" s="161"/>
      <c r="DP2" s="161"/>
      <c r="DQ2" s="161"/>
      <c r="DR2" s="161"/>
      <c r="DS2" s="161"/>
      <c r="DT2" s="161"/>
      <c r="DU2" s="174"/>
      <c r="DV2" s="161"/>
      <c r="DW2" s="164" t="s">
        <v>2533</v>
      </c>
      <c r="DX2" s="161"/>
      <c r="DY2" s="161"/>
      <c r="DZ2" s="162"/>
      <c r="EA2" s="162"/>
      <c r="EB2" s="162"/>
      <c r="EC2" s="162"/>
      <c r="EE2"/>
    </row>
    <row r="3" spans="1:138" ht="72" x14ac:dyDescent="0.55000000000000004">
      <c r="B3" s="158" t="s">
        <v>2534</v>
      </c>
      <c r="C3" s="158" t="s">
        <v>25</v>
      </c>
      <c r="D3" s="159" t="s">
        <v>170</v>
      </c>
      <c r="E3" s="159" t="s">
        <v>171</v>
      </c>
      <c r="F3" s="160" t="s">
        <v>172</v>
      </c>
      <c r="G3" s="160" t="s">
        <v>173</v>
      </c>
      <c r="H3" s="160" t="s">
        <v>174</v>
      </c>
      <c r="I3" s="158" t="s">
        <v>2535</v>
      </c>
      <c r="J3" s="158" t="s">
        <v>2536</v>
      </c>
      <c r="K3" s="158" t="s">
        <v>2537</v>
      </c>
      <c r="L3" s="158" t="s">
        <v>2538</v>
      </c>
      <c r="M3" s="158" t="s">
        <v>2539</v>
      </c>
      <c r="N3" s="237" t="s">
        <v>2540</v>
      </c>
      <c r="O3" s="158" t="s">
        <v>2541</v>
      </c>
      <c r="P3" s="158" t="s">
        <v>2542</v>
      </c>
      <c r="Q3" s="158" t="s">
        <v>2543</v>
      </c>
      <c r="R3" s="158" t="s">
        <v>2544</v>
      </c>
      <c r="S3" s="158" t="s">
        <v>2545</v>
      </c>
      <c r="T3" s="158" t="s">
        <v>2546</v>
      </c>
      <c r="U3" s="158" t="s">
        <v>2547</v>
      </c>
      <c r="V3" s="158" t="s">
        <v>2548</v>
      </c>
      <c r="W3" s="158" t="s">
        <v>2549</v>
      </c>
      <c r="X3" s="158" t="s">
        <v>2550</v>
      </c>
      <c r="Y3" s="158" t="s">
        <v>2551</v>
      </c>
      <c r="Z3" s="175" t="s">
        <v>2552</v>
      </c>
      <c r="AA3" s="175" t="s">
        <v>2553</v>
      </c>
      <c r="AB3" s="175" t="s">
        <v>2554</v>
      </c>
      <c r="AC3" s="175" t="s">
        <v>2555</v>
      </c>
      <c r="AD3" s="158" t="s">
        <v>2556</v>
      </c>
      <c r="AE3" s="158" t="s">
        <v>2557</v>
      </c>
      <c r="AF3" s="158" t="s">
        <v>2558</v>
      </c>
      <c r="AG3" s="158" t="s">
        <v>2559</v>
      </c>
      <c r="AH3" s="158" t="s">
        <v>2560</v>
      </c>
      <c r="AI3" s="158" t="s">
        <v>2561</v>
      </c>
      <c r="AJ3" s="160" t="s">
        <v>2562</v>
      </c>
      <c r="AK3" s="158" t="s">
        <v>2563</v>
      </c>
      <c r="AL3" s="158" t="s">
        <v>2564</v>
      </c>
      <c r="AM3" s="158" t="s">
        <v>2565</v>
      </c>
      <c r="AN3" s="158" t="s">
        <v>2566</v>
      </c>
      <c r="AO3" s="158" t="s">
        <v>2567</v>
      </c>
      <c r="AP3" s="158" t="s">
        <v>2568</v>
      </c>
      <c r="AQ3" s="160" t="s">
        <v>2569</v>
      </c>
      <c r="AR3" s="158" t="s">
        <v>2570</v>
      </c>
      <c r="AS3" s="158" t="s">
        <v>2571</v>
      </c>
      <c r="AT3" s="158" t="s">
        <v>2572</v>
      </c>
      <c r="AU3" s="158" t="s">
        <v>2573</v>
      </c>
      <c r="AV3" s="158" t="s">
        <v>2574</v>
      </c>
      <c r="AW3" s="158" t="s">
        <v>2575</v>
      </c>
      <c r="AX3" s="160" t="s">
        <v>2576</v>
      </c>
      <c r="AY3" s="158" t="s">
        <v>2577</v>
      </c>
      <c r="AZ3" s="158" t="s">
        <v>2578</v>
      </c>
      <c r="BA3" s="158" t="s">
        <v>2579</v>
      </c>
      <c r="BB3" s="158" t="s">
        <v>2580</v>
      </c>
      <c r="BC3" s="158" t="s">
        <v>2581</v>
      </c>
      <c r="BD3" s="158" t="s">
        <v>2582</v>
      </c>
      <c r="BE3" s="160" t="s">
        <v>2583</v>
      </c>
      <c r="BF3" s="158" t="s">
        <v>2584</v>
      </c>
      <c r="BG3" s="158" t="s">
        <v>2585</v>
      </c>
      <c r="BH3" s="158" t="s">
        <v>2586</v>
      </c>
      <c r="BI3" s="158" t="s">
        <v>2587</v>
      </c>
      <c r="BJ3" s="158" t="s">
        <v>2588</v>
      </c>
      <c r="BK3" s="158" t="s">
        <v>2589</v>
      </c>
      <c r="BL3" s="160" t="s">
        <v>2590</v>
      </c>
      <c r="BM3" s="158" t="s">
        <v>2591</v>
      </c>
      <c r="BN3" s="163" t="s">
        <v>2592</v>
      </c>
      <c r="BO3" s="163" t="s">
        <v>2593</v>
      </c>
      <c r="BP3" s="163" t="s">
        <v>2594</v>
      </c>
      <c r="BQ3" s="163" t="s">
        <v>2595</v>
      </c>
      <c r="BR3" s="163" t="s">
        <v>2596</v>
      </c>
      <c r="BS3" s="163" t="s">
        <v>2597</v>
      </c>
      <c r="BT3" s="163" t="s">
        <v>2598</v>
      </c>
      <c r="BU3" s="163" t="s">
        <v>2599</v>
      </c>
      <c r="BV3" s="163" t="s">
        <v>2600</v>
      </c>
      <c r="BW3" s="172" t="s">
        <v>2601</v>
      </c>
      <c r="BX3" s="158" t="s">
        <v>2602</v>
      </c>
      <c r="BY3" s="158" t="s">
        <v>2603</v>
      </c>
      <c r="BZ3" s="158" t="s">
        <v>2660</v>
      </c>
      <c r="CA3" s="158" t="s">
        <v>2605</v>
      </c>
      <c r="CB3" s="158" t="s">
        <v>2661</v>
      </c>
      <c r="CC3" s="160" t="s">
        <v>2607</v>
      </c>
      <c r="CD3" s="158" t="s">
        <v>2662</v>
      </c>
      <c r="CE3" s="158" t="s">
        <v>2609</v>
      </c>
      <c r="CF3" s="158" t="s">
        <v>2663</v>
      </c>
      <c r="CG3" s="160" t="s">
        <v>2611</v>
      </c>
      <c r="CH3" s="160" t="s">
        <v>2612</v>
      </c>
      <c r="CI3" s="160" t="s">
        <v>2613</v>
      </c>
      <c r="CJ3" s="160" t="s">
        <v>2614</v>
      </c>
      <c r="CK3" s="158" t="s">
        <v>2615</v>
      </c>
      <c r="CL3" s="158" t="s">
        <v>2616</v>
      </c>
      <c r="CM3" s="160" t="s">
        <v>2617</v>
      </c>
      <c r="CN3" s="160" t="s">
        <v>2618</v>
      </c>
      <c r="CO3" s="160" t="s">
        <v>2619</v>
      </c>
      <c r="CP3" s="160" t="s">
        <v>2620</v>
      </c>
      <c r="CQ3" s="160" t="s">
        <v>2621</v>
      </c>
      <c r="CR3" s="160" t="s">
        <v>2622</v>
      </c>
      <c r="CS3" s="160" t="s">
        <v>2623</v>
      </c>
      <c r="CT3" s="160" t="s">
        <v>2624</v>
      </c>
      <c r="CU3" s="160" t="s">
        <v>2625</v>
      </c>
      <c r="CV3" s="160" t="s">
        <v>2626</v>
      </c>
      <c r="CW3" s="158" t="s">
        <v>2627</v>
      </c>
      <c r="CX3" s="158" t="s">
        <v>2628</v>
      </c>
      <c r="CY3" s="158" t="s">
        <v>2629</v>
      </c>
      <c r="CZ3" s="158" t="s">
        <v>2630</v>
      </c>
      <c r="DA3" s="158" t="s">
        <v>2631</v>
      </c>
      <c r="DB3" s="158" t="s">
        <v>2632</v>
      </c>
      <c r="DC3" s="158" t="s">
        <v>2633</v>
      </c>
      <c r="DD3" s="158" t="s">
        <v>2634</v>
      </c>
      <c r="DE3" s="158" t="s">
        <v>2635</v>
      </c>
      <c r="DF3" s="158" t="s">
        <v>2636</v>
      </c>
      <c r="DG3" s="158" t="s">
        <v>2637</v>
      </c>
      <c r="DH3" s="158" t="s">
        <v>2638</v>
      </c>
      <c r="DI3" s="160" t="s">
        <v>2639</v>
      </c>
      <c r="DJ3" s="160" t="s">
        <v>2640</v>
      </c>
      <c r="DK3" s="158" t="s">
        <v>2641</v>
      </c>
      <c r="DL3" s="175" t="s">
        <v>2642</v>
      </c>
      <c r="DM3" s="158" t="s">
        <v>2643</v>
      </c>
      <c r="DN3" s="158" t="s">
        <v>2644</v>
      </c>
      <c r="DO3" s="158" t="s">
        <v>2645</v>
      </c>
      <c r="DP3" s="158" t="s">
        <v>2646</v>
      </c>
      <c r="DQ3" s="158" t="s">
        <v>2647</v>
      </c>
      <c r="DR3" s="158" t="s">
        <v>2648</v>
      </c>
      <c r="DS3" s="158" t="s">
        <v>2649</v>
      </c>
      <c r="DT3" s="158" t="s">
        <v>2650</v>
      </c>
      <c r="DU3" s="175" t="s">
        <v>2664</v>
      </c>
      <c r="DV3" s="158" t="s">
        <v>2652</v>
      </c>
      <c r="DW3" s="237" t="s">
        <v>2653</v>
      </c>
      <c r="DX3" s="237" t="s">
        <v>2654</v>
      </c>
      <c r="DY3" s="237" t="s">
        <v>2655</v>
      </c>
      <c r="DZ3" s="160" t="s">
        <v>2656</v>
      </c>
      <c r="EA3" s="160" t="s">
        <v>2657</v>
      </c>
      <c r="EB3" s="160" t="s">
        <v>2658</v>
      </c>
      <c r="EC3" s="160" t="s">
        <v>2659</v>
      </c>
      <c r="EE3" s="259" t="s">
        <v>2665</v>
      </c>
      <c r="EF3" s="259" t="s">
        <v>3435</v>
      </c>
      <c r="EG3" s="57"/>
      <c r="EH3" s="296" t="s">
        <v>3442</v>
      </c>
    </row>
    <row r="4" spans="1:138" ht="75.650000000000006" customHeight="1" x14ac:dyDescent="0.55000000000000004">
      <c r="A4" s="228" t="s">
        <v>2231</v>
      </c>
      <c r="B4" s="229" t="str">
        <f>IF(OR(AND(BN4="有",BR4="レベル3：実装（製品・サービスとして提供されている）"),(AND(BV4="有",BX4="レベル3：実装（製品・サービスとして提供されている）"))),"必須機能を有する","必須機能を有さない")</f>
        <v>必須機能を有さない</v>
      </c>
      <c r="C4" s="230">
        <v>25</v>
      </c>
      <c r="D4" s="231">
        <v>45317.717407407406</v>
      </c>
      <c r="E4" s="231">
        <v>45317.746967592589</v>
      </c>
      <c r="F4" s="232" t="s">
        <v>300</v>
      </c>
      <c r="G4" s="232" t="s">
        <v>2268</v>
      </c>
      <c r="H4" s="232" t="s">
        <v>2268</v>
      </c>
      <c r="I4" s="232" t="s">
        <v>988</v>
      </c>
      <c r="J4" s="266" t="s">
        <v>2871</v>
      </c>
      <c r="K4" s="232" t="s">
        <v>303</v>
      </c>
      <c r="L4" s="232" t="s">
        <v>990</v>
      </c>
      <c r="M4" s="232" t="s">
        <v>2872</v>
      </c>
      <c r="N4" s="232" t="s">
        <v>348</v>
      </c>
      <c r="O4" s="232" t="s">
        <v>3415</v>
      </c>
      <c r="P4" s="232" t="s">
        <v>992</v>
      </c>
      <c r="Q4" s="232" t="s">
        <v>2669</v>
      </c>
      <c r="R4" s="232" t="s">
        <v>2670</v>
      </c>
      <c r="S4" s="232" t="s">
        <v>2342</v>
      </c>
      <c r="T4" s="233" t="s">
        <v>2671</v>
      </c>
      <c r="U4" s="232" t="s">
        <v>2873</v>
      </c>
      <c r="V4" s="232" t="s">
        <v>995</v>
      </c>
      <c r="W4" s="233" t="s">
        <v>2671</v>
      </c>
      <c r="X4" s="233" t="s">
        <v>2671</v>
      </c>
      <c r="Y4" s="232" t="s">
        <v>3358</v>
      </c>
      <c r="Z4" s="171" t="str">
        <f>'回答結果（マスタ）'!Y28</f>
        <v/>
      </c>
      <c r="AA4" s="171" t="str">
        <f>'回答結果（マスタ）'!Z28</f>
        <v/>
      </c>
      <c r="AB4" s="171" t="str">
        <f>'回答結果（マスタ）'!AA28</f>
        <v/>
      </c>
      <c r="AC4" s="171" t="str">
        <f>'回答結果（マスタ）'!AB28</f>
        <v/>
      </c>
      <c r="AD4" s="232" t="s">
        <v>3359</v>
      </c>
      <c r="AE4" s="233" t="s">
        <v>2878</v>
      </c>
      <c r="AF4" s="232" t="s">
        <v>988</v>
      </c>
      <c r="AG4" s="232" t="s">
        <v>2345</v>
      </c>
      <c r="AH4" s="232">
        <v>1011401020592</v>
      </c>
      <c r="AI4" s="232" t="s">
        <v>3360</v>
      </c>
      <c r="AJ4" s="170" t="s">
        <v>533</v>
      </c>
      <c r="AK4" s="232" t="s">
        <v>3361</v>
      </c>
      <c r="AL4" s="233" t="s">
        <v>2878</v>
      </c>
      <c r="AM4" s="232" t="s">
        <v>1002</v>
      </c>
      <c r="AN4" s="232" t="s">
        <v>3362</v>
      </c>
      <c r="AO4" s="232" t="s">
        <v>1004</v>
      </c>
      <c r="AP4" s="232" t="s">
        <v>1005</v>
      </c>
      <c r="AQ4" s="170" t="s">
        <v>361</v>
      </c>
      <c r="AR4" s="232" t="s">
        <v>3363</v>
      </c>
      <c r="AS4" s="233" t="s">
        <v>2878</v>
      </c>
      <c r="AT4" s="232" t="s">
        <v>1002</v>
      </c>
      <c r="AU4" s="232" t="s">
        <v>3362</v>
      </c>
      <c r="AV4" s="232" t="s">
        <v>1004</v>
      </c>
      <c r="AW4" s="232" t="s">
        <v>1005</v>
      </c>
      <c r="AX4" s="170" t="s">
        <v>361</v>
      </c>
      <c r="AY4" s="232" t="s">
        <v>3364</v>
      </c>
      <c r="AZ4" s="233" t="s">
        <v>2878</v>
      </c>
      <c r="BA4" s="232" t="s">
        <v>988</v>
      </c>
      <c r="BB4" s="232" t="s">
        <v>2345</v>
      </c>
      <c r="BC4" s="232">
        <v>1011401020592</v>
      </c>
      <c r="BD4" s="232" t="s">
        <v>3360</v>
      </c>
      <c r="BE4" s="170" t="s">
        <v>2268</v>
      </c>
      <c r="BF4" s="233" t="s">
        <v>2878</v>
      </c>
      <c r="BG4" s="233" t="s">
        <v>2878</v>
      </c>
      <c r="BH4" s="233" t="s">
        <v>2878</v>
      </c>
      <c r="BI4" s="233" t="s">
        <v>2878</v>
      </c>
      <c r="BJ4" s="233" t="s">
        <v>2878</v>
      </c>
      <c r="BK4" s="233" t="s">
        <v>2878</v>
      </c>
      <c r="BL4" s="170" t="s">
        <v>2268</v>
      </c>
      <c r="BM4" s="233" t="s">
        <v>2878</v>
      </c>
      <c r="BN4" s="232" t="s">
        <v>317</v>
      </c>
      <c r="BO4" s="232" t="s">
        <v>2719</v>
      </c>
      <c r="BP4" s="232" t="s">
        <v>2874</v>
      </c>
      <c r="BQ4" s="232" t="s">
        <v>2875</v>
      </c>
      <c r="BR4" s="234" t="s">
        <v>3392</v>
      </c>
      <c r="BS4" s="232" t="s">
        <v>2876</v>
      </c>
      <c r="BT4" s="232" t="s">
        <v>3376</v>
      </c>
      <c r="BU4" s="232" t="s">
        <v>3393</v>
      </c>
      <c r="BV4" s="232" t="s">
        <v>316</v>
      </c>
      <c r="BW4" s="233" t="s">
        <v>2674</v>
      </c>
      <c r="BX4" s="233" t="s">
        <v>2674</v>
      </c>
      <c r="BY4" s="233" t="s">
        <v>2706</v>
      </c>
      <c r="BZ4" s="232" t="s">
        <v>2677</v>
      </c>
      <c r="CA4" s="232" t="s">
        <v>322</v>
      </c>
      <c r="CB4" s="233" t="s">
        <v>2674</v>
      </c>
      <c r="CC4" s="233" t="s">
        <v>2674</v>
      </c>
      <c r="CD4" s="233" t="s">
        <v>2674</v>
      </c>
      <c r="CE4" s="233" t="s">
        <v>2671</v>
      </c>
      <c r="CF4" s="232" t="s">
        <v>323</v>
      </c>
      <c r="CG4" s="232" t="s">
        <v>2268</v>
      </c>
      <c r="CH4" s="232" t="s">
        <v>2268</v>
      </c>
      <c r="CI4" s="232" t="s">
        <v>324</v>
      </c>
      <c r="CJ4" s="232" t="s">
        <v>2268</v>
      </c>
      <c r="CK4" s="232" t="s">
        <v>1011</v>
      </c>
      <c r="CL4" s="282" t="s">
        <v>3377</v>
      </c>
      <c r="CM4" s="232" t="s">
        <v>2268</v>
      </c>
      <c r="CN4" s="232" t="s">
        <v>2268</v>
      </c>
      <c r="CO4" s="232" t="s">
        <v>2268</v>
      </c>
      <c r="CP4" s="232" t="s">
        <v>2268</v>
      </c>
      <c r="CQ4" s="232" t="s">
        <v>2268</v>
      </c>
      <c r="CR4" s="232" t="s">
        <v>2268</v>
      </c>
      <c r="CS4" s="232" t="s">
        <v>2268</v>
      </c>
      <c r="CT4" s="232" t="s">
        <v>2268</v>
      </c>
      <c r="CU4" s="232" t="s">
        <v>2268</v>
      </c>
      <c r="CV4" s="232" t="s">
        <v>2268</v>
      </c>
      <c r="CW4" s="232" t="s">
        <v>1013</v>
      </c>
      <c r="CX4" s="232" t="s">
        <v>571</v>
      </c>
      <c r="CY4" s="232" t="s">
        <v>2877</v>
      </c>
      <c r="CZ4" s="233" t="s">
        <v>2671</v>
      </c>
      <c r="DA4" s="233" t="s">
        <v>2878</v>
      </c>
      <c r="DB4" s="233" t="s">
        <v>2671</v>
      </c>
      <c r="DC4" s="233" t="s">
        <v>2671</v>
      </c>
      <c r="DD4" s="233" t="s">
        <v>2671</v>
      </c>
      <c r="DE4" s="233" t="s">
        <v>2671</v>
      </c>
      <c r="DF4" s="233" t="s">
        <v>2878</v>
      </c>
      <c r="DG4" s="232" t="s">
        <v>333</v>
      </c>
      <c r="DH4" s="232" t="s">
        <v>334</v>
      </c>
      <c r="DI4" s="232" t="s">
        <v>335</v>
      </c>
      <c r="DJ4" s="232" t="s">
        <v>335</v>
      </c>
      <c r="DK4" s="232" t="s">
        <v>385</v>
      </c>
      <c r="DL4" s="232" t="s">
        <v>2268</v>
      </c>
      <c r="DM4" s="233" t="s">
        <v>2674</v>
      </c>
      <c r="DN4" s="233" t="s">
        <v>2674</v>
      </c>
      <c r="DO4" s="233" t="s">
        <v>2674</v>
      </c>
      <c r="DP4" s="233" t="s">
        <v>2674</v>
      </c>
      <c r="DQ4" s="233" t="s">
        <v>2674</v>
      </c>
      <c r="DR4" s="233" t="s">
        <v>2674</v>
      </c>
      <c r="DS4" s="233" t="s">
        <v>2674</v>
      </c>
      <c r="DT4" s="233" t="s">
        <v>2674</v>
      </c>
      <c r="DU4" s="232" t="s">
        <v>2268</v>
      </c>
      <c r="DV4" s="233" t="s">
        <v>2674</v>
      </c>
      <c r="DW4" s="267" t="s">
        <v>3378</v>
      </c>
      <c r="DX4" s="267" t="s">
        <v>2879</v>
      </c>
      <c r="DY4" s="267" t="s">
        <v>1017</v>
      </c>
      <c r="DZ4" s="232" t="s">
        <v>340</v>
      </c>
      <c r="EA4" s="232" t="s">
        <v>341</v>
      </c>
      <c r="EB4" s="232" t="s">
        <v>342</v>
      </c>
      <c r="EC4" s="232" t="s">
        <v>343</v>
      </c>
      <c r="ED4" s="228"/>
      <c r="EE4" s="263" t="s">
        <v>2231</v>
      </c>
      <c r="EF4" s="291" t="s">
        <v>3436</v>
      </c>
      <c r="EG4" s="228"/>
      <c r="EH4" s="297" t="s">
        <v>3443</v>
      </c>
    </row>
    <row r="5" spans="1:138" ht="75.650000000000006" customHeight="1" x14ac:dyDescent="0.55000000000000004">
      <c r="A5" s="228" t="s">
        <v>2231</v>
      </c>
      <c r="B5" s="229" t="str">
        <f t="shared" ref="B5:B7" si="0">IF(OR(AND(BN5="有",BR5="レベル3：実装（製品・サービスとして提供されている）"),(AND(BV5="有",BX5="レベル3：実装（製品・サービスとして提供されている）"))),"必須機能を有する","必須機能を有さない")</f>
        <v>必須機能を有する</v>
      </c>
      <c r="C5" s="230">
        <v>38</v>
      </c>
      <c r="D5" s="231">
        <v>45320.381412037037</v>
      </c>
      <c r="E5" s="231">
        <v>45320.574178240742</v>
      </c>
      <c r="F5" s="232" t="s">
        <v>300</v>
      </c>
      <c r="G5" s="232" t="s">
        <v>2268</v>
      </c>
      <c r="H5" s="232" t="s">
        <v>2268</v>
      </c>
      <c r="I5" s="232" t="s">
        <v>1347</v>
      </c>
      <c r="J5" s="232" t="s">
        <v>1348</v>
      </c>
      <c r="K5" s="232" t="s">
        <v>303</v>
      </c>
      <c r="L5" s="232" t="s">
        <v>1349</v>
      </c>
      <c r="M5" s="232" t="s">
        <v>422</v>
      </c>
      <c r="N5" s="232" t="s">
        <v>348</v>
      </c>
      <c r="O5" s="232" t="s">
        <v>3414</v>
      </c>
      <c r="P5" s="280" t="s">
        <v>3052</v>
      </c>
      <c r="Q5" s="232" t="s">
        <v>2747</v>
      </c>
      <c r="R5" s="232" t="s">
        <v>2735</v>
      </c>
      <c r="S5" s="232" t="s">
        <v>1352</v>
      </c>
      <c r="T5" s="238" t="s">
        <v>3416</v>
      </c>
      <c r="U5" s="232" t="s">
        <v>3053</v>
      </c>
      <c r="V5" s="280" t="s">
        <v>3054</v>
      </c>
      <c r="W5" s="233" t="s">
        <v>2671</v>
      </c>
      <c r="X5" s="232" t="s">
        <v>3055</v>
      </c>
      <c r="Y5" s="232" t="s">
        <v>357</v>
      </c>
      <c r="Z5" s="232" t="s">
        <v>2268</v>
      </c>
      <c r="AA5" s="232" t="s">
        <v>2268</v>
      </c>
      <c r="AB5" s="232" t="s">
        <v>2268</v>
      </c>
      <c r="AC5" s="232" t="s">
        <v>2268</v>
      </c>
      <c r="AD5" s="232" t="s">
        <v>1356</v>
      </c>
      <c r="AE5" s="233" t="s">
        <v>2671</v>
      </c>
      <c r="AF5" s="232" t="s">
        <v>1347</v>
      </c>
      <c r="AG5" s="232" t="s">
        <v>1348</v>
      </c>
      <c r="AH5" s="232" t="s">
        <v>1349</v>
      </c>
      <c r="AI5" s="232" t="s">
        <v>3056</v>
      </c>
      <c r="AJ5" s="232" t="s">
        <v>533</v>
      </c>
      <c r="AK5" s="232" t="s">
        <v>1358</v>
      </c>
      <c r="AL5" s="233" t="s">
        <v>2671</v>
      </c>
      <c r="AM5" s="232" t="s">
        <v>1347</v>
      </c>
      <c r="AN5" s="232" t="s">
        <v>1348</v>
      </c>
      <c r="AO5" s="232" t="s">
        <v>1349</v>
      </c>
      <c r="AP5" s="232" t="s">
        <v>3056</v>
      </c>
      <c r="AQ5" s="232" t="s">
        <v>533</v>
      </c>
      <c r="AR5" s="232" t="s">
        <v>1359</v>
      </c>
      <c r="AS5" s="233" t="s">
        <v>2671</v>
      </c>
      <c r="AT5" s="232" t="s">
        <v>1347</v>
      </c>
      <c r="AU5" s="232" t="s">
        <v>1348</v>
      </c>
      <c r="AV5" s="232" t="s">
        <v>1349</v>
      </c>
      <c r="AW5" s="232" t="s">
        <v>3056</v>
      </c>
      <c r="AX5" s="232" t="s">
        <v>361</v>
      </c>
      <c r="AY5" s="233" t="s">
        <v>2671</v>
      </c>
      <c r="AZ5" s="233" t="s">
        <v>2671</v>
      </c>
      <c r="BA5" s="233" t="s">
        <v>2671</v>
      </c>
      <c r="BB5" s="233" t="s">
        <v>2671</v>
      </c>
      <c r="BC5" s="233" t="s">
        <v>2671</v>
      </c>
      <c r="BD5" s="233" t="s">
        <v>2671</v>
      </c>
      <c r="BE5" s="233" t="s">
        <v>2671</v>
      </c>
      <c r="BF5" s="233" t="s">
        <v>2671</v>
      </c>
      <c r="BG5" s="233" t="s">
        <v>2671</v>
      </c>
      <c r="BH5" s="233" t="s">
        <v>2671</v>
      </c>
      <c r="BI5" s="233" t="s">
        <v>2671</v>
      </c>
      <c r="BJ5" s="233" t="s">
        <v>2671</v>
      </c>
      <c r="BK5" s="233" t="s">
        <v>2671</v>
      </c>
      <c r="BL5" s="233" t="s">
        <v>2671</v>
      </c>
      <c r="BM5" s="233" t="s">
        <v>2671</v>
      </c>
      <c r="BN5" s="232" t="s">
        <v>317</v>
      </c>
      <c r="BO5" s="232" t="s">
        <v>2719</v>
      </c>
      <c r="BP5" s="232" t="s">
        <v>2737</v>
      </c>
      <c r="BQ5" s="232" t="s">
        <v>2810</v>
      </c>
      <c r="BR5" s="232" t="s">
        <v>319</v>
      </c>
      <c r="BS5" s="232" t="s">
        <v>3057</v>
      </c>
      <c r="BT5" s="232" t="s">
        <v>3380</v>
      </c>
      <c r="BU5" s="232" t="s">
        <v>3381</v>
      </c>
      <c r="BV5" s="232" t="s">
        <v>317</v>
      </c>
      <c r="BW5" s="232" t="s">
        <v>3058</v>
      </c>
      <c r="BX5" s="232" t="s">
        <v>3365</v>
      </c>
      <c r="BY5" s="232" t="s">
        <v>3059</v>
      </c>
      <c r="BZ5" s="232" t="s">
        <v>2677</v>
      </c>
      <c r="CA5" s="232" t="s">
        <v>322</v>
      </c>
      <c r="CB5" s="233" t="s">
        <v>2674</v>
      </c>
      <c r="CC5" s="233" t="s">
        <v>2674</v>
      </c>
      <c r="CD5" s="233" t="s">
        <v>2674</v>
      </c>
      <c r="CE5" s="233" t="s">
        <v>2671</v>
      </c>
      <c r="CF5" s="232" t="s">
        <v>323</v>
      </c>
      <c r="CG5" s="232" t="s">
        <v>2268</v>
      </c>
      <c r="CH5" s="232" t="s">
        <v>2268</v>
      </c>
      <c r="CI5" s="232" t="s">
        <v>324</v>
      </c>
      <c r="CJ5" s="232" t="s">
        <v>2268</v>
      </c>
      <c r="CK5" s="232" t="s">
        <v>408</v>
      </c>
      <c r="CL5" s="232" t="s">
        <v>3060</v>
      </c>
      <c r="CM5" s="232" t="s">
        <v>1365</v>
      </c>
      <c r="CN5" s="232" t="s">
        <v>1366</v>
      </c>
      <c r="CO5" s="232" t="s">
        <v>1367</v>
      </c>
      <c r="CP5" s="232" t="s">
        <v>377</v>
      </c>
      <c r="CQ5" s="232" t="s">
        <v>378</v>
      </c>
      <c r="CR5" s="232" t="s">
        <v>2268</v>
      </c>
      <c r="CS5" s="232" t="s">
        <v>1368</v>
      </c>
      <c r="CT5" s="232" t="s">
        <v>1369</v>
      </c>
      <c r="CU5" s="232" t="s">
        <v>1370</v>
      </c>
      <c r="CV5" s="232" t="s">
        <v>1371</v>
      </c>
      <c r="CW5" s="232" t="s">
        <v>3061</v>
      </c>
      <c r="CX5" s="232" t="s">
        <v>3062</v>
      </c>
      <c r="CY5" s="232" t="s">
        <v>3063</v>
      </c>
      <c r="CZ5" s="232" t="s">
        <v>3064</v>
      </c>
      <c r="DA5" s="232" t="s">
        <v>3065</v>
      </c>
      <c r="DB5" s="232" t="s">
        <v>3379</v>
      </c>
      <c r="DC5" s="233" t="s">
        <v>2671</v>
      </c>
      <c r="DD5" s="245" t="s">
        <v>1378</v>
      </c>
      <c r="DE5" s="232" t="s">
        <v>3066</v>
      </c>
      <c r="DF5" s="232" t="s">
        <v>3067</v>
      </c>
      <c r="DG5" s="232" t="s">
        <v>333</v>
      </c>
      <c r="DH5" s="232" t="s">
        <v>334</v>
      </c>
      <c r="DI5" s="232" t="s">
        <v>335</v>
      </c>
      <c r="DJ5" s="232" t="s">
        <v>335</v>
      </c>
      <c r="DK5" s="232" t="s">
        <v>385</v>
      </c>
      <c r="DL5" s="232" t="s">
        <v>2268</v>
      </c>
      <c r="DM5" s="233" t="s">
        <v>2674</v>
      </c>
      <c r="DN5" s="233" t="s">
        <v>2674</v>
      </c>
      <c r="DO5" s="233" t="s">
        <v>2674</v>
      </c>
      <c r="DP5" s="233" t="s">
        <v>2674</v>
      </c>
      <c r="DQ5" s="233" t="s">
        <v>2674</v>
      </c>
      <c r="DR5" s="233" t="s">
        <v>2674</v>
      </c>
      <c r="DS5" s="233" t="s">
        <v>2674</v>
      </c>
      <c r="DT5" s="233" t="s">
        <v>2674</v>
      </c>
      <c r="DU5" s="232" t="s">
        <v>2268</v>
      </c>
      <c r="DV5" s="233" t="s">
        <v>2674</v>
      </c>
      <c r="DW5" s="267" t="s">
        <v>3068</v>
      </c>
      <c r="DX5" s="267" t="s">
        <v>3069</v>
      </c>
      <c r="DY5" s="267" t="s">
        <v>3070</v>
      </c>
      <c r="DZ5" s="232" t="s">
        <v>340</v>
      </c>
      <c r="EA5" s="232" t="s">
        <v>341</v>
      </c>
      <c r="EB5" s="232" t="s">
        <v>342</v>
      </c>
      <c r="EC5" s="232" t="s">
        <v>343</v>
      </c>
      <c r="ED5" s="228"/>
      <c r="EE5" s="263" t="s">
        <v>2231</v>
      </c>
      <c r="EF5" s="291" t="s">
        <v>3428</v>
      </c>
      <c r="EG5" s="228"/>
      <c r="EH5" s="297" t="s">
        <v>3443</v>
      </c>
    </row>
    <row r="6" spans="1:138" ht="75.650000000000006" customHeight="1" x14ac:dyDescent="0.55000000000000004">
      <c r="A6" s="228" t="s">
        <v>2231</v>
      </c>
      <c r="B6" s="229" t="str">
        <f t="shared" si="0"/>
        <v>必須機能を有する</v>
      </c>
      <c r="C6" s="230">
        <v>55</v>
      </c>
      <c r="D6" s="231">
        <v>45320.75273148148</v>
      </c>
      <c r="E6" s="231">
        <v>45320.776944444442</v>
      </c>
      <c r="F6" s="232" t="s">
        <v>300</v>
      </c>
      <c r="G6" s="232" t="s">
        <v>2268</v>
      </c>
      <c r="H6" s="232" t="s">
        <v>2268</v>
      </c>
      <c r="I6" s="232" t="s">
        <v>1712</v>
      </c>
      <c r="J6" s="232" t="s">
        <v>1713</v>
      </c>
      <c r="K6" s="232" t="s">
        <v>303</v>
      </c>
      <c r="L6" s="232" t="s">
        <v>1719</v>
      </c>
      <c r="M6" s="232" t="s">
        <v>305</v>
      </c>
      <c r="N6" s="232" t="s">
        <v>2831</v>
      </c>
      <c r="O6" s="232" t="s">
        <v>1714</v>
      </c>
      <c r="P6" s="232" t="s">
        <v>1738</v>
      </c>
      <c r="Q6" s="232" t="s">
        <v>2761</v>
      </c>
      <c r="R6" s="232" t="s">
        <v>2670</v>
      </c>
      <c r="S6" s="232" t="s">
        <v>3189</v>
      </c>
      <c r="T6" s="233" t="s">
        <v>2671</v>
      </c>
      <c r="U6" s="232" t="s">
        <v>3190</v>
      </c>
      <c r="V6" s="232" t="s">
        <v>2445</v>
      </c>
      <c r="W6" s="233" t="s">
        <v>2671</v>
      </c>
      <c r="X6" s="233" t="s">
        <v>2671</v>
      </c>
      <c r="Y6" s="232" t="s">
        <v>2673</v>
      </c>
      <c r="Z6" s="232" t="s">
        <v>1712</v>
      </c>
      <c r="AA6" s="232" t="s">
        <v>1713</v>
      </c>
      <c r="AB6" s="232" t="s">
        <v>1719</v>
      </c>
      <c r="AC6" s="232" t="s">
        <v>1714</v>
      </c>
      <c r="AD6" s="233" t="s">
        <v>2674</v>
      </c>
      <c r="AE6" s="233" t="s">
        <v>2674</v>
      </c>
      <c r="AF6" s="233" t="s">
        <v>1712</v>
      </c>
      <c r="AG6" s="233" t="s">
        <v>1713</v>
      </c>
      <c r="AH6" s="233" t="s">
        <v>1719</v>
      </c>
      <c r="AI6" s="233" t="s">
        <v>1714</v>
      </c>
      <c r="AJ6" s="232" t="s">
        <v>2268</v>
      </c>
      <c r="AK6" s="233" t="s">
        <v>2674</v>
      </c>
      <c r="AL6" s="233" t="s">
        <v>2674</v>
      </c>
      <c r="AM6" s="233" t="s">
        <v>2674</v>
      </c>
      <c r="AN6" s="233" t="s">
        <v>2674</v>
      </c>
      <c r="AO6" s="233" t="s">
        <v>2674</v>
      </c>
      <c r="AP6" s="233" t="s">
        <v>2674</v>
      </c>
      <c r="AQ6" s="233" t="s">
        <v>2671</v>
      </c>
      <c r="AR6" s="233" t="s">
        <v>2674</v>
      </c>
      <c r="AS6" s="233" t="s">
        <v>2674</v>
      </c>
      <c r="AT6" s="233" t="s">
        <v>2674</v>
      </c>
      <c r="AU6" s="233" t="s">
        <v>2674</v>
      </c>
      <c r="AV6" s="233" t="s">
        <v>2674</v>
      </c>
      <c r="AW6" s="233" t="s">
        <v>2674</v>
      </c>
      <c r="AX6" s="233" t="s">
        <v>2671</v>
      </c>
      <c r="AY6" s="233" t="s">
        <v>2674</v>
      </c>
      <c r="AZ6" s="233" t="s">
        <v>2674</v>
      </c>
      <c r="BA6" s="233" t="s">
        <v>2674</v>
      </c>
      <c r="BB6" s="233" t="s">
        <v>2674</v>
      </c>
      <c r="BC6" s="233" t="s">
        <v>2674</v>
      </c>
      <c r="BD6" s="233" t="s">
        <v>2674</v>
      </c>
      <c r="BE6" s="233" t="s">
        <v>2671</v>
      </c>
      <c r="BF6" s="233" t="s">
        <v>2674</v>
      </c>
      <c r="BG6" s="233" t="s">
        <v>2674</v>
      </c>
      <c r="BH6" s="233" t="s">
        <v>2674</v>
      </c>
      <c r="BI6" s="233" t="s">
        <v>2674</v>
      </c>
      <c r="BJ6" s="233" t="s">
        <v>2674</v>
      </c>
      <c r="BK6" s="233" t="s">
        <v>2674</v>
      </c>
      <c r="BL6" s="233" t="s">
        <v>2671</v>
      </c>
      <c r="BM6" s="233" t="s">
        <v>2674</v>
      </c>
      <c r="BN6" s="232" t="s">
        <v>316</v>
      </c>
      <c r="BO6" s="233" t="s">
        <v>2674</v>
      </c>
      <c r="BP6" s="233" t="s">
        <v>2674</v>
      </c>
      <c r="BQ6" s="233" t="s">
        <v>2674</v>
      </c>
      <c r="BR6" s="233" t="s">
        <v>2674</v>
      </c>
      <c r="BS6" s="233" t="s">
        <v>2674</v>
      </c>
      <c r="BT6" s="233" t="s">
        <v>2674</v>
      </c>
      <c r="BU6" s="233" t="s">
        <v>2674</v>
      </c>
      <c r="BV6" s="232" t="s">
        <v>317</v>
      </c>
      <c r="BW6" s="232" t="s">
        <v>3191</v>
      </c>
      <c r="BX6" s="232" t="s">
        <v>3366</v>
      </c>
      <c r="BY6" s="232" t="s">
        <v>3192</v>
      </c>
      <c r="BZ6" s="232" t="s">
        <v>2698</v>
      </c>
      <c r="CA6" s="232" t="s">
        <v>322</v>
      </c>
      <c r="CB6" s="233" t="s">
        <v>2674</v>
      </c>
      <c r="CC6" s="233" t="s">
        <v>2674</v>
      </c>
      <c r="CD6" s="233" t="s">
        <v>2674</v>
      </c>
      <c r="CE6" s="233" t="s">
        <v>2671</v>
      </c>
      <c r="CF6" s="232" t="s">
        <v>616</v>
      </c>
      <c r="CG6" s="232" t="s">
        <v>1722</v>
      </c>
      <c r="CH6" s="232" t="s">
        <v>691</v>
      </c>
      <c r="CI6" s="232" t="s">
        <v>2268</v>
      </c>
      <c r="CJ6" s="232" t="s">
        <v>2268</v>
      </c>
      <c r="CK6" s="232" t="s">
        <v>1723</v>
      </c>
      <c r="CL6" s="232" t="s">
        <v>3417</v>
      </c>
      <c r="CM6" s="232" t="s">
        <v>1725</v>
      </c>
      <c r="CN6" s="232" t="s">
        <v>1726</v>
      </c>
      <c r="CO6" s="232" t="s">
        <v>1727</v>
      </c>
      <c r="CP6" s="232" t="s">
        <v>377</v>
      </c>
      <c r="CQ6" s="232" t="s">
        <v>1728</v>
      </c>
      <c r="CR6" s="232" t="s">
        <v>2268</v>
      </c>
      <c r="CS6" s="232" t="s">
        <v>1729</v>
      </c>
      <c r="CT6" s="232" t="s">
        <v>910</v>
      </c>
      <c r="CU6" s="232" t="s">
        <v>911</v>
      </c>
      <c r="CV6" s="232" t="s">
        <v>800</v>
      </c>
      <c r="CW6" s="232" t="s">
        <v>1013</v>
      </c>
      <c r="CX6" s="232" t="s">
        <v>3418</v>
      </c>
      <c r="CY6" s="232" t="s">
        <v>3193</v>
      </c>
      <c r="CZ6" s="233" t="s">
        <v>2671</v>
      </c>
      <c r="DA6" s="233" t="s">
        <v>2671</v>
      </c>
      <c r="DB6" s="232" t="s">
        <v>3194</v>
      </c>
      <c r="DC6" s="238" t="s">
        <v>3195</v>
      </c>
      <c r="DD6" s="233" t="s">
        <v>2671</v>
      </c>
      <c r="DE6" s="233" t="s">
        <v>2671</v>
      </c>
      <c r="DF6" s="232" t="s">
        <v>3196</v>
      </c>
      <c r="DG6" s="232" t="s">
        <v>333</v>
      </c>
      <c r="DH6" s="232" t="s">
        <v>334</v>
      </c>
      <c r="DI6" s="232" t="s">
        <v>335</v>
      </c>
      <c r="DJ6" s="232" t="s">
        <v>335</v>
      </c>
      <c r="DK6" s="232" t="s">
        <v>3419</v>
      </c>
      <c r="DL6" s="232" t="s">
        <v>2268</v>
      </c>
      <c r="DM6" s="233" t="s">
        <v>2674</v>
      </c>
      <c r="DN6" s="233" t="s">
        <v>2674</v>
      </c>
      <c r="DO6" s="233" t="s">
        <v>2674</v>
      </c>
      <c r="DP6" s="233" t="s">
        <v>2674</v>
      </c>
      <c r="DQ6" s="233" t="s">
        <v>2674</v>
      </c>
      <c r="DR6" s="233" t="s">
        <v>2674</v>
      </c>
      <c r="DS6" s="233" t="s">
        <v>2674</v>
      </c>
      <c r="DT6" s="233" t="s">
        <v>2674</v>
      </c>
      <c r="DU6" s="232" t="s">
        <v>2268</v>
      </c>
      <c r="DV6" s="233" t="s">
        <v>2674</v>
      </c>
      <c r="DW6" s="268" t="s">
        <v>3197</v>
      </c>
      <c r="DX6" s="268" t="s">
        <v>3198</v>
      </c>
      <c r="DY6" s="267" t="s">
        <v>1737</v>
      </c>
      <c r="DZ6" s="232" t="s">
        <v>340</v>
      </c>
      <c r="EA6" s="232" t="s">
        <v>341</v>
      </c>
      <c r="EB6" s="232" t="s">
        <v>342</v>
      </c>
      <c r="EC6" s="232" t="s">
        <v>343</v>
      </c>
      <c r="ED6" s="228"/>
      <c r="EE6" s="263" t="s">
        <v>2231</v>
      </c>
      <c r="EF6" s="291" t="s">
        <v>3438</v>
      </c>
      <c r="EG6" s="228"/>
      <c r="EH6" s="297" t="s">
        <v>3443</v>
      </c>
    </row>
    <row r="7" spans="1:138" ht="75.650000000000006" customHeight="1" x14ac:dyDescent="0.55000000000000004">
      <c r="A7" s="228" t="s">
        <v>2231</v>
      </c>
      <c r="B7" s="229" t="str">
        <f t="shared" si="0"/>
        <v>必須機能を有する</v>
      </c>
      <c r="C7" s="230">
        <v>65</v>
      </c>
      <c r="D7" s="231">
        <v>45332.450173611112</v>
      </c>
      <c r="E7" s="231">
        <v>45332.484861111108</v>
      </c>
      <c r="F7" s="232" t="s">
        <v>300</v>
      </c>
      <c r="G7" s="232" t="s">
        <v>2268</v>
      </c>
      <c r="H7" s="232" t="s">
        <v>2268</v>
      </c>
      <c r="I7" s="232" t="s">
        <v>1931</v>
      </c>
      <c r="J7" s="232" t="s">
        <v>1932</v>
      </c>
      <c r="K7" s="232" t="s">
        <v>303</v>
      </c>
      <c r="L7" s="232" t="s">
        <v>2479</v>
      </c>
      <c r="M7" s="232" t="s">
        <v>305</v>
      </c>
      <c r="N7" s="232" t="s">
        <v>2831</v>
      </c>
      <c r="O7" s="232" t="s">
        <v>1933</v>
      </c>
      <c r="P7" s="232" t="s">
        <v>2480</v>
      </c>
      <c r="Q7" s="232" t="s">
        <v>2687</v>
      </c>
      <c r="R7" s="232" t="s">
        <v>2735</v>
      </c>
      <c r="S7" s="232" t="s">
        <v>1935</v>
      </c>
      <c r="T7" s="233" t="s">
        <v>2671</v>
      </c>
      <c r="U7" s="232" t="s">
        <v>3390</v>
      </c>
      <c r="V7" s="232" t="s">
        <v>3420</v>
      </c>
      <c r="W7" s="233" t="s">
        <v>2671</v>
      </c>
      <c r="X7" s="233" t="s">
        <v>2671</v>
      </c>
      <c r="Y7" s="232" t="s">
        <v>357</v>
      </c>
      <c r="Z7" s="232" t="s">
        <v>2268</v>
      </c>
      <c r="AA7" s="232" t="s">
        <v>2268</v>
      </c>
      <c r="AB7" s="232" t="s">
        <v>2268</v>
      </c>
      <c r="AC7" s="232" t="s">
        <v>2268</v>
      </c>
      <c r="AD7" s="232" t="s">
        <v>1938</v>
      </c>
      <c r="AE7" s="233" t="s">
        <v>2671</v>
      </c>
      <c r="AF7" s="232" t="s">
        <v>1938</v>
      </c>
      <c r="AG7" s="232" t="s">
        <v>1938</v>
      </c>
      <c r="AH7" s="232" t="s">
        <v>1938</v>
      </c>
      <c r="AI7" s="232" t="s">
        <v>1938</v>
      </c>
      <c r="AJ7" s="232" t="s">
        <v>361</v>
      </c>
      <c r="AK7" s="233" t="s">
        <v>2671</v>
      </c>
      <c r="AL7" s="233" t="s">
        <v>2671</v>
      </c>
      <c r="AM7" s="233" t="s">
        <v>2671</v>
      </c>
      <c r="AN7" s="233" t="s">
        <v>2671</v>
      </c>
      <c r="AO7" s="233" t="s">
        <v>2671</v>
      </c>
      <c r="AP7" s="233" t="s">
        <v>2671</v>
      </c>
      <c r="AQ7" s="233" t="s">
        <v>2671</v>
      </c>
      <c r="AR7" s="233" t="s">
        <v>2671</v>
      </c>
      <c r="AS7" s="233" t="s">
        <v>2671</v>
      </c>
      <c r="AT7" s="233" t="s">
        <v>2671</v>
      </c>
      <c r="AU7" s="233" t="s">
        <v>2671</v>
      </c>
      <c r="AV7" s="233" t="s">
        <v>2671</v>
      </c>
      <c r="AW7" s="233" t="s">
        <v>2671</v>
      </c>
      <c r="AX7" s="233" t="s">
        <v>2671</v>
      </c>
      <c r="AY7" s="233" t="s">
        <v>2671</v>
      </c>
      <c r="AZ7" s="233" t="s">
        <v>2671</v>
      </c>
      <c r="BA7" s="233" t="s">
        <v>2671</v>
      </c>
      <c r="BB7" s="233" t="s">
        <v>2671</v>
      </c>
      <c r="BC7" s="233" t="s">
        <v>2671</v>
      </c>
      <c r="BD7" s="233" t="s">
        <v>2671</v>
      </c>
      <c r="BE7" s="233" t="s">
        <v>2671</v>
      </c>
      <c r="BF7" s="233" t="s">
        <v>2671</v>
      </c>
      <c r="BG7" s="233" t="s">
        <v>2671</v>
      </c>
      <c r="BH7" s="233" t="s">
        <v>2671</v>
      </c>
      <c r="BI7" s="233" t="s">
        <v>2671</v>
      </c>
      <c r="BJ7" s="233" t="s">
        <v>2671</v>
      </c>
      <c r="BK7" s="233" t="s">
        <v>2671</v>
      </c>
      <c r="BL7" s="233" t="s">
        <v>2671</v>
      </c>
      <c r="BM7" s="233" t="s">
        <v>2671</v>
      </c>
      <c r="BN7" s="232" t="s">
        <v>317</v>
      </c>
      <c r="BO7" s="232" t="s">
        <v>2691</v>
      </c>
      <c r="BP7" s="232" t="s">
        <v>3235</v>
      </c>
      <c r="BQ7" s="232" t="s">
        <v>3236</v>
      </c>
      <c r="BR7" s="232" t="s">
        <v>3366</v>
      </c>
      <c r="BS7" s="232" t="s">
        <v>3237</v>
      </c>
      <c r="BT7" s="232" t="s">
        <v>366</v>
      </c>
      <c r="BU7" s="232" t="s">
        <v>3383</v>
      </c>
      <c r="BV7" s="232" t="s">
        <v>317</v>
      </c>
      <c r="BW7" s="232" t="s">
        <v>2846</v>
      </c>
      <c r="BX7" s="232" t="s">
        <v>319</v>
      </c>
      <c r="BY7" s="232" t="s">
        <v>3238</v>
      </c>
      <c r="BZ7" s="232" t="s">
        <v>2698</v>
      </c>
      <c r="CA7" s="232" t="s">
        <v>322</v>
      </c>
      <c r="CB7" s="233" t="s">
        <v>2674</v>
      </c>
      <c r="CC7" s="233" t="s">
        <v>2674</v>
      </c>
      <c r="CD7" s="233" t="s">
        <v>2674</v>
      </c>
      <c r="CE7" s="233" t="s">
        <v>2878</v>
      </c>
      <c r="CF7" s="232" t="s">
        <v>372</v>
      </c>
      <c r="CG7" s="232" t="s">
        <v>2268</v>
      </c>
      <c r="CH7" s="232" t="s">
        <v>691</v>
      </c>
      <c r="CI7" s="232" t="s">
        <v>2268</v>
      </c>
      <c r="CJ7" s="232" t="s">
        <v>2268</v>
      </c>
      <c r="CK7" s="232" t="s">
        <v>408</v>
      </c>
      <c r="CL7" s="232" t="s">
        <v>2948</v>
      </c>
      <c r="CM7" s="232" t="s">
        <v>2268</v>
      </c>
      <c r="CN7" s="232" t="s">
        <v>2268</v>
      </c>
      <c r="CO7" s="232" t="s">
        <v>2268</v>
      </c>
      <c r="CP7" s="232" t="s">
        <v>2268</v>
      </c>
      <c r="CQ7" s="232" t="s">
        <v>2268</v>
      </c>
      <c r="CR7" s="232" t="s">
        <v>2268</v>
      </c>
      <c r="CS7" s="232" t="s">
        <v>2268</v>
      </c>
      <c r="CT7" s="232" t="s">
        <v>2268</v>
      </c>
      <c r="CU7" s="232" t="s">
        <v>2268</v>
      </c>
      <c r="CV7" s="232" t="s">
        <v>2268</v>
      </c>
      <c r="CW7" s="232" t="s">
        <v>720</v>
      </c>
      <c r="CX7" s="232" t="s">
        <v>720</v>
      </c>
      <c r="CY7" s="232" t="s">
        <v>3239</v>
      </c>
      <c r="CZ7" s="233" t="s">
        <v>2878</v>
      </c>
      <c r="DA7" s="233" t="s">
        <v>2671</v>
      </c>
      <c r="DB7" s="233" t="s">
        <v>2671</v>
      </c>
      <c r="DC7" s="233" t="s">
        <v>2671</v>
      </c>
      <c r="DD7" s="233" t="s">
        <v>2671</v>
      </c>
      <c r="DE7" s="232" t="s">
        <v>3240</v>
      </c>
      <c r="DF7" s="232" t="s">
        <v>3241</v>
      </c>
      <c r="DG7" s="232" t="s">
        <v>333</v>
      </c>
      <c r="DH7" s="232" t="s">
        <v>334</v>
      </c>
      <c r="DI7" s="232" t="s">
        <v>335</v>
      </c>
      <c r="DJ7" s="232" t="s">
        <v>335</v>
      </c>
      <c r="DK7" s="232" t="s">
        <v>3242</v>
      </c>
      <c r="DL7" s="232" t="s">
        <v>2268</v>
      </c>
      <c r="DM7" s="233" t="s">
        <v>2674</v>
      </c>
      <c r="DN7" s="233" t="s">
        <v>2674</v>
      </c>
      <c r="DO7" s="233" t="s">
        <v>2674</v>
      </c>
      <c r="DP7" s="233" t="s">
        <v>2674</v>
      </c>
      <c r="DQ7" s="233" t="s">
        <v>2674</v>
      </c>
      <c r="DR7" s="233" t="s">
        <v>2674</v>
      </c>
      <c r="DS7" s="233" t="s">
        <v>2674</v>
      </c>
      <c r="DT7" s="233" t="s">
        <v>2674</v>
      </c>
      <c r="DU7" s="232" t="s">
        <v>2268</v>
      </c>
      <c r="DV7" s="233" t="s">
        <v>2674</v>
      </c>
      <c r="DW7" s="267" t="s">
        <v>3243</v>
      </c>
      <c r="DX7" s="267" t="s">
        <v>3382</v>
      </c>
      <c r="DY7" s="267" t="s">
        <v>1950</v>
      </c>
      <c r="DZ7" s="232" t="s">
        <v>340</v>
      </c>
      <c r="EA7" s="232" t="s">
        <v>341</v>
      </c>
      <c r="EB7" s="232" t="s">
        <v>342</v>
      </c>
      <c r="EC7" s="232" t="s">
        <v>343</v>
      </c>
      <c r="ED7" s="228"/>
      <c r="EE7" s="263" t="s">
        <v>2231</v>
      </c>
      <c r="EF7" s="293" t="s">
        <v>3437</v>
      </c>
      <c r="EG7" s="228"/>
      <c r="EH7" s="297" t="s">
        <v>3444</v>
      </c>
    </row>
    <row r="8" spans="1:138" ht="75.650000000000006" customHeight="1" x14ac:dyDescent="0.55000000000000004">
      <c r="A8" s="228" t="s">
        <v>2231</v>
      </c>
      <c r="B8" s="229" t="str">
        <f t="shared" ref="B8:B10" si="1">IF(OR(AND(BN8="有",BR8="レベル3：実装（製品・サービスとして提供されている）"),(AND(BV8="有",BX8="レベル3：実装（製品・サービスとして提供されている）"))),"必須機能を有する","必須機能を有さない")</f>
        <v>必須機能を有する</v>
      </c>
      <c r="C8" s="230">
        <v>66</v>
      </c>
      <c r="D8" s="231">
        <v>45335.589201388888</v>
      </c>
      <c r="E8" s="231">
        <v>45335.706064814818</v>
      </c>
      <c r="F8" s="232" t="s">
        <v>300</v>
      </c>
      <c r="G8" s="232" t="s">
        <v>2268</v>
      </c>
      <c r="H8" s="232" t="s">
        <v>2268</v>
      </c>
      <c r="I8" s="232" t="s">
        <v>1951</v>
      </c>
      <c r="J8" s="232" t="s">
        <v>1952</v>
      </c>
      <c r="K8" s="232" t="s">
        <v>303</v>
      </c>
      <c r="L8" s="232" t="s">
        <v>1960</v>
      </c>
      <c r="M8" s="232" t="s">
        <v>305</v>
      </c>
      <c r="N8" s="232" t="s">
        <v>2831</v>
      </c>
      <c r="O8" s="234" t="s">
        <v>3244</v>
      </c>
      <c r="P8" s="232" t="s">
        <v>2481</v>
      </c>
      <c r="Q8" s="232" t="s">
        <v>2761</v>
      </c>
      <c r="R8" s="232" t="s">
        <v>2735</v>
      </c>
      <c r="S8" s="232" t="s">
        <v>1955</v>
      </c>
      <c r="T8" s="232" t="s">
        <v>1956</v>
      </c>
      <c r="U8" s="232" t="s">
        <v>3245</v>
      </c>
      <c r="V8" s="282" t="s">
        <v>1958</v>
      </c>
      <c r="W8" s="233" t="s">
        <v>2671</v>
      </c>
      <c r="X8" s="245" t="s">
        <v>3246</v>
      </c>
      <c r="Y8" s="232" t="s">
        <v>2673</v>
      </c>
      <c r="Z8" s="232" t="s">
        <v>1951</v>
      </c>
      <c r="AA8" s="232" t="s">
        <v>1952</v>
      </c>
      <c r="AB8" s="232" t="s">
        <v>1960</v>
      </c>
      <c r="AC8" s="232" t="s">
        <v>1961</v>
      </c>
      <c r="AD8" s="233" t="s">
        <v>2674</v>
      </c>
      <c r="AE8" s="233" t="s">
        <v>2674</v>
      </c>
      <c r="AF8" s="233" t="s">
        <v>1951</v>
      </c>
      <c r="AG8" s="233" t="s">
        <v>1952</v>
      </c>
      <c r="AH8" s="233" t="s">
        <v>1960</v>
      </c>
      <c r="AI8" s="269" t="s">
        <v>3247</v>
      </c>
      <c r="AJ8" s="232" t="s">
        <v>2268</v>
      </c>
      <c r="AK8" s="233" t="s">
        <v>2674</v>
      </c>
      <c r="AL8" s="233" t="s">
        <v>2674</v>
      </c>
      <c r="AM8" s="233" t="s">
        <v>2674</v>
      </c>
      <c r="AN8" s="233" t="s">
        <v>2674</v>
      </c>
      <c r="AO8" s="233" t="s">
        <v>2674</v>
      </c>
      <c r="AP8" s="233" t="s">
        <v>2674</v>
      </c>
      <c r="AQ8" s="233" t="s">
        <v>2671</v>
      </c>
      <c r="AR8" s="233" t="s">
        <v>2674</v>
      </c>
      <c r="AS8" s="233" t="s">
        <v>2674</v>
      </c>
      <c r="AT8" s="233" t="s">
        <v>2674</v>
      </c>
      <c r="AU8" s="233" t="s">
        <v>2674</v>
      </c>
      <c r="AV8" s="233" t="s">
        <v>2674</v>
      </c>
      <c r="AW8" s="233" t="s">
        <v>2674</v>
      </c>
      <c r="AX8" s="233" t="s">
        <v>2671</v>
      </c>
      <c r="AY8" s="233" t="s">
        <v>2674</v>
      </c>
      <c r="AZ8" s="233" t="s">
        <v>2674</v>
      </c>
      <c r="BA8" s="233" t="s">
        <v>2674</v>
      </c>
      <c r="BB8" s="233" t="s">
        <v>2674</v>
      </c>
      <c r="BC8" s="233" t="s">
        <v>2674</v>
      </c>
      <c r="BD8" s="233" t="s">
        <v>2674</v>
      </c>
      <c r="BE8" s="233" t="s">
        <v>2671</v>
      </c>
      <c r="BF8" s="233" t="s">
        <v>2674</v>
      </c>
      <c r="BG8" s="233" t="s">
        <v>2674</v>
      </c>
      <c r="BH8" s="233" t="s">
        <v>2674</v>
      </c>
      <c r="BI8" s="233" t="s">
        <v>2674</v>
      </c>
      <c r="BJ8" s="233" t="s">
        <v>2674</v>
      </c>
      <c r="BK8" s="233" t="s">
        <v>2674</v>
      </c>
      <c r="BL8" s="233" t="s">
        <v>2671</v>
      </c>
      <c r="BM8" s="233" t="s">
        <v>2674</v>
      </c>
      <c r="BN8" s="232" t="s">
        <v>317</v>
      </c>
      <c r="BO8" s="232" t="s">
        <v>2781</v>
      </c>
      <c r="BP8" s="232" t="s">
        <v>3248</v>
      </c>
      <c r="BQ8" s="232" t="s">
        <v>3249</v>
      </c>
      <c r="BR8" s="232" t="s">
        <v>319</v>
      </c>
      <c r="BS8" s="232" t="s">
        <v>3250</v>
      </c>
      <c r="BT8" s="232" t="s">
        <v>366</v>
      </c>
      <c r="BU8" s="232" t="s">
        <v>3251</v>
      </c>
      <c r="BV8" s="232" t="s">
        <v>317</v>
      </c>
      <c r="BW8" s="232" t="s">
        <v>3352</v>
      </c>
      <c r="BX8" s="278" t="s">
        <v>3367</v>
      </c>
      <c r="BY8" s="232" t="s">
        <v>3252</v>
      </c>
      <c r="BZ8" s="232" t="s">
        <v>2698</v>
      </c>
      <c r="CA8" s="232" t="s">
        <v>322</v>
      </c>
      <c r="CB8" s="233" t="s">
        <v>2674</v>
      </c>
      <c r="CC8" s="233" t="s">
        <v>2674</v>
      </c>
      <c r="CD8" s="233" t="s">
        <v>2674</v>
      </c>
      <c r="CE8" s="233" t="s">
        <v>2671</v>
      </c>
      <c r="CF8" s="232" t="s">
        <v>372</v>
      </c>
      <c r="CG8" s="232" t="s">
        <v>2268</v>
      </c>
      <c r="CH8" s="232" t="s">
        <v>1968</v>
      </c>
      <c r="CI8" s="232" t="s">
        <v>2268</v>
      </c>
      <c r="CJ8" s="232" t="s">
        <v>2268</v>
      </c>
      <c r="CK8" s="238" t="s">
        <v>3253</v>
      </c>
      <c r="CL8" s="238" t="s">
        <v>3254</v>
      </c>
      <c r="CM8" s="232" t="s">
        <v>510</v>
      </c>
      <c r="CN8" s="232" t="s">
        <v>2268</v>
      </c>
      <c r="CO8" s="232" t="s">
        <v>2268</v>
      </c>
      <c r="CP8" s="232" t="s">
        <v>443</v>
      </c>
      <c r="CQ8" s="232" t="s">
        <v>2268</v>
      </c>
      <c r="CR8" s="232" t="s">
        <v>2268</v>
      </c>
      <c r="CS8" s="232" t="s">
        <v>2268</v>
      </c>
      <c r="CT8" s="232" t="s">
        <v>2268</v>
      </c>
      <c r="CU8" s="232" t="s">
        <v>2268</v>
      </c>
      <c r="CV8" s="232" t="s">
        <v>2268</v>
      </c>
      <c r="CW8" s="232" t="s">
        <v>1970</v>
      </c>
      <c r="CX8" s="232" t="s">
        <v>327</v>
      </c>
      <c r="CY8" s="232" t="s">
        <v>3255</v>
      </c>
      <c r="CZ8" s="232" t="s">
        <v>3256</v>
      </c>
      <c r="DA8" s="232" t="s">
        <v>3257</v>
      </c>
      <c r="DB8" s="232" t="s">
        <v>3258</v>
      </c>
      <c r="DC8" s="233" t="s">
        <v>2671</v>
      </c>
      <c r="DD8" s="233" t="s">
        <v>2671</v>
      </c>
      <c r="DE8" s="232" t="s">
        <v>3259</v>
      </c>
      <c r="DF8" s="232" t="s">
        <v>3260</v>
      </c>
      <c r="DG8" s="232" t="s">
        <v>333</v>
      </c>
      <c r="DH8" s="232" t="s">
        <v>334</v>
      </c>
      <c r="DI8" s="232" t="s">
        <v>335</v>
      </c>
      <c r="DJ8" s="232" t="s">
        <v>335</v>
      </c>
      <c r="DK8" s="232" t="s">
        <v>385</v>
      </c>
      <c r="DL8" s="232" t="s">
        <v>2268</v>
      </c>
      <c r="DM8" s="233" t="s">
        <v>2674</v>
      </c>
      <c r="DN8" s="233" t="s">
        <v>2674</v>
      </c>
      <c r="DO8" s="233" t="s">
        <v>2674</v>
      </c>
      <c r="DP8" s="233" t="s">
        <v>2674</v>
      </c>
      <c r="DQ8" s="233" t="s">
        <v>2674</v>
      </c>
      <c r="DR8" s="233" t="s">
        <v>2674</v>
      </c>
      <c r="DS8" s="233" t="s">
        <v>2674</v>
      </c>
      <c r="DT8" s="233" t="s">
        <v>2674</v>
      </c>
      <c r="DU8" s="232" t="s">
        <v>2268</v>
      </c>
      <c r="DV8" s="233" t="s">
        <v>2674</v>
      </c>
      <c r="DW8" s="267" t="s">
        <v>3261</v>
      </c>
      <c r="DX8" s="267" t="s">
        <v>3262</v>
      </c>
      <c r="DY8" s="267" t="s">
        <v>2483</v>
      </c>
      <c r="DZ8" s="232" t="s">
        <v>340</v>
      </c>
      <c r="EA8" s="232" t="s">
        <v>341</v>
      </c>
      <c r="EB8" s="232" t="s">
        <v>342</v>
      </c>
      <c r="EC8" s="232" t="s">
        <v>343</v>
      </c>
      <c r="ED8" s="228"/>
      <c r="EE8" s="263" t="s">
        <v>2231</v>
      </c>
      <c r="EF8" s="291" t="s">
        <v>3428</v>
      </c>
      <c r="EG8" s="228"/>
      <c r="EH8" s="297" t="s">
        <v>3443</v>
      </c>
    </row>
    <row r="9" spans="1:138" ht="75.650000000000006" customHeight="1" x14ac:dyDescent="0.55000000000000004">
      <c r="A9" s="228" t="s">
        <v>2231</v>
      </c>
      <c r="B9" s="229" t="str">
        <f t="shared" si="1"/>
        <v>必須機能を有する</v>
      </c>
      <c r="C9" s="230">
        <v>69</v>
      </c>
      <c r="D9" s="231">
        <v>45338.397199074076</v>
      </c>
      <c r="E9" s="231">
        <v>45338.546180555553</v>
      </c>
      <c r="F9" s="232" t="s">
        <v>300</v>
      </c>
      <c r="G9" s="232" t="s">
        <v>2268</v>
      </c>
      <c r="H9" s="232" t="s">
        <v>2268</v>
      </c>
      <c r="I9" s="232" t="s">
        <v>2009</v>
      </c>
      <c r="J9" s="232" t="s">
        <v>2002</v>
      </c>
      <c r="K9" s="232" t="s">
        <v>303</v>
      </c>
      <c r="L9" s="232" t="s">
        <v>2010</v>
      </c>
      <c r="M9" s="232" t="s">
        <v>305</v>
      </c>
      <c r="N9" s="232" t="s">
        <v>2831</v>
      </c>
      <c r="O9" s="232" t="s">
        <v>3263</v>
      </c>
      <c r="P9" s="232" t="s">
        <v>2489</v>
      </c>
      <c r="Q9" s="232" t="s">
        <v>2761</v>
      </c>
      <c r="R9" s="232" t="s">
        <v>2735</v>
      </c>
      <c r="S9" s="232" t="s">
        <v>2490</v>
      </c>
      <c r="T9" s="232" t="s">
        <v>2006</v>
      </c>
      <c r="U9" s="232" t="s">
        <v>3264</v>
      </c>
      <c r="V9" s="232" t="s">
        <v>2491</v>
      </c>
      <c r="W9" s="233" t="s">
        <v>2671</v>
      </c>
      <c r="X9" s="233" t="s">
        <v>2671</v>
      </c>
      <c r="Y9" s="232" t="s">
        <v>2673</v>
      </c>
      <c r="Z9" s="232" t="s">
        <v>2009</v>
      </c>
      <c r="AA9" s="232" t="s">
        <v>2002</v>
      </c>
      <c r="AB9" s="232" t="s">
        <v>2010</v>
      </c>
      <c r="AC9" s="232" t="s">
        <v>2003</v>
      </c>
      <c r="AD9" s="233" t="s">
        <v>2674</v>
      </c>
      <c r="AE9" s="233" t="s">
        <v>2674</v>
      </c>
      <c r="AF9" s="233" t="s">
        <v>2009</v>
      </c>
      <c r="AG9" s="233" t="s">
        <v>2002</v>
      </c>
      <c r="AH9" s="233" t="s">
        <v>2010</v>
      </c>
      <c r="AI9" s="233" t="s">
        <v>2003</v>
      </c>
      <c r="AJ9" s="232" t="s">
        <v>2268</v>
      </c>
      <c r="AK9" s="233" t="s">
        <v>2674</v>
      </c>
      <c r="AL9" s="233" t="s">
        <v>2674</v>
      </c>
      <c r="AM9" s="233" t="s">
        <v>2674</v>
      </c>
      <c r="AN9" s="233" t="s">
        <v>2674</v>
      </c>
      <c r="AO9" s="233" t="s">
        <v>2674</v>
      </c>
      <c r="AP9" s="233" t="s">
        <v>2674</v>
      </c>
      <c r="AQ9" s="233" t="s">
        <v>2671</v>
      </c>
      <c r="AR9" s="233" t="s">
        <v>2674</v>
      </c>
      <c r="AS9" s="233" t="s">
        <v>2674</v>
      </c>
      <c r="AT9" s="233" t="s">
        <v>2674</v>
      </c>
      <c r="AU9" s="233" t="s">
        <v>2674</v>
      </c>
      <c r="AV9" s="233" t="s">
        <v>2674</v>
      </c>
      <c r="AW9" s="233" t="s">
        <v>2674</v>
      </c>
      <c r="AX9" s="233" t="s">
        <v>2671</v>
      </c>
      <c r="AY9" s="233" t="s">
        <v>2674</v>
      </c>
      <c r="AZ9" s="233" t="s">
        <v>2674</v>
      </c>
      <c r="BA9" s="233" t="s">
        <v>2674</v>
      </c>
      <c r="BB9" s="233" t="s">
        <v>2674</v>
      </c>
      <c r="BC9" s="233" t="s">
        <v>2674</v>
      </c>
      <c r="BD9" s="233" t="s">
        <v>2674</v>
      </c>
      <c r="BE9" s="233" t="s">
        <v>2671</v>
      </c>
      <c r="BF9" s="233" t="s">
        <v>2674</v>
      </c>
      <c r="BG9" s="233" t="s">
        <v>2674</v>
      </c>
      <c r="BH9" s="233" t="s">
        <v>2674</v>
      </c>
      <c r="BI9" s="233" t="s">
        <v>2674</v>
      </c>
      <c r="BJ9" s="233" t="s">
        <v>2674</v>
      </c>
      <c r="BK9" s="233" t="s">
        <v>2674</v>
      </c>
      <c r="BL9" s="233" t="s">
        <v>2671</v>
      </c>
      <c r="BM9" s="233" t="s">
        <v>2674</v>
      </c>
      <c r="BN9" s="232" t="s">
        <v>317</v>
      </c>
      <c r="BO9" s="232" t="s">
        <v>3071</v>
      </c>
      <c r="BP9" s="232" t="s">
        <v>3265</v>
      </c>
      <c r="BQ9" s="232" t="s">
        <v>2875</v>
      </c>
      <c r="BR9" s="232" t="s">
        <v>319</v>
      </c>
      <c r="BS9" s="232" t="s">
        <v>3266</v>
      </c>
      <c r="BT9" s="232" t="s">
        <v>2264</v>
      </c>
      <c r="BU9" s="232" t="s">
        <v>3384</v>
      </c>
      <c r="BV9" s="232" t="s">
        <v>316</v>
      </c>
      <c r="BW9" s="233" t="s">
        <v>2674</v>
      </c>
      <c r="BX9" s="233" t="s">
        <v>2674</v>
      </c>
      <c r="BY9" s="233" t="s">
        <v>2674</v>
      </c>
      <c r="BZ9" s="232" t="s">
        <v>2677</v>
      </c>
      <c r="CA9" s="232" t="s">
        <v>322</v>
      </c>
      <c r="CB9" s="233" t="s">
        <v>2674</v>
      </c>
      <c r="CC9" s="233" t="s">
        <v>2674</v>
      </c>
      <c r="CD9" s="233" t="s">
        <v>2674</v>
      </c>
      <c r="CE9" s="233" t="s">
        <v>2671</v>
      </c>
      <c r="CF9" s="232" t="s">
        <v>828</v>
      </c>
      <c r="CG9" s="232" t="s">
        <v>2268</v>
      </c>
      <c r="CH9" s="232" t="s">
        <v>2268</v>
      </c>
      <c r="CI9" s="232" t="s">
        <v>2268</v>
      </c>
      <c r="CJ9" s="232" t="s">
        <v>1838</v>
      </c>
      <c r="CK9" s="232" t="s">
        <v>325</v>
      </c>
      <c r="CL9" s="238" t="s">
        <v>2678</v>
      </c>
      <c r="CM9" s="232" t="s">
        <v>2268</v>
      </c>
      <c r="CN9" s="232" t="s">
        <v>2268</v>
      </c>
      <c r="CO9" s="232" t="s">
        <v>2268</v>
      </c>
      <c r="CP9" s="232" t="s">
        <v>2268</v>
      </c>
      <c r="CQ9" s="232" t="s">
        <v>2268</v>
      </c>
      <c r="CR9" s="232" t="s">
        <v>2268</v>
      </c>
      <c r="CS9" s="232" t="s">
        <v>2268</v>
      </c>
      <c r="CT9" s="232" t="s">
        <v>2268</v>
      </c>
      <c r="CU9" s="232" t="s">
        <v>2268</v>
      </c>
      <c r="CV9" s="232" t="s">
        <v>2268</v>
      </c>
      <c r="CW9" s="232" t="s">
        <v>2014</v>
      </c>
      <c r="CX9" s="232" t="s">
        <v>571</v>
      </c>
      <c r="CY9" s="232" t="s">
        <v>3421</v>
      </c>
      <c r="CZ9" s="233" t="s">
        <v>2671</v>
      </c>
      <c r="DA9" s="233" t="s">
        <v>2671</v>
      </c>
      <c r="DB9" s="233" t="s">
        <v>2671</v>
      </c>
      <c r="DC9" s="233" t="s">
        <v>2671</v>
      </c>
      <c r="DD9" s="233" t="s">
        <v>2671</v>
      </c>
      <c r="DE9" s="227" t="s">
        <v>3398</v>
      </c>
      <c r="DF9" s="232" t="s">
        <v>3267</v>
      </c>
      <c r="DG9" s="232" t="s">
        <v>333</v>
      </c>
      <c r="DH9" s="232" t="s">
        <v>334</v>
      </c>
      <c r="DI9" s="232" t="s">
        <v>335</v>
      </c>
      <c r="DJ9" s="232" t="s">
        <v>335</v>
      </c>
      <c r="DK9" s="232" t="s">
        <v>385</v>
      </c>
      <c r="DL9" s="232" t="s">
        <v>2268</v>
      </c>
      <c r="DM9" s="233" t="s">
        <v>2674</v>
      </c>
      <c r="DN9" s="233" t="s">
        <v>2674</v>
      </c>
      <c r="DO9" s="233" t="s">
        <v>2674</v>
      </c>
      <c r="DP9" s="233" t="s">
        <v>2674</v>
      </c>
      <c r="DQ9" s="233" t="s">
        <v>2674</v>
      </c>
      <c r="DR9" s="233" t="s">
        <v>2674</v>
      </c>
      <c r="DS9" s="233" t="s">
        <v>2674</v>
      </c>
      <c r="DT9" s="233" t="s">
        <v>2674</v>
      </c>
      <c r="DU9" s="232" t="s">
        <v>2268</v>
      </c>
      <c r="DV9" s="233" t="s">
        <v>2674</v>
      </c>
      <c r="DW9" s="267" t="s">
        <v>3268</v>
      </c>
      <c r="DX9" s="267" t="s">
        <v>2019</v>
      </c>
      <c r="DY9" s="267" t="s">
        <v>3269</v>
      </c>
      <c r="DZ9" s="232" t="s">
        <v>340</v>
      </c>
      <c r="EA9" s="232" t="s">
        <v>341</v>
      </c>
      <c r="EB9" s="232" t="s">
        <v>342</v>
      </c>
      <c r="EC9" s="232" t="s">
        <v>343</v>
      </c>
      <c r="ED9" s="228"/>
      <c r="EE9" s="263" t="s">
        <v>2231</v>
      </c>
      <c r="EF9" s="291" t="s">
        <v>3428</v>
      </c>
      <c r="EG9" s="228"/>
      <c r="EH9" s="297" t="s">
        <v>3443</v>
      </c>
    </row>
    <row r="10" spans="1:138" ht="88.5" customHeight="1" x14ac:dyDescent="0.55000000000000004">
      <c r="A10" s="105" t="s">
        <v>2231</v>
      </c>
      <c r="B10" s="153" t="str">
        <f t="shared" si="1"/>
        <v>必須機能を有する</v>
      </c>
      <c r="C10" s="220">
        <v>72</v>
      </c>
      <c r="D10" s="169">
        <v>45352.534282407411</v>
      </c>
      <c r="E10" s="169">
        <v>45355.804664351854</v>
      </c>
      <c r="F10" s="170" t="s">
        <v>300</v>
      </c>
      <c r="G10" s="170" t="s">
        <v>2268</v>
      </c>
      <c r="H10" s="170" t="s">
        <v>2268</v>
      </c>
      <c r="I10" s="170" t="s">
        <v>2069</v>
      </c>
      <c r="J10" s="170" t="s">
        <v>2070</v>
      </c>
      <c r="K10" s="170" t="s">
        <v>303</v>
      </c>
      <c r="L10" s="170">
        <v>2010401064789</v>
      </c>
      <c r="M10" s="170" t="s">
        <v>305</v>
      </c>
      <c r="N10" s="170" t="s">
        <v>2831</v>
      </c>
      <c r="O10" s="170" t="s">
        <v>3295</v>
      </c>
      <c r="P10" s="170" t="s">
        <v>2073</v>
      </c>
      <c r="Q10" s="170" t="s">
        <v>2747</v>
      </c>
      <c r="R10" s="170" t="s">
        <v>2735</v>
      </c>
      <c r="S10" s="170" t="s">
        <v>3296</v>
      </c>
      <c r="T10" s="224" t="s">
        <v>2671</v>
      </c>
      <c r="U10" s="170" t="s">
        <v>3297</v>
      </c>
      <c r="V10" s="170" t="s">
        <v>2076</v>
      </c>
      <c r="W10" s="170" t="s">
        <v>3298</v>
      </c>
      <c r="X10" s="302" t="s">
        <v>3299</v>
      </c>
      <c r="Y10" s="170" t="s">
        <v>357</v>
      </c>
      <c r="Z10" s="170" t="s">
        <v>2268</v>
      </c>
      <c r="AA10" s="170" t="s">
        <v>2268</v>
      </c>
      <c r="AB10" s="170" t="s">
        <v>2268</v>
      </c>
      <c r="AC10" s="170" t="s">
        <v>2268</v>
      </c>
      <c r="AD10" s="170" t="s">
        <v>2079</v>
      </c>
      <c r="AE10" s="224" t="s">
        <v>2671</v>
      </c>
      <c r="AF10" s="170" t="s">
        <v>2069</v>
      </c>
      <c r="AG10" s="170" t="s">
        <v>2070</v>
      </c>
      <c r="AH10" s="170" t="s">
        <v>2071</v>
      </c>
      <c r="AI10" s="170" t="s">
        <v>3295</v>
      </c>
      <c r="AJ10" s="170" t="s">
        <v>361</v>
      </c>
      <c r="AK10" s="224" t="s">
        <v>2671</v>
      </c>
      <c r="AL10" s="224" t="s">
        <v>2671</v>
      </c>
      <c r="AM10" s="224" t="s">
        <v>2671</v>
      </c>
      <c r="AN10" s="224" t="s">
        <v>2671</v>
      </c>
      <c r="AO10" s="224" t="s">
        <v>2671</v>
      </c>
      <c r="AP10" s="224" t="s">
        <v>2671</v>
      </c>
      <c r="AQ10" s="224" t="s">
        <v>2671</v>
      </c>
      <c r="AR10" s="224" t="s">
        <v>2671</v>
      </c>
      <c r="AS10" s="224" t="s">
        <v>2671</v>
      </c>
      <c r="AT10" s="224" t="s">
        <v>2671</v>
      </c>
      <c r="AU10" s="224" t="s">
        <v>2671</v>
      </c>
      <c r="AV10" s="224" t="s">
        <v>2671</v>
      </c>
      <c r="AW10" s="224" t="s">
        <v>2671</v>
      </c>
      <c r="AX10" s="224" t="s">
        <v>2671</v>
      </c>
      <c r="AY10" s="224" t="s">
        <v>2671</v>
      </c>
      <c r="AZ10" s="224" t="s">
        <v>2671</v>
      </c>
      <c r="BA10" s="224" t="s">
        <v>2671</v>
      </c>
      <c r="BB10" s="224" t="s">
        <v>2671</v>
      </c>
      <c r="BC10" s="224" t="s">
        <v>2671</v>
      </c>
      <c r="BD10" s="224" t="s">
        <v>2671</v>
      </c>
      <c r="BE10" s="224" t="s">
        <v>2671</v>
      </c>
      <c r="BF10" s="224" t="s">
        <v>2671</v>
      </c>
      <c r="BG10" s="224" t="s">
        <v>2671</v>
      </c>
      <c r="BH10" s="224" t="s">
        <v>2671</v>
      </c>
      <c r="BI10" s="224" t="s">
        <v>2671</v>
      </c>
      <c r="BJ10" s="224" t="s">
        <v>2671</v>
      </c>
      <c r="BK10" s="224" t="s">
        <v>2671</v>
      </c>
      <c r="BL10" s="224" t="s">
        <v>2671</v>
      </c>
      <c r="BM10" s="224" t="s">
        <v>2671</v>
      </c>
      <c r="BN10" s="170" t="s">
        <v>317</v>
      </c>
      <c r="BO10" s="170" t="s">
        <v>3300</v>
      </c>
      <c r="BP10" s="170" t="s">
        <v>2737</v>
      </c>
      <c r="BQ10" s="170" t="s">
        <v>3301</v>
      </c>
      <c r="BR10" s="170" t="s">
        <v>319</v>
      </c>
      <c r="BS10" s="170" t="s">
        <v>3302</v>
      </c>
      <c r="BT10" s="265" t="s">
        <v>3368</v>
      </c>
      <c r="BU10" s="170" t="s">
        <v>3375</v>
      </c>
      <c r="BV10" s="170" t="s">
        <v>317</v>
      </c>
      <c r="BW10" s="170" t="s">
        <v>3303</v>
      </c>
      <c r="BX10" s="170" t="s">
        <v>2085</v>
      </c>
      <c r="BY10" s="170" t="s">
        <v>3304</v>
      </c>
      <c r="BZ10" s="170" t="s">
        <v>2677</v>
      </c>
      <c r="CA10" s="170" t="s">
        <v>322</v>
      </c>
      <c r="CB10" s="224" t="s">
        <v>2674</v>
      </c>
      <c r="CC10" s="224" t="s">
        <v>2674</v>
      </c>
      <c r="CD10" s="224" t="s">
        <v>2674</v>
      </c>
      <c r="CE10" s="224" t="s">
        <v>2671</v>
      </c>
      <c r="CF10" s="170" t="s">
        <v>372</v>
      </c>
      <c r="CG10" s="170" t="s">
        <v>2268</v>
      </c>
      <c r="CH10" s="170" t="s">
        <v>2087</v>
      </c>
      <c r="CI10" s="170" t="s">
        <v>2268</v>
      </c>
      <c r="CJ10" s="170" t="s">
        <v>2268</v>
      </c>
      <c r="CK10" s="170" t="s">
        <v>408</v>
      </c>
      <c r="CL10" s="170" t="s">
        <v>3305</v>
      </c>
      <c r="CM10" s="170" t="s">
        <v>657</v>
      </c>
      <c r="CN10" s="170" t="s">
        <v>658</v>
      </c>
      <c r="CO10" s="170" t="s">
        <v>2268</v>
      </c>
      <c r="CP10" s="170" t="s">
        <v>443</v>
      </c>
      <c r="CQ10" s="170" t="s">
        <v>2268</v>
      </c>
      <c r="CR10" s="170" t="s">
        <v>2268</v>
      </c>
      <c r="CS10" s="170" t="s">
        <v>2268</v>
      </c>
      <c r="CT10" s="170" t="s">
        <v>2268</v>
      </c>
      <c r="CU10" s="170" t="s">
        <v>516</v>
      </c>
      <c r="CV10" s="170" t="s">
        <v>2268</v>
      </c>
      <c r="CW10" s="170" t="s">
        <v>2089</v>
      </c>
      <c r="CX10" s="170" t="s">
        <v>2090</v>
      </c>
      <c r="CY10" s="170" t="s">
        <v>3306</v>
      </c>
      <c r="CZ10" s="170" t="s">
        <v>3307</v>
      </c>
      <c r="DA10" s="224" t="s">
        <v>2671</v>
      </c>
      <c r="DB10" s="224" t="s">
        <v>2671</v>
      </c>
      <c r="DC10" s="224" t="s">
        <v>2671</v>
      </c>
      <c r="DD10" s="224" t="s">
        <v>2671</v>
      </c>
      <c r="DE10" s="170" t="s">
        <v>2093</v>
      </c>
      <c r="DF10" s="170" t="s">
        <v>3308</v>
      </c>
      <c r="DG10" s="170" t="s">
        <v>333</v>
      </c>
      <c r="DH10" s="170" t="s">
        <v>334</v>
      </c>
      <c r="DI10" s="170" t="s">
        <v>335</v>
      </c>
      <c r="DJ10" s="170" t="s">
        <v>335</v>
      </c>
      <c r="DK10" s="170" t="s">
        <v>385</v>
      </c>
      <c r="DL10" s="170" t="s">
        <v>2268</v>
      </c>
      <c r="DM10" s="224" t="s">
        <v>2674</v>
      </c>
      <c r="DN10" s="224" t="s">
        <v>2674</v>
      </c>
      <c r="DO10" s="224" t="s">
        <v>2674</v>
      </c>
      <c r="DP10" s="224" t="s">
        <v>2674</v>
      </c>
      <c r="DQ10" s="224" t="s">
        <v>2674</v>
      </c>
      <c r="DR10" s="224" t="s">
        <v>2674</v>
      </c>
      <c r="DS10" s="224" t="s">
        <v>2674</v>
      </c>
      <c r="DT10" s="224" t="s">
        <v>2674</v>
      </c>
      <c r="DU10" s="170" t="s">
        <v>2268</v>
      </c>
      <c r="DV10" s="224" t="s">
        <v>2674</v>
      </c>
      <c r="DW10" s="303" t="s">
        <v>3309</v>
      </c>
      <c r="DX10" s="303" t="s">
        <v>3310</v>
      </c>
      <c r="DY10" s="303" t="s">
        <v>3311</v>
      </c>
      <c r="DZ10" s="170" t="s">
        <v>340</v>
      </c>
      <c r="EA10" s="170" t="s">
        <v>341</v>
      </c>
      <c r="EB10" s="170" t="s">
        <v>342</v>
      </c>
      <c r="EC10" s="170" t="s">
        <v>343</v>
      </c>
      <c r="ED10" s="105"/>
      <c r="EE10" s="262" t="s">
        <v>3477</v>
      </c>
      <c r="EF10" s="304" t="s">
        <v>3434</v>
      </c>
      <c r="EG10" s="305" t="s">
        <v>3441</v>
      </c>
      <c r="EH10" s="306" t="s">
        <v>54</v>
      </c>
    </row>
    <row r="11" spans="1:138" ht="76" customHeight="1" x14ac:dyDescent="0.55000000000000004">
      <c r="A11" s="228" t="s">
        <v>2231</v>
      </c>
      <c r="B11" s="229" t="str">
        <f>IF(OR(AND(BN11="有",BR11="レベル3：実装（製品・サービスとして提供されている）"),(AND(BV11="有",BX11="レベル3：実装（製品・サービスとして提供されている）"))),"必須機能を有する","必須機能を有さない")</f>
        <v>必須機能を有する</v>
      </c>
      <c r="C11" s="229">
        <v>77</v>
      </c>
      <c r="D11" s="256">
        <v>45364.863217592596</v>
      </c>
      <c r="E11" s="256">
        <v>45364.896770833337</v>
      </c>
      <c r="F11" s="256" t="s">
        <v>300</v>
      </c>
      <c r="G11" s="256" t="s">
        <v>2268</v>
      </c>
      <c r="H11" s="256" t="s">
        <v>2268</v>
      </c>
      <c r="I11" s="229" t="s">
        <v>607</v>
      </c>
      <c r="J11" s="279" t="s">
        <v>3369</v>
      </c>
      <c r="K11" s="229" t="s">
        <v>303</v>
      </c>
      <c r="L11" s="229" t="s">
        <v>2147</v>
      </c>
      <c r="M11" s="229" t="s">
        <v>305</v>
      </c>
      <c r="N11" s="229" t="s">
        <v>2831</v>
      </c>
      <c r="O11" s="229" t="s">
        <v>3422</v>
      </c>
      <c r="P11" s="229" t="s">
        <v>599</v>
      </c>
      <c r="Q11" s="229" t="s">
        <v>2747</v>
      </c>
      <c r="R11" s="229" t="s">
        <v>2670</v>
      </c>
      <c r="S11" s="229" t="s">
        <v>3385</v>
      </c>
      <c r="T11" s="288" t="s">
        <v>3426</v>
      </c>
      <c r="U11" s="229" t="s">
        <v>3386</v>
      </c>
      <c r="V11" s="229" t="s">
        <v>599</v>
      </c>
      <c r="W11" s="283" t="s">
        <v>2671</v>
      </c>
      <c r="X11" s="280" t="s">
        <v>3391</v>
      </c>
      <c r="Y11" s="284" t="s">
        <v>357</v>
      </c>
      <c r="Z11" s="256" t="s">
        <v>2268</v>
      </c>
      <c r="AA11" s="256" t="s">
        <v>2268</v>
      </c>
      <c r="AB11" s="256" t="s">
        <v>2268</v>
      </c>
      <c r="AC11" s="256" t="s">
        <v>2268</v>
      </c>
      <c r="AD11" s="229" t="s">
        <v>2194</v>
      </c>
      <c r="AE11" s="229" t="s">
        <v>3387</v>
      </c>
      <c r="AF11" s="229" t="s">
        <v>607</v>
      </c>
      <c r="AG11" s="279" t="s">
        <v>3369</v>
      </c>
      <c r="AH11" s="229" t="s">
        <v>2174</v>
      </c>
      <c r="AI11" s="229" t="s">
        <v>3423</v>
      </c>
      <c r="AJ11" s="256" t="s">
        <v>533</v>
      </c>
      <c r="AK11" s="229" t="s">
        <v>3370</v>
      </c>
      <c r="AL11" s="229" t="s">
        <v>2197</v>
      </c>
      <c r="AM11" s="229" t="s">
        <v>607</v>
      </c>
      <c r="AN11" s="279" t="s">
        <v>3369</v>
      </c>
      <c r="AO11" s="229" t="s">
        <v>2147</v>
      </c>
      <c r="AP11" s="229" t="s">
        <v>3424</v>
      </c>
      <c r="AQ11" s="256" t="s">
        <v>361</v>
      </c>
      <c r="AR11" s="270" t="s">
        <v>2671</v>
      </c>
      <c r="AS11" s="270" t="s">
        <v>2671</v>
      </c>
      <c r="AT11" s="270" t="s">
        <v>2671</v>
      </c>
      <c r="AU11" s="270" t="s">
        <v>2671</v>
      </c>
      <c r="AV11" s="270" t="s">
        <v>2671</v>
      </c>
      <c r="AW11" s="270" t="s">
        <v>2671</v>
      </c>
      <c r="AX11" s="256" t="s">
        <v>2268</v>
      </c>
      <c r="AY11" s="270" t="s">
        <v>2671</v>
      </c>
      <c r="AZ11" s="270" t="s">
        <v>2671</v>
      </c>
      <c r="BA11" s="270" t="s">
        <v>2671</v>
      </c>
      <c r="BB11" s="270" t="s">
        <v>2671</v>
      </c>
      <c r="BC11" s="270" t="s">
        <v>2671</v>
      </c>
      <c r="BD11" s="270" t="s">
        <v>2671</v>
      </c>
      <c r="BE11" s="256" t="s">
        <v>2268</v>
      </c>
      <c r="BF11" s="270" t="s">
        <v>2671</v>
      </c>
      <c r="BG11" s="270" t="s">
        <v>2671</v>
      </c>
      <c r="BH11" s="270" t="s">
        <v>2671</v>
      </c>
      <c r="BI11" s="270" t="s">
        <v>2671</v>
      </c>
      <c r="BJ11" s="270" t="s">
        <v>2671</v>
      </c>
      <c r="BK11" s="270" t="s">
        <v>2671</v>
      </c>
      <c r="BL11" s="256" t="s">
        <v>2268</v>
      </c>
      <c r="BM11" s="270" t="s">
        <v>2671</v>
      </c>
      <c r="BN11" s="229" t="s">
        <v>317</v>
      </c>
      <c r="BO11" s="229" t="s">
        <v>2719</v>
      </c>
      <c r="BP11" s="229" t="s">
        <v>2737</v>
      </c>
      <c r="BQ11" s="229" t="s">
        <v>2758</v>
      </c>
      <c r="BR11" s="232" t="s">
        <v>319</v>
      </c>
      <c r="BS11" s="229" t="s">
        <v>3371</v>
      </c>
      <c r="BT11" s="281" t="s">
        <v>3372</v>
      </c>
      <c r="BU11" s="229" t="s">
        <v>3394</v>
      </c>
      <c r="BV11" s="229" t="s">
        <v>317</v>
      </c>
      <c r="BW11" s="229" t="s">
        <v>3395</v>
      </c>
      <c r="BX11" s="229" t="s">
        <v>3365</v>
      </c>
      <c r="BY11" s="229" t="s">
        <v>3373</v>
      </c>
      <c r="BZ11" s="229" t="s">
        <v>3374</v>
      </c>
      <c r="CA11" s="229" t="s">
        <v>322</v>
      </c>
      <c r="CB11" s="270" t="s">
        <v>2674</v>
      </c>
      <c r="CC11" s="256" t="s">
        <v>2268</v>
      </c>
      <c r="CD11" s="270" t="s">
        <v>2674</v>
      </c>
      <c r="CE11" s="279" t="s">
        <v>3396</v>
      </c>
      <c r="CF11" s="229" t="s">
        <v>616</v>
      </c>
      <c r="CG11" s="256" t="s">
        <v>2203</v>
      </c>
      <c r="CH11" s="256" t="s">
        <v>691</v>
      </c>
      <c r="CI11" s="256" t="s">
        <v>2268</v>
      </c>
      <c r="CJ11" s="256" t="s">
        <v>2268</v>
      </c>
      <c r="CK11" s="229" t="s">
        <v>408</v>
      </c>
      <c r="CL11" s="229" t="s">
        <v>3345</v>
      </c>
      <c r="CM11" s="256" t="s">
        <v>2268</v>
      </c>
      <c r="CN11" s="256" t="s">
        <v>2268</v>
      </c>
      <c r="CO11" s="256" t="s">
        <v>2268</v>
      </c>
      <c r="CP11" s="256" t="s">
        <v>2268</v>
      </c>
      <c r="CQ11" s="256" t="s">
        <v>2268</v>
      </c>
      <c r="CR11" s="256" t="s">
        <v>2268</v>
      </c>
      <c r="CS11" s="256" t="s">
        <v>2268</v>
      </c>
      <c r="CT11" s="256" t="s">
        <v>2268</v>
      </c>
      <c r="CU11" s="256" t="s">
        <v>2268</v>
      </c>
      <c r="CV11" s="256" t="s">
        <v>2268</v>
      </c>
      <c r="CW11" s="295" t="s">
        <v>3430</v>
      </c>
      <c r="CX11" s="229" t="s">
        <v>591</v>
      </c>
      <c r="CY11" s="295" t="s">
        <v>3429</v>
      </c>
      <c r="CZ11" s="270" t="s">
        <v>2671</v>
      </c>
      <c r="DA11" s="270" t="s">
        <v>2671</v>
      </c>
      <c r="DB11" s="229" t="s">
        <v>3397</v>
      </c>
      <c r="DC11" s="229" t="s">
        <v>3356</v>
      </c>
      <c r="DD11" s="270" t="s">
        <v>2671</v>
      </c>
      <c r="DE11" s="229" t="s">
        <v>3399</v>
      </c>
      <c r="DF11" s="229" t="s">
        <v>3400</v>
      </c>
      <c r="DG11" s="229" t="s">
        <v>333</v>
      </c>
      <c r="DH11" s="229" t="s">
        <v>334</v>
      </c>
      <c r="DI11" s="256" t="s">
        <v>335</v>
      </c>
      <c r="DJ11" s="256" t="s">
        <v>335</v>
      </c>
      <c r="DK11" s="229" t="s">
        <v>3425</v>
      </c>
      <c r="DL11" s="256" t="s">
        <v>2268</v>
      </c>
      <c r="DM11" s="270" t="s">
        <v>2674</v>
      </c>
      <c r="DN11" s="270" t="s">
        <v>2674</v>
      </c>
      <c r="DO11" s="270" t="s">
        <v>2674</v>
      </c>
      <c r="DP11" s="270" t="s">
        <v>2674</v>
      </c>
      <c r="DQ11" s="270" t="s">
        <v>2674</v>
      </c>
      <c r="DR11" s="270" t="s">
        <v>2674</v>
      </c>
      <c r="DS11" s="270" t="s">
        <v>2674</v>
      </c>
      <c r="DT11" s="270" t="s">
        <v>2674</v>
      </c>
      <c r="DU11" s="256" t="s">
        <v>2268</v>
      </c>
      <c r="DV11" s="270" t="s">
        <v>2674</v>
      </c>
      <c r="DW11" s="229" t="s">
        <v>3388</v>
      </c>
      <c r="DX11" s="229" t="s">
        <v>3389</v>
      </c>
      <c r="DY11" s="229" t="s">
        <v>3401</v>
      </c>
      <c r="DZ11" s="228" t="s">
        <v>340</v>
      </c>
      <c r="EA11" s="228" t="s">
        <v>341</v>
      </c>
      <c r="EB11" s="228" t="s">
        <v>342</v>
      </c>
      <c r="EC11" s="228" t="s">
        <v>343</v>
      </c>
      <c r="ED11" s="228"/>
      <c r="EE11" s="263" t="s">
        <v>2231</v>
      </c>
      <c r="EF11" s="291" t="s">
        <v>3439</v>
      </c>
      <c r="EG11" s="228"/>
      <c r="EH11" s="297" t="s">
        <v>3443</v>
      </c>
    </row>
    <row r="12" spans="1:138" ht="76" customHeight="1" x14ac:dyDescent="0.55000000000000004">
      <c r="A12" s="167" t="s">
        <v>3340</v>
      </c>
      <c r="B12" s="308" t="s">
        <v>3515</v>
      </c>
      <c r="C12" s="230">
        <v>78</v>
      </c>
      <c r="D12" s="231">
        <v>45371.652916666666</v>
      </c>
      <c r="E12" s="231">
        <v>45371.698553240742</v>
      </c>
      <c r="F12" s="232" t="s">
        <v>300</v>
      </c>
      <c r="G12" s="232" t="s">
        <v>2268</v>
      </c>
      <c r="H12" s="232" t="s">
        <v>2268</v>
      </c>
      <c r="I12" s="232" t="s">
        <v>2069</v>
      </c>
      <c r="J12" s="232" t="s">
        <v>2070</v>
      </c>
      <c r="K12" s="232" t="s">
        <v>303</v>
      </c>
      <c r="L12" s="232">
        <v>2010401064789</v>
      </c>
      <c r="M12" s="232" t="s">
        <v>305</v>
      </c>
      <c r="N12" s="232" t="s">
        <v>2831</v>
      </c>
      <c r="O12" s="232" t="s">
        <v>3295</v>
      </c>
      <c r="P12" s="232" t="s">
        <v>2073</v>
      </c>
      <c r="Q12" s="232" t="s">
        <v>2747</v>
      </c>
      <c r="R12" s="232" t="s">
        <v>2670</v>
      </c>
      <c r="S12" s="232" t="s">
        <v>3467</v>
      </c>
      <c r="T12" s="233" t="s">
        <v>2671</v>
      </c>
      <c r="U12" s="232" t="s">
        <v>3495</v>
      </c>
      <c r="V12" s="232" t="s">
        <v>2076</v>
      </c>
      <c r="W12" s="227" t="s">
        <v>3513</v>
      </c>
      <c r="X12" s="232" t="s">
        <v>3497</v>
      </c>
      <c r="Y12" s="232" t="s">
        <v>357</v>
      </c>
      <c r="Z12" s="232" t="s">
        <v>3492</v>
      </c>
      <c r="AA12" s="232" t="s">
        <v>2268</v>
      </c>
      <c r="AB12" s="232" t="s">
        <v>2268</v>
      </c>
      <c r="AC12" s="232" t="s">
        <v>2268</v>
      </c>
      <c r="AD12" s="232" t="s">
        <v>3489</v>
      </c>
      <c r="AE12" s="233" t="s">
        <v>2671</v>
      </c>
      <c r="AF12" s="232" t="s">
        <v>2069</v>
      </c>
      <c r="AG12" s="232" t="s">
        <v>2070</v>
      </c>
      <c r="AH12" s="232" t="s">
        <v>2071</v>
      </c>
      <c r="AI12" s="232" t="s">
        <v>3295</v>
      </c>
      <c r="AJ12" s="232" t="s">
        <v>361</v>
      </c>
      <c r="AK12" s="232" t="s">
        <v>3493</v>
      </c>
      <c r="AL12" s="233" t="s">
        <v>2671</v>
      </c>
      <c r="AM12" s="232" t="s">
        <v>2069</v>
      </c>
      <c r="AN12" s="232" t="s">
        <v>2070</v>
      </c>
      <c r="AO12" s="232" t="s">
        <v>2071</v>
      </c>
      <c r="AP12" s="232" t="s">
        <v>3295</v>
      </c>
      <c r="AQ12" s="232" t="s">
        <v>2268</v>
      </c>
      <c r="AR12" s="233" t="s">
        <v>2674</v>
      </c>
      <c r="AS12" s="233" t="s">
        <v>2674</v>
      </c>
      <c r="AT12" s="233" t="s">
        <v>2674</v>
      </c>
      <c r="AU12" s="233" t="s">
        <v>2674</v>
      </c>
      <c r="AV12" s="233" t="s">
        <v>2674</v>
      </c>
      <c r="AW12" s="233" t="s">
        <v>2674</v>
      </c>
      <c r="AX12" s="233" t="s">
        <v>2674</v>
      </c>
      <c r="AY12" s="233" t="s">
        <v>2674</v>
      </c>
      <c r="AZ12" s="233" t="s">
        <v>2674</v>
      </c>
      <c r="BA12" s="233" t="s">
        <v>2674</v>
      </c>
      <c r="BB12" s="233" t="s">
        <v>2674</v>
      </c>
      <c r="BC12" s="233" t="s">
        <v>2674</v>
      </c>
      <c r="BD12" s="233" t="s">
        <v>2674</v>
      </c>
      <c r="BE12" s="233" t="s">
        <v>2674</v>
      </c>
      <c r="BF12" s="233" t="s">
        <v>2674</v>
      </c>
      <c r="BG12" s="233" t="s">
        <v>2674</v>
      </c>
      <c r="BH12" s="233" t="s">
        <v>2674</v>
      </c>
      <c r="BI12" s="233" t="s">
        <v>2674</v>
      </c>
      <c r="BJ12" s="233" t="s">
        <v>2674</v>
      </c>
      <c r="BK12" s="233" t="s">
        <v>2674</v>
      </c>
      <c r="BL12" s="233" t="s">
        <v>2674</v>
      </c>
      <c r="BM12" s="233" t="s">
        <v>2674</v>
      </c>
      <c r="BN12" s="232" t="s">
        <v>316</v>
      </c>
      <c r="BO12" s="233" t="s">
        <v>2674</v>
      </c>
      <c r="BP12" s="233" t="s">
        <v>2674</v>
      </c>
      <c r="BQ12" s="233" t="s">
        <v>2674</v>
      </c>
      <c r="BR12" s="233" t="s">
        <v>2674</v>
      </c>
      <c r="BS12" s="233" t="s">
        <v>2674</v>
      </c>
      <c r="BT12" s="233" t="s">
        <v>2674</v>
      </c>
      <c r="BU12" s="233" t="s">
        <v>2674</v>
      </c>
      <c r="BV12" s="232" t="s">
        <v>2978</v>
      </c>
      <c r="BW12" s="232" t="s">
        <v>3501</v>
      </c>
      <c r="BX12" s="232" t="s">
        <v>3512</v>
      </c>
      <c r="BY12" s="232" t="s">
        <v>3500</v>
      </c>
      <c r="BZ12" s="232" t="s">
        <v>3499</v>
      </c>
      <c r="CA12" s="232" t="s">
        <v>322</v>
      </c>
      <c r="CB12" s="233" t="s">
        <v>2674</v>
      </c>
      <c r="CC12" s="233" t="s">
        <v>2674</v>
      </c>
      <c r="CD12" s="233" t="s">
        <v>2674</v>
      </c>
      <c r="CE12" s="233" t="s">
        <v>2671</v>
      </c>
      <c r="CF12" s="232" t="s">
        <v>372</v>
      </c>
      <c r="CG12" s="232" t="s">
        <v>2268</v>
      </c>
      <c r="CH12" s="232" t="s">
        <v>2087</v>
      </c>
      <c r="CI12" s="232" t="s">
        <v>2268</v>
      </c>
      <c r="CJ12" s="232" t="s">
        <v>2268</v>
      </c>
      <c r="CK12" s="232" t="s">
        <v>408</v>
      </c>
      <c r="CL12" s="232" t="s">
        <v>2088</v>
      </c>
      <c r="CM12" s="232" t="s">
        <v>657</v>
      </c>
      <c r="CN12" s="232" t="s">
        <v>2268</v>
      </c>
      <c r="CO12" s="232" t="s">
        <v>376</v>
      </c>
      <c r="CP12" s="232" t="s">
        <v>2268</v>
      </c>
      <c r="CQ12" s="232" t="s">
        <v>2268</v>
      </c>
      <c r="CR12" s="232" t="s">
        <v>2268</v>
      </c>
      <c r="CS12" s="232" t="s">
        <v>2268</v>
      </c>
      <c r="CT12" s="232" t="s">
        <v>2268</v>
      </c>
      <c r="CU12" s="232" t="s">
        <v>2268</v>
      </c>
      <c r="CV12" s="232" t="s">
        <v>2268</v>
      </c>
      <c r="CW12" s="232" t="s">
        <v>2089</v>
      </c>
      <c r="CX12" s="232" t="s">
        <v>3498</v>
      </c>
      <c r="CY12" s="232" t="s">
        <v>3502</v>
      </c>
      <c r="CZ12" s="232" t="s">
        <v>3504</v>
      </c>
      <c r="DA12" s="270" t="s">
        <v>2878</v>
      </c>
      <c r="DB12" s="270" t="s">
        <v>2671</v>
      </c>
      <c r="DC12" s="270" t="s">
        <v>2671</v>
      </c>
      <c r="DD12" s="270" t="s">
        <v>2671</v>
      </c>
      <c r="DE12" s="232" t="s">
        <v>3511</v>
      </c>
      <c r="DF12" s="232" t="s">
        <v>3308</v>
      </c>
      <c r="DG12" s="232" t="s">
        <v>333</v>
      </c>
      <c r="DH12" s="232" t="s">
        <v>334</v>
      </c>
      <c r="DI12" s="232" t="s">
        <v>335</v>
      </c>
      <c r="DJ12" s="232" t="s">
        <v>335</v>
      </c>
      <c r="DK12" s="232" t="s">
        <v>385</v>
      </c>
      <c r="DL12" s="232" t="s">
        <v>2268</v>
      </c>
      <c r="DM12" s="270" t="s">
        <v>2674</v>
      </c>
      <c r="DN12" s="270" t="s">
        <v>2674</v>
      </c>
      <c r="DO12" s="270" t="s">
        <v>2674</v>
      </c>
      <c r="DP12" s="270" t="s">
        <v>2674</v>
      </c>
      <c r="DQ12" s="270" t="s">
        <v>2674</v>
      </c>
      <c r="DR12" s="270" t="s">
        <v>2674</v>
      </c>
      <c r="DS12" s="270" t="s">
        <v>2674</v>
      </c>
      <c r="DT12" s="270" t="s">
        <v>2674</v>
      </c>
      <c r="DU12" s="256" t="s">
        <v>2268</v>
      </c>
      <c r="DV12" s="270" t="s">
        <v>2674</v>
      </c>
      <c r="DW12" s="232" t="s">
        <v>3309</v>
      </c>
      <c r="DX12" s="232" t="s">
        <v>3310</v>
      </c>
      <c r="DY12" s="232" t="s">
        <v>3311</v>
      </c>
      <c r="DZ12" s="232" t="str">
        <f>'回答結果（マスタ）'!DY12</f>
        <v>個人情報の取扱いに同意する</v>
      </c>
      <c r="EA12" s="232" t="str">
        <f>'回答結果（マスタ）'!DZ12</f>
        <v>著作権の取扱いに同意する</v>
      </c>
      <c r="EB12" s="232" t="str">
        <f>'回答結果（マスタ）'!EA12</f>
        <v>同意する</v>
      </c>
      <c r="EC12" s="232" t="str">
        <f>'回答結果（マスタ）'!EB12</f>
        <v>確認しました</v>
      </c>
      <c r="ED12" s="228"/>
      <c r="EE12" s="263"/>
      <c r="EF12" s="291"/>
      <c r="EG12" s="228"/>
      <c r="EH12" s="228"/>
    </row>
    <row r="13" spans="1:138" ht="76" customHeight="1" x14ac:dyDescent="0.55000000000000004">
      <c r="A13" s="167" t="s">
        <v>3340</v>
      </c>
      <c r="B13" s="229" t="str">
        <f>IF(OR(AND(BN13="有",BR13="レベル3：実装（製品・サービスとして提供されている）"),(AND(BV13="有",BX13="レベル3：実装（製品・サービスとして提供されている）"))),"必須機能を有する","必須機能を有さない")</f>
        <v>必須機能を有する</v>
      </c>
      <c r="C13" s="230">
        <v>79</v>
      </c>
      <c r="D13" s="231">
        <v>45371.699131944442</v>
      </c>
      <c r="E13" s="231">
        <v>45371.732222222221</v>
      </c>
      <c r="F13" s="232" t="s">
        <v>300</v>
      </c>
      <c r="G13" s="232" t="s">
        <v>2268</v>
      </c>
      <c r="H13" s="232" t="s">
        <v>2268</v>
      </c>
      <c r="I13" s="232" t="s">
        <v>2069</v>
      </c>
      <c r="J13" s="232" t="s">
        <v>2070</v>
      </c>
      <c r="K13" s="232" t="s">
        <v>303</v>
      </c>
      <c r="L13" s="232" t="s">
        <v>2071</v>
      </c>
      <c r="M13" s="232" t="s">
        <v>305</v>
      </c>
      <c r="N13" s="232" t="s">
        <v>2831</v>
      </c>
      <c r="O13" s="232" t="s">
        <v>3295</v>
      </c>
      <c r="P13" s="232" t="s">
        <v>2073</v>
      </c>
      <c r="Q13" s="232" t="s">
        <v>2747</v>
      </c>
      <c r="R13" s="232" t="s">
        <v>2670</v>
      </c>
      <c r="S13" s="232" t="s">
        <v>3456</v>
      </c>
      <c r="T13" s="233" t="s">
        <v>2671</v>
      </c>
      <c r="U13" s="232" t="s">
        <v>3496</v>
      </c>
      <c r="V13" s="232" t="s">
        <v>2076</v>
      </c>
      <c r="W13" s="227" t="s">
        <v>3514</v>
      </c>
      <c r="X13" s="232" t="s">
        <v>3497</v>
      </c>
      <c r="Y13" s="232" t="s">
        <v>314</v>
      </c>
      <c r="Z13" s="232" t="s">
        <v>2069</v>
      </c>
      <c r="AA13" s="232" t="s">
        <v>2070</v>
      </c>
      <c r="AB13" s="232" t="s">
        <v>2071</v>
      </c>
      <c r="AC13" s="232" t="s">
        <v>3295</v>
      </c>
      <c r="AD13" s="233" t="s">
        <v>2674</v>
      </c>
      <c r="AE13" s="233" t="s">
        <v>2674</v>
      </c>
      <c r="AF13" s="234" t="s">
        <v>2069</v>
      </c>
      <c r="AG13" s="234" t="s">
        <v>2070</v>
      </c>
      <c r="AH13" s="234" t="s">
        <v>2071</v>
      </c>
      <c r="AI13" s="234" t="s">
        <v>3494</v>
      </c>
      <c r="AJ13" s="233" t="s">
        <v>2674</v>
      </c>
      <c r="AK13" s="233" t="s">
        <v>2674</v>
      </c>
      <c r="AL13" s="233" t="s">
        <v>2674</v>
      </c>
      <c r="AM13" s="233" t="s">
        <v>2674</v>
      </c>
      <c r="AN13" s="233" t="s">
        <v>2674</v>
      </c>
      <c r="AO13" s="233" t="s">
        <v>2674</v>
      </c>
      <c r="AP13" s="233" t="s">
        <v>2674</v>
      </c>
      <c r="AQ13" s="233" t="s">
        <v>2674</v>
      </c>
      <c r="AR13" s="233" t="s">
        <v>2674</v>
      </c>
      <c r="AS13" s="233" t="s">
        <v>2674</v>
      </c>
      <c r="AT13" s="233" t="s">
        <v>2674</v>
      </c>
      <c r="AU13" s="233" t="s">
        <v>2674</v>
      </c>
      <c r="AV13" s="233" t="s">
        <v>2674</v>
      </c>
      <c r="AW13" s="233" t="s">
        <v>2674</v>
      </c>
      <c r="AX13" s="233" t="s">
        <v>2674</v>
      </c>
      <c r="AY13" s="233" t="s">
        <v>2674</v>
      </c>
      <c r="AZ13" s="233" t="s">
        <v>2674</v>
      </c>
      <c r="BA13" s="233" t="s">
        <v>2674</v>
      </c>
      <c r="BB13" s="233" t="s">
        <v>2674</v>
      </c>
      <c r="BC13" s="233" t="s">
        <v>2674</v>
      </c>
      <c r="BD13" s="233" t="s">
        <v>2674</v>
      </c>
      <c r="BE13" s="233" t="s">
        <v>2674</v>
      </c>
      <c r="BF13" s="233" t="s">
        <v>2674</v>
      </c>
      <c r="BG13" s="233" t="s">
        <v>2674</v>
      </c>
      <c r="BH13" s="233" t="s">
        <v>2674</v>
      </c>
      <c r="BI13" s="233" t="s">
        <v>2674</v>
      </c>
      <c r="BJ13" s="233" t="s">
        <v>2674</v>
      </c>
      <c r="BK13" s="233" t="s">
        <v>2674</v>
      </c>
      <c r="BL13" s="233" t="s">
        <v>2674</v>
      </c>
      <c r="BM13" s="233" t="s">
        <v>2674</v>
      </c>
      <c r="BN13" s="232" t="s">
        <v>317</v>
      </c>
      <c r="BO13" s="234" t="s">
        <v>3507</v>
      </c>
      <c r="BP13" s="234" t="s">
        <v>2737</v>
      </c>
      <c r="BQ13" s="234" t="s">
        <v>3508</v>
      </c>
      <c r="BR13" s="234" t="s">
        <v>3366</v>
      </c>
      <c r="BS13" s="234" t="s">
        <v>3509</v>
      </c>
      <c r="BT13" s="234" t="s">
        <v>2264</v>
      </c>
      <c r="BU13" s="234" t="s">
        <v>3510</v>
      </c>
      <c r="BV13" s="232" t="s">
        <v>316</v>
      </c>
      <c r="BW13" s="233" t="s">
        <v>2674</v>
      </c>
      <c r="BX13" s="233" t="s">
        <v>2674</v>
      </c>
      <c r="BY13" s="233" t="s">
        <v>2674</v>
      </c>
      <c r="BZ13" s="232" t="s">
        <v>3499</v>
      </c>
      <c r="CA13" s="232" t="s">
        <v>322</v>
      </c>
      <c r="CB13" s="233" t="s">
        <v>2674</v>
      </c>
      <c r="CC13" s="233" t="s">
        <v>2674</v>
      </c>
      <c r="CD13" s="233" t="s">
        <v>2674</v>
      </c>
      <c r="CE13" s="233" t="s">
        <v>2671</v>
      </c>
      <c r="CF13" s="232" t="s">
        <v>372</v>
      </c>
      <c r="CG13" s="232" t="s">
        <v>2268</v>
      </c>
      <c r="CH13" s="232" t="s">
        <v>2087</v>
      </c>
      <c r="CI13" s="232" t="s">
        <v>2268</v>
      </c>
      <c r="CJ13" s="232" t="s">
        <v>2268</v>
      </c>
      <c r="CK13" s="232" t="s">
        <v>408</v>
      </c>
      <c r="CL13" s="232" t="s">
        <v>2088</v>
      </c>
      <c r="CM13" s="232" t="s">
        <v>657</v>
      </c>
      <c r="CN13" s="232" t="s">
        <v>658</v>
      </c>
      <c r="CO13" s="232" t="s">
        <v>376</v>
      </c>
      <c r="CP13" s="232" t="s">
        <v>443</v>
      </c>
      <c r="CQ13" s="232" t="s">
        <v>2268</v>
      </c>
      <c r="CR13" s="232" t="s">
        <v>2268</v>
      </c>
      <c r="CS13" s="232" t="s">
        <v>2268</v>
      </c>
      <c r="CT13" s="232" t="s">
        <v>515</v>
      </c>
      <c r="CU13" s="232" t="s">
        <v>2268</v>
      </c>
      <c r="CV13" s="232" t="s">
        <v>719</v>
      </c>
      <c r="CW13" s="232" t="s">
        <v>2089</v>
      </c>
      <c r="CX13" s="232" t="s">
        <v>3453</v>
      </c>
      <c r="CY13" s="232" t="s">
        <v>3503</v>
      </c>
      <c r="CZ13" s="232" t="s">
        <v>3504</v>
      </c>
      <c r="DA13" s="270" t="s">
        <v>2671</v>
      </c>
      <c r="DB13" s="270" t="s">
        <v>2671</v>
      </c>
      <c r="DC13" s="270" t="s">
        <v>2671</v>
      </c>
      <c r="DD13" s="270" t="s">
        <v>2671</v>
      </c>
      <c r="DE13" s="270" t="s">
        <v>2671</v>
      </c>
      <c r="DF13" s="232" t="s">
        <v>3506</v>
      </c>
      <c r="DG13" s="232" t="s">
        <v>333</v>
      </c>
      <c r="DH13" s="232" t="s">
        <v>334</v>
      </c>
      <c r="DI13" s="232" t="s">
        <v>335</v>
      </c>
      <c r="DJ13" s="232" t="s">
        <v>335</v>
      </c>
      <c r="DK13" s="232" t="s">
        <v>385</v>
      </c>
      <c r="DL13" s="232" t="s">
        <v>2268</v>
      </c>
      <c r="DM13" s="270" t="s">
        <v>2674</v>
      </c>
      <c r="DN13" s="270" t="s">
        <v>2674</v>
      </c>
      <c r="DO13" s="270" t="s">
        <v>2674</v>
      </c>
      <c r="DP13" s="270" t="s">
        <v>2674</v>
      </c>
      <c r="DQ13" s="270" t="s">
        <v>2674</v>
      </c>
      <c r="DR13" s="270" t="s">
        <v>2674</v>
      </c>
      <c r="DS13" s="270" t="s">
        <v>2674</v>
      </c>
      <c r="DT13" s="270" t="s">
        <v>2674</v>
      </c>
      <c r="DU13" s="256" t="s">
        <v>2268</v>
      </c>
      <c r="DV13" s="270" t="s">
        <v>2674</v>
      </c>
      <c r="DW13" s="232" t="s">
        <v>3309</v>
      </c>
      <c r="DX13" s="232" t="s">
        <v>3310</v>
      </c>
      <c r="DY13" s="232" t="s">
        <v>3311</v>
      </c>
      <c r="DZ13" s="232" t="str">
        <f>'回答結果（マスタ）'!DY13</f>
        <v>個人情報の取扱いに同意する</v>
      </c>
      <c r="EA13" s="232" t="str">
        <f>'回答結果（マスタ）'!DZ13</f>
        <v>著作権の取扱いに同意する</v>
      </c>
      <c r="EB13" s="232" t="str">
        <f>'回答結果（マスタ）'!EA13</f>
        <v>同意する</v>
      </c>
      <c r="EC13" s="232" t="str">
        <f>'回答結果（マスタ）'!EB13</f>
        <v>確認しました</v>
      </c>
      <c r="ED13" s="228"/>
      <c r="EE13" s="263"/>
      <c r="EF13" s="291"/>
      <c r="EG13" s="228"/>
      <c r="EH13" s="228"/>
    </row>
  </sheetData>
  <autoFilter ref="A3:EG11" xr:uid="{29618D2B-BB31-4645-AC26-DE3729731416}"/>
  <phoneticPr fontId="1"/>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C43C4B-1877-4016-ACE6-199F07DE68B6}">
  <dimension ref="B1:S12"/>
  <sheetViews>
    <sheetView showGridLines="0" zoomScale="85" zoomScaleNormal="85" workbookViewId="0"/>
  </sheetViews>
  <sheetFormatPr defaultRowHeight="18" x14ac:dyDescent="0.55000000000000004"/>
  <cols>
    <col min="1" max="1" width="6.58203125" bestFit="1" customWidth="1"/>
    <col min="3" max="3" width="15.08203125" style="16" customWidth="1"/>
    <col min="4" max="4" width="20.58203125" customWidth="1"/>
    <col min="5" max="5" width="28.08203125" customWidth="1"/>
    <col min="6" max="6" width="106.08203125" bestFit="1" customWidth="1"/>
    <col min="7" max="7" width="7.08203125" bestFit="1" customWidth="1"/>
    <col min="8" max="8" width="7.08203125" customWidth="1"/>
    <col min="9" max="9" width="7.08203125" bestFit="1" customWidth="1"/>
    <col min="10" max="10" width="7.08203125" customWidth="1"/>
    <col min="11" max="11" width="7.08203125" bestFit="1" customWidth="1"/>
    <col min="12" max="12" width="7.08203125" customWidth="1"/>
    <col min="13" max="13" width="7.08203125" bestFit="1" customWidth="1"/>
    <col min="14" max="14" width="7.08203125" customWidth="1"/>
    <col min="15" max="15" width="7.08203125" bestFit="1" customWidth="1"/>
    <col min="16" max="16" width="7.08203125" customWidth="1"/>
    <col min="17" max="17" width="63.58203125" style="20" customWidth="1"/>
    <col min="18" max="18" width="3.08203125" customWidth="1"/>
  </cols>
  <sheetData>
    <row r="1" spans="2:19" ht="48" customHeight="1" x14ac:dyDescent="0.55000000000000004">
      <c r="B1" s="38" t="s">
        <v>0</v>
      </c>
    </row>
    <row r="2" spans="2:19" x14ac:dyDescent="0.55000000000000004">
      <c r="B2" s="329" t="s">
        <v>1</v>
      </c>
      <c r="C2" s="330"/>
      <c r="D2" s="330"/>
      <c r="E2" s="330"/>
      <c r="F2" s="330"/>
      <c r="G2" s="331" t="s">
        <v>2</v>
      </c>
      <c r="H2" s="332"/>
      <c r="I2" s="332"/>
      <c r="J2" s="332"/>
      <c r="K2" s="332"/>
      <c r="L2" s="332"/>
      <c r="M2" s="332"/>
      <c r="N2" s="332"/>
      <c r="O2" s="332"/>
      <c r="P2" s="332"/>
      <c r="Q2" s="333" t="s">
        <v>3</v>
      </c>
    </row>
    <row r="3" spans="2:19" x14ac:dyDescent="0.55000000000000004">
      <c r="B3" s="128" t="s">
        <v>4</v>
      </c>
      <c r="C3" s="30" t="s">
        <v>5</v>
      </c>
      <c r="D3" s="31" t="s">
        <v>6</v>
      </c>
      <c r="E3" s="31" t="s">
        <v>7</v>
      </c>
      <c r="F3" s="31" t="s">
        <v>8</v>
      </c>
      <c r="G3" s="335" t="s">
        <v>9</v>
      </c>
      <c r="H3" s="336"/>
      <c r="I3" s="336"/>
      <c r="J3" s="336"/>
      <c r="K3" s="336"/>
      <c r="L3" s="336"/>
      <c r="M3" s="336"/>
      <c r="N3" s="336"/>
      <c r="O3" s="336"/>
      <c r="P3" s="337"/>
      <c r="Q3" s="334"/>
    </row>
    <row r="4" spans="2:19" ht="92.15" customHeight="1" x14ac:dyDescent="0.55000000000000004">
      <c r="B4" s="4">
        <v>1</v>
      </c>
      <c r="C4" s="34">
        <v>45338</v>
      </c>
      <c r="D4" s="4" t="s">
        <v>10</v>
      </c>
      <c r="E4" s="4" t="s">
        <v>11</v>
      </c>
      <c r="F4" s="129" t="s">
        <v>12</v>
      </c>
      <c r="G4" s="2"/>
      <c r="H4" s="2"/>
      <c r="I4" s="2"/>
      <c r="J4" s="2"/>
      <c r="K4" s="2"/>
      <c r="L4" s="2"/>
      <c r="M4" s="2"/>
      <c r="N4" s="2"/>
      <c r="O4" s="2"/>
      <c r="P4" s="2"/>
      <c r="Q4" s="39"/>
      <c r="S4" t="s">
        <v>13</v>
      </c>
    </row>
    <row r="5" spans="2:19" x14ac:dyDescent="0.55000000000000004">
      <c r="B5" s="4">
        <v>2</v>
      </c>
      <c r="C5" s="34">
        <v>45355</v>
      </c>
      <c r="D5" s="4" t="s">
        <v>14</v>
      </c>
      <c r="E5" s="4" t="s">
        <v>11</v>
      </c>
      <c r="F5" s="129" t="s">
        <v>15</v>
      </c>
      <c r="G5" s="2"/>
      <c r="H5" s="2"/>
      <c r="I5" s="2"/>
      <c r="J5" s="2"/>
      <c r="K5" s="2"/>
      <c r="L5" s="2"/>
      <c r="M5" s="2"/>
      <c r="N5" s="2"/>
      <c r="O5" s="2"/>
      <c r="P5" s="2"/>
      <c r="Q5" s="39"/>
      <c r="S5" t="s">
        <v>16</v>
      </c>
    </row>
    <row r="6" spans="2:19" x14ac:dyDescent="0.55000000000000004">
      <c r="B6" s="4">
        <v>3</v>
      </c>
      <c r="C6" s="34">
        <v>45358</v>
      </c>
      <c r="D6" s="4" t="s">
        <v>17</v>
      </c>
      <c r="E6" s="4" t="s">
        <v>11</v>
      </c>
      <c r="F6" s="129" t="s">
        <v>18</v>
      </c>
      <c r="G6" s="2"/>
      <c r="H6" s="2"/>
      <c r="I6" s="2"/>
      <c r="J6" s="2"/>
      <c r="K6" s="2"/>
      <c r="L6" s="2"/>
      <c r="M6" s="2"/>
      <c r="N6" s="2"/>
      <c r="O6" s="2"/>
      <c r="P6" s="2"/>
      <c r="Q6" s="39"/>
      <c r="S6" t="s">
        <v>11</v>
      </c>
    </row>
    <row r="7" spans="2:19" ht="18" customHeight="1" x14ac:dyDescent="0.55000000000000004">
      <c r="B7" s="4">
        <v>4</v>
      </c>
      <c r="C7" s="34">
        <v>45362</v>
      </c>
      <c r="D7" s="4" t="s">
        <v>10</v>
      </c>
      <c r="E7" s="4" t="s">
        <v>11</v>
      </c>
      <c r="F7" s="130" t="s">
        <v>19</v>
      </c>
      <c r="G7" s="2"/>
      <c r="H7" s="2"/>
      <c r="I7" s="2"/>
      <c r="J7" s="2"/>
      <c r="K7" s="2"/>
      <c r="L7" s="2"/>
      <c r="M7" s="2"/>
      <c r="N7" s="2"/>
      <c r="O7" s="2"/>
      <c r="P7" s="2"/>
      <c r="Q7" s="39"/>
    </row>
    <row r="8" spans="2:19" ht="36" x14ac:dyDescent="0.55000000000000004">
      <c r="B8" s="4">
        <v>5</v>
      </c>
      <c r="C8" s="34">
        <v>45365</v>
      </c>
      <c r="D8" s="4" t="s">
        <v>20</v>
      </c>
      <c r="E8" s="4" t="s">
        <v>11</v>
      </c>
      <c r="F8" s="129" t="s">
        <v>3465</v>
      </c>
      <c r="G8" s="2"/>
      <c r="H8" s="2"/>
      <c r="I8" s="2"/>
      <c r="J8" s="2"/>
      <c r="K8" s="2"/>
      <c r="L8" s="2"/>
      <c r="M8" s="2"/>
      <c r="N8" s="2"/>
      <c r="O8" s="2"/>
      <c r="P8" s="2"/>
      <c r="Q8" s="39"/>
    </row>
    <row r="9" spans="2:19" ht="36" x14ac:dyDescent="0.55000000000000004">
      <c r="B9" s="4">
        <v>6</v>
      </c>
      <c r="C9" s="34">
        <v>45372</v>
      </c>
      <c r="D9" s="4" t="s">
        <v>14</v>
      </c>
      <c r="E9" s="4" t="s">
        <v>11</v>
      </c>
      <c r="F9" s="129" t="s">
        <v>3466</v>
      </c>
      <c r="G9" s="2"/>
      <c r="H9" s="2"/>
      <c r="I9" s="2"/>
      <c r="J9" s="2"/>
      <c r="K9" s="2"/>
      <c r="L9" s="2"/>
      <c r="M9" s="2"/>
      <c r="N9" s="2"/>
      <c r="O9" s="2"/>
      <c r="P9" s="2"/>
      <c r="Q9" s="39"/>
    </row>
    <row r="10" spans="2:19" ht="18" customHeight="1" x14ac:dyDescent="0.55000000000000004">
      <c r="B10" s="4">
        <v>7</v>
      </c>
      <c r="C10" s="34">
        <v>45372</v>
      </c>
      <c r="D10" s="4" t="s">
        <v>14</v>
      </c>
      <c r="E10" s="4" t="s">
        <v>11</v>
      </c>
      <c r="F10" s="129" t="s">
        <v>3505</v>
      </c>
      <c r="G10" s="2"/>
      <c r="H10" s="2"/>
      <c r="I10" s="2"/>
      <c r="J10" s="2"/>
      <c r="K10" s="2"/>
      <c r="L10" s="2"/>
      <c r="M10" s="2"/>
      <c r="N10" s="2"/>
      <c r="O10" s="2"/>
      <c r="P10" s="2"/>
      <c r="Q10" s="39"/>
    </row>
    <row r="11" spans="2:19" ht="18" customHeight="1" x14ac:dyDescent="0.55000000000000004">
      <c r="B11" s="4">
        <v>8</v>
      </c>
      <c r="C11" s="34"/>
      <c r="D11" s="4"/>
      <c r="E11" s="4"/>
      <c r="F11" s="130"/>
      <c r="G11" s="2"/>
      <c r="H11" s="2"/>
      <c r="I11" s="2"/>
      <c r="J11" s="2"/>
      <c r="K11" s="2"/>
      <c r="L11" s="2"/>
      <c r="M11" s="2"/>
      <c r="N11" s="2"/>
      <c r="O11" s="2"/>
      <c r="P11" s="2"/>
      <c r="Q11" s="39"/>
    </row>
    <row r="12" spans="2:19" ht="18" customHeight="1" x14ac:dyDescent="0.55000000000000004">
      <c r="B12" s="4">
        <v>9</v>
      </c>
      <c r="C12" s="34"/>
      <c r="D12" s="4"/>
      <c r="E12" s="4"/>
      <c r="F12" s="130"/>
      <c r="G12" s="2"/>
      <c r="H12" s="2"/>
      <c r="I12" s="2"/>
      <c r="J12" s="2"/>
      <c r="K12" s="2"/>
      <c r="L12" s="2"/>
      <c r="M12" s="2"/>
      <c r="N12" s="2"/>
      <c r="O12" s="2"/>
      <c r="P12" s="2"/>
      <c r="Q12" s="39"/>
    </row>
  </sheetData>
  <mergeCells count="4">
    <mergeCell ref="B2:F2"/>
    <mergeCell ref="G2:P2"/>
    <mergeCell ref="Q2:Q3"/>
    <mergeCell ref="G3:P3"/>
  </mergeCells>
  <phoneticPr fontId="1"/>
  <dataValidations count="2">
    <dataValidation allowBlank="1" showInputMessage="1" sqref="G4:P12" xr:uid="{4B1F7A51-DDEE-4B0F-BAED-0BD384F6524A}"/>
    <dataValidation type="list" allowBlank="1" showInputMessage="1" showErrorMessage="1" sqref="E4:E12" xr:uid="{D947F3B2-3B0E-4F4D-89E5-144C48960BDB}">
      <formula1>$S$4:$S$12</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66DFD0-5058-404B-81A7-91A76BF24DDF}">
  <sheetPr>
    <pageSetUpPr fitToPage="1"/>
  </sheetPr>
  <dimension ref="A1:AI171"/>
  <sheetViews>
    <sheetView showGridLines="0" view="pageBreakPreview" zoomScale="85" zoomScaleNormal="85" zoomScaleSheetLayoutView="85" workbookViewId="0">
      <pane xSplit="3" ySplit="3" topLeftCell="N82" activePane="bottomRight" state="frozen"/>
      <selection pane="topRight"/>
      <selection pane="bottomLeft"/>
      <selection pane="bottomRight"/>
    </sheetView>
  </sheetViews>
  <sheetFormatPr defaultRowHeight="18" outlineLevelCol="1" x14ac:dyDescent="0.55000000000000004"/>
  <cols>
    <col min="1" max="1" width="6.58203125" bestFit="1" customWidth="1"/>
    <col min="3" max="3" width="28.58203125" customWidth="1"/>
    <col min="4" max="4" width="21.08203125" customWidth="1"/>
    <col min="7" max="7" width="14.58203125" bestFit="1" customWidth="1"/>
    <col min="8" max="8" width="13.58203125" customWidth="1"/>
    <col min="9" max="9" width="23" bestFit="1" customWidth="1"/>
    <col min="10" max="10" width="7.08203125" bestFit="1" customWidth="1"/>
    <col min="11" max="11" width="21" customWidth="1"/>
    <col min="12" max="12" width="17.08203125" customWidth="1" outlineLevel="1"/>
    <col min="13" max="13" width="25" customWidth="1" outlineLevel="1"/>
    <col min="14" max="14" width="117.08203125" customWidth="1"/>
    <col min="15" max="15" width="77.58203125" style="20" customWidth="1"/>
    <col min="16" max="17" width="32" style="20" customWidth="1"/>
    <col min="18" max="18" width="18.58203125" style="77" customWidth="1"/>
    <col min="19" max="20" width="3.08203125" customWidth="1"/>
    <col min="27" max="27" width="8.58203125" style="80"/>
  </cols>
  <sheetData>
    <row r="1" spans="1:35" ht="22.5" x14ac:dyDescent="0.65">
      <c r="B1" s="1" t="s">
        <v>21</v>
      </c>
      <c r="C1" s="1"/>
      <c r="D1" s="1"/>
      <c r="H1" t="s">
        <v>22</v>
      </c>
    </row>
    <row r="2" spans="1:35" x14ac:dyDescent="0.55000000000000004">
      <c r="B2" s="5" t="s">
        <v>23</v>
      </c>
      <c r="C2" s="6" t="s">
        <v>24</v>
      </c>
      <c r="U2" s="21"/>
    </row>
    <row r="3" spans="1:35" x14ac:dyDescent="0.55000000000000004">
      <c r="B3" s="24" t="s">
        <v>25</v>
      </c>
      <c r="C3" s="25" t="s">
        <v>6</v>
      </c>
      <c r="D3" s="37" t="s">
        <v>26</v>
      </c>
      <c r="E3" s="26" t="s">
        <v>27</v>
      </c>
      <c r="F3" s="26" t="s">
        <v>28</v>
      </c>
      <c r="G3" s="26" t="s">
        <v>29</v>
      </c>
      <c r="H3" s="26" t="s">
        <v>30</v>
      </c>
      <c r="I3" s="26" t="s">
        <v>31</v>
      </c>
      <c r="J3" s="26" t="s">
        <v>32</v>
      </c>
      <c r="K3" s="27" t="s">
        <v>33</v>
      </c>
      <c r="L3" s="23" t="s">
        <v>34</v>
      </c>
      <c r="M3" s="23" t="s">
        <v>35</v>
      </c>
      <c r="N3" s="27" t="s">
        <v>36</v>
      </c>
      <c r="O3" s="27" t="s">
        <v>37</v>
      </c>
      <c r="P3" s="95" t="s">
        <v>38</v>
      </c>
      <c r="Q3" s="95" t="s">
        <v>39</v>
      </c>
      <c r="R3" s="76" t="s">
        <v>40</v>
      </c>
      <c r="U3" t="s">
        <v>41</v>
      </c>
      <c r="V3" t="s">
        <v>42</v>
      </c>
      <c r="X3" t="s">
        <v>43</v>
      </c>
      <c r="Z3" t="s">
        <v>44</v>
      </c>
      <c r="AA3" s="80" t="s">
        <v>45</v>
      </c>
      <c r="AB3" s="80" t="s">
        <v>46</v>
      </c>
      <c r="AC3" s="80" t="s">
        <v>47</v>
      </c>
      <c r="AD3" s="80" t="s">
        <v>48</v>
      </c>
      <c r="AE3" s="80" t="s">
        <v>49</v>
      </c>
      <c r="AF3" s="80" t="s">
        <v>50</v>
      </c>
      <c r="AG3" s="80" t="s">
        <v>3413</v>
      </c>
    </row>
    <row r="4" spans="1:35" ht="36" x14ac:dyDescent="0.55000000000000004">
      <c r="B4" s="4">
        <f>IF('受領情報一覧(KPMG編集)'!B4="","",'受領情報一覧(KPMG編集)'!B4)</f>
        <v>1</v>
      </c>
      <c r="C4" s="4" t="str">
        <f>IF('回答結果(KPMG編集)'!H4="","",'回答結果(KPMG編集)'!H4)</f>
        <v>AMBL株式会社</v>
      </c>
      <c r="D4" s="73" t="str">
        <f>IF(B4="","",IF(COUNTIF(E4:I4,"×"),"掲載対象外",IF(J4="×","要修正依頼",IF(K4="×","掲載候補(セキュリティ要精査)","掲載候補"))))</f>
        <v>掲載候補(セキュリティ要精査)</v>
      </c>
      <c r="E4" s="91" t="str">
        <f>IF(B4="","",IF('回答結果(KPMG編集)'!$BM4="有","〇",IF('回答結果(KPMG編集)'!$BU4="有","〇","×")))</f>
        <v>〇</v>
      </c>
      <c r="F4" s="7" t="s">
        <v>51</v>
      </c>
      <c r="G4" s="7" t="s">
        <v>51</v>
      </c>
      <c r="H4" s="7" t="s">
        <v>51</v>
      </c>
      <c r="I4" s="7" t="s">
        <v>51</v>
      </c>
      <c r="J4" s="7" t="s">
        <v>51</v>
      </c>
      <c r="K4" s="22" t="str">
        <f t="shared" ref="K4:K35" si="0">IF(B4="","",IF(AND(L4="×",M4="×"),"×","○"))</f>
        <v>×</v>
      </c>
      <c r="L4" s="8" t="s">
        <v>52</v>
      </c>
      <c r="M4" s="8" t="s">
        <v>52</v>
      </c>
      <c r="N4" s="39" t="s">
        <v>53</v>
      </c>
      <c r="O4" s="123"/>
      <c r="P4" s="94" t="str">
        <f>'回答結果（マスタ）'!R4</f>
        <v>AMBL(アンブル)画像AI分析</v>
      </c>
      <c r="Q4" s="94" t="str">
        <f>'回答結果（マスタ）'!U4</f>
        <v>https://www.ambl.co.jp/service/ai/</v>
      </c>
      <c r="R4" s="109" t="s">
        <v>54</v>
      </c>
      <c r="S4" s="17"/>
      <c r="V4" s="85" t="s">
        <v>54</v>
      </c>
      <c r="Z4" s="85" t="s">
        <v>54</v>
      </c>
      <c r="AA4" s="109" t="s">
        <v>54</v>
      </c>
      <c r="AB4" s="109" t="s">
        <v>54</v>
      </c>
      <c r="AC4" s="109" t="s">
        <v>54</v>
      </c>
      <c r="AD4" s="109" t="s">
        <v>54</v>
      </c>
      <c r="AE4" s="109" t="s">
        <v>54</v>
      </c>
      <c r="AF4" s="109" t="s">
        <v>54</v>
      </c>
      <c r="AG4" s="109" t="s">
        <v>54</v>
      </c>
    </row>
    <row r="5" spans="1:35" ht="270" x14ac:dyDescent="0.55000000000000004">
      <c r="B5" s="4">
        <f>IF('受領情報一覧(KPMG編集)'!B5="","",'受領情報一覧(KPMG編集)'!B5)</f>
        <v>2</v>
      </c>
      <c r="C5" s="4" t="str">
        <f>IF('回答結果(KPMG編集)'!H5="","",'回答結果(KPMG編集)'!H5)</f>
        <v>株式会社 要</v>
      </c>
      <c r="D5" s="73" t="str">
        <f t="shared" ref="D5:D64" si="1">IF(B5="","",IF(COUNTIF(E5:I5,"×"),"掲載対象外",IF(J5="×","要修正依頼",IF(K5="×","掲載候補(セキュリティ要精査)","掲載候補"))))</f>
        <v>要修正依頼</v>
      </c>
      <c r="E5" s="91" t="str">
        <f>IF(B5="","",IF('回答結果(KPMG編集)'!$BM5="有","〇",IF('回答結果(KPMG編集)'!$BU5="有","〇","×")))</f>
        <v>〇</v>
      </c>
      <c r="F5" s="7" t="s">
        <v>51</v>
      </c>
      <c r="G5" s="7" t="s">
        <v>51</v>
      </c>
      <c r="H5" s="7" t="s">
        <v>51</v>
      </c>
      <c r="I5" s="7" t="s">
        <v>51</v>
      </c>
      <c r="J5" s="7" t="s">
        <v>52</v>
      </c>
      <c r="K5" s="22" t="str">
        <f t="shared" si="0"/>
        <v>○</v>
      </c>
      <c r="L5" s="8" t="s">
        <v>51</v>
      </c>
      <c r="M5" s="8" t="s">
        <v>51</v>
      </c>
      <c r="N5" s="124" t="s">
        <v>55</v>
      </c>
      <c r="O5" s="179" t="s">
        <v>56</v>
      </c>
      <c r="P5" s="94" t="str">
        <f>'回答結果（マスタ）'!R5</f>
        <v>セーフロードV</v>
      </c>
      <c r="Q5" s="94" t="str">
        <f>'回答結果（マスタ）'!U5</f>
        <v>https://kanamekey.com/news/822626</v>
      </c>
      <c r="R5" s="286" t="s">
        <v>57</v>
      </c>
      <c r="V5" s="86" t="s">
        <v>58</v>
      </c>
      <c r="Z5" s="93" t="s">
        <v>59</v>
      </c>
      <c r="AA5" s="110" t="s">
        <v>60</v>
      </c>
      <c r="AB5" s="110" t="s">
        <v>60</v>
      </c>
      <c r="AC5" s="110" t="s">
        <v>57</v>
      </c>
      <c r="AD5" s="110" t="s">
        <v>57</v>
      </c>
      <c r="AE5" s="110" t="s">
        <v>57</v>
      </c>
      <c r="AF5" s="110" t="s">
        <v>57</v>
      </c>
      <c r="AG5" s="110" t="s">
        <v>57</v>
      </c>
    </row>
    <row r="6" spans="1:35" ht="409.5" x14ac:dyDescent="0.55000000000000004">
      <c r="B6" s="4">
        <f>IF('受領情報一覧(KPMG編集)'!B6="","",'受領情報一覧(KPMG編集)'!B6)</f>
        <v>3</v>
      </c>
      <c r="C6" s="4" t="str">
        <f>IF('回答結果(KPMG編集)'!H6="","",'回答結果(KPMG編集)'!H6)</f>
        <v>西松建設株式会社</v>
      </c>
      <c r="D6" s="73" t="str">
        <f t="shared" si="1"/>
        <v>要修正依頼</v>
      </c>
      <c r="E6" s="91" t="str">
        <f>IF(B6="","",IF('回答結果(KPMG編集)'!$BM6="有","〇",IF('回答結果(KPMG編集)'!$BU6="有","〇","×")))</f>
        <v>〇</v>
      </c>
      <c r="F6" s="7" t="s">
        <v>61</v>
      </c>
      <c r="G6" s="9" t="s">
        <v>51</v>
      </c>
      <c r="H6" s="9" t="s">
        <v>51</v>
      </c>
      <c r="I6" s="9" t="s">
        <v>51</v>
      </c>
      <c r="J6" s="10" t="s">
        <v>52</v>
      </c>
      <c r="K6" s="22" t="str">
        <f>IF(B6="","",IF(AND(L6="×",M6="×"),"×","○"))</f>
        <v>○</v>
      </c>
      <c r="L6" s="8" t="s">
        <v>52</v>
      </c>
      <c r="M6" s="8" t="s">
        <v>51</v>
      </c>
      <c r="N6" s="39" t="s">
        <v>62</v>
      </c>
      <c r="O6" s="179" t="s">
        <v>63</v>
      </c>
      <c r="P6" s="94" t="str">
        <f>'回答結果（マスタ）'!R6</f>
        <v>OKIPPA （オキッパ）</v>
      </c>
      <c r="Q6" s="94" t="str">
        <f>'回答結果（マスタ）'!U6</f>
        <v>https://www.nishimatsu.co.jp/solution/okippa104/</v>
      </c>
      <c r="R6" s="286" t="s">
        <v>57</v>
      </c>
      <c r="V6" s="86" t="s">
        <v>58</v>
      </c>
      <c r="Z6" s="93" t="s">
        <v>59</v>
      </c>
      <c r="AA6" s="111" t="s">
        <v>59</v>
      </c>
      <c r="AB6" s="111" t="s">
        <v>59</v>
      </c>
      <c r="AC6" s="111" t="s">
        <v>59</v>
      </c>
      <c r="AD6" s="111" t="s">
        <v>59</v>
      </c>
      <c r="AE6" s="111" t="s">
        <v>59</v>
      </c>
      <c r="AF6" s="110" t="s">
        <v>57</v>
      </c>
      <c r="AG6" s="110" t="s">
        <v>57</v>
      </c>
      <c r="AH6" s="155"/>
      <c r="AI6" s="121" t="s">
        <v>64</v>
      </c>
    </row>
    <row r="7" spans="1:35" x14ac:dyDescent="0.55000000000000004">
      <c r="B7" s="4">
        <f>IF('受領情報一覧(KPMG編集)'!B7="","",'受領情報一覧(KPMG編集)'!B7)</f>
        <v>4</v>
      </c>
      <c r="C7" s="4" t="str">
        <f>IF('回答結果(KPMG編集)'!H7="","",'回答結果(KPMG編集)'!H7)</f>
        <v>株式会社FullDepth</v>
      </c>
      <c r="D7" s="73" t="str">
        <f t="shared" si="1"/>
        <v>掲載候補</v>
      </c>
      <c r="E7" s="91" t="str">
        <f>IF(B7="","",IF('回答結果(KPMG編集)'!$BM7="有","〇",IF('回答結果(KPMG編集)'!$BU7="有","〇","×")))</f>
        <v>〇</v>
      </c>
      <c r="F7" s="7" t="s">
        <v>51</v>
      </c>
      <c r="G7" s="9" t="s">
        <v>51</v>
      </c>
      <c r="H7" s="9" t="s">
        <v>51</v>
      </c>
      <c r="I7" s="9" t="s">
        <v>51</v>
      </c>
      <c r="J7" s="10" t="s">
        <v>51</v>
      </c>
      <c r="K7" s="22" t="str">
        <f t="shared" si="0"/>
        <v>○</v>
      </c>
      <c r="L7" s="8" t="s">
        <v>52</v>
      </c>
      <c r="M7" s="8" t="s">
        <v>51</v>
      </c>
      <c r="N7" s="39" t="s">
        <v>65</v>
      </c>
      <c r="O7" s="124"/>
      <c r="P7" s="94" t="str">
        <f>'回答結果（マスタ）'!R7</f>
        <v>産業用水中ドローンDiveUnit300</v>
      </c>
      <c r="Q7" s="94" t="str">
        <f>'回答結果（マスタ）'!U7</f>
        <v>https://fulldepth.co.jp/product</v>
      </c>
      <c r="R7" s="112" t="s">
        <v>54</v>
      </c>
      <c r="V7" s="86" t="s">
        <v>54</v>
      </c>
      <c r="Z7" s="86" t="s">
        <v>54</v>
      </c>
      <c r="AA7" s="112" t="s">
        <v>54</v>
      </c>
      <c r="AB7" s="112" t="s">
        <v>54</v>
      </c>
      <c r="AC7" s="112" t="s">
        <v>54</v>
      </c>
      <c r="AD7" s="112" t="s">
        <v>54</v>
      </c>
      <c r="AE7" s="112" t="s">
        <v>54</v>
      </c>
      <c r="AF7" s="112" t="s">
        <v>54</v>
      </c>
      <c r="AG7" s="112" t="s">
        <v>54</v>
      </c>
    </row>
    <row r="8" spans="1:35" ht="306" x14ac:dyDescent="0.55000000000000004">
      <c r="B8" s="4">
        <f>IF('受領情報一覧(KPMG編集)'!B8="","",'受領情報一覧(KPMG編集)'!B8)</f>
        <v>5</v>
      </c>
      <c r="C8" s="4" t="str">
        <f>IF('回答結果(KPMG編集)'!H8="","",'回答結果(KPMG編集)'!H8)</f>
        <v>株式会社ジャスト</v>
      </c>
      <c r="D8" s="73" t="str">
        <f t="shared" si="1"/>
        <v>要修正依頼</v>
      </c>
      <c r="E8" s="91" t="str">
        <f>IF(B8="","",IF('回答結果(KPMG編集)'!$BM8="有","〇",IF('回答結果(KPMG編集)'!$BU8="有","〇","×")))</f>
        <v>〇</v>
      </c>
      <c r="F8" s="7" t="s">
        <v>51</v>
      </c>
      <c r="G8" s="9" t="s">
        <v>51</v>
      </c>
      <c r="H8" s="9" t="s">
        <v>51</v>
      </c>
      <c r="I8" s="9" t="s">
        <v>51</v>
      </c>
      <c r="J8" s="9" t="s">
        <v>52</v>
      </c>
      <c r="K8" s="22" t="str">
        <f t="shared" si="0"/>
        <v>○</v>
      </c>
      <c r="L8" s="8" t="s">
        <v>52</v>
      </c>
      <c r="M8" s="8" t="s">
        <v>51</v>
      </c>
      <c r="N8" s="124" t="s">
        <v>66</v>
      </c>
      <c r="O8" s="180" t="s">
        <v>67</v>
      </c>
      <c r="P8" s="94" t="str">
        <f>'回答結果（マスタ）'!R8</f>
        <v>無足場点検サービス</v>
      </c>
      <c r="Q8" s="94" t="str">
        <f>'回答結果（マスタ）'!U8</f>
        <v>https://www.just-ltd.co.jp/muashiba/</v>
      </c>
      <c r="R8" s="286" t="s">
        <v>57</v>
      </c>
      <c r="V8" s="86" t="s">
        <v>58</v>
      </c>
      <c r="Z8" s="93" t="s">
        <v>59</v>
      </c>
      <c r="AA8" s="110" t="s">
        <v>60</v>
      </c>
      <c r="AB8" s="110" t="s">
        <v>60</v>
      </c>
      <c r="AC8" s="110" t="s">
        <v>57</v>
      </c>
      <c r="AD8" s="110" t="s">
        <v>57</v>
      </c>
      <c r="AE8" s="110" t="s">
        <v>57</v>
      </c>
      <c r="AF8" s="110" t="s">
        <v>57</v>
      </c>
      <c r="AG8" s="110" t="s">
        <v>57</v>
      </c>
    </row>
    <row r="9" spans="1:35" ht="162" x14ac:dyDescent="0.55000000000000004">
      <c r="B9" s="97">
        <f>IF('受領情報一覧(KPMG編集)'!B9="","",'受領情報一覧(KPMG編集)'!B9)</f>
        <v>6</v>
      </c>
      <c r="C9" s="97" t="str">
        <f>IF('回答結果(KPMG編集)'!H9="","",'回答結果(KPMG編集)'!H9)</f>
        <v>SB C&amp;S株式会社</v>
      </c>
      <c r="D9" s="98" t="str">
        <f t="shared" si="1"/>
        <v>掲載対象外</v>
      </c>
      <c r="E9" s="99" t="str">
        <f>IF(B9="","",IF('回答結果(KPMG編集)'!$BM9="有","〇",IF('回答結果(KPMG編集)'!$BU9="有","〇","×")))</f>
        <v>〇</v>
      </c>
      <c r="F9" s="99" t="s">
        <v>51</v>
      </c>
      <c r="G9" s="100" t="s">
        <v>68</v>
      </c>
      <c r="H9" s="100" t="s">
        <v>51</v>
      </c>
      <c r="I9" s="100" t="s">
        <v>52</v>
      </c>
      <c r="J9" s="101" t="s">
        <v>52</v>
      </c>
      <c r="K9" s="102" t="str">
        <f t="shared" si="0"/>
        <v>○</v>
      </c>
      <c r="L9" s="102" t="s">
        <v>52</v>
      </c>
      <c r="M9" s="102" t="s">
        <v>51</v>
      </c>
      <c r="N9" s="103" t="s">
        <v>69</v>
      </c>
      <c r="O9" s="96"/>
      <c r="P9" s="96" t="str">
        <f>'回答結果（マスタ）'!R9</f>
        <v>LTE搭載定点観測カメラ</v>
      </c>
      <c r="Q9" s="96" t="str">
        <f>'回答結果（マスタ）'!U9</f>
        <v>http(s)://www.xxxx.xxxxx.xxxx</v>
      </c>
      <c r="R9" s="113" t="s">
        <v>54</v>
      </c>
      <c r="S9" s="105"/>
      <c r="T9" s="105"/>
      <c r="U9" s="105"/>
      <c r="V9" s="104" t="s">
        <v>58</v>
      </c>
      <c r="W9" s="105"/>
      <c r="X9" s="105"/>
      <c r="Y9" s="105"/>
      <c r="Z9" s="104" t="s">
        <v>70</v>
      </c>
      <c r="AA9" s="113" t="s">
        <v>54</v>
      </c>
      <c r="AB9" s="113" t="s">
        <v>54</v>
      </c>
      <c r="AC9" s="113" t="s">
        <v>54</v>
      </c>
      <c r="AD9" s="113" t="s">
        <v>54</v>
      </c>
      <c r="AE9" s="113" t="s">
        <v>54</v>
      </c>
      <c r="AF9" s="113" t="s">
        <v>54</v>
      </c>
      <c r="AG9" s="113" t="s">
        <v>54</v>
      </c>
    </row>
    <row r="10" spans="1:35" ht="36" x14ac:dyDescent="0.55000000000000004">
      <c r="B10" s="4">
        <f>IF('受領情報一覧(KPMG編集)'!B10="","",'受領情報一覧(KPMG編集)'!B10)</f>
        <v>7</v>
      </c>
      <c r="C10" s="4" t="str">
        <f>IF('回答結果(KPMG編集)'!H10="","",'回答結果(KPMG編集)'!H10)</f>
        <v>Fairy Devices株式会社</v>
      </c>
      <c r="D10" s="73" t="str">
        <f t="shared" si="1"/>
        <v>掲載候補</v>
      </c>
      <c r="E10" s="91" t="str">
        <f>IF(B10="","",IF('回答結果(KPMG編集)'!$BM10="有","〇",IF('回答結果(KPMG編集)'!$BU10="有","〇","×")))</f>
        <v>〇</v>
      </c>
      <c r="F10" s="7" t="s">
        <v>51</v>
      </c>
      <c r="G10" s="9" t="s">
        <v>51</v>
      </c>
      <c r="H10" s="9" t="s">
        <v>51</v>
      </c>
      <c r="I10" s="9" t="s">
        <v>51</v>
      </c>
      <c r="J10" s="9" t="s">
        <v>51</v>
      </c>
      <c r="K10" s="22" t="str">
        <f t="shared" si="0"/>
        <v>○</v>
      </c>
      <c r="L10" s="8" t="s">
        <v>52</v>
      </c>
      <c r="M10" s="8" t="s">
        <v>51</v>
      </c>
      <c r="N10" s="39"/>
      <c r="O10" s="94"/>
      <c r="P10" s="94" t="str">
        <f>'回答結果（マスタ）'!R10</f>
        <v>LINKLET® (遠隔支援ウェアラブルシステム)</v>
      </c>
      <c r="Q10" s="94" t="str">
        <f>'回答結果（マスタ）'!U10</f>
        <v>https://linklet.ai/</v>
      </c>
      <c r="R10" s="112" t="s">
        <v>54</v>
      </c>
      <c r="V10" s="86" t="s">
        <v>54</v>
      </c>
      <c r="Z10" s="86" t="s">
        <v>54</v>
      </c>
      <c r="AA10" s="112" t="s">
        <v>54</v>
      </c>
      <c r="AB10" s="112" t="s">
        <v>54</v>
      </c>
      <c r="AC10" s="112" t="s">
        <v>54</v>
      </c>
      <c r="AD10" s="112" t="s">
        <v>54</v>
      </c>
      <c r="AE10" s="112" t="s">
        <v>54</v>
      </c>
      <c r="AF10" s="112" t="s">
        <v>54</v>
      </c>
      <c r="AG10" s="112" t="s">
        <v>54</v>
      </c>
    </row>
    <row r="11" spans="1:35" ht="36" x14ac:dyDescent="0.55000000000000004">
      <c r="B11" s="4">
        <f>IF('受領情報一覧(KPMG編集)'!B11="","",'受領情報一覧(KPMG編集)'!B11)</f>
        <v>8</v>
      </c>
      <c r="C11" s="4" t="str">
        <f>IF('回答結果(KPMG編集)'!H11="","",'回答結果(KPMG編集)'!H11)</f>
        <v>株式会社ジェネタス</v>
      </c>
      <c r="D11" s="73" t="str">
        <f t="shared" si="1"/>
        <v>掲載候補(セキュリティ要精査)</v>
      </c>
      <c r="E11" s="91" t="str">
        <f>IF(B11="","",IF('回答結果(KPMG編集)'!$BM11="有","〇",IF('回答結果(KPMG編集)'!$BU11="有","〇","×")))</f>
        <v>〇</v>
      </c>
      <c r="F11" s="7" t="s">
        <v>51</v>
      </c>
      <c r="G11" s="9" t="s">
        <v>51</v>
      </c>
      <c r="H11" s="9" t="s">
        <v>51</v>
      </c>
      <c r="I11" s="9" t="s">
        <v>51</v>
      </c>
      <c r="J11" s="10" t="s">
        <v>51</v>
      </c>
      <c r="K11" s="22" t="str">
        <f t="shared" si="0"/>
        <v>×</v>
      </c>
      <c r="L11" s="8" t="s">
        <v>52</v>
      </c>
      <c r="M11" s="8" t="s">
        <v>68</v>
      </c>
      <c r="N11" s="39" t="s">
        <v>71</v>
      </c>
      <c r="O11" s="94"/>
      <c r="P11" s="94" t="str">
        <f>'回答結果（マスタ）'!R11</f>
        <v>見える化.jp IoTカメラサービス</v>
      </c>
      <c r="Q11" s="94" t="str">
        <f>'回答結果（マスタ）'!U11</f>
        <v>https://www.genetus.co.jp/mieruka.html</v>
      </c>
      <c r="R11" s="112" t="s">
        <v>54</v>
      </c>
      <c r="V11" s="86" t="s">
        <v>54</v>
      </c>
      <c r="Z11" s="86" t="s">
        <v>54</v>
      </c>
      <c r="AA11" s="112" t="s">
        <v>54</v>
      </c>
      <c r="AB11" s="112" t="s">
        <v>54</v>
      </c>
      <c r="AC11" s="112" t="s">
        <v>54</v>
      </c>
      <c r="AD11" s="112" t="s">
        <v>54</v>
      </c>
      <c r="AE11" s="112" t="s">
        <v>54</v>
      </c>
      <c r="AF11" s="112" t="s">
        <v>54</v>
      </c>
      <c r="AG11" s="112" t="s">
        <v>54</v>
      </c>
    </row>
    <row r="12" spans="1:35" s="105" customFormat="1" ht="36" x14ac:dyDescent="0.55000000000000004">
      <c r="A12"/>
      <c r="B12" s="97">
        <f>IF('受領情報一覧(KPMG編集)'!B12="","",'受領情報一覧(KPMG編集)'!B12)</f>
        <v>9</v>
      </c>
      <c r="C12" s="97" t="str">
        <f>IF('回答結果(KPMG編集)'!H12="","",'回答結果(KPMG編集)'!H12)</f>
        <v>Terra Drone株式会社</v>
      </c>
      <c r="D12" s="98" t="str">
        <f t="shared" si="1"/>
        <v>掲載対象外</v>
      </c>
      <c r="E12" s="99" t="str">
        <f>IF(B12="","",IF('回答結果(KPMG編集)'!$BM12="有","〇",IF('回答結果(KPMG編集)'!$BU12="有","〇","×")))</f>
        <v>〇</v>
      </c>
      <c r="F12" s="99" t="s">
        <v>68</v>
      </c>
      <c r="G12" s="100" t="s">
        <v>51</v>
      </c>
      <c r="H12" s="100" t="s">
        <v>51</v>
      </c>
      <c r="I12" s="100" t="s">
        <v>51</v>
      </c>
      <c r="J12" s="101" t="s">
        <v>51</v>
      </c>
      <c r="K12" s="102" t="str">
        <f t="shared" si="0"/>
        <v>×</v>
      </c>
      <c r="L12" s="102" t="s">
        <v>52</v>
      </c>
      <c r="M12" s="102" t="s">
        <v>68</v>
      </c>
      <c r="N12" s="103" t="s">
        <v>72</v>
      </c>
      <c r="O12" s="96"/>
      <c r="P12" s="96" t="str">
        <f>'回答結果（マスタ）'!R12</f>
        <v>Terra Inspection Drone</v>
      </c>
      <c r="Q12" s="96" t="str">
        <f>'回答結果（マスタ）'!U12</f>
        <v>https://terra-drone.net/service/inspection</v>
      </c>
      <c r="R12" s="151"/>
      <c r="V12" s="152"/>
      <c r="Z12" s="152"/>
      <c r="AA12" s="151"/>
      <c r="AB12" s="151"/>
      <c r="AC12" s="151"/>
      <c r="AD12" s="151"/>
      <c r="AE12" s="151"/>
      <c r="AF12" s="151"/>
      <c r="AG12" s="151"/>
    </row>
    <row r="13" spans="1:35" s="105" customFormat="1" ht="323.89999999999998" customHeight="1" x14ac:dyDescent="0.55000000000000004">
      <c r="B13" s="97">
        <f>IF('受領情報一覧(KPMG編集)'!B13="","",'受領情報一覧(KPMG編集)'!B13)</f>
        <v>10</v>
      </c>
      <c r="C13" s="97" t="str">
        <f>IF('回答結果(KPMG編集)'!H13="","",'回答結果(KPMG編集)'!H13)</f>
        <v>NBKマーケティング株式会社</v>
      </c>
      <c r="D13" s="271" t="s">
        <v>73</v>
      </c>
      <c r="E13" s="99" t="str">
        <f>IF(B13="","",IF('回答結果(KPMG編集)'!$BM13="有","〇",IF('回答結果(KPMG編集)'!$BU13="有","〇","×")))</f>
        <v>〇</v>
      </c>
      <c r="F13" s="99" t="s">
        <v>61</v>
      </c>
      <c r="G13" s="100" t="s">
        <v>52</v>
      </c>
      <c r="H13" s="100" t="s">
        <v>51</v>
      </c>
      <c r="I13" s="100" t="s">
        <v>51</v>
      </c>
      <c r="J13" s="101" t="s">
        <v>52</v>
      </c>
      <c r="K13" s="102" t="str">
        <f t="shared" si="0"/>
        <v>○</v>
      </c>
      <c r="L13" s="102" t="s">
        <v>52</v>
      </c>
      <c r="M13" s="102" t="s">
        <v>61</v>
      </c>
      <c r="N13" s="103" t="s">
        <v>74</v>
      </c>
      <c r="O13" s="96" t="s">
        <v>75</v>
      </c>
      <c r="P13" s="96" t="str">
        <f>'回答結果（マスタ）'!R13</f>
        <v>産業・社会インフラの日常点検を自動化するシステム</v>
      </c>
      <c r="Q13" s="96" t="str">
        <f>'回答結果（マスタ）'!U13</f>
        <v>https://lilz-nbk.co.jp/</v>
      </c>
      <c r="R13" s="196" t="s">
        <v>59</v>
      </c>
      <c r="Z13" s="272" t="s">
        <v>58</v>
      </c>
      <c r="AA13" s="273" t="s">
        <v>76</v>
      </c>
      <c r="AB13" s="273" t="s">
        <v>76</v>
      </c>
      <c r="AC13" s="196" t="s">
        <v>59</v>
      </c>
      <c r="AD13" s="196" t="s">
        <v>59</v>
      </c>
      <c r="AE13" s="196" t="s">
        <v>59</v>
      </c>
      <c r="AF13" s="196" t="s">
        <v>59</v>
      </c>
      <c r="AG13" s="196" t="s">
        <v>59</v>
      </c>
      <c r="AH13" s="198" t="s">
        <v>77</v>
      </c>
      <c r="AI13" s="274"/>
    </row>
    <row r="14" spans="1:35" ht="36" x14ac:dyDescent="0.55000000000000004">
      <c r="B14" s="4">
        <f>IF('受領情報一覧(KPMG編集)'!B14="","",'受領情報一覧(KPMG編集)'!B14)</f>
        <v>11</v>
      </c>
      <c r="C14" s="4" t="str">
        <f>IF('回答結果(KPMG編集)'!H14="","",'回答結果(KPMG編集)'!H14)</f>
        <v>計測検査株式会社</v>
      </c>
      <c r="D14" s="73" t="str">
        <f t="shared" si="1"/>
        <v>掲載候補(セキュリティ要精査)</v>
      </c>
      <c r="E14" s="91" t="str">
        <f>IF(B14="","",IF('回答結果(KPMG編集)'!$BM14="有","〇",IF('回答結果(KPMG編集)'!$BU14="有","〇","×")))</f>
        <v>〇</v>
      </c>
      <c r="F14" s="7" t="s">
        <v>61</v>
      </c>
      <c r="G14" s="9" t="s">
        <v>51</v>
      </c>
      <c r="H14" s="9" t="s">
        <v>51</v>
      </c>
      <c r="I14" s="9" t="s">
        <v>51</v>
      </c>
      <c r="J14" s="10" t="s">
        <v>51</v>
      </c>
      <c r="K14" s="22" t="str">
        <f t="shared" si="0"/>
        <v>×</v>
      </c>
      <c r="L14" s="8" t="s">
        <v>52</v>
      </c>
      <c r="M14" s="8" t="s">
        <v>68</v>
      </c>
      <c r="N14" s="3"/>
      <c r="O14" s="94"/>
      <c r="P14" s="94" t="str">
        <f>'回答結果（マスタ）'!R14</f>
        <v>走行型計測システムを用いた画像およびレーザ計測サービス</v>
      </c>
      <c r="Q14" s="94" t="str">
        <f>'回答結果（マスタ）'!U14</f>
        <v>https://www.keisokukensa.co.jp/MIMM</v>
      </c>
      <c r="R14" s="112" t="s">
        <v>54</v>
      </c>
      <c r="Z14" s="77" t="s">
        <v>54</v>
      </c>
      <c r="AA14" s="112" t="s">
        <v>54</v>
      </c>
      <c r="AB14" s="112" t="s">
        <v>54</v>
      </c>
      <c r="AC14" s="112" t="s">
        <v>54</v>
      </c>
      <c r="AD14" s="112" t="s">
        <v>54</v>
      </c>
      <c r="AE14" s="112" t="s">
        <v>54</v>
      </c>
      <c r="AF14" s="112" t="s">
        <v>54</v>
      </c>
      <c r="AG14" s="112" t="s">
        <v>54</v>
      </c>
    </row>
    <row r="15" spans="1:35" ht="108" x14ac:dyDescent="0.55000000000000004">
      <c r="B15" s="4">
        <f>IF('受領情報一覧(KPMG編集)'!B15="","",'受領情報一覧(KPMG編集)'!B15)</f>
        <v>12</v>
      </c>
      <c r="C15" s="4" t="str">
        <f>IF('回答結果(KPMG編集)'!H15="","",'回答結果(KPMG編集)'!H15)</f>
        <v>株式会社EARTHBRAIN</v>
      </c>
      <c r="D15" s="106" t="str">
        <f t="shared" si="1"/>
        <v>要修正依頼</v>
      </c>
      <c r="E15" s="91" t="str">
        <f>IF(B15="","",IF('回答結果(KPMG編集)'!$BM15="有","〇",IF('回答結果(KPMG編集)'!$BU15="有","〇","×")))</f>
        <v>〇</v>
      </c>
      <c r="F15" s="7" t="s">
        <v>61</v>
      </c>
      <c r="G15" s="9" t="s">
        <v>51</v>
      </c>
      <c r="H15" s="9" t="s">
        <v>51</v>
      </c>
      <c r="I15" s="9" t="s">
        <v>51</v>
      </c>
      <c r="J15" s="10" t="s">
        <v>52</v>
      </c>
      <c r="K15" s="22" t="str">
        <f t="shared" si="0"/>
        <v>○</v>
      </c>
      <c r="L15" s="8" t="s">
        <v>52</v>
      </c>
      <c r="M15" s="8" t="s">
        <v>61</v>
      </c>
      <c r="N15" s="124" t="s">
        <v>78</v>
      </c>
      <c r="O15" s="180" t="s">
        <v>79</v>
      </c>
      <c r="P15" s="94" t="str">
        <f>'回答結果（マスタ）'!R15</f>
        <v>Smart Construction Quick3D</v>
      </c>
      <c r="Q15" s="94" t="str">
        <f>'回答結果（マスタ）'!U15</f>
        <v>https://www.earthbrain.com/lp/202209-scq/</v>
      </c>
      <c r="R15" s="286" t="s">
        <v>57</v>
      </c>
      <c r="Z15" s="85" t="s">
        <v>58</v>
      </c>
      <c r="AA15" s="115" t="s">
        <v>59</v>
      </c>
      <c r="AB15" s="115" t="s">
        <v>59</v>
      </c>
      <c r="AC15" s="115" t="s">
        <v>59</v>
      </c>
      <c r="AD15" s="115" t="s">
        <v>59</v>
      </c>
      <c r="AE15" s="110" t="s">
        <v>60</v>
      </c>
      <c r="AF15" s="110" t="s">
        <v>57</v>
      </c>
      <c r="AG15" s="110" t="s">
        <v>57</v>
      </c>
      <c r="AH15" s="147"/>
      <c r="AI15" s="121" t="s">
        <v>64</v>
      </c>
    </row>
    <row r="16" spans="1:35" ht="36" x14ac:dyDescent="0.55000000000000004">
      <c r="B16" s="4">
        <f>IF('受領情報一覧(KPMG編集)'!B16="","",'受領情報一覧(KPMG編集)'!B16)</f>
        <v>13</v>
      </c>
      <c r="C16" s="4" t="str">
        <f>IF('回答結果(KPMG編集)'!H16="","",'回答結果(KPMG編集)'!H16)</f>
        <v>国際航業株式会社</v>
      </c>
      <c r="D16" s="73" t="str">
        <f t="shared" si="1"/>
        <v>掲載候補(セキュリティ要精査)</v>
      </c>
      <c r="E16" s="91" t="str">
        <f>IF(B16="","",IF('回答結果(KPMG編集)'!$BM16="有","〇",IF('回答結果(KPMG編集)'!$BU16="有","〇","×")))</f>
        <v>〇</v>
      </c>
      <c r="F16" s="7" t="s">
        <v>51</v>
      </c>
      <c r="G16" s="9" t="s">
        <v>51</v>
      </c>
      <c r="H16" s="9" t="s">
        <v>51</v>
      </c>
      <c r="I16" s="9" t="s">
        <v>61</v>
      </c>
      <c r="J16" s="10" t="s">
        <v>51</v>
      </c>
      <c r="K16" s="22" t="str">
        <f t="shared" si="0"/>
        <v>×</v>
      </c>
      <c r="L16" s="8" t="s">
        <v>68</v>
      </c>
      <c r="M16" s="8" t="s">
        <v>68</v>
      </c>
      <c r="N16" s="3"/>
      <c r="O16" s="123"/>
      <c r="P16" s="94" t="str">
        <f>'回答結果（マスタ）'!R16</f>
        <v>道路巡回（パトロール）システム「Draw-AI」</v>
      </c>
      <c r="Q16" s="94" t="str">
        <f>'回答結果（マスタ）'!U16</f>
        <v>https://www.kkc.co.jp/service/item/900/</v>
      </c>
      <c r="R16" s="112" t="s">
        <v>54</v>
      </c>
      <c r="Z16" s="77" t="s">
        <v>54</v>
      </c>
      <c r="AA16" s="112" t="s">
        <v>54</v>
      </c>
      <c r="AB16" s="112" t="s">
        <v>54</v>
      </c>
      <c r="AC16" s="112" t="s">
        <v>54</v>
      </c>
      <c r="AD16" s="112" t="s">
        <v>54</v>
      </c>
      <c r="AE16" s="112" t="s">
        <v>54</v>
      </c>
      <c r="AF16" s="112" t="s">
        <v>54</v>
      </c>
      <c r="AG16" s="112" t="s">
        <v>54</v>
      </c>
    </row>
    <row r="17" spans="2:35" ht="180" x14ac:dyDescent="0.55000000000000004">
      <c r="B17" s="4">
        <f>IF('受領情報一覧(KPMG編集)'!B17="","",'受領情報一覧(KPMG編集)'!B17)</f>
        <v>14</v>
      </c>
      <c r="C17" s="4" t="str">
        <f>IF('回答結果(KPMG編集)'!H17="","",'回答結果(KPMG編集)'!H17)</f>
        <v>国際航業株式会社</v>
      </c>
      <c r="D17" s="73" t="str">
        <f t="shared" si="1"/>
        <v>要修正依頼</v>
      </c>
      <c r="E17" s="91" t="str">
        <f>IF(B17="","",IF('回答結果(KPMG編集)'!$BM17="有","〇",IF('回答結果(KPMG編集)'!$BU17="有","〇","×")))</f>
        <v>〇</v>
      </c>
      <c r="F17" s="7" t="s">
        <v>51</v>
      </c>
      <c r="G17" s="9" t="s">
        <v>51</v>
      </c>
      <c r="H17" s="9" t="s">
        <v>51</v>
      </c>
      <c r="I17" s="9" t="s">
        <v>61</v>
      </c>
      <c r="J17" s="10" t="s">
        <v>52</v>
      </c>
      <c r="K17" s="22" t="str">
        <f t="shared" si="0"/>
        <v>×</v>
      </c>
      <c r="L17" s="8" t="s">
        <v>68</v>
      </c>
      <c r="M17" s="8" t="s">
        <v>68</v>
      </c>
      <c r="N17" s="124" t="s">
        <v>80</v>
      </c>
      <c r="O17" s="180" t="s">
        <v>81</v>
      </c>
      <c r="P17" s="94" t="str">
        <f>'回答結果（マスタ）'!R17</f>
        <v>トンネル走行型計測技術</v>
      </c>
      <c r="Q17" s="94" t="str">
        <f>'回答結果（マスタ）'!U17</f>
        <v>記載なし</v>
      </c>
      <c r="R17" s="286" t="s">
        <v>57</v>
      </c>
      <c r="Z17" s="85" t="s">
        <v>58</v>
      </c>
      <c r="AA17" s="114" t="s">
        <v>76</v>
      </c>
      <c r="AB17" s="115" t="s">
        <v>59</v>
      </c>
      <c r="AC17" s="111" t="s">
        <v>59</v>
      </c>
      <c r="AD17" s="110" t="s">
        <v>60</v>
      </c>
      <c r="AE17" s="110" t="s">
        <v>60</v>
      </c>
      <c r="AF17" s="110" t="s">
        <v>57</v>
      </c>
      <c r="AG17" s="110" t="s">
        <v>57</v>
      </c>
      <c r="AH17" s="121"/>
      <c r="AI17" s="148"/>
    </row>
    <row r="18" spans="2:35" ht="36" x14ac:dyDescent="0.55000000000000004">
      <c r="B18" s="4">
        <f>IF('受領情報一覧(KPMG編集)'!B18="","",'受領情報一覧(KPMG編集)'!B18)</f>
        <v>15</v>
      </c>
      <c r="C18" s="4" t="str">
        <f>IF('回答結果(KPMG編集)'!H18="","",'回答結果(KPMG編集)'!H18)</f>
        <v>国際航業株式会社</v>
      </c>
      <c r="D18" s="73" t="str">
        <f t="shared" si="1"/>
        <v>掲載候補(セキュリティ要精査)</v>
      </c>
      <c r="E18" s="91" t="str">
        <f>IF(B18="","",IF('回答結果(KPMG編集)'!$BM18="有","〇",IF('回答結果(KPMG編集)'!$BU18="有","〇","×")))</f>
        <v>〇</v>
      </c>
      <c r="F18" s="7" t="s">
        <v>51</v>
      </c>
      <c r="G18" s="9" t="s">
        <v>51</v>
      </c>
      <c r="H18" s="9" t="s">
        <v>51</v>
      </c>
      <c r="I18" s="9" t="s">
        <v>61</v>
      </c>
      <c r="J18" s="10" t="s">
        <v>51</v>
      </c>
      <c r="K18" s="22" t="str">
        <f t="shared" si="0"/>
        <v>×</v>
      </c>
      <c r="L18" s="8" t="s">
        <v>68</v>
      </c>
      <c r="M18" s="8" t="s">
        <v>68</v>
      </c>
      <c r="N18" s="3"/>
      <c r="O18" s="123"/>
      <c r="P18" s="94" t="str">
        <f>'回答結果（マスタ）'!R18</f>
        <v>画像によるRC床版の点検記録システム</v>
      </c>
      <c r="Q18" s="94" t="str">
        <f>'回答結果（マスタ）'!U18</f>
        <v>https://www.kkc.co.jp/service/item/2897/</v>
      </c>
      <c r="R18" s="112" t="s">
        <v>54</v>
      </c>
      <c r="Z18" s="77" t="s">
        <v>54</v>
      </c>
      <c r="AA18" s="112" t="s">
        <v>54</v>
      </c>
      <c r="AB18" s="112" t="s">
        <v>54</v>
      </c>
      <c r="AC18" s="112" t="s">
        <v>54</v>
      </c>
      <c r="AD18" s="112" t="s">
        <v>54</v>
      </c>
      <c r="AE18" s="112" t="s">
        <v>54</v>
      </c>
      <c r="AF18" s="112" t="s">
        <v>54</v>
      </c>
      <c r="AG18" s="112" t="s">
        <v>54</v>
      </c>
    </row>
    <row r="19" spans="2:35" ht="90" x14ac:dyDescent="0.55000000000000004">
      <c r="B19" s="131">
        <f>IF('受領情報一覧(KPMG編集)'!B19="","",'受領情報一覧(KPMG編集)'!B19)</f>
        <v>16</v>
      </c>
      <c r="C19" s="131" t="str">
        <f>IF('回答結果(KPMG編集)'!H19="","",'回答結果(KPMG編集)'!H19)</f>
        <v>株式会社CLUE</v>
      </c>
      <c r="D19" s="132" t="s">
        <v>82</v>
      </c>
      <c r="E19" s="133" t="str">
        <f>IF(B19="","",IF('回答結果(KPMG編集)'!$BM19="有","〇",IF('回答結果(KPMG編集)'!$BU19="有","〇","×")))</f>
        <v>〇</v>
      </c>
      <c r="F19" s="133" t="s">
        <v>51</v>
      </c>
      <c r="G19" s="134" t="s">
        <v>61</v>
      </c>
      <c r="H19" s="134" t="s">
        <v>51</v>
      </c>
      <c r="I19" s="134" t="s">
        <v>61</v>
      </c>
      <c r="J19" s="135" t="s">
        <v>52</v>
      </c>
      <c r="K19" s="136" t="str">
        <f t="shared" si="0"/>
        <v>○</v>
      </c>
      <c r="L19" s="136" t="s">
        <v>68</v>
      </c>
      <c r="M19" s="136" t="s">
        <v>61</v>
      </c>
      <c r="N19" s="176" t="s">
        <v>83</v>
      </c>
      <c r="O19" s="137" t="s">
        <v>84</v>
      </c>
      <c r="P19" s="138" t="str">
        <f>'回答結果（マスタ）'!R19</f>
        <v>ドローンを用いた、インフラや建造物の劣化状況や建築現場の施工状況の確認のための技術及びサービス（DroneRoofer、ドローン施工管理くん）</v>
      </c>
      <c r="Q19" s="138" t="str">
        <f>'回答結果（マスタ）'!U19</f>
        <v>https://corp.t-clue.com/</v>
      </c>
      <c r="R19" s="86" t="s">
        <v>70</v>
      </c>
      <c r="Z19" s="85" t="s">
        <v>58</v>
      </c>
      <c r="AA19" s="114" t="s">
        <v>76</v>
      </c>
      <c r="AB19" s="115" t="s">
        <v>59</v>
      </c>
      <c r="AC19" s="111" t="s">
        <v>59</v>
      </c>
      <c r="AD19" s="121" t="s">
        <v>70</v>
      </c>
      <c r="AE19" s="121" t="s">
        <v>70</v>
      </c>
      <c r="AF19" s="121" t="s">
        <v>70</v>
      </c>
      <c r="AG19" s="121" t="s">
        <v>70</v>
      </c>
    </row>
    <row r="20" spans="2:35" ht="90" x14ac:dyDescent="0.55000000000000004">
      <c r="B20" s="131">
        <f>IF('受領情報一覧(KPMG編集)'!B20="","",'受領情報一覧(KPMG編集)'!B20)</f>
        <v>17</v>
      </c>
      <c r="C20" s="131" t="str">
        <f>IF('回答結果(KPMG編集)'!H20="","",'回答結果(KPMG編集)'!H20)</f>
        <v>株式会社CLUE</v>
      </c>
      <c r="D20" s="132" t="s">
        <v>85</v>
      </c>
      <c r="E20" s="133" t="str">
        <f>IF(B20="","",IF('回答結果(KPMG編集)'!$BM20="有","〇",IF('回答結果(KPMG編集)'!$BU20="有","〇","×")))</f>
        <v>〇</v>
      </c>
      <c r="F20" s="133" t="s">
        <v>61</v>
      </c>
      <c r="G20" s="134" t="s">
        <v>51</v>
      </c>
      <c r="H20" s="134" t="s">
        <v>51</v>
      </c>
      <c r="I20" s="134" t="s">
        <v>51</v>
      </c>
      <c r="J20" s="135" t="s">
        <v>52</v>
      </c>
      <c r="K20" s="136" t="str">
        <f t="shared" si="0"/>
        <v>○</v>
      </c>
      <c r="L20" s="136" t="s">
        <v>52</v>
      </c>
      <c r="M20" s="136" t="s">
        <v>61</v>
      </c>
      <c r="N20" s="176" t="s">
        <v>86</v>
      </c>
      <c r="O20" s="137" t="s">
        <v>87</v>
      </c>
      <c r="P20" s="138" t="str">
        <f>'回答結果（マスタ）'!R20</f>
        <v>ドローンを用いた、インフラや建造物の劣化状況や建築現場の施工状況の確認のための技術及びサービス（DroneRoofer、ドローン施工管理くん）</v>
      </c>
      <c r="Q20" s="138" t="str">
        <f>'回答結果（マスタ）'!U20</f>
        <v>https://www.drone-roofer.com/　https://www.drone-sekoukanri.com/　https://prtimes.jp/main/html/rd/p/000000022.000016203.html　https://corp.t-clue.com/drone-dx/</v>
      </c>
      <c r="R20" s="86" t="s">
        <v>70</v>
      </c>
      <c r="Z20" s="85" t="s">
        <v>58</v>
      </c>
      <c r="AA20" s="114" t="s">
        <v>76</v>
      </c>
      <c r="AB20" s="115" t="s">
        <v>59</v>
      </c>
      <c r="AC20" s="111" t="s">
        <v>59</v>
      </c>
      <c r="AD20" s="121" t="s">
        <v>70</v>
      </c>
      <c r="AE20" s="121" t="s">
        <v>70</v>
      </c>
      <c r="AF20" s="121" t="s">
        <v>70</v>
      </c>
      <c r="AG20" s="121" t="s">
        <v>70</v>
      </c>
    </row>
    <row r="21" spans="2:35" ht="36" x14ac:dyDescent="0.55000000000000004">
      <c r="B21" s="4">
        <f>IF('受領情報一覧(KPMG編集)'!B21="","",'受領情報一覧(KPMG編集)'!B21)</f>
        <v>18</v>
      </c>
      <c r="C21" s="4" t="str">
        <f>IF('回答結果(KPMG編集)'!H21="","",'回答結果(KPMG編集)'!H21)</f>
        <v>株式会社太平洋コンサルタント</v>
      </c>
      <c r="D21" s="73" t="str">
        <f t="shared" si="1"/>
        <v>掲載候補(セキュリティ要精査)</v>
      </c>
      <c r="E21" s="91" t="str">
        <f>IF(B21="","",IF('回答結果(KPMG編集)'!$BM21="有","〇",IF('回答結果(KPMG編集)'!$BU21="有","〇","×")))</f>
        <v>〇</v>
      </c>
      <c r="F21" s="7" t="s">
        <v>61</v>
      </c>
      <c r="G21" s="9" t="s">
        <v>61</v>
      </c>
      <c r="H21" s="9" t="s">
        <v>51</v>
      </c>
      <c r="I21" s="9" t="s">
        <v>61</v>
      </c>
      <c r="J21" s="10" t="s">
        <v>51</v>
      </c>
      <c r="K21" s="22" t="str">
        <f t="shared" si="0"/>
        <v>×</v>
      </c>
      <c r="L21" s="8" t="s">
        <v>52</v>
      </c>
      <c r="M21" s="8" t="s">
        <v>52</v>
      </c>
      <c r="N21" s="39" t="s">
        <v>88</v>
      </c>
      <c r="O21" s="123"/>
      <c r="P21" s="94" t="str">
        <f>'回答結果（マスタ）'!R21</f>
        <v>ウォールサーベイシステム</v>
      </c>
      <c r="Q21" s="94" t="str">
        <f>'回答結果（マスタ）'!U21</f>
        <v>https://www.taiheiyo-c.co.jp/cement/wallsurvey/</v>
      </c>
      <c r="R21" s="112" t="s">
        <v>54</v>
      </c>
      <c r="Z21" s="77" t="s">
        <v>54</v>
      </c>
      <c r="AA21" s="112" t="s">
        <v>54</v>
      </c>
      <c r="AB21" s="112" t="s">
        <v>54</v>
      </c>
      <c r="AC21" s="112" t="s">
        <v>54</v>
      </c>
      <c r="AD21" s="112" t="s">
        <v>54</v>
      </c>
      <c r="AE21" s="112" t="s">
        <v>54</v>
      </c>
      <c r="AF21" s="112" t="s">
        <v>54</v>
      </c>
      <c r="AG21" s="112" t="s">
        <v>54</v>
      </c>
    </row>
    <row r="22" spans="2:35" ht="162" x14ac:dyDescent="0.55000000000000004">
      <c r="B22" s="4">
        <f>IF('受領情報一覧(KPMG編集)'!B22="","",'受領情報一覧(KPMG編集)'!B22)</f>
        <v>19</v>
      </c>
      <c r="C22" s="4" t="str">
        <f>IF('回答結果(KPMG編集)'!H22="","",'回答結果(KPMG編集)'!H22)</f>
        <v>メタウォーター株式会社</v>
      </c>
      <c r="D22" s="92" t="s">
        <v>73</v>
      </c>
      <c r="E22" s="91" t="str">
        <f>IF(B22="","",IF('回答結果(KPMG編集)'!$BM22="有","〇",IF('回答結果(KPMG編集)'!$BU22="有","〇","×")))</f>
        <v>×</v>
      </c>
      <c r="F22" s="7" t="s">
        <v>61</v>
      </c>
      <c r="G22" s="9" t="s">
        <v>51</v>
      </c>
      <c r="H22" s="9" t="s">
        <v>51</v>
      </c>
      <c r="I22" s="9" t="s">
        <v>51</v>
      </c>
      <c r="J22" s="10" t="s">
        <v>52</v>
      </c>
      <c r="K22" s="22" t="str">
        <f t="shared" si="0"/>
        <v>○</v>
      </c>
      <c r="L22" s="8" t="s">
        <v>52</v>
      </c>
      <c r="M22" s="8" t="s">
        <v>61</v>
      </c>
      <c r="N22" s="124" t="s">
        <v>89</v>
      </c>
      <c r="O22" s="179" t="s">
        <v>90</v>
      </c>
      <c r="P22" s="94" t="str">
        <f>'回答結果（マスタ）'!R22</f>
        <v>タブレット型点検業務支援サービス</v>
      </c>
      <c r="Q22" s="94" t="str">
        <f>'回答結果（マスタ）'!U22</f>
        <v xml:space="preserve">「個別の製品サービスのページ（https://water-business-cloud.com/service01.html）」「クラウドサービス全体のページ（https://water-business-cloud.com/）」
</v>
      </c>
      <c r="R22" s="286" t="s">
        <v>57</v>
      </c>
      <c r="Z22" s="85" t="s">
        <v>58</v>
      </c>
      <c r="AA22" s="114" t="s">
        <v>76</v>
      </c>
      <c r="AB22" s="115" t="s">
        <v>59</v>
      </c>
      <c r="AC22" s="111" t="s">
        <v>59</v>
      </c>
      <c r="AD22" s="110" t="s">
        <v>60</v>
      </c>
      <c r="AE22" s="110" t="s">
        <v>60</v>
      </c>
      <c r="AF22" s="110" t="s">
        <v>57</v>
      </c>
      <c r="AG22" s="110" t="s">
        <v>57</v>
      </c>
    </row>
    <row r="23" spans="2:35" ht="162" x14ac:dyDescent="0.55000000000000004">
      <c r="B23" s="4">
        <f>IF('受領情報一覧(KPMG編集)'!B23="","",'受領情報一覧(KPMG編集)'!B23)</f>
        <v>20</v>
      </c>
      <c r="C23" s="4" t="str">
        <f>IF('回答結果(KPMG編集)'!H23="","",'回答結果(KPMG編集)'!H23)</f>
        <v>メタウォーター株式会社</v>
      </c>
      <c r="D23" s="90" t="s">
        <v>73</v>
      </c>
      <c r="E23" s="91" t="str">
        <f>IF(B23="","",IF('回答結果(KPMG編集)'!$BM23="有","〇",IF('回答結果(KPMG編集)'!$BU23="有","〇","×")))</f>
        <v>×</v>
      </c>
      <c r="F23" s="7" t="s">
        <v>61</v>
      </c>
      <c r="G23" s="9" t="s">
        <v>51</v>
      </c>
      <c r="H23" s="9" t="s">
        <v>51</v>
      </c>
      <c r="I23" s="9" t="s">
        <v>51</v>
      </c>
      <c r="J23" s="10" t="s">
        <v>52</v>
      </c>
      <c r="K23" s="22" t="str">
        <f t="shared" ref="K23" si="2">IF(B23="","",IF(AND(L23="×",M23="×"),"×","○"))</f>
        <v>○</v>
      </c>
      <c r="L23" s="8" t="s">
        <v>52</v>
      </c>
      <c r="M23" s="8" t="s">
        <v>61</v>
      </c>
      <c r="N23" s="124" t="s">
        <v>91</v>
      </c>
      <c r="O23" s="179" t="s">
        <v>92</v>
      </c>
      <c r="P23" s="94" t="str">
        <f>'回答結果（マスタ）'!R23</f>
        <v>タブレット型技術継承支援サービス</v>
      </c>
      <c r="Q23" s="94" t="str">
        <f>'回答結果（マスタ）'!U23</f>
        <v xml:space="preserve">「個別の製品サービスのページ（https://water-business-cloud.com/service02.html）」「クラウドサービス全体のページ（https://water-business-cloud.com/）」
</v>
      </c>
      <c r="R23" s="286" t="s">
        <v>57</v>
      </c>
      <c r="Z23" s="85" t="s">
        <v>58</v>
      </c>
      <c r="AA23" s="114" t="s">
        <v>76</v>
      </c>
      <c r="AB23" s="114" t="s">
        <v>76</v>
      </c>
      <c r="AC23" s="115" t="s">
        <v>59</v>
      </c>
      <c r="AD23" s="110" t="s">
        <v>60</v>
      </c>
      <c r="AE23" s="110" t="s">
        <v>60</v>
      </c>
      <c r="AF23" s="110" t="s">
        <v>57</v>
      </c>
      <c r="AG23" s="110" t="s">
        <v>57</v>
      </c>
    </row>
    <row r="24" spans="2:35" ht="234" x14ac:dyDescent="0.55000000000000004">
      <c r="B24" s="4">
        <f>IF('受領情報一覧(KPMG編集)'!B24="","",'受領情報一覧(KPMG編集)'!B24)</f>
        <v>21</v>
      </c>
      <c r="C24" s="4" t="str">
        <f>IF('回答結果(KPMG編集)'!H24="","",'回答結果(KPMG編集)'!H24)</f>
        <v>株式会社モルフォ</v>
      </c>
      <c r="D24" s="73" t="str">
        <f t="shared" si="1"/>
        <v>要修正依頼</v>
      </c>
      <c r="E24" s="91" t="str">
        <f>IF(B24="","",IF('回答結果(KPMG編集)'!$BM24="有","〇",IF('回答結果(KPMG編集)'!$BU24="有","〇","×")))</f>
        <v>〇</v>
      </c>
      <c r="F24" s="7" t="s">
        <v>61</v>
      </c>
      <c r="G24" s="9" t="s">
        <v>51</v>
      </c>
      <c r="H24" s="9" t="s">
        <v>51</v>
      </c>
      <c r="I24" s="9" t="s">
        <v>51</v>
      </c>
      <c r="J24" s="10" t="s">
        <v>52</v>
      </c>
      <c r="K24" s="22" t="str">
        <f t="shared" si="0"/>
        <v>○</v>
      </c>
      <c r="L24" s="8" t="s">
        <v>61</v>
      </c>
      <c r="M24" s="8" t="s">
        <v>68</v>
      </c>
      <c r="N24" s="124" t="s">
        <v>93</v>
      </c>
      <c r="O24" s="180" t="s">
        <v>94</v>
      </c>
      <c r="P24" s="94" t="str">
        <f>'回答結果（マスタ）'!R24</f>
        <v>AI/Deep Learningに関するソフトウェア製品</v>
      </c>
      <c r="Q24" s="94" t="str">
        <f>'回答結果（マスタ）'!U24</f>
        <v>https://www.morphoinc.com/technology#tab-03</v>
      </c>
      <c r="R24" s="286" t="s">
        <v>57</v>
      </c>
      <c r="Z24" s="85" t="s">
        <v>58</v>
      </c>
      <c r="AA24" s="110" t="s">
        <v>60</v>
      </c>
      <c r="AB24" s="110" t="s">
        <v>60</v>
      </c>
      <c r="AC24" s="110" t="s">
        <v>57</v>
      </c>
      <c r="AD24" s="110" t="s">
        <v>57</v>
      </c>
      <c r="AE24" s="110" t="s">
        <v>57</v>
      </c>
      <c r="AF24" s="110" t="s">
        <v>57</v>
      </c>
      <c r="AG24" s="110" t="s">
        <v>57</v>
      </c>
    </row>
    <row r="25" spans="2:35" ht="126" x14ac:dyDescent="0.55000000000000004">
      <c r="B25" s="4">
        <f>IF('受領情報一覧(KPMG編集)'!B25="","",'受領情報一覧(KPMG編集)'!B25)</f>
        <v>22</v>
      </c>
      <c r="C25" s="4" t="str">
        <f>IF('回答結果(KPMG編集)'!H25="","",'回答結果(KPMG編集)'!H25)</f>
        <v>キヤノン株式会社 / キヤノンマーケティングジャパン株式会社</v>
      </c>
      <c r="D25" s="73" t="str">
        <f t="shared" si="1"/>
        <v>要修正依頼</v>
      </c>
      <c r="E25" s="91" t="str">
        <f>IF(B25="","",IF('回答結果(KPMG編集)'!$BM25="有","〇",IF('回答結果(KPMG編集)'!$BU25="有","〇","×")))</f>
        <v>〇</v>
      </c>
      <c r="F25" s="7" t="s">
        <v>61</v>
      </c>
      <c r="G25" s="9" t="s">
        <v>51</v>
      </c>
      <c r="H25" s="9" t="s">
        <v>51</v>
      </c>
      <c r="I25" s="9" t="s">
        <v>51</v>
      </c>
      <c r="J25" s="10" t="s">
        <v>52</v>
      </c>
      <c r="K25" s="22" t="str">
        <f t="shared" si="0"/>
        <v>○</v>
      </c>
      <c r="L25" s="8" t="s">
        <v>52</v>
      </c>
      <c r="M25" s="8" t="s">
        <v>61</v>
      </c>
      <c r="N25" s="124" t="s">
        <v>95</v>
      </c>
      <c r="O25" s="181" t="s">
        <v>96</v>
      </c>
      <c r="P25" s="94" t="str">
        <f>'回答結果（マスタ）'!R25</f>
        <v>インスペクションEYE for インフラ Cloud Edition</v>
      </c>
      <c r="Q25" s="94" t="str">
        <f>'回答結果（マスタ）'!U25</f>
        <v>https://canon.jp/business/solution/inspection-eye</v>
      </c>
      <c r="R25" s="286" t="s">
        <v>57</v>
      </c>
      <c r="Z25" s="85" t="s">
        <v>58</v>
      </c>
      <c r="AA25" s="114" t="s">
        <v>76</v>
      </c>
      <c r="AB25" s="114" t="s">
        <v>76</v>
      </c>
      <c r="AC25" s="110" t="s">
        <v>60</v>
      </c>
      <c r="AD25" s="110" t="s">
        <v>60</v>
      </c>
      <c r="AE25" s="110" t="s">
        <v>60</v>
      </c>
      <c r="AF25" s="110" t="s">
        <v>57</v>
      </c>
      <c r="AG25" s="110" t="s">
        <v>57</v>
      </c>
    </row>
    <row r="26" spans="2:35" ht="234" x14ac:dyDescent="0.55000000000000004">
      <c r="B26" s="4">
        <f>IF('受領情報一覧(KPMG編集)'!B26="","",'受領情報一覧(KPMG編集)'!B26)</f>
        <v>23</v>
      </c>
      <c r="C26" s="4" t="str">
        <f>IF('回答結果(KPMG編集)'!H26="","",'回答結果(KPMG編集)'!H26)</f>
        <v>株式会社パスコ</v>
      </c>
      <c r="D26" s="73" t="str">
        <f t="shared" si="1"/>
        <v>要修正依頼</v>
      </c>
      <c r="E26" s="91" t="str">
        <f>IF(B26="","",IF('回答結果(KPMG編集)'!$BM26="有","〇",IF('回答結果(KPMG編集)'!$BU26="有","〇","×")))</f>
        <v>〇</v>
      </c>
      <c r="F26" s="7" t="s">
        <v>61</v>
      </c>
      <c r="G26" s="9" t="s">
        <v>51</v>
      </c>
      <c r="H26" s="9" t="s">
        <v>51</v>
      </c>
      <c r="I26" s="9" t="s">
        <v>51</v>
      </c>
      <c r="J26" s="10" t="s">
        <v>52</v>
      </c>
      <c r="K26" s="22" t="str">
        <f t="shared" si="0"/>
        <v>○</v>
      </c>
      <c r="L26" s="8" t="s">
        <v>52</v>
      </c>
      <c r="M26" s="8" t="s">
        <v>61</v>
      </c>
      <c r="N26" s="124" t="s">
        <v>97</v>
      </c>
      <c r="O26" s="191" t="s">
        <v>98</v>
      </c>
      <c r="P26" s="94" t="str">
        <f>'回答結果（マスタ）'!R26</f>
        <v>IoTインフラ遠隔監視サービス「Infra Eye」</v>
      </c>
      <c r="Q26" s="94" t="str">
        <f>'回答結果（マスタ）'!U26</f>
        <v>https://www.pasco.co.jp/products/infraeye/</v>
      </c>
      <c r="R26" s="286" t="s">
        <v>57</v>
      </c>
      <c r="Z26" s="85" t="s">
        <v>58</v>
      </c>
      <c r="AA26" s="114" t="s">
        <v>76</v>
      </c>
      <c r="AB26" s="114" t="s">
        <v>76</v>
      </c>
      <c r="AC26" s="115" t="s">
        <v>59</v>
      </c>
      <c r="AD26" s="110" t="s">
        <v>60</v>
      </c>
      <c r="AE26" s="110" t="s">
        <v>60</v>
      </c>
      <c r="AF26" s="110" t="s">
        <v>57</v>
      </c>
      <c r="AG26" s="110" t="s">
        <v>57</v>
      </c>
    </row>
    <row r="27" spans="2:35" ht="144" x14ac:dyDescent="0.55000000000000004">
      <c r="B27" s="4">
        <f>IF('受領情報一覧(KPMG編集)'!B27="","",'受領情報一覧(KPMG編集)'!B27)</f>
        <v>24</v>
      </c>
      <c r="C27" s="4" t="str">
        <f>IF('回答結果(KPMG編集)'!H27="","",'回答結果(KPMG編集)'!H27)</f>
        <v>計測検査株式会社</v>
      </c>
      <c r="D27" s="73" t="str">
        <f t="shared" si="1"/>
        <v>要修正依頼</v>
      </c>
      <c r="E27" s="91" t="str">
        <f>IF(B27="","",IF('回答結果(KPMG編集)'!$BM27="有","〇",IF('回答結果(KPMG編集)'!$BU27="有","〇","×")))</f>
        <v>〇</v>
      </c>
      <c r="F27" s="7" t="s">
        <v>61</v>
      </c>
      <c r="G27" s="9" t="s">
        <v>51</v>
      </c>
      <c r="H27" s="9" t="s">
        <v>51</v>
      </c>
      <c r="I27" s="9" t="s">
        <v>51</v>
      </c>
      <c r="J27" s="10" t="s">
        <v>52</v>
      </c>
      <c r="K27" s="22" t="str">
        <f t="shared" si="0"/>
        <v>×</v>
      </c>
      <c r="L27" s="8" t="s">
        <v>52</v>
      </c>
      <c r="M27" s="8" t="s">
        <v>68</v>
      </c>
      <c r="N27" s="124" t="s">
        <v>99</v>
      </c>
      <c r="O27" s="179" t="s">
        <v>100</v>
      </c>
      <c r="P27" s="94" t="str">
        <f>'回答結果（マスタ）'!R27</f>
        <v>ドローンを用いたレーザや画像解析等による点検支援サービス</v>
      </c>
      <c r="Q27" s="94" t="str">
        <f>'回答結果（マスタ）'!U27</f>
        <v>https://www.keisokukensa.co.jp/drone</v>
      </c>
      <c r="R27" s="286" t="s">
        <v>57</v>
      </c>
      <c r="Z27" s="77"/>
      <c r="AA27" s="114" t="s">
        <v>76</v>
      </c>
      <c r="AB27" s="114" t="s">
        <v>76</v>
      </c>
      <c r="AC27" s="115" t="s">
        <v>59</v>
      </c>
      <c r="AD27" s="110" t="s">
        <v>60</v>
      </c>
      <c r="AE27" s="110" t="s">
        <v>60</v>
      </c>
      <c r="AF27" s="110" t="s">
        <v>57</v>
      </c>
      <c r="AG27" s="110" t="s">
        <v>57</v>
      </c>
    </row>
    <row r="28" spans="2:35" ht="409.5" x14ac:dyDescent="0.55000000000000004">
      <c r="B28" s="4">
        <f>IF('受領情報一覧(KPMG編集)'!B28="","",'受領情報一覧(KPMG編集)'!B28)</f>
        <v>25</v>
      </c>
      <c r="C28" s="4" t="str">
        <f>IF('回答結果(KPMG編集)'!H28="","",'回答結果(KPMG編集)'!H28)</f>
        <v>株式会社ソラリス</v>
      </c>
      <c r="D28" s="92" t="s">
        <v>73</v>
      </c>
      <c r="E28" s="91" t="str">
        <f>IF(B28="","",IF('回答結果(KPMG編集)'!$BM28="有","〇",IF('回答結果(KPMG編集)'!$BU28="有","〇","×")))</f>
        <v>〇</v>
      </c>
      <c r="F28" s="7" t="s">
        <v>68</v>
      </c>
      <c r="G28" s="9" t="s">
        <v>51</v>
      </c>
      <c r="H28" s="9" t="s">
        <v>51</v>
      </c>
      <c r="I28" s="9" t="s">
        <v>51</v>
      </c>
      <c r="J28" s="10" t="s">
        <v>52</v>
      </c>
      <c r="K28" s="22" t="str">
        <f t="shared" si="0"/>
        <v>×</v>
      </c>
      <c r="L28" s="8" t="s">
        <v>52</v>
      </c>
      <c r="M28" s="8" t="s">
        <v>68</v>
      </c>
      <c r="N28" s="39" t="s">
        <v>101</v>
      </c>
      <c r="O28" s="125" t="s">
        <v>102</v>
      </c>
      <c r="P28" s="94" t="str">
        <f>'回答結果（マスタ）'!R28</f>
        <v>ミミズ型管内走行ロボットSooha</v>
      </c>
      <c r="Q28" s="94" t="str">
        <f>'回答結果（マスタ）'!U28</f>
        <v>https://www.youtube.com/watch?v=ISxKL1OmgJI&amp;t=6s</v>
      </c>
      <c r="R28" s="93" t="s">
        <v>59</v>
      </c>
      <c r="Z28" s="77"/>
      <c r="AA28" s="114" t="s">
        <v>76</v>
      </c>
      <c r="AB28" s="114" t="s">
        <v>76</v>
      </c>
      <c r="AC28" s="115" t="s">
        <v>59</v>
      </c>
      <c r="AD28" s="115" t="s">
        <v>59</v>
      </c>
      <c r="AE28" s="115" t="s">
        <v>59</v>
      </c>
      <c r="AF28" s="115" t="s">
        <v>59</v>
      </c>
      <c r="AG28" s="110" t="s">
        <v>57</v>
      </c>
      <c r="AH28" s="155" t="s">
        <v>103</v>
      </c>
      <c r="AI28" s="121" t="s">
        <v>64</v>
      </c>
    </row>
    <row r="29" spans="2:35" x14ac:dyDescent="0.55000000000000004">
      <c r="B29" s="4">
        <f>IF('受領情報一覧(KPMG編集)'!B29="","",'受領情報一覧(KPMG編集)'!B29)</f>
        <v>26</v>
      </c>
      <c r="C29" s="4" t="str">
        <f>IF('回答結果(KPMG編集)'!H29="","",'回答結果(KPMG編集)'!H29)</f>
        <v>株式会社零ＳＰＡＣＥ</v>
      </c>
      <c r="D29" s="73" t="str">
        <f t="shared" si="1"/>
        <v>掲載候補(セキュリティ要精査)</v>
      </c>
      <c r="E29" s="91" t="str">
        <f>IF(B29="","",IF('回答結果(KPMG編集)'!$BM29="有","〇",IF('回答結果(KPMG編集)'!$BU29="有","〇","×")))</f>
        <v>〇</v>
      </c>
      <c r="F29" s="7" t="s">
        <v>61</v>
      </c>
      <c r="G29" s="9" t="s">
        <v>51</v>
      </c>
      <c r="H29" s="9" t="s">
        <v>51</v>
      </c>
      <c r="I29" s="9" t="s">
        <v>51</v>
      </c>
      <c r="J29" s="10" t="s">
        <v>51</v>
      </c>
      <c r="K29" s="22" t="str">
        <f t="shared" si="0"/>
        <v>×</v>
      </c>
      <c r="L29" s="8" t="s">
        <v>52</v>
      </c>
      <c r="M29" s="8" t="s">
        <v>68</v>
      </c>
      <c r="N29" s="3"/>
      <c r="O29" s="124"/>
      <c r="P29" s="94" t="str">
        <f>'回答結果（マスタ）'!R29</f>
        <v>調査員ぷらす</v>
      </c>
      <c r="Q29" s="94" t="str">
        <f>'回答結果（マスタ）'!U29</f>
        <v>https://chousain-plus.com/</v>
      </c>
      <c r="R29" s="116" t="s">
        <v>54</v>
      </c>
      <c r="Z29" s="77"/>
      <c r="AA29" s="116" t="s">
        <v>54</v>
      </c>
      <c r="AB29" s="116" t="s">
        <v>54</v>
      </c>
      <c r="AC29" s="116" t="s">
        <v>54</v>
      </c>
      <c r="AD29" s="116" t="s">
        <v>54</v>
      </c>
      <c r="AE29" s="116" t="s">
        <v>54</v>
      </c>
      <c r="AF29" s="116" t="s">
        <v>54</v>
      </c>
      <c r="AG29" s="116" t="s">
        <v>54</v>
      </c>
    </row>
    <row r="30" spans="2:35" ht="144" x14ac:dyDescent="0.55000000000000004">
      <c r="B30" s="4">
        <f>IF('受領情報一覧(KPMG編集)'!B30="","",'受領情報一覧(KPMG編集)'!B30)</f>
        <v>27</v>
      </c>
      <c r="C30" s="4" t="str">
        <f>IF('回答結果(KPMG編集)'!H30="","",'回答結果(KPMG編集)'!H30)</f>
        <v>ジオ・サーチ株式会社</v>
      </c>
      <c r="D30" s="73" t="str">
        <f t="shared" si="1"/>
        <v>掲載候補(セキュリティ要精査)</v>
      </c>
      <c r="E30" s="91" t="str">
        <f>IF(B30="","",IF('回答結果(KPMG編集)'!$BM30="有","〇",IF('回答結果(KPMG編集)'!$BU30="有","〇","×")))</f>
        <v>〇</v>
      </c>
      <c r="F30" s="7" t="s">
        <v>61</v>
      </c>
      <c r="G30" s="9" t="s">
        <v>51</v>
      </c>
      <c r="H30" s="9" t="s">
        <v>51</v>
      </c>
      <c r="I30" s="9" t="s">
        <v>51</v>
      </c>
      <c r="J30" s="10" t="s">
        <v>51</v>
      </c>
      <c r="K30" s="22" t="str">
        <f t="shared" si="0"/>
        <v>×</v>
      </c>
      <c r="L30" s="8" t="s">
        <v>52</v>
      </c>
      <c r="M30" s="8" t="s">
        <v>68</v>
      </c>
      <c r="N30" s="3"/>
      <c r="O30" s="124"/>
      <c r="P30" s="94" t="str">
        <f>'回答結果（マスタ）'!R30</f>
        <v>電磁波センサ（地中レーダー）による目に見えない地中可視化サービス</v>
      </c>
      <c r="Q30" s="94" t="str">
        <f>'回答結果（マスタ）'!U30</f>
        <v>https://www.geosearch.co.jp/service/01.php　https://www.geosearch.co.jp/service/02.php　https://www.geosearch.co.jp/service/03.php　https://www.geosearch.co.jp/service/04.php</v>
      </c>
      <c r="R30" s="116" t="s">
        <v>54</v>
      </c>
      <c r="Z30" s="77"/>
      <c r="AA30" s="116" t="s">
        <v>54</v>
      </c>
      <c r="AB30" s="116" t="s">
        <v>54</v>
      </c>
      <c r="AC30" s="116" t="s">
        <v>54</v>
      </c>
      <c r="AD30" s="116" t="s">
        <v>54</v>
      </c>
      <c r="AE30" s="116" t="s">
        <v>54</v>
      </c>
      <c r="AF30" s="116" t="s">
        <v>54</v>
      </c>
      <c r="AG30" s="116" t="s">
        <v>54</v>
      </c>
    </row>
    <row r="31" spans="2:35" ht="126" x14ac:dyDescent="0.55000000000000004">
      <c r="B31" s="4">
        <f>IF('受領情報一覧(KPMG編集)'!B31="","",'受領情報一覧(KPMG編集)'!B31)</f>
        <v>28</v>
      </c>
      <c r="C31" s="4" t="str">
        <f>IF('回答結果(KPMG編集)'!H31="","",'回答結果(KPMG編集)'!H31)</f>
        <v>Skydio合同会社</v>
      </c>
      <c r="D31" s="73" t="str">
        <f>IF(B31="","",IF(COUNTIF(E31:I31,"×"),"掲載対象外",IF(J31="×","要修正依頼",IF(K31="×","掲載候補(セキュリティ要精査)","掲載候補"))))</f>
        <v>要修正依頼</v>
      </c>
      <c r="E31" s="91" t="str">
        <f>IF(B31="","",IF('回答結果(KPMG編集)'!$BM31="有","〇",IF('回答結果(KPMG編集)'!$BU31="有","〇","×")))</f>
        <v>〇</v>
      </c>
      <c r="F31" s="7" t="s">
        <v>61</v>
      </c>
      <c r="G31" s="9" t="s">
        <v>51</v>
      </c>
      <c r="H31" s="9" t="s">
        <v>51</v>
      </c>
      <c r="I31" s="9" t="s">
        <v>51</v>
      </c>
      <c r="J31" s="10" t="s">
        <v>52</v>
      </c>
      <c r="K31" s="22" t="str">
        <f t="shared" si="0"/>
        <v>○</v>
      </c>
      <c r="L31" s="8" t="s">
        <v>52</v>
      </c>
      <c r="M31" s="8" t="s">
        <v>51</v>
      </c>
      <c r="N31" s="124" t="s">
        <v>104</v>
      </c>
      <c r="O31" s="179" t="s">
        <v>105</v>
      </c>
      <c r="P31" s="94" t="str">
        <f>'回答結果（マスタ）'!R31</f>
        <v>Skydio 2+</v>
      </c>
      <c r="Q31" s="94" t="str">
        <f>'回答結果（マスタ）'!U31</f>
        <v>https://www.skydio.com/skydio-2-plus-enterprise</v>
      </c>
      <c r="R31" s="286" t="s">
        <v>57</v>
      </c>
      <c r="Z31" s="77"/>
      <c r="AA31" s="114" t="s">
        <v>76</v>
      </c>
      <c r="AB31" s="114" t="s">
        <v>76</v>
      </c>
      <c r="AC31" s="115" t="s">
        <v>59</v>
      </c>
      <c r="AD31" s="110" t="s">
        <v>60</v>
      </c>
      <c r="AE31" s="110" t="s">
        <v>60</v>
      </c>
      <c r="AF31" s="110" t="s">
        <v>57</v>
      </c>
      <c r="AG31" s="110" t="s">
        <v>57</v>
      </c>
    </row>
    <row r="32" spans="2:35" ht="126" x14ac:dyDescent="0.55000000000000004">
      <c r="B32" s="4">
        <f>IF('受領情報一覧(KPMG編集)'!B32="","",'受領情報一覧(KPMG編集)'!B32)</f>
        <v>29</v>
      </c>
      <c r="C32" s="4" t="str">
        <f>IF('回答結果(KPMG編集)'!H32="","",'回答結果(KPMG編集)'!H32)</f>
        <v>Skydio合同会社</v>
      </c>
      <c r="D32" s="73" t="str">
        <f t="shared" si="1"/>
        <v>要修正依頼</v>
      </c>
      <c r="E32" s="91" t="str">
        <f>IF(B32="","",IF('回答結果(KPMG編集)'!$BM32="有","〇",IF('回答結果(KPMG編集)'!$BU32="有","〇","×")))</f>
        <v>〇</v>
      </c>
      <c r="F32" s="7" t="s">
        <v>61</v>
      </c>
      <c r="G32" s="9" t="s">
        <v>51</v>
      </c>
      <c r="H32" s="9" t="s">
        <v>51</v>
      </c>
      <c r="I32" s="9" t="s">
        <v>51</v>
      </c>
      <c r="J32" s="10" t="s">
        <v>52</v>
      </c>
      <c r="K32" s="22" t="str">
        <f t="shared" si="0"/>
        <v>○</v>
      </c>
      <c r="L32" s="8" t="s">
        <v>52</v>
      </c>
      <c r="M32" s="8" t="s">
        <v>51</v>
      </c>
      <c r="N32" s="124" t="s">
        <v>106</v>
      </c>
      <c r="O32" s="179" t="s">
        <v>107</v>
      </c>
      <c r="P32" s="94" t="str">
        <f>'回答結果（マスタ）'!R32</f>
        <v>Skydio X2</v>
      </c>
      <c r="Q32" s="94" t="str">
        <f>'回答結果（マスタ）'!U32</f>
        <v>https://www.skydio.com/skydio-x2</v>
      </c>
      <c r="R32" s="286" t="s">
        <v>57</v>
      </c>
      <c r="Z32" s="77"/>
      <c r="AA32" s="114" t="s">
        <v>76</v>
      </c>
      <c r="AB32" s="114" t="s">
        <v>76</v>
      </c>
      <c r="AC32" s="115" t="s">
        <v>59</v>
      </c>
      <c r="AD32" s="110" t="s">
        <v>60</v>
      </c>
      <c r="AE32" s="110" t="s">
        <v>60</v>
      </c>
      <c r="AF32" s="110" t="s">
        <v>57</v>
      </c>
      <c r="AG32" s="110" t="s">
        <v>57</v>
      </c>
    </row>
    <row r="33" spans="1:35" ht="90" x14ac:dyDescent="0.55000000000000004">
      <c r="B33" s="4">
        <f>IF('受領情報一覧(KPMG編集)'!B33="","",'受領情報一覧(KPMG編集)'!B33)</f>
        <v>30</v>
      </c>
      <c r="C33" s="4" t="str">
        <f>IF('回答結果(KPMG編集)'!H33="","",'回答結果(KPMG編集)'!H33)</f>
        <v>株式会社SoftRoid</v>
      </c>
      <c r="D33" s="73" t="str">
        <f t="shared" si="1"/>
        <v>要修正依頼</v>
      </c>
      <c r="E33" s="91" t="str">
        <f>IF(B33="","",IF('回答結果(KPMG編集)'!$BM33="有","〇",IF('回答結果(KPMG編集)'!$BU33="有","〇","×")))</f>
        <v>〇</v>
      </c>
      <c r="F33" s="7" t="s">
        <v>61</v>
      </c>
      <c r="G33" s="9" t="s">
        <v>51</v>
      </c>
      <c r="H33" s="9" t="s">
        <v>51</v>
      </c>
      <c r="I33" s="9" t="s">
        <v>51</v>
      </c>
      <c r="J33" s="10" t="s">
        <v>52</v>
      </c>
      <c r="K33" s="22" t="str">
        <f t="shared" si="0"/>
        <v>×</v>
      </c>
      <c r="L33" s="8" t="s">
        <v>52</v>
      </c>
      <c r="M33" s="8" t="s">
        <v>68</v>
      </c>
      <c r="N33" s="124" t="s">
        <v>108</v>
      </c>
      <c r="O33" s="179" t="s">
        <v>109</v>
      </c>
      <c r="P33" s="94" t="str">
        <f>'回答結果（マスタ）'!R33</f>
        <v>zenshot</v>
      </c>
      <c r="Q33" s="94" t="str">
        <f>'回答結果（マスタ）'!U33</f>
        <v>https://zenshot.jp/</v>
      </c>
      <c r="R33" s="286" t="s">
        <v>57</v>
      </c>
      <c r="Z33" s="77"/>
      <c r="AA33" s="114" t="s">
        <v>76</v>
      </c>
      <c r="AB33" s="114" t="s">
        <v>76</v>
      </c>
      <c r="AC33" s="115" t="s">
        <v>59</v>
      </c>
      <c r="AD33" s="110" t="s">
        <v>60</v>
      </c>
      <c r="AE33" s="110" t="s">
        <v>60</v>
      </c>
      <c r="AF33" s="110" t="s">
        <v>57</v>
      </c>
      <c r="AG33" s="110" t="s">
        <v>57</v>
      </c>
    </row>
    <row r="34" spans="1:35" ht="108" x14ac:dyDescent="0.55000000000000004">
      <c r="B34" s="4">
        <f>IF('受領情報一覧(KPMG編集)'!B34="","",'受領情報一覧(KPMG編集)'!B34)</f>
        <v>31</v>
      </c>
      <c r="C34" s="4" t="str">
        <f>IF('回答結果(KPMG編集)'!H34="","",'回答結果(KPMG編集)'!H34)</f>
        <v>株式会社リコー</v>
      </c>
      <c r="D34" s="73" t="s">
        <v>73</v>
      </c>
      <c r="E34" s="91" t="str">
        <f>IF(B34="","",IF('回答結果(KPMG編集)'!$BM34="有","〇",IF('回答結果(KPMG編集)'!$BU34="有","〇","×")))</f>
        <v>〇</v>
      </c>
      <c r="F34" s="7" t="s">
        <v>61</v>
      </c>
      <c r="G34" s="7" t="s">
        <v>68</v>
      </c>
      <c r="H34" s="9" t="s">
        <v>51</v>
      </c>
      <c r="I34" s="9" t="s">
        <v>51</v>
      </c>
      <c r="J34" s="10"/>
      <c r="K34" s="22" t="str">
        <f t="shared" si="0"/>
        <v>×</v>
      </c>
      <c r="L34" s="8" t="s">
        <v>52</v>
      </c>
      <c r="M34" s="8" t="s">
        <v>68</v>
      </c>
      <c r="N34" s="177" t="s">
        <v>110</v>
      </c>
      <c r="O34" s="179" t="s">
        <v>111</v>
      </c>
      <c r="P34" s="94" t="str">
        <f>'回答結果（マスタ）'!R34</f>
        <v>RICOH Remote Field</v>
      </c>
      <c r="Q34" s="94" t="str">
        <f>'回答結果（マスタ）'!U34</f>
        <v>https://www.ricoh.co.jp/service/remote-field</v>
      </c>
      <c r="R34" s="286" t="s">
        <v>57</v>
      </c>
      <c r="Z34" s="77"/>
      <c r="AA34" s="114" t="s">
        <v>76</v>
      </c>
      <c r="AB34" s="114" t="s">
        <v>76</v>
      </c>
      <c r="AC34" s="115" t="s">
        <v>59</v>
      </c>
      <c r="AD34" s="110" t="s">
        <v>60</v>
      </c>
      <c r="AE34" s="110" t="s">
        <v>60</v>
      </c>
      <c r="AF34" s="110" t="s">
        <v>57</v>
      </c>
      <c r="AG34" s="110" t="s">
        <v>57</v>
      </c>
    </row>
    <row r="35" spans="1:35" ht="226.4" customHeight="1" x14ac:dyDescent="0.55000000000000004">
      <c r="B35" s="4">
        <f>IF('受領情報一覧(KPMG編集)'!B35="","",'受領情報一覧(KPMG編集)'!B35)</f>
        <v>32</v>
      </c>
      <c r="C35" s="4" t="str">
        <f>IF('回答結果(KPMG編集)'!H35="","",'回答結果(KPMG編集)'!H35)</f>
        <v>Skydio合同会社</v>
      </c>
      <c r="D35" s="73" t="str">
        <f t="shared" si="1"/>
        <v>要修正依頼</v>
      </c>
      <c r="E35" s="91" t="str">
        <f>IF(B35="","",IF('回答結果(KPMG編集)'!$BM35="有","〇",IF('回答結果(KPMG編集)'!$BU35="有","〇","×")))</f>
        <v>〇</v>
      </c>
      <c r="F35" s="7" t="s">
        <v>61</v>
      </c>
      <c r="G35" s="9" t="s">
        <v>51</v>
      </c>
      <c r="H35" s="9" t="s">
        <v>51</v>
      </c>
      <c r="I35" s="9" t="s">
        <v>51</v>
      </c>
      <c r="J35" s="10" t="s">
        <v>52</v>
      </c>
      <c r="K35" s="22" t="str">
        <f t="shared" si="0"/>
        <v>○</v>
      </c>
      <c r="L35" s="8" t="s">
        <v>52</v>
      </c>
      <c r="M35" s="8" t="s">
        <v>51</v>
      </c>
      <c r="N35" s="124" t="s">
        <v>112</v>
      </c>
      <c r="O35" s="179" t="s">
        <v>113</v>
      </c>
      <c r="P35" s="94" t="str">
        <f>'回答結果（マスタ）'!R35</f>
        <v>Skydio X10</v>
      </c>
      <c r="Q35" s="94" t="str">
        <f>'回答結果（マスタ）'!U35</f>
        <v>https://www.skydio.com/x10</v>
      </c>
      <c r="R35" s="286" t="s">
        <v>57</v>
      </c>
      <c r="Z35" s="77"/>
      <c r="AA35" s="114" t="s">
        <v>76</v>
      </c>
      <c r="AB35" s="114" t="s">
        <v>76</v>
      </c>
      <c r="AC35" s="115" t="s">
        <v>59</v>
      </c>
      <c r="AD35" s="110" t="s">
        <v>60</v>
      </c>
      <c r="AE35" s="110" t="s">
        <v>60</v>
      </c>
      <c r="AF35" s="110" t="s">
        <v>57</v>
      </c>
      <c r="AG35" s="110" t="s">
        <v>57</v>
      </c>
    </row>
    <row r="36" spans="1:35" ht="162" x14ac:dyDescent="0.55000000000000004">
      <c r="B36" s="4">
        <f>IF('受領情報一覧(KPMG編集)'!B36="","",'受領情報一覧(KPMG編集)'!B36)</f>
        <v>33</v>
      </c>
      <c r="C36" s="4" t="str">
        <f>IF('回答結果(KPMG編集)'!H36="","",'回答結果(KPMG編集)'!H36)</f>
        <v>Skydio合同会社</v>
      </c>
      <c r="D36" s="73" t="str">
        <f t="shared" si="1"/>
        <v>要修正依頼</v>
      </c>
      <c r="E36" s="91" t="str">
        <f>IF(B36="","",IF('回答結果(KPMG編集)'!$BM36="有","〇",IF('回答結果(KPMG編集)'!$BU36="有","〇","×")))</f>
        <v>〇</v>
      </c>
      <c r="F36" s="7" t="s">
        <v>61</v>
      </c>
      <c r="G36" s="9" t="s">
        <v>51</v>
      </c>
      <c r="H36" s="9" t="s">
        <v>51</v>
      </c>
      <c r="I36" s="9" t="s">
        <v>51</v>
      </c>
      <c r="J36" s="10" t="s">
        <v>68</v>
      </c>
      <c r="K36" s="22" t="str">
        <f t="shared" ref="K36:K67" si="3">IF(B36="","",IF(AND(L36="×",M36="×"),"×","○"))</f>
        <v>○</v>
      </c>
      <c r="L36" s="8" t="s">
        <v>52</v>
      </c>
      <c r="M36" s="8" t="s">
        <v>51</v>
      </c>
      <c r="N36" s="124" t="s">
        <v>106</v>
      </c>
      <c r="O36" s="179" t="s">
        <v>114</v>
      </c>
      <c r="P36" s="94" t="str">
        <f>'回答結果（マスタ）'!R36</f>
        <v>Skydio 3D Scan</v>
      </c>
      <c r="Q36" s="94" t="str">
        <f>'回答結果（マスタ）'!U36</f>
        <v>https://www.skydio.com/3d-scan</v>
      </c>
      <c r="R36" s="286" t="s">
        <v>57</v>
      </c>
      <c r="Z36" s="77"/>
      <c r="AA36" s="114" t="s">
        <v>76</v>
      </c>
      <c r="AB36" s="114" t="s">
        <v>76</v>
      </c>
      <c r="AC36" s="115" t="s">
        <v>59</v>
      </c>
      <c r="AD36" s="110" t="s">
        <v>60</v>
      </c>
      <c r="AE36" s="110" t="s">
        <v>60</v>
      </c>
      <c r="AF36" s="110" t="s">
        <v>57</v>
      </c>
      <c r="AG36" s="110" t="s">
        <v>57</v>
      </c>
    </row>
    <row r="37" spans="1:35" ht="378" x14ac:dyDescent="0.55000000000000004">
      <c r="B37" s="4">
        <f>IF('受領情報一覧(KPMG編集)'!B37="","",'受領情報一覧(KPMG編集)'!B37)</f>
        <v>34</v>
      </c>
      <c r="C37" s="4" t="str">
        <f>IF('回答結果(KPMG編集)'!H37="","",'回答結果(KPMG編集)'!H37)</f>
        <v>株式会社プロネット</v>
      </c>
      <c r="D37" s="73" t="s">
        <v>73</v>
      </c>
      <c r="E37" s="91" t="str">
        <f>IF(B37="","",IF('回答結果(KPMG編集)'!$BM37="有","〇",IF('回答結果(KPMG編集)'!$BU37="有","〇","×")))</f>
        <v>〇</v>
      </c>
      <c r="F37" s="7" t="s">
        <v>61</v>
      </c>
      <c r="G37" s="9" t="s">
        <v>51</v>
      </c>
      <c r="H37" s="9" t="s">
        <v>51</v>
      </c>
      <c r="I37" s="9" t="s">
        <v>52</v>
      </c>
      <c r="J37" s="10" t="s">
        <v>52</v>
      </c>
      <c r="K37" s="22" t="str">
        <f t="shared" si="3"/>
        <v>×</v>
      </c>
      <c r="L37" s="8" t="s">
        <v>52</v>
      </c>
      <c r="M37" s="8" t="s">
        <v>68</v>
      </c>
      <c r="N37" s="124" t="s">
        <v>115</v>
      </c>
      <c r="O37" s="179" t="s">
        <v>116</v>
      </c>
      <c r="P37" s="94" t="str">
        <f>'回答結果（マスタ）'!R37</f>
        <v>区画線の摩耗度調査サービス</v>
      </c>
      <c r="Q37" s="94" t="str">
        <f>'回答結果（マスタ）'!U37</f>
        <v>https://pronet.co.jp/%e5%8c%ba%e7%94%bb%e7%b7%9a%e3%81%ae%e6%91%a9%e8%80%97%e5%ba%a6%e8%aa%bf%e6%9f%bb%e3%82%b5%e3%83%bc%e3%83%93%e3%82%b9/</v>
      </c>
      <c r="R37" s="286" t="s">
        <v>57</v>
      </c>
      <c r="Z37" s="77"/>
      <c r="AA37" s="114" t="s">
        <v>76</v>
      </c>
      <c r="AB37" s="114" t="s">
        <v>76</v>
      </c>
      <c r="AC37" s="115" t="s">
        <v>59</v>
      </c>
      <c r="AD37" s="110" t="s">
        <v>60</v>
      </c>
      <c r="AE37" s="110" t="s">
        <v>60</v>
      </c>
      <c r="AF37" s="110" t="s">
        <v>57</v>
      </c>
      <c r="AG37" s="110" t="s">
        <v>57</v>
      </c>
    </row>
    <row r="38" spans="1:35" ht="162" x14ac:dyDescent="0.55000000000000004">
      <c r="B38" s="4">
        <f>IF('受領情報一覧(KPMG編集)'!B38="","",'受領情報一覧(KPMG編集)'!B38)</f>
        <v>35</v>
      </c>
      <c r="C38" s="4" t="str">
        <f>IF('回答結果(KPMG編集)'!H38="","",'回答結果(KPMG編集)'!H38)</f>
        <v>Skydio合同会社</v>
      </c>
      <c r="D38" s="73" t="str">
        <f t="shared" si="1"/>
        <v>要修正依頼</v>
      </c>
      <c r="E38" s="91" t="str">
        <f>IF(B38="","",IF('回答結果(KPMG編集)'!$BM38="有","〇",IF('回答結果(KPMG編集)'!$BU38="有","〇","×")))</f>
        <v>〇</v>
      </c>
      <c r="F38" s="7" t="s">
        <v>61</v>
      </c>
      <c r="G38" s="9" t="s">
        <v>51</v>
      </c>
      <c r="H38" s="9" t="s">
        <v>51</v>
      </c>
      <c r="I38" s="9" t="s">
        <v>51</v>
      </c>
      <c r="J38" s="10" t="s">
        <v>52</v>
      </c>
      <c r="K38" s="22" t="str">
        <f t="shared" si="3"/>
        <v>○</v>
      </c>
      <c r="L38" s="8" t="s">
        <v>52</v>
      </c>
      <c r="M38" s="8" t="s">
        <v>51</v>
      </c>
      <c r="N38" s="124" t="s">
        <v>117</v>
      </c>
      <c r="O38" s="179" t="s">
        <v>118</v>
      </c>
      <c r="P38" s="94" t="str">
        <f>'回答結果（マスタ）'!R38</f>
        <v>Skydio Dock / Skydio Remote Ops</v>
      </c>
      <c r="Q38" s="94" t="str">
        <f>'回答結果（マスタ）'!U38</f>
        <v>https://www.skydio.com/skydio-dock</v>
      </c>
      <c r="R38" s="286" t="s">
        <v>57</v>
      </c>
      <c r="Z38" s="77"/>
      <c r="AA38" s="114" t="s">
        <v>76</v>
      </c>
      <c r="AB38" s="114" t="s">
        <v>76</v>
      </c>
      <c r="AC38" s="115" t="s">
        <v>59</v>
      </c>
      <c r="AD38" s="110" t="s">
        <v>60</v>
      </c>
      <c r="AE38" s="110" t="s">
        <v>60</v>
      </c>
      <c r="AF38" s="110" t="s">
        <v>57</v>
      </c>
      <c r="AG38" s="110" t="s">
        <v>57</v>
      </c>
    </row>
    <row r="39" spans="1:35" ht="409.5" x14ac:dyDescent="0.55000000000000004">
      <c r="B39" s="4">
        <f>IF('受領情報一覧(KPMG編集)'!B39="","",'受領情報一覧(KPMG編集)'!B39)</f>
        <v>36</v>
      </c>
      <c r="C39" s="4" t="str">
        <f>IF('回答結果(KPMG編集)'!H39="","",'回答結果(KPMG編集)'!H39)</f>
        <v>エヌ・ティ・ティ・ビズリンク株式会社</v>
      </c>
      <c r="D39" s="73" t="str">
        <f t="shared" si="1"/>
        <v>要修正依頼</v>
      </c>
      <c r="E39" s="91" t="str">
        <f>IF(B39="","",IF('回答結果(KPMG編集)'!$BM39="有","〇",IF('回答結果(KPMG編集)'!$BU39="有","〇","×")))</f>
        <v>〇</v>
      </c>
      <c r="F39" s="7" t="s">
        <v>61</v>
      </c>
      <c r="G39" s="9" t="s">
        <v>51</v>
      </c>
      <c r="H39" s="9" t="s">
        <v>51</v>
      </c>
      <c r="I39" s="9" t="s">
        <v>51</v>
      </c>
      <c r="J39" s="10" t="s">
        <v>52</v>
      </c>
      <c r="K39" s="22" t="str">
        <f t="shared" si="3"/>
        <v>○</v>
      </c>
      <c r="L39" s="8" t="s">
        <v>52</v>
      </c>
      <c r="M39" s="8" t="s">
        <v>51</v>
      </c>
      <c r="N39" s="124" t="s">
        <v>119</v>
      </c>
      <c r="O39" s="179" t="s">
        <v>120</v>
      </c>
      <c r="P39" s="94" t="str">
        <f>'回答結果（マスタ）'!R39</f>
        <v>スマートグラスクラウド</v>
      </c>
      <c r="Q39" s="94" t="str">
        <f>'回答結果（マスタ）'!U39</f>
        <v>https://www.nttbiz.com/solution/vss/service/smart_glass_cloud/</v>
      </c>
      <c r="R39" s="286" t="s">
        <v>57</v>
      </c>
      <c r="Z39" s="77"/>
      <c r="AA39" s="115" t="s">
        <v>59</v>
      </c>
      <c r="AB39" s="115" t="s">
        <v>59</v>
      </c>
      <c r="AC39" s="111" t="s">
        <v>59</v>
      </c>
      <c r="AD39" s="110" t="s">
        <v>60</v>
      </c>
      <c r="AE39" s="110" t="s">
        <v>60</v>
      </c>
      <c r="AF39" s="110" t="s">
        <v>57</v>
      </c>
      <c r="AG39" s="110" t="s">
        <v>57</v>
      </c>
    </row>
    <row r="40" spans="1:35" ht="252" x14ac:dyDescent="0.55000000000000004">
      <c r="B40" s="4">
        <f>IF('受領情報一覧(KPMG編集)'!B40="","",'受領情報一覧(KPMG編集)'!B40)</f>
        <v>37</v>
      </c>
      <c r="C40" s="4" t="str">
        <f>IF('回答結果(KPMG編集)'!H40="","",'回答結果(KPMG編集)'!H40)</f>
        <v>株式会社パスコ</v>
      </c>
      <c r="D40" s="73" t="str">
        <f t="shared" si="1"/>
        <v>要修正依頼</v>
      </c>
      <c r="E40" s="91" t="str">
        <f>IF(B40="","",IF('回答結果(KPMG編集)'!$BM40="有","〇",IF('回答結果(KPMG編集)'!$BU40="有","〇","×")))</f>
        <v>〇</v>
      </c>
      <c r="F40" s="9" t="s">
        <v>51</v>
      </c>
      <c r="G40" s="9" t="s">
        <v>51</v>
      </c>
      <c r="H40" s="9" t="s">
        <v>51</v>
      </c>
      <c r="I40" s="9" t="s">
        <v>51</v>
      </c>
      <c r="J40" s="10" t="s">
        <v>52</v>
      </c>
      <c r="K40" s="22" t="str">
        <f t="shared" si="3"/>
        <v>○</v>
      </c>
      <c r="L40" s="8" t="s">
        <v>52</v>
      </c>
      <c r="M40" s="8" t="s">
        <v>61</v>
      </c>
      <c r="N40" s="124" t="s">
        <v>108</v>
      </c>
      <c r="O40" s="179" t="s">
        <v>121</v>
      </c>
      <c r="P40" s="94" t="str">
        <f>'回答結果（マスタ）'!R40</f>
        <v>Real Dimension</v>
      </c>
      <c r="Q40" s="94" t="str">
        <f>'回答結果（マスタ）'!U40</f>
        <v>https://www.pasco.co.jp/products/realdimension/</v>
      </c>
      <c r="R40" s="286" t="s">
        <v>57</v>
      </c>
      <c r="Z40" s="77" t="s">
        <v>58</v>
      </c>
      <c r="AA40" s="114" t="s">
        <v>76</v>
      </c>
      <c r="AB40" s="114" t="s">
        <v>76</v>
      </c>
      <c r="AC40" s="115" t="s">
        <v>59</v>
      </c>
      <c r="AD40" s="115" t="s">
        <v>59</v>
      </c>
      <c r="AE40" s="110" t="s">
        <v>60</v>
      </c>
      <c r="AF40" s="110" t="s">
        <v>57</v>
      </c>
      <c r="AG40" s="110" t="s">
        <v>57</v>
      </c>
      <c r="AH40" s="147"/>
      <c r="AI40" s="121" t="s">
        <v>64</v>
      </c>
    </row>
    <row r="41" spans="1:35" ht="293.14999999999998" customHeight="1" x14ac:dyDescent="0.55000000000000004">
      <c r="B41" s="4">
        <f>IF('受領情報一覧(KPMG編集)'!B41="","",'受領情報一覧(KPMG編集)'!B41)</f>
        <v>38</v>
      </c>
      <c r="C41" s="4" t="str">
        <f>IF('回答結果(KPMG編集)'!H41="","",'回答結果(KPMG編集)'!H41)</f>
        <v>株式会社エアーム</v>
      </c>
      <c r="D41" s="73" t="s">
        <v>73</v>
      </c>
      <c r="E41" s="91" t="str">
        <f>IF(B41="","",IF('回答結果(KPMG編集)'!$BM41="有","〇",IF('回答結果(KPMG編集)'!$BU41="有","〇","×")))</f>
        <v>〇</v>
      </c>
      <c r="F41" s="9" t="s">
        <v>51</v>
      </c>
      <c r="G41" s="9" t="s">
        <v>51</v>
      </c>
      <c r="H41" s="9" t="s">
        <v>52</v>
      </c>
      <c r="I41" s="9" t="s">
        <v>52</v>
      </c>
      <c r="J41" s="10" t="s">
        <v>52</v>
      </c>
      <c r="K41" s="22" t="str">
        <f t="shared" si="3"/>
        <v>×</v>
      </c>
      <c r="L41" s="8" t="s">
        <v>52</v>
      </c>
      <c r="M41" s="8" t="s">
        <v>52</v>
      </c>
      <c r="N41" s="124" t="s">
        <v>122</v>
      </c>
      <c r="O41" s="180" t="s">
        <v>123</v>
      </c>
      <c r="P41" s="94" t="str">
        <f>'回答結果（マスタ）'!R41</f>
        <v>パノラマカメラを用いたインフラ構造物の点検・維持管理ソリューション</v>
      </c>
      <c r="Q41" s="94" t="str">
        <f>'回答結果（マスタ）'!U41</f>
        <v xml:space="preserve">https://urldefense.com/v3/__https://airm.co.jp/product.html__;!!N8Xdb1VRTUMlZeI!iyoBxDoAPmFgAOmHFZiVebGoPNLmv2nhvf4bHrBHpnQwIRJjt6lcsjjpi5lH-qe2tMTeLUGgj09cKilMcfWc9g$ </v>
      </c>
      <c r="R41" s="286" t="s">
        <v>57</v>
      </c>
      <c r="Z41" s="77"/>
      <c r="AA41" s="115" t="s">
        <v>59</v>
      </c>
      <c r="AB41" s="115" t="s">
        <v>59</v>
      </c>
      <c r="AC41" s="111" t="s">
        <v>59</v>
      </c>
      <c r="AD41" s="111" t="s">
        <v>59</v>
      </c>
      <c r="AE41" s="110" t="s">
        <v>60</v>
      </c>
      <c r="AF41" s="110" t="s">
        <v>57</v>
      </c>
      <c r="AG41" s="110" t="s">
        <v>57</v>
      </c>
      <c r="AH41" s="147" t="s">
        <v>124</v>
      </c>
      <c r="AI41" s="121" t="s">
        <v>64</v>
      </c>
    </row>
    <row r="42" spans="1:35" ht="108" x14ac:dyDescent="0.55000000000000004">
      <c r="B42" s="4">
        <f>IF('受領情報一覧(KPMG編集)'!B42="","",'受領情報一覧(KPMG編集)'!B42)</f>
        <v>39</v>
      </c>
      <c r="C42" s="4" t="str">
        <f>IF('回答結果(KPMG編集)'!H42="","",'回答結果(KPMG編集)'!H42)</f>
        <v>株式会社東北ドローン</v>
      </c>
      <c r="D42" s="73" t="s">
        <v>73</v>
      </c>
      <c r="E42" s="91" t="str">
        <f>IF(B42="","",IF('回答結果(KPMG編集)'!$BM42="有","〇",IF('回答結果(KPMG編集)'!$BU42="有","〇","×")))</f>
        <v>〇</v>
      </c>
      <c r="F42" s="9" t="s">
        <v>51</v>
      </c>
      <c r="G42" s="9" t="s">
        <v>52</v>
      </c>
      <c r="H42" s="9" t="s">
        <v>51</v>
      </c>
      <c r="I42" s="9" t="s">
        <v>51</v>
      </c>
      <c r="J42" s="10" t="s">
        <v>51</v>
      </c>
      <c r="K42" s="22" t="str">
        <f t="shared" si="3"/>
        <v>×</v>
      </c>
      <c r="L42" s="8" t="s">
        <v>52</v>
      </c>
      <c r="M42" s="8" t="s">
        <v>52</v>
      </c>
      <c r="N42" s="177" t="s">
        <v>110</v>
      </c>
      <c r="O42" s="179" t="s">
        <v>125</v>
      </c>
      <c r="P42" s="94" t="str">
        <f>'回答結果（マスタ）'!R42</f>
        <v>電力設備点検</v>
      </c>
      <c r="Q42" s="94" t="str">
        <f>'回答結果（マスタ）'!U42</f>
        <v>https://www.tohoku-drone.jp/business/inspection/powerline/</v>
      </c>
      <c r="R42" s="286" t="s">
        <v>57</v>
      </c>
      <c r="Z42" s="77"/>
      <c r="AA42" s="114" t="s">
        <v>76</v>
      </c>
      <c r="AB42" s="114" t="s">
        <v>76</v>
      </c>
      <c r="AC42" s="115" t="s">
        <v>59</v>
      </c>
      <c r="AD42" s="110" t="s">
        <v>60</v>
      </c>
      <c r="AE42" s="110" t="s">
        <v>60</v>
      </c>
      <c r="AF42" s="110" t="s">
        <v>57</v>
      </c>
      <c r="AG42" s="110" t="s">
        <v>57</v>
      </c>
    </row>
    <row r="43" spans="1:35" ht="198" x14ac:dyDescent="0.55000000000000004">
      <c r="B43" s="4">
        <f>IF('受領情報一覧(KPMG編集)'!B43="","",'受領情報一覧(KPMG編集)'!B43)</f>
        <v>40</v>
      </c>
      <c r="C43" s="4" t="str">
        <f>IF('回答結果(KPMG編集)'!H43="","",'回答結果(KPMG編集)'!H43)</f>
        <v>株式会社テクノコンサルタント</v>
      </c>
      <c r="D43" s="73" t="s">
        <v>73</v>
      </c>
      <c r="E43" s="91" t="str">
        <f>IF(B43="","",IF('回答結果(KPMG編集)'!$BM43="有","〇",IF('回答結果(KPMG編集)'!$BU43="有","〇","×")))</f>
        <v>〇</v>
      </c>
      <c r="F43" s="9" t="s">
        <v>51</v>
      </c>
      <c r="G43" s="9" t="s">
        <v>61</v>
      </c>
      <c r="H43" s="9" t="s">
        <v>51</v>
      </c>
      <c r="I43" s="9" t="s">
        <v>52</v>
      </c>
      <c r="J43" s="10" t="s">
        <v>52</v>
      </c>
      <c r="K43" s="22" t="str">
        <f t="shared" si="3"/>
        <v>×</v>
      </c>
      <c r="L43" s="8" t="s">
        <v>52</v>
      </c>
      <c r="M43" s="8" t="s">
        <v>52</v>
      </c>
      <c r="N43" s="124" t="s">
        <v>126</v>
      </c>
      <c r="O43" s="179" t="s">
        <v>127</v>
      </c>
      <c r="P43" s="94" t="str">
        <f>'回答結果（マスタ）'!R43</f>
        <v>ドローンによる橋梁点検技術</v>
      </c>
      <c r="Q43" s="94" t="str">
        <f>'回答結果（マスタ）'!U43</f>
        <v>https://skydio.flightsinc.jp/</v>
      </c>
      <c r="R43" s="286" t="s">
        <v>57</v>
      </c>
      <c r="Z43" s="77"/>
      <c r="AA43" s="114" t="s">
        <v>76</v>
      </c>
      <c r="AB43" s="114" t="s">
        <v>76</v>
      </c>
      <c r="AC43" s="115" t="s">
        <v>59</v>
      </c>
      <c r="AD43" s="115" t="s">
        <v>59</v>
      </c>
      <c r="AE43" s="110" t="s">
        <v>60</v>
      </c>
      <c r="AF43" s="110" t="s">
        <v>57</v>
      </c>
      <c r="AG43" s="110" t="s">
        <v>57</v>
      </c>
      <c r="AH43" s="147"/>
      <c r="AI43" s="121" t="s">
        <v>64</v>
      </c>
    </row>
    <row r="44" spans="1:35" ht="90" x14ac:dyDescent="0.55000000000000004">
      <c r="B44" s="4">
        <f>IF('受領情報一覧(KPMG編集)'!B44="","",'受領情報一覧(KPMG編集)'!B44)</f>
        <v>41</v>
      </c>
      <c r="C44" s="4" t="str">
        <f>IF('回答結果(KPMG編集)'!H44="","",'回答結果(KPMG編集)'!H44)</f>
        <v>株式会社テクノコンサルタント</v>
      </c>
      <c r="D44" s="73" t="str">
        <f t="shared" si="1"/>
        <v>要修正依頼</v>
      </c>
      <c r="E44" s="91" t="str">
        <f>IF(B44="","",IF('回答結果(KPMG編集)'!$BM44="有","〇",IF('回答結果(KPMG編集)'!$BU44="有","〇","×")))</f>
        <v>〇</v>
      </c>
      <c r="F44" s="9" t="s">
        <v>51</v>
      </c>
      <c r="G44" s="9" t="s">
        <v>51</v>
      </c>
      <c r="H44" s="9" t="s">
        <v>51</v>
      </c>
      <c r="I44" s="9" t="s">
        <v>51</v>
      </c>
      <c r="J44" s="10" t="s">
        <v>52</v>
      </c>
      <c r="K44" s="22" t="str">
        <f t="shared" si="3"/>
        <v>×</v>
      </c>
      <c r="L44" s="8" t="s">
        <v>52</v>
      </c>
      <c r="M44" s="8" t="s">
        <v>52</v>
      </c>
      <c r="N44" s="124" t="s">
        <v>128</v>
      </c>
      <c r="O44" s="179" t="s">
        <v>129</v>
      </c>
      <c r="P44" s="94" t="str">
        <f>'回答結果（マスタ）'!R44</f>
        <v>ドローンによる橋梁下部工点検技術</v>
      </c>
      <c r="Q44" s="94" t="str">
        <f>'回答結果（マスタ）'!U44</f>
        <v>https://flights-control.com/</v>
      </c>
      <c r="R44" s="286" t="s">
        <v>57</v>
      </c>
      <c r="Z44" s="77"/>
      <c r="AA44" s="114" t="s">
        <v>76</v>
      </c>
      <c r="AB44" s="114" t="s">
        <v>76</v>
      </c>
      <c r="AC44" s="115" t="s">
        <v>59</v>
      </c>
      <c r="AD44" s="115" t="s">
        <v>59</v>
      </c>
      <c r="AE44" s="110" t="s">
        <v>60</v>
      </c>
      <c r="AF44" s="110" t="s">
        <v>57</v>
      </c>
      <c r="AG44" s="110" t="s">
        <v>57</v>
      </c>
      <c r="AH44" s="147"/>
      <c r="AI44" s="121" t="s">
        <v>64</v>
      </c>
    </row>
    <row r="45" spans="1:35" ht="36" x14ac:dyDescent="0.55000000000000004">
      <c r="B45" s="4">
        <f>IF('受領情報一覧(KPMG編集)'!B45="","",'受領情報一覧(KPMG編集)'!B45)</f>
        <v>42</v>
      </c>
      <c r="C45" s="4" t="str">
        <f>IF('回答結果(KPMG編集)'!H45="","",'回答結果(KPMG編集)'!H45)</f>
        <v>綜合警備保障株式会社</v>
      </c>
      <c r="D45" s="73" t="str">
        <f t="shared" si="1"/>
        <v>掲載候補</v>
      </c>
      <c r="E45" s="91" t="str">
        <f>IF(B45="","",IF('回答結果(KPMG編集)'!$BM45="有","〇",IF('回答結果(KPMG編集)'!$BU45="有","〇","×")))</f>
        <v>〇</v>
      </c>
      <c r="F45" s="7" t="s">
        <v>61</v>
      </c>
      <c r="G45" s="9" t="s">
        <v>51</v>
      </c>
      <c r="H45" s="9" t="s">
        <v>51</v>
      </c>
      <c r="I45" s="9" t="s">
        <v>51</v>
      </c>
      <c r="J45" s="10" t="s">
        <v>51</v>
      </c>
      <c r="K45" s="22" t="str">
        <f t="shared" si="3"/>
        <v>○</v>
      </c>
      <c r="L45" s="8" t="s">
        <v>68</v>
      </c>
      <c r="M45" s="8" t="s">
        <v>61</v>
      </c>
      <c r="N45" s="3"/>
      <c r="O45" s="124"/>
      <c r="P45" s="94" t="str">
        <f>'回答結果（マスタ）'!R45</f>
        <v>ドローン空撮サービス</v>
      </c>
      <c r="Q45" s="94" t="str">
        <f>'回答結果（マスタ）'!U45</f>
        <v>https://www.alsok.co.jp/corporate/robot/kusatsu/</v>
      </c>
      <c r="R45" s="116" t="s">
        <v>54</v>
      </c>
      <c r="Z45" s="77"/>
      <c r="AA45" s="116" t="s">
        <v>54</v>
      </c>
      <c r="AB45" s="116" t="s">
        <v>54</v>
      </c>
      <c r="AC45" s="116" t="s">
        <v>54</v>
      </c>
      <c r="AD45" s="116" t="s">
        <v>54</v>
      </c>
      <c r="AE45" s="116" t="s">
        <v>54</v>
      </c>
      <c r="AF45" s="116" t="s">
        <v>54</v>
      </c>
      <c r="AG45" s="116" t="s">
        <v>54</v>
      </c>
    </row>
    <row r="46" spans="1:35" ht="72" x14ac:dyDescent="0.55000000000000004">
      <c r="B46" s="4">
        <f>IF('受領情報一覧(KPMG編集)'!B46="","",'受領情報一覧(KPMG編集)'!B46)</f>
        <v>43</v>
      </c>
      <c r="C46" s="4" t="str">
        <f>IF('回答結果(KPMG編集)'!H46="","",'回答結果(KPMG編集)'!H46)</f>
        <v>株式会社テクノコンサルタント</v>
      </c>
      <c r="D46" s="73" t="str">
        <f t="shared" si="1"/>
        <v>掲載候補(セキュリティ要精査)</v>
      </c>
      <c r="E46" s="91" t="str">
        <f>IF(B46="","",IF('回答結果(KPMG編集)'!$BM46="有","〇",IF('回答結果(KPMG編集)'!$BU46="有","〇","×")))</f>
        <v>〇</v>
      </c>
      <c r="F46" s="7" t="s">
        <v>61</v>
      </c>
      <c r="G46" s="9" t="s">
        <v>51</v>
      </c>
      <c r="H46" s="9" t="s">
        <v>51</v>
      </c>
      <c r="I46" s="9" t="s">
        <v>51</v>
      </c>
      <c r="J46" s="10" t="s">
        <v>51</v>
      </c>
      <c r="K46" s="22" t="str">
        <f t="shared" si="3"/>
        <v>×</v>
      </c>
      <c r="L46" s="8" t="s">
        <v>52</v>
      </c>
      <c r="M46" s="8" t="s">
        <v>52</v>
      </c>
      <c r="N46" s="3"/>
      <c r="O46" s="124"/>
      <c r="P46" s="94" t="str">
        <f>'回答結果（マスタ）'!R46</f>
        <v>トンネル全断面点検・診断システム「iTOREL(アイトーレル)」</v>
      </c>
      <c r="Q46" s="94" t="str">
        <f>'回答結果（マスタ）'!U46</f>
        <v>https://www.tokyu-cnst.co.jp/tokyu-tech/tech_info/blog/2022/07/itorel.html</v>
      </c>
      <c r="R46" s="116" t="s">
        <v>54</v>
      </c>
      <c r="Z46" s="77"/>
      <c r="AA46" s="116" t="s">
        <v>54</v>
      </c>
      <c r="AB46" s="116" t="s">
        <v>54</v>
      </c>
      <c r="AC46" s="116" t="s">
        <v>54</v>
      </c>
      <c r="AD46" s="116" t="s">
        <v>54</v>
      </c>
      <c r="AE46" s="116" t="s">
        <v>54</v>
      </c>
      <c r="AF46" s="116" t="s">
        <v>54</v>
      </c>
      <c r="AG46" s="116" t="s">
        <v>54</v>
      </c>
    </row>
    <row r="47" spans="1:35" ht="54" x14ac:dyDescent="0.55000000000000004">
      <c r="B47" s="4">
        <f>IF('受領情報一覧(KPMG編集)'!B47="","",'受領情報一覧(KPMG編集)'!B47)</f>
        <v>44</v>
      </c>
      <c r="C47" s="4" t="str">
        <f>IF('回答結果(KPMG編集)'!H47="","",'回答結果(KPMG編集)'!H47)</f>
        <v>GMOグローバルサイン・ホールディングス株式会社</v>
      </c>
      <c r="D47" s="73" t="str">
        <f t="shared" si="1"/>
        <v>掲載候補</v>
      </c>
      <c r="E47" s="91" t="str">
        <f>IF(B47="","",IF('回答結果(KPMG編集)'!$BM47="有","〇",IF('回答結果(KPMG編集)'!$BU47="有","〇","×")))</f>
        <v>〇</v>
      </c>
      <c r="F47" s="7" t="s">
        <v>61</v>
      </c>
      <c r="G47" s="9" t="s">
        <v>51</v>
      </c>
      <c r="H47" s="9" t="s">
        <v>51</v>
      </c>
      <c r="I47" s="9" t="s">
        <v>51</v>
      </c>
      <c r="J47" s="10" t="s">
        <v>61</v>
      </c>
      <c r="K47" s="22" t="str">
        <f t="shared" si="3"/>
        <v>○</v>
      </c>
      <c r="L47" s="8" t="s">
        <v>52</v>
      </c>
      <c r="M47" s="8" t="s">
        <v>61</v>
      </c>
      <c r="N47" s="3"/>
      <c r="O47" s="124"/>
      <c r="P47" s="94" t="str">
        <f>'回答結果（マスタ）'!R47</f>
        <v>スマホで撮るだけ。メーター読み取り「hakaru.ai（ハカルエーアイ）byGMO」</v>
      </c>
      <c r="Q47" s="94" t="str">
        <f>'回答結果（マスタ）'!U47</f>
        <v>https://www.hakaru.ai/</v>
      </c>
      <c r="R47" s="116" t="s">
        <v>54</v>
      </c>
      <c r="Z47" s="77"/>
      <c r="AA47" s="116" t="s">
        <v>54</v>
      </c>
      <c r="AB47" s="116" t="s">
        <v>54</v>
      </c>
      <c r="AC47" s="116" t="s">
        <v>54</v>
      </c>
      <c r="AD47" s="116" t="s">
        <v>54</v>
      </c>
      <c r="AE47" s="116" t="s">
        <v>54</v>
      </c>
      <c r="AF47" s="116" t="s">
        <v>54</v>
      </c>
      <c r="AG47" s="116" t="s">
        <v>54</v>
      </c>
    </row>
    <row r="48" spans="1:35" s="105" customFormat="1" ht="54" x14ac:dyDescent="0.55000000000000004">
      <c r="A48"/>
      <c r="B48" s="97">
        <f>IF('受領情報一覧(KPMG編集)'!B48="","",'受領情報一覧(KPMG編集)'!B48)</f>
        <v>45</v>
      </c>
      <c r="C48" s="97" t="str">
        <f>IF('回答結果(KPMG編集)'!H48="","",'回答結果(KPMG編集)'!H48)</f>
        <v>日本地工株式会社</v>
      </c>
      <c r="D48" s="98" t="str">
        <f t="shared" si="1"/>
        <v>掲載対象外</v>
      </c>
      <c r="E48" s="99" t="str">
        <f>IF(B48="","",IF('回答結果(KPMG編集)'!$BM48="有","〇",IF('回答結果(KPMG編集)'!$BU48="有","〇","×")))</f>
        <v>〇</v>
      </c>
      <c r="F48" s="99" t="s">
        <v>68</v>
      </c>
      <c r="G48" s="100" t="s">
        <v>51</v>
      </c>
      <c r="H48" s="100" t="s">
        <v>51</v>
      </c>
      <c r="I48" s="100" t="s">
        <v>52</v>
      </c>
      <c r="J48" s="101" t="s">
        <v>52</v>
      </c>
      <c r="K48" s="102" t="str">
        <f t="shared" si="3"/>
        <v>×</v>
      </c>
      <c r="L48" s="102" t="s">
        <v>52</v>
      </c>
      <c r="M48" s="102" t="s">
        <v>68</v>
      </c>
      <c r="N48" s="103" t="s">
        <v>130</v>
      </c>
      <c r="O48" s="153"/>
      <c r="P48" s="96" t="str">
        <f>'回答結果（マスタ）'!R48</f>
        <v>電柱内部鉄筋撮影・診断システム</v>
      </c>
      <c r="Q48" s="96" t="str">
        <f>'回答結果（マスタ）'!U48</f>
        <v>https://www.chiko.co.jp/setti/research/development.html</v>
      </c>
      <c r="R48" s="154" t="s">
        <v>54</v>
      </c>
      <c r="Z48" s="152"/>
      <c r="AA48" s="154" t="s">
        <v>54</v>
      </c>
      <c r="AB48" s="154" t="s">
        <v>54</v>
      </c>
      <c r="AC48" s="154" t="s">
        <v>54</v>
      </c>
      <c r="AD48" s="154" t="s">
        <v>54</v>
      </c>
      <c r="AE48" s="154" t="s">
        <v>54</v>
      </c>
      <c r="AF48" s="154" t="s">
        <v>54</v>
      </c>
      <c r="AG48" s="154" t="s">
        <v>54</v>
      </c>
    </row>
    <row r="49" spans="2:35" ht="324" x14ac:dyDescent="0.55000000000000004">
      <c r="B49" s="4">
        <f>IF('受領情報一覧(KPMG編集)'!B49="","",'受領情報一覧(KPMG編集)'!B49)</f>
        <v>46</v>
      </c>
      <c r="C49" s="4" t="str">
        <f>IF('回答結果(KPMG編集)'!H49="","",'回答結果(KPMG編集)'!H49)</f>
        <v>エヌ・ティ・ティ・コミュニケーションズ株式会社</v>
      </c>
      <c r="D49" s="73" t="str">
        <f t="shared" si="1"/>
        <v>要修正依頼</v>
      </c>
      <c r="E49" s="91" t="str">
        <f>IF(B49="","",IF('回答結果(KPMG編集)'!$BM49="有","〇",IF('回答結果(KPMG編集)'!$BU49="有","〇","×")))</f>
        <v>〇</v>
      </c>
      <c r="F49" s="9" t="s">
        <v>51</v>
      </c>
      <c r="G49" s="9" t="s">
        <v>51</v>
      </c>
      <c r="H49" s="9" t="s">
        <v>51</v>
      </c>
      <c r="I49" s="9" t="s">
        <v>51</v>
      </c>
      <c r="J49" s="10" t="s">
        <v>52</v>
      </c>
      <c r="K49" s="22" t="str">
        <f t="shared" ref="K49" si="4">IF(B49="","",IF(AND(L49="×",M49="×"),"×","○"))</f>
        <v>○</v>
      </c>
      <c r="L49" s="8" t="s">
        <v>52</v>
      </c>
      <c r="M49" s="8" t="s">
        <v>61</v>
      </c>
      <c r="N49" s="124" t="s">
        <v>131</v>
      </c>
      <c r="O49" s="179" t="s">
        <v>132</v>
      </c>
      <c r="P49" s="94" t="str">
        <f>'回答結果（マスタ）'!R49</f>
        <v>自律型ドローンを用いたインフラ点検支援サービス</v>
      </c>
      <c r="Q49" s="94" t="str">
        <f>'回答結果（マスタ）'!U49</f>
        <v>https://www.docomosky.jp/skydio/</v>
      </c>
      <c r="R49" s="286" t="s">
        <v>57</v>
      </c>
      <c r="Z49" s="77"/>
      <c r="AA49" s="114" t="s">
        <v>76</v>
      </c>
      <c r="AB49" s="114" t="s">
        <v>76</v>
      </c>
      <c r="AC49" s="115" t="s">
        <v>59</v>
      </c>
      <c r="AD49" s="115" t="s">
        <v>59</v>
      </c>
      <c r="AE49" s="110" t="s">
        <v>60</v>
      </c>
      <c r="AF49" s="110" t="s">
        <v>57</v>
      </c>
      <c r="AG49" s="110" t="s">
        <v>57</v>
      </c>
      <c r="AH49" s="147"/>
    </row>
    <row r="50" spans="2:35" ht="270" x14ac:dyDescent="0.55000000000000004">
      <c r="B50" s="4">
        <f>IF('受領情報一覧(KPMG編集)'!B50="","",'受領情報一覧(KPMG編集)'!B50)</f>
        <v>47</v>
      </c>
      <c r="C50" s="4" t="str">
        <f>IF('回答結果(KPMG編集)'!H50="","",'回答結果(KPMG編集)'!H50)</f>
        <v>株式会社アイ・ロボティクス</v>
      </c>
      <c r="D50" s="73" t="str">
        <f t="shared" si="1"/>
        <v>掲載候補(セキュリティ要精査)</v>
      </c>
      <c r="E50" s="91" t="str">
        <f>IF(B50="","",IF('回答結果(KPMG編集)'!$BM50="有","〇",IF('回答結果(KPMG編集)'!$BU50="有","〇","×")))</f>
        <v>〇</v>
      </c>
      <c r="F50" s="9" t="s">
        <v>51</v>
      </c>
      <c r="G50" s="9" t="s">
        <v>51</v>
      </c>
      <c r="H50" s="9" t="s">
        <v>51</v>
      </c>
      <c r="I50" s="9" t="s">
        <v>51</v>
      </c>
      <c r="J50" s="10" t="s">
        <v>51</v>
      </c>
      <c r="K50" s="22" t="str">
        <f t="shared" si="3"/>
        <v>×</v>
      </c>
      <c r="L50" s="8" t="s">
        <v>68</v>
      </c>
      <c r="M50" s="8" t="s">
        <v>68</v>
      </c>
      <c r="N50" s="39" t="s">
        <v>133</v>
      </c>
      <c r="O50" s="179" t="s">
        <v>134</v>
      </c>
      <c r="P50" s="94" t="str">
        <f>'回答結果（マスタ）'!R50</f>
        <v>包括的ドローン点検サービス</v>
      </c>
      <c r="Q50" s="94" t="str">
        <f>'回答結果（マスタ）'!U50</f>
        <v xml:space="preserve">https://irobotics.jp/wp/wp-content/uploads/2022/07/service_narrow.pdf </v>
      </c>
      <c r="R50" s="286" t="s">
        <v>57</v>
      </c>
      <c r="Z50" s="77"/>
      <c r="AA50" s="116" t="s">
        <v>58</v>
      </c>
      <c r="AB50" s="116" t="s">
        <v>58</v>
      </c>
      <c r="AC50" s="114" t="s">
        <v>76</v>
      </c>
      <c r="AD50" s="115" t="s">
        <v>59</v>
      </c>
      <c r="AE50" s="115" t="s">
        <v>59</v>
      </c>
      <c r="AF50" s="110" t="s">
        <v>57</v>
      </c>
      <c r="AG50" s="110" t="s">
        <v>57</v>
      </c>
      <c r="AH50" s="155"/>
    </row>
    <row r="51" spans="2:35" ht="108" x14ac:dyDescent="0.55000000000000004">
      <c r="B51" s="4">
        <f>IF('受領情報一覧(KPMG編集)'!B51="","",'受領情報一覧(KPMG編集)'!B51)</f>
        <v>48</v>
      </c>
      <c r="C51" s="4" t="str">
        <f>IF('回答結果(KPMG編集)'!H51="","",'回答結果(KPMG編集)'!H51)</f>
        <v>株式会社アイ・ロボティクス</v>
      </c>
      <c r="D51" s="73" t="str">
        <f t="shared" si="1"/>
        <v>要修正依頼</v>
      </c>
      <c r="E51" s="91" t="str">
        <f>IF(B51="","",IF('回答結果(KPMG編集)'!$BM51="有","〇",IF('回答結果(KPMG編集)'!$BU51="有","〇","×")))</f>
        <v>〇</v>
      </c>
      <c r="F51" s="9" t="s">
        <v>51</v>
      </c>
      <c r="G51" s="9" t="s">
        <v>51</v>
      </c>
      <c r="H51" s="9" t="s">
        <v>51</v>
      </c>
      <c r="I51" s="9" t="s">
        <v>51</v>
      </c>
      <c r="J51" s="10" t="s">
        <v>52</v>
      </c>
      <c r="K51" s="22" t="str">
        <f t="shared" si="3"/>
        <v>×</v>
      </c>
      <c r="L51" s="8" t="s">
        <v>68</v>
      </c>
      <c r="M51" s="8" t="s">
        <v>68</v>
      </c>
      <c r="N51" s="39" t="s">
        <v>135</v>
      </c>
      <c r="O51" s="179" t="s">
        <v>136</v>
      </c>
      <c r="P51" s="94" t="str">
        <f>'回答結果（マスタ）'!R51</f>
        <v>包括的ドローン導入支援サービス</v>
      </c>
      <c r="Q51" s="94" t="str">
        <f>'回答結果（マスタ）'!U51</f>
        <v>https://irobotics.jp/service/</v>
      </c>
      <c r="R51" s="286" t="s">
        <v>57</v>
      </c>
      <c r="Z51" s="77"/>
      <c r="AA51" s="114" t="s">
        <v>76</v>
      </c>
      <c r="AB51" s="114" t="s">
        <v>76</v>
      </c>
      <c r="AC51" s="115" t="s">
        <v>59</v>
      </c>
      <c r="AD51" s="115" t="s">
        <v>59</v>
      </c>
      <c r="AE51" s="115" t="s">
        <v>59</v>
      </c>
      <c r="AF51" s="110" t="s">
        <v>57</v>
      </c>
      <c r="AG51" s="110" t="s">
        <v>57</v>
      </c>
      <c r="AH51" s="155"/>
    </row>
    <row r="52" spans="2:35" ht="409.5" x14ac:dyDescent="0.55000000000000004">
      <c r="B52" s="4">
        <f>IF('受領情報一覧(KPMG編集)'!B52="","",'受領情報一覧(KPMG編集)'!B52)</f>
        <v>49</v>
      </c>
      <c r="C52" s="4" t="str">
        <f>IF('回答結果(KPMG編集)'!H52="","",'回答結果(KPMG編集)'!H52)</f>
        <v>ビュージックスジャパン株式会社</v>
      </c>
      <c r="D52" s="73" t="s">
        <v>73</v>
      </c>
      <c r="E52" s="91" t="str">
        <f>IF(B52="","",IF('回答結果(KPMG編集)'!$BM52="有","〇",IF('回答結果(KPMG編集)'!$BU52="有","〇","×")))</f>
        <v>〇</v>
      </c>
      <c r="F52" s="9" t="s">
        <v>51</v>
      </c>
      <c r="G52" s="9" t="s">
        <v>51</v>
      </c>
      <c r="H52" s="9" t="s">
        <v>52</v>
      </c>
      <c r="I52" s="9" t="s">
        <v>51</v>
      </c>
      <c r="J52" s="10" t="s">
        <v>52</v>
      </c>
      <c r="K52" s="22" t="str">
        <f t="shared" si="3"/>
        <v>×</v>
      </c>
      <c r="L52" s="8" t="s">
        <v>68</v>
      </c>
      <c r="M52" s="8" t="s">
        <v>68</v>
      </c>
      <c r="N52" s="124" t="s">
        <v>137</v>
      </c>
      <c r="O52" s="179" t="s">
        <v>138</v>
      </c>
      <c r="P52" s="94" t="str">
        <f>'回答結果（マスタ）'!R52</f>
        <v>メガネ型デバイスのM400スマートグラスを使った遠隔作業支援</v>
      </c>
      <c r="Q52" s="94" t="str">
        <f>'回答結果（マスタ）'!U52</f>
        <v>https://go.vuzix.jp/zoom/</v>
      </c>
      <c r="R52" s="286" t="s">
        <v>57</v>
      </c>
      <c r="Z52" s="77"/>
      <c r="AA52" s="114" t="s">
        <v>76</v>
      </c>
      <c r="AB52" s="114" t="s">
        <v>76</v>
      </c>
      <c r="AC52" s="115" t="s">
        <v>59</v>
      </c>
      <c r="AD52" s="115" t="s">
        <v>59</v>
      </c>
      <c r="AE52" s="110" t="s">
        <v>60</v>
      </c>
      <c r="AF52" s="110" t="s">
        <v>57</v>
      </c>
      <c r="AG52" s="110" t="s">
        <v>57</v>
      </c>
      <c r="AH52" s="147"/>
    </row>
    <row r="53" spans="2:35" ht="180" x14ac:dyDescent="0.55000000000000004">
      <c r="B53" s="4">
        <f>IF('受領情報一覧(KPMG編集)'!B53="","",'受領情報一覧(KPMG編集)'!B53)</f>
        <v>50</v>
      </c>
      <c r="C53" s="4" t="str">
        <f>IF('回答結果(KPMG編集)'!H53="","",'回答結果(KPMG編集)'!H53)</f>
        <v>株式会社パスコ</v>
      </c>
      <c r="D53" s="73" t="str">
        <f t="shared" si="1"/>
        <v>要修正依頼</v>
      </c>
      <c r="E53" s="91" t="str">
        <f>IF(B53="","",IF('回答結果(KPMG編集)'!$BM53="有","〇",IF('回答結果(KPMG編集)'!$BU53="有","〇","×")))</f>
        <v>〇</v>
      </c>
      <c r="F53" s="9" t="s">
        <v>51</v>
      </c>
      <c r="G53" s="9" t="s">
        <v>51</v>
      </c>
      <c r="H53" s="9" t="s">
        <v>51</v>
      </c>
      <c r="I53" s="9" t="s">
        <v>51</v>
      </c>
      <c r="J53" s="10" t="s">
        <v>52</v>
      </c>
      <c r="K53" s="22" t="str">
        <f t="shared" si="3"/>
        <v>○</v>
      </c>
      <c r="L53" s="8" t="s">
        <v>52</v>
      </c>
      <c r="M53" s="8" t="s">
        <v>61</v>
      </c>
      <c r="N53" s="124" t="s">
        <v>97</v>
      </c>
      <c r="O53" s="179" t="s">
        <v>139</v>
      </c>
      <c r="P53" s="94" t="str">
        <f>'回答結果（マスタ）'!R53</f>
        <v>MMS（モービルマッピングシステム）での３D計測サービス</v>
      </c>
      <c r="Q53" s="94" t="str">
        <f>'回答結果（マスタ）'!U53</f>
        <v>https://www.pasco.co.jp/products/mms/</v>
      </c>
      <c r="R53" s="286" t="s">
        <v>57</v>
      </c>
      <c r="Z53" s="77" t="s">
        <v>58</v>
      </c>
      <c r="AA53" s="114" t="s">
        <v>76</v>
      </c>
      <c r="AB53" s="114" t="s">
        <v>76</v>
      </c>
      <c r="AC53" s="115" t="s">
        <v>59</v>
      </c>
      <c r="AD53" s="115" t="s">
        <v>59</v>
      </c>
      <c r="AE53" s="110" t="s">
        <v>60</v>
      </c>
      <c r="AF53" s="110" t="s">
        <v>57</v>
      </c>
      <c r="AG53" s="110" t="s">
        <v>57</v>
      </c>
      <c r="AH53" s="147"/>
      <c r="AI53" s="121" t="s">
        <v>64</v>
      </c>
    </row>
    <row r="54" spans="2:35" ht="36" x14ac:dyDescent="0.55000000000000004">
      <c r="B54" s="4">
        <f>IF('受領情報一覧(KPMG編集)'!B54="","",'受領情報一覧(KPMG編集)'!B54)</f>
        <v>51</v>
      </c>
      <c r="C54" s="4" t="str">
        <f>IF('回答結果(KPMG編集)'!H54="","",'回答結果(KPMG編集)'!H54)</f>
        <v>大日本印刷（株）</v>
      </c>
      <c r="D54" s="73" t="str">
        <f t="shared" si="1"/>
        <v>掲載候補</v>
      </c>
      <c r="E54" s="91" t="str">
        <f>IF(B54="","",IF('回答結果(KPMG編集)'!$BM54="有","〇",IF('回答結果(KPMG編集)'!$BU54="有","〇","×")))</f>
        <v>〇</v>
      </c>
      <c r="F54" s="9" t="s">
        <v>51</v>
      </c>
      <c r="G54" s="9" t="s">
        <v>51</v>
      </c>
      <c r="H54" s="9" t="s">
        <v>51</v>
      </c>
      <c r="I54" s="9" t="s">
        <v>51</v>
      </c>
      <c r="J54" s="10" t="s">
        <v>51</v>
      </c>
      <c r="K54" s="22" t="str">
        <f t="shared" si="3"/>
        <v>○</v>
      </c>
      <c r="L54" s="8" t="s">
        <v>52</v>
      </c>
      <c r="M54" s="8" t="s">
        <v>61</v>
      </c>
      <c r="N54" s="3"/>
      <c r="O54" s="124"/>
      <c r="P54" s="94" t="str">
        <f>'回答結果（マスタ）'!R54</f>
        <v>まるっと点検</v>
      </c>
      <c r="Q54" s="94" t="str">
        <f>'回答結果（マスタ）'!U54</f>
        <v>https://www.dnp.co.jp/biz/solution/products/detail/10159096_1567.html</v>
      </c>
      <c r="R54" s="116" t="s">
        <v>54</v>
      </c>
      <c r="Z54" s="77"/>
      <c r="AA54" s="116" t="s">
        <v>54</v>
      </c>
      <c r="AB54" s="116" t="s">
        <v>54</v>
      </c>
      <c r="AC54" s="116" t="s">
        <v>54</v>
      </c>
      <c r="AD54" s="116" t="s">
        <v>54</v>
      </c>
      <c r="AE54" s="116" t="s">
        <v>54</v>
      </c>
      <c r="AF54" s="116" t="s">
        <v>54</v>
      </c>
      <c r="AG54" s="116" t="s">
        <v>54</v>
      </c>
    </row>
    <row r="55" spans="2:35" ht="36" x14ac:dyDescent="0.55000000000000004">
      <c r="B55" s="4">
        <f>IF('受領情報一覧(KPMG編集)'!B55="","",'受領情報一覧(KPMG編集)'!B55)</f>
        <v>52</v>
      </c>
      <c r="C55" s="4" t="str">
        <f>IF('回答結果(KPMG編集)'!H55="","",'回答結果(KPMG編集)'!H55)</f>
        <v>株式会社三井E&amp;S</v>
      </c>
      <c r="D55" s="73" t="str">
        <f t="shared" si="1"/>
        <v>掲載候補</v>
      </c>
      <c r="E55" s="91" t="str">
        <f>IF(B55="","",IF('回答結果(KPMG編集)'!$BM55="有","〇",IF('回答結果(KPMG編集)'!$BU55="有","〇","×")))</f>
        <v>〇</v>
      </c>
      <c r="F55" s="9" t="s">
        <v>51</v>
      </c>
      <c r="G55" s="9" t="s">
        <v>51</v>
      </c>
      <c r="H55" s="9" t="s">
        <v>51</v>
      </c>
      <c r="I55" s="9" t="s">
        <v>51</v>
      </c>
      <c r="J55" s="10" t="s">
        <v>51</v>
      </c>
      <c r="K55" s="22" t="str">
        <f t="shared" si="3"/>
        <v>○</v>
      </c>
      <c r="L55" s="8" t="s">
        <v>52</v>
      </c>
      <c r="M55" s="8" t="s">
        <v>61</v>
      </c>
      <c r="N55" s="3"/>
      <c r="O55" s="124"/>
      <c r="P55" s="94" t="str">
        <f>'回答結果（マスタ）'!R55</f>
        <v>ドローンスナップ</v>
      </c>
      <c r="Q55" s="94" t="str">
        <f>'回答結果（マスタ）'!U55</f>
        <v>https://www.mes.co.jp/business/crane/dronesnap.html</v>
      </c>
      <c r="R55" s="116" t="s">
        <v>54</v>
      </c>
      <c r="Z55" s="77"/>
      <c r="AA55" s="116" t="s">
        <v>54</v>
      </c>
      <c r="AB55" s="116" t="s">
        <v>54</v>
      </c>
      <c r="AC55" s="116" t="s">
        <v>54</v>
      </c>
      <c r="AD55" s="116" t="s">
        <v>54</v>
      </c>
      <c r="AE55" s="116" t="s">
        <v>54</v>
      </c>
      <c r="AF55" s="116" t="s">
        <v>54</v>
      </c>
      <c r="AG55" s="116" t="s">
        <v>54</v>
      </c>
    </row>
    <row r="56" spans="2:35" x14ac:dyDescent="0.55000000000000004">
      <c r="B56" s="4">
        <f>IF('受領情報一覧(KPMG編集)'!B56="","",'受領情報一覧(KPMG編集)'!B56)</f>
        <v>53</v>
      </c>
      <c r="C56" s="4" t="str">
        <f>IF('回答結果(KPMG編集)'!H56="","",'回答結果(KPMG編集)'!H56)</f>
        <v>DataLabs株式会社</v>
      </c>
      <c r="D56" s="73" t="str">
        <f t="shared" si="1"/>
        <v>掲載候補</v>
      </c>
      <c r="E56" s="91" t="str">
        <f>IF(B56="","",IF('回答結果(KPMG編集)'!$BM56="有","〇",IF('回答結果(KPMG編集)'!$BU56="有","〇","×")))</f>
        <v>〇</v>
      </c>
      <c r="F56" s="9" t="s">
        <v>51</v>
      </c>
      <c r="G56" s="9" t="s">
        <v>51</v>
      </c>
      <c r="H56" s="9" t="s">
        <v>51</v>
      </c>
      <c r="I56" s="9" t="s">
        <v>51</v>
      </c>
      <c r="J56" s="10" t="s">
        <v>51</v>
      </c>
      <c r="K56" s="22" t="str">
        <f t="shared" si="3"/>
        <v>○</v>
      </c>
      <c r="L56" s="8" t="s">
        <v>52</v>
      </c>
      <c r="M56" s="8" t="s">
        <v>61</v>
      </c>
      <c r="N56" s="3"/>
      <c r="O56" s="124"/>
      <c r="P56" s="94" t="str">
        <f>'回答結果（マスタ）'!R56</f>
        <v>Modely</v>
      </c>
      <c r="Q56" s="94" t="str">
        <f>'回答結果（マスタ）'!U56</f>
        <v>https://modely.app/</v>
      </c>
      <c r="R56" s="116" t="s">
        <v>54</v>
      </c>
      <c r="Z56" s="77"/>
      <c r="AA56" s="116" t="s">
        <v>54</v>
      </c>
      <c r="AB56" s="116" t="s">
        <v>54</v>
      </c>
      <c r="AC56" s="116" t="s">
        <v>54</v>
      </c>
      <c r="AD56" s="116" t="s">
        <v>54</v>
      </c>
      <c r="AE56" s="116" t="s">
        <v>54</v>
      </c>
      <c r="AF56" s="116" t="s">
        <v>54</v>
      </c>
      <c r="AG56" s="116" t="s">
        <v>54</v>
      </c>
    </row>
    <row r="57" spans="2:35" x14ac:dyDescent="0.55000000000000004">
      <c r="B57" s="4">
        <f>IF('受領情報一覧(KPMG編集)'!B57="","",'受領情報一覧(KPMG編集)'!B57)</f>
        <v>54</v>
      </c>
      <c r="C57" s="4" t="str">
        <f>IF('回答結果(KPMG編集)'!H57="","",'回答結果(KPMG編集)'!H57)</f>
        <v>DataLabs株式会社</v>
      </c>
      <c r="D57" s="73" t="str">
        <f t="shared" si="1"/>
        <v>掲載候補</v>
      </c>
      <c r="E57" s="91" t="str">
        <f>IF(B57="","",IF('回答結果(KPMG編集)'!$BM57="有","〇",IF('回答結果(KPMG編集)'!$BU57="有","〇","×")))</f>
        <v>〇</v>
      </c>
      <c r="F57" s="9" t="s">
        <v>51</v>
      </c>
      <c r="G57" s="9" t="s">
        <v>51</v>
      </c>
      <c r="H57" s="9" t="s">
        <v>51</v>
      </c>
      <c r="I57" s="9" t="s">
        <v>51</v>
      </c>
      <c r="J57" s="10" t="s">
        <v>51</v>
      </c>
      <c r="K57" s="22" t="str">
        <f t="shared" si="3"/>
        <v>○</v>
      </c>
      <c r="L57" s="8" t="s">
        <v>52</v>
      </c>
      <c r="M57" s="8" t="s">
        <v>61</v>
      </c>
      <c r="N57" s="3"/>
      <c r="O57" s="124"/>
      <c r="P57" s="94" t="str">
        <f>'回答結果（マスタ）'!R57</f>
        <v>Hatsuly</v>
      </c>
      <c r="Q57" s="94" t="str">
        <f>'回答結果（マスタ）'!U57</f>
        <v>https://hatsuly.datalabs.jp/</v>
      </c>
      <c r="R57" s="116" t="s">
        <v>54</v>
      </c>
      <c r="Z57" s="77"/>
      <c r="AA57" s="116" t="s">
        <v>54</v>
      </c>
      <c r="AB57" s="116" t="s">
        <v>54</v>
      </c>
      <c r="AC57" s="116" t="s">
        <v>54</v>
      </c>
      <c r="AD57" s="116" t="s">
        <v>54</v>
      </c>
      <c r="AE57" s="116" t="s">
        <v>54</v>
      </c>
      <c r="AF57" s="116" t="s">
        <v>54</v>
      </c>
      <c r="AG57" s="116" t="s">
        <v>54</v>
      </c>
    </row>
    <row r="58" spans="2:35" ht="36" x14ac:dyDescent="0.55000000000000004">
      <c r="B58" s="4">
        <f>IF('受領情報一覧(KPMG編集)'!B58="","",'受領情報一覧(KPMG編集)'!B58)</f>
        <v>55</v>
      </c>
      <c r="C58" s="4" t="str">
        <f>IF('回答結果(KPMG編集)'!H58="","",'回答結果(KPMG編集)'!H58)</f>
        <v>東芝デジタルソリューションズ株式会社</v>
      </c>
      <c r="D58" s="73" t="str">
        <f t="shared" si="1"/>
        <v>掲載候補</v>
      </c>
      <c r="E58" s="91" t="str">
        <f>IF(B58="","",IF('回答結果(KPMG編集)'!$BM58="有","〇",IF('回答結果(KPMG編集)'!$BU58="有","〇","×")))</f>
        <v>〇</v>
      </c>
      <c r="F58" s="9" t="s">
        <v>51</v>
      </c>
      <c r="G58" s="9" t="s">
        <v>51</v>
      </c>
      <c r="H58" s="9" t="s">
        <v>51</v>
      </c>
      <c r="I58" s="9" t="s">
        <v>51</v>
      </c>
      <c r="J58" s="10" t="s">
        <v>51</v>
      </c>
      <c r="K58" s="22" t="str">
        <f t="shared" si="3"/>
        <v>○</v>
      </c>
      <c r="L58" s="8" t="s">
        <v>52</v>
      </c>
      <c r="M58" s="8" t="s">
        <v>61</v>
      </c>
      <c r="N58" s="3"/>
      <c r="O58" s="124"/>
      <c r="P58" s="94" t="str">
        <f>'回答結果（マスタ）'!R58</f>
        <v>SATLYS映像解析AI（変状・異常検知）</v>
      </c>
      <c r="Q58" s="94" t="str">
        <f>'回答結果（マスタ）'!U58</f>
        <v>https://www.global.toshiba/jp/products-solutions/ai-iot/satlys.html</v>
      </c>
      <c r="R58" s="116" t="s">
        <v>54</v>
      </c>
      <c r="Z58" s="77"/>
      <c r="AA58" s="116" t="s">
        <v>54</v>
      </c>
      <c r="AB58" s="116" t="s">
        <v>54</v>
      </c>
      <c r="AC58" s="116" t="s">
        <v>54</v>
      </c>
      <c r="AD58" s="116" t="s">
        <v>54</v>
      </c>
      <c r="AE58" s="116" t="s">
        <v>54</v>
      </c>
      <c r="AF58" s="116" t="s">
        <v>54</v>
      </c>
      <c r="AG58" s="116" t="s">
        <v>54</v>
      </c>
    </row>
    <row r="59" spans="2:35" ht="54" x14ac:dyDescent="0.55000000000000004">
      <c r="B59" s="4">
        <f>IF('受領情報一覧(KPMG編集)'!B59="","",'受領情報一覧(KPMG編集)'!B59)</f>
        <v>56</v>
      </c>
      <c r="C59" s="4" t="str">
        <f>IF('回答結果(KPMG編集)'!H59="","",'回答結果(KPMG編集)'!H59)</f>
        <v>東芝デジタルソリューションズ株式会社</v>
      </c>
      <c r="D59" s="73" t="str">
        <f t="shared" si="1"/>
        <v>掲載候補</v>
      </c>
      <c r="E59" s="91" t="str">
        <f>IF(B59="","",IF('回答結果(KPMG編集)'!$BM59="有","〇",IF('回答結果(KPMG編集)'!$BU59="有","〇","×")))</f>
        <v>〇</v>
      </c>
      <c r="F59" s="9" t="s">
        <v>51</v>
      </c>
      <c r="G59" s="9" t="s">
        <v>51</v>
      </c>
      <c r="H59" s="9" t="s">
        <v>51</v>
      </c>
      <c r="I59" s="9" t="s">
        <v>51</v>
      </c>
      <c r="J59" s="10" t="s">
        <v>51</v>
      </c>
      <c r="K59" s="22" t="str">
        <f t="shared" si="3"/>
        <v>○</v>
      </c>
      <c r="L59" s="8" t="s">
        <v>52</v>
      </c>
      <c r="M59" s="8" t="s">
        <v>61</v>
      </c>
      <c r="N59" s="3"/>
      <c r="O59" s="124"/>
      <c r="P59" s="94" t="str">
        <f>'回答結果（マスタ）'!R59</f>
        <v>MeisterApps AI画像自動検査パッケージ</v>
      </c>
      <c r="Q59" s="94" t="str">
        <f>'回答結果（マスタ）'!U59</f>
        <v>https://www.global.toshiba/jp/products-solutions/manufacturing-ict/meister-apps/apps-maivp.html</v>
      </c>
      <c r="R59" s="116" t="s">
        <v>54</v>
      </c>
      <c r="Z59" s="77"/>
      <c r="AA59" s="116" t="s">
        <v>54</v>
      </c>
      <c r="AB59" s="116" t="s">
        <v>54</v>
      </c>
      <c r="AC59" s="116" t="s">
        <v>54</v>
      </c>
      <c r="AD59" s="116" t="s">
        <v>54</v>
      </c>
      <c r="AE59" s="116" t="s">
        <v>54</v>
      </c>
      <c r="AF59" s="116" t="s">
        <v>54</v>
      </c>
      <c r="AG59" s="116" t="s">
        <v>54</v>
      </c>
    </row>
    <row r="60" spans="2:35" ht="409.5" x14ac:dyDescent="0.55000000000000004">
      <c r="B60" s="4">
        <f>IF('受領情報一覧(KPMG編集)'!B60="","",'受領情報一覧(KPMG編集)'!B60)</f>
        <v>57</v>
      </c>
      <c r="C60" s="4" t="str">
        <f>IF('回答結果(KPMG編集)'!H60="","",'回答結果(KPMG編集)'!H60)</f>
        <v>KDDIスマートドローン株式会社</v>
      </c>
      <c r="D60" s="73" t="str">
        <f t="shared" si="1"/>
        <v>要修正依頼</v>
      </c>
      <c r="E60" s="91" t="str">
        <f>IF(B60="","",IF('回答結果(KPMG編集)'!$BM60="有","〇",IF('回答結果(KPMG編集)'!$BU60="有","〇","×")))</f>
        <v>〇</v>
      </c>
      <c r="F60" s="9" t="s">
        <v>51</v>
      </c>
      <c r="G60" s="9" t="s">
        <v>51</v>
      </c>
      <c r="H60" s="9" t="s">
        <v>51</v>
      </c>
      <c r="I60" s="9" t="s">
        <v>51</v>
      </c>
      <c r="J60" s="10" t="s">
        <v>52</v>
      </c>
      <c r="K60" s="22" t="str">
        <f t="shared" si="3"/>
        <v>×</v>
      </c>
      <c r="L60" s="8" t="s">
        <v>52</v>
      </c>
      <c r="M60" s="8" t="s">
        <v>52</v>
      </c>
      <c r="N60" s="94" t="s">
        <v>140</v>
      </c>
      <c r="O60" s="179" t="s">
        <v>141</v>
      </c>
      <c r="P60" s="94" t="str">
        <f>'回答結果（マスタ）'!R60</f>
        <v>ドローン水力発電点検ソリューション</v>
      </c>
      <c r="Q60" s="94" t="str">
        <f>'回答結果（マスタ）'!U60</f>
        <v>https://kddi.smartdrone.co.jp/solution/inspection/</v>
      </c>
      <c r="R60" s="286" t="s">
        <v>57</v>
      </c>
      <c r="Z60" s="77"/>
      <c r="AA60" s="114" t="s">
        <v>76</v>
      </c>
      <c r="AB60" s="114" t="s">
        <v>76</v>
      </c>
      <c r="AC60" s="115" t="s">
        <v>59</v>
      </c>
      <c r="AD60" s="115" t="s">
        <v>59</v>
      </c>
      <c r="AE60" s="115" t="s">
        <v>59</v>
      </c>
      <c r="AF60" s="110" t="s">
        <v>57</v>
      </c>
      <c r="AG60" s="110" t="s">
        <v>57</v>
      </c>
      <c r="AH60" s="147"/>
      <c r="AI60" s="121" t="s">
        <v>103</v>
      </c>
    </row>
    <row r="61" spans="2:35" ht="342" x14ac:dyDescent="0.55000000000000004">
      <c r="B61" s="4">
        <f>IF('受領情報一覧(KPMG編集)'!B61="","",'受領情報一覧(KPMG編集)'!B61)</f>
        <v>58</v>
      </c>
      <c r="C61" s="4" t="str">
        <f>IF('回答結果(KPMG編集)'!H61="","",'回答結果(KPMG編集)'!H61)</f>
        <v>KDDIスマートドローン株式会社</v>
      </c>
      <c r="D61" s="73" t="str">
        <f t="shared" si="1"/>
        <v>要修正依頼</v>
      </c>
      <c r="E61" s="91" t="str">
        <f>IF(B61="","",IF('回答結果(KPMG編集)'!$BM61="有","〇",IF('回答結果(KPMG編集)'!$BU61="有","〇","×")))</f>
        <v>〇</v>
      </c>
      <c r="F61" s="9" t="s">
        <v>51</v>
      </c>
      <c r="G61" s="9" t="s">
        <v>51</v>
      </c>
      <c r="H61" s="9" t="s">
        <v>51</v>
      </c>
      <c r="I61" s="9" t="s">
        <v>51</v>
      </c>
      <c r="J61" s="10" t="s">
        <v>52</v>
      </c>
      <c r="K61" s="22" t="str">
        <f t="shared" si="3"/>
        <v>×</v>
      </c>
      <c r="L61" s="8" t="s">
        <v>52</v>
      </c>
      <c r="M61" s="8" t="s">
        <v>52</v>
      </c>
      <c r="N61" s="94" t="s">
        <v>140</v>
      </c>
      <c r="O61" s="179" t="s">
        <v>142</v>
      </c>
      <c r="P61" s="94" t="str">
        <f>'回答結果（マスタ）'!R61</f>
        <v>橋梁点検ソリューション</v>
      </c>
      <c r="Q61" s="94" t="str">
        <f>'回答結果（マスタ）'!U61</f>
        <v>https://kddi.smartdrone.co.jp/solution/inspection/</v>
      </c>
      <c r="R61" s="286" t="s">
        <v>57</v>
      </c>
      <c r="Z61" s="77"/>
      <c r="AA61" s="114" t="s">
        <v>76</v>
      </c>
      <c r="AB61" s="114" t="s">
        <v>76</v>
      </c>
      <c r="AC61" s="115" t="s">
        <v>59</v>
      </c>
      <c r="AD61" s="115" t="s">
        <v>59</v>
      </c>
      <c r="AE61" s="115" t="s">
        <v>59</v>
      </c>
      <c r="AF61" s="110" t="s">
        <v>57</v>
      </c>
      <c r="AG61" s="110" t="s">
        <v>57</v>
      </c>
      <c r="AH61" s="147"/>
      <c r="AI61" s="121" t="s">
        <v>103</v>
      </c>
    </row>
    <row r="62" spans="2:35" ht="409.5" x14ac:dyDescent="0.55000000000000004">
      <c r="B62" s="4">
        <f>IF('受領情報一覧(KPMG編集)'!B62="","",'受領情報一覧(KPMG編集)'!B62)</f>
        <v>59</v>
      </c>
      <c r="C62" s="4" t="str">
        <f>IF('回答結果(KPMG編集)'!H62="","",'回答結果(KPMG編集)'!H62)</f>
        <v>KDDIスマートドローン株式会社</v>
      </c>
      <c r="D62" s="73" t="str">
        <f t="shared" si="1"/>
        <v>要修正依頼</v>
      </c>
      <c r="E62" s="91" t="str">
        <f>IF(B62="","",IF('回答結果(KPMG編集)'!$BM62="有","〇",IF('回答結果(KPMG編集)'!$BU62="有","〇","×")))</f>
        <v>〇</v>
      </c>
      <c r="F62" s="9" t="s">
        <v>51</v>
      </c>
      <c r="G62" s="9" t="s">
        <v>51</v>
      </c>
      <c r="H62" s="9" t="s">
        <v>51</v>
      </c>
      <c r="I62" s="9" t="s">
        <v>51</v>
      </c>
      <c r="J62" s="10" t="s">
        <v>52</v>
      </c>
      <c r="K62" s="22" t="str">
        <f t="shared" si="3"/>
        <v>○</v>
      </c>
      <c r="L62" s="8" t="s">
        <v>52</v>
      </c>
      <c r="M62" s="8" t="s">
        <v>51</v>
      </c>
      <c r="N62" s="94" t="s">
        <v>140</v>
      </c>
      <c r="O62" s="179" t="s">
        <v>143</v>
      </c>
      <c r="P62" s="94" t="str">
        <f>'回答結果（マスタ）'!R62</f>
        <v>建物点検ソリューション</v>
      </c>
      <c r="Q62" s="94" t="str">
        <f>'回答結果（マスタ）'!U62</f>
        <v>https://kddi.smartdrone.co.jp/solution/inspection/building/</v>
      </c>
      <c r="R62" s="286" t="s">
        <v>57</v>
      </c>
      <c r="Z62" s="77"/>
      <c r="AA62" s="114" t="s">
        <v>76</v>
      </c>
      <c r="AB62" s="114" t="s">
        <v>76</v>
      </c>
      <c r="AC62" s="115" t="s">
        <v>59</v>
      </c>
      <c r="AD62" s="115" t="s">
        <v>59</v>
      </c>
      <c r="AE62" s="115" t="s">
        <v>59</v>
      </c>
      <c r="AF62" s="110" t="s">
        <v>57</v>
      </c>
      <c r="AG62" s="110" t="s">
        <v>57</v>
      </c>
      <c r="AH62" s="147"/>
      <c r="AI62" s="121" t="s">
        <v>103</v>
      </c>
    </row>
    <row r="63" spans="2:35" ht="409.5" x14ac:dyDescent="0.55000000000000004">
      <c r="B63" s="4">
        <f>IF('受領情報一覧(KPMG編集)'!B63="","",'受領情報一覧(KPMG編集)'!B63)</f>
        <v>60</v>
      </c>
      <c r="C63" s="4" t="str">
        <f>IF('回答結果(KPMG編集)'!H63="","",'回答結果(KPMG編集)'!H63)</f>
        <v>KDDIスマートドローン株式会社</v>
      </c>
      <c r="D63" s="73" t="str">
        <f t="shared" si="1"/>
        <v>要修正依頼</v>
      </c>
      <c r="E63" s="91" t="str">
        <f>IF(B63="","",IF('回答結果(KPMG編集)'!$BM63="有","〇",IF('回答結果(KPMG編集)'!$BU63="有","〇","×")))</f>
        <v>〇</v>
      </c>
      <c r="F63" s="9" t="s">
        <v>51</v>
      </c>
      <c r="G63" s="9" t="s">
        <v>51</v>
      </c>
      <c r="H63" s="9" t="s">
        <v>51</v>
      </c>
      <c r="I63" s="9" t="s">
        <v>51</v>
      </c>
      <c r="J63" s="10" t="s">
        <v>52</v>
      </c>
      <c r="K63" s="22" t="str">
        <f t="shared" si="3"/>
        <v>○</v>
      </c>
      <c r="L63" s="8" t="s">
        <v>52</v>
      </c>
      <c r="M63" s="8" t="s">
        <v>51</v>
      </c>
      <c r="N63" s="94" t="s">
        <v>140</v>
      </c>
      <c r="O63" s="179" t="s">
        <v>144</v>
      </c>
      <c r="P63" s="94" t="str">
        <f>'回答結果（マスタ）'!R63</f>
        <v>風力発電点検ソリューション</v>
      </c>
      <c r="Q63" s="94" t="str">
        <f>'回答結果（マスタ）'!U63</f>
        <v>https://kddi.smartdrone.co.jp/solution/inspection/</v>
      </c>
      <c r="R63" s="286" t="s">
        <v>57</v>
      </c>
      <c r="Z63" s="77"/>
      <c r="AA63" s="114" t="s">
        <v>76</v>
      </c>
      <c r="AB63" s="114" t="s">
        <v>76</v>
      </c>
      <c r="AC63" s="115" t="s">
        <v>59</v>
      </c>
      <c r="AD63" s="115" t="s">
        <v>59</v>
      </c>
      <c r="AE63" s="115" t="s">
        <v>59</v>
      </c>
      <c r="AF63" s="110" t="s">
        <v>57</v>
      </c>
      <c r="AG63" s="110" t="s">
        <v>57</v>
      </c>
      <c r="AH63" s="147"/>
      <c r="AI63" s="121" t="s">
        <v>103</v>
      </c>
    </row>
    <row r="64" spans="2:35" ht="36" x14ac:dyDescent="0.55000000000000004">
      <c r="B64" s="4">
        <f>IF('受領情報一覧(KPMG編集)'!B64="","",'受領情報一覧(KPMG編集)'!B64)</f>
        <v>61</v>
      </c>
      <c r="C64" s="4" t="str">
        <f>IF('回答結果(KPMG編集)'!H64="","",'回答結果(KPMG編集)'!H64)</f>
        <v>株式会社ミラテクドローン</v>
      </c>
      <c r="D64" s="73" t="str">
        <f t="shared" si="1"/>
        <v>掲載候補(セキュリティ要精査)</v>
      </c>
      <c r="E64" s="91" t="str">
        <f>IF(B64="","",IF('回答結果(KPMG編集)'!$BM64="有","〇",IF('回答結果(KPMG編集)'!$BU64="有","〇","×")))</f>
        <v>〇</v>
      </c>
      <c r="F64" s="7" t="s">
        <v>51</v>
      </c>
      <c r="G64" s="9" t="s">
        <v>51</v>
      </c>
      <c r="H64" s="9" t="s">
        <v>51</v>
      </c>
      <c r="I64" s="9" t="s">
        <v>51</v>
      </c>
      <c r="J64" s="10" t="s">
        <v>51</v>
      </c>
      <c r="K64" s="22" t="str">
        <f t="shared" si="3"/>
        <v>×</v>
      </c>
      <c r="L64" s="8" t="s">
        <v>52</v>
      </c>
      <c r="M64" s="8" t="s">
        <v>52</v>
      </c>
      <c r="N64" s="39"/>
      <c r="O64" s="124"/>
      <c r="P64" s="94" t="str">
        <f>'回答結果（マスタ）'!R64</f>
        <v>たおれん棒</v>
      </c>
      <c r="Q64" s="94" t="str">
        <f>'回答結果（マスタ）'!U64</f>
        <v>https://www.multicopter.co.jp/projects-2</v>
      </c>
      <c r="R64" s="116" t="s">
        <v>54</v>
      </c>
      <c r="Z64" s="77"/>
      <c r="AA64" s="116" t="s">
        <v>54</v>
      </c>
      <c r="AB64" s="116" t="s">
        <v>54</v>
      </c>
      <c r="AC64" s="116" t="s">
        <v>54</v>
      </c>
      <c r="AD64" s="116" t="s">
        <v>54</v>
      </c>
      <c r="AE64" s="116" t="s">
        <v>54</v>
      </c>
      <c r="AF64" s="116" t="s">
        <v>54</v>
      </c>
      <c r="AG64" s="116" t="s">
        <v>54</v>
      </c>
    </row>
    <row r="65" spans="2:35" ht="54" x14ac:dyDescent="0.55000000000000004">
      <c r="B65" s="4">
        <f>IF('受領情報一覧(KPMG編集)'!B65="","",'受領情報一覧(KPMG編集)'!B65)</f>
        <v>62</v>
      </c>
      <c r="C65" s="4" t="str">
        <f>IF('回答結果(KPMG編集)'!H65="","",'回答結果(KPMG編集)'!H65)</f>
        <v>株式会社ミラテクドローン</v>
      </c>
      <c r="D65" s="73" t="s">
        <v>145</v>
      </c>
      <c r="E65" s="108" t="s">
        <v>61</v>
      </c>
      <c r="F65" s="7" t="s">
        <v>51</v>
      </c>
      <c r="G65" s="9" t="s">
        <v>51</v>
      </c>
      <c r="H65" s="9" t="s">
        <v>51</v>
      </c>
      <c r="I65" s="9" t="s">
        <v>51</v>
      </c>
      <c r="J65" s="10" t="s">
        <v>51</v>
      </c>
      <c r="K65" s="22" t="str">
        <f t="shared" si="3"/>
        <v>×</v>
      </c>
      <c r="L65" s="8" t="s">
        <v>52</v>
      </c>
      <c r="M65" s="8" t="s">
        <v>52</v>
      </c>
      <c r="N65" s="39" t="s">
        <v>146</v>
      </c>
      <c r="O65" s="124"/>
      <c r="P65" s="94" t="str">
        <f>'回答結果（マスタ）'!R65</f>
        <v>ラインドローンシステム</v>
      </c>
      <c r="Q65" s="94" t="str">
        <f>'回答結果（マスタ）'!U65</f>
        <v>https://www.seibu-const.co.jp/technology/linedrone/index.html</v>
      </c>
      <c r="R65" s="116" t="s">
        <v>54</v>
      </c>
      <c r="Z65" s="77"/>
      <c r="AA65" s="116" t="s">
        <v>54</v>
      </c>
      <c r="AB65" s="116" t="s">
        <v>54</v>
      </c>
      <c r="AC65" s="116" t="s">
        <v>54</v>
      </c>
      <c r="AD65" s="116" t="s">
        <v>54</v>
      </c>
      <c r="AE65" s="116" t="s">
        <v>54</v>
      </c>
      <c r="AF65" s="116" t="s">
        <v>54</v>
      </c>
      <c r="AG65" s="116" t="s">
        <v>54</v>
      </c>
    </row>
    <row r="66" spans="2:35" ht="349" customHeight="1" x14ac:dyDescent="0.55000000000000004">
      <c r="B66" s="97">
        <f>IF('受領情報一覧(KPMG編集)'!B66="","",'受領情報一覧(KPMG編集)'!B66)</f>
        <v>63</v>
      </c>
      <c r="C66" s="97" t="str">
        <f>IF('回答結果(KPMG編集)'!H66="","",'回答結果(KPMG編集)'!H66)</f>
        <v>一般社団法人 日本赤外線劣化診断技術普及協会</v>
      </c>
      <c r="D66" s="98" t="s">
        <v>85</v>
      </c>
      <c r="E66" s="99" t="str">
        <f>IF(B66="","",IF('回答結果(KPMG編集)'!$BM66="有","〇",IF('回答結果(KPMG編集)'!$BU66="有","〇","×")))</f>
        <v>〇</v>
      </c>
      <c r="F66" s="99" t="s">
        <v>51</v>
      </c>
      <c r="G66" s="100" t="s">
        <v>52</v>
      </c>
      <c r="H66" s="100" t="s">
        <v>51</v>
      </c>
      <c r="I66" s="100" t="s">
        <v>52</v>
      </c>
      <c r="J66" s="101" t="s">
        <v>52</v>
      </c>
      <c r="K66" s="102" t="str">
        <f t="shared" si="3"/>
        <v>×</v>
      </c>
      <c r="L66" s="102" t="s">
        <v>52</v>
      </c>
      <c r="M66" s="102" t="s">
        <v>52</v>
      </c>
      <c r="N66" s="103" t="s">
        <v>147</v>
      </c>
      <c r="O66" s="153"/>
      <c r="P66" s="96" t="str">
        <f>'回答結果（マスタ）'!R66</f>
        <v>赤外線調査劣化診断技術</v>
      </c>
      <c r="Q66" s="96" t="str">
        <f>'回答結果（マスタ）'!U66</f>
        <v>https://jaira.jp/</v>
      </c>
      <c r="R66" s="93" t="s">
        <v>59</v>
      </c>
      <c r="Z66" s="77"/>
      <c r="AA66" s="114" t="s">
        <v>76</v>
      </c>
      <c r="AB66" s="114" t="s">
        <v>76</v>
      </c>
      <c r="AC66" s="115" t="s">
        <v>59</v>
      </c>
      <c r="AD66" s="115" t="s">
        <v>59</v>
      </c>
      <c r="AE66" s="115" t="s">
        <v>59</v>
      </c>
      <c r="AF66" s="115" t="s">
        <v>59</v>
      </c>
      <c r="AG66" s="115" t="s">
        <v>70</v>
      </c>
      <c r="AH66" s="156" t="s">
        <v>103</v>
      </c>
      <c r="AI66" s="121" t="s">
        <v>64</v>
      </c>
    </row>
    <row r="67" spans="2:35" ht="198" x14ac:dyDescent="0.55000000000000004">
      <c r="B67" s="97">
        <f>IF('受領情報一覧(KPMG編集)'!B67="","",'受領情報一覧(KPMG編集)'!B67)</f>
        <v>64</v>
      </c>
      <c r="C67" s="97" t="str">
        <f>IF('回答結果(KPMG編集)'!H67="","",'回答結果(KPMG編集)'!H67)</f>
        <v>TMES株式会社</v>
      </c>
      <c r="D67" s="98" t="s">
        <v>82</v>
      </c>
      <c r="E67" s="99" t="str">
        <f>IF(B67="","",IF('回答結果(KPMG編集)'!$BM67="有","〇",IF('回答結果(KPMG編集)'!$BU67="有","〇","×")))</f>
        <v>〇</v>
      </c>
      <c r="F67" s="99" t="s">
        <v>61</v>
      </c>
      <c r="G67" s="100" t="s">
        <v>51</v>
      </c>
      <c r="H67" s="100" t="s">
        <v>51</v>
      </c>
      <c r="I67" s="100" t="s">
        <v>52</v>
      </c>
      <c r="J67" s="101" t="s">
        <v>52</v>
      </c>
      <c r="K67" s="102" t="str">
        <f t="shared" si="3"/>
        <v>○</v>
      </c>
      <c r="L67" s="102" t="s">
        <v>52</v>
      </c>
      <c r="M67" s="102" t="s">
        <v>51</v>
      </c>
      <c r="N67" s="96" t="s">
        <v>148</v>
      </c>
      <c r="O67" s="153"/>
      <c r="P67" s="96" t="str">
        <f>'回答結果（マスタ）'!R67</f>
        <v>保守メンテナンス事業</v>
      </c>
      <c r="Q67" s="96" t="str">
        <f>'回答結果（マスタ）'!U67</f>
        <v>https://www.tm-es.co.jp/solutions/products/</v>
      </c>
      <c r="R67" s="287" t="s">
        <v>70</v>
      </c>
      <c r="S67" s="105"/>
      <c r="T67" s="105"/>
      <c r="U67" s="105"/>
      <c r="V67" s="105"/>
      <c r="W67" s="105"/>
      <c r="X67" s="105"/>
      <c r="Y67" s="105"/>
      <c r="Z67" s="152"/>
      <c r="AA67" s="197" t="s">
        <v>58</v>
      </c>
      <c r="AB67" s="151"/>
      <c r="AC67" s="197" t="s">
        <v>58</v>
      </c>
      <c r="AD67" s="196" t="s">
        <v>59</v>
      </c>
      <c r="AE67" s="196" t="s">
        <v>59</v>
      </c>
      <c r="AF67" s="196" t="s">
        <v>70</v>
      </c>
      <c r="AG67" s="196" t="s">
        <v>70</v>
      </c>
      <c r="AH67" s="198"/>
    </row>
    <row r="68" spans="2:35" ht="231" customHeight="1" x14ac:dyDescent="0.55000000000000004">
      <c r="B68" s="4">
        <f>IF('受領情報一覧(KPMG編集)'!B68="","",'受領情報一覧(KPMG編集)'!B68)</f>
        <v>65</v>
      </c>
      <c r="C68" s="4" t="str">
        <f>IF('回答結果(KPMG編集)'!H68="","",'回答結果(KPMG編集)'!H68)</f>
        <v>株式会社アイシン</v>
      </c>
      <c r="D68" s="73" t="s">
        <v>73</v>
      </c>
      <c r="E68" s="91" t="str">
        <f>IF(B68="","",IF('回答結果(KPMG編集)'!$BM68="有","〇",IF('回答結果(KPMG編集)'!$BU68="有","〇","×")))</f>
        <v>〇</v>
      </c>
      <c r="F68" s="7" t="s">
        <v>61</v>
      </c>
      <c r="G68" s="9" t="s">
        <v>51</v>
      </c>
      <c r="H68" s="9" t="s">
        <v>51</v>
      </c>
      <c r="I68" s="9" t="s">
        <v>52</v>
      </c>
      <c r="J68" s="10" t="s">
        <v>51</v>
      </c>
      <c r="K68" s="22" t="str">
        <f t="shared" ref="K68:K99" si="5">IF(B68="","",IF(AND(L68="×",M68="×"),"×","○"))</f>
        <v>○</v>
      </c>
      <c r="L68" s="8" t="s">
        <v>52</v>
      </c>
      <c r="M68" s="8" t="s">
        <v>51</v>
      </c>
      <c r="N68" s="124" t="s">
        <v>149</v>
      </c>
      <c r="O68" s="123" t="s">
        <v>150</v>
      </c>
      <c r="P68" s="94" t="str">
        <f>'回答結果（マスタ）'!R68</f>
        <v>みちログ</v>
      </c>
      <c r="Q68" s="94" t="str">
        <f>'回答結果（マスタ）'!U68</f>
        <v>https://www.aisin.com/jp/news/2023/005858.html, https://www.aisin.com/jp/aithink/style/blog/005399.html</v>
      </c>
      <c r="R68" s="86" t="s">
        <v>70</v>
      </c>
      <c r="Z68" s="77"/>
      <c r="AA68" s="114" t="s">
        <v>58</v>
      </c>
      <c r="AB68" s="80"/>
      <c r="AC68" s="121" t="s">
        <v>58</v>
      </c>
      <c r="AD68" s="121" t="s">
        <v>70</v>
      </c>
      <c r="AE68" s="121" t="s">
        <v>70</v>
      </c>
      <c r="AF68" s="121" t="s">
        <v>70</v>
      </c>
      <c r="AG68" s="121" t="s">
        <v>70</v>
      </c>
      <c r="AH68" s="121" t="s">
        <v>70</v>
      </c>
    </row>
    <row r="69" spans="2:35" ht="162" x14ac:dyDescent="0.55000000000000004">
      <c r="B69" s="4">
        <f>IF('受領情報一覧(KPMG編集)'!B69="","",'受領情報一覧(KPMG編集)'!B69)</f>
        <v>66</v>
      </c>
      <c r="C69" s="4" t="str">
        <f>IF('回答結果(KPMG編集)'!H69="","",'回答結果(KPMG編集)'!H69)</f>
        <v>株式会社島津製作所</v>
      </c>
      <c r="D69" s="73" t="s">
        <v>73</v>
      </c>
      <c r="E69" s="91" t="str">
        <f>IF(B69="","",IF('回答結果(KPMG編集)'!$BM69="有","〇",IF('回答結果(KPMG編集)'!$BU69="有","〇","×")))</f>
        <v>〇</v>
      </c>
      <c r="F69" s="7" t="s">
        <v>61</v>
      </c>
      <c r="G69" s="9" t="s">
        <v>51</v>
      </c>
      <c r="H69" s="9" t="s">
        <v>51</v>
      </c>
      <c r="I69" s="9" t="s">
        <v>52</v>
      </c>
      <c r="J69" s="10" t="s">
        <v>52</v>
      </c>
      <c r="K69" s="22" t="str">
        <f t="shared" si="5"/>
        <v>○</v>
      </c>
      <c r="L69" s="8" t="s">
        <v>68</v>
      </c>
      <c r="M69" s="8" t="s">
        <v>51</v>
      </c>
      <c r="N69" s="124" t="s">
        <v>151</v>
      </c>
      <c r="O69" s="124" t="s">
        <v>152</v>
      </c>
      <c r="P69" s="94" t="str">
        <f>'回答結果（マスタ）'!R69</f>
        <v>超音波光探傷装置</v>
      </c>
      <c r="Q69" s="94" t="str">
        <f>'回答結果（マスタ）'!U69</f>
        <v>https://www.an.shimadzu.co.jp/products/materials-testing/ultrasonic-optical-flaw-detector/miv-x/index.html</v>
      </c>
      <c r="R69" s="286" t="s">
        <v>57</v>
      </c>
      <c r="Z69" s="77"/>
      <c r="AA69" s="114" t="s">
        <v>58</v>
      </c>
      <c r="AB69" s="80"/>
      <c r="AC69" s="114" t="s">
        <v>76</v>
      </c>
      <c r="AD69" s="115" t="s">
        <v>59</v>
      </c>
      <c r="AE69" s="110" t="s">
        <v>60</v>
      </c>
      <c r="AF69" s="110" t="s">
        <v>57</v>
      </c>
      <c r="AG69" s="110" t="s">
        <v>57</v>
      </c>
      <c r="AH69" s="147"/>
    </row>
    <row r="70" spans="2:35" ht="144" x14ac:dyDescent="0.55000000000000004">
      <c r="B70" s="4">
        <f>IF('受領情報一覧(KPMG編集)'!B70="","",'受領情報一覧(KPMG編集)'!B70)</f>
        <v>67</v>
      </c>
      <c r="C70" s="4" t="str">
        <f>IF('回答結果(KPMG編集)'!H70="","",'回答結果(KPMG編集)'!H70)</f>
        <v>株式会社CLUE</v>
      </c>
      <c r="D70" s="73" t="str">
        <f t="shared" ref="D70:D132" si="6">IF(B70="","",IF(COUNTIF(E70:I70,"×"),"掲載対象外",IF(J70="×","要修正依頼",IF(K70="×","掲載候補(セキュリティ要精査)","掲載候補"))))</f>
        <v>要修正依頼</v>
      </c>
      <c r="E70" s="91" t="str">
        <f>IF(B70="","",IF('回答結果(KPMG編集)'!$BM70="有","〇",IF('回答結果(KPMG編集)'!$BU70="有","〇","×")))</f>
        <v>〇</v>
      </c>
      <c r="F70" s="7" t="s">
        <v>61</v>
      </c>
      <c r="G70" s="9" t="s">
        <v>51</v>
      </c>
      <c r="H70" s="9" t="s">
        <v>51</v>
      </c>
      <c r="I70" s="7" t="s">
        <v>51</v>
      </c>
      <c r="J70" s="10" t="s">
        <v>52</v>
      </c>
      <c r="K70" s="22" t="str">
        <f t="shared" si="5"/>
        <v>○</v>
      </c>
      <c r="L70" s="8" t="s">
        <v>68</v>
      </c>
      <c r="M70" s="8" t="s">
        <v>51</v>
      </c>
      <c r="N70" s="124" t="s">
        <v>153</v>
      </c>
      <c r="O70" s="179" t="s">
        <v>154</v>
      </c>
      <c r="P70" s="94" t="str">
        <f>'回答結果（マスタ）'!R70</f>
        <v>ドローンを用いた、インフラや建造物の劣化状況や建築現場の施工状況の確認のための技術及びサービス（DroneRoofer）</v>
      </c>
      <c r="Q70" s="94" t="str">
        <f>'回答結果（マスタ）'!U70</f>
        <v>https://www.drone-roofer.com/</v>
      </c>
      <c r="R70" s="286" t="s">
        <v>57</v>
      </c>
      <c r="Z70" s="77"/>
      <c r="AB70" s="80"/>
      <c r="AC70" s="114" t="s">
        <v>58</v>
      </c>
      <c r="AD70" s="115" t="s">
        <v>59</v>
      </c>
      <c r="AE70" s="110" t="s">
        <v>60</v>
      </c>
      <c r="AF70" s="110" t="s">
        <v>57</v>
      </c>
      <c r="AG70" s="110" t="s">
        <v>57</v>
      </c>
      <c r="AH70" s="147"/>
    </row>
    <row r="71" spans="2:35" ht="72" x14ac:dyDescent="0.55000000000000004">
      <c r="B71" s="4">
        <f>IF('受領情報一覧(KPMG編集)'!B71="","",'受領情報一覧(KPMG編集)'!B71)</f>
        <v>68</v>
      </c>
      <c r="C71" s="4" t="str">
        <f>IF('回答結果(KPMG編集)'!H71="","",'回答結果(KPMG編集)'!H71)</f>
        <v>株式会社CLUE</v>
      </c>
      <c r="D71" s="73" t="str">
        <f t="shared" si="6"/>
        <v>要修正依頼</v>
      </c>
      <c r="E71" s="91" t="str">
        <f>IF(B71="","",IF('回答結果(KPMG編集)'!$BM71="有","〇",IF('回答結果(KPMG編集)'!$BU71="有","〇","×")))</f>
        <v>〇</v>
      </c>
      <c r="F71" s="7" t="s">
        <v>61</v>
      </c>
      <c r="G71" s="9" t="s">
        <v>51</v>
      </c>
      <c r="H71" s="9" t="s">
        <v>51</v>
      </c>
      <c r="I71" s="7" t="s">
        <v>51</v>
      </c>
      <c r="J71" s="10" t="s">
        <v>52</v>
      </c>
      <c r="K71" s="22" t="str">
        <f t="shared" ref="K71" si="7">IF(B71="","",IF(AND(L71="×",M71="×"),"×","○"))</f>
        <v>○</v>
      </c>
      <c r="L71" s="8" t="s">
        <v>68</v>
      </c>
      <c r="M71" s="8" t="s">
        <v>51</v>
      </c>
      <c r="N71" s="124" t="s">
        <v>153</v>
      </c>
      <c r="O71" s="179" t="s">
        <v>155</v>
      </c>
      <c r="P71" s="94" t="str">
        <f>'回答結果（マスタ）'!R71</f>
        <v>ドローンを用いた、インフラや建造物の劣化状況や建築現場の施工状況の確認のための技術及びサービス（ドローン施工管理くん）</v>
      </c>
      <c r="Q71" s="94" t="str">
        <f>'回答結果（マスタ）'!U71</f>
        <v>https://www.drone-sekoukanri.com/</v>
      </c>
      <c r="R71" s="286" t="s">
        <v>57</v>
      </c>
      <c r="Z71" s="77"/>
      <c r="AC71" s="114" t="s">
        <v>58</v>
      </c>
      <c r="AD71" s="115" t="s">
        <v>59</v>
      </c>
      <c r="AE71" s="110" t="s">
        <v>60</v>
      </c>
      <c r="AF71" s="110" t="s">
        <v>57</v>
      </c>
      <c r="AG71" s="110" t="s">
        <v>57</v>
      </c>
      <c r="AH71" s="147"/>
    </row>
    <row r="72" spans="2:35" ht="108" x14ac:dyDescent="0.55000000000000004">
      <c r="B72" s="4">
        <f>IF('受領情報一覧(KPMG編集)'!B72="","",'受領情報一覧(KPMG編集)'!B72)</f>
        <v>69</v>
      </c>
      <c r="C72" s="4" t="str">
        <f>IF('回答結果(KPMG編集)'!H72="","",'回答結果(KPMG編集)'!H72)</f>
        <v>浜松ホトニクス株式会社</v>
      </c>
      <c r="D72" s="73" t="str">
        <f t="shared" si="6"/>
        <v>要修正依頼</v>
      </c>
      <c r="E72" s="91" t="str">
        <f>IF(B72="","",IF('回答結果(KPMG編集)'!$BM72="有","〇",IF('回答結果(KPMG編集)'!$BU72="有","〇","×")))</f>
        <v>〇</v>
      </c>
      <c r="F72" s="7" t="s">
        <v>61</v>
      </c>
      <c r="G72" s="9" t="s">
        <v>51</v>
      </c>
      <c r="H72" s="9" t="s">
        <v>51</v>
      </c>
      <c r="I72" s="7" t="s">
        <v>51</v>
      </c>
      <c r="J72" s="10" t="s">
        <v>52</v>
      </c>
      <c r="K72" s="22" t="str">
        <f>IF(B72="","",IF(AND(L72="×",M72="×"),"×","○"))</f>
        <v>×</v>
      </c>
      <c r="L72" s="8" t="s">
        <v>52</v>
      </c>
      <c r="M72" s="8" t="s">
        <v>52</v>
      </c>
      <c r="N72" s="124" t="s">
        <v>156</v>
      </c>
      <c r="O72" s="125" t="s">
        <v>157</v>
      </c>
      <c r="P72" s="94" t="str">
        <f>'回答結果（マスタ）'!R72</f>
        <v>配管腐食検査用エネルギー弁別型放射線ラインセンサ</v>
      </c>
      <c r="Q72" s="94" t="str">
        <f>'回答結果（マスタ）'!U72</f>
        <v>https://www.hamamatsu.com/jp/ja/product/optical-sensors/radiation-sensor/Radiation-line-sensor/C13247.html</v>
      </c>
      <c r="R72" s="286" t="s">
        <v>57</v>
      </c>
      <c r="Z72" s="77"/>
      <c r="AC72" s="114" t="s">
        <v>76</v>
      </c>
      <c r="AD72" s="110" t="s">
        <v>60</v>
      </c>
      <c r="AE72" s="110" t="s">
        <v>60</v>
      </c>
      <c r="AF72" s="110" t="s">
        <v>57</v>
      </c>
      <c r="AG72" s="110" t="s">
        <v>57</v>
      </c>
    </row>
    <row r="73" spans="2:35" x14ac:dyDescent="0.55000000000000004">
      <c r="B73" s="4">
        <f>IF('受領情報一覧(KPMG編集)'!B73="","",'受領情報一覧(KPMG編集)'!B73)</f>
        <v>70</v>
      </c>
      <c r="C73" s="4" t="str">
        <f>IF('回答結果(KPMG編集)'!H73="","",'回答結果(KPMG編集)'!H73)</f>
        <v>株式会社 NTT e-Drone Technology</v>
      </c>
      <c r="D73" s="73" t="str">
        <f t="shared" si="6"/>
        <v>掲載候補</v>
      </c>
      <c r="E73" s="91" t="str">
        <f>IF(B73="","",IF('回答結果(KPMG編集)'!$BM73="有","〇",IF('回答結果(KPMG編集)'!$BU73="有","〇","×")))</f>
        <v>〇</v>
      </c>
      <c r="F73" s="7" t="s">
        <v>61</v>
      </c>
      <c r="G73" s="9" t="s">
        <v>51</v>
      </c>
      <c r="H73" s="9" t="s">
        <v>51</v>
      </c>
      <c r="I73" s="7" t="s">
        <v>51</v>
      </c>
      <c r="J73" s="7" t="s">
        <v>51</v>
      </c>
      <c r="K73" s="22" t="str">
        <f t="shared" si="5"/>
        <v>○</v>
      </c>
      <c r="L73" s="8" t="s">
        <v>68</v>
      </c>
      <c r="M73" s="8" t="s">
        <v>51</v>
      </c>
      <c r="N73" s="3" t="s">
        <v>158</v>
      </c>
      <c r="O73" s="124"/>
      <c r="P73" s="94" t="str">
        <f>'回答結果（マスタ）'!R73</f>
        <v>Parrot ANAFI Ai</v>
      </c>
      <c r="Q73" s="94" t="str">
        <f>'回答結果（マスタ）'!U73</f>
        <v>https://www.nttedt.co.jp/anafi</v>
      </c>
      <c r="R73" s="114" t="s">
        <v>54</v>
      </c>
      <c r="Z73" s="77"/>
      <c r="AC73" s="114" t="s">
        <v>54</v>
      </c>
      <c r="AD73" s="114" t="s">
        <v>54</v>
      </c>
      <c r="AE73" s="114" t="s">
        <v>54</v>
      </c>
      <c r="AF73" s="114" t="s">
        <v>54</v>
      </c>
      <c r="AG73" s="114" t="s">
        <v>54</v>
      </c>
    </row>
    <row r="74" spans="2:35" x14ac:dyDescent="0.55000000000000004">
      <c r="B74" s="4">
        <f>IF('受領情報一覧(KPMG編集)'!B74="","",'受領情報一覧(KPMG編集)'!B74)</f>
        <v>71</v>
      </c>
      <c r="C74" s="4" t="str">
        <f>IF('回答結果(KPMG編集)'!H74="","",'回答結果(KPMG編集)'!H74)</f>
        <v>株式会社 NTT e-Drone Technology</v>
      </c>
      <c r="D74" s="73" t="str">
        <f t="shared" si="6"/>
        <v>掲載候補</v>
      </c>
      <c r="E74" s="91" t="str">
        <f>IF(B74="","",IF('回答結果(KPMG編集)'!$BM74="有","〇",IF('回答結果(KPMG編集)'!$BU74="有","〇","×")))</f>
        <v>〇</v>
      </c>
      <c r="F74" s="7" t="s">
        <v>61</v>
      </c>
      <c r="G74" s="9" t="s">
        <v>51</v>
      </c>
      <c r="H74" s="9" t="s">
        <v>51</v>
      </c>
      <c r="I74" s="7" t="s">
        <v>51</v>
      </c>
      <c r="J74" s="7" t="s">
        <v>51</v>
      </c>
      <c r="K74" s="22" t="str">
        <f t="shared" si="5"/>
        <v>○</v>
      </c>
      <c r="L74" s="8" t="s">
        <v>68</v>
      </c>
      <c r="M74" s="8" t="s">
        <v>51</v>
      </c>
      <c r="N74" s="3" t="s">
        <v>158</v>
      </c>
      <c r="O74" s="124"/>
      <c r="P74" s="94" t="str">
        <f>'回答結果（マスタ）'!R74</f>
        <v>Skydio2+</v>
      </c>
      <c r="Q74" s="94" t="str">
        <f>'回答結果（マスタ）'!U74</f>
        <v>https://www.nttedt.co.jp/skydio</v>
      </c>
      <c r="R74" s="121" t="s">
        <v>54</v>
      </c>
      <c r="Z74" s="77"/>
      <c r="AC74" s="121" t="s">
        <v>54</v>
      </c>
      <c r="AD74" s="121" t="s">
        <v>54</v>
      </c>
      <c r="AE74" s="121" t="s">
        <v>54</v>
      </c>
      <c r="AF74" s="121" t="s">
        <v>54</v>
      </c>
      <c r="AG74" s="121" t="s">
        <v>54</v>
      </c>
    </row>
    <row r="75" spans="2:35" ht="234" x14ac:dyDescent="0.55000000000000004">
      <c r="B75" s="4">
        <f>IF('受領情報一覧(KPMG編集)'!B75="","",'受領情報一覧(KPMG編集)'!B75)</f>
        <v>72</v>
      </c>
      <c r="C75" s="4" t="str">
        <f>IF('回答結果(KPMG編集)'!H75="","",'回答結果(KPMG編集)'!H75)</f>
        <v>富士フイルム株式会社</v>
      </c>
      <c r="D75" s="73" t="str">
        <f t="shared" si="6"/>
        <v>要修正依頼</v>
      </c>
      <c r="E75" s="91" t="str">
        <f>IF(B75="","",IF('回答結果(KPMG編集)'!$BM75="有","〇",IF('回答結果(KPMG編集)'!$BU75="有","〇","×")))</f>
        <v>〇</v>
      </c>
      <c r="F75" s="7" t="s">
        <v>61</v>
      </c>
      <c r="G75" s="9" t="s">
        <v>51</v>
      </c>
      <c r="H75" s="9" t="s">
        <v>51</v>
      </c>
      <c r="I75" s="7" t="s">
        <v>51</v>
      </c>
      <c r="J75" s="10" t="s">
        <v>52</v>
      </c>
      <c r="K75" s="22" t="str">
        <f t="shared" si="5"/>
        <v>○</v>
      </c>
      <c r="L75" s="8" t="s">
        <v>68</v>
      </c>
      <c r="M75" s="8" t="s">
        <v>51</v>
      </c>
      <c r="N75" s="157" t="s">
        <v>159</v>
      </c>
      <c r="O75" s="124"/>
      <c r="P75" s="94" t="str">
        <f>'回答結果（マスタ）'!R75</f>
        <v>DynemIx VU　DynamIx HR²　DynamIx FXR</v>
      </c>
      <c r="Q75" s="94" t="str">
        <f>'回答結果（マスタ）'!U75</f>
        <v>https://www.fujifilm.com/jp/ja/business/inspection/non-destructive-digital</v>
      </c>
      <c r="R75" s="115" t="s">
        <v>59</v>
      </c>
      <c r="Z75" s="77"/>
      <c r="AE75" s="115" t="s">
        <v>59</v>
      </c>
      <c r="AF75" s="115" t="s">
        <v>59</v>
      </c>
      <c r="AG75" s="115" t="s">
        <v>59</v>
      </c>
      <c r="AH75" s="208" t="s">
        <v>160</v>
      </c>
    </row>
    <row r="76" spans="2:35" ht="54" x14ac:dyDescent="0.55000000000000004">
      <c r="B76" s="4">
        <f>IF('受領情報一覧(KPMG編集)'!B76="","",'受領情報一覧(KPMG編集)'!B76)</f>
        <v>73</v>
      </c>
      <c r="C76" s="4" t="str">
        <f>IF('回答結果(KPMG編集)'!H76="","",'回答結果(KPMG編集)'!H76)</f>
        <v>セーフィー株式会社</v>
      </c>
      <c r="D76" s="73" t="str">
        <f t="shared" si="6"/>
        <v>掲載候補</v>
      </c>
      <c r="E76" s="91" t="str">
        <f>IF(B76="","",IF('回答結果(KPMG編集)'!$BM76="有","〇",IF('回答結果(KPMG編集)'!$BU76="有","〇","×")))</f>
        <v>〇</v>
      </c>
      <c r="F76" s="7" t="s">
        <v>61</v>
      </c>
      <c r="G76" s="9" t="s">
        <v>51</v>
      </c>
      <c r="H76" s="9" t="s">
        <v>51</v>
      </c>
      <c r="I76" s="7" t="s">
        <v>51</v>
      </c>
      <c r="J76" s="10" t="s">
        <v>51</v>
      </c>
      <c r="K76" s="22" t="str">
        <f t="shared" si="5"/>
        <v>○</v>
      </c>
      <c r="L76" s="8" t="s">
        <v>68</v>
      </c>
      <c r="M76" s="8" t="s">
        <v>51</v>
      </c>
      <c r="N76" s="3"/>
      <c r="O76" s="124"/>
      <c r="P76" s="94" t="str">
        <f>'回答結果（マスタ）'!R76</f>
        <v>Safie Pocket2 Plus（遠隔業務に必要な機能をフルパッケージしたウェアブルカメラ（NETIS登録））</v>
      </c>
      <c r="Q76" s="94" t="str">
        <f>'回答結果（マスタ）'!U76</f>
        <v>https://safie.jp/products/</v>
      </c>
      <c r="R76" s="121" t="s">
        <v>54</v>
      </c>
      <c r="AE76" s="121" t="s">
        <v>54</v>
      </c>
      <c r="AF76" s="121" t="s">
        <v>54</v>
      </c>
      <c r="AG76" s="121" t="s">
        <v>54</v>
      </c>
    </row>
    <row r="77" spans="2:35" ht="107.9" customHeight="1" x14ac:dyDescent="0.55000000000000004">
      <c r="B77" s="4">
        <f>IF('受領情報一覧(KPMG編集)'!B77="","",'受領情報一覧(KPMG編集)'!B77)</f>
        <v>74</v>
      </c>
      <c r="C77" s="4" t="str">
        <f>IF('回答結果(KPMG編集)'!H77="","",'回答結果(KPMG編集)'!H77)</f>
        <v>TMES株式会社</v>
      </c>
      <c r="D77" s="73" t="str">
        <f t="shared" si="6"/>
        <v>要修正依頼</v>
      </c>
      <c r="E77" s="91" t="str">
        <f>IF(B77="","",IF('回答結果(KPMG編集)'!$BM77="有","〇",IF('回答結果(KPMG編集)'!$BU77="有","〇","×")))</f>
        <v>〇</v>
      </c>
      <c r="F77" s="7" t="s">
        <v>61</v>
      </c>
      <c r="G77" s="9" t="s">
        <v>51</v>
      </c>
      <c r="H77" s="9" t="s">
        <v>51</v>
      </c>
      <c r="I77" s="7" t="s">
        <v>51</v>
      </c>
      <c r="J77" s="10" t="s">
        <v>68</v>
      </c>
      <c r="K77" s="22" t="str">
        <f>IF(B77="","",IF(AND(L77="×",M77="×"),"×","○"))</f>
        <v>○</v>
      </c>
      <c r="L77" s="8" t="s">
        <v>68</v>
      </c>
      <c r="M77" s="8" t="s">
        <v>51</v>
      </c>
      <c r="N77" s="39" t="s">
        <v>161</v>
      </c>
      <c r="O77" s="179" t="s">
        <v>162</v>
      </c>
      <c r="P77" s="94" t="str">
        <f>'回答結果（マスタ）'!R77</f>
        <v>LiLz Gauge</v>
      </c>
      <c r="Q77" s="94" t="str">
        <f>'回答結果（マスタ）'!U77</f>
        <v>https://lilz.jp/lilzgauge/</v>
      </c>
      <c r="R77" s="286" t="s">
        <v>57</v>
      </c>
      <c r="AF77" s="110" t="s">
        <v>57</v>
      </c>
      <c r="AG77" s="110" t="s">
        <v>57</v>
      </c>
    </row>
    <row r="78" spans="2:35" ht="409.5" x14ac:dyDescent="0.55000000000000004">
      <c r="B78" s="4">
        <f>IF('受領情報一覧(KPMG編集)'!B78="","",'受領情報一覧(KPMG編集)'!B78)</f>
        <v>75</v>
      </c>
      <c r="C78" s="4" t="str">
        <f>IF('回答結果(KPMG編集)'!H78="","",'回答結果(KPMG編集)'!H78)</f>
        <v>NBKマーケティング株式会社</v>
      </c>
      <c r="D78" s="73" t="str">
        <f t="shared" si="6"/>
        <v>掲載候補</v>
      </c>
      <c r="E78" s="91" t="str">
        <f>IF(B78="","",IF('回答結果(KPMG編集)'!$BM78="有","〇",IF('回答結果(KPMG編集)'!$BU78="有","〇","×")))</f>
        <v>〇</v>
      </c>
      <c r="F78" s="7" t="s">
        <v>61</v>
      </c>
      <c r="G78" s="9" t="s">
        <v>51</v>
      </c>
      <c r="H78" s="9" t="s">
        <v>51</v>
      </c>
      <c r="I78" s="7" t="s">
        <v>51</v>
      </c>
      <c r="J78" s="10" t="s">
        <v>51</v>
      </c>
      <c r="K78" s="22" t="str">
        <f t="shared" si="5"/>
        <v>○</v>
      </c>
      <c r="L78" s="8" t="s">
        <v>68</v>
      </c>
      <c r="M78" s="8" t="s">
        <v>51</v>
      </c>
      <c r="N78" s="3"/>
      <c r="O78" s="180" t="s">
        <v>163</v>
      </c>
      <c r="P78" s="94" t="str">
        <f>'回答結果（マスタ）'!R78</f>
        <v>IoTカメラ（非防爆カメラと防爆カメラ）を利用したＡＩ技術（文字認識技術；計器の値を読取）。</v>
      </c>
      <c r="Q78" s="94" t="str">
        <f>'回答結果（マスタ）'!U78</f>
        <v>https://lilz-nbk.co.jp/</v>
      </c>
      <c r="R78" s="286" t="s">
        <v>60</v>
      </c>
      <c r="AF78" s="110" t="s">
        <v>60</v>
      </c>
      <c r="AG78" s="285" t="s">
        <v>57</v>
      </c>
    </row>
    <row r="79" spans="2:35" ht="72" x14ac:dyDescent="0.55000000000000004">
      <c r="B79" s="4">
        <f>IF('受領情報一覧(KPMG編集)'!B79="","",'受領情報一覧(KPMG編集)'!B79)</f>
        <v>76</v>
      </c>
      <c r="C79" s="4" t="str">
        <f>IF('回答結果(KPMG編集)'!H79="","",'回答結果(KPMG編集)'!H79)</f>
        <v>NBKマーケティング株式会社</v>
      </c>
      <c r="D79" s="73" t="str">
        <f t="shared" si="6"/>
        <v>掲載候補</v>
      </c>
      <c r="E79" s="91" t="str">
        <f>IF(B79="","",IF('回答結果(KPMG編集)'!$BM79="有","〇",IF('回答結果(KPMG編集)'!$BU79="有","〇","×")))</f>
        <v>〇</v>
      </c>
      <c r="F79" s="7" t="s">
        <v>61</v>
      </c>
      <c r="G79" s="9" t="s">
        <v>51</v>
      </c>
      <c r="H79" s="9" t="s">
        <v>51</v>
      </c>
      <c r="I79" s="7" t="s">
        <v>51</v>
      </c>
      <c r="J79" s="10" t="s">
        <v>51</v>
      </c>
      <c r="K79" s="22" t="str">
        <f t="shared" si="5"/>
        <v>○</v>
      </c>
      <c r="L79" s="8" t="s">
        <v>52</v>
      </c>
      <c r="M79" s="8" t="s">
        <v>51</v>
      </c>
      <c r="N79" s="3"/>
      <c r="O79" s="124"/>
      <c r="P79" s="94" t="str">
        <f>'回答結果（マスタ）'!R79</f>
        <v>IoTカメラ（サーモカメラ）を利用したＡＩ技術（色から温度を検知し閾値の管理や警告などを自動発信）。</v>
      </c>
      <c r="Q79" s="94" t="str">
        <f>'回答結果（マスタ）'!U79</f>
        <v>https://lilz-nbk.co.jp/</v>
      </c>
      <c r="R79" s="286" t="s">
        <v>60</v>
      </c>
      <c r="AF79" s="110" t="s">
        <v>60</v>
      </c>
      <c r="AG79" s="285" t="s">
        <v>57</v>
      </c>
    </row>
    <row r="80" spans="2:35" ht="90" x14ac:dyDescent="0.55000000000000004">
      <c r="B80" s="4">
        <f>IF('受領情報一覧(KPMG編集)'!B80="","",'受領情報一覧(KPMG編集)'!B80)</f>
        <v>77</v>
      </c>
      <c r="C80" s="4" t="str">
        <f>IF('回答結果(KPMG編集)'!H80="","",'回答結果(KPMG編集)'!H80)</f>
        <v>NBKマーケティング株式会社</v>
      </c>
      <c r="D80" s="73" t="s">
        <v>73</v>
      </c>
      <c r="E80" s="91" t="str">
        <f>IF(B80="","",IF('回答結果(KPMG編集)'!$BM80="有","〇",IF('回答結果(KPMG編集)'!$BU80="有","〇","×")))</f>
        <v>〇</v>
      </c>
      <c r="F80" s="9" t="s">
        <v>68</v>
      </c>
      <c r="G80" s="9" t="s">
        <v>68</v>
      </c>
      <c r="H80" s="9" t="s">
        <v>51</v>
      </c>
      <c r="I80" s="7" t="s">
        <v>51</v>
      </c>
      <c r="J80" s="10" t="s">
        <v>51</v>
      </c>
      <c r="K80" s="22" t="str">
        <f t="shared" si="5"/>
        <v>○</v>
      </c>
      <c r="L80" s="8" t="s">
        <v>68</v>
      </c>
      <c r="M80" s="8" t="s">
        <v>51</v>
      </c>
      <c r="N80" s="94" t="s">
        <v>164</v>
      </c>
      <c r="O80" s="125" t="s">
        <v>165</v>
      </c>
      <c r="P80" s="94" t="str">
        <f>'回答結果（マスタ）'!R80</f>
        <v>IoTカメラ（非防爆カメラ・防爆カメラ・サーモカメラ）を利用したＡＩ技術（分類技術；現場の異常を検知）。</v>
      </c>
      <c r="Q80" s="94" t="str">
        <f>'回答結果（マスタ）'!U80</f>
        <v>https://lilz-nbk.co.jp/</v>
      </c>
      <c r="R80" s="85" t="s">
        <v>58</v>
      </c>
      <c r="AF80" s="114" t="s">
        <v>58</v>
      </c>
      <c r="AG80" s="285" t="s">
        <v>57</v>
      </c>
    </row>
    <row r="81" spans="2:18" ht="342" x14ac:dyDescent="0.55000000000000004">
      <c r="B81" s="4">
        <f>IF('受領情報一覧(KPMG編集)'!B81="","",'受領情報一覧(KPMG編集)'!B81)</f>
        <v>78</v>
      </c>
      <c r="C81" s="4" t="str">
        <f>IF('回答結果(KPMG編集)'!H81="","",'回答結果(KPMG編集)'!H81)</f>
        <v>富士フイルム株式会社</v>
      </c>
      <c r="D81" s="73" t="s">
        <v>73</v>
      </c>
      <c r="E81" s="91" t="str">
        <f>IF(B81="","",IF('回答結果(KPMG編集)'!$BM81="有","〇",IF('回答結果(KPMG編集)'!$BU81="有","〇","×")))</f>
        <v>〇</v>
      </c>
      <c r="F81" s="9" t="s">
        <v>68</v>
      </c>
      <c r="G81" s="9" t="s">
        <v>68</v>
      </c>
      <c r="H81" s="9" t="s">
        <v>51</v>
      </c>
      <c r="I81" s="7" t="s">
        <v>51</v>
      </c>
      <c r="J81" s="10" t="s">
        <v>68</v>
      </c>
      <c r="K81" s="22" t="str">
        <f t="shared" si="5"/>
        <v>○</v>
      </c>
      <c r="L81" s="8" t="s">
        <v>68</v>
      </c>
      <c r="M81" s="8" t="s">
        <v>61</v>
      </c>
      <c r="N81" s="94" t="s">
        <v>3475</v>
      </c>
      <c r="O81" s="123" t="s">
        <v>3487</v>
      </c>
      <c r="P81" s="94" t="str">
        <f>'回答結果（マスタ）'!R81</f>
        <v>DynamIx VU</v>
      </c>
      <c r="Q81" s="94" t="str">
        <f>'回答結果（マスタ）'!U81</f>
        <v>https://www.fujifilm.com/jp/ja/business/inspection/non-destructive-digital</v>
      </c>
      <c r="R81" s="80"/>
    </row>
    <row r="82" spans="2:18" ht="288" x14ac:dyDescent="0.55000000000000004">
      <c r="B82" s="4">
        <f>IF('受領情報一覧(KPMG編集)'!B82="","",'受領情報一覧(KPMG編集)'!B82)</f>
        <v>79</v>
      </c>
      <c r="C82" s="4" t="str">
        <f>IF('回答結果(KPMG編集)'!H82="","",'回答結果(KPMG編集)'!H82)</f>
        <v>富士フイルム株式会社</v>
      </c>
      <c r="D82" s="73" t="s">
        <v>73</v>
      </c>
      <c r="E82" s="91" t="str">
        <f>IF(B82="","",IF('回答結果(KPMG編集)'!$BM82="有","〇",IF('回答結果(KPMG編集)'!$BU82="有","〇","×")))</f>
        <v>〇</v>
      </c>
      <c r="F82" s="9" t="s">
        <v>68</v>
      </c>
      <c r="G82" s="9" t="s">
        <v>68</v>
      </c>
      <c r="H82" s="9" t="s">
        <v>51</v>
      </c>
      <c r="I82" s="7" t="s">
        <v>51</v>
      </c>
      <c r="J82" s="10" t="s">
        <v>52</v>
      </c>
      <c r="K82" s="22" t="str">
        <f t="shared" si="5"/>
        <v>○</v>
      </c>
      <c r="L82" s="8" t="s">
        <v>68</v>
      </c>
      <c r="M82" s="8" t="s">
        <v>51</v>
      </c>
      <c r="N82" s="94" t="s">
        <v>3476</v>
      </c>
      <c r="O82" s="123" t="s">
        <v>3488</v>
      </c>
      <c r="P82" s="94" t="str">
        <f>'回答結果（マスタ）'!R82</f>
        <v>DynamIx HR²</v>
      </c>
      <c r="Q82" s="94" t="str">
        <f>'回答結果（マスタ）'!U82</f>
        <v>https://www.fujifilm.com/jp/ja/business/inspection/non-destructive-digital</v>
      </c>
      <c r="R82" s="80"/>
    </row>
    <row r="83" spans="2:18" x14ac:dyDescent="0.55000000000000004">
      <c r="B83" s="4" t="str">
        <f>IF('受領情報一覧(KPMG編集)'!B83="","",'受領情報一覧(KPMG編集)'!B83)</f>
        <v/>
      </c>
      <c r="C83" s="4" t="str">
        <f>IF('回答結果(KPMG編集)'!H83="","",'回答結果(KPMG編集)'!H83)</f>
        <v/>
      </c>
      <c r="D83" s="73" t="str">
        <f t="shared" si="6"/>
        <v/>
      </c>
      <c r="E83" s="91" t="str">
        <f>IF(B83="","",IF('回答結果(KPMG編集)'!$BM83="有","〇",IF('回答結果(KPMG編集)'!$BU83="有","〇","×")))</f>
        <v/>
      </c>
      <c r="F83" s="7"/>
      <c r="G83" s="9"/>
      <c r="H83" s="9"/>
      <c r="I83" s="9"/>
      <c r="J83" s="10"/>
      <c r="K83" s="22" t="str">
        <f t="shared" si="5"/>
        <v/>
      </c>
      <c r="L83" s="8"/>
      <c r="M83" s="8"/>
      <c r="N83" s="3"/>
      <c r="O83" s="124"/>
      <c r="P83" s="94" t="str">
        <f>'回答結果（マスタ）'!R83</f>
        <v/>
      </c>
      <c r="Q83" s="94" t="str">
        <f>'回答結果（マスタ）'!U83</f>
        <v/>
      </c>
      <c r="R83" s="80"/>
    </row>
    <row r="84" spans="2:18" x14ac:dyDescent="0.55000000000000004">
      <c r="B84" s="4" t="str">
        <f>IF('受領情報一覧(KPMG編集)'!B84="","",'受領情報一覧(KPMG編集)'!B84)</f>
        <v/>
      </c>
      <c r="C84" s="4" t="str">
        <f>IF('回答結果(KPMG編集)'!H84="","",'回答結果(KPMG編集)'!H84)</f>
        <v/>
      </c>
      <c r="D84" s="73" t="str">
        <f t="shared" si="6"/>
        <v/>
      </c>
      <c r="E84" s="91" t="str">
        <f>IF(B84="","",IF('回答結果(KPMG編集)'!$BM84="有","〇",IF('回答結果(KPMG編集)'!$BU84="有","〇","×")))</f>
        <v/>
      </c>
      <c r="F84" s="7"/>
      <c r="G84" s="9"/>
      <c r="H84" s="9"/>
      <c r="I84" s="9"/>
      <c r="J84" s="10"/>
      <c r="K84" s="22" t="str">
        <f t="shared" si="5"/>
        <v/>
      </c>
      <c r="L84" s="8"/>
      <c r="M84" s="8"/>
      <c r="N84" s="3"/>
      <c r="O84" s="124"/>
      <c r="P84" s="94" t="str">
        <f>'回答結果（マスタ）'!R84</f>
        <v/>
      </c>
      <c r="Q84" s="94" t="str">
        <f>'回答結果（マスタ）'!U84</f>
        <v/>
      </c>
      <c r="R84" s="80"/>
    </row>
    <row r="85" spans="2:18" x14ac:dyDescent="0.55000000000000004">
      <c r="B85" s="4" t="str">
        <f>IF('受領情報一覧(KPMG編集)'!B85="","",'受領情報一覧(KPMG編集)'!B85)</f>
        <v/>
      </c>
      <c r="C85" s="4" t="str">
        <f>IF('回答結果(KPMG編集)'!H85="","",'回答結果(KPMG編集)'!H85)</f>
        <v/>
      </c>
      <c r="D85" s="73" t="str">
        <f t="shared" si="6"/>
        <v/>
      </c>
      <c r="E85" s="91" t="str">
        <f>IF(B85="","",IF('回答結果(KPMG編集)'!$BM85="有","〇",IF('回答結果(KPMG編集)'!$BU85="有","〇","×")))</f>
        <v/>
      </c>
      <c r="F85" s="7"/>
      <c r="G85" s="9"/>
      <c r="H85" s="9"/>
      <c r="I85" s="9"/>
      <c r="J85" s="10"/>
      <c r="K85" s="22" t="str">
        <f t="shared" si="5"/>
        <v/>
      </c>
      <c r="L85" s="8"/>
      <c r="M85" s="8"/>
      <c r="N85" s="3"/>
      <c r="O85" s="124"/>
      <c r="P85" s="94" t="str">
        <f>'回答結果（マスタ）'!R85</f>
        <v/>
      </c>
      <c r="Q85" s="94" t="str">
        <f>'回答結果（マスタ）'!U85</f>
        <v/>
      </c>
      <c r="R85" s="80"/>
    </row>
    <row r="86" spans="2:18" x14ac:dyDescent="0.55000000000000004">
      <c r="B86" s="4" t="str">
        <f>IF('受領情報一覧(KPMG編集)'!B86="","",'受領情報一覧(KPMG編集)'!B86)</f>
        <v/>
      </c>
      <c r="C86" s="4" t="str">
        <f>IF('回答結果(KPMG編集)'!H86="","",'回答結果(KPMG編集)'!H86)</f>
        <v/>
      </c>
      <c r="D86" s="73" t="str">
        <f t="shared" si="6"/>
        <v/>
      </c>
      <c r="E86" s="91" t="str">
        <f>IF(B86="","",IF('回答結果(KPMG編集)'!$BM86="有","〇",IF('回答結果(KPMG編集)'!$BU86="有","〇","×")))</f>
        <v/>
      </c>
      <c r="F86" s="7"/>
      <c r="G86" s="9"/>
      <c r="H86" s="9"/>
      <c r="I86" s="9"/>
      <c r="J86" s="10"/>
      <c r="K86" s="22" t="str">
        <f t="shared" si="5"/>
        <v/>
      </c>
      <c r="L86" s="8"/>
      <c r="M86" s="8"/>
      <c r="N86" s="3"/>
      <c r="O86" s="124"/>
      <c r="P86" s="94" t="str">
        <f>'回答結果（マスタ）'!R86</f>
        <v/>
      </c>
      <c r="Q86" s="94" t="str">
        <f>'回答結果（マスタ）'!U86</f>
        <v/>
      </c>
      <c r="R86" s="80"/>
    </row>
    <row r="87" spans="2:18" x14ac:dyDescent="0.55000000000000004">
      <c r="B87" s="4" t="str">
        <f>IF('受領情報一覧(KPMG編集)'!B87="","",'受領情報一覧(KPMG編集)'!B87)</f>
        <v/>
      </c>
      <c r="C87" s="4" t="str">
        <f>IF('回答結果(KPMG編集)'!H87="","",'回答結果(KPMG編集)'!H87)</f>
        <v/>
      </c>
      <c r="D87" s="73" t="str">
        <f t="shared" si="6"/>
        <v/>
      </c>
      <c r="E87" s="91" t="str">
        <f>IF(B87="","",IF('回答結果(KPMG編集)'!$BM87="有","〇",IF('回答結果(KPMG編集)'!$BU87="有","〇","×")))</f>
        <v/>
      </c>
      <c r="F87" s="7"/>
      <c r="G87" s="9"/>
      <c r="H87" s="9"/>
      <c r="I87" s="9"/>
      <c r="J87" s="10"/>
      <c r="K87" s="22" t="str">
        <f t="shared" si="5"/>
        <v/>
      </c>
      <c r="L87" s="8"/>
      <c r="M87" s="8"/>
      <c r="N87" s="3"/>
      <c r="O87" s="124"/>
      <c r="P87" s="94" t="str">
        <f>'回答結果（マスタ）'!R87</f>
        <v/>
      </c>
      <c r="Q87" s="94" t="str">
        <f>'回答結果（マスタ）'!U87</f>
        <v/>
      </c>
      <c r="R87" s="80"/>
    </row>
    <row r="88" spans="2:18" x14ac:dyDescent="0.55000000000000004">
      <c r="B88" s="4" t="str">
        <f>IF('受領情報一覧(KPMG編集)'!B88="","",'受領情報一覧(KPMG編集)'!B88)</f>
        <v/>
      </c>
      <c r="C88" s="4" t="str">
        <f>IF('回答結果(KPMG編集)'!H88="","",'回答結果(KPMG編集)'!H88)</f>
        <v/>
      </c>
      <c r="D88" s="73" t="str">
        <f t="shared" si="6"/>
        <v/>
      </c>
      <c r="E88" s="91" t="str">
        <f>IF(B88="","",IF('回答結果(KPMG編集)'!$BM88="有","〇",IF('回答結果(KPMG編集)'!$BU88="有","〇","×")))</f>
        <v/>
      </c>
      <c r="F88" s="7"/>
      <c r="G88" s="9"/>
      <c r="H88" s="9"/>
      <c r="I88" s="9"/>
      <c r="J88" s="10"/>
      <c r="K88" s="22" t="str">
        <f t="shared" si="5"/>
        <v/>
      </c>
      <c r="L88" s="8"/>
      <c r="M88" s="8"/>
      <c r="N88" s="3"/>
      <c r="O88" s="124"/>
      <c r="P88" s="94" t="str">
        <f>'回答結果（マスタ）'!R88</f>
        <v/>
      </c>
      <c r="Q88" s="94" t="str">
        <f>'回答結果（マスタ）'!U88</f>
        <v/>
      </c>
      <c r="R88" s="80"/>
    </row>
    <row r="89" spans="2:18" x14ac:dyDescent="0.55000000000000004">
      <c r="B89" s="4" t="str">
        <f>IF('受領情報一覧(KPMG編集)'!B89="","",'受領情報一覧(KPMG編集)'!B89)</f>
        <v/>
      </c>
      <c r="C89" s="4" t="str">
        <f>IF('回答結果(KPMG編集)'!H89="","",'回答結果(KPMG編集)'!H89)</f>
        <v/>
      </c>
      <c r="D89" s="73" t="str">
        <f t="shared" si="6"/>
        <v/>
      </c>
      <c r="E89" s="91" t="str">
        <f>IF(B89="","",IF('回答結果(KPMG編集)'!$BM89="有","〇",IF('回答結果(KPMG編集)'!$BU89="有","〇","×")))</f>
        <v/>
      </c>
      <c r="F89" s="7"/>
      <c r="G89" s="9"/>
      <c r="H89" s="9"/>
      <c r="I89" s="9"/>
      <c r="J89" s="10"/>
      <c r="K89" s="22" t="str">
        <f t="shared" si="5"/>
        <v/>
      </c>
      <c r="L89" s="8"/>
      <c r="M89" s="8"/>
      <c r="N89" s="3"/>
      <c r="O89" s="124"/>
      <c r="P89" s="94" t="str">
        <f>'回答結果（マスタ）'!R89</f>
        <v/>
      </c>
      <c r="Q89" s="94" t="str">
        <f>'回答結果（マスタ）'!U89</f>
        <v/>
      </c>
      <c r="R89" s="80"/>
    </row>
    <row r="90" spans="2:18" x14ac:dyDescent="0.55000000000000004">
      <c r="B90" s="4" t="str">
        <f>IF('受領情報一覧(KPMG編集)'!B90="","",'受領情報一覧(KPMG編集)'!B90)</f>
        <v/>
      </c>
      <c r="C90" s="4" t="str">
        <f>IF('回答結果(KPMG編集)'!H90="","",'回答結果(KPMG編集)'!H90)</f>
        <v/>
      </c>
      <c r="D90" s="73" t="str">
        <f t="shared" si="6"/>
        <v/>
      </c>
      <c r="E90" s="91" t="str">
        <f>IF(B90="","",IF('回答結果(KPMG編集)'!$BM90="有","〇",IF('回答結果(KPMG編集)'!$BU90="有","〇","×")))</f>
        <v/>
      </c>
      <c r="F90" s="7"/>
      <c r="G90" s="9"/>
      <c r="H90" s="9"/>
      <c r="I90" s="9"/>
      <c r="J90" s="10"/>
      <c r="K90" s="22" t="str">
        <f t="shared" si="5"/>
        <v/>
      </c>
      <c r="L90" s="8"/>
      <c r="M90" s="8"/>
      <c r="N90" s="3"/>
      <c r="O90" s="124"/>
      <c r="P90" s="94" t="str">
        <f>'回答結果（マスタ）'!R90</f>
        <v/>
      </c>
      <c r="Q90" s="94" t="str">
        <f>'回答結果（マスタ）'!U90</f>
        <v/>
      </c>
      <c r="R90" s="80"/>
    </row>
    <row r="91" spans="2:18" x14ac:dyDescent="0.55000000000000004">
      <c r="B91" s="4" t="str">
        <f>IF('受領情報一覧(KPMG編集)'!B91="","",'受領情報一覧(KPMG編集)'!B91)</f>
        <v/>
      </c>
      <c r="C91" s="4" t="str">
        <f>IF('回答結果(KPMG編集)'!H91="","",'回答結果(KPMG編集)'!H91)</f>
        <v/>
      </c>
      <c r="D91" s="73" t="str">
        <f>IF(B91="","",IF(COUNTIF(E91:I91,"×"),"掲載対象外",IF(J91="×","要修正依頼",IF(K91="×","掲載候補(セキュリティ要精査)","掲載候補"))))</f>
        <v/>
      </c>
      <c r="E91" s="91" t="str">
        <f>IF(B91="","",IF('回答結果(KPMG編集)'!$BM91="有","〇",IF('回答結果(KPMG編集)'!$BU91="有","〇","×")))</f>
        <v/>
      </c>
      <c r="F91" s="7"/>
      <c r="G91" s="9"/>
      <c r="H91" s="9"/>
      <c r="I91" s="9"/>
      <c r="J91" s="10"/>
      <c r="K91" s="22" t="str">
        <f t="shared" si="5"/>
        <v/>
      </c>
      <c r="L91" s="8"/>
      <c r="M91" s="8"/>
      <c r="N91" s="3"/>
      <c r="O91" s="124"/>
      <c r="P91" s="94" t="str">
        <f>'回答結果（マスタ）'!R91</f>
        <v/>
      </c>
      <c r="Q91" s="94" t="str">
        <f>'回答結果（マスタ）'!U91</f>
        <v/>
      </c>
      <c r="R91" s="80"/>
    </row>
    <row r="92" spans="2:18" x14ac:dyDescent="0.55000000000000004">
      <c r="B92" s="4" t="str">
        <f>IF('受領情報一覧(KPMG編集)'!B92="","",'受領情報一覧(KPMG編集)'!B92)</f>
        <v/>
      </c>
      <c r="C92" s="4" t="str">
        <f>IF('回答結果(KPMG編集)'!H92="","",'回答結果(KPMG編集)'!H92)</f>
        <v/>
      </c>
      <c r="D92" s="73" t="str">
        <f t="shared" si="6"/>
        <v/>
      </c>
      <c r="E92" s="91" t="str">
        <f>IF(B92="","",IF('回答結果(KPMG編集)'!$BM92="有","〇",IF('回答結果(KPMG編集)'!$BU92="有","〇","×")))</f>
        <v/>
      </c>
      <c r="F92" s="7"/>
      <c r="G92" s="9"/>
      <c r="H92" s="9"/>
      <c r="I92" s="9"/>
      <c r="J92" s="10"/>
      <c r="K92" s="22" t="str">
        <f t="shared" si="5"/>
        <v/>
      </c>
      <c r="L92" s="8"/>
      <c r="M92" s="8"/>
      <c r="N92" s="3"/>
      <c r="O92" s="124"/>
      <c r="P92" s="94" t="str">
        <f>'回答結果（マスタ）'!R92</f>
        <v/>
      </c>
      <c r="Q92" s="94" t="str">
        <f>'回答結果（マスタ）'!U92</f>
        <v/>
      </c>
      <c r="R92" s="80"/>
    </row>
    <row r="93" spans="2:18" x14ac:dyDescent="0.55000000000000004">
      <c r="B93" s="4" t="str">
        <f>IF('受領情報一覧(KPMG編集)'!B93="","",'受領情報一覧(KPMG編集)'!B93)</f>
        <v/>
      </c>
      <c r="C93" s="4" t="str">
        <f>IF('回答結果(KPMG編集)'!H93="","",'回答結果(KPMG編集)'!H93)</f>
        <v/>
      </c>
      <c r="D93" s="73" t="str">
        <f t="shared" si="6"/>
        <v/>
      </c>
      <c r="E93" s="91" t="str">
        <f>IF(B93="","",IF('回答結果(KPMG編集)'!$BM93="有","〇",IF('回答結果(KPMG編集)'!$BU93="有","〇","×")))</f>
        <v/>
      </c>
      <c r="F93" s="7"/>
      <c r="G93" s="9"/>
      <c r="H93" s="9"/>
      <c r="I93" s="9"/>
      <c r="J93" s="10"/>
      <c r="K93" s="22" t="str">
        <f t="shared" si="5"/>
        <v/>
      </c>
      <c r="L93" s="8"/>
      <c r="M93" s="8"/>
      <c r="N93" s="3"/>
      <c r="O93" s="124"/>
      <c r="P93" s="94" t="str">
        <f>'回答結果（マスタ）'!R93</f>
        <v/>
      </c>
      <c r="Q93" s="94" t="str">
        <f>'回答結果（マスタ）'!U93</f>
        <v/>
      </c>
      <c r="R93" s="80"/>
    </row>
    <row r="94" spans="2:18" x14ac:dyDescent="0.55000000000000004">
      <c r="B94" s="4" t="str">
        <f>IF('受領情報一覧(KPMG編集)'!B94="","",'受領情報一覧(KPMG編集)'!B94)</f>
        <v/>
      </c>
      <c r="C94" s="4" t="str">
        <f>IF('回答結果(KPMG編集)'!H94="","",'回答結果(KPMG編集)'!H94)</f>
        <v/>
      </c>
      <c r="D94" s="73" t="str">
        <f t="shared" si="6"/>
        <v/>
      </c>
      <c r="E94" s="91" t="str">
        <f>IF(B94="","",IF('回答結果(KPMG編集)'!$BM94="有","〇",IF('回答結果(KPMG編集)'!$BU94="有","〇","×")))</f>
        <v/>
      </c>
      <c r="F94" s="7"/>
      <c r="G94" s="9"/>
      <c r="H94" s="9"/>
      <c r="I94" s="9"/>
      <c r="J94" s="10"/>
      <c r="K94" s="22" t="str">
        <f t="shared" si="5"/>
        <v/>
      </c>
      <c r="L94" s="8"/>
      <c r="M94" s="8"/>
      <c r="N94" s="3"/>
      <c r="O94" s="124"/>
      <c r="P94" s="94" t="str">
        <f>'回答結果（マスタ）'!R94</f>
        <v/>
      </c>
      <c r="Q94" s="94" t="str">
        <f>'回答結果（マスタ）'!U94</f>
        <v/>
      </c>
      <c r="R94" s="80"/>
    </row>
    <row r="95" spans="2:18" x14ac:dyDescent="0.55000000000000004">
      <c r="B95" s="4" t="str">
        <f>IF('受領情報一覧(KPMG編集)'!B95="","",'受領情報一覧(KPMG編集)'!B95)</f>
        <v/>
      </c>
      <c r="C95" s="4" t="str">
        <f>IF('回答結果(KPMG編集)'!H95="","",'回答結果(KPMG編集)'!H95)</f>
        <v/>
      </c>
      <c r="D95" s="73" t="str">
        <f t="shared" si="6"/>
        <v/>
      </c>
      <c r="E95" s="91" t="str">
        <f>IF(B95="","",IF('回答結果(KPMG編集)'!$BM95="有","〇",IF('回答結果(KPMG編集)'!$BU95="有","〇","×")))</f>
        <v/>
      </c>
      <c r="F95" s="7"/>
      <c r="G95" s="9"/>
      <c r="H95" s="9"/>
      <c r="I95" s="9"/>
      <c r="J95" s="10"/>
      <c r="K95" s="22" t="str">
        <f t="shared" si="5"/>
        <v/>
      </c>
      <c r="L95" s="8"/>
      <c r="M95" s="8"/>
      <c r="N95" s="3"/>
      <c r="O95" s="124"/>
      <c r="P95" s="94" t="str">
        <f>'回答結果（マスタ）'!R95</f>
        <v/>
      </c>
      <c r="Q95" s="94" t="str">
        <f>'回答結果（マスタ）'!U95</f>
        <v/>
      </c>
      <c r="R95" s="80"/>
    </row>
    <row r="96" spans="2:18" x14ac:dyDescent="0.55000000000000004">
      <c r="B96" s="4" t="str">
        <f>IF('受領情報一覧(KPMG編集)'!B96="","",'受領情報一覧(KPMG編集)'!B96)</f>
        <v/>
      </c>
      <c r="C96" s="4" t="str">
        <f>IF('回答結果(KPMG編集)'!H96="","",'回答結果(KPMG編集)'!H96)</f>
        <v/>
      </c>
      <c r="D96" s="73" t="str">
        <f t="shared" si="6"/>
        <v/>
      </c>
      <c r="E96" s="91" t="str">
        <f>IF(B96="","",IF('回答結果(KPMG編集)'!$BM96="有","〇",IF('回答結果(KPMG編集)'!$BU96="有","〇","×")))</f>
        <v/>
      </c>
      <c r="F96" s="7"/>
      <c r="G96" s="9"/>
      <c r="H96" s="9"/>
      <c r="I96" s="9"/>
      <c r="J96" s="10"/>
      <c r="K96" s="22" t="str">
        <f t="shared" si="5"/>
        <v/>
      </c>
      <c r="L96" s="8"/>
      <c r="M96" s="8"/>
      <c r="N96" s="3"/>
      <c r="O96" s="124"/>
      <c r="P96" s="94" t="str">
        <f>'回答結果（マスタ）'!R96</f>
        <v/>
      </c>
      <c r="Q96" s="94" t="str">
        <f>'回答結果（マスタ）'!U96</f>
        <v/>
      </c>
      <c r="R96" s="80"/>
    </row>
    <row r="97" spans="2:18" x14ac:dyDescent="0.55000000000000004">
      <c r="B97" s="4" t="str">
        <f>IF('受領情報一覧(KPMG編集)'!B97="","",'受領情報一覧(KPMG編集)'!B97)</f>
        <v/>
      </c>
      <c r="C97" s="4" t="str">
        <f>IF('回答結果(KPMG編集)'!H97="","",'回答結果(KPMG編集)'!H97)</f>
        <v/>
      </c>
      <c r="D97" s="73" t="str">
        <f t="shared" si="6"/>
        <v/>
      </c>
      <c r="E97" s="91" t="str">
        <f>IF(B97="","",IF('回答結果(KPMG編集)'!$BM97="有","〇",IF('回答結果(KPMG編集)'!$BU97="有","〇","×")))</f>
        <v/>
      </c>
      <c r="F97" s="7"/>
      <c r="G97" s="9"/>
      <c r="H97" s="9"/>
      <c r="I97" s="9"/>
      <c r="J97" s="10"/>
      <c r="K97" s="22" t="str">
        <f t="shared" si="5"/>
        <v/>
      </c>
      <c r="L97" s="8"/>
      <c r="M97" s="8"/>
      <c r="N97" s="3"/>
      <c r="O97" s="124"/>
      <c r="P97" s="94" t="str">
        <f>'回答結果（マスタ）'!R97</f>
        <v/>
      </c>
      <c r="Q97" s="94" t="str">
        <f>'回答結果（マスタ）'!U97</f>
        <v/>
      </c>
      <c r="R97" s="80"/>
    </row>
    <row r="98" spans="2:18" x14ac:dyDescent="0.55000000000000004">
      <c r="B98" s="4" t="str">
        <f>IF('受領情報一覧(KPMG編集)'!B98="","",'受領情報一覧(KPMG編集)'!B98)</f>
        <v/>
      </c>
      <c r="C98" s="4" t="str">
        <f>IF('回答結果(KPMG編集)'!H98="","",'回答結果(KPMG編集)'!H98)</f>
        <v/>
      </c>
      <c r="D98" s="73" t="str">
        <f t="shared" si="6"/>
        <v/>
      </c>
      <c r="E98" s="91" t="str">
        <f>IF(B98="","",IF('回答結果(KPMG編集)'!$BM98="有","〇",IF('回答結果(KPMG編集)'!$BU98="有","〇","×")))</f>
        <v/>
      </c>
      <c r="F98" s="7"/>
      <c r="G98" s="9"/>
      <c r="H98" s="9"/>
      <c r="I98" s="9"/>
      <c r="J98" s="10"/>
      <c r="K98" s="22" t="str">
        <f t="shared" si="5"/>
        <v/>
      </c>
      <c r="L98" s="8"/>
      <c r="M98" s="8"/>
      <c r="N98" s="3"/>
      <c r="O98" s="124"/>
      <c r="P98" s="94" t="str">
        <f>'回答結果（マスタ）'!R98</f>
        <v/>
      </c>
      <c r="Q98" s="94" t="str">
        <f>'回答結果（マスタ）'!U98</f>
        <v/>
      </c>
      <c r="R98" s="80"/>
    </row>
    <row r="99" spans="2:18" x14ac:dyDescent="0.55000000000000004">
      <c r="B99" s="4" t="str">
        <f>IF('受領情報一覧(KPMG編集)'!B99="","",'受領情報一覧(KPMG編集)'!B99)</f>
        <v/>
      </c>
      <c r="C99" s="4" t="str">
        <f>IF('回答結果(KPMG編集)'!H99="","",'回答結果(KPMG編集)'!H99)</f>
        <v/>
      </c>
      <c r="D99" s="73" t="str">
        <f t="shared" si="6"/>
        <v/>
      </c>
      <c r="E99" s="91" t="str">
        <f>IF(B99="","",IF('回答結果(KPMG編集)'!$BM99="有","〇",IF('回答結果(KPMG編集)'!$BU99="有","〇","×")))</f>
        <v/>
      </c>
      <c r="F99" s="7"/>
      <c r="G99" s="9"/>
      <c r="H99" s="9"/>
      <c r="I99" s="9"/>
      <c r="J99" s="10"/>
      <c r="K99" s="22" t="str">
        <f t="shared" si="5"/>
        <v/>
      </c>
      <c r="L99" s="8"/>
      <c r="M99" s="8"/>
      <c r="N99" s="3"/>
      <c r="O99" s="124"/>
      <c r="P99" s="94" t="str">
        <f>'回答結果（マスタ）'!R99</f>
        <v/>
      </c>
      <c r="Q99" s="94" t="str">
        <f>'回答結果（マスタ）'!U99</f>
        <v/>
      </c>
      <c r="R99" s="80"/>
    </row>
    <row r="100" spans="2:18" x14ac:dyDescent="0.55000000000000004">
      <c r="B100" s="4" t="str">
        <f>IF('受領情報一覧(KPMG編集)'!B100="","",'受領情報一覧(KPMG編集)'!B100)</f>
        <v/>
      </c>
      <c r="C100" s="4" t="str">
        <f>IF('回答結果(KPMG編集)'!H100="","",'回答結果(KPMG編集)'!H100)</f>
        <v/>
      </c>
      <c r="D100" s="73" t="str">
        <f t="shared" si="6"/>
        <v/>
      </c>
      <c r="E100" s="91" t="str">
        <f>IF(B100="","",IF('回答結果(KPMG編集)'!$BM100="有","〇",IF('回答結果(KPMG編集)'!$BU100="有","〇","×")))</f>
        <v/>
      </c>
      <c r="F100" s="7"/>
      <c r="G100" s="9"/>
      <c r="H100" s="9"/>
      <c r="I100" s="9"/>
      <c r="J100" s="10"/>
      <c r="K100" s="22" t="str">
        <f t="shared" ref="K100:K131" si="8">IF(B100="","",IF(AND(L100="×",M100="×"),"×","○"))</f>
        <v/>
      </c>
      <c r="L100" s="8"/>
      <c r="M100" s="8"/>
      <c r="N100" s="3"/>
      <c r="O100" s="124"/>
      <c r="P100" s="94" t="str">
        <f>'回答結果（マスタ）'!R100</f>
        <v/>
      </c>
      <c r="Q100" s="94" t="str">
        <f>'回答結果（マスタ）'!U100</f>
        <v/>
      </c>
      <c r="R100" s="80"/>
    </row>
    <row r="101" spans="2:18" x14ac:dyDescent="0.55000000000000004">
      <c r="B101" s="4" t="str">
        <f>IF('受領情報一覧(KPMG編集)'!B101="","",'受領情報一覧(KPMG編集)'!B101)</f>
        <v/>
      </c>
      <c r="C101" s="4" t="str">
        <f>IF('回答結果(KPMG編集)'!H101="","",'回答結果(KPMG編集)'!H101)</f>
        <v/>
      </c>
      <c r="D101" s="73" t="str">
        <f t="shared" si="6"/>
        <v/>
      </c>
      <c r="E101" s="91" t="str">
        <f>IF(B101="","",IF('回答結果(KPMG編集)'!$BM101="有","〇",IF('回答結果(KPMG編集)'!$BU101="有","〇","×")))</f>
        <v/>
      </c>
      <c r="F101" s="7"/>
      <c r="G101" s="9"/>
      <c r="H101" s="9"/>
      <c r="I101" s="9"/>
      <c r="J101" s="10"/>
      <c r="K101" s="22" t="str">
        <f t="shared" si="8"/>
        <v/>
      </c>
      <c r="L101" s="8"/>
      <c r="M101" s="8"/>
      <c r="N101" s="3"/>
      <c r="O101" s="124"/>
      <c r="P101" s="94"/>
      <c r="Q101" s="94"/>
      <c r="R101" s="80"/>
    </row>
    <row r="102" spans="2:18" x14ac:dyDescent="0.55000000000000004">
      <c r="B102" s="4" t="str">
        <f>IF('受領情報一覧(KPMG編集)'!B102="","",'受領情報一覧(KPMG編集)'!B102)</f>
        <v/>
      </c>
      <c r="C102" s="4" t="str">
        <f>IF('回答結果(KPMG編集)'!H102="","",'回答結果(KPMG編集)'!H102)</f>
        <v/>
      </c>
      <c r="D102" s="73" t="str">
        <f t="shared" si="6"/>
        <v/>
      </c>
      <c r="E102" s="91" t="str">
        <f>IF(B102="","",IF('回答結果(KPMG編集)'!$BM102="有","〇",IF('回答結果(KPMG編集)'!$BU102="有","〇","×")))</f>
        <v/>
      </c>
      <c r="F102" s="7"/>
      <c r="G102" s="9"/>
      <c r="H102" s="9"/>
      <c r="I102" s="9"/>
      <c r="J102" s="10"/>
      <c r="K102" s="22" t="str">
        <f t="shared" si="8"/>
        <v/>
      </c>
      <c r="L102" s="8"/>
      <c r="M102" s="8"/>
      <c r="N102" s="3"/>
      <c r="O102" s="124"/>
      <c r="P102" s="94"/>
      <c r="Q102" s="94"/>
      <c r="R102" s="80"/>
    </row>
    <row r="103" spans="2:18" x14ac:dyDescent="0.55000000000000004">
      <c r="B103" s="4" t="str">
        <f>IF('受領情報一覧(KPMG編集)'!B103="","",'受領情報一覧(KPMG編集)'!B103)</f>
        <v/>
      </c>
      <c r="C103" s="4" t="str">
        <f>IF('回答結果(KPMG編集)'!H103="","",'回答結果(KPMG編集)'!H103)</f>
        <v/>
      </c>
      <c r="D103" s="73" t="str">
        <f t="shared" si="6"/>
        <v/>
      </c>
      <c r="E103" s="91" t="str">
        <f>IF(B103="","",IF('回答結果(KPMG編集)'!$BM103="有","〇",IF('回答結果(KPMG編集)'!$BU103="有","〇","×")))</f>
        <v/>
      </c>
      <c r="F103" s="7"/>
      <c r="G103" s="9"/>
      <c r="H103" s="9"/>
      <c r="I103" s="9"/>
      <c r="J103" s="10"/>
      <c r="K103" s="22" t="str">
        <f t="shared" si="8"/>
        <v/>
      </c>
      <c r="L103" s="8"/>
      <c r="M103" s="8"/>
      <c r="N103" s="3"/>
      <c r="O103" s="124"/>
      <c r="P103" s="94"/>
      <c r="Q103" s="94"/>
      <c r="R103" s="80"/>
    </row>
    <row r="104" spans="2:18" x14ac:dyDescent="0.55000000000000004">
      <c r="B104" s="4" t="str">
        <f>IF('受領情報一覧(KPMG編集)'!B104="","",'受領情報一覧(KPMG編集)'!B104)</f>
        <v/>
      </c>
      <c r="C104" s="4" t="str">
        <f>IF('回答結果(KPMG編集)'!H104="","",'回答結果(KPMG編集)'!H104)</f>
        <v/>
      </c>
      <c r="D104" s="73" t="str">
        <f t="shared" si="6"/>
        <v/>
      </c>
      <c r="E104" s="91" t="str">
        <f>IF(B104="","",IF('回答結果(KPMG編集)'!$BM104="有","〇",IF('回答結果(KPMG編集)'!$BU104="有","〇","×")))</f>
        <v/>
      </c>
      <c r="F104" s="7"/>
      <c r="G104" s="9"/>
      <c r="H104" s="9"/>
      <c r="I104" s="9"/>
      <c r="J104" s="10"/>
      <c r="K104" s="22" t="str">
        <f t="shared" si="8"/>
        <v/>
      </c>
      <c r="L104" s="8"/>
      <c r="M104" s="8"/>
      <c r="N104" s="3"/>
      <c r="O104" s="124"/>
      <c r="P104" s="94"/>
      <c r="Q104" s="94"/>
      <c r="R104" s="80"/>
    </row>
    <row r="105" spans="2:18" x14ac:dyDescent="0.55000000000000004">
      <c r="B105" s="4" t="str">
        <f>IF('受領情報一覧(KPMG編集)'!B105="","",'受領情報一覧(KPMG編集)'!B105)</f>
        <v/>
      </c>
      <c r="C105" s="4" t="str">
        <f>IF('回答結果(KPMG編集)'!H105="","",'回答結果(KPMG編集)'!H105)</f>
        <v/>
      </c>
      <c r="D105" s="73" t="str">
        <f t="shared" si="6"/>
        <v/>
      </c>
      <c r="E105" s="91" t="str">
        <f>IF(B105="","",IF('回答結果(KPMG編集)'!$BM105="有","〇",IF('回答結果(KPMG編集)'!$BU105="有","〇","×")))</f>
        <v/>
      </c>
      <c r="F105" s="7"/>
      <c r="G105" s="9"/>
      <c r="H105" s="9"/>
      <c r="I105" s="9"/>
      <c r="J105" s="10"/>
      <c r="K105" s="22" t="str">
        <f t="shared" si="8"/>
        <v/>
      </c>
      <c r="L105" s="8"/>
      <c r="M105" s="8"/>
      <c r="N105" s="3"/>
      <c r="O105" s="124"/>
      <c r="P105" s="94"/>
      <c r="Q105" s="94"/>
      <c r="R105" s="80"/>
    </row>
    <row r="106" spans="2:18" x14ac:dyDescent="0.55000000000000004">
      <c r="B106" s="4" t="str">
        <f>IF('受領情報一覧(KPMG編集)'!B106="","",'受領情報一覧(KPMG編集)'!B106)</f>
        <v/>
      </c>
      <c r="C106" s="4" t="str">
        <f>IF('回答結果(KPMG編集)'!H106="","",'回答結果(KPMG編集)'!H106)</f>
        <v/>
      </c>
      <c r="D106" s="73" t="str">
        <f t="shared" si="6"/>
        <v/>
      </c>
      <c r="E106" s="91" t="str">
        <f>IF(B106="","",IF('回答結果(KPMG編集)'!$BM106="有","〇",IF('回答結果(KPMG編集)'!$BU106="有","〇","×")))</f>
        <v/>
      </c>
      <c r="F106" s="7"/>
      <c r="G106" s="9"/>
      <c r="H106" s="9"/>
      <c r="I106" s="9"/>
      <c r="J106" s="10"/>
      <c r="K106" s="22" t="str">
        <f t="shared" si="8"/>
        <v/>
      </c>
      <c r="L106" s="8"/>
      <c r="M106" s="8"/>
      <c r="N106" s="3"/>
      <c r="O106" s="124"/>
      <c r="P106" s="94"/>
      <c r="Q106" s="94"/>
      <c r="R106" s="80"/>
    </row>
    <row r="107" spans="2:18" x14ac:dyDescent="0.55000000000000004">
      <c r="B107" s="4" t="str">
        <f>IF('受領情報一覧(KPMG編集)'!B107="","",'受領情報一覧(KPMG編集)'!B107)</f>
        <v/>
      </c>
      <c r="C107" s="4" t="str">
        <f>IF('回答結果(KPMG編集)'!H107="","",'回答結果(KPMG編集)'!H107)</f>
        <v/>
      </c>
      <c r="D107" s="73" t="str">
        <f t="shared" si="6"/>
        <v/>
      </c>
      <c r="E107" s="91" t="str">
        <f>IF(B107="","",IF('回答結果(KPMG編集)'!$BM107="有","〇",IF('回答結果(KPMG編集)'!$BU107="有","〇","×")))</f>
        <v/>
      </c>
      <c r="F107" s="7"/>
      <c r="G107" s="9"/>
      <c r="H107" s="9"/>
      <c r="I107" s="9"/>
      <c r="J107" s="10"/>
      <c r="K107" s="22" t="str">
        <f t="shared" si="8"/>
        <v/>
      </c>
      <c r="L107" s="8"/>
      <c r="M107" s="8"/>
      <c r="N107" s="3"/>
      <c r="O107" s="124"/>
      <c r="P107" s="94"/>
      <c r="Q107" s="94"/>
      <c r="R107" s="80"/>
    </row>
    <row r="108" spans="2:18" x14ac:dyDescent="0.55000000000000004">
      <c r="B108" s="4" t="str">
        <f>IF('受領情報一覧(KPMG編集)'!B108="","",'受領情報一覧(KPMG編集)'!B108)</f>
        <v/>
      </c>
      <c r="C108" s="4" t="str">
        <f>IF('回答結果(KPMG編集)'!H108="","",'回答結果(KPMG編集)'!H108)</f>
        <v/>
      </c>
      <c r="D108" s="73" t="str">
        <f t="shared" si="6"/>
        <v/>
      </c>
      <c r="E108" s="91" t="str">
        <f>IF(B108="","",IF('回答結果(KPMG編集)'!$BM108="有","〇",IF('回答結果(KPMG編集)'!$BU108="有","〇","×")))</f>
        <v/>
      </c>
      <c r="F108" s="7"/>
      <c r="G108" s="9"/>
      <c r="H108" s="9"/>
      <c r="I108" s="9"/>
      <c r="J108" s="10"/>
      <c r="K108" s="22" t="str">
        <f t="shared" si="8"/>
        <v/>
      </c>
      <c r="L108" s="8"/>
      <c r="M108" s="8"/>
      <c r="N108" s="3"/>
      <c r="O108" s="124"/>
      <c r="P108" s="94"/>
      <c r="Q108" s="94"/>
      <c r="R108" s="80"/>
    </row>
    <row r="109" spans="2:18" x14ac:dyDescent="0.55000000000000004">
      <c r="B109" s="4" t="str">
        <f>IF('受領情報一覧(KPMG編集)'!B109="","",'受領情報一覧(KPMG編集)'!B109)</f>
        <v/>
      </c>
      <c r="C109" s="4" t="str">
        <f>IF('回答結果(KPMG編集)'!H109="","",'回答結果(KPMG編集)'!H109)</f>
        <v/>
      </c>
      <c r="D109" s="73" t="str">
        <f t="shared" si="6"/>
        <v/>
      </c>
      <c r="E109" s="91" t="str">
        <f>IF(B109="","",IF('回答結果(KPMG編集)'!$BM109="有","〇",IF('回答結果(KPMG編集)'!$BU109="有","〇","×")))</f>
        <v/>
      </c>
      <c r="F109" s="7"/>
      <c r="G109" s="9"/>
      <c r="H109" s="9"/>
      <c r="I109" s="9"/>
      <c r="J109" s="10"/>
      <c r="K109" s="22" t="str">
        <f t="shared" si="8"/>
        <v/>
      </c>
      <c r="L109" s="8"/>
      <c r="M109" s="8"/>
      <c r="N109" s="3"/>
      <c r="O109" s="124"/>
      <c r="P109" s="94"/>
      <c r="Q109" s="94"/>
      <c r="R109" s="80"/>
    </row>
    <row r="110" spans="2:18" x14ac:dyDescent="0.55000000000000004">
      <c r="B110" s="4" t="str">
        <f>IF('受領情報一覧(KPMG編集)'!B110="","",'受領情報一覧(KPMG編集)'!B110)</f>
        <v/>
      </c>
      <c r="C110" s="4" t="str">
        <f>IF('回答結果(KPMG編集)'!H110="","",'回答結果(KPMG編集)'!H110)</f>
        <v/>
      </c>
      <c r="D110" s="73" t="str">
        <f t="shared" si="6"/>
        <v/>
      </c>
      <c r="E110" s="91" t="str">
        <f>IF(B110="","",IF('回答結果(KPMG編集)'!$BM110="有","〇",IF('回答結果(KPMG編集)'!$BU110="有","〇","×")))</f>
        <v/>
      </c>
      <c r="F110" s="7"/>
      <c r="G110" s="9"/>
      <c r="H110" s="9"/>
      <c r="I110" s="9"/>
      <c r="J110" s="10"/>
      <c r="K110" s="22" t="str">
        <f t="shared" si="8"/>
        <v/>
      </c>
      <c r="L110" s="8"/>
      <c r="M110" s="8"/>
      <c r="N110" s="3"/>
      <c r="O110" s="124"/>
      <c r="P110" s="94"/>
      <c r="Q110" s="94"/>
      <c r="R110" s="80"/>
    </row>
    <row r="111" spans="2:18" x14ac:dyDescent="0.55000000000000004">
      <c r="B111" s="4" t="str">
        <f>IF('受領情報一覧(KPMG編集)'!B111="","",'受領情報一覧(KPMG編集)'!B111)</f>
        <v/>
      </c>
      <c r="C111" s="4" t="str">
        <f>IF('回答結果(KPMG編集)'!H111="","",'回答結果(KPMG編集)'!H111)</f>
        <v/>
      </c>
      <c r="D111" s="73" t="str">
        <f t="shared" si="6"/>
        <v/>
      </c>
      <c r="E111" s="91" t="str">
        <f>IF(B111="","",IF('回答結果(KPMG編集)'!$BM111="有","〇",IF('回答結果(KPMG編集)'!$BU111="有","〇","×")))</f>
        <v/>
      </c>
      <c r="F111" s="7"/>
      <c r="G111" s="9"/>
      <c r="H111" s="9"/>
      <c r="I111" s="9"/>
      <c r="J111" s="10"/>
      <c r="K111" s="22" t="str">
        <f t="shared" si="8"/>
        <v/>
      </c>
      <c r="L111" s="8"/>
      <c r="M111" s="8"/>
      <c r="N111" s="3"/>
      <c r="O111" s="124"/>
      <c r="P111" s="94"/>
      <c r="Q111" s="94"/>
      <c r="R111" s="80"/>
    </row>
    <row r="112" spans="2:18" x14ac:dyDescent="0.55000000000000004">
      <c r="B112" s="4" t="str">
        <f>IF('受領情報一覧(KPMG編集)'!B112="","",'受領情報一覧(KPMG編集)'!B112)</f>
        <v/>
      </c>
      <c r="C112" s="4" t="str">
        <f>IF('回答結果(KPMG編集)'!H112="","",'回答結果(KPMG編集)'!H112)</f>
        <v/>
      </c>
      <c r="D112" s="73" t="str">
        <f t="shared" si="6"/>
        <v/>
      </c>
      <c r="E112" s="91" t="str">
        <f>IF(B112="","",IF('回答結果(KPMG編集)'!$BM112="有","〇",IF('回答結果(KPMG編集)'!$BU112="有","〇","×")))</f>
        <v/>
      </c>
      <c r="F112" s="7"/>
      <c r="G112" s="9"/>
      <c r="H112" s="9"/>
      <c r="I112" s="9"/>
      <c r="J112" s="10"/>
      <c r="K112" s="22" t="str">
        <f t="shared" si="8"/>
        <v/>
      </c>
      <c r="L112" s="8"/>
      <c r="M112" s="8"/>
      <c r="N112" s="3"/>
      <c r="O112" s="124"/>
      <c r="P112" s="94"/>
      <c r="Q112" s="94"/>
      <c r="R112" s="80"/>
    </row>
    <row r="113" spans="2:18" x14ac:dyDescent="0.55000000000000004">
      <c r="B113" s="4" t="str">
        <f>IF('受領情報一覧(KPMG編集)'!B113="","",'受領情報一覧(KPMG編集)'!B113)</f>
        <v/>
      </c>
      <c r="C113" s="4" t="str">
        <f>IF('回答結果(KPMG編集)'!H113="","",'回答結果(KPMG編集)'!H113)</f>
        <v/>
      </c>
      <c r="D113" s="73" t="str">
        <f t="shared" si="6"/>
        <v/>
      </c>
      <c r="E113" s="91" t="str">
        <f>IF(B113="","",IF('回答結果(KPMG編集)'!$BM113="有","〇",IF('回答結果(KPMG編集)'!$BU113="有","〇","×")))</f>
        <v/>
      </c>
      <c r="F113" s="7"/>
      <c r="G113" s="9"/>
      <c r="H113" s="9"/>
      <c r="I113" s="9"/>
      <c r="J113" s="10"/>
      <c r="K113" s="22" t="str">
        <f t="shared" si="8"/>
        <v/>
      </c>
      <c r="L113" s="8"/>
      <c r="M113" s="8"/>
      <c r="N113" s="3"/>
      <c r="O113" s="124"/>
      <c r="P113" s="94"/>
      <c r="Q113" s="94"/>
      <c r="R113" s="80"/>
    </row>
    <row r="114" spans="2:18" x14ac:dyDescent="0.55000000000000004">
      <c r="B114" s="4" t="str">
        <f>IF('受領情報一覧(KPMG編集)'!B114="","",'受領情報一覧(KPMG編集)'!B114)</f>
        <v/>
      </c>
      <c r="C114" s="4" t="str">
        <f>IF('回答結果(KPMG編集)'!H114="","",'回答結果(KPMG編集)'!H114)</f>
        <v/>
      </c>
      <c r="D114" s="73" t="str">
        <f t="shared" si="6"/>
        <v/>
      </c>
      <c r="E114" s="91" t="str">
        <f>IF(B114="","",IF('回答結果(KPMG編集)'!$BM114="有","〇",IF('回答結果(KPMG編集)'!$BU114="有","〇","×")))</f>
        <v/>
      </c>
      <c r="F114" s="7"/>
      <c r="G114" s="9"/>
      <c r="H114" s="9"/>
      <c r="I114" s="9"/>
      <c r="J114" s="10"/>
      <c r="K114" s="22" t="str">
        <f t="shared" si="8"/>
        <v/>
      </c>
      <c r="L114" s="8"/>
      <c r="M114" s="8"/>
      <c r="N114" s="3"/>
      <c r="O114" s="124"/>
      <c r="P114" s="94"/>
      <c r="Q114" s="94"/>
      <c r="R114" s="80"/>
    </row>
    <row r="115" spans="2:18" x14ac:dyDescent="0.55000000000000004">
      <c r="B115" s="4" t="str">
        <f>IF('受領情報一覧(KPMG編集)'!B115="","",'受領情報一覧(KPMG編集)'!B115)</f>
        <v/>
      </c>
      <c r="C115" s="4" t="str">
        <f>IF('回答結果(KPMG編集)'!H115="","",'回答結果(KPMG編集)'!H115)</f>
        <v/>
      </c>
      <c r="D115" s="73" t="str">
        <f t="shared" si="6"/>
        <v/>
      </c>
      <c r="E115" s="91" t="str">
        <f>IF(B115="","",IF('回答結果(KPMG編集)'!$BM115="有","〇",IF('回答結果(KPMG編集)'!$BU115="有","〇","×")))</f>
        <v/>
      </c>
      <c r="F115" s="7"/>
      <c r="G115" s="9"/>
      <c r="H115" s="9"/>
      <c r="I115" s="9"/>
      <c r="J115" s="10"/>
      <c r="K115" s="22" t="str">
        <f t="shared" si="8"/>
        <v/>
      </c>
      <c r="L115" s="8"/>
      <c r="M115" s="8"/>
      <c r="N115" s="3"/>
      <c r="O115" s="124"/>
      <c r="P115" s="94"/>
      <c r="Q115" s="94"/>
      <c r="R115" s="80"/>
    </row>
    <row r="116" spans="2:18" x14ac:dyDescent="0.55000000000000004">
      <c r="B116" s="4" t="str">
        <f>IF('受領情報一覧(KPMG編集)'!B116="","",'受領情報一覧(KPMG編集)'!B116)</f>
        <v/>
      </c>
      <c r="C116" s="4" t="str">
        <f>IF('回答結果(KPMG編集)'!H116="","",'回答結果(KPMG編集)'!H116)</f>
        <v/>
      </c>
      <c r="D116" s="73" t="str">
        <f t="shared" si="6"/>
        <v/>
      </c>
      <c r="E116" s="91" t="str">
        <f>IF(B116="","",IF('回答結果(KPMG編集)'!$BM116="有","〇",IF('回答結果(KPMG編集)'!$BU116="有","〇","×")))</f>
        <v/>
      </c>
      <c r="F116" s="7"/>
      <c r="G116" s="9"/>
      <c r="H116" s="9"/>
      <c r="I116" s="9"/>
      <c r="J116" s="10"/>
      <c r="K116" s="22" t="str">
        <f t="shared" si="8"/>
        <v/>
      </c>
      <c r="L116" s="8"/>
      <c r="M116" s="8"/>
      <c r="N116" s="3"/>
      <c r="O116" s="124"/>
      <c r="P116" s="94"/>
      <c r="Q116" s="94"/>
      <c r="R116" s="80"/>
    </row>
    <row r="117" spans="2:18" x14ac:dyDescent="0.55000000000000004">
      <c r="B117" s="4" t="str">
        <f>IF('受領情報一覧(KPMG編集)'!B117="","",'受領情報一覧(KPMG編集)'!B117)</f>
        <v/>
      </c>
      <c r="C117" s="4" t="str">
        <f>IF('回答結果(KPMG編集)'!H117="","",'回答結果(KPMG編集)'!H117)</f>
        <v/>
      </c>
      <c r="D117" s="73" t="str">
        <f t="shared" si="6"/>
        <v/>
      </c>
      <c r="E117" s="91" t="str">
        <f>IF(B117="","",IF('回答結果(KPMG編集)'!$BM117="有","〇",IF('回答結果(KPMG編集)'!$BU117="有","〇","×")))</f>
        <v/>
      </c>
      <c r="F117" s="7"/>
      <c r="G117" s="9"/>
      <c r="H117" s="9"/>
      <c r="I117" s="9"/>
      <c r="J117" s="10"/>
      <c r="K117" s="22" t="str">
        <f t="shared" si="8"/>
        <v/>
      </c>
      <c r="L117" s="8"/>
      <c r="M117" s="8"/>
      <c r="N117" s="3"/>
      <c r="O117" s="124"/>
      <c r="P117" s="94"/>
      <c r="Q117" s="94"/>
      <c r="R117" s="80"/>
    </row>
    <row r="118" spans="2:18" x14ac:dyDescent="0.55000000000000004">
      <c r="B118" s="4" t="str">
        <f>IF('受領情報一覧(KPMG編集)'!B118="","",'受領情報一覧(KPMG編集)'!B118)</f>
        <v/>
      </c>
      <c r="C118" s="4" t="str">
        <f>IF('回答結果(KPMG編集)'!H118="","",'回答結果(KPMG編集)'!H118)</f>
        <v/>
      </c>
      <c r="D118" s="73" t="str">
        <f t="shared" si="6"/>
        <v/>
      </c>
      <c r="E118" s="91" t="str">
        <f>IF(B118="","",IF('回答結果(KPMG編集)'!$BM118="有","〇",IF('回答結果(KPMG編集)'!$BU118="有","〇","×")))</f>
        <v/>
      </c>
      <c r="F118" s="7"/>
      <c r="G118" s="9"/>
      <c r="H118" s="9"/>
      <c r="I118" s="9"/>
      <c r="J118" s="10"/>
      <c r="K118" s="22" t="str">
        <f t="shared" si="8"/>
        <v/>
      </c>
      <c r="L118" s="8"/>
      <c r="M118" s="8"/>
      <c r="N118" s="3"/>
      <c r="O118" s="124"/>
      <c r="P118" s="94"/>
      <c r="Q118" s="94"/>
      <c r="R118" s="80"/>
    </row>
    <row r="119" spans="2:18" x14ac:dyDescent="0.55000000000000004">
      <c r="B119" s="4" t="str">
        <f>IF('受領情報一覧(KPMG編集)'!B119="","",'受領情報一覧(KPMG編集)'!B119)</f>
        <v/>
      </c>
      <c r="C119" s="4" t="str">
        <f>IF('回答結果(KPMG編集)'!H119="","",'回答結果(KPMG編集)'!H119)</f>
        <v/>
      </c>
      <c r="D119" s="73" t="str">
        <f t="shared" si="6"/>
        <v/>
      </c>
      <c r="E119" s="91" t="str">
        <f>IF(B119="","",IF('回答結果(KPMG編集)'!$BM119="有","〇",IF('回答結果(KPMG編集)'!$BU119="有","〇","×")))</f>
        <v/>
      </c>
      <c r="F119" s="7"/>
      <c r="G119" s="9"/>
      <c r="H119" s="9"/>
      <c r="I119" s="9"/>
      <c r="J119" s="10"/>
      <c r="K119" s="22" t="str">
        <f t="shared" si="8"/>
        <v/>
      </c>
      <c r="L119" s="8"/>
      <c r="M119" s="8"/>
      <c r="N119" s="3"/>
      <c r="O119" s="124"/>
      <c r="P119" s="94"/>
      <c r="Q119" s="94"/>
      <c r="R119" s="80"/>
    </row>
    <row r="120" spans="2:18" x14ac:dyDescent="0.55000000000000004">
      <c r="B120" s="4" t="str">
        <f>IF('受領情報一覧(KPMG編集)'!B120="","",'受領情報一覧(KPMG編集)'!B120)</f>
        <v/>
      </c>
      <c r="C120" s="4" t="str">
        <f>IF('回答結果(KPMG編集)'!H120="","",'回答結果(KPMG編集)'!H120)</f>
        <v/>
      </c>
      <c r="D120" s="73" t="str">
        <f t="shared" si="6"/>
        <v/>
      </c>
      <c r="E120" s="91" t="str">
        <f>IF(B120="","",IF('回答結果(KPMG編集)'!$BM120="有","〇",IF('回答結果(KPMG編集)'!$BU120="有","〇","×")))</f>
        <v/>
      </c>
      <c r="F120" s="7"/>
      <c r="G120" s="9"/>
      <c r="H120" s="9"/>
      <c r="I120" s="9"/>
      <c r="J120" s="10"/>
      <c r="K120" s="22" t="str">
        <f t="shared" si="8"/>
        <v/>
      </c>
      <c r="L120" s="8"/>
      <c r="M120" s="8"/>
      <c r="N120" s="3"/>
      <c r="O120" s="124"/>
      <c r="P120" s="94"/>
      <c r="Q120" s="94"/>
      <c r="R120" s="80"/>
    </row>
    <row r="121" spans="2:18" x14ac:dyDescent="0.55000000000000004">
      <c r="B121" s="4" t="str">
        <f>IF('受領情報一覧(KPMG編集)'!B121="","",'受領情報一覧(KPMG編集)'!B121)</f>
        <v/>
      </c>
      <c r="C121" s="4" t="str">
        <f>IF('回答結果(KPMG編集)'!H121="","",'回答結果(KPMG編集)'!H121)</f>
        <v/>
      </c>
      <c r="D121" s="73" t="str">
        <f t="shared" si="6"/>
        <v/>
      </c>
      <c r="E121" s="91" t="str">
        <f>IF(B121="","",IF('回答結果(KPMG編集)'!$BM121="有","〇",IF('回答結果(KPMG編集)'!$BU121="有","〇","×")))</f>
        <v/>
      </c>
      <c r="F121" s="7"/>
      <c r="G121" s="9"/>
      <c r="H121" s="9"/>
      <c r="I121" s="9"/>
      <c r="J121" s="10"/>
      <c r="K121" s="22" t="str">
        <f t="shared" si="8"/>
        <v/>
      </c>
      <c r="L121" s="8"/>
      <c r="M121" s="8"/>
      <c r="N121" s="3"/>
      <c r="O121" s="124"/>
      <c r="P121" s="94"/>
      <c r="Q121" s="94"/>
      <c r="R121" s="80"/>
    </row>
    <row r="122" spans="2:18" x14ac:dyDescent="0.55000000000000004">
      <c r="B122" s="4" t="str">
        <f>IF('受領情報一覧(KPMG編集)'!B122="","",'受領情報一覧(KPMG編集)'!B122)</f>
        <v/>
      </c>
      <c r="C122" s="4" t="str">
        <f>IF('回答結果(KPMG編集)'!H122="","",'回答結果(KPMG編集)'!H122)</f>
        <v/>
      </c>
      <c r="D122" s="73" t="str">
        <f t="shared" si="6"/>
        <v/>
      </c>
      <c r="E122" s="91" t="str">
        <f>IF(B122="","",IF('回答結果(KPMG編集)'!$BM122="有","〇",IF('回答結果(KPMG編集)'!$BU122="有","〇","×")))</f>
        <v/>
      </c>
      <c r="F122" s="7"/>
      <c r="G122" s="9"/>
      <c r="H122" s="9"/>
      <c r="I122" s="9"/>
      <c r="J122" s="10"/>
      <c r="K122" s="22" t="str">
        <f t="shared" si="8"/>
        <v/>
      </c>
      <c r="L122" s="8"/>
      <c r="M122" s="8"/>
      <c r="N122" s="3"/>
      <c r="O122" s="124"/>
      <c r="P122" s="94"/>
      <c r="Q122" s="94"/>
      <c r="R122" s="80"/>
    </row>
    <row r="123" spans="2:18" x14ac:dyDescent="0.55000000000000004">
      <c r="B123" s="4" t="str">
        <f>IF('受領情報一覧(KPMG編集)'!B123="","",'受領情報一覧(KPMG編集)'!B123)</f>
        <v/>
      </c>
      <c r="C123" s="4" t="str">
        <f>IF('回答結果(KPMG編集)'!H123="","",'回答結果(KPMG編集)'!H123)</f>
        <v/>
      </c>
      <c r="D123" s="73" t="str">
        <f t="shared" si="6"/>
        <v/>
      </c>
      <c r="E123" s="91" t="str">
        <f>IF(B123="","",IF('回答結果(KPMG編集)'!$BM123="有","〇",IF('回答結果(KPMG編集)'!$BU123="有","〇","×")))</f>
        <v/>
      </c>
      <c r="F123" s="7"/>
      <c r="G123" s="9"/>
      <c r="H123" s="9"/>
      <c r="I123" s="9"/>
      <c r="J123" s="10"/>
      <c r="K123" s="22" t="str">
        <f t="shared" si="8"/>
        <v/>
      </c>
      <c r="L123" s="8"/>
      <c r="M123" s="8"/>
      <c r="N123" s="3"/>
      <c r="O123" s="124"/>
      <c r="P123" s="94"/>
      <c r="Q123" s="94"/>
      <c r="R123" s="80"/>
    </row>
    <row r="124" spans="2:18" x14ac:dyDescent="0.55000000000000004">
      <c r="B124" s="4" t="str">
        <f>IF('受領情報一覧(KPMG編集)'!B124="","",'受領情報一覧(KPMG編集)'!B124)</f>
        <v/>
      </c>
      <c r="C124" s="4" t="str">
        <f>IF('回答結果(KPMG編集)'!H124="","",'回答結果(KPMG編集)'!H124)</f>
        <v/>
      </c>
      <c r="D124" s="73" t="str">
        <f t="shared" si="6"/>
        <v/>
      </c>
      <c r="E124" s="91" t="str">
        <f>IF(B124="","",IF('回答結果(KPMG編集)'!$BM124="有","〇",IF('回答結果(KPMG編集)'!$BU124="有","〇","×")))</f>
        <v/>
      </c>
      <c r="F124" s="7"/>
      <c r="G124" s="9"/>
      <c r="H124" s="9"/>
      <c r="I124" s="9"/>
      <c r="J124" s="10"/>
      <c r="K124" s="22" t="str">
        <f t="shared" si="8"/>
        <v/>
      </c>
      <c r="L124" s="8"/>
      <c r="M124" s="8"/>
      <c r="N124" s="3"/>
      <c r="O124" s="124"/>
      <c r="P124" s="94"/>
      <c r="Q124" s="94"/>
      <c r="R124" s="80"/>
    </row>
    <row r="125" spans="2:18" x14ac:dyDescent="0.55000000000000004">
      <c r="B125" s="4" t="str">
        <f>IF('受領情報一覧(KPMG編集)'!B125="","",'受領情報一覧(KPMG編集)'!B125)</f>
        <v/>
      </c>
      <c r="C125" s="4" t="str">
        <f>IF('回答結果(KPMG編集)'!H125="","",'回答結果(KPMG編集)'!H125)</f>
        <v/>
      </c>
      <c r="D125" s="73" t="str">
        <f t="shared" si="6"/>
        <v/>
      </c>
      <c r="E125" s="91" t="str">
        <f>IF(B125="","",IF('回答結果(KPMG編集)'!$BM125="有","〇",IF('回答結果(KPMG編集)'!$BU125="有","〇","×")))</f>
        <v/>
      </c>
      <c r="F125" s="7"/>
      <c r="G125" s="9"/>
      <c r="H125" s="9"/>
      <c r="I125" s="9"/>
      <c r="J125" s="10"/>
      <c r="K125" s="22" t="str">
        <f t="shared" si="8"/>
        <v/>
      </c>
      <c r="L125" s="8"/>
      <c r="M125" s="8"/>
      <c r="N125" s="3"/>
      <c r="O125" s="124"/>
      <c r="P125" s="94"/>
      <c r="Q125" s="94"/>
      <c r="R125" s="80"/>
    </row>
    <row r="126" spans="2:18" x14ac:dyDescent="0.55000000000000004">
      <c r="B126" s="4" t="str">
        <f>IF('受領情報一覧(KPMG編集)'!B126="","",'受領情報一覧(KPMG編集)'!B126)</f>
        <v/>
      </c>
      <c r="C126" s="4" t="str">
        <f>IF('回答結果(KPMG編集)'!H126="","",'回答結果(KPMG編集)'!H126)</f>
        <v/>
      </c>
      <c r="D126" s="73" t="str">
        <f t="shared" si="6"/>
        <v/>
      </c>
      <c r="E126" s="91" t="str">
        <f>IF(B126="","",IF('回答結果(KPMG編集)'!$BM126="有","〇",IF('回答結果(KPMG編集)'!$BU126="有","〇","×")))</f>
        <v/>
      </c>
      <c r="F126" s="7"/>
      <c r="G126" s="9"/>
      <c r="H126" s="9"/>
      <c r="I126" s="9"/>
      <c r="J126" s="10"/>
      <c r="K126" s="22" t="str">
        <f t="shared" si="8"/>
        <v/>
      </c>
      <c r="L126" s="8"/>
      <c r="M126" s="8"/>
      <c r="N126" s="3"/>
      <c r="O126" s="124"/>
      <c r="P126" s="94"/>
      <c r="Q126" s="94"/>
      <c r="R126" s="80"/>
    </row>
    <row r="127" spans="2:18" x14ac:dyDescent="0.55000000000000004">
      <c r="B127" s="4" t="str">
        <f>IF('受領情報一覧(KPMG編集)'!B127="","",'受領情報一覧(KPMG編集)'!B127)</f>
        <v/>
      </c>
      <c r="C127" s="4" t="str">
        <f>IF('回答結果(KPMG編集)'!H127="","",'回答結果(KPMG編集)'!H127)</f>
        <v/>
      </c>
      <c r="D127" s="73" t="str">
        <f t="shared" si="6"/>
        <v/>
      </c>
      <c r="E127" s="91" t="str">
        <f>IF(B127="","",IF('回答結果(KPMG編集)'!$BM127="有","〇",IF('回答結果(KPMG編集)'!$BU127="有","〇","×")))</f>
        <v/>
      </c>
      <c r="F127" s="7"/>
      <c r="G127" s="9"/>
      <c r="H127" s="9"/>
      <c r="I127" s="9"/>
      <c r="J127" s="10"/>
      <c r="K127" s="22" t="str">
        <f t="shared" si="8"/>
        <v/>
      </c>
      <c r="L127" s="8"/>
      <c r="M127" s="8"/>
      <c r="N127" s="3"/>
      <c r="O127" s="124"/>
      <c r="P127" s="94"/>
      <c r="Q127" s="94"/>
      <c r="R127" s="80"/>
    </row>
    <row r="128" spans="2:18" x14ac:dyDescent="0.55000000000000004">
      <c r="B128" s="4" t="str">
        <f>IF('受領情報一覧(KPMG編集)'!B128="","",'受領情報一覧(KPMG編集)'!B128)</f>
        <v/>
      </c>
      <c r="C128" s="4" t="str">
        <f>IF('回答結果(KPMG編集)'!H128="","",'回答結果(KPMG編集)'!H128)</f>
        <v/>
      </c>
      <c r="D128" s="73" t="str">
        <f t="shared" si="6"/>
        <v/>
      </c>
      <c r="E128" s="91" t="str">
        <f>IF(B128="","",IF('回答結果(KPMG編集)'!$BM128="有","〇",IF('回答結果(KPMG編集)'!$BU128="有","〇","×")))</f>
        <v/>
      </c>
      <c r="F128" s="7"/>
      <c r="G128" s="9"/>
      <c r="H128" s="9"/>
      <c r="I128" s="9"/>
      <c r="J128" s="10"/>
      <c r="K128" s="22" t="str">
        <f t="shared" si="8"/>
        <v/>
      </c>
      <c r="L128" s="8"/>
      <c r="M128" s="8"/>
      <c r="N128" s="3"/>
      <c r="O128" s="124"/>
      <c r="P128" s="94"/>
      <c r="Q128" s="94"/>
      <c r="R128" s="80"/>
    </row>
    <row r="129" spans="2:18" x14ac:dyDescent="0.55000000000000004">
      <c r="B129" s="4" t="str">
        <f>IF('受領情報一覧(KPMG編集)'!B129="","",'受領情報一覧(KPMG編集)'!B129)</f>
        <v/>
      </c>
      <c r="C129" s="4" t="str">
        <f>IF('回答結果(KPMG編集)'!H129="","",'回答結果(KPMG編集)'!H129)</f>
        <v/>
      </c>
      <c r="D129" s="73" t="str">
        <f t="shared" si="6"/>
        <v/>
      </c>
      <c r="E129" s="91" t="str">
        <f>IF(B129="","",IF('回答結果(KPMG編集)'!$BM129="有","〇",IF('回答結果(KPMG編集)'!$BU129="有","〇","×")))</f>
        <v/>
      </c>
      <c r="F129" s="7"/>
      <c r="G129" s="9"/>
      <c r="H129" s="9"/>
      <c r="I129" s="9"/>
      <c r="J129" s="10"/>
      <c r="K129" s="22" t="str">
        <f t="shared" si="8"/>
        <v/>
      </c>
      <c r="L129" s="8"/>
      <c r="M129" s="8"/>
      <c r="N129" s="3"/>
      <c r="O129" s="124"/>
      <c r="P129" s="94"/>
      <c r="Q129" s="94"/>
      <c r="R129" s="80"/>
    </row>
    <row r="130" spans="2:18" x14ac:dyDescent="0.55000000000000004">
      <c r="B130" s="4" t="str">
        <f>IF('受領情報一覧(KPMG編集)'!B130="","",'受領情報一覧(KPMG編集)'!B130)</f>
        <v/>
      </c>
      <c r="C130" s="4" t="str">
        <f>IF('回答結果(KPMG編集)'!H130="","",'回答結果(KPMG編集)'!H130)</f>
        <v/>
      </c>
      <c r="D130" s="73" t="str">
        <f t="shared" si="6"/>
        <v/>
      </c>
      <c r="E130" s="91" t="str">
        <f>IF(B130="","",IF('回答結果(KPMG編集)'!$BM130="有","〇",IF('回答結果(KPMG編集)'!$BU130="有","〇","×")))</f>
        <v/>
      </c>
      <c r="F130" s="7"/>
      <c r="G130" s="9"/>
      <c r="H130" s="9"/>
      <c r="I130" s="9"/>
      <c r="J130" s="10"/>
      <c r="K130" s="22" t="str">
        <f t="shared" si="8"/>
        <v/>
      </c>
      <c r="L130" s="8"/>
      <c r="M130" s="8"/>
      <c r="N130" s="3"/>
      <c r="O130" s="124"/>
      <c r="P130" s="94"/>
      <c r="Q130" s="94"/>
      <c r="R130" s="80"/>
    </row>
    <row r="131" spans="2:18" x14ac:dyDescent="0.55000000000000004">
      <c r="B131" s="4" t="str">
        <f>IF('受領情報一覧(KPMG編集)'!B131="","",'受領情報一覧(KPMG編集)'!B131)</f>
        <v/>
      </c>
      <c r="C131" s="4" t="str">
        <f>IF('回答結果(KPMG編集)'!H131="","",'回答結果(KPMG編集)'!H131)</f>
        <v/>
      </c>
      <c r="D131" s="73" t="str">
        <f t="shared" si="6"/>
        <v/>
      </c>
      <c r="E131" s="91" t="str">
        <f>IF(B131="","",IF('回答結果(KPMG編集)'!$BM131="有","〇",IF('回答結果(KPMG編集)'!$BU131="有","〇","×")))</f>
        <v/>
      </c>
      <c r="F131" s="7"/>
      <c r="G131" s="9"/>
      <c r="H131" s="9"/>
      <c r="I131" s="9"/>
      <c r="J131" s="10"/>
      <c r="K131" s="22" t="str">
        <f t="shared" si="8"/>
        <v/>
      </c>
      <c r="L131" s="8"/>
      <c r="M131" s="8"/>
      <c r="N131" s="3"/>
      <c r="O131" s="124"/>
      <c r="P131" s="94"/>
      <c r="Q131" s="94"/>
      <c r="R131" s="80"/>
    </row>
    <row r="132" spans="2:18" x14ac:dyDescent="0.55000000000000004">
      <c r="B132" s="4" t="str">
        <f>IF('受領情報一覧(KPMG編集)'!B132="","",'受領情報一覧(KPMG編集)'!B132)</f>
        <v/>
      </c>
      <c r="C132" s="4" t="str">
        <f>IF('回答結果(KPMG編集)'!H132="","",'回答結果(KPMG編集)'!H132)</f>
        <v/>
      </c>
      <c r="D132" s="73" t="str">
        <f t="shared" si="6"/>
        <v/>
      </c>
      <c r="E132" s="91" t="str">
        <f>IF(B132="","",IF('回答結果(KPMG編集)'!$BM132="有","〇",IF('回答結果(KPMG編集)'!$BU132="有","〇","×")))</f>
        <v/>
      </c>
      <c r="F132" s="7"/>
      <c r="G132" s="9"/>
      <c r="H132" s="9"/>
      <c r="I132" s="9"/>
      <c r="J132" s="10"/>
      <c r="K132" s="22" t="str">
        <f t="shared" ref="K132:K163" si="9">IF(B132="","",IF(AND(L132="×",M132="×"),"×","○"))</f>
        <v/>
      </c>
      <c r="L132" s="8"/>
      <c r="M132" s="8"/>
      <c r="N132" s="3"/>
      <c r="O132" s="124"/>
      <c r="P132" s="94"/>
      <c r="Q132" s="94"/>
      <c r="R132" s="80"/>
    </row>
    <row r="133" spans="2:18" x14ac:dyDescent="0.55000000000000004">
      <c r="B133" s="4" t="str">
        <f>IF('受領情報一覧(KPMG編集)'!B133="","",'受領情報一覧(KPMG編集)'!B133)</f>
        <v/>
      </c>
      <c r="C133" s="4" t="str">
        <f>IF('回答結果(KPMG編集)'!H133="","",'回答結果(KPMG編集)'!H133)</f>
        <v/>
      </c>
      <c r="D133" s="73" t="str">
        <f t="shared" ref="D133:D163" si="10">IF(B133="","",IF(COUNTIF(E133:I133,"×"),"掲載対象外",IF(J133="×","要修正依頼",IF(K133="×","掲載候補(セキュリティ要精査)","掲載候補"))))</f>
        <v/>
      </c>
      <c r="E133" s="91" t="str">
        <f>IF(B133="","",IF('回答結果(KPMG編集)'!$BM133="有","〇",IF('回答結果(KPMG編集)'!$BU133="有","〇","×")))</f>
        <v/>
      </c>
      <c r="F133" s="7"/>
      <c r="G133" s="9"/>
      <c r="H133" s="9"/>
      <c r="I133" s="9"/>
      <c r="J133" s="10"/>
      <c r="K133" s="22" t="str">
        <f t="shared" si="9"/>
        <v/>
      </c>
      <c r="L133" s="8"/>
      <c r="M133" s="8"/>
      <c r="N133" s="3"/>
      <c r="O133" s="124"/>
      <c r="P133" s="94"/>
      <c r="Q133" s="94"/>
      <c r="R133" s="80"/>
    </row>
    <row r="134" spans="2:18" x14ac:dyDescent="0.55000000000000004">
      <c r="B134" s="4" t="str">
        <f>IF('受領情報一覧(KPMG編集)'!B134="","",'受領情報一覧(KPMG編集)'!B134)</f>
        <v/>
      </c>
      <c r="C134" s="4" t="str">
        <f>IF('回答結果(KPMG編集)'!H134="","",'回答結果(KPMG編集)'!H134)</f>
        <v/>
      </c>
      <c r="D134" s="73" t="str">
        <f t="shared" si="10"/>
        <v/>
      </c>
      <c r="E134" s="91" t="str">
        <f>IF(B134="","",IF('回答結果(KPMG編集)'!$BM134="有","〇",IF('回答結果(KPMG編集)'!$BU134="有","〇","×")))</f>
        <v/>
      </c>
      <c r="F134" s="7"/>
      <c r="G134" s="9"/>
      <c r="H134" s="9"/>
      <c r="I134" s="9"/>
      <c r="J134" s="10"/>
      <c r="K134" s="22" t="str">
        <f t="shared" si="9"/>
        <v/>
      </c>
      <c r="L134" s="8"/>
      <c r="M134" s="8"/>
      <c r="N134" s="3"/>
      <c r="O134" s="124"/>
      <c r="P134" s="94"/>
      <c r="Q134" s="94"/>
      <c r="R134" s="80"/>
    </row>
    <row r="135" spans="2:18" x14ac:dyDescent="0.55000000000000004">
      <c r="B135" s="4" t="str">
        <f>IF('受領情報一覧(KPMG編集)'!B135="","",'受領情報一覧(KPMG編集)'!B135)</f>
        <v/>
      </c>
      <c r="C135" s="4" t="str">
        <f>IF('回答結果(KPMG編集)'!H135="","",'回答結果(KPMG編集)'!H135)</f>
        <v/>
      </c>
      <c r="D135" s="73" t="str">
        <f t="shared" si="10"/>
        <v/>
      </c>
      <c r="E135" s="91" t="str">
        <f>IF(B135="","",IF('回答結果(KPMG編集)'!$BM135="有","〇",IF('回答結果(KPMG編集)'!$BU135="有","〇","×")))</f>
        <v/>
      </c>
      <c r="F135" s="7"/>
      <c r="G135" s="9"/>
      <c r="H135" s="9"/>
      <c r="I135" s="9"/>
      <c r="J135" s="10"/>
      <c r="K135" s="22" t="str">
        <f t="shared" si="9"/>
        <v/>
      </c>
      <c r="L135" s="8"/>
      <c r="M135" s="8"/>
      <c r="N135" s="3"/>
      <c r="O135" s="124"/>
      <c r="P135" s="94"/>
      <c r="Q135" s="94"/>
      <c r="R135" s="80"/>
    </row>
    <row r="136" spans="2:18" x14ac:dyDescent="0.55000000000000004">
      <c r="B136" s="4" t="str">
        <f>IF('受領情報一覧(KPMG編集)'!B136="","",'受領情報一覧(KPMG編集)'!B136)</f>
        <v/>
      </c>
      <c r="C136" s="4" t="str">
        <f>IF('回答結果(KPMG編集)'!H136="","",'回答結果(KPMG編集)'!H136)</f>
        <v/>
      </c>
      <c r="D136" s="73" t="str">
        <f t="shared" si="10"/>
        <v/>
      </c>
      <c r="E136" s="91" t="str">
        <f>IF(B136="","",IF('回答結果(KPMG編集)'!$BM136="有","〇",IF('回答結果(KPMG編集)'!$BU136="有","〇","×")))</f>
        <v/>
      </c>
      <c r="F136" s="7"/>
      <c r="G136" s="9"/>
      <c r="H136" s="9"/>
      <c r="I136" s="9"/>
      <c r="J136" s="10"/>
      <c r="K136" s="22" t="str">
        <f t="shared" si="9"/>
        <v/>
      </c>
      <c r="L136" s="8"/>
      <c r="M136" s="8"/>
      <c r="N136" s="3"/>
      <c r="O136" s="124"/>
      <c r="P136" s="94"/>
      <c r="Q136" s="94"/>
      <c r="R136" s="80"/>
    </row>
    <row r="137" spans="2:18" x14ac:dyDescent="0.55000000000000004">
      <c r="B137" s="4" t="str">
        <f>IF('受領情報一覧(KPMG編集)'!B137="","",'受領情報一覧(KPMG編集)'!B137)</f>
        <v/>
      </c>
      <c r="C137" s="4" t="str">
        <f>IF('回答結果(KPMG編集)'!H137="","",'回答結果(KPMG編集)'!H137)</f>
        <v/>
      </c>
      <c r="D137" s="73" t="str">
        <f t="shared" si="10"/>
        <v/>
      </c>
      <c r="E137" s="91" t="str">
        <f>IF(B137="","",IF('回答結果(KPMG編集)'!$BM137="有","〇",IF('回答結果(KPMG編集)'!$BU137="有","〇","×")))</f>
        <v/>
      </c>
      <c r="F137" s="7"/>
      <c r="G137" s="9"/>
      <c r="H137" s="9"/>
      <c r="I137" s="9"/>
      <c r="J137" s="10"/>
      <c r="K137" s="22" t="str">
        <f t="shared" si="9"/>
        <v/>
      </c>
      <c r="L137" s="8"/>
      <c r="M137" s="8"/>
      <c r="N137" s="3"/>
      <c r="O137" s="124"/>
      <c r="P137" s="94"/>
      <c r="Q137" s="94"/>
      <c r="R137" s="80"/>
    </row>
    <row r="138" spans="2:18" x14ac:dyDescent="0.55000000000000004">
      <c r="B138" s="4" t="str">
        <f>IF('受領情報一覧(KPMG編集)'!B138="","",'受領情報一覧(KPMG編集)'!B138)</f>
        <v/>
      </c>
      <c r="C138" s="4" t="str">
        <f>IF('回答結果(KPMG編集)'!H138="","",'回答結果(KPMG編集)'!H138)</f>
        <v/>
      </c>
      <c r="D138" s="73" t="str">
        <f t="shared" si="10"/>
        <v/>
      </c>
      <c r="E138" s="91" t="str">
        <f>IF(B138="","",IF('回答結果(KPMG編集)'!$BM138="有","〇",IF('回答結果(KPMG編集)'!$BU138="有","〇","×")))</f>
        <v/>
      </c>
      <c r="F138" s="7"/>
      <c r="G138" s="9"/>
      <c r="H138" s="9"/>
      <c r="I138" s="9"/>
      <c r="J138" s="10"/>
      <c r="K138" s="22" t="str">
        <f t="shared" si="9"/>
        <v/>
      </c>
      <c r="L138" s="8"/>
      <c r="M138" s="8"/>
      <c r="N138" s="3"/>
      <c r="O138" s="124"/>
      <c r="P138" s="94"/>
      <c r="Q138" s="94"/>
      <c r="R138" s="80"/>
    </row>
    <row r="139" spans="2:18" x14ac:dyDescent="0.55000000000000004">
      <c r="B139" s="4" t="str">
        <f>IF('受領情報一覧(KPMG編集)'!B139="","",'受領情報一覧(KPMG編集)'!B139)</f>
        <v/>
      </c>
      <c r="C139" s="4" t="str">
        <f>IF('回答結果(KPMG編集)'!H139="","",'回答結果(KPMG編集)'!H139)</f>
        <v/>
      </c>
      <c r="D139" s="73" t="str">
        <f t="shared" si="10"/>
        <v/>
      </c>
      <c r="E139" s="91" t="str">
        <f>IF(B139="","",IF('回答結果(KPMG編集)'!$BM139="有","〇",IF('回答結果(KPMG編集)'!$BU139="有","〇","×")))</f>
        <v/>
      </c>
      <c r="F139" s="7"/>
      <c r="G139" s="9"/>
      <c r="H139" s="9"/>
      <c r="I139" s="9"/>
      <c r="J139" s="10"/>
      <c r="K139" s="22" t="str">
        <f t="shared" si="9"/>
        <v/>
      </c>
      <c r="L139" s="8"/>
      <c r="M139" s="8"/>
      <c r="N139" s="3"/>
      <c r="O139" s="124"/>
      <c r="P139" s="94"/>
      <c r="Q139" s="94"/>
      <c r="R139" s="80"/>
    </row>
    <row r="140" spans="2:18" x14ac:dyDescent="0.55000000000000004">
      <c r="B140" s="4" t="str">
        <f>IF('受領情報一覧(KPMG編集)'!B140="","",'受領情報一覧(KPMG編集)'!B140)</f>
        <v/>
      </c>
      <c r="C140" s="4" t="str">
        <f>IF('回答結果(KPMG編集)'!H140="","",'回答結果(KPMG編集)'!H140)</f>
        <v/>
      </c>
      <c r="D140" s="73" t="str">
        <f t="shared" si="10"/>
        <v/>
      </c>
      <c r="E140" s="91" t="str">
        <f>IF(B140="","",IF('回答結果(KPMG編集)'!$BM140="有","〇",IF('回答結果(KPMG編集)'!$BU140="有","〇","×")))</f>
        <v/>
      </c>
      <c r="F140" s="7"/>
      <c r="G140" s="9"/>
      <c r="H140" s="9"/>
      <c r="I140" s="9"/>
      <c r="J140" s="10"/>
      <c r="K140" s="22" t="str">
        <f t="shared" si="9"/>
        <v/>
      </c>
      <c r="L140" s="8"/>
      <c r="M140" s="8"/>
      <c r="N140" s="3"/>
      <c r="O140" s="124"/>
      <c r="P140" s="94"/>
      <c r="Q140" s="94"/>
      <c r="R140" s="80"/>
    </row>
    <row r="141" spans="2:18" x14ac:dyDescent="0.55000000000000004">
      <c r="B141" s="4" t="str">
        <f>IF('受領情報一覧(KPMG編集)'!B141="","",'受領情報一覧(KPMG編集)'!B141)</f>
        <v/>
      </c>
      <c r="C141" s="4" t="str">
        <f>IF('回答結果(KPMG編集)'!H141="","",'回答結果(KPMG編集)'!H141)</f>
        <v/>
      </c>
      <c r="D141" s="73" t="str">
        <f t="shared" si="10"/>
        <v/>
      </c>
      <c r="E141" s="91" t="str">
        <f>IF(B141="","",IF('回答結果(KPMG編集)'!$BM141="有","〇",IF('回答結果(KPMG編集)'!$BU141="有","〇","×")))</f>
        <v/>
      </c>
      <c r="F141" s="7"/>
      <c r="G141" s="9"/>
      <c r="H141" s="9"/>
      <c r="I141" s="9"/>
      <c r="J141" s="10"/>
      <c r="K141" s="22" t="str">
        <f t="shared" si="9"/>
        <v/>
      </c>
      <c r="L141" s="8"/>
      <c r="M141" s="8"/>
      <c r="N141" s="3"/>
      <c r="O141" s="124"/>
      <c r="P141" s="94"/>
      <c r="Q141" s="94"/>
      <c r="R141" s="80"/>
    </row>
    <row r="142" spans="2:18" x14ac:dyDescent="0.55000000000000004">
      <c r="B142" s="4" t="str">
        <f>IF('受領情報一覧(KPMG編集)'!B142="","",'受領情報一覧(KPMG編集)'!B142)</f>
        <v/>
      </c>
      <c r="C142" s="4" t="str">
        <f>IF('回答結果(KPMG編集)'!H142="","",'回答結果(KPMG編集)'!H142)</f>
        <v/>
      </c>
      <c r="D142" s="73" t="str">
        <f t="shared" si="10"/>
        <v/>
      </c>
      <c r="E142" s="91" t="str">
        <f>IF(B142="","",IF('回答結果(KPMG編集)'!$BM142="有","〇",IF('回答結果(KPMG編集)'!$BU142="有","〇","×")))</f>
        <v/>
      </c>
      <c r="F142" s="7"/>
      <c r="G142" s="9"/>
      <c r="H142" s="9"/>
      <c r="I142" s="9"/>
      <c r="J142" s="10"/>
      <c r="K142" s="22" t="str">
        <f t="shared" si="9"/>
        <v/>
      </c>
      <c r="L142" s="8"/>
      <c r="M142" s="8"/>
      <c r="N142" s="3"/>
      <c r="O142" s="124"/>
      <c r="P142" s="94"/>
      <c r="Q142" s="94"/>
      <c r="R142" s="80"/>
    </row>
    <row r="143" spans="2:18" x14ac:dyDescent="0.55000000000000004">
      <c r="B143" s="4" t="str">
        <f>IF('受領情報一覧(KPMG編集)'!B143="","",'受領情報一覧(KPMG編集)'!B143)</f>
        <v/>
      </c>
      <c r="C143" s="4" t="str">
        <f>IF('回答結果(KPMG編集)'!H143="","",'回答結果(KPMG編集)'!H143)</f>
        <v/>
      </c>
      <c r="D143" s="73" t="str">
        <f t="shared" si="10"/>
        <v/>
      </c>
      <c r="E143" s="91" t="str">
        <f>IF(B143="","",IF('回答結果(KPMG編集)'!$BM143="有","〇",IF('回答結果(KPMG編集)'!$BU143="有","〇","×")))</f>
        <v/>
      </c>
      <c r="F143" s="7"/>
      <c r="G143" s="9"/>
      <c r="H143" s="9"/>
      <c r="I143" s="9"/>
      <c r="J143" s="10"/>
      <c r="K143" s="22" t="str">
        <f t="shared" si="9"/>
        <v/>
      </c>
      <c r="L143" s="8"/>
      <c r="M143" s="8"/>
      <c r="N143" s="3"/>
      <c r="O143" s="124"/>
      <c r="P143" s="94"/>
      <c r="Q143" s="94"/>
      <c r="R143" s="80"/>
    </row>
    <row r="144" spans="2:18" x14ac:dyDescent="0.55000000000000004">
      <c r="B144" s="4" t="str">
        <f>IF('受領情報一覧(KPMG編集)'!B144="","",'受領情報一覧(KPMG編集)'!B144)</f>
        <v/>
      </c>
      <c r="C144" s="4" t="str">
        <f>IF('回答結果(KPMG編集)'!H144="","",'回答結果(KPMG編集)'!H144)</f>
        <v/>
      </c>
      <c r="D144" s="73" t="str">
        <f t="shared" si="10"/>
        <v/>
      </c>
      <c r="E144" s="91" t="str">
        <f>IF(B144="","",IF('回答結果(KPMG編集)'!$BM144="有","〇",IF('回答結果(KPMG編集)'!$BU144="有","〇","×")))</f>
        <v/>
      </c>
      <c r="F144" s="7"/>
      <c r="G144" s="9"/>
      <c r="H144" s="9"/>
      <c r="I144" s="9"/>
      <c r="J144" s="10"/>
      <c r="K144" s="22" t="str">
        <f t="shared" si="9"/>
        <v/>
      </c>
      <c r="L144" s="8"/>
      <c r="M144" s="8"/>
      <c r="N144" s="3"/>
      <c r="O144" s="124"/>
      <c r="P144" s="94"/>
      <c r="Q144" s="94"/>
      <c r="R144" s="80"/>
    </row>
    <row r="145" spans="2:18" x14ac:dyDescent="0.55000000000000004">
      <c r="B145" s="4" t="str">
        <f>IF('受領情報一覧(KPMG編集)'!B145="","",'受領情報一覧(KPMG編集)'!B145)</f>
        <v/>
      </c>
      <c r="C145" s="4" t="str">
        <f>IF('回答結果(KPMG編集)'!H145="","",'回答結果(KPMG編集)'!H145)</f>
        <v/>
      </c>
      <c r="D145" s="73" t="str">
        <f t="shared" si="10"/>
        <v/>
      </c>
      <c r="E145" s="91" t="str">
        <f>IF(B145="","",IF('回答結果(KPMG編集)'!$BM145="有","〇",IF('回答結果(KPMG編集)'!$BU145="有","〇","×")))</f>
        <v/>
      </c>
      <c r="F145" s="7"/>
      <c r="G145" s="9"/>
      <c r="H145" s="9"/>
      <c r="I145" s="9"/>
      <c r="J145" s="10"/>
      <c r="K145" s="22" t="str">
        <f t="shared" si="9"/>
        <v/>
      </c>
      <c r="L145" s="8"/>
      <c r="M145" s="8"/>
      <c r="N145" s="3"/>
      <c r="O145" s="124"/>
      <c r="P145" s="94"/>
      <c r="Q145" s="94"/>
      <c r="R145" s="80"/>
    </row>
    <row r="146" spans="2:18" x14ac:dyDescent="0.55000000000000004">
      <c r="B146" s="4" t="str">
        <f>IF('受領情報一覧(KPMG編集)'!B146="","",'受領情報一覧(KPMG編集)'!B146)</f>
        <v/>
      </c>
      <c r="C146" s="4" t="str">
        <f>IF('回答結果(KPMG編集)'!H146="","",'回答結果(KPMG編集)'!H146)</f>
        <v/>
      </c>
      <c r="D146" s="73" t="str">
        <f t="shared" si="10"/>
        <v/>
      </c>
      <c r="E146" s="91" t="str">
        <f>IF(B146="","",IF('回答結果(KPMG編集)'!$BM146="有","〇",IF('回答結果(KPMG編集)'!$BU146="有","〇","×")))</f>
        <v/>
      </c>
      <c r="F146" s="7"/>
      <c r="G146" s="9"/>
      <c r="H146" s="9"/>
      <c r="I146" s="9"/>
      <c r="J146" s="10"/>
      <c r="K146" s="22" t="str">
        <f t="shared" si="9"/>
        <v/>
      </c>
      <c r="L146" s="8"/>
      <c r="M146" s="8"/>
      <c r="N146" s="3"/>
      <c r="O146" s="124"/>
      <c r="P146" s="94"/>
      <c r="Q146" s="94"/>
      <c r="R146" s="80"/>
    </row>
    <row r="147" spans="2:18" x14ac:dyDescent="0.55000000000000004">
      <c r="B147" s="4" t="str">
        <f>IF('受領情報一覧(KPMG編集)'!B147="","",'受領情報一覧(KPMG編集)'!B147)</f>
        <v/>
      </c>
      <c r="C147" s="4" t="str">
        <f>IF('回答結果(KPMG編集)'!H147="","",'回答結果(KPMG編集)'!H147)</f>
        <v/>
      </c>
      <c r="D147" s="73" t="str">
        <f t="shared" si="10"/>
        <v/>
      </c>
      <c r="E147" s="91" t="str">
        <f>IF(B147="","",IF('回答結果(KPMG編集)'!$BM147="有","〇",IF('回答結果(KPMG編集)'!$BU147="有","〇","×")))</f>
        <v/>
      </c>
      <c r="F147" s="7"/>
      <c r="G147" s="9"/>
      <c r="H147" s="9"/>
      <c r="I147" s="9"/>
      <c r="J147" s="10"/>
      <c r="K147" s="22" t="str">
        <f t="shared" si="9"/>
        <v/>
      </c>
      <c r="L147" s="8"/>
      <c r="M147" s="8"/>
      <c r="N147" s="3"/>
      <c r="O147" s="124"/>
      <c r="P147" s="94"/>
      <c r="Q147" s="94"/>
      <c r="R147" s="80"/>
    </row>
    <row r="148" spans="2:18" x14ac:dyDescent="0.55000000000000004">
      <c r="B148" s="4" t="str">
        <f>IF('受領情報一覧(KPMG編集)'!B148="","",'受領情報一覧(KPMG編集)'!B148)</f>
        <v/>
      </c>
      <c r="C148" s="4" t="str">
        <f>IF('回答結果(KPMG編集)'!H148="","",'回答結果(KPMG編集)'!H148)</f>
        <v/>
      </c>
      <c r="D148" s="73" t="str">
        <f t="shared" si="10"/>
        <v/>
      </c>
      <c r="E148" s="91" t="str">
        <f>IF(B148="","",IF('回答結果(KPMG編集)'!$BM148="有","〇",IF('回答結果(KPMG編集)'!$BU148="有","〇","×")))</f>
        <v/>
      </c>
      <c r="F148" s="7"/>
      <c r="G148" s="9"/>
      <c r="H148" s="9"/>
      <c r="I148" s="9"/>
      <c r="J148" s="10"/>
      <c r="K148" s="22" t="str">
        <f t="shared" si="9"/>
        <v/>
      </c>
      <c r="L148" s="8"/>
      <c r="M148" s="8"/>
      <c r="N148" s="3"/>
      <c r="O148" s="124"/>
      <c r="P148" s="94"/>
      <c r="Q148" s="94"/>
      <c r="R148" s="80"/>
    </row>
    <row r="149" spans="2:18" x14ac:dyDescent="0.55000000000000004">
      <c r="B149" s="4" t="str">
        <f>IF('受領情報一覧(KPMG編集)'!B149="","",'受領情報一覧(KPMG編集)'!B149)</f>
        <v/>
      </c>
      <c r="C149" s="4" t="str">
        <f>IF('回答結果(KPMG編集)'!H149="","",'回答結果(KPMG編集)'!H149)</f>
        <v/>
      </c>
      <c r="D149" s="73" t="str">
        <f t="shared" si="10"/>
        <v/>
      </c>
      <c r="E149" s="91" t="str">
        <f>IF(B149="","",IF('回答結果(KPMG編集)'!$BM149="有","〇",IF('回答結果(KPMG編集)'!$BU149="有","〇","×")))</f>
        <v/>
      </c>
      <c r="F149" s="7"/>
      <c r="G149" s="9"/>
      <c r="H149" s="9"/>
      <c r="I149" s="9"/>
      <c r="J149" s="10"/>
      <c r="K149" s="22" t="str">
        <f t="shared" si="9"/>
        <v/>
      </c>
      <c r="L149" s="8"/>
      <c r="M149" s="8"/>
      <c r="N149" s="3"/>
      <c r="O149" s="124"/>
      <c r="P149" s="94"/>
      <c r="Q149" s="94"/>
      <c r="R149" s="80"/>
    </row>
    <row r="150" spans="2:18" x14ac:dyDescent="0.55000000000000004">
      <c r="B150" s="4" t="str">
        <f>IF('受領情報一覧(KPMG編集)'!B150="","",'受領情報一覧(KPMG編集)'!B150)</f>
        <v/>
      </c>
      <c r="C150" s="4" t="str">
        <f>IF('回答結果(KPMG編集)'!H150="","",'回答結果(KPMG編集)'!H150)</f>
        <v/>
      </c>
      <c r="D150" s="73" t="str">
        <f t="shared" si="10"/>
        <v/>
      </c>
      <c r="E150" s="91" t="str">
        <f>IF(B150="","",IF('回答結果(KPMG編集)'!$BM150="有","〇",IF('回答結果(KPMG編集)'!$BU150="有","〇","×")))</f>
        <v/>
      </c>
      <c r="F150" s="7"/>
      <c r="G150" s="9"/>
      <c r="H150" s="9"/>
      <c r="I150" s="9"/>
      <c r="J150" s="10"/>
      <c r="K150" s="22" t="str">
        <f t="shared" si="9"/>
        <v/>
      </c>
      <c r="L150" s="8"/>
      <c r="M150" s="8"/>
      <c r="N150" s="3"/>
      <c r="O150" s="124"/>
      <c r="P150" s="94"/>
      <c r="Q150" s="94"/>
      <c r="R150" s="80"/>
    </row>
    <row r="151" spans="2:18" x14ac:dyDescent="0.55000000000000004">
      <c r="B151" s="4" t="str">
        <f>IF('受領情報一覧(KPMG編集)'!B151="","",'受領情報一覧(KPMG編集)'!B151)</f>
        <v/>
      </c>
      <c r="C151" s="4" t="str">
        <f>IF('回答結果(KPMG編集)'!H151="","",'回答結果(KPMG編集)'!H151)</f>
        <v/>
      </c>
      <c r="D151" s="73" t="str">
        <f t="shared" si="10"/>
        <v/>
      </c>
      <c r="E151" s="91" t="str">
        <f>IF(B151="","",IF('回答結果(KPMG編集)'!$BM151="有","〇",IF('回答結果(KPMG編集)'!$BU151="有","〇","×")))</f>
        <v/>
      </c>
      <c r="F151" s="7"/>
      <c r="G151" s="9"/>
      <c r="H151" s="9"/>
      <c r="I151" s="9"/>
      <c r="J151" s="10"/>
      <c r="K151" s="22" t="str">
        <f t="shared" si="9"/>
        <v/>
      </c>
      <c r="L151" s="8"/>
      <c r="M151" s="8"/>
      <c r="N151" s="3"/>
      <c r="O151" s="124"/>
      <c r="P151" s="94"/>
      <c r="Q151" s="94"/>
      <c r="R151" s="80"/>
    </row>
    <row r="152" spans="2:18" x14ac:dyDescent="0.55000000000000004">
      <c r="B152" s="4" t="str">
        <f>IF('受領情報一覧(KPMG編集)'!B152="","",'受領情報一覧(KPMG編集)'!B152)</f>
        <v/>
      </c>
      <c r="C152" s="4" t="str">
        <f>IF('回答結果(KPMG編集)'!H152="","",'回答結果(KPMG編集)'!H152)</f>
        <v/>
      </c>
      <c r="D152" s="73" t="str">
        <f t="shared" si="10"/>
        <v/>
      </c>
      <c r="E152" s="91" t="str">
        <f>IF(B152="","",IF('回答結果(KPMG編集)'!$BM152="有","〇",IF('回答結果(KPMG編集)'!$BU152="有","〇","×")))</f>
        <v/>
      </c>
      <c r="F152" s="7"/>
      <c r="G152" s="9"/>
      <c r="H152" s="9"/>
      <c r="I152" s="9"/>
      <c r="J152" s="10"/>
      <c r="K152" s="22" t="str">
        <f t="shared" si="9"/>
        <v/>
      </c>
      <c r="L152" s="8"/>
      <c r="M152" s="8"/>
      <c r="N152" s="3"/>
      <c r="O152" s="124"/>
      <c r="P152" s="94"/>
      <c r="Q152" s="94"/>
      <c r="R152" s="80"/>
    </row>
    <row r="153" spans="2:18" x14ac:dyDescent="0.55000000000000004">
      <c r="B153" s="4" t="str">
        <f>IF('受領情報一覧(KPMG編集)'!B153="","",'受領情報一覧(KPMG編集)'!B153)</f>
        <v/>
      </c>
      <c r="C153" s="4" t="str">
        <f>IF('回答結果(KPMG編集)'!H153="","",'回答結果(KPMG編集)'!H153)</f>
        <v/>
      </c>
      <c r="D153" s="73" t="str">
        <f t="shared" si="10"/>
        <v/>
      </c>
      <c r="E153" s="91" t="str">
        <f>IF(B153="","",IF('回答結果(KPMG編集)'!$BM153="有","〇",IF('回答結果(KPMG編集)'!$BU153="有","〇","×")))</f>
        <v/>
      </c>
      <c r="F153" s="7"/>
      <c r="G153" s="9"/>
      <c r="H153" s="9"/>
      <c r="I153" s="9"/>
      <c r="J153" s="10"/>
      <c r="K153" s="22" t="str">
        <f t="shared" si="9"/>
        <v/>
      </c>
      <c r="L153" s="8"/>
      <c r="M153" s="8"/>
      <c r="N153" s="3"/>
      <c r="O153" s="124"/>
      <c r="P153" s="94"/>
      <c r="Q153" s="94"/>
      <c r="R153" s="80"/>
    </row>
    <row r="154" spans="2:18" x14ac:dyDescent="0.55000000000000004">
      <c r="B154" s="4" t="str">
        <f>IF('受領情報一覧(KPMG編集)'!B154="","",'受領情報一覧(KPMG編集)'!B154)</f>
        <v/>
      </c>
      <c r="C154" s="4" t="str">
        <f>IF('回答結果(KPMG編集)'!H154="","",'回答結果(KPMG編集)'!H154)</f>
        <v/>
      </c>
      <c r="D154" s="73" t="str">
        <f t="shared" si="10"/>
        <v/>
      </c>
      <c r="E154" s="91" t="str">
        <f>IF(B154="","",IF('回答結果(KPMG編集)'!$BM154="有","〇",IF('回答結果(KPMG編集)'!$BU154="有","〇","×")))</f>
        <v/>
      </c>
      <c r="F154" s="7"/>
      <c r="G154" s="9"/>
      <c r="H154" s="9"/>
      <c r="I154" s="9"/>
      <c r="J154" s="10"/>
      <c r="K154" s="22" t="str">
        <f t="shared" si="9"/>
        <v/>
      </c>
      <c r="L154" s="8"/>
      <c r="M154" s="8"/>
      <c r="N154" s="3"/>
      <c r="O154" s="124"/>
      <c r="P154" s="94"/>
      <c r="Q154" s="94"/>
      <c r="R154" s="80"/>
    </row>
    <row r="155" spans="2:18" x14ac:dyDescent="0.55000000000000004">
      <c r="B155" s="4" t="str">
        <f>IF('受領情報一覧(KPMG編集)'!B155="","",'受領情報一覧(KPMG編集)'!B155)</f>
        <v/>
      </c>
      <c r="C155" s="4" t="str">
        <f>IF('回答結果(KPMG編集)'!H155="","",'回答結果(KPMG編集)'!H155)</f>
        <v/>
      </c>
      <c r="D155" s="73" t="str">
        <f t="shared" si="10"/>
        <v/>
      </c>
      <c r="E155" s="91" t="str">
        <f>IF(B155="","",IF('回答結果(KPMG編集)'!$BM155="有","〇",IF('回答結果(KPMG編集)'!$BU155="有","〇","×")))</f>
        <v/>
      </c>
      <c r="F155" s="7"/>
      <c r="G155" s="9"/>
      <c r="H155" s="9"/>
      <c r="I155" s="9"/>
      <c r="J155" s="10"/>
      <c r="K155" s="22" t="str">
        <f t="shared" si="9"/>
        <v/>
      </c>
      <c r="L155" s="8"/>
      <c r="M155" s="8"/>
      <c r="N155" s="3"/>
      <c r="O155" s="124"/>
      <c r="P155" s="94"/>
      <c r="Q155" s="94"/>
      <c r="R155" s="80"/>
    </row>
    <row r="156" spans="2:18" x14ac:dyDescent="0.55000000000000004">
      <c r="B156" s="4" t="str">
        <f>IF('受領情報一覧(KPMG編集)'!B156="","",'受領情報一覧(KPMG編集)'!B156)</f>
        <v/>
      </c>
      <c r="C156" s="4" t="str">
        <f>IF('回答結果(KPMG編集)'!H156="","",'回答結果(KPMG編集)'!H156)</f>
        <v/>
      </c>
      <c r="D156" s="73" t="str">
        <f t="shared" si="10"/>
        <v/>
      </c>
      <c r="E156" s="91" t="str">
        <f>IF(B156="","",IF('回答結果(KPMG編集)'!$BM156="有","〇",IF('回答結果(KPMG編集)'!$BU156="有","〇","×")))</f>
        <v/>
      </c>
      <c r="F156" s="7"/>
      <c r="G156" s="9"/>
      <c r="H156" s="9"/>
      <c r="I156" s="9"/>
      <c r="J156" s="10"/>
      <c r="K156" s="22" t="str">
        <f t="shared" si="9"/>
        <v/>
      </c>
      <c r="L156" s="8"/>
      <c r="M156" s="8"/>
      <c r="N156" s="3"/>
      <c r="O156" s="124"/>
      <c r="P156" s="94"/>
      <c r="Q156" s="94"/>
      <c r="R156" s="80"/>
    </row>
    <row r="157" spans="2:18" x14ac:dyDescent="0.55000000000000004">
      <c r="B157" s="4" t="str">
        <f>IF('受領情報一覧(KPMG編集)'!B157="","",'受領情報一覧(KPMG編集)'!B157)</f>
        <v/>
      </c>
      <c r="C157" s="4" t="str">
        <f>IF('回答結果(KPMG編集)'!H157="","",'回答結果(KPMG編集)'!H157)</f>
        <v/>
      </c>
      <c r="D157" s="73" t="str">
        <f t="shared" si="10"/>
        <v/>
      </c>
      <c r="E157" s="91" t="str">
        <f>IF(B157="","",IF('回答結果(KPMG編集)'!$BM157="有","〇",IF('回答結果(KPMG編集)'!$BU157="有","〇","×")))</f>
        <v/>
      </c>
      <c r="F157" s="7"/>
      <c r="G157" s="9"/>
      <c r="H157" s="9"/>
      <c r="I157" s="9"/>
      <c r="J157" s="10"/>
      <c r="K157" s="22" t="str">
        <f t="shared" si="9"/>
        <v/>
      </c>
      <c r="L157" s="8"/>
      <c r="M157" s="8"/>
      <c r="N157" s="3"/>
      <c r="O157" s="124"/>
      <c r="P157" s="94"/>
      <c r="Q157" s="94"/>
      <c r="R157" s="80"/>
    </row>
    <row r="158" spans="2:18" x14ac:dyDescent="0.55000000000000004">
      <c r="B158" s="4" t="str">
        <f>IF('受領情報一覧(KPMG編集)'!B158="","",'受領情報一覧(KPMG編集)'!B158)</f>
        <v/>
      </c>
      <c r="C158" s="4" t="str">
        <f>IF('回答結果(KPMG編集)'!H158="","",'回答結果(KPMG編集)'!H158)</f>
        <v/>
      </c>
      <c r="D158" s="73" t="str">
        <f t="shared" si="10"/>
        <v/>
      </c>
      <c r="E158" s="91" t="str">
        <f>IF(B158="","",IF('回答結果(KPMG編集)'!$BM158="有","〇",IF('回答結果(KPMG編集)'!$BU158="有","〇","×")))</f>
        <v/>
      </c>
      <c r="F158" s="7"/>
      <c r="G158" s="9"/>
      <c r="H158" s="9"/>
      <c r="I158" s="9"/>
      <c r="J158" s="10"/>
      <c r="K158" s="22" t="str">
        <f t="shared" si="9"/>
        <v/>
      </c>
      <c r="L158" s="8"/>
      <c r="M158" s="8"/>
      <c r="N158" s="3"/>
      <c r="O158" s="124"/>
      <c r="P158" s="94"/>
      <c r="Q158" s="94"/>
      <c r="R158" s="80"/>
    </row>
    <row r="159" spans="2:18" x14ac:dyDescent="0.55000000000000004">
      <c r="B159" s="4" t="str">
        <f>IF('受領情報一覧(KPMG編集)'!B159="","",'受領情報一覧(KPMG編集)'!B159)</f>
        <v/>
      </c>
      <c r="C159" s="4" t="str">
        <f>IF('回答結果(KPMG編集)'!H159="","",'回答結果(KPMG編集)'!H159)</f>
        <v/>
      </c>
      <c r="D159" s="73" t="str">
        <f t="shared" si="10"/>
        <v/>
      </c>
      <c r="E159" s="91" t="str">
        <f>IF(B159="","",IF('回答結果(KPMG編集)'!$BM159="有","〇",IF('回答結果(KPMG編集)'!$BU159="有","〇","×")))</f>
        <v/>
      </c>
      <c r="F159" s="7"/>
      <c r="G159" s="9"/>
      <c r="H159" s="9"/>
      <c r="I159" s="9"/>
      <c r="J159" s="10"/>
      <c r="K159" s="22" t="str">
        <f t="shared" si="9"/>
        <v/>
      </c>
      <c r="L159" s="8"/>
      <c r="M159" s="8"/>
      <c r="N159" s="3"/>
      <c r="O159" s="124"/>
      <c r="P159" s="94"/>
      <c r="Q159" s="94"/>
      <c r="R159" s="80"/>
    </row>
    <row r="160" spans="2:18" x14ac:dyDescent="0.55000000000000004">
      <c r="B160" s="4" t="str">
        <f>IF('受領情報一覧(KPMG編集)'!B160="","",'受領情報一覧(KPMG編集)'!B160)</f>
        <v/>
      </c>
      <c r="C160" s="4" t="str">
        <f>IF('回答結果(KPMG編集)'!H160="","",'回答結果(KPMG編集)'!H160)</f>
        <v/>
      </c>
      <c r="D160" s="73" t="str">
        <f t="shared" si="10"/>
        <v/>
      </c>
      <c r="E160" s="91" t="str">
        <f>IF(B160="","",IF('回答結果(KPMG編集)'!$BM160="有","〇",IF('回答結果(KPMG編集)'!$BU160="有","〇","×")))</f>
        <v/>
      </c>
      <c r="F160" s="7"/>
      <c r="G160" s="9"/>
      <c r="H160" s="9"/>
      <c r="I160" s="9"/>
      <c r="J160" s="10"/>
      <c r="K160" s="22" t="str">
        <f t="shared" si="9"/>
        <v/>
      </c>
      <c r="L160" s="8"/>
      <c r="M160" s="8"/>
      <c r="N160" s="3"/>
      <c r="O160" s="124"/>
      <c r="P160" s="94"/>
      <c r="Q160" s="94"/>
      <c r="R160" s="80"/>
    </row>
    <row r="161" spans="2:18" x14ac:dyDescent="0.55000000000000004">
      <c r="B161" s="4" t="str">
        <f>IF('受領情報一覧(KPMG編集)'!B161="","",'受領情報一覧(KPMG編集)'!B161)</f>
        <v/>
      </c>
      <c r="C161" s="4" t="str">
        <f>IF('回答結果(KPMG編集)'!H161="","",'回答結果(KPMG編集)'!H161)</f>
        <v/>
      </c>
      <c r="D161" s="73" t="str">
        <f t="shared" si="10"/>
        <v/>
      </c>
      <c r="E161" s="91" t="str">
        <f>IF(B161="","",IF('回答結果(KPMG編集)'!$BM161="有","〇",IF('回答結果(KPMG編集)'!$BU161="有","〇","×")))</f>
        <v/>
      </c>
      <c r="F161" s="7"/>
      <c r="G161" s="9"/>
      <c r="H161" s="9"/>
      <c r="I161" s="9"/>
      <c r="J161" s="10"/>
      <c r="K161" s="22" t="str">
        <f t="shared" si="9"/>
        <v/>
      </c>
      <c r="L161" s="8"/>
      <c r="M161" s="8"/>
      <c r="N161" s="3"/>
      <c r="O161" s="124"/>
      <c r="P161" s="94"/>
      <c r="Q161" s="94"/>
      <c r="R161" s="80"/>
    </row>
    <row r="162" spans="2:18" x14ac:dyDescent="0.55000000000000004">
      <c r="B162" s="4" t="str">
        <f>IF('受領情報一覧(KPMG編集)'!B162="","",'受領情報一覧(KPMG編集)'!B162)</f>
        <v/>
      </c>
      <c r="C162" s="4" t="str">
        <f>IF('回答結果(KPMG編集)'!H162="","",'回答結果(KPMG編集)'!H162)</f>
        <v/>
      </c>
      <c r="D162" s="73" t="str">
        <f t="shared" si="10"/>
        <v/>
      </c>
      <c r="E162" s="91" t="str">
        <f>IF(B162="","",IF('回答結果(KPMG編集)'!$BM162="有","〇",IF('回答結果(KPMG編集)'!$BU162="有","〇","×")))</f>
        <v/>
      </c>
      <c r="F162" s="7"/>
      <c r="G162" s="9"/>
      <c r="H162" s="9"/>
      <c r="I162" s="9"/>
      <c r="J162" s="10"/>
      <c r="K162" s="22" t="str">
        <f t="shared" si="9"/>
        <v/>
      </c>
      <c r="L162" s="8"/>
      <c r="M162" s="8"/>
      <c r="N162" s="3"/>
      <c r="O162" s="124"/>
      <c r="P162" s="94"/>
      <c r="Q162" s="94"/>
      <c r="R162" s="80"/>
    </row>
    <row r="163" spans="2:18" x14ac:dyDescent="0.55000000000000004">
      <c r="B163" s="4" t="str">
        <f>IF('受領情報一覧(KPMG編集)'!B163="","",'受領情報一覧(KPMG編集)'!B163)</f>
        <v/>
      </c>
      <c r="C163" s="4" t="str">
        <f>IF('回答結果(KPMG編集)'!H163="","",'回答結果(KPMG編集)'!H163)</f>
        <v/>
      </c>
      <c r="D163" s="73" t="str">
        <f t="shared" si="10"/>
        <v/>
      </c>
      <c r="E163" s="91" t="str">
        <f>IF(B163="","",IF('回答結果(KPMG編集)'!$BM163="有","〇",IF('回答結果(KPMG編集)'!$BU163="有","〇","×")))</f>
        <v/>
      </c>
      <c r="F163" s="7"/>
      <c r="G163" s="9"/>
      <c r="H163" s="9"/>
      <c r="I163" s="9"/>
      <c r="J163" s="10"/>
      <c r="K163" s="22" t="str">
        <f t="shared" si="9"/>
        <v/>
      </c>
      <c r="L163" s="8"/>
      <c r="M163" s="8"/>
      <c r="N163" s="3"/>
      <c r="O163" s="124"/>
      <c r="P163" s="94"/>
      <c r="Q163" s="94"/>
      <c r="R163" s="80"/>
    </row>
    <row r="164" spans="2:18" x14ac:dyDescent="0.55000000000000004">
      <c r="R164" s="14"/>
    </row>
    <row r="165" spans="2:18" x14ac:dyDescent="0.55000000000000004">
      <c r="R165" s="14"/>
    </row>
    <row r="166" spans="2:18" x14ac:dyDescent="0.55000000000000004">
      <c r="R166" s="14"/>
    </row>
    <row r="167" spans="2:18" x14ac:dyDescent="0.55000000000000004">
      <c r="R167" s="14"/>
    </row>
    <row r="168" spans="2:18" x14ac:dyDescent="0.55000000000000004">
      <c r="R168" s="14"/>
    </row>
    <row r="169" spans="2:18" x14ac:dyDescent="0.55000000000000004">
      <c r="R169" s="14"/>
    </row>
    <row r="170" spans="2:18" x14ac:dyDescent="0.55000000000000004">
      <c r="R170" s="14"/>
    </row>
    <row r="171" spans="2:18" x14ac:dyDescent="0.55000000000000004">
      <c r="R171" s="14"/>
    </row>
  </sheetData>
  <autoFilter ref="B3:AI163" xr:uid="{E466DFD0-5058-404B-81A7-91A76BF24DDF}"/>
  <phoneticPr fontId="1"/>
  <dataValidations count="1">
    <dataValidation type="list" allowBlank="1" showInputMessage="1" showErrorMessage="1" sqref="M4:M8 F4:F9 M21 L4:L15 F40:F44 M60:M63 L31:M32 M46 L19:L30 L35:M36 L38:M39 M48 L33:L34 G4:G33 L37 M41:M44 G35:G48 M50:M52 F49:J51 H4:J48 M67:M78 F53:F63 F52:I52 F80:F82 L40:L163 M80:M82 J52:J163 G53:I163" xr:uid="{55D5D6E9-6BC0-425E-9033-3B48A144452D}">
      <formula1>"〇,×"</formula1>
    </dataValidation>
  </dataValidations>
  <hyperlinks>
    <hyperlink ref="O26" r:id="rId1" display="inframanagement@pasco.co.jp" xr:uid="{95216AC1-F235-44DC-A1B0-F75F608ACF33}"/>
  </hyperlinks>
  <pageMargins left="0.70866141732283472" right="0.70866141732283472" top="0.74803149606299213" bottom="0.74803149606299213" header="0.31496062992125984" footer="0.31496062992125984"/>
  <pageSetup paperSize="8" scale="29" fitToHeight="0" orientation="landscape" r:id="rId2"/>
  <rowBreaks count="2" manualBreakCount="2">
    <brk id="34" max="30" man="1"/>
    <brk id="50" max="30"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EB82"/>
  <sheetViews>
    <sheetView showGridLines="0" topLeftCell="A2" zoomScaleNormal="100" workbookViewId="0">
      <pane xSplit="8" ySplit="2" topLeftCell="I4" activePane="bottomRight" state="frozen"/>
      <selection pane="topRight"/>
      <selection pane="bottomLeft"/>
      <selection pane="bottomRight"/>
    </sheetView>
  </sheetViews>
  <sheetFormatPr defaultRowHeight="18" x14ac:dyDescent="0.55000000000000004"/>
  <cols>
    <col min="1" max="1" width="3.58203125" customWidth="1"/>
    <col min="3" max="3" width="17.08203125" style="16" bestFit="1" customWidth="1"/>
    <col min="4" max="4" width="19.08203125" style="16" bestFit="1" customWidth="1"/>
    <col min="8" max="8" width="14.08203125" customWidth="1"/>
    <col min="11" max="11" width="19.08203125" bestFit="1" customWidth="1"/>
    <col min="23" max="23" width="8.58203125" bestFit="1" customWidth="1"/>
  </cols>
  <sheetData>
    <row r="1" spans="2:132" ht="22.5" x14ac:dyDescent="0.65">
      <c r="B1" s="1" t="s">
        <v>166</v>
      </c>
      <c r="E1" s="12"/>
      <c r="J1" s="62"/>
      <c r="N1" s="62"/>
      <c r="S1" s="62"/>
    </row>
    <row r="2" spans="2:132" s="14" customFormat="1" ht="32.9" customHeight="1" x14ac:dyDescent="0.55000000000000004">
      <c r="B2" s="80" t="s">
        <v>167</v>
      </c>
      <c r="C2" s="64"/>
      <c r="D2" s="64"/>
      <c r="G2" s="14" t="s">
        <v>168</v>
      </c>
      <c r="H2" s="14">
        <v>1</v>
      </c>
      <c r="I2" s="14">
        <v>2</v>
      </c>
      <c r="J2" s="14">
        <v>3</v>
      </c>
      <c r="K2" s="14">
        <v>4</v>
      </c>
      <c r="L2" s="14">
        <v>5</v>
      </c>
      <c r="M2" s="14">
        <v>6</v>
      </c>
      <c r="N2" s="14">
        <v>7</v>
      </c>
      <c r="O2" s="14">
        <v>8</v>
      </c>
      <c r="P2" s="14">
        <v>9</v>
      </c>
      <c r="Q2" s="14">
        <v>10</v>
      </c>
      <c r="R2" s="14">
        <v>11</v>
      </c>
      <c r="S2" s="14">
        <v>12</v>
      </c>
      <c r="T2" s="14">
        <v>13</v>
      </c>
      <c r="U2" s="14">
        <v>14</v>
      </c>
      <c r="V2" s="14">
        <v>15</v>
      </c>
      <c r="W2" s="14">
        <v>16</v>
      </c>
      <c r="X2" s="89">
        <v>17</v>
      </c>
      <c r="Y2" s="89">
        <v>18</v>
      </c>
      <c r="Z2" s="89">
        <v>19</v>
      </c>
      <c r="AA2" s="89">
        <v>20</v>
      </c>
      <c r="AB2" s="89">
        <v>21</v>
      </c>
      <c r="AC2" s="14">
        <v>22</v>
      </c>
      <c r="AD2" s="14">
        <v>23</v>
      </c>
      <c r="AE2" s="14">
        <v>24</v>
      </c>
      <c r="AF2" s="14">
        <v>25</v>
      </c>
      <c r="AG2" s="14">
        <v>26</v>
      </c>
      <c r="AH2" s="14">
        <v>27</v>
      </c>
      <c r="AI2" s="14">
        <v>28</v>
      </c>
      <c r="AJ2" s="14">
        <v>29</v>
      </c>
      <c r="AK2" s="14">
        <v>30</v>
      </c>
      <c r="AL2" s="14">
        <v>31</v>
      </c>
      <c r="AM2" s="14">
        <v>32</v>
      </c>
      <c r="AN2" s="14">
        <v>33</v>
      </c>
      <c r="AO2" s="14">
        <v>34</v>
      </c>
      <c r="AP2" s="14">
        <v>35</v>
      </c>
      <c r="AQ2" s="14">
        <v>36</v>
      </c>
      <c r="AR2" s="14">
        <v>37</v>
      </c>
      <c r="AS2" s="14">
        <v>38</v>
      </c>
      <c r="AT2" s="14">
        <v>39</v>
      </c>
      <c r="AU2" s="14">
        <v>40</v>
      </c>
      <c r="AV2" s="14">
        <v>41</v>
      </c>
      <c r="AW2" s="14">
        <v>42</v>
      </c>
      <c r="AX2" s="14">
        <v>43</v>
      </c>
      <c r="AY2" s="14">
        <v>44</v>
      </c>
      <c r="AZ2" s="14">
        <v>45</v>
      </c>
      <c r="BA2" s="14">
        <v>46</v>
      </c>
      <c r="BB2" s="14">
        <v>47</v>
      </c>
      <c r="BC2" s="14">
        <v>48</v>
      </c>
      <c r="BD2" s="14">
        <v>49</v>
      </c>
      <c r="BE2" s="14">
        <v>50</v>
      </c>
      <c r="BF2" s="14">
        <v>51</v>
      </c>
      <c r="BG2" s="14">
        <v>52</v>
      </c>
      <c r="BH2" s="14">
        <v>53</v>
      </c>
      <c r="BI2" s="14">
        <v>54</v>
      </c>
      <c r="BJ2" s="14">
        <v>55</v>
      </c>
      <c r="BK2" s="14">
        <v>56</v>
      </c>
      <c r="BL2" s="14">
        <v>57</v>
      </c>
      <c r="BM2" s="14">
        <v>58</v>
      </c>
      <c r="BN2" s="14">
        <v>59</v>
      </c>
      <c r="BO2" s="14">
        <v>60</v>
      </c>
      <c r="BP2" s="14">
        <v>61</v>
      </c>
      <c r="BQ2" s="14">
        <v>62</v>
      </c>
      <c r="BR2" s="14">
        <v>63</v>
      </c>
      <c r="BS2" s="14">
        <v>64</v>
      </c>
      <c r="BT2" s="14">
        <v>65</v>
      </c>
      <c r="BU2" s="14">
        <v>66</v>
      </c>
      <c r="BV2" s="14">
        <v>67</v>
      </c>
      <c r="BW2" s="14">
        <v>68</v>
      </c>
      <c r="BX2" s="14">
        <v>69</v>
      </c>
      <c r="BY2" s="14">
        <v>70</v>
      </c>
      <c r="BZ2" s="14">
        <v>71</v>
      </c>
      <c r="CA2" s="14">
        <v>72</v>
      </c>
      <c r="CB2" s="14">
        <v>73</v>
      </c>
      <c r="CC2" s="14">
        <v>74</v>
      </c>
      <c r="CD2" s="14">
        <v>75</v>
      </c>
      <c r="CE2" s="14">
        <v>76</v>
      </c>
      <c r="CF2" s="14">
        <v>77</v>
      </c>
      <c r="CG2" s="14">
        <v>78</v>
      </c>
      <c r="CH2" s="14">
        <v>79</v>
      </c>
      <c r="CI2" s="14">
        <v>80</v>
      </c>
      <c r="CJ2" s="14">
        <v>81</v>
      </c>
      <c r="CK2" s="14">
        <v>82</v>
      </c>
      <c r="CL2" s="14">
        <v>83</v>
      </c>
      <c r="CM2" s="14">
        <v>84</v>
      </c>
      <c r="CN2" s="14">
        <v>85</v>
      </c>
      <c r="CO2" s="14">
        <v>86</v>
      </c>
      <c r="CP2" s="14">
        <v>87</v>
      </c>
      <c r="CQ2" s="14">
        <v>88</v>
      </c>
      <c r="CR2" s="14">
        <v>89</v>
      </c>
      <c r="CS2" s="14">
        <v>90</v>
      </c>
      <c r="CT2" s="14">
        <v>91</v>
      </c>
      <c r="CU2" s="14">
        <v>92</v>
      </c>
      <c r="CV2" s="14">
        <v>93</v>
      </c>
      <c r="CW2" s="14">
        <v>94</v>
      </c>
      <c r="CX2" s="14">
        <v>95</v>
      </c>
      <c r="CY2" s="14">
        <v>96</v>
      </c>
      <c r="CZ2" s="14">
        <v>97</v>
      </c>
      <c r="DA2" s="14">
        <v>98</v>
      </c>
      <c r="DB2" s="14">
        <v>99</v>
      </c>
      <c r="DC2" s="14">
        <v>100</v>
      </c>
      <c r="DD2" s="14">
        <v>101</v>
      </c>
      <c r="DE2" s="14">
        <v>102</v>
      </c>
      <c r="DF2" s="14">
        <v>103</v>
      </c>
      <c r="DG2" s="14">
        <v>104</v>
      </c>
      <c r="DH2" s="14">
        <v>105</v>
      </c>
      <c r="DI2" s="14">
        <v>106</v>
      </c>
      <c r="DJ2" s="14">
        <v>107</v>
      </c>
      <c r="DK2" s="14">
        <v>108</v>
      </c>
      <c r="DL2" s="14">
        <v>109</v>
      </c>
      <c r="DM2" s="14">
        <v>110</v>
      </c>
      <c r="DN2" s="14">
        <v>111</v>
      </c>
      <c r="DO2" s="14">
        <v>112</v>
      </c>
      <c r="DP2" s="14">
        <v>113</v>
      </c>
      <c r="DQ2" s="14">
        <v>114</v>
      </c>
      <c r="DR2" s="14">
        <v>115</v>
      </c>
      <c r="DS2" s="14">
        <v>116</v>
      </c>
      <c r="DT2" s="14">
        <v>117</v>
      </c>
      <c r="DU2" s="14">
        <v>118</v>
      </c>
      <c r="DV2" s="14">
        <v>119</v>
      </c>
      <c r="DW2" s="14">
        <v>120</v>
      </c>
      <c r="DX2" s="14">
        <v>121</v>
      </c>
      <c r="DY2" s="14">
        <v>122</v>
      </c>
      <c r="DZ2" s="14">
        <v>123</v>
      </c>
      <c r="EA2" s="14">
        <v>124</v>
      </c>
      <c r="EB2" s="14">
        <v>125</v>
      </c>
    </row>
    <row r="3" spans="2:132" x14ac:dyDescent="0.55000000000000004">
      <c r="B3" s="63" t="s">
        <v>169</v>
      </c>
      <c r="C3" s="79" t="s">
        <v>170</v>
      </c>
      <c r="D3" s="79" t="s">
        <v>171</v>
      </c>
      <c r="E3" s="63" t="s">
        <v>172</v>
      </c>
      <c r="F3" s="63" t="s">
        <v>173</v>
      </c>
      <c r="G3" s="63" t="s">
        <v>174</v>
      </c>
      <c r="H3" s="81" t="s">
        <v>175</v>
      </c>
      <c r="I3" s="78" t="s">
        <v>176</v>
      </c>
      <c r="J3" s="78" t="s">
        <v>177</v>
      </c>
      <c r="K3" s="81" t="s">
        <v>178</v>
      </c>
      <c r="L3" s="78" t="s">
        <v>179</v>
      </c>
      <c r="M3" s="78" t="s">
        <v>180</v>
      </c>
      <c r="N3" s="78" t="s">
        <v>181</v>
      </c>
      <c r="O3" s="81" t="s">
        <v>182</v>
      </c>
      <c r="P3" s="78" t="s">
        <v>183</v>
      </c>
      <c r="Q3" s="78" t="s">
        <v>184</v>
      </c>
      <c r="R3" s="78" t="s">
        <v>185</v>
      </c>
      <c r="S3" s="78" t="s">
        <v>186</v>
      </c>
      <c r="T3" s="78" t="s">
        <v>187</v>
      </c>
      <c r="U3" s="81" t="s">
        <v>188</v>
      </c>
      <c r="V3" s="78" t="s">
        <v>189</v>
      </c>
      <c r="W3" s="78" t="s">
        <v>190</v>
      </c>
      <c r="X3" s="78" t="s">
        <v>191</v>
      </c>
      <c r="Y3" s="78" t="s">
        <v>192</v>
      </c>
      <c r="Z3" s="78" t="s">
        <v>193</v>
      </c>
      <c r="AA3" s="78" t="s">
        <v>194</v>
      </c>
      <c r="AB3" s="78" t="s">
        <v>195</v>
      </c>
      <c r="AC3" s="301" t="s">
        <v>3472</v>
      </c>
      <c r="AD3" s="78" t="s">
        <v>197</v>
      </c>
      <c r="AE3" s="78" t="s">
        <v>198</v>
      </c>
      <c r="AF3" s="78" t="s">
        <v>199</v>
      </c>
      <c r="AG3" s="78" t="s">
        <v>200</v>
      </c>
      <c r="AH3" s="78" t="s">
        <v>201</v>
      </c>
      <c r="AI3" s="78" t="s">
        <v>202</v>
      </c>
      <c r="AJ3" s="78" t="s">
        <v>203</v>
      </c>
      <c r="AK3" s="78" t="s">
        <v>204</v>
      </c>
      <c r="AL3" s="78" t="s">
        <v>205</v>
      </c>
      <c r="AM3" s="78" t="s">
        <v>206</v>
      </c>
      <c r="AN3" s="78" t="s">
        <v>207</v>
      </c>
      <c r="AO3" s="78" t="s">
        <v>208</v>
      </c>
      <c r="AP3" s="78" t="s">
        <v>209</v>
      </c>
      <c r="AQ3" s="78" t="s">
        <v>210</v>
      </c>
      <c r="AR3" s="78" t="s">
        <v>211</v>
      </c>
      <c r="AS3" s="78" t="s">
        <v>212</v>
      </c>
      <c r="AT3" s="78" t="s">
        <v>213</v>
      </c>
      <c r="AU3" s="78" t="s">
        <v>214</v>
      </c>
      <c r="AV3" s="78" t="s">
        <v>215</v>
      </c>
      <c r="AW3" s="78" t="s">
        <v>216</v>
      </c>
      <c r="AX3" s="78" t="s">
        <v>217</v>
      </c>
      <c r="AY3" s="78" t="s">
        <v>218</v>
      </c>
      <c r="AZ3" s="78" t="s">
        <v>219</v>
      </c>
      <c r="BA3" s="78" t="s">
        <v>220</v>
      </c>
      <c r="BB3" s="78" t="s">
        <v>221</v>
      </c>
      <c r="BC3" s="78" t="s">
        <v>222</v>
      </c>
      <c r="BD3" s="78" t="s">
        <v>223</v>
      </c>
      <c r="BE3" s="78" t="s">
        <v>224</v>
      </c>
      <c r="BF3" s="78" t="s">
        <v>225</v>
      </c>
      <c r="BG3" s="78" t="s">
        <v>226</v>
      </c>
      <c r="BH3" s="78" t="s">
        <v>227</v>
      </c>
      <c r="BI3" s="78" t="s">
        <v>228</v>
      </c>
      <c r="BJ3" s="78" t="s">
        <v>229</v>
      </c>
      <c r="BK3" s="78" t="s">
        <v>230</v>
      </c>
      <c r="BL3" s="117" t="s">
        <v>231</v>
      </c>
      <c r="BM3" s="78" t="s">
        <v>232</v>
      </c>
      <c r="BN3" s="78" t="s">
        <v>233</v>
      </c>
      <c r="BO3" s="78" t="s">
        <v>234</v>
      </c>
      <c r="BP3" s="78" t="s">
        <v>235</v>
      </c>
      <c r="BQ3" s="81" t="s">
        <v>236</v>
      </c>
      <c r="BR3" s="78" t="s">
        <v>237</v>
      </c>
      <c r="BS3" s="117" t="s">
        <v>238</v>
      </c>
      <c r="BT3" s="78" t="s">
        <v>239</v>
      </c>
      <c r="BU3" s="78" t="s">
        <v>240</v>
      </c>
      <c r="BV3" s="78" t="s">
        <v>241</v>
      </c>
      <c r="BW3" s="81" t="s">
        <v>242</v>
      </c>
      <c r="BX3" s="117" t="s">
        <v>243</v>
      </c>
      <c r="BY3" s="81" t="s">
        <v>244</v>
      </c>
      <c r="BZ3" s="81" t="s">
        <v>245</v>
      </c>
      <c r="CA3" s="78" t="s">
        <v>246</v>
      </c>
      <c r="CB3" s="78" t="s">
        <v>247</v>
      </c>
      <c r="CC3" s="78" t="s">
        <v>248</v>
      </c>
      <c r="CD3" s="81" t="s">
        <v>249</v>
      </c>
      <c r="CE3" s="81" t="s">
        <v>250</v>
      </c>
      <c r="CF3" s="78" t="s">
        <v>251</v>
      </c>
      <c r="CG3" s="78" t="s">
        <v>252</v>
      </c>
      <c r="CH3" s="78" t="s">
        <v>253</v>
      </c>
      <c r="CI3" s="78" t="s">
        <v>254</v>
      </c>
      <c r="CJ3" s="78" t="s">
        <v>255</v>
      </c>
      <c r="CK3" s="78" t="s">
        <v>256</v>
      </c>
      <c r="CL3" s="78" t="s">
        <v>257</v>
      </c>
      <c r="CM3" s="78" t="s">
        <v>258</v>
      </c>
      <c r="CN3" s="78" t="s">
        <v>259</v>
      </c>
      <c r="CO3" s="78" t="s">
        <v>260</v>
      </c>
      <c r="CP3" s="78" t="s">
        <v>261</v>
      </c>
      <c r="CQ3" s="78" t="s">
        <v>262</v>
      </c>
      <c r="CR3" s="78" t="s">
        <v>263</v>
      </c>
      <c r="CS3" s="78" t="s">
        <v>264</v>
      </c>
      <c r="CT3" s="78" t="s">
        <v>265</v>
      </c>
      <c r="CU3" s="78" t="s">
        <v>266</v>
      </c>
      <c r="CV3" s="78" t="s">
        <v>267</v>
      </c>
      <c r="CW3" s="78" t="s">
        <v>268</v>
      </c>
      <c r="CX3" s="78" t="s">
        <v>269</v>
      </c>
      <c r="CY3" s="78" t="s">
        <v>270</v>
      </c>
      <c r="CZ3" s="78" t="s">
        <v>271</v>
      </c>
      <c r="DA3" s="78" t="s">
        <v>272</v>
      </c>
      <c r="DB3" s="78" t="s">
        <v>273</v>
      </c>
      <c r="DC3" s="78" t="s">
        <v>274</v>
      </c>
      <c r="DD3" s="78" t="s">
        <v>275</v>
      </c>
      <c r="DE3" s="78" t="s">
        <v>276</v>
      </c>
      <c r="DF3" s="78" t="s">
        <v>277</v>
      </c>
      <c r="DG3" s="78" t="s">
        <v>278</v>
      </c>
      <c r="DH3" s="78" t="s">
        <v>279</v>
      </c>
      <c r="DI3" s="78" t="s">
        <v>280</v>
      </c>
      <c r="DJ3" s="78" t="s">
        <v>281</v>
      </c>
      <c r="DK3" s="78" t="s">
        <v>282</v>
      </c>
      <c r="DL3" s="78" t="s">
        <v>283</v>
      </c>
      <c r="DM3" s="78" t="s">
        <v>284</v>
      </c>
      <c r="DN3" s="78" t="s">
        <v>285</v>
      </c>
      <c r="DO3" s="78" t="s">
        <v>286</v>
      </c>
      <c r="DP3" s="78" t="s">
        <v>287</v>
      </c>
      <c r="DQ3" s="78" t="s">
        <v>288</v>
      </c>
      <c r="DR3" s="78" t="s">
        <v>289</v>
      </c>
      <c r="DS3" s="78" t="s">
        <v>290</v>
      </c>
      <c r="DT3" s="78" t="s">
        <v>291</v>
      </c>
      <c r="DU3" s="78" t="s">
        <v>292</v>
      </c>
      <c r="DV3" s="78" t="s">
        <v>293</v>
      </c>
      <c r="DW3" s="78" t="s">
        <v>294</v>
      </c>
      <c r="DX3" s="117" t="s">
        <v>295</v>
      </c>
      <c r="DY3" s="78" t="s">
        <v>296</v>
      </c>
      <c r="DZ3" s="78" t="s">
        <v>297</v>
      </c>
      <c r="EA3" s="78" t="s">
        <v>298</v>
      </c>
      <c r="EB3" s="78" t="s">
        <v>299</v>
      </c>
    </row>
    <row r="4" spans="2:132" ht="20.149999999999999" customHeight="1" x14ac:dyDescent="0.55000000000000004">
      <c r="B4">
        <v>1</v>
      </c>
      <c r="C4" s="18">
        <v>45288.38113425926</v>
      </c>
      <c r="D4" s="18">
        <v>45288.424907407411</v>
      </c>
      <c r="E4" s="18" t="s">
        <v>300</v>
      </c>
      <c r="F4" s="18"/>
      <c r="G4" s="18"/>
      <c r="H4" s="18" t="s">
        <v>301</v>
      </c>
      <c r="I4" s="18" t="s">
        <v>302</v>
      </c>
      <c r="J4" s="18" t="s">
        <v>303</v>
      </c>
      <c r="K4" s="18" t="s">
        <v>304</v>
      </c>
      <c r="L4" s="18" t="s">
        <v>305</v>
      </c>
      <c r="M4" s="18" t="s">
        <v>306</v>
      </c>
      <c r="N4" s="18" t="s">
        <v>307</v>
      </c>
      <c r="O4" s="82" t="s">
        <v>308</v>
      </c>
      <c r="P4" s="18" t="s">
        <v>309</v>
      </c>
      <c r="Q4" s="18" t="s">
        <v>310</v>
      </c>
      <c r="R4" s="18" t="s">
        <v>311</v>
      </c>
      <c r="S4" s="18"/>
      <c r="T4" s="18" t="s">
        <v>312</v>
      </c>
      <c r="U4" s="82" t="s">
        <v>313</v>
      </c>
      <c r="V4" s="18"/>
      <c r="W4" s="18"/>
      <c r="X4" s="18" t="s">
        <v>314</v>
      </c>
      <c r="Y4" s="18" t="s">
        <v>315</v>
      </c>
      <c r="Z4" s="18" t="s">
        <v>302</v>
      </c>
      <c r="AA4" s="18" t="s">
        <v>304</v>
      </c>
      <c r="AB4" t="s">
        <v>307</v>
      </c>
      <c r="BM4" t="s">
        <v>316</v>
      </c>
      <c r="BU4" t="s">
        <v>317</v>
      </c>
      <c r="BV4" t="s">
        <v>318</v>
      </c>
      <c r="BW4" t="s">
        <v>319</v>
      </c>
      <c r="BX4" t="s">
        <v>320</v>
      </c>
      <c r="BY4" t="s">
        <v>321</v>
      </c>
      <c r="BZ4" t="s">
        <v>322</v>
      </c>
      <c r="CE4" t="s">
        <v>323</v>
      </c>
      <c r="CH4" t="s">
        <v>324</v>
      </c>
      <c r="CJ4" t="s">
        <v>325</v>
      </c>
      <c r="CV4" t="s">
        <v>326</v>
      </c>
      <c r="CW4" t="s">
        <v>327</v>
      </c>
      <c r="CX4" t="s">
        <v>328</v>
      </c>
      <c r="CY4" t="s">
        <v>329</v>
      </c>
      <c r="CZ4" t="s">
        <v>330</v>
      </c>
      <c r="DA4" s="20" t="s">
        <v>331</v>
      </c>
      <c r="DE4" t="s">
        <v>332</v>
      </c>
      <c r="DF4" t="s">
        <v>333</v>
      </c>
      <c r="DG4" t="s">
        <v>334</v>
      </c>
      <c r="DH4" t="s">
        <v>335</v>
      </c>
      <c r="DI4" t="s">
        <v>335</v>
      </c>
      <c r="DJ4" t="s">
        <v>336</v>
      </c>
      <c r="DV4" t="s">
        <v>337</v>
      </c>
      <c r="DW4" t="s">
        <v>338</v>
      </c>
      <c r="DX4" t="s">
        <v>339</v>
      </c>
      <c r="DY4" t="s">
        <v>340</v>
      </c>
      <c r="DZ4" t="s">
        <v>341</v>
      </c>
      <c r="EA4" t="s">
        <v>342</v>
      </c>
      <c r="EB4" t="s">
        <v>343</v>
      </c>
    </row>
    <row r="5" spans="2:132" s="59" customFormat="1" ht="20.149999999999999" customHeight="1" x14ac:dyDescent="0.55000000000000004">
      <c r="B5" s="59">
        <v>2</v>
      </c>
      <c r="C5" s="18">
        <v>45301.625474537039</v>
      </c>
      <c r="D5" s="18">
        <v>45301.702974537038</v>
      </c>
      <c r="E5" s="18" t="s">
        <v>300</v>
      </c>
      <c r="F5" s="18"/>
      <c r="G5" s="18"/>
      <c r="H5" s="18" t="s">
        <v>344</v>
      </c>
      <c r="I5" s="18" t="s">
        <v>345</v>
      </c>
      <c r="J5" s="18" t="s">
        <v>303</v>
      </c>
      <c r="K5" s="18" t="s">
        <v>346</v>
      </c>
      <c r="L5" s="18" t="s">
        <v>347</v>
      </c>
      <c r="M5" s="18" t="s">
        <v>348</v>
      </c>
      <c r="N5" s="18" t="s">
        <v>349</v>
      </c>
      <c r="O5" s="18" t="s">
        <v>350</v>
      </c>
      <c r="P5" s="18" t="s">
        <v>351</v>
      </c>
      <c r="Q5" s="18" t="s">
        <v>352</v>
      </c>
      <c r="R5" s="18" t="s">
        <v>353</v>
      </c>
      <c r="S5" s="18"/>
      <c r="T5" s="18" t="s">
        <v>354</v>
      </c>
      <c r="U5" s="82" t="s">
        <v>355</v>
      </c>
      <c r="V5" s="18" t="s">
        <v>356</v>
      </c>
      <c r="W5" s="18"/>
      <c r="X5" s="18" t="s">
        <v>357</v>
      </c>
      <c r="Y5" s="18"/>
      <c r="Z5" s="18"/>
      <c r="AA5" s="18"/>
      <c r="AC5" s="59" t="s">
        <v>358</v>
      </c>
      <c r="AD5" s="61"/>
      <c r="AE5" s="59" t="s">
        <v>359</v>
      </c>
      <c r="AF5" s="59" t="s">
        <v>360</v>
      </c>
      <c r="AG5" s="59" t="s">
        <v>346</v>
      </c>
      <c r="AH5" s="59" t="s">
        <v>349</v>
      </c>
      <c r="AI5" s="59" t="s">
        <v>361</v>
      </c>
      <c r="BD5" s="61"/>
      <c r="BG5" s="61"/>
      <c r="BH5" s="61"/>
      <c r="BM5" s="59" t="s">
        <v>317</v>
      </c>
      <c r="BN5" s="59" t="s">
        <v>362</v>
      </c>
      <c r="BO5" s="59" t="s">
        <v>363</v>
      </c>
      <c r="BP5" s="59" t="s">
        <v>364</v>
      </c>
      <c r="BQ5" s="59" t="s">
        <v>319</v>
      </c>
      <c r="BR5" s="59" t="s">
        <v>365</v>
      </c>
      <c r="BS5" s="59" t="s">
        <v>366</v>
      </c>
      <c r="BT5" s="59" t="s">
        <v>367</v>
      </c>
      <c r="BU5" s="59" t="s">
        <v>317</v>
      </c>
      <c r="BV5" s="59" t="s">
        <v>368</v>
      </c>
      <c r="BW5" s="60" t="s">
        <v>319</v>
      </c>
      <c r="BX5" s="59" t="s">
        <v>369</v>
      </c>
      <c r="BY5" s="59" t="s">
        <v>370</v>
      </c>
      <c r="BZ5" s="59" t="s">
        <v>322</v>
      </c>
      <c r="CC5" s="61"/>
      <c r="CD5" s="61" t="s">
        <v>371</v>
      </c>
      <c r="CE5" s="59" t="s">
        <v>372</v>
      </c>
      <c r="CG5" s="59" t="s">
        <v>373</v>
      </c>
      <c r="CJ5" s="59" t="s">
        <v>325</v>
      </c>
      <c r="CL5" s="59" t="s">
        <v>374</v>
      </c>
      <c r="CM5" s="59" t="s">
        <v>375</v>
      </c>
      <c r="CN5" s="59" t="s">
        <v>376</v>
      </c>
      <c r="CO5" s="59" t="s">
        <v>377</v>
      </c>
      <c r="CP5" s="59" t="s">
        <v>378</v>
      </c>
      <c r="CR5" s="59" t="s">
        <v>379</v>
      </c>
      <c r="CS5" s="59" t="s">
        <v>380</v>
      </c>
      <c r="CV5" s="59" t="s">
        <v>381</v>
      </c>
      <c r="CW5" s="59" t="s">
        <v>382</v>
      </c>
      <c r="CX5" s="59" t="s">
        <v>383</v>
      </c>
      <c r="DA5" s="59" t="s">
        <v>384</v>
      </c>
      <c r="DF5" s="59" t="s">
        <v>333</v>
      </c>
      <c r="DG5" s="59" t="s">
        <v>334</v>
      </c>
      <c r="DH5" s="59" t="s">
        <v>335</v>
      </c>
      <c r="DI5" s="59" t="s">
        <v>335</v>
      </c>
      <c r="DJ5" s="59" t="s">
        <v>385</v>
      </c>
      <c r="DV5" s="59" t="s">
        <v>386</v>
      </c>
      <c r="DW5" s="59" t="s">
        <v>387</v>
      </c>
      <c r="DX5" s="59" t="s">
        <v>388</v>
      </c>
      <c r="DY5" s="59" t="s">
        <v>340</v>
      </c>
      <c r="DZ5" s="59" t="s">
        <v>341</v>
      </c>
      <c r="EA5" s="59" t="s">
        <v>342</v>
      </c>
      <c r="EB5" s="59" t="s">
        <v>343</v>
      </c>
    </row>
    <row r="6" spans="2:132" s="54" customFormat="1" ht="20.149999999999999" customHeight="1" x14ac:dyDescent="0.55000000000000004">
      <c r="B6" s="54">
        <v>3</v>
      </c>
      <c r="C6" s="18">
        <v>45303.496481481481</v>
      </c>
      <c r="D6" s="18">
        <v>45303.534710648149</v>
      </c>
      <c r="E6" s="18" t="s">
        <v>300</v>
      </c>
      <c r="F6" s="18"/>
      <c r="G6" s="18"/>
      <c r="H6" s="18" t="s">
        <v>389</v>
      </c>
      <c r="I6" s="18" t="s">
        <v>390</v>
      </c>
      <c r="J6" s="18" t="s">
        <v>303</v>
      </c>
      <c r="K6" s="18" t="s">
        <v>391</v>
      </c>
      <c r="L6" s="18" t="s">
        <v>305</v>
      </c>
      <c r="M6" s="18" t="s">
        <v>392</v>
      </c>
      <c r="N6" s="18" t="s">
        <v>393</v>
      </c>
      <c r="O6" s="18" t="s">
        <v>394</v>
      </c>
      <c r="P6" s="18" t="s">
        <v>309</v>
      </c>
      <c r="Q6" s="18" t="s">
        <v>310</v>
      </c>
      <c r="R6" s="18" t="s">
        <v>395</v>
      </c>
      <c r="S6" s="18"/>
      <c r="T6" s="18" t="s">
        <v>396</v>
      </c>
      <c r="U6" s="18" t="s">
        <v>397</v>
      </c>
      <c r="V6" s="18"/>
      <c r="W6" s="18" t="s">
        <v>398</v>
      </c>
      <c r="X6" s="18" t="s">
        <v>357</v>
      </c>
      <c r="Y6" s="18"/>
      <c r="Z6" s="18"/>
      <c r="AA6" s="18"/>
      <c r="AC6" s="54" t="s">
        <v>399</v>
      </c>
      <c r="AD6" s="57"/>
      <c r="AE6" s="54" t="s">
        <v>400</v>
      </c>
      <c r="AF6" s="54" t="s">
        <v>390</v>
      </c>
      <c r="AG6" s="54">
        <v>8010401021454</v>
      </c>
      <c r="AH6" s="54" t="s">
        <v>393</v>
      </c>
      <c r="AI6" s="54" t="s">
        <v>361</v>
      </c>
      <c r="AP6" s="57"/>
      <c r="BA6" s="57"/>
      <c r="BD6" s="57"/>
      <c r="BE6" s="57"/>
      <c r="BF6" s="57"/>
      <c r="BG6" s="57"/>
      <c r="BH6" s="57"/>
      <c r="BK6" s="57"/>
      <c r="BM6" s="54" t="s">
        <v>317</v>
      </c>
      <c r="BN6" s="54" t="s">
        <v>401</v>
      </c>
      <c r="BO6" s="54" t="s">
        <v>402</v>
      </c>
      <c r="BP6" s="54" t="s">
        <v>403</v>
      </c>
      <c r="BQ6" s="54" t="s">
        <v>319</v>
      </c>
      <c r="BR6" s="54" t="s">
        <v>404</v>
      </c>
      <c r="BS6" s="56" t="s">
        <v>405</v>
      </c>
      <c r="BT6" s="54" t="s">
        <v>406</v>
      </c>
      <c r="BU6" s="54" t="s">
        <v>316</v>
      </c>
      <c r="BW6" s="56"/>
      <c r="BY6" s="54" t="s">
        <v>321</v>
      </c>
      <c r="BZ6" s="54" t="s">
        <v>322</v>
      </c>
      <c r="CC6" s="57"/>
      <c r="CD6" s="57"/>
      <c r="CE6" s="54" t="s">
        <v>372</v>
      </c>
      <c r="CG6" s="54" t="s">
        <v>407</v>
      </c>
      <c r="CJ6" s="54" t="s">
        <v>408</v>
      </c>
      <c r="CK6" s="54" t="s">
        <v>409</v>
      </c>
      <c r="CL6" s="54" t="s">
        <v>410</v>
      </c>
      <c r="CV6" s="54" t="s">
        <v>411</v>
      </c>
      <c r="CW6" s="54" t="s">
        <v>412</v>
      </c>
      <c r="CX6" s="54" t="s">
        <v>413</v>
      </c>
      <c r="DA6" s="54" t="s">
        <v>414</v>
      </c>
      <c r="DB6" s="54" t="s">
        <v>415</v>
      </c>
      <c r="DF6" s="54" t="s">
        <v>333</v>
      </c>
      <c r="DG6" s="54" t="s">
        <v>334</v>
      </c>
      <c r="DH6" s="54" t="s">
        <v>335</v>
      </c>
      <c r="DI6" s="54" t="s">
        <v>335</v>
      </c>
      <c r="DJ6" s="54" t="s">
        <v>385</v>
      </c>
      <c r="DV6" s="54" t="s">
        <v>416</v>
      </c>
      <c r="DW6" s="54" t="s">
        <v>417</v>
      </c>
      <c r="DX6" s="57" t="s">
        <v>418</v>
      </c>
      <c r="DY6" s="54" t="s">
        <v>340</v>
      </c>
      <c r="DZ6" s="54" t="s">
        <v>341</v>
      </c>
      <c r="EA6" s="54" t="s">
        <v>342</v>
      </c>
      <c r="EB6" s="54" t="s">
        <v>343</v>
      </c>
    </row>
    <row r="7" spans="2:132" s="54" customFormat="1" ht="20.149999999999999" customHeight="1" x14ac:dyDescent="0.55000000000000004">
      <c r="B7" s="54">
        <v>4</v>
      </c>
      <c r="C7" s="18">
        <v>45303.725868055553</v>
      </c>
      <c r="D7" s="18">
        <v>45303.884305555555</v>
      </c>
      <c r="E7" s="18" t="s">
        <v>300</v>
      </c>
      <c r="F7" s="18"/>
      <c r="G7" s="18"/>
      <c r="H7" s="18" t="s">
        <v>419</v>
      </c>
      <c r="I7" s="18" t="s">
        <v>420</v>
      </c>
      <c r="J7" s="18" t="s">
        <v>303</v>
      </c>
      <c r="K7" s="18" t="s">
        <v>421</v>
      </c>
      <c r="L7" s="18" t="s">
        <v>422</v>
      </c>
      <c r="M7" s="18" t="s">
        <v>392</v>
      </c>
      <c r="N7" s="18" t="s">
        <v>423</v>
      </c>
      <c r="O7" s="18" t="s">
        <v>424</v>
      </c>
      <c r="P7" s="18" t="s">
        <v>309</v>
      </c>
      <c r="Q7" s="18" t="s">
        <v>310</v>
      </c>
      <c r="R7" s="18" t="s">
        <v>425</v>
      </c>
      <c r="S7" s="18" t="s">
        <v>425</v>
      </c>
      <c r="T7" s="18" t="s">
        <v>426</v>
      </c>
      <c r="U7" s="88" t="s">
        <v>427</v>
      </c>
      <c r="V7" s="18" t="s">
        <v>428</v>
      </c>
      <c r="W7" s="18" t="s">
        <v>428</v>
      </c>
      <c r="X7" s="18" t="s">
        <v>314</v>
      </c>
      <c r="Y7" s="18" t="s">
        <v>429</v>
      </c>
      <c r="Z7" s="18" t="s">
        <v>420</v>
      </c>
      <c r="AA7" s="18" t="s">
        <v>421</v>
      </c>
      <c r="AB7" s="54" t="s">
        <v>423</v>
      </c>
      <c r="AD7" s="57"/>
      <c r="AP7" s="57"/>
      <c r="BA7" s="57"/>
      <c r="BD7" s="57"/>
      <c r="BE7" s="57"/>
      <c r="BF7" s="57"/>
      <c r="BG7" s="57"/>
      <c r="BH7" s="57"/>
      <c r="BK7" s="57"/>
      <c r="BM7" s="54" t="s">
        <v>317</v>
      </c>
      <c r="BN7" s="54" t="s">
        <v>430</v>
      </c>
      <c r="BO7" s="54" t="s">
        <v>431</v>
      </c>
      <c r="BP7" s="54" t="s">
        <v>432</v>
      </c>
      <c r="BQ7" s="54" t="s">
        <v>319</v>
      </c>
      <c r="BR7" s="54" t="s">
        <v>433</v>
      </c>
      <c r="BS7" s="56" t="s">
        <v>434</v>
      </c>
      <c r="BT7" s="54" t="s">
        <v>435</v>
      </c>
      <c r="BU7" s="54" t="s">
        <v>317</v>
      </c>
      <c r="BV7" s="54" t="s">
        <v>436</v>
      </c>
      <c r="BW7" s="56" t="s">
        <v>437</v>
      </c>
      <c r="BX7" s="54" t="s">
        <v>438</v>
      </c>
      <c r="BY7" s="54" t="s">
        <v>321</v>
      </c>
      <c r="BZ7" s="54" t="s">
        <v>322</v>
      </c>
      <c r="CC7" s="57"/>
      <c r="CD7" s="57"/>
      <c r="CE7" s="54" t="s">
        <v>372</v>
      </c>
      <c r="CG7" s="54" t="s">
        <v>439</v>
      </c>
      <c r="CJ7" s="54" t="s">
        <v>408</v>
      </c>
      <c r="CK7" s="54" t="s">
        <v>440</v>
      </c>
      <c r="CL7" s="54" t="s">
        <v>441</v>
      </c>
      <c r="CM7" s="54" t="s">
        <v>442</v>
      </c>
      <c r="CN7" s="54" t="s">
        <v>376</v>
      </c>
      <c r="CO7" s="54" t="s">
        <v>443</v>
      </c>
      <c r="CV7" s="54" t="s">
        <v>444</v>
      </c>
      <c r="CW7" s="54" t="s">
        <v>445</v>
      </c>
      <c r="CX7" s="54" t="s">
        <v>446</v>
      </c>
      <c r="CY7" s="54" t="s">
        <v>447</v>
      </c>
      <c r="CZ7" s="54" t="s">
        <v>448</v>
      </c>
      <c r="DA7" s="54" t="s">
        <v>449</v>
      </c>
      <c r="DB7" s="54" t="s">
        <v>450</v>
      </c>
      <c r="DE7" s="54" t="s">
        <v>451</v>
      </c>
      <c r="DF7" s="54" t="s">
        <v>333</v>
      </c>
      <c r="DG7" s="54" t="s">
        <v>334</v>
      </c>
      <c r="DH7" s="54" t="s">
        <v>335</v>
      </c>
      <c r="DI7" s="54" t="s">
        <v>335</v>
      </c>
      <c r="DJ7" s="54" t="s">
        <v>385</v>
      </c>
      <c r="DV7" s="54" t="s">
        <v>452</v>
      </c>
      <c r="DW7" s="54" t="s">
        <v>453</v>
      </c>
      <c r="DX7" s="54" t="s">
        <v>454</v>
      </c>
      <c r="DY7" s="54" t="s">
        <v>340</v>
      </c>
      <c r="DZ7" s="54" t="s">
        <v>341</v>
      </c>
      <c r="EA7" s="54" t="s">
        <v>342</v>
      </c>
      <c r="EB7" s="54" t="s">
        <v>343</v>
      </c>
    </row>
    <row r="8" spans="2:132" s="54" customFormat="1" ht="20.149999999999999" customHeight="1" x14ac:dyDescent="0.55000000000000004">
      <c r="B8" s="54">
        <v>5</v>
      </c>
      <c r="C8" s="55">
        <v>45306.3596875</v>
      </c>
      <c r="D8" s="55">
        <v>45306.578541666669</v>
      </c>
      <c r="E8" s="54" t="s">
        <v>300</v>
      </c>
      <c r="H8" s="54" t="s">
        <v>455</v>
      </c>
      <c r="I8" s="54" t="s">
        <v>456</v>
      </c>
      <c r="J8" s="56" t="s">
        <v>303</v>
      </c>
      <c r="K8" s="54" t="s">
        <v>457</v>
      </c>
      <c r="L8" s="54" t="s">
        <v>305</v>
      </c>
      <c r="M8" s="54" t="s">
        <v>392</v>
      </c>
      <c r="N8" s="54" t="s">
        <v>458</v>
      </c>
      <c r="O8" s="54" t="s">
        <v>459</v>
      </c>
      <c r="P8" s="54" t="s">
        <v>460</v>
      </c>
      <c r="Q8" s="54" t="s">
        <v>310</v>
      </c>
      <c r="R8" s="57" t="s">
        <v>461</v>
      </c>
      <c r="S8" s="58"/>
      <c r="T8" s="54" t="s">
        <v>462</v>
      </c>
      <c r="U8" s="54" t="s">
        <v>463</v>
      </c>
      <c r="V8" s="54" t="s">
        <v>464</v>
      </c>
      <c r="X8" s="54" t="s">
        <v>357</v>
      </c>
      <c r="Y8" s="57"/>
      <c r="AA8" s="74"/>
      <c r="AC8" s="54" t="s">
        <v>465</v>
      </c>
      <c r="AD8" s="57"/>
      <c r="AE8" s="54" t="s">
        <v>466</v>
      </c>
      <c r="AF8" s="54" t="s">
        <v>467</v>
      </c>
      <c r="AG8" s="54" t="s">
        <v>457</v>
      </c>
      <c r="AH8" s="54" t="s">
        <v>458</v>
      </c>
      <c r="AI8" s="54" t="s">
        <v>361</v>
      </c>
      <c r="AP8" s="57"/>
      <c r="BA8" s="57"/>
      <c r="BD8" s="57"/>
      <c r="BE8" s="57"/>
      <c r="BF8" s="57"/>
      <c r="BG8" s="57"/>
      <c r="BH8" s="57"/>
      <c r="BK8" s="57"/>
      <c r="BM8" s="54" t="s">
        <v>317</v>
      </c>
      <c r="BN8" s="54" t="s">
        <v>430</v>
      </c>
      <c r="BO8" s="54" t="s">
        <v>468</v>
      </c>
      <c r="BP8" s="54" t="s">
        <v>469</v>
      </c>
      <c r="BQ8" s="54" t="s">
        <v>319</v>
      </c>
      <c r="BR8" s="54" t="s">
        <v>470</v>
      </c>
      <c r="BS8" s="56" t="s">
        <v>471</v>
      </c>
      <c r="BT8" s="54" t="s">
        <v>472</v>
      </c>
      <c r="BU8" s="54" t="s">
        <v>317</v>
      </c>
      <c r="BV8" s="54" t="s">
        <v>473</v>
      </c>
      <c r="BW8" s="56" t="s">
        <v>319</v>
      </c>
      <c r="BX8" s="54" t="s">
        <v>474</v>
      </c>
      <c r="BY8" s="54" t="s">
        <v>321</v>
      </c>
      <c r="BZ8" s="54" t="s">
        <v>322</v>
      </c>
      <c r="CC8" s="57"/>
      <c r="CD8" s="57"/>
      <c r="CE8" s="54" t="s">
        <v>372</v>
      </c>
      <c r="CG8" s="54" t="s">
        <v>475</v>
      </c>
      <c r="CJ8" s="54" t="s">
        <v>476</v>
      </c>
      <c r="CK8" s="54" t="s">
        <v>477</v>
      </c>
      <c r="CL8" s="54" t="s">
        <v>478</v>
      </c>
      <c r="CM8" s="54" t="s">
        <v>479</v>
      </c>
      <c r="CN8" s="54" t="s">
        <v>480</v>
      </c>
      <c r="CV8" s="54" t="s">
        <v>481</v>
      </c>
      <c r="CW8" s="54" t="s">
        <v>326</v>
      </c>
      <c r="CX8" s="54" t="s">
        <v>482</v>
      </c>
      <c r="CY8" s="54" t="s">
        <v>483</v>
      </c>
      <c r="CZ8" s="54" t="s">
        <v>484</v>
      </c>
      <c r="DA8" s="54" t="s">
        <v>485</v>
      </c>
      <c r="DC8" s="54" t="s">
        <v>486</v>
      </c>
      <c r="DE8" s="54" t="s">
        <v>487</v>
      </c>
      <c r="DF8" s="54" t="s">
        <v>333</v>
      </c>
      <c r="DG8" s="54" t="s">
        <v>334</v>
      </c>
      <c r="DH8" s="54" t="s">
        <v>335</v>
      </c>
      <c r="DI8" s="54" t="s">
        <v>335</v>
      </c>
      <c r="DJ8" s="54" t="s">
        <v>385</v>
      </c>
      <c r="DV8" s="54" t="s">
        <v>488</v>
      </c>
      <c r="DW8" s="54" t="s">
        <v>489</v>
      </c>
      <c r="DX8" s="57" t="s">
        <v>490</v>
      </c>
      <c r="DY8" s="54" t="s">
        <v>340</v>
      </c>
      <c r="DZ8" s="54" t="s">
        <v>341</v>
      </c>
      <c r="EA8" s="54" t="s">
        <v>342</v>
      </c>
      <c r="EB8" s="54" t="s">
        <v>343</v>
      </c>
    </row>
    <row r="9" spans="2:132" ht="20.149999999999999" customHeight="1" x14ac:dyDescent="0.55000000000000004">
      <c r="B9">
        <v>6</v>
      </c>
      <c r="C9" s="83">
        <v>45307.459155092591</v>
      </c>
      <c r="D9" s="83">
        <v>45307.470717592594</v>
      </c>
      <c r="E9" t="s">
        <v>300</v>
      </c>
      <c r="G9" s="83"/>
      <c r="H9" t="s">
        <v>491</v>
      </c>
      <c r="I9" t="s">
        <v>492</v>
      </c>
      <c r="J9" t="s">
        <v>303</v>
      </c>
      <c r="K9" s="19" t="s">
        <v>493</v>
      </c>
      <c r="L9" t="s">
        <v>305</v>
      </c>
      <c r="M9" t="s">
        <v>392</v>
      </c>
      <c r="N9" t="s">
        <v>494</v>
      </c>
      <c r="O9" t="s">
        <v>495</v>
      </c>
      <c r="P9" t="s">
        <v>496</v>
      </c>
      <c r="Q9" t="s">
        <v>310</v>
      </c>
      <c r="R9" t="s">
        <v>497</v>
      </c>
      <c r="T9" s="20" t="s">
        <v>498</v>
      </c>
      <c r="U9" t="s">
        <v>499</v>
      </c>
      <c r="V9" s="20"/>
      <c r="W9" s="20" t="s">
        <v>500</v>
      </c>
      <c r="X9" t="s">
        <v>314</v>
      </c>
      <c r="Y9" t="s">
        <v>501</v>
      </c>
      <c r="Z9" t="s">
        <v>502</v>
      </c>
      <c r="AA9" s="19" t="s">
        <v>493</v>
      </c>
      <c r="AB9" t="s">
        <v>503</v>
      </c>
      <c r="AG9" s="19"/>
      <c r="BM9" t="s">
        <v>317</v>
      </c>
      <c r="BN9" t="s">
        <v>504</v>
      </c>
      <c r="BO9" t="s">
        <v>505</v>
      </c>
      <c r="BP9" t="s">
        <v>506</v>
      </c>
      <c r="BQ9" t="s">
        <v>319</v>
      </c>
      <c r="BR9" s="20" t="s">
        <v>507</v>
      </c>
      <c r="BS9" s="20" t="s">
        <v>508</v>
      </c>
      <c r="BT9" s="20" t="s">
        <v>508</v>
      </c>
      <c r="BU9" t="s">
        <v>316</v>
      </c>
      <c r="BX9" s="20"/>
      <c r="BY9" t="s">
        <v>321</v>
      </c>
      <c r="BZ9" t="s">
        <v>322</v>
      </c>
      <c r="CE9" t="s">
        <v>372</v>
      </c>
      <c r="CG9" t="s">
        <v>407</v>
      </c>
      <c r="CJ9" t="s">
        <v>408</v>
      </c>
      <c r="CK9" t="s">
        <v>509</v>
      </c>
      <c r="CL9" t="s">
        <v>510</v>
      </c>
      <c r="CM9" t="s">
        <v>511</v>
      </c>
      <c r="CN9" t="s">
        <v>512</v>
      </c>
      <c r="CO9" t="s">
        <v>377</v>
      </c>
      <c r="CP9" t="s">
        <v>513</v>
      </c>
      <c r="CQ9" t="s">
        <v>514</v>
      </c>
      <c r="CS9" t="s">
        <v>515</v>
      </c>
      <c r="CT9" t="s">
        <v>516</v>
      </c>
      <c r="CU9" t="s">
        <v>517</v>
      </c>
      <c r="CV9" t="s">
        <v>327</v>
      </c>
      <c r="CW9" t="s">
        <v>518</v>
      </c>
      <c r="CX9" s="20" t="s">
        <v>519</v>
      </c>
      <c r="CY9" s="20"/>
      <c r="CZ9" s="20"/>
      <c r="DA9" s="72" t="s">
        <v>520</v>
      </c>
      <c r="DB9" s="20"/>
      <c r="DE9" s="20"/>
      <c r="DF9" t="s">
        <v>333</v>
      </c>
      <c r="DG9" t="s">
        <v>334</v>
      </c>
      <c r="DH9" t="s">
        <v>335</v>
      </c>
      <c r="DI9" t="s">
        <v>335</v>
      </c>
      <c r="DJ9" t="s">
        <v>385</v>
      </c>
      <c r="DV9" t="s">
        <v>509</v>
      </c>
      <c r="DW9" t="s">
        <v>521</v>
      </c>
      <c r="DX9" s="20" t="s">
        <v>522</v>
      </c>
      <c r="DY9" t="s">
        <v>340</v>
      </c>
      <c r="DZ9" t="s">
        <v>341</v>
      </c>
      <c r="EA9" t="s">
        <v>342</v>
      </c>
      <c r="EB9" t="s">
        <v>343</v>
      </c>
    </row>
    <row r="10" spans="2:132" ht="20.149999999999999" customHeight="1" x14ac:dyDescent="0.55000000000000004">
      <c r="B10">
        <v>7</v>
      </c>
      <c r="C10" s="83">
        <v>45307.674641203703</v>
      </c>
      <c r="D10" s="83">
        <v>45307.69295138889</v>
      </c>
      <c r="E10" t="s">
        <v>300</v>
      </c>
      <c r="G10" s="83"/>
      <c r="H10" t="s">
        <v>523</v>
      </c>
      <c r="I10" t="s">
        <v>524</v>
      </c>
      <c r="J10" t="s">
        <v>303</v>
      </c>
      <c r="K10" s="19" t="s">
        <v>525</v>
      </c>
      <c r="L10" t="s">
        <v>422</v>
      </c>
      <c r="M10" t="s">
        <v>306</v>
      </c>
      <c r="N10" t="s">
        <v>526</v>
      </c>
      <c r="O10" t="s">
        <v>527</v>
      </c>
      <c r="P10" t="s">
        <v>309</v>
      </c>
      <c r="Q10" t="s">
        <v>310</v>
      </c>
      <c r="R10" t="s">
        <v>528</v>
      </c>
      <c r="T10" s="20" t="s">
        <v>529</v>
      </c>
      <c r="U10" t="s">
        <v>530</v>
      </c>
      <c r="V10" s="20"/>
      <c r="W10" s="20"/>
      <c r="X10" t="s">
        <v>357</v>
      </c>
      <c r="AA10" s="19"/>
      <c r="AC10" t="s">
        <v>531</v>
      </c>
      <c r="AE10" t="s">
        <v>532</v>
      </c>
      <c r="AF10" t="s">
        <v>524</v>
      </c>
      <c r="AG10" s="19" t="s">
        <v>525</v>
      </c>
      <c r="AH10" t="s">
        <v>526</v>
      </c>
      <c r="AI10" t="s">
        <v>533</v>
      </c>
      <c r="AJ10" t="s">
        <v>534</v>
      </c>
      <c r="AL10" t="s">
        <v>535</v>
      </c>
      <c r="AM10" t="s">
        <v>536</v>
      </c>
      <c r="AN10" s="19" t="s">
        <v>537</v>
      </c>
      <c r="AO10" t="s">
        <v>538</v>
      </c>
      <c r="AP10" t="s">
        <v>533</v>
      </c>
      <c r="AQ10" t="s">
        <v>539</v>
      </c>
      <c r="AS10" t="s">
        <v>540</v>
      </c>
      <c r="AT10" t="s">
        <v>541</v>
      </c>
      <c r="AU10" s="19" t="s">
        <v>542</v>
      </c>
      <c r="AV10" t="s">
        <v>543</v>
      </c>
      <c r="AW10" t="s">
        <v>361</v>
      </c>
      <c r="BM10" t="s">
        <v>317</v>
      </c>
      <c r="BN10" t="s">
        <v>504</v>
      </c>
      <c r="BO10" t="s">
        <v>505</v>
      </c>
      <c r="BP10" t="s">
        <v>544</v>
      </c>
      <c r="BQ10" t="s">
        <v>319</v>
      </c>
      <c r="BR10" s="20" t="s">
        <v>545</v>
      </c>
      <c r="BS10" s="20" t="s">
        <v>546</v>
      </c>
      <c r="BT10" s="20" t="s">
        <v>547</v>
      </c>
      <c r="BU10" t="s">
        <v>316</v>
      </c>
      <c r="BX10" s="20"/>
      <c r="BY10" t="s">
        <v>548</v>
      </c>
      <c r="BZ10" t="s">
        <v>322</v>
      </c>
      <c r="CE10" t="s">
        <v>323</v>
      </c>
      <c r="CH10" t="s">
        <v>549</v>
      </c>
      <c r="CJ10" t="s">
        <v>325</v>
      </c>
      <c r="CV10" t="s">
        <v>481</v>
      </c>
      <c r="CW10" t="s">
        <v>326</v>
      </c>
      <c r="CX10" s="20" t="s">
        <v>550</v>
      </c>
      <c r="CY10" s="20"/>
      <c r="CZ10" s="20"/>
      <c r="DA10" s="72"/>
      <c r="DB10" s="20"/>
      <c r="DE10" s="20" t="s">
        <v>551</v>
      </c>
      <c r="DF10" t="s">
        <v>333</v>
      </c>
      <c r="DG10" t="s">
        <v>334</v>
      </c>
      <c r="DH10" t="s">
        <v>335</v>
      </c>
      <c r="DI10" t="s">
        <v>335</v>
      </c>
      <c r="DJ10" t="s">
        <v>552</v>
      </c>
      <c r="DV10" t="s">
        <v>553</v>
      </c>
      <c r="DW10" t="s">
        <v>554</v>
      </c>
      <c r="DX10" s="20" t="s">
        <v>555</v>
      </c>
      <c r="DY10" t="s">
        <v>340</v>
      </c>
      <c r="DZ10" t="s">
        <v>341</v>
      </c>
      <c r="EA10" t="s">
        <v>342</v>
      </c>
      <c r="EB10" t="s">
        <v>343</v>
      </c>
    </row>
    <row r="11" spans="2:132" ht="20.149999999999999" customHeight="1" x14ac:dyDescent="0.55000000000000004">
      <c r="B11">
        <v>8</v>
      </c>
      <c r="C11" s="83">
        <v>45307.534409722219</v>
      </c>
      <c r="D11" s="83">
        <v>45307.732523148145</v>
      </c>
      <c r="E11" t="s">
        <v>300</v>
      </c>
      <c r="G11" s="83"/>
      <c r="H11" t="s">
        <v>556</v>
      </c>
      <c r="I11" t="s">
        <v>502</v>
      </c>
      <c r="J11" t="s">
        <v>303</v>
      </c>
      <c r="K11" s="19" t="s">
        <v>557</v>
      </c>
      <c r="L11" t="s">
        <v>422</v>
      </c>
      <c r="M11" t="s">
        <v>348</v>
      </c>
      <c r="N11" t="s">
        <v>558</v>
      </c>
      <c r="O11" t="s">
        <v>559</v>
      </c>
      <c r="P11" t="s">
        <v>496</v>
      </c>
      <c r="Q11" t="s">
        <v>310</v>
      </c>
      <c r="R11" t="s">
        <v>560</v>
      </c>
      <c r="T11" s="20" t="s">
        <v>561</v>
      </c>
      <c r="U11" s="74" t="s">
        <v>562</v>
      </c>
      <c r="V11" s="20"/>
      <c r="W11" s="20"/>
      <c r="X11" t="s">
        <v>314</v>
      </c>
      <c r="Y11" t="s">
        <v>501</v>
      </c>
      <c r="Z11" t="s">
        <v>502</v>
      </c>
      <c r="AA11" s="19" t="s">
        <v>563</v>
      </c>
      <c r="AB11" t="s">
        <v>558</v>
      </c>
      <c r="AG11" s="19"/>
      <c r="AN11" s="19"/>
      <c r="AU11" s="19"/>
      <c r="BM11" t="s">
        <v>317</v>
      </c>
      <c r="BN11" t="s">
        <v>564</v>
      </c>
      <c r="BO11" t="s">
        <v>505</v>
      </c>
      <c r="BP11" t="s">
        <v>506</v>
      </c>
      <c r="BQ11" t="s">
        <v>319</v>
      </c>
      <c r="BR11" s="20" t="s">
        <v>565</v>
      </c>
      <c r="BS11" s="20" t="s">
        <v>366</v>
      </c>
      <c r="BT11" s="84" t="s">
        <v>566</v>
      </c>
      <c r="BU11" t="s">
        <v>317</v>
      </c>
      <c r="BV11" t="s">
        <v>567</v>
      </c>
      <c r="BW11" t="s">
        <v>437</v>
      </c>
      <c r="BX11" s="20" t="s">
        <v>568</v>
      </c>
      <c r="BY11" t="s">
        <v>321</v>
      </c>
      <c r="BZ11" t="s">
        <v>322</v>
      </c>
      <c r="CE11" t="s">
        <v>323</v>
      </c>
      <c r="CH11" t="s">
        <v>324</v>
      </c>
      <c r="CJ11" t="s">
        <v>408</v>
      </c>
      <c r="CK11" t="s">
        <v>569</v>
      </c>
      <c r="CV11" t="s">
        <v>570</v>
      </c>
      <c r="CW11" t="s">
        <v>571</v>
      </c>
      <c r="CX11" s="20" t="s">
        <v>572</v>
      </c>
      <c r="CY11" s="20"/>
      <c r="CZ11" s="20"/>
      <c r="DA11" s="72"/>
      <c r="DB11" s="20"/>
      <c r="DE11" s="20"/>
      <c r="DF11" t="s">
        <v>333</v>
      </c>
      <c r="DG11" t="s">
        <v>334</v>
      </c>
      <c r="DH11" t="s">
        <v>335</v>
      </c>
      <c r="DI11" t="s">
        <v>335</v>
      </c>
      <c r="DJ11" t="s">
        <v>385</v>
      </c>
      <c r="DV11" t="s">
        <v>573</v>
      </c>
      <c r="DW11" t="s">
        <v>574</v>
      </c>
      <c r="DX11" s="20" t="s">
        <v>575</v>
      </c>
      <c r="DY11" t="s">
        <v>340</v>
      </c>
      <c r="DZ11" t="s">
        <v>341</v>
      </c>
      <c r="EA11" t="s">
        <v>342</v>
      </c>
      <c r="EB11" t="s">
        <v>343</v>
      </c>
    </row>
    <row r="12" spans="2:132" ht="20.149999999999999" customHeight="1" x14ac:dyDescent="0.55000000000000004">
      <c r="B12">
        <v>9</v>
      </c>
      <c r="C12" s="53">
        <v>45310.875868055555</v>
      </c>
      <c r="D12" s="18">
        <v>45310.90047453704</v>
      </c>
      <c r="E12" t="s">
        <v>300</v>
      </c>
      <c r="H12" t="s">
        <v>576</v>
      </c>
      <c r="I12" t="s">
        <v>577</v>
      </c>
      <c r="J12" s="72" t="s">
        <v>303</v>
      </c>
      <c r="K12" t="s">
        <v>578</v>
      </c>
      <c r="L12" t="s">
        <v>305</v>
      </c>
      <c r="M12" t="s">
        <v>306</v>
      </c>
      <c r="N12" t="s">
        <v>579</v>
      </c>
      <c r="O12" t="s">
        <v>580</v>
      </c>
      <c r="P12" t="s">
        <v>496</v>
      </c>
      <c r="Q12" t="s">
        <v>310</v>
      </c>
      <c r="R12" t="s">
        <v>581</v>
      </c>
      <c r="T12" t="s">
        <v>582</v>
      </c>
      <c r="U12" s="87" t="s">
        <v>583</v>
      </c>
      <c r="X12" t="s">
        <v>314</v>
      </c>
      <c r="Y12" s="20" t="s">
        <v>584</v>
      </c>
      <c r="Z12" t="s">
        <v>577</v>
      </c>
      <c r="AA12" t="s">
        <v>578</v>
      </c>
      <c r="AB12" t="s">
        <v>579</v>
      </c>
      <c r="AD12" s="20"/>
      <c r="BD12" s="20"/>
      <c r="BG12" s="20"/>
      <c r="BH12" s="20"/>
      <c r="BM12" t="s">
        <v>317</v>
      </c>
      <c r="BN12" t="s">
        <v>430</v>
      </c>
      <c r="BO12" t="s">
        <v>585</v>
      </c>
      <c r="BP12" t="s">
        <v>586</v>
      </c>
      <c r="BQ12" t="s">
        <v>437</v>
      </c>
      <c r="BR12" t="s">
        <v>587</v>
      </c>
      <c r="BS12" s="19" t="s">
        <v>588</v>
      </c>
      <c r="BT12" t="s">
        <v>589</v>
      </c>
      <c r="BU12" t="s">
        <v>316</v>
      </c>
      <c r="BW12" s="19"/>
      <c r="BY12" t="s">
        <v>321</v>
      </c>
      <c r="BZ12" t="s">
        <v>322</v>
      </c>
      <c r="CC12" s="20"/>
      <c r="CD12" s="20"/>
      <c r="CE12" t="s">
        <v>323</v>
      </c>
      <c r="CH12" t="s">
        <v>324</v>
      </c>
      <c r="CJ12" t="s">
        <v>325</v>
      </c>
      <c r="CV12" t="s">
        <v>590</v>
      </c>
      <c r="CW12" t="s">
        <v>590</v>
      </c>
      <c r="CX12" t="s">
        <v>591</v>
      </c>
      <c r="DF12" t="s">
        <v>333</v>
      </c>
      <c r="DG12" t="s">
        <v>334</v>
      </c>
      <c r="DH12" t="s">
        <v>335</v>
      </c>
      <c r="DI12" t="s">
        <v>335</v>
      </c>
      <c r="DJ12" t="s">
        <v>385</v>
      </c>
      <c r="DV12" t="s">
        <v>592</v>
      </c>
      <c r="DW12" t="s">
        <v>593</v>
      </c>
      <c r="DX12" t="s">
        <v>594</v>
      </c>
      <c r="DY12" t="s">
        <v>340</v>
      </c>
      <c r="DZ12" t="s">
        <v>341</v>
      </c>
      <c r="EA12" t="s">
        <v>342</v>
      </c>
      <c r="EB12" t="s">
        <v>343</v>
      </c>
    </row>
    <row r="13" spans="2:132" ht="20.149999999999999" customHeight="1" x14ac:dyDescent="0.55000000000000004">
      <c r="B13">
        <v>10</v>
      </c>
      <c r="C13" s="53">
        <v>45311.709317129629</v>
      </c>
      <c r="D13" s="18">
        <v>45311.815752314818</v>
      </c>
      <c r="E13" t="s">
        <v>300</v>
      </c>
      <c r="H13" t="s">
        <v>595</v>
      </c>
      <c r="I13" t="s">
        <v>596</v>
      </c>
      <c r="J13" s="72" t="s">
        <v>303</v>
      </c>
      <c r="K13" t="s">
        <v>597</v>
      </c>
      <c r="L13" t="s">
        <v>305</v>
      </c>
      <c r="M13" s="75" t="s">
        <v>392</v>
      </c>
      <c r="N13" t="s">
        <v>598</v>
      </c>
      <c r="O13" t="s">
        <v>599</v>
      </c>
      <c r="P13" t="s">
        <v>496</v>
      </c>
      <c r="Q13" t="s">
        <v>310</v>
      </c>
      <c r="R13" t="s">
        <v>600</v>
      </c>
      <c r="S13" t="s">
        <v>601</v>
      </c>
      <c r="T13" t="s">
        <v>602</v>
      </c>
      <c r="U13" t="s">
        <v>603</v>
      </c>
      <c r="W13" s="20" t="s">
        <v>604</v>
      </c>
      <c r="X13" t="s">
        <v>357</v>
      </c>
      <c r="Y13" s="20"/>
      <c r="AC13" t="s">
        <v>605</v>
      </c>
      <c r="AD13" s="20" t="s">
        <v>606</v>
      </c>
      <c r="AE13" t="s">
        <v>607</v>
      </c>
      <c r="AF13" t="s">
        <v>596</v>
      </c>
      <c r="AG13" t="s">
        <v>597</v>
      </c>
      <c r="AH13" t="s">
        <v>608</v>
      </c>
      <c r="AI13" t="s">
        <v>361</v>
      </c>
      <c r="BD13" s="20"/>
      <c r="BG13" s="20"/>
      <c r="BH13" s="20"/>
      <c r="BM13" t="s">
        <v>317</v>
      </c>
      <c r="BN13" t="s">
        <v>430</v>
      </c>
      <c r="BO13" t="s">
        <v>609</v>
      </c>
      <c r="BP13" t="s">
        <v>610</v>
      </c>
      <c r="BQ13" t="s">
        <v>319</v>
      </c>
      <c r="BR13" t="s">
        <v>611</v>
      </c>
      <c r="BS13" s="19" t="s">
        <v>612</v>
      </c>
      <c r="BT13" t="s">
        <v>613</v>
      </c>
      <c r="BU13" t="s">
        <v>317</v>
      </c>
      <c r="BV13" t="s">
        <v>614</v>
      </c>
      <c r="BW13" s="19" t="s">
        <v>319</v>
      </c>
      <c r="BX13" t="s">
        <v>615</v>
      </c>
      <c r="BY13" t="s">
        <v>370</v>
      </c>
      <c r="BZ13" t="s">
        <v>322</v>
      </c>
      <c r="CC13" s="20"/>
      <c r="CD13" s="20"/>
      <c r="CE13" t="s">
        <v>616</v>
      </c>
      <c r="CF13" t="s">
        <v>617</v>
      </c>
      <c r="CG13" t="s">
        <v>618</v>
      </c>
      <c r="CI13" s="20"/>
      <c r="CJ13" t="s">
        <v>408</v>
      </c>
      <c r="CK13" t="s">
        <v>619</v>
      </c>
      <c r="CV13" t="s">
        <v>620</v>
      </c>
      <c r="CW13" s="20" t="s">
        <v>621</v>
      </c>
      <c r="CX13" t="s">
        <v>622</v>
      </c>
      <c r="DA13" t="s">
        <v>623</v>
      </c>
      <c r="DB13" t="s">
        <v>624</v>
      </c>
      <c r="DD13" t="s">
        <v>625</v>
      </c>
      <c r="DE13" t="s">
        <v>626</v>
      </c>
      <c r="DF13" t="s">
        <v>333</v>
      </c>
      <c r="DG13" t="s">
        <v>334</v>
      </c>
      <c r="DH13" t="s">
        <v>335</v>
      </c>
      <c r="DI13" t="s">
        <v>335</v>
      </c>
      <c r="DJ13" t="s">
        <v>627</v>
      </c>
      <c r="DV13" t="s">
        <v>628</v>
      </c>
      <c r="DW13" t="s">
        <v>629</v>
      </c>
      <c r="DX13" t="s">
        <v>630</v>
      </c>
      <c r="DY13" t="s">
        <v>340</v>
      </c>
      <c r="DZ13" t="s">
        <v>341</v>
      </c>
      <c r="EA13" t="s">
        <v>342</v>
      </c>
      <c r="EB13" t="s">
        <v>343</v>
      </c>
    </row>
    <row r="14" spans="2:132" ht="20.149999999999999" customHeight="1" x14ac:dyDescent="0.55000000000000004">
      <c r="B14">
        <v>11</v>
      </c>
      <c r="C14" s="53">
        <v>45313.75476851852</v>
      </c>
      <c r="D14" s="18">
        <v>45313.827337962961</v>
      </c>
      <c r="E14" t="s">
        <v>300</v>
      </c>
      <c r="H14" t="s">
        <v>631</v>
      </c>
      <c r="I14" t="s">
        <v>632</v>
      </c>
      <c r="J14" s="72" t="s">
        <v>303</v>
      </c>
      <c r="K14" t="s">
        <v>633</v>
      </c>
      <c r="L14" t="s">
        <v>634</v>
      </c>
      <c r="M14" t="s">
        <v>348</v>
      </c>
      <c r="N14" t="s">
        <v>635</v>
      </c>
      <c r="O14" t="s">
        <v>636</v>
      </c>
      <c r="P14" t="s">
        <v>460</v>
      </c>
      <c r="Q14" t="s">
        <v>310</v>
      </c>
      <c r="R14" t="s">
        <v>637</v>
      </c>
      <c r="S14" t="s">
        <v>638</v>
      </c>
      <c r="T14" t="s">
        <v>639</v>
      </c>
      <c r="U14" t="s">
        <v>640</v>
      </c>
      <c r="V14" t="s">
        <v>641</v>
      </c>
      <c r="W14" t="s">
        <v>642</v>
      </c>
      <c r="X14" t="s">
        <v>357</v>
      </c>
      <c r="Y14" s="20"/>
      <c r="AC14" t="s">
        <v>643</v>
      </c>
      <c r="AD14" s="20" t="s">
        <v>644</v>
      </c>
      <c r="AE14" t="s">
        <v>631</v>
      </c>
      <c r="AF14" t="s">
        <v>632</v>
      </c>
      <c r="AG14" t="s">
        <v>633</v>
      </c>
      <c r="AH14" t="s">
        <v>635</v>
      </c>
      <c r="AI14" t="s">
        <v>533</v>
      </c>
      <c r="AJ14" t="s">
        <v>645</v>
      </c>
      <c r="AK14" t="s">
        <v>646</v>
      </c>
      <c r="AL14" t="s">
        <v>647</v>
      </c>
      <c r="AM14" t="s">
        <v>648</v>
      </c>
      <c r="AN14" t="s">
        <v>649</v>
      </c>
      <c r="AO14" t="s">
        <v>650</v>
      </c>
      <c r="AP14" t="s">
        <v>361</v>
      </c>
      <c r="BD14" s="20"/>
      <c r="BG14" s="20"/>
      <c r="BH14" s="20"/>
      <c r="BM14" t="s">
        <v>317</v>
      </c>
      <c r="BN14" t="s">
        <v>430</v>
      </c>
      <c r="BO14" t="s">
        <v>651</v>
      </c>
      <c r="BP14" t="s">
        <v>652</v>
      </c>
      <c r="BQ14" t="s">
        <v>319</v>
      </c>
      <c r="BR14" t="s">
        <v>653</v>
      </c>
      <c r="BS14" s="19" t="s">
        <v>654</v>
      </c>
      <c r="BT14" t="s">
        <v>655</v>
      </c>
      <c r="BU14" t="s">
        <v>317</v>
      </c>
      <c r="BV14" t="s">
        <v>368</v>
      </c>
      <c r="BW14" s="19" t="s">
        <v>319</v>
      </c>
      <c r="BX14" t="s">
        <v>656</v>
      </c>
      <c r="BY14" t="s">
        <v>321</v>
      </c>
      <c r="BZ14" t="s">
        <v>322</v>
      </c>
      <c r="CC14" s="20"/>
      <c r="CD14" s="20"/>
      <c r="CE14" t="s">
        <v>323</v>
      </c>
      <c r="CH14" t="s">
        <v>549</v>
      </c>
      <c r="CJ14" t="s">
        <v>325</v>
      </c>
      <c r="CL14" t="s">
        <v>657</v>
      </c>
      <c r="CM14" t="s">
        <v>658</v>
      </c>
      <c r="CN14" t="s">
        <v>659</v>
      </c>
      <c r="CV14" t="s">
        <v>660</v>
      </c>
      <c r="CW14" s="20" t="s">
        <v>661</v>
      </c>
      <c r="CX14" t="s">
        <v>662</v>
      </c>
      <c r="CY14" t="s">
        <v>663</v>
      </c>
      <c r="CZ14" t="s">
        <v>664</v>
      </c>
      <c r="DA14" t="s">
        <v>665</v>
      </c>
      <c r="DB14" t="s">
        <v>666</v>
      </c>
      <c r="DC14" t="s">
        <v>641</v>
      </c>
      <c r="DD14" t="s">
        <v>667</v>
      </c>
      <c r="DE14" t="s">
        <v>668</v>
      </c>
      <c r="DF14" t="s">
        <v>333</v>
      </c>
      <c r="DG14" t="s">
        <v>334</v>
      </c>
      <c r="DH14" t="s">
        <v>335</v>
      </c>
      <c r="DI14" t="s">
        <v>335</v>
      </c>
      <c r="DJ14" t="s">
        <v>385</v>
      </c>
      <c r="DO14" s="20"/>
      <c r="DP14" s="20"/>
      <c r="DV14" t="s">
        <v>669</v>
      </c>
      <c r="DW14" t="s">
        <v>670</v>
      </c>
      <c r="DX14" t="s">
        <v>671</v>
      </c>
      <c r="DY14" t="s">
        <v>340</v>
      </c>
      <c r="DZ14" t="s">
        <v>341</v>
      </c>
      <c r="EA14" t="s">
        <v>342</v>
      </c>
      <c r="EB14" t="s">
        <v>343</v>
      </c>
    </row>
    <row r="15" spans="2:132" ht="20.149999999999999" customHeight="1" x14ac:dyDescent="0.55000000000000004">
      <c r="B15">
        <v>12</v>
      </c>
      <c r="C15" s="53">
        <v>45312.582175925927</v>
      </c>
      <c r="D15" s="18">
        <v>45314.530543981484</v>
      </c>
      <c r="E15" t="s">
        <v>300</v>
      </c>
      <c r="H15" t="s">
        <v>672</v>
      </c>
      <c r="I15" t="s">
        <v>673</v>
      </c>
      <c r="J15" s="72" t="s">
        <v>303</v>
      </c>
      <c r="K15" t="s">
        <v>674</v>
      </c>
      <c r="L15" t="s">
        <v>305</v>
      </c>
      <c r="M15" t="s">
        <v>392</v>
      </c>
      <c r="N15" t="s">
        <v>675</v>
      </c>
      <c r="O15" t="s">
        <v>676</v>
      </c>
      <c r="P15" t="s">
        <v>309</v>
      </c>
      <c r="Q15" t="s">
        <v>310</v>
      </c>
      <c r="R15" t="s">
        <v>677</v>
      </c>
      <c r="T15" t="s">
        <v>678</v>
      </c>
      <c r="U15" t="s">
        <v>679</v>
      </c>
      <c r="X15" t="s">
        <v>357</v>
      </c>
      <c r="Y15" s="20"/>
      <c r="AC15" t="s">
        <v>680</v>
      </c>
      <c r="AD15" s="20"/>
      <c r="AE15" t="s">
        <v>681</v>
      </c>
      <c r="AF15" t="s">
        <v>682</v>
      </c>
      <c r="AG15" t="s">
        <v>683</v>
      </c>
      <c r="AH15" t="s">
        <v>684</v>
      </c>
      <c r="AI15" t="s">
        <v>361</v>
      </c>
      <c r="BD15" s="20"/>
      <c r="BG15" s="20"/>
      <c r="BH15" s="20"/>
      <c r="BM15" t="s">
        <v>317</v>
      </c>
      <c r="BN15" t="s">
        <v>685</v>
      </c>
      <c r="BO15" t="s">
        <v>585</v>
      </c>
      <c r="BP15" t="s">
        <v>652</v>
      </c>
      <c r="BQ15" t="s">
        <v>319</v>
      </c>
      <c r="BR15" t="s">
        <v>686</v>
      </c>
      <c r="BS15" s="19" t="s">
        <v>366</v>
      </c>
      <c r="BT15" t="s">
        <v>687</v>
      </c>
      <c r="BU15" t="s">
        <v>317</v>
      </c>
      <c r="BV15" t="s">
        <v>688</v>
      </c>
      <c r="BW15" s="19" t="s">
        <v>319</v>
      </c>
      <c r="BX15" t="s">
        <v>689</v>
      </c>
      <c r="BY15" t="s">
        <v>370</v>
      </c>
      <c r="BZ15" t="s">
        <v>322</v>
      </c>
      <c r="CC15" s="20"/>
      <c r="CD15" s="20"/>
      <c r="CE15" t="s">
        <v>616</v>
      </c>
      <c r="CF15" t="s">
        <v>690</v>
      </c>
      <c r="CG15" t="s">
        <v>691</v>
      </c>
      <c r="CJ15" t="s">
        <v>408</v>
      </c>
      <c r="CK15" t="s">
        <v>692</v>
      </c>
      <c r="CL15" t="s">
        <v>478</v>
      </c>
      <c r="CM15" t="s">
        <v>479</v>
      </c>
      <c r="CN15" t="s">
        <v>480</v>
      </c>
      <c r="CV15" t="s">
        <v>481</v>
      </c>
      <c r="CW15" s="20" t="s">
        <v>326</v>
      </c>
      <c r="CX15" t="s">
        <v>693</v>
      </c>
      <c r="DF15" t="s">
        <v>333</v>
      </c>
      <c r="DG15" t="s">
        <v>334</v>
      </c>
      <c r="DH15" t="s">
        <v>335</v>
      </c>
      <c r="DI15" t="s">
        <v>335</v>
      </c>
      <c r="DJ15" t="s">
        <v>694</v>
      </c>
      <c r="DL15" s="20"/>
      <c r="DO15" s="20"/>
      <c r="DP15" s="20"/>
      <c r="DV15" t="s">
        <v>695</v>
      </c>
      <c r="DW15" t="s">
        <v>696</v>
      </c>
      <c r="DX15" t="s">
        <v>697</v>
      </c>
      <c r="DY15" t="s">
        <v>340</v>
      </c>
      <c r="DZ15" t="s">
        <v>341</v>
      </c>
      <c r="EA15" t="s">
        <v>342</v>
      </c>
      <c r="EB15" t="s">
        <v>343</v>
      </c>
    </row>
    <row r="16" spans="2:132" ht="20.149999999999999" customHeight="1" x14ac:dyDescent="0.55000000000000004">
      <c r="B16">
        <v>13</v>
      </c>
      <c r="C16" s="53">
        <v>45314.581319444442</v>
      </c>
      <c r="D16" s="18">
        <v>45314.605914351851</v>
      </c>
      <c r="E16" t="s">
        <v>300</v>
      </c>
      <c r="H16" t="s">
        <v>698</v>
      </c>
      <c r="I16" t="s">
        <v>699</v>
      </c>
      <c r="J16" s="72" t="s">
        <v>303</v>
      </c>
      <c r="K16">
        <v>9010001008669</v>
      </c>
      <c r="L16" t="s">
        <v>305</v>
      </c>
      <c r="M16" t="s">
        <v>392</v>
      </c>
      <c r="N16" t="s">
        <v>700</v>
      </c>
      <c r="O16" s="74" t="s">
        <v>701</v>
      </c>
      <c r="P16" t="s">
        <v>460</v>
      </c>
      <c r="Q16" t="s">
        <v>310</v>
      </c>
      <c r="R16" t="s">
        <v>702</v>
      </c>
      <c r="T16" t="s">
        <v>703</v>
      </c>
      <c r="U16" s="74" t="s">
        <v>704</v>
      </c>
      <c r="V16" t="s">
        <v>705</v>
      </c>
      <c r="X16" t="s">
        <v>314</v>
      </c>
      <c r="Y16" s="20" t="s">
        <v>706</v>
      </c>
      <c r="Z16" t="s">
        <v>699</v>
      </c>
      <c r="AA16" t="s">
        <v>707</v>
      </c>
      <c r="AB16" t="s">
        <v>700</v>
      </c>
      <c r="AD16" s="20"/>
      <c r="BD16" s="20"/>
      <c r="BG16" s="20"/>
      <c r="BH16" s="20"/>
      <c r="BM16" t="s">
        <v>317</v>
      </c>
      <c r="BN16" t="s">
        <v>362</v>
      </c>
      <c r="BO16" t="s">
        <v>505</v>
      </c>
      <c r="BP16" t="s">
        <v>652</v>
      </c>
      <c r="BQ16" t="s">
        <v>319</v>
      </c>
      <c r="BR16" t="s">
        <v>708</v>
      </c>
      <c r="BS16" s="19" t="s">
        <v>709</v>
      </c>
      <c r="BT16" t="s">
        <v>710</v>
      </c>
      <c r="BU16" t="s">
        <v>317</v>
      </c>
      <c r="BV16" t="s">
        <v>711</v>
      </c>
      <c r="BW16" s="19" t="s">
        <v>319</v>
      </c>
      <c r="BX16" t="s">
        <v>712</v>
      </c>
      <c r="BY16" t="s">
        <v>321</v>
      </c>
      <c r="BZ16" t="s">
        <v>322</v>
      </c>
      <c r="CC16" s="20"/>
      <c r="CD16" s="20"/>
      <c r="CE16" t="s">
        <v>323</v>
      </c>
      <c r="CH16" t="s">
        <v>324</v>
      </c>
      <c r="CJ16" t="s">
        <v>408</v>
      </c>
      <c r="CK16" t="s">
        <v>713</v>
      </c>
      <c r="CL16" t="s">
        <v>714</v>
      </c>
      <c r="CM16" t="s">
        <v>715</v>
      </c>
      <c r="CN16" t="s">
        <v>716</v>
      </c>
      <c r="CO16" t="s">
        <v>443</v>
      </c>
      <c r="CS16" t="s">
        <v>717</v>
      </c>
      <c r="CT16" t="s">
        <v>718</v>
      </c>
      <c r="CU16" t="s">
        <v>719</v>
      </c>
      <c r="CV16" t="s">
        <v>720</v>
      </c>
      <c r="CW16" s="20" t="s">
        <v>720</v>
      </c>
      <c r="CX16" t="s">
        <v>721</v>
      </c>
      <c r="DA16" t="s">
        <v>722</v>
      </c>
      <c r="DD16" t="s">
        <v>723</v>
      </c>
      <c r="DE16" t="s">
        <v>724</v>
      </c>
      <c r="DF16" t="s">
        <v>333</v>
      </c>
      <c r="DG16" t="s">
        <v>334</v>
      </c>
      <c r="DH16" t="s">
        <v>335</v>
      </c>
      <c r="DI16" t="s">
        <v>335</v>
      </c>
      <c r="DJ16" t="s">
        <v>385</v>
      </c>
      <c r="DL16" s="20"/>
      <c r="DO16" s="20"/>
      <c r="DP16" s="20"/>
      <c r="DV16" t="s">
        <v>725</v>
      </c>
      <c r="DW16" t="s">
        <v>726</v>
      </c>
      <c r="DX16" t="s">
        <v>727</v>
      </c>
      <c r="DY16" t="s">
        <v>340</v>
      </c>
      <c r="DZ16" t="s">
        <v>341</v>
      </c>
      <c r="EA16" t="s">
        <v>342</v>
      </c>
      <c r="EB16" t="s">
        <v>343</v>
      </c>
    </row>
    <row r="17" spans="2:132" ht="20.149999999999999" customHeight="1" x14ac:dyDescent="0.55000000000000004">
      <c r="B17">
        <v>14</v>
      </c>
      <c r="C17" s="53">
        <v>45314.740555555552</v>
      </c>
      <c r="D17" s="18">
        <v>45314.746307870373</v>
      </c>
      <c r="E17" t="s">
        <v>300</v>
      </c>
      <c r="H17" t="s">
        <v>706</v>
      </c>
      <c r="I17" s="20" t="s">
        <v>699</v>
      </c>
      <c r="J17" s="72" t="s">
        <v>303</v>
      </c>
      <c r="K17" t="s">
        <v>707</v>
      </c>
      <c r="L17" t="s">
        <v>305</v>
      </c>
      <c r="M17" t="s">
        <v>392</v>
      </c>
      <c r="N17" t="s">
        <v>700</v>
      </c>
      <c r="O17" t="s">
        <v>728</v>
      </c>
      <c r="P17" t="s">
        <v>460</v>
      </c>
      <c r="Q17" t="s">
        <v>310</v>
      </c>
      <c r="R17" t="s">
        <v>729</v>
      </c>
      <c r="T17" t="s">
        <v>730</v>
      </c>
      <c r="U17" s="74" t="s">
        <v>731</v>
      </c>
      <c r="X17" t="s">
        <v>314</v>
      </c>
      <c r="Y17" s="20" t="s">
        <v>706</v>
      </c>
      <c r="Z17" s="20" t="s">
        <v>699</v>
      </c>
      <c r="AA17" t="s">
        <v>707</v>
      </c>
      <c r="AB17" t="s">
        <v>700</v>
      </c>
      <c r="AD17" s="20"/>
      <c r="BD17" s="20"/>
      <c r="BG17" s="20"/>
      <c r="BH17" s="20"/>
      <c r="BM17" t="s">
        <v>317</v>
      </c>
      <c r="BN17" t="s">
        <v>362</v>
      </c>
      <c r="BO17" t="s">
        <v>505</v>
      </c>
      <c r="BP17" t="s">
        <v>652</v>
      </c>
      <c r="BQ17" t="s">
        <v>319</v>
      </c>
      <c r="BR17" t="s">
        <v>732</v>
      </c>
      <c r="BS17" s="19" t="s">
        <v>733</v>
      </c>
      <c r="BT17" t="s">
        <v>734</v>
      </c>
      <c r="BU17" s="20" t="s">
        <v>317</v>
      </c>
      <c r="BV17" t="s">
        <v>711</v>
      </c>
      <c r="BW17" s="19" t="s">
        <v>319</v>
      </c>
      <c r="BX17" t="s">
        <v>735</v>
      </c>
      <c r="BY17" t="s">
        <v>321</v>
      </c>
      <c r="BZ17" t="s">
        <v>322</v>
      </c>
      <c r="CC17" s="20"/>
      <c r="CD17" s="20"/>
      <c r="CE17" t="s">
        <v>323</v>
      </c>
      <c r="CF17" s="20"/>
      <c r="CH17" t="s">
        <v>324</v>
      </c>
      <c r="CJ17" t="s">
        <v>325</v>
      </c>
      <c r="CV17" t="s">
        <v>736</v>
      </c>
      <c r="CW17" s="20" t="s">
        <v>737</v>
      </c>
      <c r="CX17" s="20" t="s">
        <v>738</v>
      </c>
      <c r="DA17" t="s">
        <v>722</v>
      </c>
      <c r="DB17" t="s">
        <v>739</v>
      </c>
      <c r="DF17" t="s">
        <v>333</v>
      </c>
      <c r="DG17" t="s">
        <v>334</v>
      </c>
      <c r="DH17" t="s">
        <v>335</v>
      </c>
      <c r="DI17" t="s">
        <v>335</v>
      </c>
      <c r="DJ17" t="s">
        <v>385</v>
      </c>
      <c r="DM17" s="20"/>
      <c r="DN17" s="20"/>
      <c r="DP17" s="20"/>
      <c r="DV17" t="s">
        <v>725</v>
      </c>
      <c r="DW17" t="s">
        <v>726</v>
      </c>
      <c r="DX17" t="s">
        <v>727</v>
      </c>
      <c r="DY17" t="s">
        <v>340</v>
      </c>
      <c r="DZ17" t="s">
        <v>341</v>
      </c>
      <c r="EA17" t="s">
        <v>342</v>
      </c>
      <c r="EB17" t="s">
        <v>343</v>
      </c>
    </row>
    <row r="18" spans="2:132" ht="20.149999999999999" customHeight="1" x14ac:dyDescent="0.55000000000000004">
      <c r="B18">
        <v>15</v>
      </c>
      <c r="C18" s="53">
        <v>45314.759236111109</v>
      </c>
      <c r="D18" s="18">
        <v>45314.813414351855</v>
      </c>
      <c r="E18" t="s">
        <v>300</v>
      </c>
      <c r="H18" t="s">
        <v>706</v>
      </c>
      <c r="I18" t="s">
        <v>699</v>
      </c>
      <c r="J18" s="72" t="s">
        <v>303</v>
      </c>
      <c r="K18" t="s">
        <v>707</v>
      </c>
      <c r="L18" t="s">
        <v>305</v>
      </c>
      <c r="M18" t="s">
        <v>392</v>
      </c>
      <c r="N18" t="s">
        <v>700</v>
      </c>
      <c r="O18" t="s">
        <v>728</v>
      </c>
      <c r="P18" t="s">
        <v>460</v>
      </c>
      <c r="Q18" t="s">
        <v>310</v>
      </c>
      <c r="R18" t="s">
        <v>740</v>
      </c>
      <c r="T18" t="s">
        <v>741</v>
      </c>
      <c r="U18" s="74" t="s">
        <v>742</v>
      </c>
      <c r="V18" t="s">
        <v>705</v>
      </c>
      <c r="X18" t="s">
        <v>314</v>
      </c>
      <c r="Y18" s="20" t="s">
        <v>706</v>
      </c>
      <c r="Z18" t="s">
        <v>699</v>
      </c>
      <c r="AA18" t="s">
        <v>707</v>
      </c>
      <c r="AB18" t="s">
        <v>700</v>
      </c>
      <c r="AD18" s="20"/>
      <c r="BD18" s="20"/>
      <c r="BG18" s="20"/>
      <c r="BH18" s="20"/>
      <c r="BM18" t="s">
        <v>317</v>
      </c>
      <c r="BN18" t="s">
        <v>362</v>
      </c>
      <c r="BO18" t="s">
        <v>505</v>
      </c>
      <c r="BP18" t="s">
        <v>652</v>
      </c>
      <c r="BQ18" t="s">
        <v>319</v>
      </c>
      <c r="BR18" t="s">
        <v>743</v>
      </c>
      <c r="BS18" s="19" t="s">
        <v>744</v>
      </c>
      <c r="BT18" t="s">
        <v>745</v>
      </c>
      <c r="BU18" t="s">
        <v>316</v>
      </c>
      <c r="BW18" s="19"/>
      <c r="BY18" t="s">
        <v>321</v>
      </c>
      <c r="BZ18" t="s">
        <v>322</v>
      </c>
      <c r="CC18" s="20"/>
      <c r="CD18" s="20"/>
      <c r="CE18" t="s">
        <v>323</v>
      </c>
      <c r="CH18" t="s">
        <v>324</v>
      </c>
      <c r="CJ18" t="s">
        <v>325</v>
      </c>
      <c r="CV18" t="s">
        <v>326</v>
      </c>
      <c r="CW18" t="s">
        <v>326</v>
      </c>
      <c r="CX18" t="s">
        <v>746</v>
      </c>
      <c r="DA18" t="s">
        <v>747</v>
      </c>
      <c r="DB18" t="s">
        <v>748</v>
      </c>
      <c r="DD18" t="s">
        <v>749</v>
      </c>
      <c r="DF18" t="s">
        <v>333</v>
      </c>
      <c r="DG18" t="s">
        <v>334</v>
      </c>
      <c r="DH18" t="s">
        <v>335</v>
      </c>
      <c r="DI18" t="s">
        <v>335</v>
      </c>
      <c r="DJ18" t="s">
        <v>385</v>
      </c>
      <c r="DL18" s="20"/>
      <c r="DO18" s="20"/>
      <c r="DP18" s="20"/>
      <c r="DV18" t="s">
        <v>725</v>
      </c>
      <c r="DW18" t="s">
        <v>726</v>
      </c>
      <c r="DX18" t="s">
        <v>727</v>
      </c>
      <c r="DY18" t="s">
        <v>340</v>
      </c>
      <c r="DZ18" t="s">
        <v>341</v>
      </c>
      <c r="EA18" t="s">
        <v>342</v>
      </c>
      <c r="EB18" t="s">
        <v>343</v>
      </c>
    </row>
    <row r="19" spans="2:132" ht="20.149999999999999" customHeight="1" x14ac:dyDescent="0.55000000000000004">
      <c r="B19">
        <v>16</v>
      </c>
      <c r="C19" s="53">
        <v>45315.588738425926</v>
      </c>
      <c r="D19" s="18">
        <v>45315.751215277778</v>
      </c>
      <c r="E19" t="s">
        <v>300</v>
      </c>
      <c r="H19" t="s">
        <v>750</v>
      </c>
      <c r="I19" t="s">
        <v>751</v>
      </c>
      <c r="J19" s="72" t="s">
        <v>303</v>
      </c>
      <c r="K19">
        <v>1010401113852</v>
      </c>
      <c r="L19" t="s">
        <v>347</v>
      </c>
      <c r="M19" t="s">
        <v>752</v>
      </c>
      <c r="N19" t="s">
        <v>753</v>
      </c>
      <c r="O19" s="74" t="s">
        <v>754</v>
      </c>
      <c r="P19" t="s">
        <v>496</v>
      </c>
      <c r="Q19" t="s">
        <v>310</v>
      </c>
      <c r="R19" t="s">
        <v>755</v>
      </c>
      <c r="T19" t="s">
        <v>756</v>
      </c>
      <c r="U19" t="s">
        <v>757</v>
      </c>
      <c r="X19" t="s">
        <v>357</v>
      </c>
      <c r="Y19" s="20"/>
      <c r="AC19" t="s">
        <v>758</v>
      </c>
      <c r="AD19" s="20"/>
      <c r="AE19" t="s">
        <v>759</v>
      </c>
      <c r="AF19" t="s">
        <v>751</v>
      </c>
      <c r="AG19" t="s">
        <v>760</v>
      </c>
      <c r="AH19" t="s">
        <v>753</v>
      </c>
      <c r="AI19" t="s">
        <v>533</v>
      </c>
      <c r="AJ19" t="s">
        <v>761</v>
      </c>
      <c r="AL19" t="s">
        <v>759</v>
      </c>
      <c r="AM19" t="s">
        <v>751</v>
      </c>
      <c r="AN19" t="s">
        <v>760</v>
      </c>
      <c r="AO19" t="s">
        <v>753</v>
      </c>
      <c r="AP19" t="s">
        <v>533</v>
      </c>
      <c r="AQ19" t="s">
        <v>762</v>
      </c>
      <c r="AS19" t="s">
        <v>759</v>
      </c>
      <c r="AT19" t="s">
        <v>751</v>
      </c>
      <c r="AU19" t="s">
        <v>760</v>
      </c>
      <c r="AV19" t="s">
        <v>753</v>
      </c>
      <c r="AW19" t="s">
        <v>533</v>
      </c>
      <c r="AX19" t="s">
        <v>763</v>
      </c>
      <c r="AZ19" t="s">
        <v>759</v>
      </c>
      <c r="BA19" t="s">
        <v>751</v>
      </c>
      <c r="BB19" t="s">
        <v>760</v>
      </c>
      <c r="BC19" t="s">
        <v>753</v>
      </c>
      <c r="BD19" s="20" t="s">
        <v>533</v>
      </c>
      <c r="BE19" t="s">
        <v>764</v>
      </c>
      <c r="BG19" s="20" t="s">
        <v>759</v>
      </c>
      <c r="BH19" s="20" t="s">
        <v>751</v>
      </c>
      <c r="BI19" t="s">
        <v>760</v>
      </c>
      <c r="BJ19" t="s">
        <v>753</v>
      </c>
      <c r="BK19" t="s">
        <v>533</v>
      </c>
      <c r="BL19" t="s">
        <v>765</v>
      </c>
      <c r="BM19" t="s">
        <v>317</v>
      </c>
      <c r="BN19" t="s">
        <v>766</v>
      </c>
      <c r="BO19" t="s">
        <v>585</v>
      </c>
      <c r="BP19" t="s">
        <v>767</v>
      </c>
      <c r="BQ19" t="s">
        <v>319</v>
      </c>
      <c r="BR19" t="s">
        <v>768</v>
      </c>
      <c r="BS19" s="19" t="s">
        <v>769</v>
      </c>
      <c r="BT19" t="s">
        <v>769</v>
      </c>
      <c r="BU19" t="s">
        <v>317</v>
      </c>
      <c r="BV19" t="s">
        <v>770</v>
      </c>
      <c r="BW19" s="19" t="s">
        <v>437</v>
      </c>
      <c r="BX19" t="s">
        <v>771</v>
      </c>
      <c r="BY19" t="s">
        <v>321</v>
      </c>
      <c r="BZ19" t="s">
        <v>322</v>
      </c>
      <c r="CC19" s="20"/>
      <c r="CD19" s="20"/>
      <c r="CE19" t="s">
        <v>372</v>
      </c>
      <c r="CG19" t="s">
        <v>772</v>
      </c>
      <c r="CJ19" t="s">
        <v>408</v>
      </c>
      <c r="CK19" t="s">
        <v>773</v>
      </c>
      <c r="CL19" t="s">
        <v>478</v>
      </c>
      <c r="CM19" t="s">
        <v>774</v>
      </c>
      <c r="CN19" t="s">
        <v>775</v>
      </c>
      <c r="CO19" t="s">
        <v>377</v>
      </c>
      <c r="CP19" t="s">
        <v>776</v>
      </c>
      <c r="CQ19" t="s">
        <v>777</v>
      </c>
      <c r="CS19" t="s">
        <v>778</v>
      </c>
      <c r="CT19" t="s">
        <v>779</v>
      </c>
      <c r="CU19" t="s">
        <v>780</v>
      </c>
      <c r="CV19" t="s">
        <v>781</v>
      </c>
      <c r="CW19" t="s">
        <v>571</v>
      </c>
      <c r="CX19" t="s">
        <v>782</v>
      </c>
      <c r="CY19" t="s">
        <v>783</v>
      </c>
      <c r="DC19" t="s">
        <v>784</v>
      </c>
      <c r="DD19" t="s">
        <v>785</v>
      </c>
      <c r="DE19" t="s">
        <v>786</v>
      </c>
      <c r="DF19" t="s">
        <v>333</v>
      </c>
      <c r="DG19" t="s">
        <v>334</v>
      </c>
      <c r="DH19" t="s">
        <v>335</v>
      </c>
      <c r="DI19" t="s">
        <v>335</v>
      </c>
      <c r="DJ19" t="s">
        <v>787</v>
      </c>
      <c r="DL19" s="20"/>
      <c r="DP19" s="20"/>
      <c r="DV19" t="s">
        <v>788</v>
      </c>
      <c r="DW19" t="s">
        <v>789</v>
      </c>
      <c r="DX19" t="s">
        <v>790</v>
      </c>
      <c r="DY19" t="s">
        <v>340</v>
      </c>
      <c r="DZ19" t="s">
        <v>341</v>
      </c>
      <c r="EA19" t="s">
        <v>342</v>
      </c>
      <c r="EB19" t="s">
        <v>343</v>
      </c>
    </row>
    <row r="20" spans="2:132" ht="20.149999999999999" customHeight="1" x14ac:dyDescent="0.55000000000000004">
      <c r="B20">
        <v>17</v>
      </c>
      <c r="C20" s="53">
        <v>45316.543564814812</v>
      </c>
      <c r="D20" s="18">
        <v>45316.558275462965</v>
      </c>
      <c r="E20" t="s">
        <v>300</v>
      </c>
      <c r="H20" t="s">
        <v>759</v>
      </c>
      <c r="I20" t="s">
        <v>751</v>
      </c>
      <c r="J20" s="72" t="s">
        <v>303</v>
      </c>
      <c r="K20">
        <v>1010401113852</v>
      </c>
      <c r="L20" t="s">
        <v>347</v>
      </c>
      <c r="M20" t="s">
        <v>752</v>
      </c>
      <c r="N20" t="s">
        <v>753</v>
      </c>
      <c r="O20" t="s">
        <v>757</v>
      </c>
      <c r="P20" t="s">
        <v>496</v>
      </c>
      <c r="Q20" t="s">
        <v>310</v>
      </c>
      <c r="R20" t="s">
        <v>755</v>
      </c>
      <c r="T20" t="s">
        <v>756</v>
      </c>
      <c r="U20" t="s">
        <v>791</v>
      </c>
      <c r="V20" t="s">
        <v>792</v>
      </c>
      <c r="X20" t="s">
        <v>357</v>
      </c>
      <c r="Y20" s="20"/>
      <c r="AC20" t="s">
        <v>758</v>
      </c>
      <c r="AD20" s="20"/>
      <c r="AE20" t="s">
        <v>759</v>
      </c>
      <c r="AF20" t="s">
        <v>751</v>
      </c>
      <c r="AG20" t="s">
        <v>760</v>
      </c>
      <c r="AH20" t="s">
        <v>753</v>
      </c>
      <c r="AI20" t="s">
        <v>533</v>
      </c>
      <c r="AJ20" t="s">
        <v>761</v>
      </c>
      <c r="AL20" t="s">
        <v>759</v>
      </c>
      <c r="AM20" t="s">
        <v>751</v>
      </c>
      <c r="AN20" t="s">
        <v>760</v>
      </c>
      <c r="AO20" t="s">
        <v>753</v>
      </c>
      <c r="AP20" t="s">
        <v>533</v>
      </c>
      <c r="AQ20" t="s">
        <v>762</v>
      </c>
      <c r="AS20" t="s">
        <v>759</v>
      </c>
      <c r="AT20" t="s">
        <v>751</v>
      </c>
      <c r="AU20" t="s">
        <v>760</v>
      </c>
      <c r="AV20" t="s">
        <v>753</v>
      </c>
      <c r="AW20" t="s">
        <v>533</v>
      </c>
      <c r="AX20" t="s">
        <v>763</v>
      </c>
      <c r="AZ20" t="s">
        <v>759</v>
      </c>
      <c r="BA20" t="s">
        <v>751</v>
      </c>
      <c r="BB20" t="s">
        <v>760</v>
      </c>
      <c r="BC20" t="s">
        <v>753</v>
      </c>
      <c r="BD20" s="20" t="s">
        <v>533</v>
      </c>
      <c r="BE20" t="s">
        <v>764</v>
      </c>
      <c r="BG20" s="20" t="s">
        <v>759</v>
      </c>
      <c r="BH20" s="20" t="s">
        <v>751</v>
      </c>
      <c r="BI20" t="s">
        <v>760</v>
      </c>
      <c r="BJ20" t="s">
        <v>753</v>
      </c>
      <c r="BK20" t="s">
        <v>533</v>
      </c>
      <c r="BL20" t="s">
        <v>793</v>
      </c>
      <c r="BM20" t="s">
        <v>317</v>
      </c>
      <c r="BN20" t="s">
        <v>766</v>
      </c>
      <c r="BO20" t="s">
        <v>505</v>
      </c>
      <c r="BP20" t="s">
        <v>794</v>
      </c>
      <c r="BQ20" t="s">
        <v>319</v>
      </c>
      <c r="BR20" t="s">
        <v>795</v>
      </c>
      <c r="BS20" s="19" t="s">
        <v>796</v>
      </c>
      <c r="BT20" t="s">
        <v>796</v>
      </c>
      <c r="BU20" t="s">
        <v>317</v>
      </c>
      <c r="BV20" t="s">
        <v>770</v>
      </c>
      <c r="BW20" s="19" t="s">
        <v>437</v>
      </c>
      <c r="BX20" t="s">
        <v>797</v>
      </c>
      <c r="BY20" t="s">
        <v>321</v>
      </c>
      <c r="BZ20" t="s">
        <v>322</v>
      </c>
      <c r="CC20" s="20"/>
      <c r="CD20" s="20"/>
      <c r="CE20" t="s">
        <v>372</v>
      </c>
      <c r="CG20" t="s">
        <v>798</v>
      </c>
      <c r="CJ20" t="s">
        <v>408</v>
      </c>
      <c r="CK20" t="s">
        <v>799</v>
      </c>
      <c r="CL20" t="s">
        <v>478</v>
      </c>
      <c r="CM20" t="s">
        <v>774</v>
      </c>
      <c r="CN20" t="s">
        <v>775</v>
      </c>
      <c r="CO20" t="s">
        <v>377</v>
      </c>
      <c r="CP20" t="s">
        <v>776</v>
      </c>
      <c r="CQ20" t="s">
        <v>777</v>
      </c>
      <c r="CS20" t="s">
        <v>778</v>
      </c>
      <c r="CT20" t="s">
        <v>779</v>
      </c>
      <c r="CU20" t="s">
        <v>800</v>
      </c>
      <c r="CV20" t="s">
        <v>781</v>
      </c>
      <c r="CW20" s="20" t="s">
        <v>571</v>
      </c>
      <c r="CX20" t="s">
        <v>782</v>
      </c>
      <c r="CY20" t="s">
        <v>783</v>
      </c>
      <c r="DC20" t="s">
        <v>784</v>
      </c>
      <c r="DD20" t="s">
        <v>785</v>
      </c>
      <c r="DE20" t="s">
        <v>786</v>
      </c>
      <c r="DF20" t="s">
        <v>333</v>
      </c>
      <c r="DG20" t="s">
        <v>334</v>
      </c>
      <c r="DH20" t="s">
        <v>335</v>
      </c>
      <c r="DI20" t="s">
        <v>335</v>
      </c>
      <c r="DJ20" t="s">
        <v>801</v>
      </c>
      <c r="DL20" s="20"/>
      <c r="DV20" t="s">
        <v>788</v>
      </c>
      <c r="DW20" t="s">
        <v>802</v>
      </c>
      <c r="DX20" t="s">
        <v>790</v>
      </c>
      <c r="DY20" t="s">
        <v>340</v>
      </c>
      <c r="DZ20" t="s">
        <v>341</v>
      </c>
      <c r="EA20" t="s">
        <v>342</v>
      </c>
      <c r="EB20" t="s">
        <v>343</v>
      </c>
    </row>
    <row r="21" spans="2:132" ht="20.149999999999999" customHeight="1" x14ac:dyDescent="0.55000000000000004">
      <c r="B21">
        <v>18</v>
      </c>
      <c r="C21" s="53">
        <v>45316.626666666663</v>
      </c>
      <c r="D21" s="18">
        <v>45316.641481481478</v>
      </c>
      <c r="E21" t="s">
        <v>300</v>
      </c>
      <c r="H21" t="s">
        <v>803</v>
      </c>
      <c r="I21" t="s">
        <v>804</v>
      </c>
      <c r="J21" s="72" t="s">
        <v>303</v>
      </c>
      <c r="K21" t="s">
        <v>805</v>
      </c>
      <c r="L21" t="s">
        <v>305</v>
      </c>
      <c r="M21" t="s">
        <v>348</v>
      </c>
      <c r="N21" t="s">
        <v>806</v>
      </c>
      <c r="O21" t="s">
        <v>807</v>
      </c>
      <c r="P21" t="s">
        <v>460</v>
      </c>
      <c r="Q21" t="s">
        <v>310</v>
      </c>
      <c r="R21" t="s">
        <v>808</v>
      </c>
      <c r="T21" t="s">
        <v>809</v>
      </c>
      <c r="U21" t="s">
        <v>810</v>
      </c>
      <c r="X21" t="s">
        <v>357</v>
      </c>
      <c r="Y21" s="20"/>
      <c r="AC21" t="s">
        <v>811</v>
      </c>
      <c r="AD21" s="20"/>
      <c r="AE21" t="s">
        <v>812</v>
      </c>
      <c r="AF21" t="s">
        <v>813</v>
      </c>
      <c r="AG21" t="s">
        <v>814</v>
      </c>
      <c r="AH21" t="s">
        <v>815</v>
      </c>
      <c r="AI21" t="s">
        <v>533</v>
      </c>
      <c r="AJ21" t="s">
        <v>816</v>
      </c>
      <c r="AL21" t="s">
        <v>817</v>
      </c>
      <c r="AM21" t="s">
        <v>818</v>
      </c>
      <c r="AN21" t="s">
        <v>819</v>
      </c>
      <c r="AO21" t="s">
        <v>820</v>
      </c>
      <c r="AP21" t="s">
        <v>361</v>
      </c>
      <c r="BD21" s="20"/>
      <c r="BG21" s="20"/>
      <c r="BH21" s="20"/>
      <c r="BM21" t="s">
        <v>317</v>
      </c>
      <c r="BN21" t="s">
        <v>821</v>
      </c>
      <c r="BO21" t="s">
        <v>822</v>
      </c>
      <c r="BP21" t="s">
        <v>652</v>
      </c>
      <c r="BQ21" t="s">
        <v>319</v>
      </c>
      <c r="BR21" t="s">
        <v>823</v>
      </c>
      <c r="BS21" s="19" t="s">
        <v>824</v>
      </c>
      <c r="BT21" t="s">
        <v>825</v>
      </c>
      <c r="BU21" t="s">
        <v>317</v>
      </c>
      <c r="BV21" t="s">
        <v>826</v>
      </c>
      <c r="BW21" s="19" t="s">
        <v>437</v>
      </c>
      <c r="BX21" t="s">
        <v>827</v>
      </c>
      <c r="BY21" t="s">
        <v>321</v>
      </c>
      <c r="BZ21" t="s">
        <v>322</v>
      </c>
      <c r="CC21" s="20"/>
      <c r="CD21" s="20"/>
      <c r="CE21" t="s">
        <v>828</v>
      </c>
      <c r="CI21" t="s">
        <v>829</v>
      </c>
      <c r="CJ21" t="s">
        <v>325</v>
      </c>
      <c r="CV21" t="s">
        <v>570</v>
      </c>
      <c r="CW21" s="20" t="s">
        <v>571</v>
      </c>
      <c r="CX21" t="s">
        <v>830</v>
      </c>
      <c r="DA21" t="s">
        <v>831</v>
      </c>
      <c r="DC21" t="s">
        <v>832</v>
      </c>
      <c r="DD21" t="s">
        <v>833</v>
      </c>
      <c r="DE21" t="s">
        <v>834</v>
      </c>
      <c r="DF21" t="s">
        <v>333</v>
      </c>
      <c r="DG21" t="s">
        <v>334</v>
      </c>
      <c r="DH21" t="s">
        <v>335</v>
      </c>
      <c r="DI21" t="s">
        <v>335</v>
      </c>
      <c r="DJ21" t="s">
        <v>835</v>
      </c>
      <c r="DL21" s="20"/>
      <c r="DV21" t="s">
        <v>836</v>
      </c>
      <c r="DW21" t="s">
        <v>837</v>
      </c>
      <c r="DX21" t="s">
        <v>838</v>
      </c>
      <c r="DY21" t="s">
        <v>340</v>
      </c>
      <c r="DZ21" t="s">
        <v>341</v>
      </c>
      <c r="EA21" t="s">
        <v>342</v>
      </c>
      <c r="EB21" t="s">
        <v>343</v>
      </c>
    </row>
    <row r="22" spans="2:132" ht="20.149999999999999" customHeight="1" x14ac:dyDescent="0.55000000000000004">
      <c r="B22">
        <v>19</v>
      </c>
      <c r="C22" s="53">
        <v>45316.631562499999</v>
      </c>
      <c r="D22" s="18">
        <v>45316.644421296296</v>
      </c>
      <c r="E22" t="s">
        <v>300</v>
      </c>
      <c r="H22" t="s">
        <v>839</v>
      </c>
      <c r="I22" t="s">
        <v>840</v>
      </c>
      <c r="J22" s="72" t="s">
        <v>303</v>
      </c>
      <c r="K22" t="s">
        <v>841</v>
      </c>
      <c r="L22" t="s">
        <v>305</v>
      </c>
      <c r="M22" t="s">
        <v>392</v>
      </c>
      <c r="N22" t="s">
        <v>842</v>
      </c>
      <c r="O22" t="s">
        <v>843</v>
      </c>
      <c r="P22" t="s">
        <v>460</v>
      </c>
      <c r="Q22" t="s">
        <v>310</v>
      </c>
      <c r="R22" t="s">
        <v>844</v>
      </c>
      <c r="S22" t="s">
        <v>845</v>
      </c>
      <c r="T22" t="s">
        <v>846</v>
      </c>
      <c r="U22" s="74" t="s">
        <v>847</v>
      </c>
      <c r="X22" t="s">
        <v>314</v>
      </c>
      <c r="Y22" s="20" t="s">
        <v>848</v>
      </c>
      <c r="Z22" t="s">
        <v>840</v>
      </c>
      <c r="AA22" t="s">
        <v>841</v>
      </c>
      <c r="AB22" t="s">
        <v>842</v>
      </c>
      <c r="AD22" s="20"/>
      <c r="BD22" s="20"/>
      <c r="BG22" s="20"/>
      <c r="BH22" s="20"/>
      <c r="BM22" t="s">
        <v>316</v>
      </c>
      <c r="BS22" s="19"/>
      <c r="BU22" t="s">
        <v>316</v>
      </c>
      <c r="BW22" s="19"/>
      <c r="BY22" t="s">
        <v>370</v>
      </c>
      <c r="BZ22" t="s">
        <v>322</v>
      </c>
      <c r="CC22" s="20"/>
      <c r="CD22" s="20"/>
      <c r="CE22" t="s">
        <v>372</v>
      </c>
      <c r="CG22" t="s">
        <v>849</v>
      </c>
      <c r="CJ22" t="s">
        <v>408</v>
      </c>
      <c r="CK22" t="s">
        <v>409</v>
      </c>
      <c r="CV22" t="s">
        <v>481</v>
      </c>
      <c r="CW22" s="20" t="s">
        <v>381</v>
      </c>
      <c r="CX22" t="s">
        <v>850</v>
      </c>
      <c r="DF22" t="s">
        <v>333</v>
      </c>
      <c r="DG22" t="s">
        <v>334</v>
      </c>
      <c r="DH22" t="s">
        <v>335</v>
      </c>
      <c r="DI22" t="s">
        <v>335</v>
      </c>
      <c r="DJ22" t="s">
        <v>851</v>
      </c>
      <c r="DL22" s="20"/>
      <c r="DV22" t="s">
        <v>852</v>
      </c>
      <c r="DW22" t="s">
        <v>853</v>
      </c>
      <c r="DX22" t="s">
        <v>854</v>
      </c>
      <c r="DY22" t="s">
        <v>340</v>
      </c>
      <c r="DZ22" t="s">
        <v>341</v>
      </c>
      <c r="EA22" t="s">
        <v>342</v>
      </c>
      <c r="EB22" t="s">
        <v>343</v>
      </c>
    </row>
    <row r="23" spans="2:132" ht="20.149999999999999" customHeight="1" x14ac:dyDescent="0.55000000000000004">
      <c r="B23">
        <v>20</v>
      </c>
      <c r="C23" s="53">
        <v>45316.644733796296</v>
      </c>
      <c r="D23" s="18">
        <v>45316.654236111113</v>
      </c>
      <c r="E23" t="s">
        <v>300</v>
      </c>
      <c r="H23" t="s">
        <v>848</v>
      </c>
      <c r="I23" t="s">
        <v>840</v>
      </c>
      <c r="J23" s="72" t="s">
        <v>303</v>
      </c>
      <c r="K23" t="s">
        <v>841</v>
      </c>
      <c r="L23" t="s">
        <v>305</v>
      </c>
      <c r="M23" t="s">
        <v>392</v>
      </c>
      <c r="N23" t="s">
        <v>842</v>
      </c>
      <c r="O23" t="s">
        <v>843</v>
      </c>
      <c r="P23" t="s">
        <v>460</v>
      </c>
      <c r="Q23" t="s">
        <v>310</v>
      </c>
      <c r="R23" t="s">
        <v>855</v>
      </c>
      <c r="S23" t="s">
        <v>856</v>
      </c>
      <c r="T23" t="s">
        <v>857</v>
      </c>
      <c r="U23" t="s">
        <v>858</v>
      </c>
      <c r="X23" t="s">
        <v>314</v>
      </c>
      <c r="Y23" s="20" t="s">
        <v>848</v>
      </c>
      <c r="Z23" t="s">
        <v>840</v>
      </c>
      <c r="AA23" t="s">
        <v>841</v>
      </c>
      <c r="AB23" t="s">
        <v>842</v>
      </c>
      <c r="AD23" s="20"/>
      <c r="BD23" s="20"/>
      <c r="BG23" s="20"/>
      <c r="BH23" s="20"/>
      <c r="BM23" t="s">
        <v>316</v>
      </c>
      <c r="BS23" s="19"/>
      <c r="BU23" t="s">
        <v>316</v>
      </c>
      <c r="BW23" s="19"/>
      <c r="BY23" t="s">
        <v>370</v>
      </c>
      <c r="BZ23" t="s">
        <v>322</v>
      </c>
      <c r="CC23" s="20"/>
      <c r="CD23" s="20"/>
      <c r="CE23" t="s">
        <v>372</v>
      </c>
      <c r="CG23" t="s">
        <v>849</v>
      </c>
      <c r="CJ23" t="s">
        <v>408</v>
      </c>
      <c r="CK23" t="s">
        <v>859</v>
      </c>
      <c r="CV23" t="s">
        <v>444</v>
      </c>
      <c r="CW23" s="20" t="s">
        <v>412</v>
      </c>
      <c r="CX23" t="s">
        <v>860</v>
      </c>
      <c r="DF23" t="s">
        <v>333</v>
      </c>
      <c r="DG23" t="s">
        <v>334</v>
      </c>
      <c r="DH23" t="s">
        <v>335</v>
      </c>
      <c r="DI23" t="s">
        <v>335</v>
      </c>
      <c r="DJ23" t="s">
        <v>851</v>
      </c>
      <c r="DL23" s="20"/>
      <c r="DV23" t="s">
        <v>852</v>
      </c>
      <c r="DW23" t="s">
        <v>853</v>
      </c>
      <c r="DX23" t="s">
        <v>854</v>
      </c>
      <c r="DY23" t="s">
        <v>340</v>
      </c>
      <c r="DZ23" t="s">
        <v>341</v>
      </c>
      <c r="EA23" t="s">
        <v>342</v>
      </c>
      <c r="EB23" t="s">
        <v>343</v>
      </c>
    </row>
    <row r="24" spans="2:132" ht="20.149999999999999" customHeight="1" x14ac:dyDescent="0.55000000000000004">
      <c r="B24">
        <v>21</v>
      </c>
      <c r="C24" s="53">
        <v>45317.004699074074</v>
      </c>
      <c r="D24" s="18">
        <v>45317.013981481483</v>
      </c>
      <c r="E24" t="s">
        <v>300</v>
      </c>
      <c r="H24" t="s">
        <v>861</v>
      </c>
      <c r="I24" t="s">
        <v>862</v>
      </c>
      <c r="J24" s="19" t="s">
        <v>303</v>
      </c>
      <c r="K24" t="s">
        <v>863</v>
      </c>
      <c r="L24" t="s">
        <v>634</v>
      </c>
      <c r="M24" t="s">
        <v>392</v>
      </c>
      <c r="N24" t="s">
        <v>864</v>
      </c>
      <c r="O24" t="s">
        <v>865</v>
      </c>
      <c r="P24" t="s">
        <v>496</v>
      </c>
      <c r="Q24" t="s">
        <v>310</v>
      </c>
      <c r="R24" t="s">
        <v>866</v>
      </c>
      <c r="T24" t="s">
        <v>867</v>
      </c>
      <c r="U24" s="74" t="s">
        <v>868</v>
      </c>
      <c r="X24" t="s">
        <v>357</v>
      </c>
      <c r="Y24" s="20"/>
      <c r="AC24" t="s">
        <v>869</v>
      </c>
      <c r="AD24" s="20"/>
      <c r="AE24" t="s">
        <v>861</v>
      </c>
      <c r="AF24" t="s">
        <v>870</v>
      </c>
      <c r="AG24" t="s">
        <v>863</v>
      </c>
      <c r="AH24" t="s">
        <v>864</v>
      </c>
      <c r="AI24" t="s">
        <v>533</v>
      </c>
      <c r="AJ24" t="s">
        <v>871</v>
      </c>
      <c r="AL24" t="s">
        <v>861</v>
      </c>
      <c r="AM24" t="s">
        <v>870</v>
      </c>
      <c r="AN24" t="s">
        <v>872</v>
      </c>
      <c r="AO24" t="s">
        <v>864</v>
      </c>
      <c r="AP24" t="s">
        <v>361</v>
      </c>
      <c r="BD24" s="20"/>
      <c r="BG24" s="20"/>
      <c r="BH24" s="20"/>
      <c r="BM24" t="s">
        <v>317</v>
      </c>
      <c r="BN24" t="s">
        <v>504</v>
      </c>
      <c r="BO24" t="s">
        <v>505</v>
      </c>
      <c r="BP24" t="s">
        <v>873</v>
      </c>
      <c r="BQ24" t="s">
        <v>319</v>
      </c>
      <c r="BR24" t="s">
        <v>874</v>
      </c>
      <c r="BS24" s="19" t="s">
        <v>875</v>
      </c>
      <c r="BT24" t="s">
        <v>876</v>
      </c>
      <c r="BU24" t="s">
        <v>316</v>
      </c>
      <c r="BW24" s="19"/>
      <c r="BY24" t="s">
        <v>321</v>
      </c>
      <c r="BZ24" t="s">
        <v>322</v>
      </c>
      <c r="CC24" s="20"/>
      <c r="CD24" s="20" t="s">
        <v>877</v>
      </c>
      <c r="CE24" t="s">
        <v>323</v>
      </c>
      <c r="CH24" t="s">
        <v>878</v>
      </c>
      <c r="CJ24" t="s">
        <v>408</v>
      </c>
      <c r="CK24" t="s">
        <v>879</v>
      </c>
      <c r="CL24" t="s">
        <v>880</v>
      </c>
      <c r="CM24" t="s">
        <v>881</v>
      </c>
      <c r="CO24" t="s">
        <v>377</v>
      </c>
      <c r="CP24" t="s">
        <v>882</v>
      </c>
      <c r="CR24" t="s">
        <v>883</v>
      </c>
      <c r="CS24" t="s">
        <v>881</v>
      </c>
      <c r="CT24" t="s">
        <v>881</v>
      </c>
      <c r="CU24" t="s">
        <v>884</v>
      </c>
      <c r="CV24" t="s">
        <v>481</v>
      </c>
      <c r="CW24" t="s">
        <v>885</v>
      </c>
      <c r="CX24" t="s">
        <v>886</v>
      </c>
      <c r="DB24" t="s">
        <v>887</v>
      </c>
      <c r="DE24" t="s">
        <v>888</v>
      </c>
      <c r="DF24" t="s">
        <v>333</v>
      </c>
      <c r="DG24" t="s">
        <v>334</v>
      </c>
      <c r="DH24" t="s">
        <v>335</v>
      </c>
      <c r="DI24" t="s">
        <v>335</v>
      </c>
      <c r="DJ24" t="s">
        <v>889</v>
      </c>
      <c r="DV24" t="s">
        <v>890</v>
      </c>
      <c r="DW24" t="s">
        <v>891</v>
      </c>
      <c r="DX24" s="20" t="s">
        <v>892</v>
      </c>
      <c r="DY24" t="s">
        <v>340</v>
      </c>
      <c r="DZ24" t="s">
        <v>341</v>
      </c>
      <c r="EA24" t="s">
        <v>342</v>
      </c>
      <c r="EB24" t="s">
        <v>343</v>
      </c>
    </row>
    <row r="25" spans="2:132" ht="20.149999999999999" customHeight="1" x14ac:dyDescent="0.55000000000000004">
      <c r="B25">
        <v>22</v>
      </c>
      <c r="C25" s="53">
        <v>45317.427245370367</v>
      </c>
      <c r="D25" s="18">
        <v>45317.455555555556</v>
      </c>
      <c r="E25" t="s">
        <v>300</v>
      </c>
      <c r="H25" t="s">
        <v>893</v>
      </c>
      <c r="I25" t="s">
        <v>894</v>
      </c>
      <c r="J25" s="19" t="s">
        <v>303</v>
      </c>
      <c r="K25" t="s">
        <v>895</v>
      </c>
      <c r="L25" t="s">
        <v>305</v>
      </c>
      <c r="M25" t="s">
        <v>392</v>
      </c>
      <c r="N25" t="s">
        <v>896</v>
      </c>
      <c r="O25" t="s">
        <v>897</v>
      </c>
      <c r="P25" t="s">
        <v>460</v>
      </c>
      <c r="Q25" t="s">
        <v>310</v>
      </c>
      <c r="R25" t="s">
        <v>898</v>
      </c>
      <c r="T25" t="s">
        <v>899</v>
      </c>
      <c r="U25" t="s">
        <v>900</v>
      </c>
      <c r="X25" t="s">
        <v>314</v>
      </c>
      <c r="Y25" s="20" t="s">
        <v>901</v>
      </c>
      <c r="Z25" t="s">
        <v>902</v>
      </c>
      <c r="AA25" t="s">
        <v>903</v>
      </c>
      <c r="AB25" t="s">
        <v>904</v>
      </c>
      <c r="AD25" s="20"/>
      <c r="BD25" s="20"/>
      <c r="BG25" s="20"/>
      <c r="BH25" s="20"/>
      <c r="BM25" t="s">
        <v>316</v>
      </c>
      <c r="BS25" s="19"/>
      <c r="BU25" t="s">
        <v>317</v>
      </c>
      <c r="BV25" t="s">
        <v>905</v>
      </c>
      <c r="BW25" s="19" t="s">
        <v>319</v>
      </c>
      <c r="BX25" t="s">
        <v>906</v>
      </c>
      <c r="BY25" t="s">
        <v>321</v>
      </c>
      <c r="BZ25" t="s">
        <v>322</v>
      </c>
      <c r="CC25" s="20"/>
      <c r="CD25" s="20"/>
      <c r="CE25" t="s">
        <v>616</v>
      </c>
      <c r="CF25" t="s">
        <v>907</v>
      </c>
      <c r="CG25" t="s">
        <v>691</v>
      </c>
      <c r="CJ25" t="s">
        <v>408</v>
      </c>
      <c r="CK25" t="s">
        <v>908</v>
      </c>
      <c r="CL25" t="s">
        <v>478</v>
      </c>
      <c r="CM25" t="s">
        <v>479</v>
      </c>
      <c r="CN25" t="s">
        <v>775</v>
      </c>
      <c r="CO25" t="s">
        <v>377</v>
      </c>
      <c r="CP25" t="s">
        <v>776</v>
      </c>
      <c r="CQ25" t="s">
        <v>909</v>
      </c>
      <c r="CS25" t="s">
        <v>910</v>
      </c>
      <c r="CT25" t="s">
        <v>911</v>
      </c>
      <c r="CU25" t="s">
        <v>912</v>
      </c>
      <c r="CV25" t="s">
        <v>481</v>
      </c>
      <c r="CW25" t="s">
        <v>571</v>
      </c>
      <c r="CX25" t="s">
        <v>913</v>
      </c>
      <c r="DF25" t="s">
        <v>333</v>
      </c>
      <c r="DG25" t="s">
        <v>334</v>
      </c>
      <c r="DH25" t="s">
        <v>335</v>
      </c>
      <c r="DI25" t="s">
        <v>335</v>
      </c>
      <c r="DJ25" t="s">
        <v>914</v>
      </c>
      <c r="DV25" t="s">
        <v>915</v>
      </c>
      <c r="DW25" t="s">
        <v>916</v>
      </c>
      <c r="DX25" s="122" t="s">
        <v>917</v>
      </c>
      <c r="DY25" t="s">
        <v>340</v>
      </c>
      <c r="DZ25" t="s">
        <v>341</v>
      </c>
      <c r="EA25" t="s">
        <v>342</v>
      </c>
      <c r="EB25" t="s">
        <v>343</v>
      </c>
    </row>
    <row r="26" spans="2:132" ht="20.149999999999999" customHeight="1" x14ac:dyDescent="0.55000000000000004">
      <c r="B26">
        <v>23</v>
      </c>
      <c r="C26" s="53">
        <v>45317.56422453704</v>
      </c>
      <c r="D26" s="18">
        <v>45317.577175925922</v>
      </c>
      <c r="E26" t="s">
        <v>300</v>
      </c>
      <c r="H26" t="s">
        <v>918</v>
      </c>
      <c r="I26" t="s">
        <v>919</v>
      </c>
      <c r="J26" s="19" t="s">
        <v>303</v>
      </c>
      <c r="K26" t="s">
        <v>920</v>
      </c>
      <c r="L26" t="s">
        <v>305</v>
      </c>
      <c r="M26" t="s">
        <v>392</v>
      </c>
      <c r="N26" t="s">
        <v>921</v>
      </c>
      <c r="O26" t="s">
        <v>922</v>
      </c>
      <c r="P26" t="s">
        <v>460</v>
      </c>
      <c r="Q26" t="s">
        <v>310</v>
      </c>
      <c r="R26" t="s">
        <v>923</v>
      </c>
      <c r="T26" t="s">
        <v>924</v>
      </c>
      <c r="U26" t="s">
        <v>925</v>
      </c>
      <c r="W26" t="s">
        <v>926</v>
      </c>
      <c r="X26" t="s">
        <v>357</v>
      </c>
      <c r="Y26" s="20"/>
      <c r="AC26" t="s">
        <v>927</v>
      </c>
      <c r="AD26" s="20"/>
      <c r="AE26" t="s">
        <v>918</v>
      </c>
      <c r="AF26" t="s">
        <v>919</v>
      </c>
      <c r="AG26" t="s">
        <v>920</v>
      </c>
      <c r="AH26" t="s">
        <v>921</v>
      </c>
      <c r="AI26" t="s">
        <v>533</v>
      </c>
      <c r="AJ26" t="s">
        <v>928</v>
      </c>
      <c r="AL26" t="s">
        <v>918</v>
      </c>
      <c r="AM26" t="s">
        <v>919</v>
      </c>
      <c r="AN26" t="s">
        <v>920</v>
      </c>
      <c r="AO26" t="s">
        <v>921</v>
      </c>
      <c r="AP26" t="s">
        <v>361</v>
      </c>
      <c r="BD26" s="20"/>
      <c r="BG26" s="20"/>
      <c r="BH26" s="20"/>
      <c r="BM26" t="s">
        <v>317</v>
      </c>
      <c r="BN26" t="s">
        <v>929</v>
      </c>
      <c r="BO26" t="s">
        <v>930</v>
      </c>
      <c r="BP26" t="s">
        <v>931</v>
      </c>
      <c r="BQ26" t="s">
        <v>319</v>
      </c>
      <c r="BR26" t="s">
        <v>932</v>
      </c>
      <c r="BS26" s="19" t="s">
        <v>366</v>
      </c>
      <c r="BT26" t="s">
        <v>933</v>
      </c>
      <c r="BU26" t="s">
        <v>317</v>
      </c>
      <c r="BV26" t="s">
        <v>934</v>
      </c>
      <c r="BW26" s="19" t="s">
        <v>319</v>
      </c>
      <c r="BX26" t="s">
        <v>935</v>
      </c>
      <c r="BY26" t="s">
        <v>936</v>
      </c>
      <c r="BZ26" t="s">
        <v>322</v>
      </c>
      <c r="CC26" s="20"/>
      <c r="CD26" s="20" t="s">
        <v>666</v>
      </c>
      <c r="CE26" t="s">
        <v>616</v>
      </c>
      <c r="CF26" t="s">
        <v>937</v>
      </c>
      <c r="CG26" t="s">
        <v>938</v>
      </c>
      <c r="CJ26" t="s">
        <v>408</v>
      </c>
      <c r="CK26" t="s">
        <v>939</v>
      </c>
      <c r="CV26" t="s">
        <v>444</v>
      </c>
      <c r="CW26" t="s">
        <v>444</v>
      </c>
      <c r="CX26" t="s">
        <v>940</v>
      </c>
      <c r="CY26" t="s">
        <v>941</v>
      </c>
      <c r="DA26" t="s">
        <v>942</v>
      </c>
      <c r="DB26" t="s">
        <v>943</v>
      </c>
      <c r="DD26" t="s">
        <v>944</v>
      </c>
      <c r="DE26" t="s">
        <v>945</v>
      </c>
      <c r="DF26" t="s">
        <v>333</v>
      </c>
      <c r="DG26" t="s">
        <v>334</v>
      </c>
      <c r="DH26" t="s">
        <v>335</v>
      </c>
      <c r="DI26" t="s">
        <v>335</v>
      </c>
      <c r="DJ26" t="s">
        <v>946</v>
      </c>
      <c r="DV26" t="s">
        <v>947</v>
      </c>
      <c r="DW26" t="s">
        <v>948</v>
      </c>
      <c r="DX26" s="20" t="s">
        <v>949</v>
      </c>
      <c r="DY26" t="s">
        <v>340</v>
      </c>
      <c r="DZ26" t="s">
        <v>341</v>
      </c>
      <c r="EA26" t="s">
        <v>342</v>
      </c>
      <c r="EB26" t="s">
        <v>343</v>
      </c>
    </row>
    <row r="27" spans="2:132" ht="20.149999999999999" customHeight="1" x14ac:dyDescent="0.55000000000000004">
      <c r="B27">
        <v>24</v>
      </c>
      <c r="C27" s="53">
        <v>45317.668541666666</v>
      </c>
      <c r="D27" s="18">
        <v>45317.726979166669</v>
      </c>
      <c r="E27" t="s">
        <v>300</v>
      </c>
      <c r="H27" t="s">
        <v>631</v>
      </c>
      <c r="I27" t="s">
        <v>632</v>
      </c>
      <c r="J27" s="19" t="s">
        <v>303</v>
      </c>
      <c r="K27" t="s">
        <v>633</v>
      </c>
      <c r="L27" t="s">
        <v>634</v>
      </c>
      <c r="M27" t="s">
        <v>348</v>
      </c>
      <c r="N27" t="s">
        <v>635</v>
      </c>
      <c r="O27" t="s">
        <v>636</v>
      </c>
      <c r="P27" t="s">
        <v>460</v>
      </c>
      <c r="Q27" t="s">
        <v>310</v>
      </c>
      <c r="R27" t="s">
        <v>950</v>
      </c>
      <c r="T27" t="s">
        <v>951</v>
      </c>
      <c r="U27" t="s">
        <v>952</v>
      </c>
      <c r="V27" t="s">
        <v>953</v>
      </c>
      <c r="W27" t="s">
        <v>954</v>
      </c>
      <c r="X27" t="s">
        <v>357</v>
      </c>
      <c r="Y27" s="20"/>
      <c r="AC27" t="s">
        <v>955</v>
      </c>
      <c r="AD27" s="20" t="s">
        <v>956</v>
      </c>
      <c r="AE27" t="s">
        <v>957</v>
      </c>
      <c r="AF27" t="s">
        <v>958</v>
      </c>
      <c r="AG27" t="s">
        <v>493</v>
      </c>
      <c r="AH27" t="s">
        <v>959</v>
      </c>
      <c r="AI27" t="s">
        <v>533</v>
      </c>
      <c r="AJ27" t="s">
        <v>960</v>
      </c>
      <c r="AK27" t="s">
        <v>961</v>
      </c>
      <c r="AL27" t="s">
        <v>957</v>
      </c>
      <c r="AM27" t="s">
        <v>958</v>
      </c>
      <c r="AN27" t="s">
        <v>493</v>
      </c>
      <c r="AO27" t="s">
        <v>959</v>
      </c>
      <c r="AP27" t="s">
        <v>533</v>
      </c>
      <c r="AQ27" t="s">
        <v>962</v>
      </c>
      <c r="AR27" t="s">
        <v>963</v>
      </c>
      <c r="AS27" t="s">
        <v>957</v>
      </c>
      <c r="AT27" t="s">
        <v>958</v>
      </c>
      <c r="AU27" t="s">
        <v>493</v>
      </c>
      <c r="AV27" t="s">
        <v>959</v>
      </c>
      <c r="AW27" t="s">
        <v>533</v>
      </c>
      <c r="AX27" t="s">
        <v>964</v>
      </c>
      <c r="AY27" t="s">
        <v>965</v>
      </c>
      <c r="AZ27" t="s">
        <v>966</v>
      </c>
      <c r="BA27" t="s">
        <v>967</v>
      </c>
      <c r="BB27" t="s">
        <v>493</v>
      </c>
      <c r="BC27" t="s">
        <v>968</v>
      </c>
      <c r="BD27" s="20" t="s">
        <v>533</v>
      </c>
      <c r="BE27" t="s">
        <v>969</v>
      </c>
      <c r="BF27" t="s">
        <v>970</v>
      </c>
      <c r="BG27" s="20" t="s">
        <v>631</v>
      </c>
      <c r="BH27" s="20" t="s">
        <v>632</v>
      </c>
      <c r="BI27" t="s">
        <v>633</v>
      </c>
      <c r="BJ27" t="s">
        <v>635</v>
      </c>
      <c r="BK27" t="s">
        <v>361</v>
      </c>
      <c r="BM27" t="s">
        <v>317</v>
      </c>
      <c r="BN27" t="s">
        <v>430</v>
      </c>
      <c r="BO27" t="s">
        <v>651</v>
      </c>
      <c r="BP27" t="s">
        <v>586</v>
      </c>
      <c r="BQ27" t="s">
        <v>319</v>
      </c>
      <c r="BR27" t="s">
        <v>971</v>
      </c>
      <c r="BS27" s="19" t="s">
        <v>972</v>
      </c>
      <c r="BT27" t="s">
        <v>973</v>
      </c>
      <c r="BU27" t="s">
        <v>317</v>
      </c>
      <c r="BV27" t="s">
        <v>368</v>
      </c>
      <c r="BW27" s="19" t="s">
        <v>319</v>
      </c>
      <c r="BX27" t="s">
        <v>974</v>
      </c>
      <c r="BY27" t="s">
        <v>321</v>
      </c>
      <c r="BZ27" t="s">
        <v>322</v>
      </c>
      <c r="CC27" s="20"/>
      <c r="CD27" s="20" t="s">
        <v>975</v>
      </c>
      <c r="CE27" t="s">
        <v>323</v>
      </c>
      <c r="CH27" t="s">
        <v>549</v>
      </c>
      <c r="CJ27" t="s">
        <v>325</v>
      </c>
      <c r="CL27" t="s">
        <v>657</v>
      </c>
      <c r="CM27" t="s">
        <v>658</v>
      </c>
      <c r="CN27" t="s">
        <v>659</v>
      </c>
      <c r="CV27" t="s">
        <v>976</v>
      </c>
      <c r="CW27" t="s">
        <v>977</v>
      </c>
      <c r="CX27" t="s">
        <v>978</v>
      </c>
      <c r="CY27" t="s">
        <v>979</v>
      </c>
      <c r="CZ27" t="s">
        <v>980</v>
      </c>
      <c r="DA27" t="s">
        <v>981</v>
      </c>
      <c r="DB27" t="s">
        <v>982</v>
      </c>
      <c r="DC27" t="s">
        <v>983</v>
      </c>
      <c r="DD27" t="s">
        <v>984</v>
      </c>
      <c r="DE27" t="s">
        <v>985</v>
      </c>
      <c r="DF27" t="s">
        <v>333</v>
      </c>
      <c r="DG27" t="s">
        <v>334</v>
      </c>
      <c r="DH27" t="s">
        <v>335</v>
      </c>
      <c r="DI27" t="s">
        <v>335</v>
      </c>
      <c r="DJ27" t="s">
        <v>385</v>
      </c>
      <c r="DV27" t="s">
        <v>986</v>
      </c>
      <c r="DW27" t="s">
        <v>987</v>
      </c>
      <c r="DX27" t="s">
        <v>671</v>
      </c>
      <c r="DY27" t="s">
        <v>340</v>
      </c>
      <c r="DZ27" t="s">
        <v>341</v>
      </c>
      <c r="EA27" t="s">
        <v>342</v>
      </c>
      <c r="EB27" t="s">
        <v>343</v>
      </c>
    </row>
    <row r="28" spans="2:132" ht="20.149999999999999" customHeight="1" x14ac:dyDescent="0.55000000000000004">
      <c r="B28">
        <v>25</v>
      </c>
      <c r="C28" s="53">
        <v>45317.717407407406</v>
      </c>
      <c r="D28" s="18">
        <v>45317.746967592589</v>
      </c>
      <c r="E28" t="s">
        <v>300</v>
      </c>
      <c r="H28" t="s">
        <v>988</v>
      </c>
      <c r="I28" t="s">
        <v>989</v>
      </c>
      <c r="J28" s="19" t="s">
        <v>303</v>
      </c>
      <c r="K28" t="s">
        <v>990</v>
      </c>
      <c r="L28" t="s">
        <v>422</v>
      </c>
      <c r="M28" t="s">
        <v>348</v>
      </c>
      <c r="N28" t="s">
        <v>991</v>
      </c>
      <c r="O28" t="s">
        <v>992</v>
      </c>
      <c r="P28" t="s">
        <v>309</v>
      </c>
      <c r="Q28" t="s">
        <v>310</v>
      </c>
      <c r="R28" t="s">
        <v>993</v>
      </c>
      <c r="T28" t="s">
        <v>994</v>
      </c>
      <c r="U28" t="s">
        <v>995</v>
      </c>
      <c r="X28" t="s">
        <v>357</v>
      </c>
      <c r="Y28" s="20"/>
      <c r="AC28" t="s">
        <v>996</v>
      </c>
      <c r="AD28" s="20"/>
      <c r="AE28" t="s">
        <v>997</v>
      </c>
      <c r="AF28" t="s">
        <v>998</v>
      </c>
      <c r="AG28" t="s">
        <v>999</v>
      </c>
      <c r="AH28" t="s">
        <v>1000</v>
      </c>
      <c r="AI28" t="s">
        <v>533</v>
      </c>
      <c r="AJ28" t="s">
        <v>1001</v>
      </c>
      <c r="AL28" t="s">
        <v>1002</v>
      </c>
      <c r="AM28" t="s">
        <v>1003</v>
      </c>
      <c r="AN28" t="s">
        <v>1004</v>
      </c>
      <c r="AO28" t="s">
        <v>1005</v>
      </c>
      <c r="AP28" t="s">
        <v>361</v>
      </c>
      <c r="BD28" s="20"/>
      <c r="BG28" s="20"/>
      <c r="BH28" s="20"/>
      <c r="BM28" t="s">
        <v>317</v>
      </c>
      <c r="BN28" t="s">
        <v>430</v>
      </c>
      <c r="BO28" t="s">
        <v>1006</v>
      </c>
      <c r="BP28" t="s">
        <v>1007</v>
      </c>
      <c r="BQ28" t="s">
        <v>437</v>
      </c>
      <c r="BR28" t="s">
        <v>1008</v>
      </c>
      <c r="BS28" s="19" t="s">
        <v>1009</v>
      </c>
      <c r="BT28" t="s">
        <v>1010</v>
      </c>
      <c r="BU28" t="s">
        <v>316</v>
      </c>
      <c r="BW28" s="19"/>
      <c r="BY28" t="s">
        <v>321</v>
      </c>
      <c r="BZ28" t="s">
        <v>322</v>
      </c>
      <c r="CC28" s="20"/>
      <c r="CD28" s="20"/>
      <c r="CE28" t="s">
        <v>323</v>
      </c>
      <c r="CH28" t="s">
        <v>324</v>
      </c>
      <c r="CJ28" t="s">
        <v>1011</v>
      </c>
      <c r="CK28" t="s">
        <v>1012</v>
      </c>
      <c r="CV28" t="s">
        <v>1013</v>
      </c>
      <c r="CW28" t="s">
        <v>571</v>
      </c>
      <c r="CX28" t="s">
        <v>1014</v>
      </c>
      <c r="DF28" t="s">
        <v>333</v>
      </c>
      <c r="DG28" t="s">
        <v>334</v>
      </c>
      <c r="DH28" t="s">
        <v>335</v>
      </c>
      <c r="DI28" t="s">
        <v>335</v>
      </c>
      <c r="DJ28" t="s">
        <v>385</v>
      </c>
      <c r="DV28" t="s">
        <v>1015</v>
      </c>
      <c r="DW28" t="s">
        <v>1016</v>
      </c>
      <c r="DX28" t="s">
        <v>1017</v>
      </c>
      <c r="DY28" t="s">
        <v>340</v>
      </c>
      <c r="DZ28" t="s">
        <v>341</v>
      </c>
      <c r="EA28" t="s">
        <v>342</v>
      </c>
      <c r="EB28" t="s">
        <v>343</v>
      </c>
    </row>
    <row r="29" spans="2:132" ht="20.149999999999999" customHeight="1" x14ac:dyDescent="0.55000000000000004">
      <c r="B29">
        <v>26</v>
      </c>
      <c r="C29" s="53">
        <v>45317.377916666665</v>
      </c>
      <c r="D29" s="18">
        <v>45317.961261574077</v>
      </c>
      <c r="E29" t="s">
        <v>300</v>
      </c>
      <c r="H29" t="s">
        <v>1018</v>
      </c>
      <c r="I29" t="s">
        <v>1019</v>
      </c>
      <c r="J29" t="s">
        <v>303</v>
      </c>
      <c r="K29" t="s">
        <v>1020</v>
      </c>
      <c r="L29" t="s">
        <v>422</v>
      </c>
      <c r="M29" t="s">
        <v>348</v>
      </c>
      <c r="N29" t="s">
        <v>1021</v>
      </c>
      <c r="O29" t="s">
        <v>1022</v>
      </c>
      <c r="P29" t="s">
        <v>1023</v>
      </c>
      <c r="Q29" t="s">
        <v>310</v>
      </c>
      <c r="R29" t="s">
        <v>1024</v>
      </c>
      <c r="T29" t="s">
        <v>1025</v>
      </c>
      <c r="U29" t="s">
        <v>1026</v>
      </c>
      <c r="V29" t="s">
        <v>1027</v>
      </c>
      <c r="W29" t="s">
        <v>1028</v>
      </c>
      <c r="X29" t="s">
        <v>314</v>
      </c>
      <c r="Y29" s="20" t="s">
        <v>1018</v>
      </c>
      <c r="Z29" t="s">
        <v>1019</v>
      </c>
      <c r="AA29" t="s">
        <v>1020</v>
      </c>
      <c r="AB29" t="s">
        <v>1021</v>
      </c>
      <c r="AD29" s="20"/>
      <c r="BD29" s="20"/>
      <c r="BG29" s="20"/>
      <c r="BH29" s="20"/>
      <c r="BM29" t="s">
        <v>317</v>
      </c>
      <c r="BN29" t="s">
        <v>821</v>
      </c>
      <c r="BO29" t="s">
        <v>505</v>
      </c>
      <c r="BP29" t="s">
        <v>652</v>
      </c>
      <c r="BQ29" t="s">
        <v>319</v>
      </c>
      <c r="BR29" t="s">
        <v>1029</v>
      </c>
      <c r="BS29" t="s">
        <v>1030</v>
      </c>
      <c r="BT29" t="s">
        <v>1031</v>
      </c>
      <c r="BU29" t="s">
        <v>316</v>
      </c>
      <c r="BY29" t="s">
        <v>321</v>
      </c>
      <c r="BZ29" t="s">
        <v>322</v>
      </c>
      <c r="CC29" s="20"/>
      <c r="CD29" s="20"/>
      <c r="CE29" t="s">
        <v>323</v>
      </c>
      <c r="CH29" t="s">
        <v>549</v>
      </c>
      <c r="CJ29" t="s">
        <v>1032</v>
      </c>
      <c r="CK29" t="s">
        <v>1033</v>
      </c>
      <c r="CL29" t="s">
        <v>1034</v>
      </c>
      <c r="CM29" t="s">
        <v>1035</v>
      </c>
      <c r="CN29" t="s">
        <v>376</v>
      </c>
      <c r="CO29" t="s">
        <v>443</v>
      </c>
      <c r="CS29" t="s">
        <v>515</v>
      </c>
      <c r="CT29" t="s">
        <v>1036</v>
      </c>
      <c r="CU29" t="s">
        <v>1037</v>
      </c>
      <c r="CV29" t="s">
        <v>1038</v>
      </c>
      <c r="CW29" t="s">
        <v>571</v>
      </c>
      <c r="CX29" t="s">
        <v>1039</v>
      </c>
      <c r="DA29" t="s">
        <v>1040</v>
      </c>
      <c r="DB29" t="s">
        <v>1041</v>
      </c>
      <c r="DE29" t="s">
        <v>1042</v>
      </c>
      <c r="DF29" t="s">
        <v>333</v>
      </c>
      <c r="DG29" t="s">
        <v>334</v>
      </c>
      <c r="DH29" t="s">
        <v>335</v>
      </c>
      <c r="DI29" t="s">
        <v>335</v>
      </c>
      <c r="DJ29" t="s">
        <v>385</v>
      </c>
      <c r="DV29" t="s">
        <v>1043</v>
      </c>
      <c r="DW29" t="s">
        <v>1044</v>
      </c>
      <c r="DX29" t="s">
        <v>1045</v>
      </c>
      <c r="DY29" t="s">
        <v>340</v>
      </c>
      <c r="DZ29" t="s">
        <v>341</v>
      </c>
      <c r="EA29" t="s">
        <v>342</v>
      </c>
      <c r="EB29" t="s">
        <v>343</v>
      </c>
    </row>
    <row r="30" spans="2:132" ht="20.149999999999999" customHeight="1" x14ac:dyDescent="0.55000000000000004">
      <c r="B30">
        <v>27</v>
      </c>
      <c r="C30" s="53">
        <v>45319.703321759262</v>
      </c>
      <c r="D30" s="18">
        <v>45319.721099537041</v>
      </c>
      <c r="E30" t="s">
        <v>300</v>
      </c>
      <c r="H30" t="s">
        <v>1046</v>
      </c>
      <c r="I30" t="s">
        <v>1047</v>
      </c>
      <c r="J30" t="s">
        <v>303</v>
      </c>
      <c r="K30" t="s">
        <v>1048</v>
      </c>
      <c r="L30" t="s">
        <v>634</v>
      </c>
      <c r="M30" t="s">
        <v>348</v>
      </c>
      <c r="N30" t="s">
        <v>1049</v>
      </c>
      <c r="O30" t="s">
        <v>1050</v>
      </c>
      <c r="P30" t="s">
        <v>460</v>
      </c>
      <c r="Q30" t="s">
        <v>310</v>
      </c>
      <c r="R30" t="s">
        <v>1051</v>
      </c>
      <c r="T30" t="s">
        <v>1052</v>
      </c>
      <c r="U30" s="20" t="s">
        <v>1053</v>
      </c>
      <c r="W30" t="s">
        <v>1054</v>
      </c>
      <c r="X30" t="s">
        <v>357</v>
      </c>
      <c r="Y30" s="20"/>
      <c r="AC30" t="s">
        <v>1055</v>
      </c>
      <c r="AD30" s="20"/>
      <c r="AE30" t="s">
        <v>1046</v>
      </c>
      <c r="AF30" t="s">
        <v>1047</v>
      </c>
      <c r="AG30" t="s">
        <v>1048</v>
      </c>
      <c r="AH30" t="s">
        <v>1049</v>
      </c>
      <c r="AI30" t="s">
        <v>533</v>
      </c>
      <c r="AJ30" t="s">
        <v>1056</v>
      </c>
      <c r="AL30" t="s">
        <v>1046</v>
      </c>
      <c r="AM30" t="s">
        <v>1047</v>
      </c>
      <c r="AN30" t="s">
        <v>1048</v>
      </c>
      <c r="AO30" t="s">
        <v>1049</v>
      </c>
      <c r="AP30" t="s">
        <v>533</v>
      </c>
      <c r="AQ30" t="s">
        <v>1057</v>
      </c>
      <c r="AS30" t="s">
        <v>1046</v>
      </c>
      <c r="AT30" t="s">
        <v>1047</v>
      </c>
      <c r="AU30" t="s">
        <v>1048</v>
      </c>
      <c r="AV30" t="s">
        <v>1049</v>
      </c>
      <c r="AW30" t="s">
        <v>533</v>
      </c>
      <c r="AX30" t="s">
        <v>1058</v>
      </c>
      <c r="AZ30" t="s">
        <v>1046</v>
      </c>
      <c r="BA30" t="s">
        <v>1047</v>
      </c>
      <c r="BB30" t="s">
        <v>1048</v>
      </c>
      <c r="BC30" t="s">
        <v>1049</v>
      </c>
      <c r="BD30" s="20" t="s">
        <v>361</v>
      </c>
      <c r="BG30" s="20"/>
      <c r="BH30" s="20"/>
      <c r="BM30" t="s">
        <v>317</v>
      </c>
      <c r="BN30" t="s">
        <v>1059</v>
      </c>
      <c r="BO30" t="s">
        <v>1060</v>
      </c>
      <c r="BP30" t="s">
        <v>1061</v>
      </c>
      <c r="BQ30" t="s">
        <v>319</v>
      </c>
      <c r="BR30" t="s">
        <v>1062</v>
      </c>
      <c r="BS30" t="s">
        <v>1063</v>
      </c>
      <c r="BT30" t="s">
        <v>1064</v>
      </c>
      <c r="BU30" t="s">
        <v>317</v>
      </c>
      <c r="BV30" t="s">
        <v>1065</v>
      </c>
      <c r="BW30" t="s">
        <v>319</v>
      </c>
      <c r="BX30" t="s">
        <v>1066</v>
      </c>
      <c r="BY30" t="s">
        <v>321</v>
      </c>
      <c r="BZ30" t="s">
        <v>322</v>
      </c>
      <c r="CC30" s="20"/>
      <c r="CD30" s="20"/>
      <c r="CE30" t="s">
        <v>323</v>
      </c>
      <c r="CH30" t="s">
        <v>324</v>
      </c>
      <c r="CJ30" t="s">
        <v>408</v>
      </c>
      <c r="CK30" t="s">
        <v>1067</v>
      </c>
      <c r="CV30" t="s">
        <v>1068</v>
      </c>
      <c r="CW30" t="s">
        <v>661</v>
      </c>
      <c r="CX30" t="s">
        <v>1069</v>
      </c>
      <c r="CY30" t="s">
        <v>1070</v>
      </c>
      <c r="DA30" t="s">
        <v>1071</v>
      </c>
      <c r="DB30" t="s">
        <v>1072</v>
      </c>
      <c r="DD30" t="s">
        <v>1073</v>
      </c>
      <c r="DE30" t="s">
        <v>1074</v>
      </c>
      <c r="DF30" t="s">
        <v>333</v>
      </c>
      <c r="DG30" t="s">
        <v>334</v>
      </c>
      <c r="DH30" t="s">
        <v>335</v>
      </c>
      <c r="DI30" t="s">
        <v>335</v>
      </c>
      <c r="DJ30" t="s">
        <v>385</v>
      </c>
      <c r="DV30" t="s">
        <v>1075</v>
      </c>
      <c r="DW30" t="s">
        <v>1076</v>
      </c>
      <c r="DX30" t="s">
        <v>1077</v>
      </c>
      <c r="DY30" t="s">
        <v>340</v>
      </c>
      <c r="DZ30" t="s">
        <v>341</v>
      </c>
      <c r="EA30" t="s">
        <v>342</v>
      </c>
      <c r="EB30" t="s">
        <v>343</v>
      </c>
    </row>
    <row r="31" spans="2:132" ht="20.149999999999999" customHeight="1" x14ac:dyDescent="0.55000000000000004">
      <c r="B31">
        <v>28</v>
      </c>
      <c r="C31" s="53">
        <v>45320.464282407411</v>
      </c>
      <c r="D31" s="18">
        <v>45320.478310185186</v>
      </c>
      <c r="E31" t="s">
        <v>300</v>
      </c>
      <c r="H31" t="s">
        <v>1078</v>
      </c>
      <c r="I31" t="s">
        <v>1079</v>
      </c>
      <c r="J31" t="s">
        <v>1080</v>
      </c>
      <c r="K31" t="s">
        <v>1081</v>
      </c>
      <c r="L31" t="s">
        <v>422</v>
      </c>
      <c r="M31" t="s">
        <v>306</v>
      </c>
      <c r="N31" t="s">
        <v>1082</v>
      </c>
      <c r="O31" t="s">
        <v>1083</v>
      </c>
      <c r="P31" t="s">
        <v>496</v>
      </c>
      <c r="Q31" t="s">
        <v>310</v>
      </c>
      <c r="R31" t="s">
        <v>1084</v>
      </c>
      <c r="S31" t="s">
        <v>1085</v>
      </c>
      <c r="T31" t="s">
        <v>1086</v>
      </c>
      <c r="U31" t="s">
        <v>1087</v>
      </c>
      <c r="V31" t="s">
        <v>1085</v>
      </c>
      <c r="W31" t="s">
        <v>1088</v>
      </c>
      <c r="X31" t="s">
        <v>357</v>
      </c>
      <c r="Y31" s="20"/>
      <c r="AC31" t="s">
        <v>1089</v>
      </c>
      <c r="AD31" s="20" t="s">
        <v>1085</v>
      </c>
      <c r="AE31" t="s">
        <v>1090</v>
      </c>
      <c r="AF31" t="s">
        <v>1091</v>
      </c>
      <c r="AG31" t="s">
        <v>493</v>
      </c>
      <c r="AH31" t="s">
        <v>1092</v>
      </c>
      <c r="AI31" t="s">
        <v>533</v>
      </c>
      <c r="AJ31" t="s">
        <v>1093</v>
      </c>
      <c r="AK31" t="s">
        <v>1085</v>
      </c>
      <c r="AL31" t="s">
        <v>1090</v>
      </c>
      <c r="AM31" t="s">
        <v>1091</v>
      </c>
      <c r="AN31" t="s">
        <v>493</v>
      </c>
      <c r="AO31" t="s">
        <v>1092</v>
      </c>
      <c r="AP31" t="s">
        <v>361</v>
      </c>
      <c r="BD31" s="20"/>
      <c r="BG31" s="20"/>
      <c r="BH31" s="20"/>
      <c r="BM31" t="s">
        <v>317</v>
      </c>
      <c r="BN31" t="s">
        <v>430</v>
      </c>
      <c r="BO31" t="s">
        <v>505</v>
      </c>
      <c r="BP31" t="s">
        <v>586</v>
      </c>
      <c r="BQ31" t="s">
        <v>319</v>
      </c>
      <c r="BR31" t="s">
        <v>1094</v>
      </c>
      <c r="BS31" t="s">
        <v>1095</v>
      </c>
      <c r="BT31" t="s">
        <v>1096</v>
      </c>
      <c r="BU31" t="s">
        <v>316</v>
      </c>
      <c r="BY31" t="s">
        <v>370</v>
      </c>
      <c r="BZ31" t="s">
        <v>322</v>
      </c>
      <c r="CC31" s="20"/>
      <c r="CD31" s="20" t="s">
        <v>1085</v>
      </c>
      <c r="CE31" t="s">
        <v>616</v>
      </c>
      <c r="CF31" t="s">
        <v>1097</v>
      </c>
      <c r="CG31" t="s">
        <v>1098</v>
      </c>
      <c r="CJ31" t="s">
        <v>1099</v>
      </c>
      <c r="CK31" t="s">
        <v>1100</v>
      </c>
      <c r="CL31" t="s">
        <v>714</v>
      </c>
      <c r="CM31" t="s">
        <v>479</v>
      </c>
      <c r="CN31" t="s">
        <v>480</v>
      </c>
      <c r="CO31" t="s">
        <v>377</v>
      </c>
      <c r="CP31" t="s">
        <v>513</v>
      </c>
      <c r="CQ31" t="s">
        <v>1101</v>
      </c>
      <c r="CS31" t="s">
        <v>910</v>
      </c>
      <c r="CT31" t="s">
        <v>911</v>
      </c>
      <c r="CU31" t="s">
        <v>1102</v>
      </c>
      <c r="CV31" t="s">
        <v>1103</v>
      </c>
      <c r="CW31" t="s">
        <v>1104</v>
      </c>
      <c r="CX31" t="s">
        <v>1105</v>
      </c>
      <c r="CY31" t="s">
        <v>1106</v>
      </c>
      <c r="CZ31" t="s">
        <v>1107</v>
      </c>
      <c r="DA31" t="s">
        <v>1085</v>
      </c>
      <c r="DB31" t="s">
        <v>1108</v>
      </c>
      <c r="DC31" t="s">
        <v>1109</v>
      </c>
      <c r="DD31" t="s">
        <v>1110</v>
      </c>
      <c r="DE31" t="s">
        <v>1111</v>
      </c>
      <c r="DF31" t="s">
        <v>1112</v>
      </c>
      <c r="DG31" t="s">
        <v>1112</v>
      </c>
      <c r="DH31" t="s">
        <v>335</v>
      </c>
      <c r="DI31" t="s">
        <v>1113</v>
      </c>
      <c r="DK31" t="s">
        <v>1114</v>
      </c>
      <c r="DL31" t="s">
        <v>590</v>
      </c>
      <c r="DM31" t="s">
        <v>590</v>
      </c>
      <c r="DN31" t="s">
        <v>590</v>
      </c>
      <c r="DO31" t="s">
        <v>590</v>
      </c>
      <c r="DP31" t="s">
        <v>591</v>
      </c>
      <c r="DQ31" t="s">
        <v>1115</v>
      </c>
      <c r="DR31" t="s">
        <v>1116</v>
      </c>
      <c r="DS31" t="s">
        <v>1090</v>
      </c>
      <c r="DU31" t="s">
        <v>590</v>
      </c>
      <c r="DV31" t="s">
        <v>1117</v>
      </c>
      <c r="DW31" t="s">
        <v>1118</v>
      </c>
      <c r="DX31" t="s">
        <v>1119</v>
      </c>
      <c r="DY31" t="s">
        <v>340</v>
      </c>
      <c r="DZ31" t="s">
        <v>341</v>
      </c>
      <c r="EA31" t="s">
        <v>342</v>
      </c>
      <c r="EB31" t="s">
        <v>343</v>
      </c>
    </row>
    <row r="32" spans="2:132" ht="20.149999999999999" customHeight="1" x14ac:dyDescent="0.55000000000000004">
      <c r="B32">
        <v>29</v>
      </c>
      <c r="C32" s="53">
        <v>45320.479166666664</v>
      </c>
      <c r="D32" s="18">
        <v>45320.488923611112</v>
      </c>
      <c r="E32" t="s">
        <v>300</v>
      </c>
      <c r="H32" t="s">
        <v>1078</v>
      </c>
      <c r="I32" t="s">
        <v>1079</v>
      </c>
      <c r="J32" t="s">
        <v>1080</v>
      </c>
      <c r="K32" t="s">
        <v>1081</v>
      </c>
      <c r="L32" t="s">
        <v>422</v>
      </c>
      <c r="M32" t="s">
        <v>306</v>
      </c>
      <c r="N32" t="s">
        <v>1082</v>
      </c>
      <c r="O32" t="s">
        <v>1083</v>
      </c>
      <c r="P32" t="s">
        <v>496</v>
      </c>
      <c r="Q32" t="s">
        <v>310</v>
      </c>
      <c r="R32" t="s">
        <v>1120</v>
      </c>
      <c r="S32" t="s">
        <v>1085</v>
      </c>
      <c r="T32" t="s">
        <v>1121</v>
      </c>
      <c r="U32" t="s">
        <v>1122</v>
      </c>
      <c r="V32" t="s">
        <v>1085</v>
      </c>
      <c r="W32" t="s">
        <v>1088</v>
      </c>
      <c r="X32" t="s">
        <v>357</v>
      </c>
      <c r="Y32" s="20"/>
      <c r="AC32" t="s">
        <v>1089</v>
      </c>
      <c r="AD32" s="20" t="s">
        <v>1085</v>
      </c>
      <c r="AE32" t="s">
        <v>1090</v>
      </c>
      <c r="AF32" t="s">
        <v>1091</v>
      </c>
      <c r="AG32" t="s">
        <v>493</v>
      </c>
      <c r="AH32" t="s">
        <v>1092</v>
      </c>
      <c r="AI32" t="s">
        <v>533</v>
      </c>
      <c r="AJ32" t="s">
        <v>1093</v>
      </c>
      <c r="AK32" t="s">
        <v>1085</v>
      </c>
      <c r="AL32" t="s">
        <v>1090</v>
      </c>
      <c r="AM32" t="s">
        <v>1091</v>
      </c>
      <c r="AN32" t="s">
        <v>493</v>
      </c>
      <c r="AO32" t="s">
        <v>1092</v>
      </c>
      <c r="AP32" t="s">
        <v>533</v>
      </c>
      <c r="AQ32" t="s">
        <v>1123</v>
      </c>
      <c r="AR32" t="s">
        <v>1085</v>
      </c>
      <c r="AS32" t="s">
        <v>1090</v>
      </c>
      <c r="AT32" t="s">
        <v>1091</v>
      </c>
      <c r="AU32" t="s">
        <v>493</v>
      </c>
      <c r="AV32" t="s">
        <v>1092</v>
      </c>
      <c r="AW32" t="s">
        <v>361</v>
      </c>
      <c r="BD32" s="20"/>
      <c r="BG32" s="20"/>
      <c r="BH32" s="20"/>
      <c r="BM32" t="s">
        <v>317</v>
      </c>
      <c r="BN32" t="s">
        <v>1124</v>
      </c>
      <c r="BO32" t="s">
        <v>1125</v>
      </c>
      <c r="BP32" t="s">
        <v>586</v>
      </c>
      <c r="BQ32" t="s">
        <v>319</v>
      </c>
      <c r="BR32" t="s">
        <v>1126</v>
      </c>
      <c r="BS32" t="s">
        <v>1127</v>
      </c>
      <c r="BT32" t="s">
        <v>1128</v>
      </c>
      <c r="BU32" t="s">
        <v>316</v>
      </c>
      <c r="BY32" t="s">
        <v>370</v>
      </c>
      <c r="BZ32" t="s">
        <v>322</v>
      </c>
      <c r="CC32" s="20"/>
      <c r="CD32" s="20" t="s">
        <v>1085</v>
      </c>
      <c r="CE32" t="s">
        <v>616</v>
      </c>
      <c r="CF32" t="s">
        <v>1097</v>
      </c>
      <c r="CG32" t="s">
        <v>1129</v>
      </c>
      <c r="CJ32" t="s">
        <v>1099</v>
      </c>
      <c r="CK32" t="s">
        <v>1100</v>
      </c>
      <c r="CL32" t="s">
        <v>714</v>
      </c>
      <c r="CM32" t="s">
        <v>479</v>
      </c>
      <c r="CN32" t="s">
        <v>480</v>
      </c>
      <c r="CO32" t="s">
        <v>377</v>
      </c>
      <c r="CP32" t="s">
        <v>513</v>
      </c>
      <c r="CQ32" t="s">
        <v>1101</v>
      </c>
      <c r="CS32" t="s">
        <v>1130</v>
      </c>
      <c r="CT32" t="s">
        <v>911</v>
      </c>
      <c r="CU32" t="s">
        <v>1102</v>
      </c>
      <c r="CV32" t="s">
        <v>1131</v>
      </c>
      <c r="CW32" t="s">
        <v>1132</v>
      </c>
      <c r="CX32" t="s">
        <v>1133</v>
      </c>
      <c r="CY32" t="s">
        <v>1134</v>
      </c>
      <c r="DA32" t="s">
        <v>1085</v>
      </c>
      <c r="DB32" t="s">
        <v>1108</v>
      </c>
      <c r="DC32" t="s">
        <v>1109</v>
      </c>
      <c r="DD32" t="s">
        <v>1110</v>
      </c>
      <c r="DE32" t="s">
        <v>1135</v>
      </c>
      <c r="DF32" t="s">
        <v>1112</v>
      </c>
      <c r="DG32" t="s">
        <v>1112</v>
      </c>
      <c r="DH32" t="s">
        <v>335</v>
      </c>
      <c r="DI32" t="s">
        <v>1113</v>
      </c>
      <c r="DK32" t="s">
        <v>1114</v>
      </c>
      <c r="DL32" t="s">
        <v>590</v>
      </c>
      <c r="DM32" t="s">
        <v>590</v>
      </c>
      <c r="DN32" t="s">
        <v>590</v>
      </c>
      <c r="DO32" t="s">
        <v>590</v>
      </c>
      <c r="DP32" t="s">
        <v>590</v>
      </c>
      <c r="DQ32" t="s">
        <v>1115</v>
      </c>
      <c r="DR32" t="s">
        <v>1116</v>
      </c>
      <c r="DS32" t="s">
        <v>1090</v>
      </c>
      <c r="DU32" t="s">
        <v>590</v>
      </c>
      <c r="DV32" t="s">
        <v>1117</v>
      </c>
      <c r="DW32" t="s">
        <v>1118</v>
      </c>
      <c r="DX32" t="s">
        <v>1119</v>
      </c>
      <c r="DY32" t="s">
        <v>340</v>
      </c>
      <c r="DZ32" t="s">
        <v>341</v>
      </c>
      <c r="EA32" t="s">
        <v>342</v>
      </c>
      <c r="EB32" t="s">
        <v>343</v>
      </c>
    </row>
    <row r="33" spans="2:132" ht="20.149999999999999" customHeight="1" x14ac:dyDescent="0.55000000000000004">
      <c r="B33">
        <v>30</v>
      </c>
      <c r="C33" s="53">
        <v>45320.46471064815</v>
      </c>
      <c r="D33" s="18">
        <v>45320.491273148145</v>
      </c>
      <c r="E33" t="s">
        <v>300</v>
      </c>
      <c r="H33" t="s">
        <v>1136</v>
      </c>
      <c r="I33" t="s">
        <v>1137</v>
      </c>
      <c r="J33" t="s">
        <v>303</v>
      </c>
      <c r="K33" t="s">
        <v>1138</v>
      </c>
      <c r="L33" t="s">
        <v>422</v>
      </c>
      <c r="M33" t="s">
        <v>752</v>
      </c>
      <c r="N33" t="s">
        <v>1139</v>
      </c>
      <c r="O33" t="s">
        <v>1140</v>
      </c>
      <c r="P33" t="s">
        <v>496</v>
      </c>
      <c r="Q33" t="s">
        <v>310</v>
      </c>
      <c r="R33" t="s">
        <v>1141</v>
      </c>
      <c r="S33" t="s">
        <v>1142</v>
      </c>
      <c r="T33" t="s">
        <v>1143</v>
      </c>
      <c r="U33" t="s">
        <v>1144</v>
      </c>
      <c r="V33" t="s">
        <v>1145</v>
      </c>
      <c r="W33" t="s">
        <v>1146</v>
      </c>
      <c r="X33" t="s">
        <v>357</v>
      </c>
      <c r="Y33" s="20"/>
      <c r="AC33" t="s">
        <v>1147</v>
      </c>
      <c r="AD33" s="20" t="s">
        <v>1148</v>
      </c>
      <c r="AE33" t="s">
        <v>1136</v>
      </c>
      <c r="AF33" t="s">
        <v>1137</v>
      </c>
      <c r="AG33" t="s">
        <v>1138</v>
      </c>
      <c r="AH33" t="s">
        <v>1139</v>
      </c>
      <c r="AI33" t="s">
        <v>533</v>
      </c>
      <c r="AJ33" t="s">
        <v>1149</v>
      </c>
      <c r="AK33" t="s">
        <v>1150</v>
      </c>
      <c r="AL33" t="s">
        <v>1151</v>
      </c>
      <c r="AM33" t="s">
        <v>1152</v>
      </c>
      <c r="AN33" t="s">
        <v>493</v>
      </c>
      <c r="AO33" t="s">
        <v>1153</v>
      </c>
      <c r="AP33" t="s">
        <v>361</v>
      </c>
      <c r="BD33" s="20"/>
      <c r="BG33" s="20"/>
      <c r="BH33" s="20"/>
      <c r="BM33" t="s">
        <v>317</v>
      </c>
      <c r="BN33" t="s">
        <v>1154</v>
      </c>
      <c r="BO33" t="s">
        <v>505</v>
      </c>
      <c r="BP33" t="s">
        <v>652</v>
      </c>
      <c r="BQ33" t="s">
        <v>319</v>
      </c>
      <c r="BR33" t="s">
        <v>1155</v>
      </c>
      <c r="BS33" t="s">
        <v>1156</v>
      </c>
      <c r="BT33" t="s">
        <v>1157</v>
      </c>
      <c r="BU33" t="s">
        <v>317</v>
      </c>
      <c r="BV33" t="s">
        <v>1158</v>
      </c>
      <c r="BW33" t="s">
        <v>1159</v>
      </c>
      <c r="BX33" t="s">
        <v>1160</v>
      </c>
      <c r="BY33" t="s">
        <v>321</v>
      </c>
      <c r="BZ33" t="s">
        <v>322</v>
      </c>
      <c r="CC33" s="20"/>
      <c r="CD33" s="20" t="s">
        <v>1161</v>
      </c>
      <c r="CE33" t="s">
        <v>372</v>
      </c>
      <c r="CG33" t="s">
        <v>1162</v>
      </c>
      <c r="CJ33" t="s">
        <v>408</v>
      </c>
      <c r="CK33" t="s">
        <v>1163</v>
      </c>
      <c r="CL33" t="s">
        <v>1164</v>
      </c>
      <c r="CM33" t="s">
        <v>479</v>
      </c>
      <c r="CN33" t="s">
        <v>480</v>
      </c>
      <c r="CO33" t="s">
        <v>377</v>
      </c>
      <c r="CP33" t="s">
        <v>776</v>
      </c>
      <c r="CQ33" t="s">
        <v>1165</v>
      </c>
      <c r="CS33" t="s">
        <v>910</v>
      </c>
      <c r="CT33" t="s">
        <v>911</v>
      </c>
      <c r="CU33" t="s">
        <v>912</v>
      </c>
      <c r="CV33" t="s">
        <v>1166</v>
      </c>
      <c r="CW33" t="s">
        <v>1167</v>
      </c>
      <c r="CX33" t="s">
        <v>1168</v>
      </c>
      <c r="CY33" t="s">
        <v>1169</v>
      </c>
      <c r="CZ33" t="s">
        <v>1170</v>
      </c>
      <c r="DA33" t="s">
        <v>1171</v>
      </c>
      <c r="DB33" t="s">
        <v>1172</v>
      </c>
      <c r="DC33" t="s">
        <v>1145</v>
      </c>
      <c r="DD33" t="s">
        <v>1145</v>
      </c>
      <c r="DE33" t="s">
        <v>1173</v>
      </c>
      <c r="DF33" t="s">
        <v>333</v>
      </c>
      <c r="DG33" t="s">
        <v>334</v>
      </c>
      <c r="DH33" t="s">
        <v>335</v>
      </c>
      <c r="DI33" t="s">
        <v>335</v>
      </c>
      <c r="DJ33" t="s">
        <v>1174</v>
      </c>
      <c r="DV33" t="s">
        <v>1175</v>
      </c>
      <c r="DW33" t="s">
        <v>1176</v>
      </c>
      <c r="DX33" t="s">
        <v>1177</v>
      </c>
      <c r="DY33" t="s">
        <v>340</v>
      </c>
      <c r="DZ33" t="s">
        <v>341</v>
      </c>
      <c r="EA33" t="s">
        <v>342</v>
      </c>
      <c r="EB33" t="s">
        <v>343</v>
      </c>
    </row>
    <row r="34" spans="2:132" ht="20.149999999999999" customHeight="1" x14ac:dyDescent="0.55000000000000004">
      <c r="B34">
        <v>31</v>
      </c>
      <c r="C34" s="53">
        <v>45320.362743055557</v>
      </c>
      <c r="D34" s="18">
        <v>45320.494849537034</v>
      </c>
      <c r="E34" t="s">
        <v>300</v>
      </c>
      <c r="H34" t="s">
        <v>1178</v>
      </c>
      <c r="I34" t="s">
        <v>1179</v>
      </c>
      <c r="J34" t="s">
        <v>303</v>
      </c>
      <c r="K34" t="s">
        <v>1180</v>
      </c>
      <c r="L34" t="s">
        <v>305</v>
      </c>
      <c r="M34" t="s">
        <v>392</v>
      </c>
      <c r="N34" t="s">
        <v>1181</v>
      </c>
      <c r="O34" t="s">
        <v>1182</v>
      </c>
      <c r="P34" t="s">
        <v>460</v>
      </c>
      <c r="Q34" t="s">
        <v>310</v>
      </c>
      <c r="R34" t="s">
        <v>1183</v>
      </c>
      <c r="T34" t="s">
        <v>1184</v>
      </c>
      <c r="U34" t="s">
        <v>1185</v>
      </c>
      <c r="X34" t="s">
        <v>314</v>
      </c>
      <c r="Y34" s="20" t="s">
        <v>1178</v>
      </c>
      <c r="Z34" t="s">
        <v>1179</v>
      </c>
      <c r="AA34" t="s">
        <v>1180</v>
      </c>
      <c r="AB34" t="s">
        <v>1186</v>
      </c>
      <c r="AD34" s="20"/>
      <c r="BD34" s="20"/>
      <c r="BG34" s="20"/>
      <c r="BH34" s="20"/>
      <c r="BM34" t="s">
        <v>317</v>
      </c>
      <c r="BN34" t="s">
        <v>1124</v>
      </c>
      <c r="BO34" t="s">
        <v>505</v>
      </c>
      <c r="BP34" t="s">
        <v>652</v>
      </c>
      <c r="BQ34" t="s">
        <v>319</v>
      </c>
      <c r="BR34" t="s">
        <v>1187</v>
      </c>
      <c r="BS34" t="s">
        <v>366</v>
      </c>
      <c r="BT34" t="s">
        <v>1188</v>
      </c>
      <c r="BU34" t="s">
        <v>316</v>
      </c>
      <c r="BY34" t="s">
        <v>321</v>
      </c>
      <c r="BZ34" t="s">
        <v>322</v>
      </c>
      <c r="CC34" s="20"/>
      <c r="CD34" s="20"/>
      <c r="CE34" t="s">
        <v>372</v>
      </c>
      <c r="CG34" t="s">
        <v>1189</v>
      </c>
      <c r="CJ34" t="s">
        <v>1190</v>
      </c>
      <c r="CK34" t="s">
        <v>1191</v>
      </c>
      <c r="CL34" t="s">
        <v>410</v>
      </c>
      <c r="CM34" t="s">
        <v>479</v>
      </c>
      <c r="CN34" t="s">
        <v>480</v>
      </c>
      <c r="CO34" t="s">
        <v>377</v>
      </c>
      <c r="CP34" t="s">
        <v>513</v>
      </c>
      <c r="CQ34" t="s">
        <v>909</v>
      </c>
      <c r="CS34" t="s">
        <v>910</v>
      </c>
      <c r="CT34" t="s">
        <v>911</v>
      </c>
      <c r="CU34" t="s">
        <v>912</v>
      </c>
      <c r="CV34" t="s">
        <v>481</v>
      </c>
      <c r="CW34" t="s">
        <v>326</v>
      </c>
      <c r="CX34" t="s">
        <v>1192</v>
      </c>
      <c r="DA34" t="s">
        <v>1193</v>
      </c>
      <c r="DB34" t="s">
        <v>1194</v>
      </c>
      <c r="DD34" t="s">
        <v>1195</v>
      </c>
      <c r="DF34" t="s">
        <v>333</v>
      </c>
      <c r="DG34" t="s">
        <v>334</v>
      </c>
      <c r="DH34" t="s">
        <v>335</v>
      </c>
      <c r="DI34" t="s">
        <v>335</v>
      </c>
      <c r="DJ34" t="s">
        <v>1196</v>
      </c>
      <c r="DV34" t="s">
        <v>1197</v>
      </c>
      <c r="DW34" t="s">
        <v>1198</v>
      </c>
      <c r="DX34" t="s">
        <v>1199</v>
      </c>
      <c r="DY34" t="s">
        <v>340</v>
      </c>
      <c r="DZ34" t="s">
        <v>341</v>
      </c>
      <c r="EA34" t="s">
        <v>342</v>
      </c>
      <c r="EB34" t="s">
        <v>343</v>
      </c>
    </row>
    <row r="35" spans="2:132" ht="20.149999999999999" customHeight="1" x14ac:dyDescent="0.55000000000000004">
      <c r="B35">
        <v>32</v>
      </c>
      <c r="C35" s="53">
        <v>45320.515081018515</v>
      </c>
      <c r="D35" s="18">
        <v>45320.525081018517</v>
      </c>
      <c r="E35" t="s">
        <v>300</v>
      </c>
      <c r="H35" t="s">
        <v>1078</v>
      </c>
      <c r="I35" t="s">
        <v>1079</v>
      </c>
      <c r="J35" t="s">
        <v>1080</v>
      </c>
      <c r="K35" t="s">
        <v>1081</v>
      </c>
      <c r="L35" t="s">
        <v>422</v>
      </c>
      <c r="M35" t="s">
        <v>306</v>
      </c>
      <c r="N35" t="s">
        <v>1082</v>
      </c>
      <c r="O35" t="s">
        <v>1083</v>
      </c>
      <c r="P35" t="s">
        <v>496</v>
      </c>
      <c r="Q35" t="s">
        <v>310</v>
      </c>
      <c r="R35" t="s">
        <v>1200</v>
      </c>
      <c r="S35" t="s">
        <v>1085</v>
      </c>
      <c r="T35" t="s">
        <v>1201</v>
      </c>
      <c r="U35" t="s">
        <v>1202</v>
      </c>
      <c r="V35" t="s">
        <v>1085</v>
      </c>
      <c r="W35" t="s">
        <v>1203</v>
      </c>
      <c r="X35" t="s">
        <v>357</v>
      </c>
      <c r="Y35" s="20"/>
      <c r="AC35" t="s">
        <v>1089</v>
      </c>
      <c r="AD35" s="20" t="s">
        <v>1085</v>
      </c>
      <c r="AE35" t="s">
        <v>1090</v>
      </c>
      <c r="AF35" t="s">
        <v>1091</v>
      </c>
      <c r="AG35" t="s">
        <v>493</v>
      </c>
      <c r="AH35" t="s">
        <v>1092</v>
      </c>
      <c r="AI35" t="s">
        <v>533</v>
      </c>
      <c r="AJ35" t="s">
        <v>1204</v>
      </c>
      <c r="AK35" t="s">
        <v>1085</v>
      </c>
      <c r="AL35" t="s">
        <v>1090</v>
      </c>
      <c r="AM35" t="s">
        <v>1091</v>
      </c>
      <c r="AN35" t="s">
        <v>493</v>
      </c>
      <c r="AO35" t="s">
        <v>1092</v>
      </c>
      <c r="AP35" t="s">
        <v>533</v>
      </c>
      <c r="AQ35" t="s">
        <v>1205</v>
      </c>
      <c r="AR35" t="s">
        <v>1085</v>
      </c>
      <c r="AS35" t="s">
        <v>1090</v>
      </c>
      <c r="AT35" t="s">
        <v>1091</v>
      </c>
      <c r="AU35" t="s">
        <v>493</v>
      </c>
      <c r="AV35" t="s">
        <v>1092</v>
      </c>
      <c r="AW35" t="s">
        <v>533</v>
      </c>
      <c r="AX35" t="s">
        <v>1206</v>
      </c>
      <c r="AY35" t="s">
        <v>1085</v>
      </c>
      <c r="AZ35" t="s">
        <v>1090</v>
      </c>
      <c r="BA35" t="s">
        <v>1091</v>
      </c>
      <c r="BB35" t="s">
        <v>493</v>
      </c>
      <c r="BC35" t="s">
        <v>1092</v>
      </c>
      <c r="BD35" s="20" t="s">
        <v>533</v>
      </c>
      <c r="BE35" t="s">
        <v>1207</v>
      </c>
      <c r="BF35" t="s">
        <v>1085</v>
      </c>
      <c r="BG35" s="20" t="s">
        <v>1090</v>
      </c>
      <c r="BH35" s="20" t="s">
        <v>1091</v>
      </c>
      <c r="BI35" t="s">
        <v>493</v>
      </c>
      <c r="BJ35" t="s">
        <v>1092</v>
      </c>
      <c r="BK35" t="s">
        <v>361</v>
      </c>
      <c r="BM35" t="s">
        <v>317</v>
      </c>
      <c r="BN35" t="s">
        <v>430</v>
      </c>
      <c r="BO35" t="s">
        <v>1125</v>
      </c>
      <c r="BP35" t="s">
        <v>1208</v>
      </c>
      <c r="BQ35" t="s">
        <v>319</v>
      </c>
      <c r="BR35" t="s">
        <v>1209</v>
      </c>
      <c r="BS35" t="s">
        <v>1210</v>
      </c>
      <c r="BT35" t="s">
        <v>1211</v>
      </c>
      <c r="BU35" t="s">
        <v>317</v>
      </c>
      <c r="BV35" t="s">
        <v>905</v>
      </c>
      <c r="BW35" t="s">
        <v>319</v>
      </c>
      <c r="BX35" t="s">
        <v>1212</v>
      </c>
      <c r="BY35" t="s">
        <v>370</v>
      </c>
      <c r="BZ35" t="s">
        <v>322</v>
      </c>
      <c r="CC35" s="20"/>
      <c r="CD35" s="20" t="s">
        <v>1085</v>
      </c>
      <c r="CE35" t="s">
        <v>616</v>
      </c>
      <c r="CF35" t="s">
        <v>1097</v>
      </c>
      <c r="CG35" t="s">
        <v>1129</v>
      </c>
      <c r="CJ35" t="s">
        <v>1099</v>
      </c>
      <c r="CK35" t="s">
        <v>1100</v>
      </c>
      <c r="CL35" t="s">
        <v>1213</v>
      </c>
      <c r="CM35" t="s">
        <v>479</v>
      </c>
      <c r="CN35" t="s">
        <v>480</v>
      </c>
      <c r="CO35" t="s">
        <v>377</v>
      </c>
      <c r="CP35" t="s">
        <v>513</v>
      </c>
      <c r="CQ35" t="s">
        <v>1101</v>
      </c>
      <c r="CS35" t="s">
        <v>1130</v>
      </c>
      <c r="CT35" t="s">
        <v>911</v>
      </c>
      <c r="CU35" t="s">
        <v>1102</v>
      </c>
      <c r="CV35" t="s">
        <v>1214</v>
      </c>
      <c r="CW35" t="s">
        <v>1215</v>
      </c>
      <c r="CX35" t="s">
        <v>1216</v>
      </c>
      <c r="DA35" t="s">
        <v>1085</v>
      </c>
      <c r="DB35" t="s">
        <v>1108</v>
      </c>
      <c r="DC35" t="s">
        <v>1109</v>
      </c>
      <c r="DD35" t="s">
        <v>1110</v>
      </c>
      <c r="DE35" t="s">
        <v>1217</v>
      </c>
      <c r="DF35" t="s">
        <v>1112</v>
      </c>
      <c r="DG35" t="s">
        <v>1112</v>
      </c>
      <c r="DH35" t="s">
        <v>335</v>
      </c>
      <c r="DI35" t="s">
        <v>1113</v>
      </c>
      <c r="DK35" t="s">
        <v>1114</v>
      </c>
      <c r="DL35" t="s">
        <v>590</v>
      </c>
      <c r="DM35" t="s">
        <v>590</v>
      </c>
      <c r="DN35" t="s">
        <v>590</v>
      </c>
      <c r="DO35" t="s">
        <v>590</v>
      </c>
      <c r="DP35" t="s">
        <v>591</v>
      </c>
      <c r="DQ35" t="s">
        <v>1115</v>
      </c>
      <c r="DR35" t="s">
        <v>1116</v>
      </c>
      <c r="DS35" t="s">
        <v>1090</v>
      </c>
      <c r="DU35" t="s">
        <v>590</v>
      </c>
      <c r="DV35" t="s">
        <v>1117</v>
      </c>
      <c r="DW35" t="s">
        <v>1118</v>
      </c>
      <c r="DX35" t="s">
        <v>1119</v>
      </c>
      <c r="DY35" t="s">
        <v>340</v>
      </c>
      <c r="DZ35" t="s">
        <v>341</v>
      </c>
      <c r="EA35" t="s">
        <v>342</v>
      </c>
      <c r="EB35" t="s">
        <v>343</v>
      </c>
    </row>
    <row r="36" spans="2:132" ht="20.149999999999999" customHeight="1" x14ac:dyDescent="0.55000000000000004">
      <c r="B36">
        <v>33</v>
      </c>
      <c r="C36" s="53">
        <v>45320.526145833333</v>
      </c>
      <c r="D36" s="18">
        <v>45320.535567129627</v>
      </c>
      <c r="E36" t="s">
        <v>300</v>
      </c>
      <c r="H36" t="s">
        <v>1078</v>
      </c>
      <c r="I36" t="s">
        <v>1079</v>
      </c>
      <c r="J36" t="s">
        <v>1080</v>
      </c>
      <c r="K36" t="s">
        <v>1081</v>
      </c>
      <c r="L36" t="s">
        <v>422</v>
      </c>
      <c r="M36" t="s">
        <v>306</v>
      </c>
      <c r="N36" t="s">
        <v>1082</v>
      </c>
      <c r="O36" t="s">
        <v>1083</v>
      </c>
      <c r="P36" t="s">
        <v>496</v>
      </c>
      <c r="Q36" t="s">
        <v>310</v>
      </c>
      <c r="R36" t="s">
        <v>1218</v>
      </c>
      <c r="S36" t="s">
        <v>1085</v>
      </c>
      <c r="T36" t="s">
        <v>1219</v>
      </c>
      <c r="U36" t="s">
        <v>1220</v>
      </c>
      <c r="V36" t="s">
        <v>1085</v>
      </c>
      <c r="W36" t="s">
        <v>1085</v>
      </c>
      <c r="X36" t="s">
        <v>357</v>
      </c>
      <c r="Y36" s="20"/>
      <c r="AC36" t="s">
        <v>1089</v>
      </c>
      <c r="AD36" s="20" t="s">
        <v>1085</v>
      </c>
      <c r="AE36" t="s">
        <v>1090</v>
      </c>
      <c r="AF36" t="s">
        <v>1091</v>
      </c>
      <c r="AG36" t="s">
        <v>493</v>
      </c>
      <c r="AH36" t="s">
        <v>1092</v>
      </c>
      <c r="AI36" t="s">
        <v>533</v>
      </c>
      <c r="AJ36" t="s">
        <v>1221</v>
      </c>
      <c r="AK36" t="s">
        <v>1085</v>
      </c>
      <c r="AL36" t="s">
        <v>1090</v>
      </c>
      <c r="AM36" t="s">
        <v>1091</v>
      </c>
      <c r="AN36" t="s">
        <v>493</v>
      </c>
      <c r="AO36" t="s">
        <v>1092</v>
      </c>
      <c r="AP36" t="s">
        <v>361</v>
      </c>
      <c r="BD36" s="20"/>
      <c r="BG36" s="20"/>
      <c r="BH36" s="20"/>
      <c r="BM36" t="s">
        <v>317</v>
      </c>
      <c r="BN36" t="s">
        <v>1222</v>
      </c>
      <c r="BO36" t="s">
        <v>1125</v>
      </c>
      <c r="BP36" t="s">
        <v>586</v>
      </c>
      <c r="BQ36" t="s">
        <v>319</v>
      </c>
      <c r="BR36" t="s">
        <v>1223</v>
      </c>
      <c r="BS36" t="s">
        <v>1224</v>
      </c>
      <c r="BT36" t="s">
        <v>1225</v>
      </c>
      <c r="BU36" t="s">
        <v>317</v>
      </c>
      <c r="BV36" t="s">
        <v>1226</v>
      </c>
      <c r="BW36" t="s">
        <v>319</v>
      </c>
      <c r="BX36" t="s">
        <v>1227</v>
      </c>
      <c r="BY36" t="s">
        <v>370</v>
      </c>
      <c r="BZ36" t="s">
        <v>322</v>
      </c>
      <c r="CC36" s="20"/>
      <c r="CD36" s="20" t="s">
        <v>1085</v>
      </c>
      <c r="CE36" t="s">
        <v>616</v>
      </c>
      <c r="CF36" t="s">
        <v>1097</v>
      </c>
      <c r="CG36" t="s">
        <v>1228</v>
      </c>
      <c r="CJ36" t="s">
        <v>1099</v>
      </c>
      <c r="CK36" t="s">
        <v>1100</v>
      </c>
      <c r="CL36" t="s">
        <v>714</v>
      </c>
      <c r="CM36" t="s">
        <v>1229</v>
      </c>
      <c r="CN36" t="s">
        <v>1230</v>
      </c>
      <c r="CO36" t="s">
        <v>377</v>
      </c>
      <c r="CP36" t="s">
        <v>513</v>
      </c>
      <c r="CQ36" t="s">
        <v>1101</v>
      </c>
      <c r="CS36" t="s">
        <v>910</v>
      </c>
      <c r="CT36" t="s">
        <v>911</v>
      </c>
      <c r="CU36" t="s">
        <v>1102</v>
      </c>
      <c r="CV36" t="s">
        <v>1231</v>
      </c>
      <c r="CW36" t="s">
        <v>444</v>
      </c>
      <c r="CX36" t="s">
        <v>1232</v>
      </c>
      <c r="CY36" t="s">
        <v>1233</v>
      </c>
      <c r="CZ36" t="s">
        <v>1234</v>
      </c>
      <c r="DA36" t="s">
        <v>1085</v>
      </c>
      <c r="DB36" t="s">
        <v>1108</v>
      </c>
      <c r="DC36" t="s">
        <v>1109</v>
      </c>
      <c r="DD36" t="s">
        <v>1110</v>
      </c>
      <c r="DE36" t="s">
        <v>1235</v>
      </c>
      <c r="DF36" t="s">
        <v>1112</v>
      </c>
      <c r="DG36" t="s">
        <v>1112</v>
      </c>
      <c r="DH36" t="s">
        <v>335</v>
      </c>
      <c r="DI36" t="s">
        <v>1113</v>
      </c>
      <c r="DK36" t="s">
        <v>1114</v>
      </c>
      <c r="DL36" t="s">
        <v>590</v>
      </c>
      <c r="DM36" t="s">
        <v>590</v>
      </c>
      <c r="DN36" t="s">
        <v>590</v>
      </c>
      <c r="DO36" t="s">
        <v>590</v>
      </c>
      <c r="DP36" t="s">
        <v>591</v>
      </c>
      <c r="DQ36" t="s">
        <v>1115</v>
      </c>
      <c r="DR36" t="s">
        <v>1116</v>
      </c>
      <c r="DS36" t="s">
        <v>1090</v>
      </c>
      <c r="DU36" t="s">
        <v>590</v>
      </c>
      <c r="DV36" t="s">
        <v>1117</v>
      </c>
      <c r="DW36" t="s">
        <v>1118</v>
      </c>
      <c r="DX36" t="s">
        <v>1119</v>
      </c>
      <c r="DY36" t="s">
        <v>340</v>
      </c>
      <c r="DZ36" t="s">
        <v>341</v>
      </c>
      <c r="EA36" t="s">
        <v>342</v>
      </c>
      <c r="EB36" t="s">
        <v>343</v>
      </c>
    </row>
    <row r="37" spans="2:132" ht="20.149999999999999" customHeight="1" x14ac:dyDescent="0.55000000000000004">
      <c r="B37">
        <v>34</v>
      </c>
      <c r="C37" s="53">
        <v>45320.420960648145</v>
      </c>
      <c r="D37" s="18">
        <v>45320.547800925924</v>
      </c>
      <c r="E37" t="s">
        <v>300</v>
      </c>
      <c r="H37" t="s">
        <v>1236</v>
      </c>
      <c r="I37" t="s">
        <v>1237</v>
      </c>
      <c r="J37" t="s">
        <v>303</v>
      </c>
      <c r="K37" t="s">
        <v>1238</v>
      </c>
      <c r="L37" t="s">
        <v>422</v>
      </c>
      <c r="M37" t="s">
        <v>348</v>
      </c>
      <c r="N37" t="s">
        <v>1239</v>
      </c>
      <c r="O37" t="s">
        <v>1240</v>
      </c>
      <c r="P37" t="s">
        <v>1241</v>
      </c>
      <c r="Q37" t="s">
        <v>310</v>
      </c>
      <c r="R37" t="s">
        <v>1242</v>
      </c>
      <c r="T37" t="s">
        <v>1243</v>
      </c>
      <c r="U37" t="s">
        <v>1240</v>
      </c>
      <c r="X37" t="s">
        <v>357</v>
      </c>
      <c r="Y37" s="20"/>
      <c r="AC37" t="s">
        <v>1244</v>
      </c>
      <c r="AD37" s="20"/>
      <c r="AE37" t="s">
        <v>1236</v>
      </c>
      <c r="AF37" t="s">
        <v>1237</v>
      </c>
      <c r="AG37" t="s">
        <v>1238</v>
      </c>
      <c r="AH37" t="s">
        <v>1239</v>
      </c>
      <c r="AI37" t="s">
        <v>361</v>
      </c>
      <c r="BD37" s="20"/>
      <c r="BG37" s="20"/>
      <c r="BH37" s="20"/>
      <c r="BM37" t="s">
        <v>317</v>
      </c>
      <c r="BN37" t="s">
        <v>362</v>
      </c>
      <c r="BO37" t="s">
        <v>505</v>
      </c>
      <c r="BP37" t="s">
        <v>652</v>
      </c>
      <c r="BQ37" t="s">
        <v>319</v>
      </c>
      <c r="BR37" t="s">
        <v>1245</v>
      </c>
      <c r="BS37" t="s">
        <v>1246</v>
      </c>
      <c r="BT37" t="s">
        <v>1246</v>
      </c>
      <c r="BU37" t="s">
        <v>317</v>
      </c>
      <c r="BV37" t="s">
        <v>1247</v>
      </c>
      <c r="BW37" t="s">
        <v>319</v>
      </c>
      <c r="BX37" t="s">
        <v>1245</v>
      </c>
      <c r="BY37" t="s">
        <v>321</v>
      </c>
      <c r="BZ37" t="s">
        <v>322</v>
      </c>
      <c r="CC37" s="20"/>
      <c r="CD37" s="20"/>
      <c r="CE37" t="s">
        <v>372</v>
      </c>
      <c r="CG37" t="s">
        <v>1248</v>
      </c>
      <c r="CJ37" t="s">
        <v>325</v>
      </c>
      <c r="CL37" t="s">
        <v>1164</v>
      </c>
      <c r="CM37" t="s">
        <v>511</v>
      </c>
      <c r="CN37" t="s">
        <v>659</v>
      </c>
      <c r="CO37" t="s">
        <v>443</v>
      </c>
      <c r="CS37" t="s">
        <v>515</v>
      </c>
      <c r="CT37" t="s">
        <v>516</v>
      </c>
      <c r="CV37" t="s">
        <v>590</v>
      </c>
      <c r="CW37" t="s">
        <v>590</v>
      </c>
      <c r="CX37" t="s">
        <v>591</v>
      </c>
      <c r="DB37" t="s">
        <v>1245</v>
      </c>
      <c r="DE37" t="s">
        <v>1249</v>
      </c>
      <c r="DF37" t="s">
        <v>333</v>
      </c>
      <c r="DG37" t="s">
        <v>334</v>
      </c>
      <c r="DH37" t="s">
        <v>335</v>
      </c>
      <c r="DI37" t="s">
        <v>335</v>
      </c>
      <c r="DJ37" t="s">
        <v>385</v>
      </c>
      <c r="DV37" t="s">
        <v>1250</v>
      </c>
      <c r="DW37" t="s">
        <v>1251</v>
      </c>
      <c r="DX37" t="s">
        <v>1252</v>
      </c>
      <c r="DY37" t="s">
        <v>340</v>
      </c>
      <c r="DZ37" t="s">
        <v>341</v>
      </c>
      <c r="EA37" t="s">
        <v>342</v>
      </c>
      <c r="EB37" t="s">
        <v>343</v>
      </c>
    </row>
    <row r="38" spans="2:132" ht="20.149999999999999" customHeight="1" x14ac:dyDescent="0.55000000000000004">
      <c r="B38">
        <v>35</v>
      </c>
      <c r="C38" s="53">
        <v>45320.536064814813</v>
      </c>
      <c r="D38" s="18">
        <v>45320.553865740738</v>
      </c>
      <c r="E38" t="s">
        <v>300</v>
      </c>
      <c r="H38" t="s">
        <v>1078</v>
      </c>
      <c r="I38" t="s">
        <v>1079</v>
      </c>
      <c r="J38" t="s">
        <v>1080</v>
      </c>
      <c r="K38" t="s">
        <v>1081</v>
      </c>
      <c r="L38" t="s">
        <v>422</v>
      </c>
      <c r="M38" t="s">
        <v>306</v>
      </c>
      <c r="N38" t="s">
        <v>1082</v>
      </c>
      <c r="O38" t="s">
        <v>1083</v>
      </c>
      <c r="P38" t="s">
        <v>496</v>
      </c>
      <c r="Q38" t="s">
        <v>310</v>
      </c>
      <c r="R38" t="s">
        <v>1253</v>
      </c>
      <c r="S38" t="s">
        <v>1085</v>
      </c>
      <c r="T38" t="s">
        <v>1254</v>
      </c>
      <c r="U38" t="s">
        <v>1255</v>
      </c>
      <c r="V38" t="s">
        <v>1085</v>
      </c>
      <c r="W38" t="s">
        <v>1088</v>
      </c>
      <c r="X38" t="s">
        <v>357</v>
      </c>
      <c r="Y38" s="20"/>
      <c r="AC38" t="s">
        <v>1089</v>
      </c>
      <c r="AD38" s="20" t="s">
        <v>1085</v>
      </c>
      <c r="AE38" t="s">
        <v>1090</v>
      </c>
      <c r="AF38" t="s">
        <v>1091</v>
      </c>
      <c r="AG38" t="s">
        <v>493</v>
      </c>
      <c r="AH38" t="s">
        <v>1092</v>
      </c>
      <c r="AI38" t="s">
        <v>533</v>
      </c>
      <c r="AJ38" t="s">
        <v>1256</v>
      </c>
      <c r="AK38" t="s">
        <v>1085</v>
      </c>
      <c r="AL38" t="s">
        <v>1090</v>
      </c>
      <c r="AM38" t="s">
        <v>1091</v>
      </c>
      <c r="AN38" t="s">
        <v>493</v>
      </c>
      <c r="AO38" t="s">
        <v>1092</v>
      </c>
      <c r="AP38" t="s">
        <v>533</v>
      </c>
      <c r="AQ38" t="s">
        <v>1257</v>
      </c>
      <c r="AR38" t="s">
        <v>1085</v>
      </c>
      <c r="AS38" t="s">
        <v>1090</v>
      </c>
      <c r="AT38" t="s">
        <v>1091</v>
      </c>
      <c r="AU38" t="s">
        <v>493</v>
      </c>
      <c r="AV38" t="s">
        <v>1092</v>
      </c>
      <c r="AW38" t="s">
        <v>533</v>
      </c>
      <c r="AX38" t="s">
        <v>1258</v>
      </c>
      <c r="AY38" t="s">
        <v>1085</v>
      </c>
      <c r="AZ38" t="s">
        <v>1090</v>
      </c>
      <c r="BA38" t="s">
        <v>1091</v>
      </c>
      <c r="BB38" t="s">
        <v>493</v>
      </c>
      <c r="BC38" t="s">
        <v>1092</v>
      </c>
      <c r="BD38" s="20" t="s">
        <v>361</v>
      </c>
      <c r="BG38" s="20"/>
      <c r="BH38" s="20"/>
      <c r="BM38" t="s">
        <v>317</v>
      </c>
      <c r="BN38" t="s">
        <v>430</v>
      </c>
      <c r="BO38" t="s">
        <v>1125</v>
      </c>
      <c r="BP38" t="s">
        <v>1259</v>
      </c>
      <c r="BQ38" t="s">
        <v>319</v>
      </c>
      <c r="BR38" t="s">
        <v>1260</v>
      </c>
      <c r="BS38" t="s">
        <v>1261</v>
      </c>
      <c r="BT38" t="s">
        <v>1262</v>
      </c>
      <c r="BU38" t="s">
        <v>317</v>
      </c>
      <c r="BV38" t="s">
        <v>1263</v>
      </c>
      <c r="BW38" t="s">
        <v>319</v>
      </c>
      <c r="BX38" t="s">
        <v>1264</v>
      </c>
      <c r="BY38" t="s">
        <v>370</v>
      </c>
      <c r="BZ38" t="s">
        <v>322</v>
      </c>
      <c r="CC38" s="20"/>
      <c r="CD38" s="20" t="s">
        <v>1085</v>
      </c>
      <c r="CE38" t="s">
        <v>616</v>
      </c>
      <c r="CF38" t="s">
        <v>1097</v>
      </c>
      <c r="CG38" t="s">
        <v>1129</v>
      </c>
      <c r="CJ38" t="s">
        <v>1099</v>
      </c>
      <c r="CK38" t="s">
        <v>1100</v>
      </c>
      <c r="CL38" t="s">
        <v>714</v>
      </c>
      <c r="CM38" t="s">
        <v>479</v>
      </c>
      <c r="CN38" t="s">
        <v>480</v>
      </c>
      <c r="CO38" t="s">
        <v>377</v>
      </c>
      <c r="CP38" t="s">
        <v>513</v>
      </c>
      <c r="CQ38" t="s">
        <v>1101</v>
      </c>
      <c r="CS38" t="s">
        <v>910</v>
      </c>
      <c r="CT38" t="s">
        <v>1265</v>
      </c>
      <c r="CU38" t="s">
        <v>1102</v>
      </c>
      <c r="CV38" t="s">
        <v>1266</v>
      </c>
      <c r="CW38" t="s">
        <v>1267</v>
      </c>
      <c r="CX38" t="s">
        <v>1268</v>
      </c>
      <c r="CY38" t="s">
        <v>1269</v>
      </c>
      <c r="CZ38" t="s">
        <v>1270</v>
      </c>
      <c r="DA38" t="s">
        <v>1085</v>
      </c>
      <c r="DB38" t="s">
        <v>1108</v>
      </c>
      <c r="DC38" t="s">
        <v>1109</v>
      </c>
      <c r="DD38" t="s">
        <v>1110</v>
      </c>
      <c r="DE38" t="s">
        <v>1271</v>
      </c>
      <c r="DF38" t="s">
        <v>1112</v>
      </c>
      <c r="DG38" t="s">
        <v>1112</v>
      </c>
      <c r="DH38" t="s">
        <v>335</v>
      </c>
      <c r="DI38" t="s">
        <v>1113</v>
      </c>
      <c r="DK38" t="s">
        <v>1114</v>
      </c>
      <c r="DL38" t="s">
        <v>590</v>
      </c>
      <c r="DM38" t="s">
        <v>590</v>
      </c>
      <c r="DN38" t="s">
        <v>590</v>
      </c>
      <c r="DO38" t="s">
        <v>590</v>
      </c>
      <c r="DP38" t="s">
        <v>591</v>
      </c>
      <c r="DQ38" t="s">
        <v>1115</v>
      </c>
      <c r="DR38" t="s">
        <v>1116</v>
      </c>
      <c r="DS38" t="s">
        <v>1090</v>
      </c>
      <c r="DU38" t="s">
        <v>590</v>
      </c>
      <c r="DV38" t="s">
        <v>1117</v>
      </c>
      <c r="DW38" t="s">
        <v>1118</v>
      </c>
      <c r="DX38" t="s">
        <v>1119</v>
      </c>
      <c r="DY38" t="s">
        <v>340</v>
      </c>
      <c r="DZ38" t="s">
        <v>341</v>
      </c>
      <c r="EA38" t="s">
        <v>342</v>
      </c>
      <c r="EB38" t="s">
        <v>343</v>
      </c>
    </row>
    <row r="39" spans="2:132" ht="20.149999999999999" customHeight="1" x14ac:dyDescent="0.55000000000000004">
      <c r="B39">
        <v>36</v>
      </c>
      <c r="C39" s="53">
        <v>45320.469942129632</v>
      </c>
      <c r="D39" s="18">
        <v>45320.562743055554</v>
      </c>
      <c r="E39" t="s">
        <v>300</v>
      </c>
      <c r="H39" t="s">
        <v>1272</v>
      </c>
      <c r="I39" t="s">
        <v>1273</v>
      </c>
      <c r="J39" t="s">
        <v>303</v>
      </c>
      <c r="K39">
        <v>9010001075024</v>
      </c>
      <c r="L39" t="s">
        <v>305</v>
      </c>
      <c r="M39" t="s">
        <v>392</v>
      </c>
      <c r="N39" t="s">
        <v>1274</v>
      </c>
      <c r="O39" t="s">
        <v>1275</v>
      </c>
      <c r="P39" t="s">
        <v>309</v>
      </c>
      <c r="Q39" t="s">
        <v>310</v>
      </c>
      <c r="R39" t="s">
        <v>1276</v>
      </c>
      <c r="T39" t="s">
        <v>1277</v>
      </c>
      <c r="U39" s="87" t="s">
        <v>1278</v>
      </c>
      <c r="V39" t="s">
        <v>1279</v>
      </c>
      <c r="W39" t="s">
        <v>371</v>
      </c>
      <c r="X39" t="s">
        <v>314</v>
      </c>
      <c r="Y39" s="20" t="s">
        <v>1272</v>
      </c>
      <c r="Z39" t="s">
        <v>1273</v>
      </c>
      <c r="AA39">
        <v>9010001075024</v>
      </c>
      <c r="AB39" t="s">
        <v>1274</v>
      </c>
      <c r="AD39" s="20"/>
      <c r="BD39" s="20"/>
      <c r="BG39" s="20"/>
      <c r="BH39" s="20"/>
      <c r="BM39" t="s">
        <v>317</v>
      </c>
      <c r="BN39" t="s">
        <v>504</v>
      </c>
      <c r="BO39" t="s">
        <v>505</v>
      </c>
      <c r="BP39" t="s">
        <v>1280</v>
      </c>
      <c r="BQ39" t="s">
        <v>319</v>
      </c>
      <c r="BR39" t="s">
        <v>1281</v>
      </c>
      <c r="BS39" t="s">
        <v>366</v>
      </c>
      <c r="BT39" t="s">
        <v>366</v>
      </c>
      <c r="BU39" t="s">
        <v>316</v>
      </c>
      <c r="BY39" t="s">
        <v>1282</v>
      </c>
      <c r="BZ39" t="s">
        <v>322</v>
      </c>
      <c r="CC39" s="20"/>
      <c r="CD39" s="20"/>
      <c r="CE39" t="s">
        <v>372</v>
      </c>
      <c r="CG39" t="s">
        <v>1283</v>
      </c>
      <c r="CJ39" t="s">
        <v>408</v>
      </c>
      <c r="CK39" t="s">
        <v>1284</v>
      </c>
      <c r="CL39" t="s">
        <v>410</v>
      </c>
      <c r="CM39" t="s">
        <v>479</v>
      </c>
      <c r="CN39" t="s">
        <v>480</v>
      </c>
      <c r="CO39" t="s">
        <v>377</v>
      </c>
      <c r="CP39" t="s">
        <v>776</v>
      </c>
      <c r="CQ39" t="s">
        <v>1285</v>
      </c>
      <c r="CS39" t="s">
        <v>1286</v>
      </c>
      <c r="CT39" t="s">
        <v>911</v>
      </c>
      <c r="CU39" t="s">
        <v>912</v>
      </c>
      <c r="CV39" t="s">
        <v>412</v>
      </c>
      <c r="CW39" t="s">
        <v>327</v>
      </c>
      <c r="CX39" t="s">
        <v>1287</v>
      </c>
      <c r="DA39" t="s">
        <v>1288</v>
      </c>
      <c r="DD39" t="s">
        <v>1289</v>
      </c>
      <c r="DE39" t="s">
        <v>1290</v>
      </c>
      <c r="DF39" t="s">
        <v>333</v>
      </c>
      <c r="DG39" t="s">
        <v>334</v>
      </c>
      <c r="DH39" t="s">
        <v>335</v>
      </c>
      <c r="DI39" t="s">
        <v>335</v>
      </c>
      <c r="DJ39" t="s">
        <v>385</v>
      </c>
      <c r="DV39" t="s">
        <v>1291</v>
      </c>
      <c r="DW39" t="s">
        <v>1292</v>
      </c>
      <c r="DX39" s="20" t="s">
        <v>1293</v>
      </c>
      <c r="DY39" t="s">
        <v>340</v>
      </c>
      <c r="DZ39" t="s">
        <v>341</v>
      </c>
      <c r="EA39" t="s">
        <v>342</v>
      </c>
      <c r="EB39" t="s">
        <v>343</v>
      </c>
    </row>
    <row r="40" spans="2:132" ht="20.149999999999999" customHeight="1" x14ac:dyDescent="0.55000000000000004">
      <c r="B40">
        <v>37</v>
      </c>
      <c r="C40" s="53">
        <v>45320.535821759258</v>
      </c>
      <c r="D40" s="18">
        <v>45320.568344907406</v>
      </c>
      <c r="E40" t="s">
        <v>300</v>
      </c>
      <c r="H40" t="s">
        <v>918</v>
      </c>
      <c r="I40" t="s">
        <v>919</v>
      </c>
      <c r="J40" t="s">
        <v>303</v>
      </c>
      <c r="K40" t="s">
        <v>920</v>
      </c>
      <c r="L40" t="s">
        <v>305</v>
      </c>
      <c r="M40" t="s">
        <v>392</v>
      </c>
      <c r="N40" t="s">
        <v>1294</v>
      </c>
      <c r="O40" t="s">
        <v>922</v>
      </c>
      <c r="P40" t="s">
        <v>460</v>
      </c>
      <c r="Q40" t="s">
        <v>310</v>
      </c>
      <c r="R40" t="s">
        <v>1295</v>
      </c>
      <c r="T40" t="s">
        <v>1296</v>
      </c>
      <c r="U40" s="87" t="s">
        <v>1297</v>
      </c>
      <c r="V40" t="s">
        <v>1298</v>
      </c>
      <c r="W40" t="s">
        <v>1299</v>
      </c>
      <c r="X40" t="s">
        <v>357</v>
      </c>
      <c r="Y40" s="20"/>
      <c r="AC40" t="s">
        <v>1300</v>
      </c>
      <c r="AD40" s="20" t="s">
        <v>1301</v>
      </c>
      <c r="AE40" t="s">
        <v>1302</v>
      </c>
      <c r="AF40" t="s">
        <v>1303</v>
      </c>
      <c r="AG40" t="s">
        <v>1304</v>
      </c>
      <c r="AH40" t="s">
        <v>1305</v>
      </c>
      <c r="AI40" t="s">
        <v>533</v>
      </c>
      <c r="AJ40" t="s">
        <v>1306</v>
      </c>
      <c r="AL40" t="s">
        <v>1307</v>
      </c>
      <c r="AM40" t="s">
        <v>1308</v>
      </c>
      <c r="AN40" t="s">
        <v>1309</v>
      </c>
      <c r="AO40" t="s">
        <v>1310</v>
      </c>
      <c r="AP40" t="s">
        <v>533</v>
      </c>
      <c r="AQ40" t="s">
        <v>1311</v>
      </c>
      <c r="AR40" t="s">
        <v>1312</v>
      </c>
      <c r="AS40" t="s">
        <v>1313</v>
      </c>
      <c r="AT40" t="s">
        <v>1314</v>
      </c>
      <c r="AU40" t="s">
        <v>1315</v>
      </c>
      <c r="AV40" t="s">
        <v>1316</v>
      </c>
      <c r="AW40" t="s">
        <v>533</v>
      </c>
      <c r="AX40" t="s">
        <v>1317</v>
      </c>
      <c r="AZ40" t="s">
        <v>918</v>
      </c>
      <c r="BA40" t="s">
        <v>919</v>
      </c>
      <c r="BB40" t="s">
        <v>920</v>
      </c>
      <c r="BC40" t="s">
        <v>1294</v>
      </c>
      <c r="BD40" s="20" t="s">
        <v>533</v>
      </c>
      <c r="BE40" t="s">
        <v>1318</v>
      </c>
      <c r="BF40" t="s">
        <v>1319</v>
      </c>
      <c r="BG40" s="20" t="s">
        <v>918</v>
      </c>
      <c r="BH40" s="20" t="s">
        <v>919</v>
      </c>
      <c r="BI40" t="s">
        <v>920</v>
      </c>
      <c r="BJ40" t="s">
        <v>1294</v>
      </c>
      <c r="BK40" t="s">
        <v>361</v>
      </c>
      <c r="BM40" t="s">
        <v>317</v>
      </c>
      <c r="BN40" t="s">
        <v>362</v>
      </c>
      <c r="BO40" t="s">
        <v>1320</v>
      </c>
      <c r="BP40" t="s">
        <v>1321</v>
      </c>
      <c r="BQ40" t="s">
        <v>319</v>
      </c>
      <c r="BR40" t="s">
        <v>1322</v>
      </c>
      <c r="BS40" t="s">
        <v>1323</v>
      </c>
      <c r="BT40" t="s">
        <v>1324</v>
      </c>
      <c r="BU40" t="s">
        <v>317</v>
      </c>
      <c r="BV40" t="s">
        <v>1325</v>
      </c>
      <c r="BW40" t="s">
        <v>319</v>
      </c>
      <c r="BX40" t="s">
        <v>1326</v>
      </c>
      <c r="BY40" t="s">
        <v>1327</v>
      </c>
      <c r="BZ40" t="s">
        <v>322</v>
      </c>
      <c r="CC40" s="20"/>
      <c r="CD40" s="20"/>
      <c r="CE40" t="s">
        <v>372</v>
      </c>
      <c r="CG40" t="s">
        <v>1328</v>
      </c>
      <c r="CJ40" t="s">
        <v>408</v>
      </c>
      <c r="CK40" t="s">
        <v>1329</v>
      </c>
      <c r="CL40" t="s">
        <v>1330</v>
      </c>
      <c r="CM40" t="s">
        <v>1331</v>
      </c>
      <c r="CN40" t="s">
        <v>1332</v>
      </c>
      <c r="CO40" t="s">
        <v>377</v>
      </c>
      <c r="CP40" t="s">
        <v>776</v>
      </c>
      <c r="CQ40" t="s">
        <v>1101</v>
      </c>
      <c r="CS40" t="s">
        <v>1333</v>
      </c>
      <c r="CT40" t="s">
        <v>1334</v>
      </c>
      <c r="CU40" t="s">
        <v>1335</v>
      </c>
      <c r="CV40" t="s">
        <v>444</v>
      </c>
      <c r="CW40" t="s">
        <v>444</v>
      </c>
      <c r="CX40" t="s">
        <v>1336</v>
      </c>
      <c r="CY40" t="s">
        <v>1337</v>
      </c>
      <c r="DA40" t="s">
        <v>1338</v>
      </c>
      <c r="DB40" t="s">
        <v>1339</v>
      </c>
      <c r="DC40" t="s">
        <v>1340</v>
      </c>
      <c r="DD40" t="s">
        <v>1341</v>
      </c>
      <c r="DE40" t="s">
        <v>1342</v>
      </c>
      <c r="DF40" t="s">
        <v>333</v>
      </c>
      <c r="DG40" t="s">
        <v>334</v>
      </c>
      <c r="DH40" t="s">
        <v>335</v>
      </c>
      <c r="DI40" t="s">
        <v>335</v>
      </c>
      <c r="DJ40" t="s">
        <v>1343</v>
      </c>
      <c r="DV40" t="s">
        <v>1344</v>
      </c>
      <c r="DW40" t="s">
        <v>1345</v>
      </c>
      <c r="DX40" t="s">
        <v>1346</v>
      </c>
      <c r="DY40" t="s">
        <v>340</v>
      </c>
      <c r="DZ40" t="s">
        <v>341</v>
      </c>
      <c r="EA40" t="s">
        <v>342</v>
      </c>
      <c r="EB40" t="s">
        <v>343</v>
      </c>
    </row>
    <row r="41" spans="2:132" ht="20.149999999999999" customHeight="1" x14ac:dyDescent="0.55000000000000004">
      <c r="B41">
        <v>38</v>
      </c>
      <c r="C41" s="53">
        <v>45320.381412037037</v>
      </c>
      <c r="D41" s="18">
        <v>45320.574178240742</v>
      </c>
      <c r="E41" t="s">
        <v>300</v>
      </c>
      <c r="H41" t="s">
        <v>1347</v>
      </c>
      <c r="I41" t="s">
        <v>1348</v>
      </c>
      <c r="J41" t="s">
        <v>303</v>
      </c>
      <c r="K41" t="s">
        <v>1349</v>
      </c>
      <c r="L41" t="s">
        <v>422</v>
      </c>
      <c r="M41" t="s">
        <v>348</v>
      </c>
      <c r="N41" t="s">
        <v>1350</v>
      </c>
      <c r="O41" t="s">
        <v>1351</v>
      </c>
      <c r="P41" t="s">
        <v>496</v>
      </c>
      <c r="Q41" t="s">
        <v>310</v>
      </c>
      <c r="R41" t="s">
        <v>1352</v>
      </c>
      <c r="S41" t="s">
        <v>982</v>
      </c>
      <c r="T41" t="s">
        <v>1353</v>
      </c>
      <c r="U41" s="87" t="s">
        <v>1354</v>
      </c>
      <c r="W41" t="s">
        <v>1355</v>
      </c>
      <c r="X41" t="s">
        <v>357</v>
      </c>
      <c r="Y41" s="20"/>
      <c r="AC41" t="s">
        <v>1356</v>
      </c>
      <c r="AD41" s="20"/>
      <c r="AE41" t="s">
        <v>1347</v>
      </c>
      <c r="AF41" t="s">
        <v>1348</v>
      </c>
      <c r="AG41" t="s">
        <v>1349</v>
      </c>
      <c r="AH41" t="s">
        <v>1357</v>
      </c>
      <c r="AI41" t="s">
        <v>533</v>
      </c>
      <c r="AJ41" t="s">
        <v>1358</v>
      </c>
      <c r="AL41" t="s">
        <v>1347</v>
      </c>
      <c r="AM41" t="s">
        <v>1348</v>
      </c>
      <c r="AN41" t="s">
        <v>1349</v>
      </c>
      <c r="AO41" t="s">
        <v>1357</v>
      </c>
      <c r="AP41" t="s">
        <v>533</v>
      </c>
      <c r="AQ41" t="s">
        <v>1359</v>
      </c>
      <c r="AS41" t="s">
        <v>1347</v>
      </c>
      <c r="AT41" t="s">
        <v>1348</v>
      </c>
      <c r="AU41" t="s">
        <v>1349</v>
      </c>
      <c r="AV41" t="s">
        <v>1357</v>
      </c>
      <c r="AW41" t="s">
        <v>361</v>
      </c>
      <c r="BD41" s="20"/>
      <c r="BG41" s="20"/>
      <c r="BH41" s="20"/>
      <c r="BM41" t="s">
        <v>317</v>
      </c>
      <c r="BN41" t="s">
        <v>1222</v>
      </c>
      <c r="BO41" t="s">
        <v>505</v>
      </c>
      <c r="BP41" t="s">
        <v>767</v>
      </c>
      <c r="BQ41" t="s">
        <v>319</v>
      </c>
      <c r="BR41" t="s">
        <v>1360</v>
      </c>
      <c r="BS41" t="s">
        <v>1361</v>
      </c>
      <c r="BT41" t="s">
        <v>1361</v>
      </c>
      <c r="BU41" t="s">
        <v>317</v>
      </c>
      <c r="BV41" t="s">
        <v>1362</v>
      </c>
      <c r="BW41" t="s">
        <v>437</v>
      </c>
      <c r="BX41" t="s">
        <v>1363</v>
      </c>
      <c r="BY41" t="s">
        <v>321</v>
      </c>
      <c r="BZ41" t="s">
        <v>322</v>
      </c>
      <c r="CC41" s="20"/>
      <c r="CD41" s="20"/>
      <c r="CE41" t="s">
        <v>323</v>
      </c>
      <c r="CH41" t="s">
        <v>324</v>
      </c>
      <c r="CJ41" t="s">
        <v>408</v>
      </c>
      <c r="CK41" t="s">
        <v>1364</v>
      </c>
      <c r="CL41" t="s">
        <v>1365</v>
      </c>
      <c r="CM41" t="s">
        <v>1366</v>
      </c>
      <c r="CN41" t="s">
        <v>1367</v>
      </c>
      <c r="CO41" t="s">
        <v>377</v>
      </c>
      <c r="CP41" t="s">
        <v>378</v>
      </c>
      <c r="CR41" t="s">
        <v>1368</v>
      </c>
      <c r="CS41" t="s">
        <v>1369</v>
      </c>
      <c r="CT41" t="s">
        <v>1370</v>
      </c>
      <c r="CU41" t="s">
        <v>1371</v>
      </c>
      <c r="CV41" t="s">
        <v>1372</v>
      </c>
      <c r="CW41" t="s">
        <v>1373</v>
      </c>
      <c r="CX41" t="s">
        <v>1374</v>
      </c>
      <c r="CY41" t="s">
        <v>1375</v>
      </c>
      <c r="CZ41" t="s">
        <v>1376</v>
      </c>
      <c r="DA41" t="s">
        <v>1377</v>
      </c>
      <c r="DC41" t="s">
        <v>1378</v>
      </c>
      <c r="DD41" t="s">
        <v>1379</v>
      </c>
      <c r="DE41" t="s">
        <v>1380</v>
      </c>
      <c r="DF41" t="s">
        <v>333</v>
      </c>
      <c r="DG41" t="s">
        <v>334</v>
      </c>
      <c r="DH41" t="s">
        <v>335</v>
      </c>
      <c r="DI41" t="s">
        <v>335</v>
      </c>
      <c r="DJ41" t="s">
        <v>385</v>
      </c>
      <c r="DV41" t="s">
        <v>1381</v>
      </c>
      <c r="DW41" t="s">
        <v>1382</v>
      </c>
      <c r="DX41" s="20" t="s">
        <v>1383</v>
      </c>
      <c r="DY41" t="s">
        <v>340</v>
      </c>
      <c r="DZ41" t="s">
        <v>341</v>
      </c>
      <c r="EA41" t="s">
        <v>342</v>
      </c>
      <c r="EB41" t="s">
        <v>343</v>
      </c>
    </row>
    <row r="42" spans="2:132" ht="20.149999999999999" customHeight="1" x14ac:dyDescent="0.55000000000000004">
      <c r="B42">
        <v>39</v>
      </c>
      <c r="C42" s="53">
        <v>45320.587939814817</v>
      </c>
      <c r="D42" s="18">
        <v>45320.594699074078</v>
      </c>
      <c r="E42" t="s">
        <v>300</v>
      </c>
      <c r="H42" t="s">
        <v>1384</v>
      </c>
      <c r="I42" t="s">
        <v>1385</v>
      </c>
      <c r="J42" t="s">
        <v>303</v>
      </c>
      <c r="K42" t="s">
        <v>1386</v>
      </c>
      <c r="L42" t="s">
        <v>422</v>
      </c>
      <c r="M42" t="s">
        <v>348</v>
      </c>
      <c r="N42" t="s">
        <v>1387</v>
      </c>
      <c r="O42" t="s">
        <v>1388</v>
      </c>
      <c r="P42" t="s">
        <v>1241</v>
      </c>
      <c r="Q42" t="s">
        <v>310</v>
      </c>
      <c r="R42" t="s">
        <v>1389</v>
      </c>
      <c r="T42" t="s">
        <v>1390</v>
      </c>
      <c r="U42" t="s">
        <v>1391</v>
      </c>
      <c r="X42" t="s">
        <v>314</v>
      </c>
      <c r="Y42" s="20" t="s">
        <v>1384</v>
      </c>
      <c r="Z42" t="s">
        <v>1385</v>
      </c>
      <c r="AA42" t="s">
        <v>1386</v>
      </c>
      <c r="AB42" t="s">
        <v>1387</v>
      </c>
      <c r="AD42" s="20"/>
      <c r="BD42" s="20"/>
      <c r="BG42" s="20"/>
      <c r="BH42" s="20"/>
      <c r="BM42" t="s">
        <v>317</v>
      </c>
      <c r="BN42" t="s">
        <v>1392</v>
      </c>
      <c r="BO42" t="s">
        <v>505</v>
      </c>
      <c r="BP42" t="s">
        <v>767</v>
      </c>
      <c r="BQ42" t="s">
        <v>319</v>
      </c>
      <c r="BR42" t="s">
        <v>1393</v>
      </c>
      <c r="BS42" t="s">
        <v>1394</v>
      </c>
      <c r="BT42" t="s">
        <v>1395</v>
      </c>
      <c r="BU42" t="s">
        <v>316</v>
      </c>
      <c r="BY42" t="s">
        <v>321</v>
      </c>
      <c r="BZ42" t="s">
        <v>322</v>
      </c>
      <c r="CC42" s="20"/>
      <c r="CD42" s="20"/>
      <c r="CE42" t="s">
        <v>323</v>
      </c>
      <c r="CH42" t="s">
        <v>324</v>
      </c>
      <c r="CJ42" t="s">
        <v>325</v>
      </c>
      <c r="CV42" t="s">
        <v>481</v>
      </c>
      <c r="CW42" t="s">
        <v>571</v>
      </c>
      <c r="CX42" t="s">
        <v>1396</v>
      </c>
      <c r="DA42" t="s">
        <v>1397</v>
      </c>
      <c r="DC42" t="s">
        <v>1398</v>
      </c>
      <c r="DD42" t="s">
        <v>1399</v>
      </c>
      <c r="DE42" t="s">
        <v>1400</v>
      </c>
      <c r="DF42" t="s">
        <v>333</v>
      </c>
      <c r="DG42" t="s">
        <v>334</v>
      </c>
      <c r="DH42" t="s">
        <v>335</v>
      </c>
      <c r="DI42" t="s">
        <v>335</v>
      </c>
      <c r="DJ42" t="s">
        <v>1401</v>
      </c>
      <c r="DV42" t="s">
        <v>1402</v>
      </c>
      <c r="DW42" t="s">
        <v>1403</v>
      </c>
      <c r="DX42" s="20" t="s">
        <v>1404</v>
      </c>
      <c r="DY42" t="s">
        <v>340</v>
      </c>
      <c r="DZ42" t="s">
        <v>341</v>
      </c>
      <c r="EA42" t="s">
        <v>342</v>
      </c>
      <c r="EB42" t="s">
        <v>343</v>
      </c>
    </row>
    <row r="43" spans="2:132" ht="20.149999999999999" customHeight="1" x14ac:dyDescent="0.55000000000000004">
      <c r="B43">
        <v>40</v>
      </c>
      <c r="C43" s="53">
        <v>45320.561921296299</v>
      </c>
      <c r="D43" s="18">
        <v>45320.599618055552</v>
      </c>
      <c r="E43" t="s">
        <v>300</v>
      </c>
      <c r="H43" t="s">
        <v>1405</v>
      </c>
      <c r="I43" t="s">
        <v>1406</v>
      </c>
      <c r="J43" t="s">
        <v>303</v>
      </c>
      <c r="K43" t="s">
        <v>1407</v>
      </c>
      <c r="L43" t="s">
        <v>422</v>
      </c>
      <c r="M43" t="s">
        <v>348</v>
      </c>
      <c r="N43" t="s">
        <v>1408</v>
      </c>
      <c r="O43" t="s">
        <v>1409</v>
      </c>
      <c r="P43" t="s">
        <v>460</v>
      </c>
      <c r="Q43" t="s">
        <v>310</v>
      </c>
      <c r="R43" t="s">
        <v>1410</v>
      </c>
      <c r="T43" t="s">
        <v>1411</v>
      </c>
      <c r="U43" t="s">
        <v>1412</v>
      </c>
      <c r="X43" t="s">
        <v>314</v>
      </c>
      <c r="Y43" s="20" t="s">
        <v>1413</v>
      </c>
      <c r="Z43" t="s">
        <v>1414</v>
      </c>
      <c r="AA43" t="s">
        <v>1415</v>
      </c>
      <c r="AB43" t="s">
        <v>1416</v>
      </c>
      <c r="AD43" s="20"/>
      <c r="BD43" s="20"/>
      <c r="BG43" s="20"/>
      <c r="BH43" s="20"/>
      <c r="BM43" t="s">
        <v>317</v>
      </c>
      <c r="BN43" t="s">
        <v>362</v>
      </c>
      <c r="BO43" t="s">
        <v>505</v>
      </c>
      <c r="BP43" t="s">
        <v>767</v>
      </c>
      <c r="BQ43" t="s">
        <v>319</v>
      </c>
      <c r="BR43" t="s">
        <v>1417</v>
      </c>
      <c r="BS43" t="s">
        <v>1418</v>
      </c>
      <c r="BT43" t="s">
        <v>1419</v>
      </c>
      <c r="BU43" t="s">
        <v>317</v>
      </c>
      <c r="BV43" t="s">
        <v>770</v>
      </c>
      <c r="BW43" t="s">
        <v>319</v>
      </c>
      <c r="BX43" t="s">
        <v>1420</v>
      </c>
      <c r="BY43" t="s">
        <v>321</v>
      </c>
      <c r="BZ43" t="s">
        <v>322</v>
      </c>
      <c r="CC43" s="20"/>
      <c r="CD43" s="20"/>
      <c r="CE43" t="s">
        <v>323</v>
      </c>
      <c r="CH43" t="s">
        <v>324</v>
      </c>
      <c r="CJ43" t="s">
        <v>325</v>
      </c>
      <c r="CV43" t="s">
        <v>326</v>
      </c>
      <c r="CW43" t="s">
        <v>326</v>
      </c>
      <c r="CX43" t="s">
        <v>1421</v>
      </c>
      <c r="DF43" t="s">
        <v>333</v>
      </c>
      <c r="DG43" t="s">
        <v>334</v>
      </c>
      <c r="DH43" t="s">
        <v>335</v>
      </c>
      <c r="DI43" t="s">
        <v>335</v>
      </c>
      <c r="DJ43" t="s">
        <v>385</v>
      </c>
      <c r="DV43" t="s">
        <v>1422</v>
      </c>
      <c r="DW43" t="s">
        <v>1423</v>
      </c>
      <c r="DX43" t="s">
        <v>1424</v>
      </c>
      <c r="DY43" t="s">
        <v>340</v>
      </c>
      <c r="DZ43" t="s">
        <v>341</v>
      </c>
      <c r="EA43" t="s">
        <v>342</v>
      </c>
      <c r="EB43" t="s">
        <v>343</v>
      </c>
    </row>
    <row r="44" spans="2:132" ht="20.149999999999999" customHeight="1" x14ac:dyDescent="0.55000000000000004">
      <c r="B44">
        <v>41</v>
      </c>
      <c r="C44" s="53">
        <v>45320.608449074076</v>
      </c>
      <c r="D44" s="18">
        <v>45320.608842592592</v>
      </c>
      <c r="E44" t="s">
        <v>300</v>
      </c>
      <c r="H44" t="s">
        <v>1405</v>
      </c>
      <c r="I44" t="s">
        <v>1406</v>
      </c>
      <c r="J44" t="s">
        <v>303</v>
      </c>
      <c r="K44" t="s">
        <v>1407</v>
      </c>
      <c r="L44" t="s">
        <v>422</v>
      </c>
      <c r="M44" t="s">
        <v>348</v>
      </c>
      <c r="N44" t="s">
        <v>1408</v>
      </c>
      <c r="O44" t="s">
        <v>1409</v>
      </c>
      <c r="P44" t="s">
        <v>460</v>
      </c>
      <c r="Q44" t="s">
        <v>310</v>
      </c>
      <c r="R44" t="s">
        <v>1425</v>
      </c>
      <c r="T44" t="s">
        <v>1411</v>
      </c>
      <c r="U44" t="s">
        <v>1426</v>
      </c>
      <c r="X44" t="s">
        <v>314</v>
      </c>
      <c r="Y44" s="20" t="s">
        <v>1413</v>
      </c>
      <c r="Z44" t="s">
        <v>1414</v>
      </c>
      <c r="AA44" t="s">
        <v>1415</v>
      </c>
      <c r="AB44" t="s">
        <v>1416</v>
      </c>
      <c r="AD44" s="20"/>
      <c r="BD44" s="20"/>
      <c r="BG44" s="20"/>
      <c r="BH44" s="20"/>
      <c r="BM44" t="s">
        <v>317</v>
      </c>
      <c r="BN44" t="s">
        <v>362</v>
      </c>
      <c r="BO44" t="s">
        <v>505</v>
      </c>
      <c r="BP44" t="s">
        <v>767</v>
      </c>
      <c r="BQ44" t="s">
        <v>319</v>
      </c>
      <c r="BR44" t="s">
        <v>1427</v>
      </c>
      <c r="BS44" t="s">
        <v>1428</v>
      </c>
      <c r="BT44" t="s">
        <v>1429</v>
      </c>
      <c r="BU44" t="s">
        <v>317</v>
      </c>
      <c r="BV44" t="s">
        <v>770</v>
      </c>
      <c r="BW44" t="s">
        <v>319</v>
      </c>
      <c r="BX44" t="s">
        <v>1420</v>
      </c>
      <c r="BY44" t="s">
        <v>321</v>
      </c>
      <c r="BZ44" t="s">
        <v>322</v>
      </c>
      <c r="CC44" s="20"/>
      <c r="CD44" s="20"/>
      <c r="CE44" t="s">
        <v>323</v>
      </c>
      <c r="CH44" t="s">
        <v>324</v>
      </c>
      <c r="CJ44" t="s">
        <v>325</v>
      </c>
      <c r="CV44" t="s">
        <v>1013</v>
      </c>
      <c r="CW44" t="s">
        <v>1013</v>
      </c>
      <c r="CX44" t="s">
        <v>1430</v>
      </c>
      <c r="DF44" t="s">
        <v>333</v>
      </c>
      <c r="DG44" t="s">
        <v>334</v>
      </c>
      <c r="DH44" t="s">
        <v>335</v>
      </c>
      <c r="DI44" t="s">
        <v>335</v>
      </c>
      <c r="DJ44" t="s">
        <v>385</v>
      </c>
      <c r="DV44" t="s">
        <v>1431</v>
      </c>
      <c r="DW44" t="s">
        <v>1423</v>
      </c>
      <c r="DX44" t="s">
        <v>1432</v>
      </c>
      <c r="DY44" t="s">
        <v>340</v>
      </c>
      <c r="DZ44" t="s">
        <v>341</v>
      </c>
      <c r="EA44" t="s">
        <v>342</v>
      </c>
      <c r="EB44" t="s">
        <v>343</v>
      </c>
    </row>
    <row r="45" spans="2:132" ht="20.149999999999999" customHeight="1" x14ac:dyDescent="0.55000000000000004">
      <c r="B45">
        <v>42</v>
      </c>
      <c r="C45" s="53">
        <v>45320.596296296295</v>
      </c>
      <c r="D45" s="18">
        <v>45320.629884259259</v>
      </c>
      <c r="E45" t="s">
        <v>300</v>
      </c>
      <c r="H45" t="s">
        <v>1433</v>
      </c>
      <c r="I45" t="s">
        <v>1434</v>
      </c>
      <c r="J45" t="s">
        <v>303</v>
      </c>
      <c r="K45" t="s">
        <v>1435</v>
      </c>
      <c r="L45" t="s">
        <v>305</v>
      </c>
      <c r="M45" t="s">
        <v>392</v>
      </c>
      <c r="N45" t="s">
        <v>1436</v>
      </c>
      <c r="O45" t="s">
        <v>1437</v>
      </c>
      <c r="P45" t="s">
        <v>460</v>
      </c>
      <c r="Q45" t="s">
        <v>310</v>
      </c>
      <c r="R45" t="s">
        <v>1438</v>
      </c>
      <c r="T45" t="s">
        <v>1439</v>
      </c>
      <c r="U45" t="s">
        <v>1440</v>
      </c>
      <c r="X45" t="s">
        <v>314</v>
      </c>
      <c r="Y45" s="20" t="s">
        <v>1441</v>
      </c>
      <c r="Z45" t="s">
        <v>1442</v>
      </c>
      <c r="AA45" t="s">
        <v>1443</v>
      </c>
      <c r="AB45" t="s">
        <v>1444</v>
      </c>
      <c r="AD45" s="20"/>
      <c r="BD45" s="20"/>
      <c r="BG45" s="20"/>
      <c r="BH45" s="20"/>
      <c r="BM45" t="s">
        <v>317</v>
      </c>
      <c r="BN45" t="s">
        <v>430</v>
      </c>
      <c r="BO45" t="s">
        <v>505</v>
      </c>
      <c r="BP45" t="s">
        <v>1445</v>
      </c>
      <c r="BQ45" t="s">
        <v>319</v>
      </c>
      <c r="BR45" t="s">
        <v>1446</v>
      </c>
      <c r="BS45" t="s">
        <v>1447</v>
      </c>
      <c r="BT45" t="s">
        <v>1448</v>
      </c>
      <c r="BU45" t="s">
        <v>316</v>
      </c>
      <c r="BY45" t="s">
        <v>1327</v>
      </c>
      <c r="BZ45" t="s">
        <v>322</v>
      </c>
      <c r="CC45" s="20"/>
      <c r="CD45" s="20"/>
      <c r="CE45" t="s">
        <v>372</v>
      </c>
      <c r="CG45" t="s">
        <v>1248</v>
      </c>
      <c r="CJ45" t="s">
        <v>325</v>
      </c>
      <c r="CV45" t="s">
        <v>481</v>
      </c>
      <c r="CW45" t="s">
        <v>381</v>
      </c>
      <c r="CX45" t="s">
        <v>1449</v>
      </c>
      <c r="CY45" t="s">
        <v>1450</v>
      </c>
      <c r="CZ45" t="s">
        <v>1451</v>
      </c>
      <c r="DE45" t="s">
        <v>1452</v>
      </c>
      <c r="DF45" t="s">
        <v>333</v>
      </c>
      <c r="DG45" t="s">
        <v>334</v>
      </c>
      <c r="DH45" t="s">
        <v>335</v>
      </c>
      <c r="DI45" t="s">
        <v>335</v>
      </c>
      <c r="DJ45" t="s">
        <v>1453</v>
      </c>
      <c r="DV45" t="s">
        <v>1454</v>
      </c>
      <c r="DW45" t="s">
        <v>1455</v>
      </c>
      <c r="DX45" t="s">
        <v>1456</v>
      </c>
      <c r="DY45" t="s">
        <v>340</v>
      </c>
      <c r="DZ45" t="s">
        <v>341</v>
      </c>
      <c r="EA45" t="s">
        <v>342</v>
      </c>
      <c r="EB45" t="s">
        <v>343</v>
      </c>
    </row>
    <row r="46" spans="2:132" ht="20.149999999999999" customHeight="1" x14ac:dyDescent="0.55000000000000004">
      <c r="B46">
        <v>43</v>
      </c>
      <c r="C46" s="53">
        <v>45320.609560185185</v>
      </c>
      <c r="D46" s="18">
        <v>45320.644733796296</v>
      </c>
      <c r="E46" t="s">
        <v>300</v>
      </c>
      <c r="H46" t="s">
        <v>1405</v>
      </c>
      <c r="I46" t="s">
        <v>1406</v>
      </c>
      <c r="J46" t="s">
        <v>303</v>
      </c>
      <c r="K46" t="s">
        <v>1407</v>
      </c>
      <c r="L46" t="s">
        <v>422</v>
      </c>
      <c r="M46" t="s">
        <v>348</v>
      </c>
      <c r="N46" t="s">
        <v>1457</v>
      </c>
      <c r="O46" t="s">
        <v>1409</v>
      </c>
      <c r="P46" t="s">
        <v>460</v>
      </c>
      <c r="Q46" t="s">
        <v>310</v>
      </c>
      <c r="R46" t="s">
        <v>1458</v>
      </c>
      <c r="T46" t="s">
        <v>1459</v>
      </c>
      <c r="U46" t="s">
        <v>1460</v>
      </c>
      <c r="X46" t="s">
        <v>314</v>
      </c>
      <c r="Y46" s="20" t="s">
        <v>1461</v>
      </c>
      <c r="Z46" t="s">
        <v>1462</v>
      </c>
      <c r="AA46" t="s">
        <v>1463</v>
      </c>
      <c r="AB46" t="s">
        <v>1464</v>
      </c>
      <c r="AD46" s="20"/>
      <c r="BD46" s="20"/>
      <c r="BG46" s="20"/>
      <c r="BH46" s="20"/>
      <c r="BM46" t="s">
        <v>317</v>
      </c>
      <c r="BN46" t="s">
        <v>362</v>
      </c>
      <c r="BO46" t="s">
        <v>822</v>
      </c>
      <c r="BP46" t="s">
        <v>931</v>
      </c>
      <c r="BQ46" t="s">
        <v>319</v>
      </c>
      <c r="BR46" t="s">
        <v>1465</v>
      </c>
      <c r="BS46" t="s">
        <v>1466</v>
      </c>
      <c r="BT46" t="s">
        <v>1467</v>
      </c>
      <c r="BU46" t="s">
        <v>317</v>
      </c>
      <c r="BV46" t="s">
        <v>770</v>
      </c>
      <c r="BW46" t="s">
        <v>319</v>
      </c>
      <c r="BX46" t="s">
        <v>1468</v>
      </c>
      <c r="BY46" t="s">
        <v>321</v>
      </c>
      <c r="BZ46" t="s">
        <v>322</v>
      </c>
      <c r="CC46" s="20"/>
      <c r="CD46" s="20"/>
      <c r="CE46" t="s">
        <v>323</v>
      </c>
      <c r="CH46" t="s">
        <v>324</v>
      </c>
      <c r="CJ46" t="s">
        <v>325</v>
      </c>
      <c r="CV46" t="s">
        <v>326</v>
      </c>
      <c r="CW46" t="s">
        <v>445</v>
      </c>
      <c r="CX46" t="s">
        <v>1469</v>
      </c>
      <c r="DF46" t="s">
        <v>333</v>
      </c>
      <c r="DG46" t="s">
        <v>334</v>
      </c>
      <c r="DH46" t="s">
        <v>335</v>
      </c>
      <c r="DI46" t="s">
        <v>335</v>
      </c>
      <c r="DJ46" t="s">
        <v>385</v>
      </c>
      <c r="DV46" t="s">
        <v>1431</v>
      </c>
      <c r="DW46" t="s">
        <v>1423</v>
      </c>
      <c r="DX46" t="s">
        <v>1432</v>
      </c>
      <c r="DY46" t="s">
        <v>340</v>
      </c>
      <c r="DZ46" t="s">
        <v>341</v>
      </c>
      <c r="EA46" t="s">
        <v>342</v>
      </c>
      <c r="EB46" t="s">
        <v>343</v>
      </c>
    </row>
    <row r="47" spans="2:132" ht="20.149999999999999" customHeight="1" x14ac:dyDescent="0.55000000000000004">
      <c r="B47">
        <v>44</v>
      </c>
      <c r="C47" s="53">
        <v>45320.539490740739</v>
      </c>
      <c r="D47" s="18">
        <v>45320.646550925929</v>
      </c>
      <c r="E47" t="s">
        <v>300</v>
      </c>
      <c r="H47" t="s">
        <v>1470</v>
      </c>
      <c r="I47" t="s">
        <v>1471</v>
      </c>
      <c r="J47" t="s">
        <v>303</v>
      </c>
      <c r="K47" t="s">
        <v>1472</v>
      </c>
      <c r="L47" t="s">
        <v>305</v>
      </c>
      <c r="M47" t="s">
        <v>392</v>
      </c>
      <c r="N47" t="s">
        <v>1473</v>
      </c>
      <c r="O47" t="s">
        <v>1474</v>
      </c>
      <c r="P47" t="s">
        <v>460</v>
      </c>
      <c r="Q47" t="s">
        <v>310</v>
      </c>
      <c r="R47" t="s">
        <v>1475</v>
      </c>
      <c r="T47" t="s">
        <v>1476</v>
      </c>
      <c r="U47" t="s">
        <v>1477</v>
      </c>
      <c r="X47" t="s">
        <v>314</v>
      </c>
      <c r="Y47" s="20" t="s">
        <v>1478</v>
      </c>
      <c r="Z47" t="s">
        <v>1471</v>
      </c>
      <c r="AA47" t="s">
        <v>1472</v>
      </c>
      <c r="AB47" t="s">
        <v>1473</v>
      </c>
      <c r="AD47" s="20"/>
      <c r="BD47" s="20"/>
      <c r="BG47" s="20"/>
      <c r="BH47" s="20"/>
      <c r="BM47" t="s">
        <v>317</v>
      </c>
      <c r="BN47" t="s">
        <v>1479</v>
      </c>
      <c r="BO47" t="s">
        <v>1480</v>
      </c>
      <c r="BP47" t="s">
        <v>1481</v>
      </c>
      <c r="BQ47" t="s">
        <v>319</v>
      </c>
      <c r="BR47" t="s">
        <v>1482</v>
      </c>
      <c r="BS47" t="s">
        <v>366</v>
      </c>
      <c r="BT47" t="s">
        <v>366</v>
      </c>
      <c r="BU47" t="s">
        <v>316</v>
      </c>
      <c r="BY47" t="s">
        <v>1282</v>
      </c>
      <c r="BZ47" t="s">
        <v>322</v>
      </c>
      <c r="CC47" s="20"/>
      <c r="CD47" s="20"/>
      <c r="CE47" t="s">
        <v>372</v>
      </c>
      <c r="CG47" t="s">
        <v>1483</v>
      </c>
      <c r="CJ47" t="s">
        <v>1484</v>
      </c>
      <c r="CK47" t="s">
        <v>1485</v>
      </c>
      <c r="CL47" t="s">
        <v>478</v>
      </c>
      <c r="CM47" t="s">
        <v>479</v>
      </c>
      <c r="CN47" t="s">
        <v>480</v>
      </c>
      <c r="CO47" t="s">
        <v>377</v>
      </c>
      <c r="CP47" t="s">
        <v>378</v>
      </c>
      <c r="CR47" t="s">
        <v>883</v>
      </c>
      <c r="CS47" t="s">
        <v>910</v>
      </c>
      <c r="CT47" t="s">
        <v>1334</v>
      </c>
      <c r="CU47" t="s">
        <v>1486</v>
      </c>
      <c r="CV47" t="s">
        <v>481</v>
      </c>
      <c r="CW47" t="s">
        <v>571</v>
      </c>
      <c r="CX47" t="s">
        <v>1487</v>
      </c>
      <c r="CY47" t="s">
        <v>1488</v>
      </c>
      <c r="CZ47" t="s">
        <v>1489</v>
      </c>
      <c r="DA47" t="s">
        <v>1490</v>
      </c>
      <c r="DD47" t="s">
        <v>1491</v>
      </c>
      <c r="DE47" t="s">
        <v>1492</v>
      </c>
      <c r="DF47" t="s">
        <v>333</v>
      </c>
      <c r="DG47" t="s">
        <v>334</v>
      </c>
      <c r="DH47" t="s">
        <v>335</v>
      </c>
      <c r="DI47" t="s">
        <v>335</v>
      </c>
      <c r="DJ47" t="s">
        <v>1493</v>
      </c>
      <c r="DV47" t="s">
        <v>1494</v>
      </c>
      <c r="DW47" t="s">
        <v>1495</v>
      </c>
      <c r="DX47" t="s">
        <v>1496</v>
      </c>
      <c r="DY47" t="s">
        <v>340</v>
      </c>
      <c r="DZ47" t="s">
        <v>341</v>
      </c>
      <c r="EA47" t="s">
        <v>342</v>
      </c>
      <c r="EB47" t="s">
        <v>343</v>
      </c>
    </row>
    <row r="48" spans="2:132" ht="20.149999999999999" customHeight="1" x14ac:dyDescent="0.55000000000000004">
      <c r="B48">
        <v>45</v>
      </c>
      <c r="C48" s="53">
        <v>45320.377476851849</v>
      </c>
      <c r="D48" s="18">
        <v>45320.648576388892</v>
      </c>
      <c r="E48" t="s">
        <v>300</v>
      </c>
      <c r="H48" t="s">
        <v>1497</v>
      </c>
      <c r="I48" t="s">
        <v>1498</v>
      </c>
      <c r="J48" t="s">
        <v>303</v>
      </c>
      <c r="K48" t="s">
        <v>1499</v>
      </c>
      <c r="L48" t="s">
        <v>305</v>
      </c>
      <c r="M48" t="s">
        <v>752</v>
      </c>
      <c r="N48" t="s">
        <v>1500</v>
      </c>
      <c r="O48" t="s">
        <v>1501</v>
      </c>
      <c r="P48" t="s">
        <v>496</v>
      </c>
      <c r="Q48" t="s">
        <v>310</v>
      </c>
      <c r="R48" t="s">
        <v>1502</v>
      </c>
      <c r="T48" t="s">
        <v>1503</v>
      </c>
      <c r="U48" t="s">
        <v>1504</v>
      </c>
      <c r="X48" t="s">
        <v>357</v>
      </c>
      <c r="Y48" s="20"/>
      <c r="AC48" t="s">
        <v>1505</v>
      </c>
      <c r="AD48" s="20"/>
      <c r="AE48" t="s">
        <v>1506</v>
      </c>
      <c r="AF48" t="s">
        <v>1507</v>
      </c>
      <c r="AG48" t="s">
        <v>1508</v>
      </c>
      <c r="AH48" t="s">
        <v>1509</v>
      </c>
      <c r="AI48" t="s">
        <v>533</v>
      </c>
      <c r="AJ48" t="s">
        <v>1510</v>
      </c>
      <c r="AL48" t="s">
        <v>1497</v>
      </c>
      <c r="AM48" t="s">
        <v>1498</v>
      </c>
      <c r="AN48" t="s">
        <v>1499</v>
      </c>
      <c r="AO48" t="s">
        <v>1500</v>
      </c>
      <c r="AP48" t="s">
        <v>361</v>
      </c>
      <c r="BD48" s="20"/>
      <c r="BG48" s="20"/>
      <c r="BH48" s="20"/>
      <c r="BM48" t="s">
        <v>317</v>
      </c>
      <c r="BN48" t="s">
        <v>1392</v>
      </c>
      <c r="BO48" t="s">
        <v>1125</v>
      </c>
      <c r="BP48" t="s">
        <v>1511</v>
      </c>
      <c r="BQ48" t="s">
        <v>1512</v>
      </c>
      <c r="BR48" t="s">
        <v>1513</v>
      </c>
      <c r="BS48" t="s">
        <v>366</v>
      </c>
      <c r="BT48" t="s">
        <v>1514</v>
      </c>
      <c r="BU48" t="s">
        <v>317</v>
      </c>
      <c r="BV48" t="s">
        <v>711</v>
      </c>
      <c r="BW48" t="s">
        <v>437</v>
      </c>
      <c r="BX48" t="s">
        <v>1515</v>
      </c>
      <c r="BY48" t="s">
        <v>321</v>
      </c>
      <c r="BZ48" t="s">
        <v>322</v>
      </c>
      <c r="CC48" s="20"/>
      <c r="CD48" s="20"/>
      <c r="CE48" t="s">
        <v>828</v>
      </c>
      <c r="CI48" t="s">
        <v>1516</v>
      </c>
      <c r="CJ48" t="s">
        <v>325</v>
      </c>
      <c r="CV48" t="s">
        <v>518</v>
      </c>
      <c r="CW48" t="s">
        <v>518</v>
      </c>
      <c r="CX48" t="s">
        <v>591</v>
      </c>
      <c r="DF48" t="s">
        <v>333</v>
      </c>
      <c r="DG48" t="s">
        <v>334</v>
      </c>
      <c r="DH48" t="s">
        <v>335</v>
      </c>
      <c r="DI48" t="s">
        <v>335</v>
      </c>
      <c r="DJ48" t="s">
        <v>1517</v>
      </c>
      <c r="DV48" t="s">
        <v>1518</v>
      </c>
      <c r="DW48" t="s">
        <v>1519</v>
      </c>
      <c r="DX48" t="s">
        <v>1520</v>
      </c>
      <c r="DY48" t="s">
        <v>340</v>
      </c>
      <c r="DZ48" t="s">
        <v>341</v>
      </c>
      <c r="EA48" t="s">
        <v>342</v>
      </c>
      <c r="EB48" t="s">
        <v>343</v>
      </c>
    </row>
    <row r="49" spans="2:132" ht="20.149999999999999" customHeight="1" x14ac:dyDescent="0.55000000000000004">
      <c r="B49">
        <v>46</v>
      </c>
      <c r="C49" s="53">
        <v>45317.636111111111</v>
      </c>
      <c r="D49" s="18">
        <v>45320.650613425925</v>
      </c>
      <c r="E49" t="s">
        <v>300</v>
      </c>
      <c r="H49" t="s">
        <v>1521</v>
      </c>
      <c r="I49" t="s">
        <v>1522</v>
      </c>
      <c r="J49" t="s">
        <v>303</v>
      </c>
      <c r="K49">
        <v>7010001064648</v>
      </c>
      <c r="L49" t="s">
        <v>305</v>
      </c>
      <c r="M49" t="s">
        <v>392</v>
      </c>
      <c r="N49" t="s">
        <v>1523</v>
      </c>
      <c r="O49" t="s">
        <v>1524</v>
      </c>
      <c r="P49" t="s">
        <v>460</v>
      </c>
      <c r="Q49" t="s">
        <v>310</v>
      </c>
      <c r="R49" t="s">
        <v>1525</v>
      </c>
      <c r="T49" t="s">
        <v>1526</v>
      </c>
      <c r="U49" s="87" t="s">
        <v>1527</v>
      </c>
      <c r="X49" t="s">
        <v>357</v>
      </c>
      <c r="Y49" s="20"/>
      <c r="AC49" t="s">
        <v>1528</v>
      </c>
      <c r="AD49" s="20"/>
      <c r="AE49" t="s">
        <v>1529</v>
      </c>
      <c r="AF49" t="s">
        <v>1522</v>
      </c>
      <c r="AG49" t="s">
        <v>1530</v>
      </c>
      <c r="AH49" t="s">
        <v>1531</v>
      </c>
      <c r="AI49" t="s">
        <v>533</v>
      </c>
      <c r="AJ49" t="s">
        <v>1532</v>
      </c>
      <c r="AL49" t="s">
        <v>1533</v>
      </c>
      <c r="AM49" t="s">
        <v>1091</v>
      </c>
      <c r="AN49" t="s">
        <v>493</v>
      </c>
      <c r="AO49" t="s">
        <v>1534</v>
      </c>
      <c r="AP49" t="s">
        <v>361</v>
      </c>
      <c r="BD49" s="20"/>
      <c r="BG49" s="20"/>
      <c r="BH49" s="20"/>
      <c r="BM49" t="s">
        <v>317</v>
      </c>
      <c r="BN49" t="s">
        <v>430</v>
      </c>
      <c r="BO49" t="s">
        <v>505</v>
      </c>
      <c r="BP49" t="s">
        <v>1535</v>
      </c>
      <c r="BQ49" t="s">
        <v>319</v>
      </c>
      <c r="BR49" t="s">
        <v>1536</v>
      </c>
      <c r="BS49" t="s">
        <v>1537</v>
      </c>
      <c r="BT49" t="s">
        <v>1538</v>
      </c>
      <c r="BU49" t="s">
        <v>317</v>
      </c>
      <c r="BV49" t="s">
        <v>770</v>
      </c>
      <c r="BW49" t="s">
        <v>319</v>
      </c>
      <c r="BX49" t="s">
        <v>1539</v>
      </c>
      <c r="BY49" t="s">
        <v>321</v>
      </c>
      <c r="BZ49" t="s">
        <v>322</v>
      </c>
      <c r="CC49" s="20"/>
      <c r="CD49" s="20"/>
      <c r="CE49" t="s">
        <v>616</v>
      </c>
      <c r="CF49" t="s">
        <v>1540</v>
      </c>
      <c r="CG49" t="s">
        <v>1541</v>
      </c>
      <c r="CJ49" t="s">
        <v>1534</v>
      </c>
      <c r="CK49" t="s">
        <v>1542</v>
      </c>
      <c r="CL49" t="s">
        <v>478</v>
      </c>
      <c r="CM49" t="s">
        <v>479</v>
      </c>
      <c r="CN49" t="s">
        <v>480</v>
      </c>
      <c r="CO49" t="s">
        <v>377</v>
      </c>
      <c r="CP49" t="s">
        <v>513</v>
      </c>
      <c r="CQ49" t="s">
        <v>1101</v>
      </c>
      <c r="CS49" t="s">
        <v>910</v>
      </c>
      <c r="CT49" t="s">
        <v>911</v>
      </c>
      <c r="CU49" t="s">
        <v>1102</v>
      </c>
      <c r="CV49" t="s">
        <v>326</v>
      </c>
      <c r="CW49" t="s">
        <v>1013</v>
      </c>
      <c r="CX49" t="s">
        <v>1543</v>
      </c>
      <c r="DA49" t="s">
        <v>1544</v>
      </c>
      <c r="DD49" t="s">
        <v>1545</v>
      </c>
      <c r="DE49" t="s">
        <v>1546</v>
      </c>
      <c r="DF49" t="s">
        <v>333</v>
      </c>
      <c r="DG49" t="s">
        <v>334</v>
      </c>
      <c r="DH49" t="s">
        <v>335</v>
      </c>
      <c r="DI49" t="s">
        <v>335</v>
      </c>
      <c r="DJ49" t="s">
        <v>1547</v>
      </c>
      <c r="DV49" t="s">
        <v>1548</v>
      </c>
      <c r="DW49" t="s">
        <v>1549</v>
      </c>
      <c r="DX49" s="20" t="s">
        <v>1550</v>
      </c>
      <c r="DY49" t="s">
        <v>340</v>
      </c>
      <c r="DZ49" t="s">
        <v>341</v>
      </c>
      <c r="EA49" t="s">
        <v>342</v>
      </c>
      <c r="EB49" t="s">
        <v>343</v>
      </c>
    </row>
    <row r="50" spans="2:132" ht="20.149999999999999" customHeight="1" x14ac:dyDescent="0.55000000000000004">
      <c r="B50">
        <v>47</v>
      </c>
      <c r="C50" s="53">
        <v>45320.624201388891</v>
      </c>
      <c r="D50" s="18">
        <v>45320.656898148147</v>
      </c>
      <c r="E50" t="s">
        <v>300</v>
      </c>
      <c r="H50" t="s">
        <v>1551</v>
      </c>
      <c r="I50" t="s">
        <v>1551</v>
      </c>
      <c r="J50" t="s">
        <v>303</v>
      </c>
      <c r="K50">
        <v>9011101078734</v>
      </c>
      <c r="L50" t="s">
        <v>422</v>
      </c>
      <c r="M50" t="s">
        <v>752</v>
      </c>
      <c r="N50" t="s">
        <v>1552</v>
      </c>
      <c r="O50" t="s">
        <v>1553</v>
      </c>
      <c r="P50" t="s">
        <v>496</v>
      </c>
      <c r="Q50" t="s">
        <v>310</v>
      </c>
      <c r="R50" t="s">
        <v>1554</v>
      </c>
      <c r="T50" t="s">
        <v>1555</v>
      </c>
      <c r="U50" s="87" t="s">
        <v>1556</v>
      </c>
      <c r="X50" t="s">
        <v>357</v>
      </c>
      <c r="Y50" s="20"/>
      <c r="AC50" t="s">
        <v>1557</v>
      </c>
      <c r="AD50" s="20"/>
      <c r="AE50" t="s">
        <v>1551</v>
      </c>
      <c r="AF50" t="s">
        <v>1558</v>
      </c>
      <c r="AG50" t="s">
        <v>1559</v>
      </c>
      <c r="AH50" t="s">
        <v>1560</v>
      </c>
      <c r="AI50" t="s">
        <v>361</v>
      </c>
      <c r="BD50" s="20"/>
      <c r="BG50" s="20"/>
      <c r="BH50" s="20"/>
      <c r="BM50" t="s">
        <v>317</v>
      </c>
      <c r="BN50" t="s">
        <v>430</v>
      </c>
      <c r="BO50" t="s">
        <v>651</v>
      </c>
      <c r="BP50" t="s">
        <v>767</v>
      </c>
      <c r="BQ50" t="s">
        <v>319</v>
      </c>
      <c r="BR50" t="s">
        <v>1561</v>
      </c>
      <c r="BS50" s="87" t="s">
        <v>1562</v>
      </c>
      <c r="BT50" s="87" t="s">
        <v>1562</v>
      </c>
      <c r="BU50" t="s">
        <v>317</v>
      </c>
      <c r="BV50" t="s">
        <v>1563</v>
      </c>
      <c r="BW50" t="s">
        <v>319</v>
      </c>
      <c r="BX50" t="s">
        <v>1564</v>
      </c>
      <c r="BY50" t="s">
        <v>321</v>
      </c>
      <c r="BZ50" t="s">
        <v>322</v>
      </c>
      <c r="CC50" s="20"/>
      <c r="CD50" s="20"/>
      <c r="CE50" t="s">
        <v>323</v>
      </c>
      <c r="CH50" t="s">
        <v>549</v>
      </c>
      <c r="CJ50" t="s">
        <v>325</v>
      </c>
      <c r="CV50" t="s">
        <v>444</v>
      </c>
      <c r="CW50" t="s">
        <v>571</v>
      </c>
      <c r="CX50" t="s">
        <v>1565</v>
      </c>
      <c r="DF50" t="s">
        <v>333</v>
      </c>
      <c r="DG50" t="s">
        <v>334</v>
      </c>
      <c r="DH50" t="s">
        <v>335</v>
      </c>
      <c r="DI50" t="s">
        <v>335</v>
      </c>
      <c r="DJ50" t="s">
        <v>1566</v>
      </c>
      <c r="DV50" t="s">
        <v>1567</v>
      </c>
      <c r="DW50" t="s">
        <v>1568</v>
      </c>
      <c r="DX50" t="s">
        <v>1569</v>
      </c>
      <c r="DY50" t="s">
        <v>340</v>
      </c>
      <c r="DZ50" t="s">
        <v>341</v>
      </c>
      <c r="EA50" t="s">
        <v>342</v>
      </c>
      <c r="EB50" t="s">
        <v>343</v>
      </c>
    </row>
    <row r="51" spans="2:132" ht="20.149999999999999" customHeight="1" x14ac:dyDescent="0.55000000000000004">
      <c r="B51">
        <v>48</v>
      </c>
      <c r="C51" s="53">
        <v>45320.677881944444</v>
      </c>
      <c r="D51" s="18">
        <v>45320.679155092592</v>
      </c>
      <c r="E51" t="s">
        <v>300</v>
      </c>
      <c r="H51" t="s">
        <v>1551</v>
      </c>
      <c r="I51" t="s">
        <v>1558</v>
      </c>
      <c r="J51" t="s">
        <v>303</v>
      </c>
      <c r="K51">
        <v>9011101078734</v>
      </c>
      <c r="L51" t="s">
        <v>422</v>
      </c>
      <c r="M51" t="s">
        <v>752</v>
      </c>
      <c r="N51" t="s">
        <v>1552</v>
      </c>
      <c r="O51" s="87" t="s">
        <v>1570</v>
      </c>
      <c r="P51" t="s">
        <v>496</v>
      </c>
      <c r="Q51" t="s">
        <v>310</v>
      </c>
      <c r="R51" t="s">
        <v>1571</v>
      </c>
      <c r="T51" t="s">
        <v>1572</v>
      </c>
      <c r="U51" s="87" t="s">
        <v>1573</v>
      </c>
      <c r="X51" t="s">
        <v>314</v>
      </c>
      <c r="Y51" s="20" t="s">
        <v>1551</v>
      </c>
      <c r="Z51" t="s">
        <v>1558</v>
      </c>
      <c r="AA51" t="s">
        <v>1559</v>
      </c>
      <c r="AB51" t="s">
        <v>1560</v>
      </c>
      <c r="AD51" s="20"/>
      <c r="BD51" s="20"/>
      <c r="BG51" s="20"/>
      <c r="BH51" s="20"/>
      <c r="BM51" t="s">
        <v>317</v>
      </c>
      <c r="BN51" t="s">
        <v>430</v>
      </c>
      <c r="BO51" t="s">
        <v>651</v>
      </c>
      <c r="BP51" t="s">
        <v>1208</v>
      </c>
      <c r="BQ51" t="s">
        <v>319</v>
      </c>
      <c r="BR51" t="s">
        <v>1574</v>
      </c>
      <c r="BS51" t="s">
        <v>1575</v>
      </c>
      <c r="BT51" t="s">
        <v>1575</v>
      </c>
      <c r="BU51" t="s">
        <v>317</v>
      </c>
      <c r="BV51" t="s">
        <v>1563</v>
      </c>
      <c r="BW51" t="s">
        <v>319</v>
      </c>
      <c r="BX51" t="s">
        <v>1564</v>
      </c>
      <c r="BY51" t="s">
        <v>321</v>
      </c>
      <c r="BZ51" t="s">
        <v>322</v>
      </c>
      <c r="CC51" s="20"/>
      <c r="CD51" s="20"/>
      <c r="CE51" t="s">
        <v>323</v>
      </c>
      <c r="CH51" t="s">
        <v>549</v>
      </c>
      <c r="CJ51" t="s">
        <v>325</v>
      </c>
      <c r="CV51" t="s">
        <v>326</v>
      </c>
      <c r="CW51" t="s">
        <v>571</v>
      </c>
      <c r="CX51" t="s">
        <v>1576</v>
      </c>
      <c r="DF51" t="s">
        <v>333</v>
      </c>
      <c r="DG51" t="s">
        <v>334</v>
      </c>
      <c r="DH51" t="s">
        <v>335</v>
      </c>
      <c r="DI51" t="s">
        <v>335</v>
      </c>
      <c r="DJ51" t="s">
        <v>1566</v>
      </c>
      <c r="DV51" t="s">
        <v>1567</v>
      </c>
      <c r="DW51" t="s">
        <v>1568</v>
      </c>
      <c r="DX51" t="s">
        <v>1569</v>
      </c>
      <c r="DY51" t="s">
        <v>340</v>
      </c>
      <c r="DZ51" t="s">
        <v>341</v>
      </c>
      <c r="EA51" t="s">
        <v>342</v>
      </c>
      <c r="EB51" t="s">
        <v>343</v>
      </c>
    </row>
    <row r="52" spans="2:132" ht="20.149999999999999" customHeight="1" x14ac:dyDescent="0.55000000000000004">
      <c r="B52">
        <v>49</v>
      </c>
      <c r="C52" s="53">
        <v>45320.679155092592</v>
      </c>
      <c r="D52" s="18">
        <v>45320.706562500003</v>
      </c>
      <c r="E52" t="s">
        <v>300</v>
      </c>
      <c r="H52" t="s">
        <v>1577</v>
      </c>
      <c r="I52" t="s">
        <v>1578</v>
      </c>
      <c r="J52" t="s">
        <v>303</v>
      </c>
      <c r="K52">
        <v>5010401171715</v>
      </c>
      <c r="L52" t="s">
        <v>422</v>
      </c>
      <c r="M52" t="s">
        <v>348</v>
      </c>
      <c r="N52" t="s">
        <v>1579</v>
      </c>
      <c r="O52" s="87" t="s">
        <v>1580</v>
      </c>
      <c r="P52" t="s">
        <v>496</v>
      </c>
      <c r="Q52" t="s">
        <v>310</v>
      </c>
      <c r="R52" t="s">
        <v>1581</v>
      </c>
      <c r="S52" t="s">
        <v>1582</v>
      </c>
      <c r="T52" t="s">
        <v>1583</v>
      </c>
      <c r="U52" t="s">
        <v>1584</v>
      </c>
      <c r="W52" t="s">
        <v>1585</v>
      </c>
      <c r="X52" t="s">
        <v>357</v>
      </c>
      <c r="Y52" s="20"/>
      <c r="AC52" t="s">
        <v>1586</v>
      </c>
      <c r="AD52" s="20" t="s">
        <v>1582</v>
      </c>
      <c r="AE52" t="s">
        <v>1587</v>
      </c>
      <c r="AF52" t="s">
        <v>1588</v>
      </c>
      <c r="AG52" t="s">
        <v>493</v>
      </c>
      <c r="AH52" t="s">
        <v>1589</v>
      </c>
      <c r="AI52" t="s">
        <v>361</v>
      </c>
      <c r="BD52" s="20"/>
      <c r="BG52" s="20"/>
      <c r="BH52" s="20"/>
      <c r="BM52" t="s">
        <v>317</v>
      </c>
      <c r="BN52" t="s">
        <v>504</v>
      </c>
      <c r="BO52" t="s">
        <v>1590</v>
      </c>
      <c r="BP52" t="s">
        <v>652</v>
      </c>
      <c r="BQ52" t="s">
        <v>319</v>
      </c>
      <c r="BR52" t="s">
        <v>1591</v>
      </c>
      <c r="BS52" t="s">
        <v>366</v>
      </c>
      <c r="BT52" t="s">
        <v>1592</v>
      </c>
      <c r="BU52" t="s">
        <v>316</v>
      </c>
      <c r="BY52" t="s">
        <v>321</v>
      </c>
      <c r="BZ52" t="s">
        <v>322</v>
      </c>
      <c r="CC52" s="20"/>
      <c r="CD52" s="20"/>
      <c r="CE52" t="s">
        <v>323</v>
      </c>
      <c r="CH52" t="s">
        <v>324</v>
      </c>
      <c r="CJ52" t="s">
        <v>325</v>
      </c>
      <c r="CV52" t="s">
        <v>1593</v>
      </c>
      <c r="CW52" t="s">
        <v>326</v>
      </c>
      <c r="CX52" t="s">
        <v>1594</v>
      </c>
      <c r="CY52" t="s">
        <v>1595</v>
      </c>
      <c r="DA52" t="s">
        <v>1596</v>
      </c>
      <c r="DD52" t="s">
        <v>1597</v>
      </c>
      <c r="DE52" t="s">
        <v>1598</v>
      </c>
      <c r="DF52" t="s">
        <v>333</v>
      </c>
      <c r="DG52" t="s">
        <v>334</v>
      </c>
      <c r="DH52" t="s">
        <v>335</v>
      </c>
      <c r="DI52" t="s">
        <v>1113</v>
      </c>
      <c r="DK52" t="s">
        <v>1599</v>
      </c>
      <c r="DL52" t="s">
        <v>590</v>
      </c>
      <c r="DM52" t="s">
        <v>590</v>
      </c>
      <c r="DN52" t="s">
        <v>590</v>
      </c>
      <c r="DO52" t="s">
        <v>590</v>
      </c>
      <c r="DP52" t="s">
        <v>590</v>
      </c>
      <c r="DQ52" t="s">
        <v>1600</v>
      </c>
      <c r="DT52" t="s">
        <v>1601</v>
      </c>
      <c r="DV52" t="s">
        <v>1602</v>
      </c>
      <c r="DW52" t="s">
        <v>1603</v>
      </c>
      <c r="DX52" t="s">
        <v>1604</v>
      </c>
      <c r="DY52" t="s">
        <v>340</v>
      </c>
      <c r="DZ52" t="s">
        <v>341</v>
      </c>
      <c r="EA52" t="s">
        <v>342</v>
      </c>
      <c r="EB52" t="s">
        <v>343</v>
      </c>
    </row>
    <row r="53" spans="2:132" ht="20.149999999999999" customHeight="1" x14ac:dyDescent="0.55000000000000004">
      <c r="B53">
        <v>50</v>
      </c>
      <c r="C53" s="53">
        <v>45320.634155092594</v>
      </c>
      <c r="D53" s="18">
        <v>45320.728298611109</v>
      </c>
      <c r="E53" t="s">
        <v>300</v>
      </c>
      <c r="H53" t="s">
        <v>918</v>
      </c>
      <c r="I53" t="s">
        <v>919</v>
      </c>
      <c r="J53" t="s">
        <v>303</v>
      </c>
      <c r="K53" t="s">
        <v>920</v>
      </c>
      <c r="L53" t="s">
        <v>305</v>
      </c>
      <c r="M53" t="s">
        <v>392</v>
      </c>
      <c r="N53" t="s">
        <v>1294</v>
      </c>
      <c r="O53" t="s">
        <v>922</v>
      </c>
      <c r="P53" t="s">
        <v>1605</v>
      </c>
      <c r="Q53" t="s">
        <v>310</v>
      </c>
      <c r="R53" t="s">
        <v>1606</v>
      </c>
      <c r="T53" t="s">
        <v>1607</v>
      </c>
      <c r="U53" t="s">
        <v>1608</v>
      </c>
      <c r="V53" t="s">
        <v>1609</v>
      </c>
      <c r="X53" t="s">
        <v>357</v>
      </c>
      <c r="Y53" s="20"/>
      <c r="AC53" t="s">
        <v>1610</v>
      </c>
      <c r="AD53" s="20" t="s">
        <v>1611</v>
      </c>
      <c r="AE53" t="s">
        <v>647</v>
      </c>
      <c r="AF53" t="s">
        <v>648</v>
      </c>
      <c r="AG53" t="s">
        <v>649</v>
      </c>
      <c r="AH53" t="s">
        <v>1612</v>
      </c>
      <c r="AI53" t="s">
        <v>533</v>
      </c>
      <c r="AJ53" t="s">
        <v>1318</v>
      </c>
      <c r="AK53" t="s">
        <v>1319</v>
      </c>
      <c r="AL53" t="s">
        <v>918</v>
      </c>
      <c r="AM53" t="s">
        <v>919</v>
      </c>
      <c r="AN53">
        <v>5013201004656</v>
      </c>
      <c r="AO53" t="s">
        <v>1294</v>
      </c>
      <c r="AP53" t="s">
        <v>361</v>
      </c>
      <c r="BD53" s="20"/>
      <c r="BG53" s="20"/>
      <c r="BH53" s="20"/>
      <c r="BM53" t="s">
        <v>317</v>
      </c>
      <c r="BN53" t="s">
        <v>362</v>
      </c>
      <c r="BO53" t="s">
        <v>585</v>
      </c>
      <c r="BP53" t="s">
        <v>1613</v>
      </c>
      <c r="BQ53" t="s">
        <v>319</v>
      </c>
      <c r="BR53" t="s">
        <v>1614</v>
      </c>
      <c r="BS53" t="s">
        <v>1615</v>
      </c>
      <c r="BT53" t="s">
        <v>1616</v>
      </c>
      <c r="BU53" t="s">
        <v>317</v>
      </c>
      <c r="BV53" t="s">
        <v>1617</v>
      </c>
      <c r="BW53" t="s">
        <v>319</v>
      </c>
      <c r="BX53" t="s">
        <v>1618</v>
      </c>
      <c r="BY53" t="s">
        <v>1619</v>
      </c>
      <c r="BZ53" t="s">
        <v>322</v>
      </c>
      <c r="CC53" s="20"/>
      <c r="CD53" s="20"/>
      <c r="CE53" t="s">
        <v>372</v>
      </c>
      <c r="CG53" t="s">
        <v>1328</v>
      </c>
      <c r="CJ53" t="s">
        <v>408</v>
      </c>
      <c r="CK53" t="s">
        <v>1329</v>
      </c>
      <c r="CL53" t="s">
        <v>1330</v>
      </c>
      <c r="CM53" t="s">
        <v>1331</v>
      </c>
      <c r="CN53" t="s">
        <v>1620</v>
      </c>
      <c r="CO53" t="s">
        <v>377</v>
      </c>
      <c r="CP53" t="s">
        <v>776</v>
      </c>
      <c r="CQ53" t="s">
        <v>1101</v>
      </c>
      <c r="CS53" t="s">
        <v>380</v>
      </c>
      <c r="CT53" t="s">
        <v>1334</v>
      </c>
      <c r="CU53" t="s">
        <v>1335</v>
      </c>
      <c r="CV53" t="s">
        <v>1068</v>
      </c>
      <c r="CW53" t="s">
        <v>1593</v>
      </c>
      <c r="CX53" t="s">
        <v>1621</v>
      </c>
      <c r="CY53" t="s">
        <v>1622</v>
      </c>
      <c r="DA53" t="s">
        <v>1338</v>
      </c>
      <c r="DB53" t="s">
        <v>1623</v>
      </c>
      <c r="DC53" t="s">
        <v>1624</v>
      </c>
      <c r="DD53" t="s">
        <v>1625</v>
      </c>
      <c r="DE53" t="s">
        <v>1626</v>
      </c>
      <c r="DF53" t="s">
        <v>333</v>
      </c>
      <c r="DG53" t="s">
        <v>334</v>
      </c>
      <c r="DH53" t="s">
        <v>335</v>
      </c>
      <c r="DI53" t="s">
        <v>335</v>
      </c>
      <c r="DJ53" t="s">
        <v>1343</v>
      </c>
      <c r="DV53" t="s">
        <v>1627</v>
      </c>
      <c r="DW53" t="s">
        <v>1628</v>
      </c>
      <c r="DX53" t="s">
        <v>1629</v>
      </c>
      <c r="DY53" t="s">
        <v>340</v>
      </c>
      <c r="DZ53" t="s">
        <v>341</v>
      </c>
      <c r="EA53" t="s">
        <v>342</v>
      </c>
      <c r="EB53" t="s">
        <v>343</v>
      </c>
    </row>
    <row r="54" spans="2:132" ht="20.149999999999999" customHeight="1" x14ac:dyDescent="0.55000000000000004">
      <c r="B54">
        <v>51</v>
      </c>
      <c r="C54" s="53">
        <v>45320.611273148148</v>
      </c>
      <c r="D54" s="18">
        <v>45320.730300925927</v>
      </c>
      <c r="E54" t="s">
        <v>300</v>
      </c>
      <c r="H54" t="s">
        <v>1630</v>
      </c>
      <c r="I54" t="s">
        <v>1631</v>
      </c>
      <c r="J54" t="s">
        <v>303</v>
      </c>
      <c r="K54">
        <v>5011101012069</v>
      </c>
      <c r="L54" t="s">
        <v>305</v>
      </c>
      <c r="M54" t="s">
        <v>392</v>
      </c>
      <c r="N54" t="s">
        <v>1632</v>
      </c>
      <c r="O54" s="87" t="s">
        <v>1633</v>
      </c>
      <c r="P54" t="s">
        <v>460</v>
      </c>
      <c r="Q54" t="s">
        <v>310</v>
      </c>
      <c r="R54" t="s">
        <v>1634</v>
      </c>
      <c r="S54" t="s">
        <v>1635</v>
      </c>
      <c r="T54" t="s">
        <v>1636</v>
      </c>
      <c r="U54" s="87" t="s">
        <v>1637</v>
      </c>
      <c r="V54" t="s">
        <v>1635</v>
      </c>
      <c r="W54" t="s">
        <v>1635</v>
      </c>
      <c r="X54" t="s">
        <v>314</v>
      </c>
      <c r="Y54" s="20" t="s">
        <v>1638</v>
      </c>
      <c r="Z54" t="s">
        <v>1639</v>
      </c>
      <c r="AA54" t="s">
        <v>1640</v>
      </c>
      <c r="AB54" t="s">
        <v>1641</v>
      </c>
      <c r="AD54" s="20"/>
      <c r="BD54" s="20"/>
      <c r="BG54" s="20"/>
      <c r="BH54" s="20"/>
      <c r="BM54" t="s">
        <v>317</v>
      </c>
      <c r="BN54" t="s">
        <v>504</v>
      </c>
      <c r="BO54" t="s">
        <v>505</v>
      </c>
      <c r="BP54" t="s">
        <v>652</v>
      </c>
      <c r="BQ54" t="s">
        <v>319</v>
      </c>
      <c r="BR54" t="s">
        <v>1642</v>
      </c>
      <c r="BS54" t="s">
        <v>1643</v>
      </c>
      <c r="BT54" t="s">
        <v>1644</v>
      </c>
      <c r="BU54" t="s">
        <v>316</v>
      </c>
      <c r="BY54" t="s">
        <v>370</v>
      </c>
      <c r="BZ54" t="s">
        <v>322</v>
      </c>
      <c r="CC54" s="20"/>
      <c r="CD54" s="20"/>
      <c r="CE54" t="s">
        <v>323</v>
      </c>
      <c r="CH54" t="s">
        <v>549</v>
      </c>
      <c r="CJ54" t="s">
        <v>408</v>
      </c>
      <c r="CK54" t="s">
        <v>1645</v>
      </c>
      <c r="CV54" t="s">
        <v>1646</v>
      </c>
      <c r="CW54" t="s">
        <v>518</v>
      </c>
      <c r="CX54" t="s">
        <v>1647</v>
      </c>
      <c r="DF54" t="s">
        <v>333</v>
      </c>
      <c r="DG54" t="s">
        <v>334</v>
      </c>
      <c r="DH54" t="s">
        <v>335</v>
      </c>
      <c r="DI54" t="s">
        <v>335</v>
      </c>
      <c r="DJ54" t="s">
        <v>1648</v>
      </c>
      <c r="DV54" t="s">
        <v>1649</v>
      </c>
      <c r="DW54" t="s">
        <v>1650</v>
      </c>
      <c r="DX54" t="s">
        <v>1651</v>
      </c>
      <c r="DY54" t="s">
        <v>340</v>
      </c>
      <c r="DZ54" t="s">
        <v>341</v>
      </c>
      <c r="EA54" t="s">
        <v>342</v>
      </c>
      <c r="EB54" t="s">
        <v>343</v>
      </c>
    </row>
    <row r="55" spans="2:132" ht="20.149999999999999" customHeight="1" x14ac:dyDescent="0.55000000000000004">
      <c r="B55">
        <v>52</v>
      </c>
      <c r="C55" s="53">
        <v>45320.722511574073</v>
      </c>
      <c r="D55" s="18">
        <v>45320.756006944444</v>
      </c>
      <c r="E55" t="s">
        <v>300</v>
      </c>
      <c r="H55" t="s">
        <v>1652</v>
      </c>
      <c r="I55" t="s">
        <v>1653</v>
      </c>
      <c r="J55" t="s">
        <v>303</v>
      </c>
      <c r="K55">
        <v>9010001034946</v>
      </c>
      <c r="L55" t="s">
        <v>305</v>
      </c>
      <c r="M55" t="s">
        <v>392</v>
      </c>
      <c r="N55" t="s">
        <v>1654</v>
      </c>
      <c r="O55" s="87" t="s">
        <v>1655</v>
      </c>
      <c r="P55" t="s">
        <v>460</v>
      </c>
      <c r="Q55" t="s">
        <v>1656</v>
      </c>
      <c r="R55" t="s">
        <v>1657</v>
      </c>
      <c r="T55" t="s">
        <v>1658</v>
      </c>
      <c r="U55" s="74" t="s">
        <v>1659</v>
      </c>
      <c r="X55" t="s">
        <v>314</v>
      </c>
      <c r="Y55" s="20" t="s">
        <v>1652</v>
      </c>
      <c r="Z55" t="s">
        <v>1653</v>
      </c>
      <c r="AA55" t="s">
        <v>1660</v>
      </c>
      <c r="AB55" t="s">
        <v>1654</v>
      </c>
      <c r="AD55" s="20"/>
      <c r="BD55" s="20"/>
      <c r="BG55" s="20"/>
      <c r="BH55" s="20"/>
      <c r="BM55" t="s">
        <v>317</v>
      </c>
      <c r="BN55" t="s">
        <v>1661</v>
      </c>
      <c r="BO55" t="s">
        <v>1662</v>
      </c>
      <c r="BP55" t="s">
        <v>1663</v>
      </c>
      <c r="BQ55" t="s">
        <v>319</v>
      </c>
      <c r="BR55" t="s">
        <v>1664</v>
      </c>
      <c r="BS55" t="s">
        <v>1665</v>
      </c>
      <c r="BT55" t="s">
        <v>1666</v>
      </c>
      <c r="BU55" t="s">
        <v>317</v>
      </c>
      <c r="BV55" t="s">
        <v>1667</v>
      </c>
      <c r="BW55" t="s">
        <v>319</v>
      </c>
      <c r="BX55" t="s">
        <v>1668</v>
      </c>
      <c r="BY55" t="s">
        <v>1669</v>
      </c>
      <c r="BZ55" t="s">
        <v>322</v>
      </c>
      <c r="CC55" s="20"/>
      <c r="CD55" s="20"/>
      <c r="CE55" t="s">
        <v>372</v>
      </c>
      <c r="CG55" t="s">
        <v>1670</v>
      </c>
      <c r="CJ55" t="s">
        <v>408</v>
      </c>
      <c r="CK55" t="s">
        <v>1671</v>
      </c>
      <c r="CL55" t="s">
        <v>510</v>
      </c>
      <c r="CM55" t="s">
        <v>511</v>
      </c>
      <c r="CV55" t="s">
        <v>326</v>
      </c>
      <c r="CW55" t="s">
        <v>885</v>
      </c>
      <c r="CX55" t="s">
        <v>1672</v>
      </c>
      <c r="DE55" t="s">
        <v>1673</v>
      </c>
      <c r="DF55" t="s">
        <v>333</v>
      </c>
      <c r="DG55" t="s">
        <v>334</v>
      </c>
      <c r="DH55" t="s">
        <v>335</v>
      </c>
      <c r="DI55" t="s">
        <v>335</v>
      </c>
      <c r="DJ55" t="s">
        <v>385</v>
      </c>
      <c r="DV55" t="s">
        <v>1674</v>
      </c>
      <c r="DW55" t="s">
        <v>1675</v>
      </c>
      <c r="DX55" t="s">
        <v>1676</v>
      </c>
      <c r="DY55" t="s">
        <v>340</v>
      </c>
      <c r="DZ55" t="s">
        <v>341</v>
      </c>
      <c r="EA55" t="s">
        <v>342</v>
      </c>
      <c r="EB55" t="s">
        <v>343</v>
      </c>
    </row>
    <row r="56" spans="2:132" ht="20.149999999999999" customHeight="1" x14ac:dyDescent="0.55000000000000004">
      <c r="B56">
        <v>53</v>
      </c>
      <c r="C56" s="53">
        <v>45317.774907407409</v>
      </c>
      <c r="D56" s="18">
        <v>45320.758298611108</v>
      </c>
      <c r="E56" t="s">
        <v>300</v>
      </c>
      <c r="H56" t="s">
        <v>1677</v>
      </c>
      <c r="I56" t="s">
        <v>1678</v>
      </c>
      <c r="J56" t="s">
        <v>303</v>
      </c>
      <c r="K56">
        <v>5010001210872</v>
      </c>
      <c r="L56" t="s">
        <v>422</v>
      </c>
      <c r="M56" t="s">
        <v>752</v>
      </c>
      <c r="N56" t="s">
        <v>1679</v>
      </c>
      <c r="O56" s="87" t="s">
        <v>1680</v>
      </c>
      <c r="P56" t="s">
        <v>496</v>
      </c>
      <c r="Q56" t="s">
        <v>310</v>
      </c>
      <c r="R56" t="s">
        <v>1681</v>
      </c>
      <c r="T56" t="s">
        <v>1682</v>
      </c>
      <c r="U56" s="87" t="s">
        <v>1683</v>
      </c>
      <c r="V56" t="s">
        <v>1684</v>
      </c>
      <c r="W56" t="s">
        <v>1685</v>
      </c>
      <c r="X56" t="s">
        <v>314</v>
      </c>
      <c r="Y56" s="20" t="s">
        <v>1677</v>
      </c>
      <c r="Z56" t="s">
        <v>1678</v>
      </c>
      <c r="AA56" t="s">
        <v>1686</v>
      </c>
      <c r="AB56" t="s">
        <v>1679</v>
      </c>
      <c r="AD56" s="20"/>
      <c r="BD56" s="20"/>
      <c r="BG56" s="20"/>
      <c r="BH56" s="20"/>
      <c r="BM56" t="s">
        <v>316</v>
      </c>
      <c r="BU56" t="s">
        <v>317</v>
      </c>
      <c r="BV56" t="s">
        <v>1687</v>
      </c>
      <c r="BW56" t="s">
        <v>319</v>
      </c>
      <c r="BX56" t="s">
        <v>1688</v>
      </c>
      <c r="BY56" t="s">
        <v>321</v>
      </c>
      <c r="BZ56" t="s">
        <v>322</v>
      </c>
      <c r="CC56" s="20"/>
      <c r="CD56" s="20"/>
      <c r="CE56" t="s">
        <v>372</v>
      </c>
      <c r="CG56" t="s">
        <v>1689</v>
      </c>
      <c r="CJ56" t="s">
        <v>408</v>
      </c>
      <c r="CK56" t="s">
        <v>1690</v>
      </c>
      <c r="CL56" t="s">
        <v>1691</v>
      </c>
      <c r="CV56" t="s">
        <v>1692</v>
      </c>
      <c r="CW56" t="s">
        <v>571</v>
      </c>
      <c r="CX56" t="s">
        <v>1693</v>
      </c>
      <c r="CY56" t="s">
        <v>1694</v>
      </c>
      <c r="DA56" t="s">
        <v>1695</v>
      </c>
      <c r="DD56" t="s">
        <v>1696</v>
      </c>
      <c r="DE56" t="s">
        <v>1697</v>
      </c>
      <c r="DF56" t="s">
        <v>333</v>
      </c>
      <c r="DG56" t="s">
        <v>334</v>
      </c>
      <c r="DH56" t="s">
        <v>335</v>
      </c>
      <c r="DI56" t="s">
        <v>335</v>
      </c>
      <c r="DJ56" t="s">
        <v>1698</v>
      </c>
      <c r="DV56" t="s">
        <v>1699</v>
      </c>
      <c r="DW56" t="s">
        <v>1700</v>
      </c>
      <c r="DX56" t="s">
        <v>1701</v>
      </c>
      <c r="DY56" t="s">
        <v>340</v>
      </c>
      <c r="DZ56" t="s">
        <v>341</v>
      </c>
      <c r="EA56" t="s">
        <v>342</v>
      </c>
      <c r="EB56" t="s">
        <v>343</v>
      </c>
    </row>
    <row r="57" spans="2:132" ht="20.149999999999999" customHeight="1" x14ac:dyDescent="0.55000000000000004">
      <c r="B57">
        <v>54</v>
      </c>
      <c r="C57" s="53">
        <v>45320.75886574074</v>
      </c>
      <c r="D57" s="18">
        <v>45320.77542824074</v>
      </c>
      <c r="E57" t="s">
        <v>300</v>
      </c>
      <c r="H57" t="s">
        <v>1677</v>
      </c>
      <c r="I57" t="s">
        <v>1678</v>
      </c>
      <c r="J57" t="s">
        <v>303</v>
      </c>
      <c r="K57" t="s">
        <v>1686</v>
      </c>
      <c r="L57" t="s">
        <v>422</v>
      </c>
      <c r="M57" t="s">
        <v>752</v>
      </c>
      <c r="N57" t="s">
        <v>1679</v>
      </c>
      <c r="O57" t="s">
        <v>1702</v>
      </c>
      <c r="P57" t="s">
        <v>496</v>
      </c>
      <c r="Q57" t="s">
        <v>310</v>
      </c>
      <c r="R57" t="s">
        <v>1703</v>
      </c>
      <c r="T57" t="s">
        <v>1704</v>
      </c>
      <c r="U57" s="87" t="s">
        <v>1705</v>
      </c>
      <c r="W57" t="s">
        <v>1706</v>
      </c>
      <c r="X57" t="s">
        <v>314</v>
      </c>
      <c r="Y57" s="20" t="s">
        <v>1677</v>
      </c>
      <c r="Z57" t="s">
        <v>1678</v>
      </c>
      <c r="AA57" t="s">
        <v>1686</v>
      </c>
      <c r="AB57" t="s">
        <v>1679</v>
      </c>
      <c r="AD57" s="20"/>
      <c r="BD57" s="20"/>
      <c r="BG57" s="20"/>
      <c r="BH57" s="20"/>
      <c r="BM57" t="s">
        <v>316</v>
      </c>
      <c r="BU57" t="s">
        <v>317</v>
      </c>
      <c r="BV57" t="s">
        <v>1687</v>
      </c>
      <c r="BW57" t="s">
        <v>319</v>
      </c>
      <c r="BX57" t="s">
        <v>1707</v>
      </c>
      <c r="BY57" t="s">
        <v>321</v>
      </c>
      <c r="BZ57" t="s">
        <v>322</v>
      </c>
      <c r="CC57" s="20"/>
      <c r="CD57" s="20"/>
      <c r="CE57" t="s">
        <v>372</v>
      </c>
      <c r="CG57" t="s">
        <v>1689</v>
      </c>
      <c r="CJ57" t="s">
        <v>408</v>
      </c>
      <c r="CK57" t="s">
        <v>1690</v>
      </c>
      <c r="CV57" t="s">
        <v>445</v>
      </c>
      <c r="CW57" t="s">
        <v>571</v>
      </c>
      <c r="CX57" t="s">
        <v>1708</v>
      </c>
      <c r="DA57" t="s">
        <v>1709</v>
      </c>
      <c r="DD57" t="s">
        <v>1696</v>
      </c>
      <c r="DE57" t="s">
        <v>1710</v>
      </c>
      <c r="DF57" t="s">
        <v>333</v>
      </c>
      <c r="DG57" t="s">
        <v>334</v>
      </c>
      <c r="DH57" t="s">
        <v>335</v>
      </c>
      <c r="DI57" t="s">
        <v>335</v>
      </c>
      <c r="DJ57" t="s">
        <v>1711</v>
      </c>
      <c r="DV57" t="s">
        <v>1699</v>
      </c>
      <c r="DW57" t="s">
        <v>1700</v>
      </c>
      <c r="DX57" t="s">
        <v>1701</v>
      </c>
      <c r="DY57" t="s">
        <v>340</v>
      </c>
      <c r="DZ57" t="s">
        <v>341</v>
      </c>
      <c r="EA57" t="s">
        <v>342</v>
      </c>
      <c r="EB57" t="s">
        <v>343</v>
      </c>
    </row>
    <row r="58" spans="2:132" ht="20.149999999999999" customHeight="1" x14ac:dyDescent="0.55000000000000004">
      <c r="B58">
        <v>55</v>
      </c>
      <c r="C58" s="53">
        <v>45320.75273148148</v>
      </c>
      <c r="D58" s="18">
        <v>45320.776944444442</v>
      </c>
      <c r="E58" t="s">
        <v>300</v>
      </c>
      <c r="H58" t="s">
        <v>1712</v>
      </c>
      <c r="I58" t="s">
        <v>1713</v>
      </c>
      <c r="J58" t="s">
        <v>303</v>
      </c>
      <c r="K58">
        <v>7010401052137</v>
      </c>
      <c r="L58" t="s">
        <v>305</v>
      </c>
      <c r="M58" t="s">
        <v>392</v>
      </c>
      <c r="N58" t="s">
        <v>1714</v>
      </c>
      <c r="O58" s="87" t="s">
        <v>1715</v>
      </c>
      <c r="P58" t="s">
        <v>460</v>
      </c>
      <c r="Q58" t="s">
        <v>310</v>
      </c>
      <c r="R58" t="s">
        <v>1716</v>
      </c>
      <c r="T58" t="s">
        <v>1717</v>
      </c>
      <c r="U58" s="87" t="s">
        <v>1718</v>
      </c>
      <c r="X58" t="s">
        <v>314</v>
      </c>
      <c r="Y58" s="20" t="s">
        <v>1712</v>
      </c>
      <c r="Z58" t="s">
        <v>1713</v>
      </c>
      <c r="AA58" t="s">
        <v>1719</v>
      </c>
      <c r="AB58" t="s">
        <v>1714</v>
      </c>
      <c r="AD58" s="20"/>
      <c r="BD58" s="20"/>
      <c r="BG58" s="20"/>
      <c r="BH58" s="20"/>
      <c r="BM58" t="s">
        <v>316</v>
      </c>
      <c r="BU58" t="s">
        <v>317</v>
      </c>
      <c r="BV58" t="s">
        <v>1720</v>
      </c>
      <c r="BW58" t="s">
        <v>319</v>
      </c>
      <c r="BX58" t="s">
        <v>1721</v>
      </c>
      <c r="BY58" t="s">
        <v>370</v>
      </c>
      <c r="BZ58" t="s">
        <v>322</v>
      </c>
      <c r="CC58" s="20"/>
      <c r="CD58" s="20"/>
      <c r="CE58" t="s">
        <v>616</v>
      </c>
      <c r="CF58" t="s">
        <v>1722</v>
      </c>
      <c r="CG58" t="s">
        <v>691</v>
      </c>
      <c r="CJ58" t="s">
        <v>1723</v>
      </c>
      <c r="CK58" t="s">
        <v>1724</v>
      </c>
      <c r="CL58" t="s">
        <v>1725</v>
      </c>
      <c r="CM58" t="s">
        <v>1726</v>
      </c>
      <c r="CN58" t="s">
        <v>1727</v>
      </c>
      <c r="CO58" t="s">
        <v>377</v>
      </c>
      <c r="CP58" t="s">
        <v>1728</v>
      </c>
      <c r="CR58" t="s">
        <v>1729</v>
      </c>
      <c r="CS58" t="s">
        <v>910</v>
      </c>
      <c r="CT58" t="s">
        <v>911</v>
      </c>
      <c r="CU58" t="s">
        <v>800</v>
      </c>
      <c r="CV58" t="s">
        <v>1013</v>
      </c>
      <c r="CW58" t="s">
        <v>1013</v>
      </c>
      <c r="CX58" t="s">
        <v>1730</v>
      </c>
      <c r="DA58" t="s">
        <v>1731</v>
      </c>
      <c r="DB58" t="s">
        <v>1732</v>
      </c>
      <c r="DE58" t="s">
        <v>1733</v>
      </c>
      <c r="DF58" t="s">
        <v>333</v>
      </c>
      <c r="DG58" t="s">
        <v>334</v>
      </c>
      <c r="DH58" t="s">
        <v>335</v>
      </c>
      <c r="DI58" t="s">
        <v>335</v>
      </c>
      <c r="DJ58" t="s">
        <v>1734</v>
      </c>
      <c r="DV58" t="s">
        <v>1735</v>
      </c>
      <c r="DW58" t="s">
        <v>1736</v>
      </c>
      <c r="DX58" t="s">
        <v>1737</v>
      </c>
      <c r="DY58" t="s">
        <v>340</v>
      </c>
      <c r="DZ58" t="s">
        <v>341</v>
      </c>
      <c r="EA58" t="s">
        <v>342</v>
      </c>
      <c r="EB58" t="s">
        <v>343</v>
      </c>
    </row>
    <row r="59" spans="2:132" ht="20.149999999999999" customHeight="1" x14ac:dyDescent="0.55000000000000004">
      <c r="B59">
        <v>56</v>
      </c>
      <c r="C59" s="53">
        <v>45320.785798611112</v>
      </c>
      <c r="D59" s="18">
        <v>45320.838645833333</v>
      </c>
      <c r="E59" t="s">
        <v>300</v>
      </c>
      <c r="H59" t="s">
        <v>1712</v>
      </c>
      <c r="I59" t="s">
        <v>1713</v>
      </c>
      <c r="J59" t="s">
        <v>303</v>
      </c>
      <c r="K59" t="s">
        <v>1719</v>
      </c>
      <c r="L59" t="s">
        <v>305</v>
      </c>
      <c r="M59" t="s">
        <v>392</v>
      </c>
      <c r="N59" t="s">
        <v>1714</v>
      </c>
      <c r="O59" t="s">
        <v>1738</v>
      </c>
      <c r="P59" t="s">
        <v>460</v>
      </c>
      <c r="Q59" t="s">
        <v>310</v>
      </c>
      <c r="R59" t="s">
        <v>1739</v>
      </c>
      <c r="T59" t="s">
        <v>1740</v>
      </c>
      <c r="U59" s="87" t="s">
        <v>1741</v>
      </c>
      <c r="X59" t="s">
        <v>314</v>
      </c>
      <c r="Y59" s="20" t="s">
        <v>1712</v>
      </c>
      <c r="Z59" t="s">
        <v>1713</v>
      </c>
      <c r="AA59" t="s">
        <v>1719</v>
      </c>
      <c r="AB59" t="s">
        <v>1714</v>
      </c>
      <c r="AD59" s="20"/>
      <c r="BD59" s="20"/>
      <c r="BG59" s="20"/>
      <c r="BH59" s="20"/>
      <c r="BM59" t="s">
        <v>316</v>
      </c>
      <c r="BU59" t="s">
        <v>317</v>
      </c>
      <c r="BV59" t="s">
        <v>1742</v>
      </c>
      <c r="BW59" t="s">
        <v>319</v>
      </c>
      <c r="BX59" t="s">
        <v>1743</v>
      </c>
      <c r="BY59" t="s">
        <v>370</v>
      </c>
      <c r="BZ59" t="s">
        <v>322</v>
      </c>
      <c r="CC59" s="20"/>
      <c r="CD59" s="20"/>
      <c r="CE59" t="s">
        <v>616</v>
      </c>
      <c r="CF59" t="s">
        <v>1722</v>
      </c>
      <c r="CG59" t="s">
        <v>1744</v>
      </c>
      <c r="CJ59" t="s">
        <v>325</v>
      </c>
      <c r="CL59" t="s">
        <v>1725</v>
      </c>
      <c r="CM59" t="s">
        <v>1726</v>
      </c>
      <c r="CN59" t="s">
        <v>1727</v>
      </c>
      <c r="CO59" t="s">
        <v>377</v>
      </c>
      <c r="CP59" t="s">
        <v>1728</v>
      </c>
      <c r="CR59" t="s">
        <v>1729</v>
      </c>
      <c r="CS59" t="s">
        <v>910</v>
      </c>
      <c r="CT59" t="s">
        <v>911</v>
      </c>
      <c r="CU59" t="s">
        <v>800</v>
      </c>
      <c r="CV59" t="s">
        <v>1745</v>
      </c>
      <c r="CW59" t="s">
        <v>571</v>
      </c>
      <c r="CX59" t="s">
        <v>1746</v>
      </c>
      <c r="DA59" t="s">
        <v>1747</v>
      </c>
      <c r="DB59" t="s">
        <v>1748</v>
      </c>
      <c r="DE59" t="s">
        <v>1749</v>
      </c>
      <c r="DF59" t="s">
        <v>333</v>
      </c>
      <c r="DG59" t="s">
        <v>334</v>
      </c>
      <c r="DH59" t="s">
        <v>335</v>
      </c>
      <c r="DI59" t="s">
        <v>335</v>
      </c>
      <c r="DJ59" t="s">
        <v>1750</v>
      </c>
      <c r="DV59" t="s">
        <v>1751</v>
      </c>
      <c r="DW59" t="s">
        <v>1752</v>
      </c>
      <c r="DX59" t="s">
        <v>1753</v>
      </c>
      <c r="DY59" t="s">
        <v>340</v>
      </c>
      <c r="DZ59" t="s">
        <v>341</v>
      </c>
      <c r="EA59" t="s">
        <v>342</v>
      </c>
      <c r="EB59" t="s">
        <v>343</v>
      </c>
    </row>
    <row r="60" spans="2:132" ht="20.149999999999999" customHeight="1" x14ac:dyDescent="0.55000000000000004">
      <c r="B60">
        <v>57</v>
      </c>
      <c r="C60" s="53">
        <v>45320.829189814816</v>
      </c>
      <c r="D60" s="18">
        <v>45320.909166666665</v>
      </c>
      <c r="E60" t="s">
        <v>300</v>
      </c>
      <c r="H60" t="s">
        <v>1754</v>
      </c>
      <c r="I60" t="s">
        <v>1755</v>
      </c>
      <c r="J60" t="s">
        <v>303</v>
      </c>
      <c r="K60" t="s">
        <v>1756</v>
      </c>
      <c r="L60" t="s">
        <v>422</v>
      </c>
      <c r="M60" t="s">
        <v>306</v>
      </c>
      <c r="N60" t="s">
        <v>1757</v>
      </c>
      <c r="O60" t="s">
        <v>1758</v>
      </c>
      <c r="P60" t="s">
        <v>309</v>
      </c>
      <c r="Q60" t="s">
        <v>310</v>
      </c>
      <c r="R60" t="s">
        <v>1759</v>
      </c>
      <c r="T60" t="s">
        <v>1760</v>
      </c>
      <c r="U60" t="s">
        <v>1761</v>
      </c>
      <c r="V60" t="s">
        <v>666</v>
      </c>
      <c r="W60" t="s">
        <v>666</v>
      </c>
      <c r="X60" t="s">
        <v>357</v>
      </c>
      <c r="Y60" s="20"/>
      <c r="AC60" t="s">
        <v>1762</v>
      </c>
      <c r="AD60" s="20"/>
      <c r="AE60" t="s">
        <v>1763</v>
      </c>
      <c r="AF60" t="s">
        <v>1764</v>
      </c>
      <c r="AG60" t="s">
        <v>1765</v>
      </c>
      <c r="AH60" t="s">
        <v>1766</v>
      </c>
      <c r="AI60" t="s">
        <v>361</v>
      </c>
      <c r="BD60" s="20"/>
      <c r="BG60" s="20"/>
      <c r="BH60" s="20"/>
      <c r="BM60" t="s">
        <v>317</v>
      </c>
      <c r="BN60" t="s">
        <v>430</v>
      </c>
      <c r="BO60" t="s">
        <v>585</v>
      </c>
      <c r="BP60" t="s">
        <v>767</v>
      </c>
      <c r="BQ60" t="s">
        <v>319</v>
      </c>
      <c r="BR60" t="s">
        <v>1767</v>
      </c>
      <c r="BS60" t="s">
        <v>1768</v>
      </c>
      <c r="BT60" t="s">
        <v>1769</v>
      </c>
      <c r="BU60" t="s">
        <v>317</v>
      </c>
      <c r="BV60" t="s">
        <v>905</v>
      </c>
      <c r="BW60" t="s">
        <v>319</v>
      </c>
      <c r="BX60" t="s">
        <v>1770</v>
      </c>
      <c r="BY60" t="s">
        <v>321</v>
      </c>
      <c r="BZ60" t="s">
        <v>322</v>
      </c>
      <c r="CC60" s="20"/>
      <c r="CD60" s="20"/>
      <c r="CE60" t="s">
        <v>828</v>
      </c>
      <c r="CI60" t="s">
        <v>1771</v>
      </c>
      <c r="CJ60" t="s">
        <v>325</v>
      </c>
      <c r="CL60" t="s">
        <v>1164</v>
      </c>
      <c r="CV60" t="s">
        <v>444</v>
      </c>
      <c r="CW60" t="s">
        <v>571</v>
      </c>
      <c r="CX60" t="s">
        <v>1772</v>
      </c>
      <c r="DC60" t="s">
        <v>784</v>
      </c>
      <c r="DD60" t="s">
        <v>1773</v>
      </c>
      <c r="DE60" t="s">
        <v>1774</v>
      </c>
      <c r="DF60" t="s">
        <v>333</v>
      </c>
      <c r="DG60" t="s">
        <v>334</v>
      </c>
      <c r="DH60" t="s">
        <v>335</v>
      </c>
      <c r="DI60" t="s">
        <v>335</v>
      </c>
      <c r="DJ60" t="s">
        <v>1775</v>
      </c>
      <c r="DV60" t="s">
        <v>1776</v>
      </c>
      <c r="DW60" t="s">
        <v>1777</v>
      </c>
      <c r="DX60" t="s">
        <v>1778</v>
      </c>
      <c r="DY60" t="s">
        <v>340</v>
      </c>
      <c r="DZ60" t="s">
        <v>341</v>
      </c>
      <c r="EA60" t="s">
        <v>342</v>
      </c>
      <c r="EB60" t="s">
        <v>343</v>
      </c>
    </row>
    <row r="61" spans="2:132" ht="20.149999999999999" customHeight="1" x14ac:dyDescent="0.55000000000000004">
      <c r="B61">
        <v>58</v>
      </c>
      <c r="C61" s="53">
        <v>45320.909479166665</v>
      </c>
      <c r="D61" s="18">
        <v>45320.928680555553</v>
      </c>
      <c r="E61" t="s">
        <v>300</v>
      </c>
      <c r="H61" t="s">
        <v>1754</v>
      </c>
      <c r="I61" t="s">
        <v>1755</v>
      </c>
      <c r="J61" t="s">
        <v>303</v>
      </c>
      <c r="K61" t="s">
        <v>1756</v>
      </c>
      <c r="L61" t="s">
        <v>422</v>
      </c>
      <c r="M61" t="s">
        <v>306</v>
      </c>
      <c r="N61" t="s">
        <v>1757</v>
      </c>
      <c r="O61" t="s">
        <v>1779</v>
      </c>
      <c r="P61" t="s">
        <v>309</v>
      </c>
      <c r="Q61" t="s">
        <v>310</v>
      </c>
      <c r="R61" t="s">
        <v>1780</v>
      </c>
      <c r="T61" t="s">
        <v>1781</v>
      </c>
      <c r="U61" t="s">
        <v>1761</v>
      </c>
      <c r="V61" t="s">
        <v>1782</v>
      </c>
      <c r="W61" t="s">
        <v>1783</v>
      </c>
      <c r="X61" t="s">
        <v>357</v>
      </c>
      <c r="Y61" s="20"/>
      <c r="AC61" t="s">
        <v>1784</v>
      </c>
      <c r="AD61" s="20"/>
      <c r="AE61" t="s">
        <v>1078</v>
      </c>
      <c r="AF61" t="s">
        <v>1785</v>
      </c>
      <c r="AG61" t="s">
        <v>1081</v>
      </c>
      <c r="AH61" t="s">
        <v>1786</v>
      </c>
      <c r="AI61" t="s">
        <v>361</v>
      </c>
      <c r="BD61" s="20"/>
      <c r="BG61" s="20"/>
      <c r="BH61" s="20"/>
      <c r="BM61" t="s">
        <v>317</v>
      </c>
      <c r="BN61" t="s">
        <v>430</v>
      </c>
      <c r="BO61" t="s">
        <v>505</v>
      </c>
      <c r="BP61" t="s">
        <v>767</v>
      </c>
      <c r="BQ61" t="s">
        <v>319</v>
      </c>
      <c r="BR61" t="s">
        <v>1787</v>
      </c>
      <c r="BS61" t="s">
        <v>1788</v>
      </c>
      <c r="BT61" t="s">
        <v>1789</v>
      </c>
      <c r="BU61" t="s">
        <v>317</v>
      </c>
      <c r="BV61" t="s">
        <v>1687</v>
      </c>
      <c r="BW61" t="s">
        <v>319</v>
      </c>
      <c r="BX61" t="s">
        <v>1790</v>
      </c>
      <c r="BY61" t="s">
        <v>321</v>
      </c>
      <c r="BZ61" t="s">
        <v>322</v>
      </c>
      <c r="CC61" s="20"/>
      <c r="CD61" s="20"/>
      <c r="CE61" t="s">
        <v>828</v>
      </c>
      <c r="CI61" t="s">
        <v>1791</v>
      </c>
      <c r="CJ61" t="s">
        <v>325</v>
      </c>
      <c r="CL61" t="s">
        <v>1164</v>
      </c>
      <c r="CV61" t="s">
        <v>381</v>
      </c>
      <c r="CW61" t="s">
        <v>445</v>
      </c>
      <c r="CX61" t="s">
        <v>1792</v>
      </c>
      <c r="DA61" t="s">
        <v>1793</v>
      </c>
      <c r="DC61" t="s">
        <v>784</v>
      </c>
      <c r="DD61" t="s">
        <v>1794</v>
      </c>
      <c r="DE61" t="s">
        <v>1795</v>
      </c>
      <c r="DF61" t="s">
        <v>333</v>
      </c>
      <c r="DG61" t="s">
        <v>334</v>
      </c>
      <c r="DH61" t="s">
        <v>335</v>
      </c>
      <c r="DI61" t="s">
        <v>335</v>
      </c>
      <c r="DJ61" t="s">
        <v>1775</v>
      </c>
      <c r="DV61" t="s">
        <v>1796</v>
      </c>
      <c r="DW61" t="s">
        <v>1777</v>
      </c>
      <c r="DX61" t="s">
        <v>1797</v>
      </c>
      <c r="DY61" t="s">
        <v>340</v>
      </c>
      <c r="DZ61" t="s">
        <v>341</v>
      </c>
      <c r="EA61" t="s">
        <v>342</v>
      </c>
      <c r="EB61" t="s">
        <v>343</v>
      </c>
    </row>
    <row r="62" spans="2:132" ht="20.149999999999999" customHeight="1" x14ac:dyDescent="0.55000000000000004">
      <c r="B62">
        <v>59</v>
      </c>
      <c r="C62" s="53">
        <v>45320.953287037039</v>
      </c>
      <c r="D62" s="18">
        <v>45320.953784722224</v>
      </c>
      <c r="E62" t="s">
        <v>300</v>
      </c>
      <c r="H62" t="s">
        <v>1754</v>
      </c>
      <c r="I62" t="s">
        <v>1755</v>
      </c>
      <c r="J62" t="s">
        <v>303</v>
      </c>
      <c r="K62" t="s">
        <v>1756</v>
      </c>
      <c r="L62" t="s">
        <v>347</v>
      </c>
      <c r="M62" t="s">
        <v>306</v>
      </c>
      <c r="N62" t="s">
        <v>1757</v>
      </c>
      <c r="O62" t="s">
        <v>1758</v>
      </c>
      <c r="P62" t="s">
        <v>309</v>
      </c>
      <c r="Q62" t="s">
        <v>310</v>
      </c>
      <c r="R62" t="s">
        <v>1798</v>
      </c>
      <c r="T62" t="s">
        <v>1799</v>
      </c>
      <c r="U62" t="s">
        <v>1800</v>
      </c>
      <c r="V62" t="s">
        <v>1801</v>
      </c>
      <c r="X62" t="s">
        <v>357</v>
      </c>
      <c r="Y62" s="20"/>
      <c r="AC62" t="s">
        <v>1802</v>
      </c>
      <c r="AD62" s="20"/>
      <c r="AE62" t="s">
        <v>1763</v>
      </c>
      <c r="AF62" t="s">
        <v>1764</v>
      </c>
      <c r="AG62" t="s">
        <v>1765</v>
      </c>
      <c r="AH62" t="s">
        <v>1766</v>
      </c>
      <c r="AI62" t="s">
        <v>361</v>
      </c>
      <c r="BD62" s="20"/>
      <c r="BG62" s="20"/>
      <c r="BH62" s="20"/>
      <c r="BM62" t="s">
        <v>317</v>
      </c>
      <c r="BN62" t="s">
        <v>1803</v>
      </c>
      <c r="BO62" t="s">
        <v>505</v>
      </c>
      <c r="BP62" t="s">
        <v>767</v>
      </c>
      <c r="BQ62" t="s">
        <v>319</v>
      </c>
      <c r="BR62" t="s">
        <v>1804</v>
      </c>
      <c r="BS62" t="s">
        <v>1768</v>
      </c>
      <c r="BT62" t="s">
        <v>1805</v>
      </c>
      <c r="BU62" t="s">
        <v>317</v>
      </c>
      <c r="BV62" t="s">
        <v>1247</v>
      </c>
      <c r="BW62" t="s">
        <v>319</v>
      </c>
      <c r="BX62" t="s">
        <v>1806</v>
      </c>
      <c r="BY62" t="s">
        <v>321</v>
      </c>
      <c r="BZ62" t="s">
        <v>322</v>
      </c>
      <c r="CC62" s="20"/>
      <c r="CD62" s="20"/>
      <c r="CE62" t="s">
        <v>616</v>
      </c>
      <c r="CF62" t="s">
        <v>1807</v>
      </c>
      <c r="CG62" t="s">
        <v>1808</v>
      </c>
      <c r="CJ62" t="s">
        <v>325</v>
      </c>
      <c r="CL62" t="s">
        <v>1164</v>
      </c>
      <c r="CV62" t="s">
        <v>1809</v>
      </c>
      <c r="CW62" t="s">
        <v>1542</v>
      </c>
      <c r="CX62" t="s">
        <v>1542</v>
      </c>
      <c r="DA62" t="s">
        <v>1793</v>
      </c>
      <c r="DC62" t="s">
        <v>784</v>
      </c>
      <c r="DD62" t="s">
        <v>1794</v>
      </c>
      <c r="DE62" t="s">
        <v>1810</v>
      </c>
      <c r="DF62" t="s">
        <v>333</v>
      </c>
      <c r="DG62" t="s">
        <v>334</v>
      </c>
      <c r="DH62" t="s">
        <v>335</v>
      </c>
      <c r="DI62" t="s">
        <v>335</v>
      </c>
      <c r="DJ62" t="s">
        <v>1775</v>
      </c>
      <c r="DV62" t="s">
        <v>1796</v>
      </c>
      <c r="DW62" t="s">
        <v>1777</v>
      </c>
      <c r="DX62" t="s">
        <v>1797</v>
      </c>
      <c r="DY62" t="s">
        <v>340</v>
      </c>
      <c r="DZ62" t="s">
        <v>341</v>
      </c>
      <c r="EA62" t="s">
        <v>342</v>
      </c>
      <c r="EB62" t="s">
        <v>343</v>
      </c>
    </row>
    <row r="63" spans="2:132" ht="20.149999999999999" customHeight="1" x14ac:dyDescent="0.55000000000000004">
      <c r="B63">
        <v>60</v>
      </c>
      <c r="C63" s="53">
        <v>45320.955069444448</v>
      </c>
      <c r="D63" s="18">
        <v>45320.969293981485</v>
      </c>
      <c r="E63" t="s">
        <v>300</v>
      </c>
      <c r="H63" t="s">
        <v>1754</v>
      </c>
      <c r="I63" t="s">
        <v>1755</v>
      </c>
      <c r="J63" t="s">
        <v>303</v>
      </c>
      <c r="K63" t="s">
        <v>1756</v>
      </c>
      <c r="L63" t="s">
        <v>422</v>
      </c>
      <c r="M63" t="s">
        <v>306</v>
      </c>
      <c r="N63" t="s">
        <v>1757</v>
      </c>
      <c r="O63" t="s">
        <v>1758</v>
      </c>
      <c r="P63" t="s">
        <v>309</v>
      </c>
      <c r="Q63" t="s">
        <v>310</v>
      </c>
      <c r="R63" t="s">
        <v>1811</v>
      </c>
      <c r="T63" t="s">
        <v>1812</v>
      </c>
      <c r="U63" t="s">
        <v>1761</v>
      </c>
      <c r="X63" t="s">
        <v>357</v>
      </c>
      <c r="Y63" s="20"/>
      <c r="AC63" t="s">
        <v>1813</v>
      </c>
      <c r="AD63" s="20"/>
      <c r="AE63" t="s">
        <v>1763</v>
      </c>
      <c r="AF63" t="s">
        <v>1764</v>
      </c>
      <c r="AG63" t="s">
        <v>1765</v>
      </c>
      <c r="AH63" t="s">
        <v>1766</v>
      </c>
      <c r="AI63" t="s">
        <v>361</v>
      </c>
      <c r="BD63" s="20"/>
      <c r="BG63" s="20"/>
      <c r="BH63" s="20"/>
      <c r="BM63" t="s">
        <v>317</v>
      </c>
      <c r="BN63" t="s">
        <v>1803</v>
      </c>
      <c r="BO63" t="s">
        <v>505</v>
      </c>
      <c r="BP63" t="s">
        <v>767</v>
      </c>
      <c r="BQ63" t="s">
        <v>319</v>
      </c>
      <c r="BR63" t="s">
        <v>1814</v>
      </c>
      <c r="BS63" t="s">
        <v>1768</v>
      </c>
      <c r="BT63" t="s">
        <v>1815</v>
      </c>
      <c r="BU63" t="s">
        <v>317</v>
      </c>
      <c r="BV63" t="s">
        <v>1816</v>
      </c>
      <c r="BW63" t="s">
        <v>319</v>
      </c>
      <c r="BX63" t="s">
        <v>1817</v>
      </c>
      <c r="BY63" t="s">
        <v>321</v>
      </c>
      <c r="BZ63" t="s">
        <v>322</v>
      </c>
      <c r="CC63" s="20"/>
      <c r="CD63" s="20"/>
      <c r="CE63" t="s">
        <v>616</v>
      </c>
      <c r="CF63" t="s">
        <v>1807</v>
      </c>
      <c r="CG63" t="s">
        <v>1818</v>
      </c>
      <c r="CJ63" t="s">
        <v>1542</v>
      </c>
      <c r="CK63" t="s">
        <v>1542</v>
      </c>
      <c r="CL63" t="s">
        <v>1164</v>
      </c>
      <c r="CM63" t="s">
        <v>1818</v>
      </c>
      <c r="CN63" t="s">
        <v>1818</v>
      </c>
      <c r="CV63" t="s">
        <v>444</v>
      </c>
      <c r="CW63" t="s">
        <v>326</v>
      </c>
      <c r="CX63" t="s">
        <v>1819</v>
      </c>
      <c r="DA63" t="s">
        <v>1793</v>
      </c>
      <c r="DC63" t="s">
        <v>784</v>
      </c>
      <c r="DD63" t="s">
        <v>1773</v>
      </c>
      <c r="DE63" t="s">
        <v>1820</v>
      </c>
      <c r="DF63" t="s">
        <v>333</v>
      </c>
      <c r="DG63" t="s">
        <v>334</v>
      </c>
      <c r="DH63" t="s">
        <v>335</v>
      </c>
      <c r="DI63" t="s">
        <v>335</v>
      </c>
      <c r="DJ63" t="s">
        <v>1775</v>
      </c>
      <c r="DV63" t="s">
        <v>1776</v>
      </c>
      <c r="DW63" t="s">
        <v>1777</v>
      </c>
      <c r="DX63" t="s">
        <v>1797</v>
      </c>
      <c r="DY63" t="s">
        <v>340</v>
      </c>
      <c r="DZ63" t="s">
        <v>341</v>
      </c>
      <c r="EA63" t="s">
        <v>342</v>
      </c>
      <c r="EB63" t="s">
        <v>343</v>
      </c>
    </row>
    <row r="64" spans="2:132" ht="20.149999999999999" customHeight="1" x14ac:dyDescent="0.55000000000000004">
      <c r="B64">
        <v>61</v>
      </c>
      <c r="C64" s="53">
        <v>45321.36241898148</v>
      </c>
      <c r="D64" s="18">
        <v>45321.378182870372</v>
      </c>
      <c r="E64" t="s">
        <v>300</v>
      </c>
      <c r="H64" t="s">
        <v>1821</v>
      </c>
      <c r="I64" t="s">
        <v>1822</v>
      </c>
      <c r="J64" t="s">
        <v>303</v>
      </c>
      <c r="K64" t="s">
        <v>1823</v>
      </c>
      <c r="L64" t="s">
        <v>422</v>
      </c>
      <c r="M64" t="s">
        <v>306</v>
      </c>
      <c r="N64" t="s">
        <v>1824</v>
      </c>
      <c r="O64" t="s">
        <v>1825</v>
      </c>
      <c r="P64" t="s">
        <v>1826</v>
      </c>
      <c r="Q64" t="s">
        <v>310</v>
      </c>
      <c r="R64" t="s">
        <v>1827</v>
      </c>
      <c r="S64" t="s">
        <v>1828</v>
      </c>
      <c r="T64" t="s">
        <v>1829</v>
      </c>
      <c r="U64" t="s">
        <v>1830</v>
      </c>
      <c r="X64" t="s">
        <v>314</v>
      </c>
      <c r="Y64" s="20" t="s">
        <v>1831</v>
      </c>
      <c r="Z64" t="s">
        <v>1832</v>
      </c>
      <c r="AA64" t="s">
        <v>1833</v>
      </c>
      <c r="AB64" t="s">
        <v>1834</v>
      </c>
      <c r="AD64" s="20"/>
      <c r="BD64" s="20"/>
      <c r="BG64" s="20"/>
      <c r="BH64" s="20"/>
      <c r="BM64" t="s">
        <v>317</v>
      </c>
      <c r="BN64" t="s">
        <v>430</v>
      </c>
      <c r="BO64" t="s">
        <v>505</v>
      </c>
      <c r="BP64" t="s">
        <v>1511</v>
      </c>
      <c r="BQ64" t="s">
        <v>319</v>
      </c>
      <c r="BR64" t="s">
        <v>1835</v>
      </c>
      <c r="BS64" t="s">
        <v>1836</v>
      </c>
      <c r="BT64" t="s">
        <v>1837</v>
      </c>
      <c r="BU64" t="s">
        <v>316</v>
      </c>
      <c r="BY64" t="s">
        <v>321</v>
      </c>
      <c r="BZ64" t="s">
        <v>322</v>
      </c>
      <c r="CC64" s="20"/>
      <c r="CD64" s="20"/>
      <c r="CE64" t="s">
        <v>828</v>
      </c>
      <c r="CI64" t="s">
        <v>1838</v>
      </c>
      <c r="CJ64" t="s">
        <v>325</v>
      </c>
      <c r="CL64" t="s">
        <v>1839</v>
      </c>
      <c r="CM64" t="s">
        <v>1840</v>
      </c>
      <c r="CN64" t="s">
        <v>1840</v>
      </c>
      <c r="CO64" t="s">
        <v>443</v>
      </c>
      <c r="CS64" t="s">
        <v>1840</v>
      </c>
      <c r="CT64" t="s">
        <v>1841</v>
      </c>
      <c r="CU64" t="s">
        <v>1842</v>
      </c>
      <c r="CV64" t="s">
        <v>1843</v>
      </c>
      <c r="CW64" t="s">
        <v>590</v>
      </c>
      <c r="CX64" t="s">
        <v>1844</v>
      </c>
      <c r="DA64" t="s">
        <v>1845</v>
      </c>
      <c r="DB64" t="s">
        <v>1846</v>
      </c>
      <c r="DD64" t="s">
        <v>1847</v>
      </c>
      <c r="DF64" t="s">
        <v>333</v>
      </c>
      <c r="DG64" t="s">
        <v>334</v>
      </c>
      <c r="DH64" t="s">
        <v>335</v>
      </c>
      <c r="DI64" t="s">
        <v>335</v>
      </c>
      <c r="DJ64" t="s">
        <v>385</v>
      </c>
      <c r="DV64" t="s">
        <v>1848</v>
      </c>
      <c r="DW64" t="s">
        <v>1849</v>
      </c>
      <c r="DX64" t="s">
        <v>1850</v>
      </c>
      <c r="DY64" t="s">
        <v>340</v>
      </c>
      <c r="DZ64" t="s">
        <v>341</v>
      </c>
      <c r="EA64" t="s">
        <v>342</v>
      </c>
      <c r="EB64" t="s">
        <v>343</v>
      </c>
    </row>
    <row r="65" spans="2:132" ht="20.149999999999999" customHeight="1" x14ac:dyDescent="0.55000000000000004">
      <c r="B65">
        <v>62</v>
      </c>
      <c r="C65" s="53">
        <v>45321.381412037037</v>
      </c>
      <c r="D65" s="18">
        <v>45321.392500000002</v>
      </c>
      <c r="E65" t="s">
        <v>300</v>
      </c>
      <c r="H65" t="s">
        <v>1821</v>
      </c>
      <c r="I65" t="s">
        <v>1822</v>
      </c>
      <c r="J65" t="s">
        <v>303</v>
      </c>
      <c r="K65" t="s">
        <v>1823</v>
      </c>
      <c r="L65" t="s">
        <v>422</v>
      </c>
      <c r="M65" t="s">
        <v>306</v>
      </c>
      <c r="N65" t="s">
        <v>1824</v>
      </c>
      <c r="O65" t="s">
        <v>1825</v>
      </c>
      <c r="P65" t="s">
        <v>1826</v>
      </c>
      <c r="Q65" t="s">
        <v>310</v>
      </c>
      <c r="R65" t="s">
        <v>1851</v>
      </c>
      <c r="T65" t="s">
        <v>1852</v>
      </c>
      <c r="U65" t="s">
        <v>1853</v>
      </c>
      <c r="W65" t="s">
        <v>1854</v>
      </c>
      <c r="X65" t="s">
        <v>314</v>
      </c>
      <c r="Y65" s="20" t="s">
        <v>1855</v>
      </c>
      <c r="Z65" t="s">
        <v>1856</v>
      </c>
      <c r="AA65" t="s">
        <v>1857</v>
      </c>
      <c r="AB65" t="s">
        <v>1858</v>
      </c>
      <c r="AD65" s="20"/>
      <c r="BD65" s="20"/>
      <c r="BG65" s="20"/>
      <c r="BH65" s="20"/>
      <c r="BM65" t="s">
        <v>316</v>
      </c>
      <c r="BU65" t="s">
        <v>316</v>
      </c>
      <c r="BY65" t="s">
        <v>321</v>
      </c>
      <c r="BZ65" t="s">
        <v>322</v>
      </c>
      <c r="CC65" s="20"/>
      <c r="CD65" s="20"/>
      <c r="CE65" t="s">
        <v>828</v>
      </c>
      <c r="CI65" t="s">
        <v>1838</v>
      </c>
      <c r="CJ65" t="s">
        <v>325</v>
      </c>
      <c r="CL65" t="s">
        <v>1839</v>
      </c>
      <c r="CM65" t="s">
        <v>1840</v>
      </c>
      <c r="CN65" t="s">
        <v>1840</v>
      </c>
      <c r="CO65" t="s">
        <v>443</v>
      </c>
      <c r="CS65" t="s">
        <v>1333</v>
      </c>
      <c r="CT65" t="s">
        <v>1841</v>
      </c>
      <c r="CU65" t="s">
        <v>1842</v>
      </c>
      <c r="CV65" t="s">
        <v>1859</v>
      </c>
      <c r="CW65" t="s">
        <v>1860</v>
      </c>
      <c r="CX65" t="s">
        <v>1861</v>
      </c>
      <c r="CY65" t="s">
        <v>1862</v>
      </c>
      <c r="DA65" t="s">
        <v>1863</v>
      </c>
      <c r="DB65" t="s">
        <v>1864</v>
      </c>
      <c r="DE65" t="s">
        <v>1865</v>
      </c>
      <c r="DF65" t="s">
        <v>333</v>
      </c>
      <c r="DG65" t="s">
        <v>334</v>
      </c>
      <c r="DH65" t="s">
        <v>335</v>
      </c>
      <c r="DI65" t="s">
        <v>335</v>
      </c>
      <c r="DJ65" t="s">
        <v>385</v>
      </c>
      <c r="DV65" t="s">
        <v>1866</v>
      </c>
      <c r="DW65" t="s">
        <v>1849</v>
      </c>
      <c r="DX65" t="s">
        <v>1867</v>
      </c>
      <c r="DY65" t="s">
        <v>340</v>
      </c>
      <c r="DZ65" t="s">
        <v>341</v>
      </c>
      <c r="EA65" t="s">
        <v>342</v>
      </c>
      <c r="EB65" t="s">
        <v>343</v>
      </c>
    </row>
    <row r="66" spans="2:132" ht="20.149999999999999" customHeight="1" x14ac:dyDescent="0.55000000000000004">
      <c r="B66">
        <v>63</v>
      </c>
      <c r="C66" s="53">
        <v>45322.67800925926</v>
      </c>
      <c r="D66" s="18">
        <v>45322.711099537039</v>
      </c>
      <c r="E66" t="s">
        <v>300</v>
      </c>
      <c r="H66" t="s">
        <v>1868</v>
      </c>
      <c r="I66" t="s">
        <v>1869</v>
      </c>
      <c r="J66" t="s">
        <v>303</v>
      </c>
      <c r="K66" t="s">
        <v>1870</v>
      </c>
      <c r="L66" t="s">
        <v>422</v>
      </c>
      <c r="M66" t="s">
        <v>348</v>
      </c>
      <c r="N66" t="s">
        <v>1871</v>
      </c>
      <c r="O66" t="s">
        <v>1872</v>
      </c>
      <c r="P66" t="s">
        <v>309</v>
      </c>
      <c r="Q66" t="s">
        <v>310</v>
      </c>
      <c r="R66" t="s">
        <v>1873</v>
      </c>
      <c r="T66" t="s">
        <v>1874</v>
      </c>
      <c r="U66" t="s">
        <v>1872</v>
      </c>
      <c r="V66" t="s">
        <v>1875</v>
      </c>
      <c r="W66" t="s">
        <v>1876</v>
      </c>
      <c r="X66" t="s">
        <v>314</v>
      </c>
      <c r="Y66" s="20" t="s">
        <v>1877</v>
      </c>
      <c r="Z66" t="s">
        <v>1878</v>
      </c>
      <c r="AA66" t="s">
        <v>1870</v>
      </c>
      <c r="AB66" t="s">
        <v>1871</v>
      </c>
      <c r="AD66" s="20"/>
      <c r="BD66" s="20"/>
      <c r="BG66" s="20"/>
      <c r="BH66" s="20"/>
      <c r="BM66" t="s">
        <v>317</v>
      </c>
      <c r="BN66" t="s">
        <v>766</v>
      </c>
      <c r="BO66" t="s">
        <v>1879</v>
      </c>
      <c r="BP66" t="s">
        <v>1880</v>
      </c>
      <c r="BQ66" t="s">
        <v>319</v>
      </c>
      <c r="BR66" t="s">
        <v>1881</v>
      </c>
      <c r="BS66" t="s">
        <v>1882</v>
      </c>
      <c r="BT66" t="s">
        <v>1883</v>
      </c>
      <c r="BU66" t="s">
        <v>317</v>
      </c>
      <c r="BV66" t="s">
        <v>368</v>
      </c>
      <c r="BW66" t="s">
        <v>319</v>
      </c>
      <c r="BX66" t="s">
        <v>1884</v>
      </c>
      <c r="BY66" t="s">
        <v>321</v>
      </c>
      <c r="BZ66" t="s">
        <v>322</v>
      </c>
      <c r="CC66" s="20"/>
      <c r="CD66" s="20"/>
      <c r="CE66" t="s">
        <v>828</v>
      </c>
      <c r="CI66" t="s">
        <v>1885</v>
      </c>
      <c r="CJ66" t="s">
        <v>1886</v>
      </c>
      <c r="CK66" t="s">
        <v>1887</v>
      </c>
      <c r="CL66" t="s">
        <v>1691</v>
      </c>
      <c r="CM66" t="s">
        <v>658</v>
      </c>
      <c r="CN66" t="s">
        <v>376</v>
      </c>
      <c r="CO66" t="s">
        <v>443</v>
      </c>
      <c r="CS66" t="s">
        <v>1333</v>
      </c>
      <c r="CT66" t="s">
        <v>1841</v>
      </c>
      <c r="CV66" t="s">
        <v>1888</v>
      </c>
      <c r="CW66" t="s">
        <v>1888</v>
      </c>
      <c r="CX66" t="s">
        <v>1889</v>
      </c>
      <c r="CY66" t="s">
        <v>1890</v>
      </c>
      <c r="DB66" t="s">
        <v>1891</v>
      </c>
      <c r="DF66" t="s">
        <v>333</v>
      </c>
      <c r="DG66" t="s">
        <v>334</v>
      </c>
      <c r="DH66" t="s">
        <v>335</v>
      </c>
      <c r="DI66" t="s">
        <v>335</v>
      </c>
      <c r="DJ66" t="s">
        <v>385</v>
      </c>
      <c r="DV66" t="s">
        <v>1892</v>
      </c>
      <c r="DW66" t="s">
        <v>1893</v>
      </c>
      <c r="DX66" t="s">
        <v>1894</v>
      </c>
      <c r="DY66" t="s">
        <v>340</v>
      </c>
      <c r="DZ66" t="s">
        <v>341</v>
      </c>
      <c r="EA66" t="s">
        <v>342</v>
      </c>
      <c r="EB66" t="s">
        <v>343</v>
      </c>
    </row>
    <row r="67" spans="2:132" ht="20.149999999999999" customHeight="1" x14ac:dyDescent="0.55000000000000004">
      <c r="B67">
        <v>64</v>
      </c>
      <c r="C67" s="53">
        <v>45330.774317129632</v>
      </c>
      <c r="D67" s="18">
        <v>45330.791226851848</v>
      </c>
      <c r="E67" t="s">
        <v>300</v>
      </c>
      <c r="H67" t="s">
        <v>1895</v>
      </c>
      <c r="I67" t="s">
        <v>1896</v>
      </c>
      <c r="J67" t="s">
        <v>303</v>
      </c>
      <c r="K67" t="s">
        <v>1897</v>
      </c>
      <c r="L67" t="s">
        <v>305</v>
      </c>
      <c r="M67" t="s">
        <v>392</v>
      </c>
      <c r="N67" t="s">
        <v>1898</v>
      </c>
      <c r="O67" t="s">
        <v>1899</v>
      </c>
      <c r="P67" t="s">
        <v>1900</v>
      </c>
      <c r="Q67" t="s">
        <v>310</v>
      </c>
      <c r="R67" t="s">
        <v>1901</v>
      </c>
      <c r="T67" t="s">
        <v>1902</v>
      </c>
      <c r="U67" t="s">
        <v>1903</v>
      </c>
      <c r="W67" t="s">
        <v>1904</v>
      </c>
      <c r="X67" t="s">
        <v>357</v>
      </c>
      <c r="Y67" s="20"/>
      <c r="AC67" t="s">
        <v>1905</v>
      </c>
      <c r="AD67" s="20"/>
      <c r="AE67" t="s">
        <v>1906</v>
      </c>
      <c r="AF67" t="s">
        <v>1907</v>
      </c>
      <c r="AG67" t="s">
        <v>1908</v>
      </c>
      <c r="AH67" t="s">
        <v>1909</v>
      </c>
      <c r="AI67" t="s">
        <v>361</v>
      </c>
      <c r="BD67" s="20"/>
      <c r="BG67" s="20"/>
      <c r="BH67" s="20"/>
      <c r="BM67" t="s">
        <v>317</v>
      </c>
      <c r="BN67" t="s">
        <v>1910</v>
      </c>
      <c r="BO67" t="s">
        <v>1911</v>
      </c>
      <c r="BP67" t="s">
        <v>506</v>
      </c>
      <c r="BQ67" t="s">
        <v>319</v>
      </c>
      <c r="BR67" t="s">
        <v>1912</v>
      </c>
      <c r="BS67" t="s">
        <v>1913</v>
      </c>
      <c r="BT67" t="s">
        <v>1914</v>
      </c>
      <c r="BU67" t="s">
        <v>317</v>
      </c>
      <c r="BV67" t="s">
        <v>905</v>
      </c>
      <c r="BW67" t="s">
        <v>319</v>
      </c>
      <c r="BX67" t="s">
        <v>1915</v>
      </c>
      <c r="BY67" t="s">
        <v>370</v>
      </c>
      <c r="BZ67" t="s">
        <v>322</v>
      </c>
      <c r="CC67" s="20"/>
      <c r="CD67" s="20" t="s">
        <v>591</v>
      </c>
      <c r="CE67" t="s">
        <v>616</v>
      </c>
      <c r="CF67" t="s">
        <v>1916</v>
      </c>
      <c r="CG67" t="s">
        <v>1917</v>
      </c>
      <c r="CJ67" t="s">
        <v>408</v>
      </c>
      <c r="CK67" t="s">
        <v>1918</v>
      </c>
      <c r="CL67" t="s">
        <v>1164</v>
      </c>
      <c r="CM67" t="s">
        <v>479</v>
      </c>
      <c r="CN67" t="s">
        <v>480</v>
      </c>
      <c r="CO67" t="s">
        <v>377</v>
      </c>
      <c r="CV67" t="s">
        <v>1919</v>
      </c>
      <c r="CW67" t="s">
        <v>445</v>
      </c>
      <c r="CX67" t="s">
        <v>1920</v>
      </c>
      <c r="CY67" t="s">
        <v>1921</v>
      </c>
      <c r="CZ67" t="s">
        <v>1922</v>
      </c>
      <c r="DA67" t="s">
        <v>1923</v>
      </c>
      <c r="DB67" t="s">
        <v>1924</v>
      </c>
      <c r="DC67" t="s">
        <v>591</v>
      </c>
      <c r="DD67" t="s">
        <v>1925</v>
      </c>
      <c r="DE67" t="s">
        <v>1926</v>
      </c>
      <c r="DF67" t="s">
        <v>333</v>
      </c>
      <c r="DG67" t="s">
        <v>334</v>
      </c>
      <c r="DH67" t="s">
        <v>335</v>
      </c>
      <c r="DI67" t="s">
        <v>335</v>
      </c>
      <c r="DJ67" t="s">
        <v>1927</v>
      </c>
      <c r="DV67" t="s">
        <v>1928</v>
      </c>
      <c r="DW67" t="s">
        <v>1929</v>
      </c>
      <c r="DX67" s="20" t="s">
        <v>1930</v>
      </c>
      <c r="DY67" t="s">
        <v>340</v>
      </c>
      <c r="DZ67" t="s">
        <v>341</v>
      </c>
      <c r="EA67" t="s">
        <v>342</v>
      </c>
      <c r="EB67" t="s">
        <v>343</v>
      </c>
    </row>
    <row r="68" spans="2:132" x14ac:dyDescent="0.55000000000000004">
      <c r="B68">
        <v>65</v>
      </c>
      <c r="C68" s="53">
        <v>45332.450173611112</v>
      </c>
      <c r="D68" s="18">
        <v>45332.484861111108</v>
      </c>
      <c r="E68" t="s">
        <v>300</v>
      </c>
      <c r="H68" t="s">
        <v>1931</v>
      </c>
      <c r="I68" t="s">
        <v>1932</v>
      </c>
      <c r="J68" t="s">
        <v>303</v>
      </c>
      <c r="K68">
        <v>6180301013611</v>
      </c>
      <c r="L68" t="s">
        <v>305</v>
      </c>
      <c r="M68" t="s">
        <v>392</v>
      </c>
      <c r="N68" t="s">
        <v>1933</v>
      </c>
      <c r="O68" s="74" t="s">
        <v>1934</v>
      </c>
      <c r="P68" t="s">
        <v>351</v>
      </c>
      <c r="Q68" t="s">
        <v>310</v>
      </c>
      <c r="R68" t="s">
        <v>1935</v>
      </c>
      <c r="T68" t="s">
        <v>1936</v>
      </c>
      <c r="U68" s="74" t="s">
        <v>1937</v>
      </c>
      <c r="X68" t="s">
        <v>357</v>
      </c>
      <c r="Y68" s="20"/>
      <c r="AC68" t="s">
        <v>1938</v>
      </c>
      <c r="AD68" s="20"/>
      <c r="AE68" t="s">
        <v>1938</v>
      </c>
      <c r="AF68" t="s">
        <v>1938</v>
      </c>
      <c r="AG68" t="s">
        <v>1938</v>
      </c>
      <c r="AH68" t="s">
        <v>1938</v>
      </c>
      <c r="AI68" t="s">
        <v>361</v>
      </c>
      <c r="BD68" s="20"/>
      <c r="BG68" s="20"/>
      <c r="BH68" s="20"/>
      <c r="BM68" t="s">
        <v>317</v>
      </c>
      <c r="BN68" t="s">
        <v>362</v>
      </c>
      <c r="BO68" t="s">
        <v>1939</v>
      </c>
      <c r="BP68" t="s">
        <v>1940</v>
      </c>
      <c r="BQ68" t="s">
        <v>319</v>
      </c>
      <c r="BR68" t="s">
        <v>1941</v>
      </c>
      <c r="BS68" t="s">
        <v>366</v>
      </c>
      <c r="BT68" t="s">
        <v>1942</v>
      </c>
      <c r="BU68" t="s">
        <v>317</v>
      </c>
      <c r="BV68" t="s">
        <v>905</v>
      </c>
      <c r="BW68" t="s">
        <v>319</v>
      </c>
      <c r="BX68" t="s">
        <v>1943</v>
      </c>
      <c r="BY68" t="s">
        <v>370</v>
      </c>
      <c r="BZ68" t="s">
        <v>322</v>
      </c>
      <c r="CC68" s="20"/>
      <c r="CD68" s="20"/>
      <c r="CE68" t="s">
        <v>372</v>
      </c>
      <c r="CG68" t="s">
        <v>691</v>
      </c>
      <c r="CJ68" t="s">
        <v>408</v>
      </c>
      <c r="CK68" t="s">
        <v>1163</v>
      </c>
      <c r="CV68" t="s">
        <v>720</v>
      </c>
      <c r="CW68" t="s">
        <v>720</v>
      </c>
      <c r="CX68" t="s">
        <v>1944</v>
      </c>
      <c r="DD68" t="s">
        <v>1945</v>
      </c>
      <c r="DE68" t="s">
        <v>1946</v>
      </c>
      <c r="DF68" t="s">
        <v>333</v>
      </c>
      <c r="DG68" t="s">
        <v>334</v>
      </c>
      <c r="DH68" t="s">
        <v>335</v>
      </c>
      <c r="DI68" t="s">
        <v>335</v>
      </c>
      <c r="DJ68" t="s">
        <v>1947</v>
      </c>
      <c r="DV68" t="s">
        <v>1948</v>
      </c>
      <c r="DW68" t="s">
        <v>1949</v>
      </c>
      <c r="DX68" t="s">
        <v>1950</v>
      </c>
      <c r="DY68" t="s">
        <v>340</v>
      </c>
      <c r="DZ68" t="s">
        <v>341</v>
      </c>
      <c r="EA68" t="s">
        <v>342</v>
      </c>
      <c r="EB68" t="s">
        <v>343</v>
      </c>
    </row>
    <row r="69" spans="2:132" ht="20.149999999999999" customHeight="1" x14ac:dyDescent="0.55000000000000004">
      <c r="B69">
        <v>66</v>
      </c>
      <c r="C69" s="53">
        <v>45335.589201388888</v>
      </c>
      <c r="D69" s="18">
        <v>45335.706064814818</v>
      </c>
      <c r="E69" t="s">
        <v>300</v>
      </c>
      <c r="H69" t="s">
        <v>1951</v>
      </c>
      <c r="I69" t="s">
        <v>1952</v>
      </c>
      <c r="J69" t="s">
        <v>303</v>
      </c>
      <c r="K69">
        <v>6130001021068</v>
      </c>
      <c r="L69" t="s">
        <v>305</v>
      </c>
      <c r="M69" t="s">
        <v>392</v>
      </c>
      <c r="N69" t="s">
        <v>1953</v>
      </c>
      <c r="O69" s="74" t="s">
        <v>1954</v>
      </c>
      <c r="P69" t="s">
        <v>460</v>
      </c>
      <c r="Q69" t="s">
        <v>310</v>
      </c>
      <c r="R69" t="s">
        <v>1955</v>
      </c>
      <c r="S69" t="s">
        <v>1956</v>
      </c>
      <c r="T69" t="s">
        <v>1957</v>
      </c>
      <c r="U69" s="74" t="s">
        <v>1958</v>
      </c>
      <c r="W69" t="s">
        <v>1959</v>
      </c>
      <c r="X69" t="s">
        <v>314</v>
      </c>
      <c r="Y69" s="20" t="s">
        <v>1951</v>
      </c>
      <c r="Z69" t="s">
        <v>1952</v>
      </c>
      <c r="AA69" t="s">
        <v>1960</v>
      </c>
      <c r="AB69" t="s">
        <v>1961</v>
      </c>
      <c r="AD69" s="20"/>
      <c r="BD69" s="20"/>
      <c r="BG69" s="20"/>
      <c r="BH69" s="20"/>
      <c r="BM69" t="s">
        <v>317</v>
      </c>
      <c r="BN69" t="s">
        <v>685</v>
      </c>
      <c r="BO69" t="s">
        <v>1962</v>
      </c>
      <c r="BP69" t="s">
        <v>1963</v>
      </c>
      <c r="BQ69" t="s">
        <v>319</v>
      </c>
      <c r="BR69" t="s">
        <v>1964</v>
      </c>
      <c r="BS69" t="s">
        <v>366</v>
      </c>
      <c r="BT69" t="s">
        <v>1965</v>
      </c>
      <c r="BU69" t="s">
        <v>317</v>
      </c>
      <c r="BV69" t="s">
        <v>368</v>
      </c>
      <c r="BW69" t="s">
        <v>1966</v>
      </c>
      <c r="BX69" t="s">
        <v>1967</v>
      </c>
      <c r="BY69" t="s">
        <v>370</v>
      </c>
      <c r="BZ69" t="s">
        <v>322</v>
      </c>
      <c r="CC69" s="20"/>
      <c r="CD69" s="20"/>
      <c r="CE69" t="s">
        <v>372</v>
      </c>
      <c r="CG69" t="s">
        <v>1968</v>
      </c>
      <c r="CJ69" t="s">
        <v>1969</v>
      </c>
      <c r="CK69" t="s">
        <v>1969</v>
      </c>
      <c r="CL69" t="s">
        <v>510</v>
      </c>
      <c r="CO69" t="s">
        <v>443</v>
      </c>
      <c r="CV69" t="s">
        <v>1970</v>
      </c>
      <c r="CW69" t="s">
        <v>327</v>
      </c>
      <c r="CX69" t="s">
        <v>1971</v>
      </c>
      <c r="CY69" t="s">
        <v>1972</v>
      </c>
      <c r="CZ69" t="s">
        <v>1973</v>
      </c>
      <c r="DA69" t="s">
        <v>1974</v>
      </c>
      <c r="DD69" t="s">
        <v>1975</v>
      </c>
      <c r="DE69" t="s">
        <v>1976</v>
      </c>
      <c r="DF69" t="s">
        <v>333</v>
      </c>
      <c r="DG69" t="s">
        <v>334</v>
      </c>
      <c r="DH69" t="s">
        <v>335</v>
      </c>
      <c r="DI69" t="s">
        <v>335</v>
      </c>
      <c r="DJ69" t="s">
        <v>385</v>
      </c>
      <c r="DV69" t="s">
        <v>1977</v>
      </c>
      <c r="DW69" t="s">
        <v>1978</v>
      </c>
      <c r="DX69" s="20" t="s">
        <v>1979</v>
      </c>
      <c r="DY69" t="s">
        <v>340</v>
      </c>
      <c r="DZ69" t="s">
        <v>341</v>
      </c>
      <c r="EA69" t="s">
        <v>342</v>
      </c>
      <c r="EB69" t="s">
        <v>343</v>
      </c>
    </row>
    <row r="70" spans="2:132" ht="20.149999999999999" customHeight="1" x14ac:dyDescent="0.55000000000000004">
      <c r="B70">
        <v>67</v>
      </c>
      <c r="C70" s="53">
        <v>45337.465914351851</v>
      </c>
      <c r="D70" s="18">
        <v>45337.733182870368</v>
      </c>
      <c r="E70" t="s">
        <v>300</v>
      </c>
      <c r="H70" t="s">
        <v>750</v>
      </c>
      <c r="I70" t="s">
        <v>751</v>
      </c>
      <c r="J70" t="s">
        <v>303</v>
      </c>
      <c r="K70">
        <v>1010401113852</v>
      </c>
      <c r="L70" t="s">
        <v>347</v>
      </c>
      <c r="M70" t="s">
        <v>752</v>
      </c>
      <c r="N70" t="s">
        <v>1980</v>
      </c>
      <c r="O70" t="s">
        <v>754</v>
      </c>
      <c r="P70" t="s">
        <v>496</v>
      </c>
      <c r="Q70" t="s">
        <v>310</v>
      </c>
      <c r="R70" t="s">
        <v>1981</v>
      </c>
      <c r="T70" t="s">
        <v>1982</v>
      </c>
      <c r="U70" t="s">
        <v>1983</v>
      </c>
      <c r="X70" t="s">
        <v>357</v>
      </c>
      <c r="Y70" s="20"/>
      <c r="AC70" t="s">
        <v>758</v>
      </c>
      <c r="AD70" s="20"/>
      <c r="AE70" t="s">
        <v>759</v>
      </c>
      <c r="AF70" t="s">
        <v>751</v>
      </c>
      <c r="AG70" t="s">
        <v>760</v>
      </c>
      <c r="AH70" t="s">
        <v>1984</v>
      </c>
      <c r="AI70" t="s">
        <v>533</v>
      </c>
      <c r="AJ70" t="s">
        <v>762</v>
      </c>
      <c r="AL70" t="s">
        <v>759</v>
      </c>
      <c r="AM70" t="s">
        <v>751</v>
      </c>
      <c r="AN70" t="s">
        <v>760</v>
      </c>
      <c r="AO70" t="s">
        <v>1984</v>
      </c>
      <c r="AP70" t="s">
        <v>533</v>
      </c>
      <c r="AQ70" t="s">
        <v>763</v>
      </c>
      <c r="AS70" t="s">
        <v>759</v>
      </c>
      <c r="AT70" t="s">
        <v>751</v>
      </c>
      <c r="AU70" t="s">
        <v>760</v>
      </c>
      <c r="AV70" t="s">
        <v>1984</v>
      </c>
      <c r="AW70" t="s">
        <v>533</v>
      </c>
      <c r="AX70" t="s">
        <v>764</v>
      </c>
      <c r="AZ70" t="s">
        <v>759</v>
      </c>
      <c r="BA70" t="s">
        <v>751</v>
      </c>
      <c r="BB70" t="s">
        <v>760</v>
      </c>
      <c r="BC70" t="s">
        <v>1984</v>
      </c>
      <c r="BD70" s="20" t="s">
        <v>533</v>
      </c>
      <c r="BE70" t="s">
        <v>1985</v>
      </c>
      <c r="BG70" s="20" t="s">
        <v>759</v>
      </c>
      <c r="BH70" s="20" t="s">
        <v>751</v>
      </c>
      <c r="BI70" t="s">
        <v>760</v>
      </c>
      <c r="BJ70" t="s">
        <v>1984</v>
      </c>
      <c r="BK70" t="s">
        <v>533</v>
      </c>
      <c r="BL70" t="s">
        <v>1986</v>
      </c>
      <c r="BM70" t="s">
        <v>317</v>
      </c>
      <c r="BN70" t="s">
        <v>766</v>
      </c>
      <c r="BO70" t="s">
        <v>585</v>
      </c>
      <c r="BP70" t="s">
        <v>794</v>
      </c>
      <c r="BQ70" t="s">
        <v>319</v>
      </c>
      <c r="BR70" t="s">
        <v>1987</v>
      </c>
      <c r="BS70" t="s">
        <v>796</v>
      </c>
      <c r="BT70" t="s">
        <v>796</v>
      </c>
      <c r="BU70" t="s">
        <v>317</v>
      </c>
      <c r="BV70" t="s">
        <v>770</v>
      </c>
      <c r="BW70" t="s">
        <v>437</v>
      </c>
      <c r="BX70" t="s">
        <v>797</v>
      </c>
      <c r="BY70" t="s">
        <v>321</v>
      </c>
      <c r="BZ70" t="s">
        <v>322</v>
      </c>
      <c r="CC70" s="20"/>
      <c r="CD70" s="20"/>
      <c r="CE70" t="s">
        <v>372</v>
      </c>
      <c r="CG70" t="s">
        <v>798</v>
      </c>
      <c r="CJ70" t="s">
        <v>408</v>
      </c>
      <c r="CK70" t="s">
        <v>1988</v>
      </c>
      <c r="CL70" t="s">
        <v>1989</v>
      </c>
      <c r="CM70" t="s">
        <v>774</v>
      </c>
      <c r="CN70" t="s">
        <v>775</v>
      </c>
      <c r="CO70" t="s">
        <v>377</v>
      </c>
      <c r="CP70" t="s">
        <v>776</v>
      </c>
      <c r="CQ70" t="s">
        <v>777</v>
      </c>
      <c r="CS70" t="s">
        <v>778</v>
      </c>
      <c r="CT70" t="s">
        <v>779</v>
      </c>
      <c r="CU70" t="s">
        <v>800</v>
      </c>
      <c r="CV70" t="s">
        <v>781</v>
      </c>
      <c r="CW70" t="s">
        <v>571</v>
      </c>
      <c r="CX70" t="s">
        <v>782</v>
      </c>
      <c r="DC70" t="s">
        <v>784</v>
      </c>
      <c r="DD70" t="s">
        <v>785</v>
      </c>
      <c r="DE70" t="s">
        <v>1990</v>
      </c>
      <c r="DF70" t="s">
        <v>333</v>
      </c>
      <c r="DG70" t="s">
        <v>334</v>
      </c>
      <c r="DH70" t="s">
        <v>335</v>
      </c>
      <c r="DI70" t="s">
        <v>335</v>
      </c>
      <c r="DJ70" t="s">
        <v>801</v>
      </c>
      <c r="DV70" t="s">
        <v>1991</v>
      </c>
      <c r="DW70" t="s">
        <v>789</v>
      </c>
      <c r="DX70" s="20" t="s">
        <v>1992</v>
      </c>
      <c r="DY70" t="s">
        <v>340</v>
      </c>
      <c r="DZ70" t="s">
        <v>341</v>
      </c>
      <c r="EA70" t="s">
        <v>342</v>
      </c>
      <c r="EB70" t="s">
        <v>343</v>
      </c>
    </row>
    <row r="71" spans="2:132" ht="20.9" customHeight="1" x14ac:dyDescent="0.55000000000000004">
      <c r="B71">
        <v>68</v>
      </c>
      <c r="C71" s="53">
        <v>45337.733622685184</v>
      </c>
      <c r="D71" s="18">
        <v>45337.777708333335</v>
      </c>
      <c r="E71" t="s">
        <v>300</v>
      </c>
      <c r="H71" t="s">
        <v>759</v>
      </c>
      <c r="I71" t="s">
        <v>751</v>
      </c>
      <c r="J71" t="s">
        <v>303</v>
      </c>
      <c r="K71" t="s">
        <v>760</v>
      </c>
      <c r="L71" t="s">
        <v>347</v>
      </c>
      <c r="M71" t="s">
        <v>752</v>
      </c>
      <c r="N71" t="s">
        <v>1984</v>
      </c>
      <c r="O71" t="s">
        <v>757</v>
      </c>
      <c r="P71" t="s">
        <v>496</v>
      </c>
      <c r="Q71" t="s">
        <v>310</v>
      </c>
      <c r="R71" t="s">
        <v>1993</v>
      </c>
      <c r="T71" t="s">
        <v>1994</v>
      </c>
      <c r="U71" t="s">
        <v>1995</v>
      </c>
      <c r="X71" t="s">
        <v>357</v>
      </c>
      <c r="Y71" s="20"/>
      <c r="AC71" t="s">
        <v>761</v>
      </c>
      <c r="AD71" s="20"/>
      <c r="AE71" t="s">
        <v>759</v>
      </c>
      <c r="AF71" t="s">
        <v>751</v>
      </c>
      <c r="AG71" t="s">
        <v>760</v>
      </c>
      <c r="AH71" t="s">
        <v>1984</v>
      </c>
      <c r="AI71" t="s">
        <v>533</v>
      </c>
      <c r="AJ71" t="s">
        <v>762</v>
      </c>
      <c r="AL71" t="s">
        <v>759</v>
      </c>
      <c r="AM71" t="s">
        <v>751</v>
      </c>
      <c r="AN71" t="s">
        <v>760</v>
      </c>
      <c r="AO71" t="s">
        <v>1984</v>
      </c>
      <c r="AP71" t="s">
        <v>533</v>
      </c>
      <c r="AQ71" t="s">
        <v>763</v>
      </c>
      <c r="AS71" t="s">
        <v>759</v>
      </c>
      <c r="AT71" t="s">
        <v>751</v>
      </c>
      <c r="AU71" t="s">
        <v>760</v>
      </c>
      <c r="AV71" t="s">
        <v>1984</v>
      </c>
      <c r="AW71" t="s">
        <v>533</v>
      </c>
      <c r="AX71" t="s">
        <v>764</v>
      </c>
      <c r="AZ71" t="s">
        <v>759</v>
      </c>
      <c r="BA71" t="s">
        <v>751</v>
      </c>
      <c r="BB71" t="s">
        <v>760</v>
      </c>
      <c r="BC71" t="s">
        <v>1984</v>
      </c>
      <c r="BD71" s="20" t="s">
        <v>533</v>
      </c>
      <c r="BE71" t="s">
        <v>1985</v>
      </c>
      <c r="BG71" s="20" t="s">
        <v>759</v>
      </c>
      <c r="BH71" s="20" t="s">
        <v>751</v>
      </c>
      <c r="BI71" t="s">
        <v>760</v>
      </c>
      <c r="BJ71" t="s">
        <v>1984</v>
      </c>
      <c r="BK71" t="s">
        <v>533</v>
      </c>
      <c r="BL71" t="s">
        <v>1986</v>
      </c>
      <c r="BM71" t="s">
        <v>317</v>
      </c>
      <c r="BN71" t="s">
        <v>1996</v>
      </c>
      <c r="BO71" t="s">
        <v>585</v>
      </c>
      <c r="BP71" t="s">
        <v>794</v>
      </c>
      <c r="BQ71" t="s">
        <v>319</v>
      </c>
      <c r="BR71" t="s">
        <v>1997</v>
      </c>
      <c r="BS71" t="s">
        <v>796</v>
      </c>
      <c r="BT71" t="s">
        <v>796</v>
      </c>
      <c r="BU71" t="s">
        <v>317</v>
      </c>
      <c r="BV71" t="s">
        <v>770</v>
      </c>
      <c r="BW71" t="s">
        <v>437</v>
      </c>
      <c r="BX71" t="s">
        <v>797</v>
      </c>
      <c r="BY71" t="s">
        <v>321</v>
      </c>
      <c r="BZ71" t="s">
        <v>322</v>
      </c>
      <c r="CC71" s="20"/>
      <c r="CD71" s="20"/>
      <c r="CE71" t="s">
        <v>372</v>
      </c>
      <c r="CG71" t="s">
        <v>798</v>
      </c>
      <c r="CJ71" t="s">
        <v>408</v>
      </c>
      <c r="CK71" t="s">
        <v>1988</v>
      </c>
      <c r="CL71" t="s">
        <v>714</v>
      </c>
      <c r="CM71" t="s">
        <v>774</v>
      </c>
      <c r="CN71" t="s">
        <v>775</v>
      </c>
      <c r="CO71" t="s">
        <v>377</v>
      </c>
      <c r="CP71" t="s">
        <v>776</v>
      </c>
      <c r="CQ71" t="s">
        <v>777</v>
      </c>
      <c r="CS71" t="s">
        <v>1998</v>
      </c>
      <c r="CT71" t="s">
        <v>779</v>
      </c>
      <c r="CU71" t="s">
        <v>800</v>
      </c>
      <c r="CV71" t="s">
        <v>1999</v>
      </c>
      <c r="CW71" t="s">
        <v>571</v>
      </c>
      <c r="CX71" t="s">
        <v>783</v>
      </c>
      <c r="DC71" t="s">
        <v>784</v>
      </c>
      <c r="DD71" t="s">
        <v>785</v>
      </c>
      <c r="DE71" t="s">
        <v>2000</v>
      </c>
      <c r="DF71" t="s">
        <v>333</v>
      </c>
      <c r="DG71" t="s">
        <v>334</v>
      </c>
      <c r="DH71" t="s">
        <v>335</v>
      </c>
      <c r="DI71" t="s">
        <v>335</v>
      </c>
      <c r="DJ71" t="s">
        <v>801</v>
      </c>
      <c r="DV71" t="s">
        <v>788</v>
      </c>
      <c r="DW71" t="s">
        <v>789</v>
      </c>
      <c r="DX71" t="s">
        <v>790</v>
      </c>
      <c r="DY71" t="s">
        <v>340</v>
      </c>
      <c r="DZ71" t="s">
        <v>341</v>
      </c>
      <c r="EA71" t="s">
        <v>342</v>
      </c>
      <c r="EB71" t="s">
        <v>343</v>
      </c>
    </row>
    <row r="72" spans="2:132" ht="20.9" customHeight="1" x14ac:dyDescent="0.55000000000000004">
      <c r="B72">
        <v>69</v>
      </c>
      <c r="C72" s="53">
        <v>45338.397199074076</v>
      </c>
      <c r="D72" s="18">
        <v>45338.546180555553</v>
      </c>
      <c r="E72" t="s">
        <v>300</v>
      </c>
      <c r="H72" t="s">
        <v>2001</v>
      </c>
      <c r="I72" t="s">
        <v>2002</v>
      </c>
      <c r="J72" t="s">
        <v>303</v>
      </c>
      <c r="K72">
        <v>2080401004193</v>
      </c>
      <c r="L72" t="s">
        <v>305</v>
      </c>
      <c r="M72" t="s">
        <v>392</v>
      </c>
      <c r="N72" t="s">
        <v>2003</v>
      </c>
      <c r="O72" t="s">
        <v>2004</v>
      </c>
      <c r="P72" t="s">
        <v>460</v>
      </c>
      <c r="Q72" t="s">
        <v>310</v>
      </c>
      <c r="R72" t="s">
        <v>2005</v>
      </c>
      <c r="S72" t="s">
        <v>2006</v>
      </c>
      <c r="T72" t="s">
        <v>2007</v>
      </c>
      <c r="U72" t="s">
        <v>2008</v>
      </c>
      <c r="X72" t="s">
        <v>314</v>
      </c>
      <c r="Y72" s="20" t="s">
        <v>2009</v>
      </c>
      <c r="Z72" t="s">
        <v>2002</v>
      </c>
      <c r="AA72" t="s">
        <v>2010</v>
      </c>
      <c r="AB72" t="s">
        <v>2003</v>
      </c>
      <c r="AD72" s="20"/>
      <c r="BD72" s="20"/>
      <c r="BG72" s="20"/>
      <c r="BH72" s="20"/>
      <c r="BM72" t="s">
        <v>317</v>
      </c>
      <c r="BN72" t="s">
        <v>1392</v>
      </c>
      <c r="BO72" t="s">
        <v>2011</v>
      </c>
      <c r="BP72" t="s">
        <v>1007</v>
      </c>
      <c r="BQ72" t="s">
        <v>319</v>
      </c>
      <c r="BR72" t="s">
        <v>2012</v>
      </c>
      <c r="BS72" t="s">
        <v>366</v>
      </c>
      <c r="BT72" t="s">
        <v>2013</v>
      </c>
      <c r="BU72" t="s">
        <v>316</v>
      </c>
      <c r="BY72" t="s">
        <v>321</v>
      </c>
      <c r="BZ72" t="s">
        <v>322</v>
      </c>
      <c r="CC72" s="20"/>
      <c r="CD72" s="20"/>
      <c r="CE72" t="s">
        <v>828</v>
      </c>
      <c r="CI72" t="s">
        <v>1838</v>
      </c>
      <c r="CJ72" t="s">
        <v>325</v>
      </c>
      <c r="CV72" t="s">
        <v>2014</v>
      </c>
      <c r="CW72" t="s">
        <v>571</v>
      </c>
      <c r="CX72" t="s">
        <v>2015</v>
      </c>
      <c r="DD72" t="s">
        <v>2016</v>
      </c>
      <c r="DE72" t="s">
        <v>2017</v>
      </c>
      <c r="DF72" t="s">
        <v>333</v>
      </c>
      <c r="DG72" t="s">
        <v>334</v>
      </c>
      <c r="DH72" t="s">
        <v>335</v>
      </c>
      <c r="DI72" t="s">
        <v>335</v>
      </c>
      <c r="DJ72" t="s">
        <v>385</v>
      </c>
      <c r="DV72" t="s">
        <v>2018</v>
      </c>
      <c r="DW72" t="s">
        <v>2019</v>
      </c>
      <c r="DX72" s="20" t="s">
        <v>2020</v>
      </c>
      <c r="DY72" t="s">
        <v>340</v>
      </c>
      <c r="DZ72" t="s">
        <v>341</v>
      </c>
      <c r="EA72" t="s">
        <v>342</v>
      </c>
      <c r="EB72" t="s">
        <v>343</v>
      </c>
    </row>
    <row r="73" spans="2:132" ht="20.9" customHeight="1" x14ac:dyDescent="0.55000000000000004">
      <c r="B73">
        <v>70</v>
      </c>
      <c r="C73" s="53">
        <v>45338.584039351852</v>
      </c>
      <c r="D73" s="18">
        <v>45338.671678240738</v>
      </c>
      <c r="E73" t="s">
        <v>300</v>
      </c>
      <c r="H73" t="s">
        <v>2021</v>
      </c>
      <c r="I73" t="s">
        <v>2022</v>
      </c>
      <c r="J73" t="s">
        <v>303</v>
      </c>
      <c r="K73">
        <v>7030001139712</v>
      </c>
      <c r="L73" t="s">
        <v>422</v>
      </c>
      <c r="M73" t="s">
        <v>392</v>
      </c>
      <c r="N73" t="s">
        <v>2023</v>
      </c>
      <c r="O73" t="s">
        <v>2024</v>
      </c>
      <c r="P73" t="s">
        <v>460</v>
      </c>
      <c r="Q73" t="s">
        <v>310</v>
      </c>
      <c r="R73" t="s">
        <v>2025</v>
      </c>
      <c r="T73" t="s">
        <v>2026</v>
      </c>
      <c r="U73" t="s">
        <v>2027</v>
      </c>
      <c r="X73" t="s">
        <v>314</v>
      </c>
      <c r="Y73" s="20" t="s">
        <v>2028</v>
      </c>
      <c r="Z73" t="s">
        <v>2029</v>
      </c>
      <c r="AA73" t="s">
        <v>493</v>
      </c>
      <c r="AB73" t="s">
        <v>2030</v>
      </c>
      <c r="AD73" s="20"/>
      <c r="BD73" s="20"/>
      <c r="BG73" s="20"/>
      <c r="BH73" s="20"/>
      <c r="BM73" t="s">
        <v>317</v>
      </c>
      <c r="BN73" t="s">
        <v>2031</v>
      </c>
      <c r="BO73" t="s">
        <v>1590</v>
      </c>
      <c r="BP73" t="s">
        <v>2032</v>
      </c>
      <c r="BQ73" t="s">
        <v>319</v>
      </c>
      <c r="BR73" t="s">
        <v>2033</v>
      </c>
      <c r="BS73" t="s">
        <v>2034</v>
      </c>
      <c r="BT73" t="s">
        <v>2035</v>
      </c>
      <c r="BU73" t="s">
        <v>316</v>
      </c>
      <c r="BY73" t="s">
        <v>321</v>
      </c>
      <c r="BZ73" t="s">
        <v>322</v>
      </c>
      <c r="CC73" s="20"/>
      <c r="CD73" s="20"/>
      <c r="CE73" t="s">
        <v>372</v>
      </c>
      <c r="CG73" t="s">
        <v>2036</v>
      </c>
      <c r="CJ73" t="s">
        <v>968</v>
      </c>
      <c r="CK73" t="s">
        <v>2037</v>
      </c>
      <c r="CV73" t="s">
        <v>2038</v>
      </c>
      <c r="CW73" t="s">
        <v>2039</v>
      </c>
      <c r="CX73" t="s">
        <v>2040</v>
      </c>
      <c r="CY73" t="s">
        <v>2041</v>
      </c>
      <c r="CZ73" t="s">
        <v>2042</v>
      </c>
      <c r="DA73" t="s">
        <v>2043</v>
      </c>
      <c r="DD73" t="s">
        <v>2044</v>
      </c>
      <c r="DE73" t="s">
        <v>2045</v>
      </c>
      <c r="DF73" t="s">
        <v>333</v>
      </c>
      <c r="DG73" t="s">
        <v>334</v>
      </c>
      <c r="DH73" t="s">
        <v>335</v>
      </c>
      <c r="DI73" t="s">
        <v>335</v>
      </c>
      <c r="DJ73" t="s">
        <v>385</v>
      </c>
      <c r="DV73" t="s">
        <v>2046</v>
      </c>
      <c r="DW73" t="s">
        <v>2047</v>
      </c>
      <c r="DX73" t="s">
        <v>2048</v>
      </c>
      <c r="DY73" t="s">
        <v>340</v>
      </c>
      <c r="DZ73" t="s">
        <v>341</v>
      </c>
      <c r="EA73" t="s">
        <v>342</v>
      </c>
      <c r="EB73" t="s">
        <v>343</v>
      </c>
    </row>
    <row r="74" spans="2:132" ht="20.9" customHeight="1" x14ac:dyDescent="0.55000000000000004">
      <c r="B74">
        <v>71</v>
      </c>
      <c r="C74" s="53">
        <v>45338.673136574071</v>
      </c>
      <c r="D74" s="18">
        <v>45338.737002314818</v>
      </c>
      <c r="E74" t="s">
        <v>300</v>
      </c>
      <c r="H74" t="s">
        <v>2049</v>
      </c>
      <c r="I74" t="s">
        <v>2050</v>
      </c>
      <c r="J74" t="s">
        <v>303</v>
      </c>
      <c r="K74" t="s">
        <v>2051</v>
      </c>
      <c r="L74" t="s">
        <v>422</v>
      </c>
      <c r="M74" t="s">
        <v>392</v>
      </c>
      <c r="N74" t="s">
        <v>2023</v>
      </c>
      <c r="O74" t="s">
        <v>2024</v>
      </c>
      <c r="P74" t="s">
        <v>460</v>
      </c>
      <c r="Q74" t="s">
        <v>310</v>
      </c>
      <c r="R74" t="s">
        <v>2052</v>
      </c>
      <c r="T74" t="s">
        <v>2053</v>
      </c>
      <c r="U74" t="s">
        <v>2054</v>
      </c>
      <c r="W74" t="s">
        <v>500</v>
      </c>
      <c r="X74" t="s">
        <v>314</v>
      </c>
      <c r="Y74" s="20" t="s">
        <v>1533</v>
      </c>
      <c r="Z74" t="s">
        <v>2055</v>
      </c>
      <c r="AA74" t="s">
        <v>493</v>
      </c>
      <c r="AB74" t="s">
        <v>1444</v>
      </c>
      <c r="AD74" s="20"/>
      <c r="BD74" s="20"/>
      <c r="BG74" s="20"/>
      <c r="BH74" s="20"/>
      <c r="BM74" t="s">
        <v>317</v>
      </c>
      <c r="BN74" t="s">
        <v>430</v>
      </c>
      <c r="BO74" t="s">
        <v>1590</v>
      </c>
      <c r="BP74" t="s">
        <v>2056</v>
      </c>
      <c r="BQ74" t="s">
        <v>319</v>
      </c>
      <c r="BR74" t="s">
        <v>2057</v>
      </c>
      <c r="BS74" t="s">
        <v>2058</v>
      </c>
      <c r="BT74" t="s">
        <v>2059</v>
      </c>
      <c r="BU74" t="s">
        <v>316</v>
      </c>
      <c r="BY74" t="s">
        <v>370</v>
      </c>
      <c r="BZ74" t="s">
        <v>322</v>
      </c>
      <c r="CC74" s="20"/>
      <c r="CD74" s="20"/>
      <c r="CE74" t="s">
        <v>372</v>
      </c>
      <c r="CG74" t="s">
        <v>2060</v>
      </c>
      <c r="CJ74" t="s">
        <v>1534</v>
      </c>
      <c r="CK74" t="s">
        <v>2061</v>
      </c>
      <c r="CL74" t="s">
        <v>880</v>
      </c>
      <c r="CV74" t="s">
        <v>661</v>
      </c>
      <c r="CW74" t="s">
        <v>326</v>
      </c>
      <c r="CX74" t="s">
        <v>2062</v>
      </c>
      <c r="CY74" t="s">
        <v>2063</v>
      </c>
      <c r="CZ74" t="s">
        <v>2064</v>
      </c>
      <c r="DA74" t="s">
        <v>2065</v>
      </c>
      <c r="DC74" t="s">
        <v>2066</v>
      </c>
      <c r="DD74" t="s">
        <v>2067</v>
      </c>
      <c r="DE74" t="s">
        <v>2068</v>
      </c>
      <c r="DF74" t="s">
        <v>333</v>
      </c>
      <c r="DG74" t="s">
        <v>334</v>
      </c>
      <c r="DH74" t="s">
        <v>335</v>
      </c>
      <c r="DI74" t="s">
        <v>335</v>
      </c>
      <c r="DJ74" t="s">
        <v>385</v>
      </c>
      <c r="DV74" t="s">
        <v>2046</v>
      </c>
      <c r="DW74" t="s">
        <v>2047</v>
      </c>
      <c r="DX74" t="s">
        <v>2048</v>
      </c>
      <c r="DY74" t="s">
        <v>340</v>
      </c>
      <c r="DZ74" t="s">
        <v>341</v>
      </c>
      <c r="EA74" t="s">
        <v>342</v>
      </c>
      <c r="EB74" t="s">
        <v>343</v>
      </c>
    </row>
    <row r="75" spans="2:132" ht="20.9" customHeight="1" x14ac:dyDescent="0.55000000000000004">
      <c r="B75">
        <v>72</v>
      </c>
      <c r="C75" s="53">
        <v>45352.534282407411</v>
      </c>
      <c r="D75" s="18">
        <v>45355.804664351854</v>
      </c>
      <c r="E75" t="s">
        <v>300</v>
      </c>
      <c r="H75" t="s">
        <v>2069</v>
      </c>
      <c r="I75" t="s">
        <v>2070</v>
      </c>
      <c r="J75" t="s">
        <v>303</v>
      </c>
      <c r="K75" t="s">
        <v>2071</v>
      </c>
      <c r="L75" t="s">
        <v>305</v>
      </c>
      <c r="M75" t="s">
        <v>392</v>
      </c>
      <c r="N75" t="s">
        <v>2072</v>
      </c>
      <c r="O75" t="s">
        <v>2073</v>
      </c>
      <c r="P75" t="s">
        <v>496</v>
      </c>
      <c r="Q75" t="s">
        <v>310</v>
      </c>
      <c r="R75" t="s">
        <v>2074</v>
      </c>
      <c r="T75" t="s">
        <v>2075</v>
      </c>
      <c r="U75" t="s">
        <v>2076</v>
      </c>
      <c r="V75" t="s">
        <v>2077</v>
      </c>
      <c r="W75" t="s">
        <v>2078</v>
      </c>
      <c r="X75" t="s">
        <v>357</v>
      </c>
      <c r="Y75" s="20"/>
      <c r="AC75" t="s">
        <v>2079</v>
      </c>
      <c r="AD75" s="20"/>
      <c r="AE75" t="s">
        <v>2069</v>
      </c>
      <c r="AF75" t="s">
        <v>2070</v>
      </c>
      <c r="AG75" t="s">
        <v>2071</v>
      </c>
      <c r="AH75" t="s">
        <v>2072</v>
      </c>
      <c r="AI75" t="s">
        <v>361</v>
      </c>
      <c r="BD75" s="20"/>
      <c r="BG75" s="20"/>
      <c r="BH75" s="20"/>
      <c r="BM75" t="s">
        <v>317</v>
      </c>
      <c r="BN75" t="s">
        <v>2080</v>
      </c>
      <c r="BO75" t="s">
        <v>505</v>
      </c>
      <c r="BP75" t="s">
        <v>2081</v>
      </c>
      <c r="BQ75" t="s">
        <v>319</v>
      </c>
      <c r="BR75" t="s">
        <v>2082</v>
      </c>
      <c r="BS75" t="s">
        <v>2083</v>
      </c>
      <c r="BT75" t="s">
        <v>519</v>
      </c>
      <c r="BU75" t="s">
        <v>317</v>
      </c>
      <c r="BV75" t="s">
        <v>2084</v>
      </c>
      <c r="BW75" t="s">
        <v>2085</v>
      </c>
      <c r="BX75" t="s">
        <v>2086</v>
      </c>
      <c r="BY75" t="s">
        <v>321</v>
      </c>
      <c r="BZ75" t="s">
        <v>322</v>
      </c>
      <c r="CC75" s="20"/>
      <c r="CD75" s="20"/>
      <c r="CE75" t="s">
        <v>372</v>
      </c>
      <c r="CG75" t="s">
        <v>2087</v>
      </c>
      <c r="CJ75" t="s">
        <v>408</v>
      </c>
      <c r="CK75" t="s">
        <v>2088</v>
      </c>
      <c r="CL75" t="s">
        <v>657</v>
      </c>
      <c r="CM75" t="s">
        <v>658</v>
      </c>
      <c r="CO75" t="s">
        <v>443</v>
      </c>
      <c r="CT75" t="s">
        <v>516</v>
      </c>
      <c r="CV75" t="s">
        <v>2089</v>
      </c>
      <c r="CW75" t="s">
        <v>2090</v>
      </c>
      <c r="CX75" t="s">
        <v>2091</v>
      </c>
      <c r="CY75" t="s">
        <v>2092</v>
      </c>
      <c r="DD75" t="s">
        <v>2093</v>
      </c>
      <c r="DE75" t="s">
        <v>2094</v>
      </c>
      <c r="DF75" t="s">
        <v>333</v>
      </c>
      <c r="DG75" t="s">
        <v>334</v>
      </c>
      <c r="DH75" t="s">
        <v>335</v>
      </c>
      <c r="DI75" t="s">
        <v>335</v>
      </c>
      <c r="DJ75" t="s">
        <v>385</v>
      </c>
      <c r="DV75" t="s">
        <v>2095</v>
      </c>
      <c r="DW75" t="s">
        <v>2096</v>
      </c>
      <c r="DX75" t="s">
        <v>2097</v>
      </c>
      <c r="DY75" t="s">
        <v>340</v>
      </c>
      <c r="DZ75" t="s">
        <v>341</v>
      </c>
      <c r="EA75" t="s">
        <v>342</v>
      </c>
      <c r="EB75" t="s">
        <v>343</v>
      </c>
    </row>
    <row r="76" spans="2:132" ht="20.9" customHeight="1" x14ac:dyDescent="0.55000000000000004">
      <c r="B76">
        <v>73</v>
      </c>
      <c r="C76" s="53">
        <v>45356.35465277778</v>
      </c>
      <c r="D76" s="18">
        <v>45356.41983796296</v>
      </c>
      <c r="E76" t="s">
        <v>300</v>
      </c>
      <c r="H76" t="s">
        <v>2098</v>
      </c>
      <c r="I76" t="s">
        <v>2099</v>
      </c>
      <c r="J76" t="s">
        <v>303</v>
      </c>
      <c r="K76" t="s">
        <v>2100</v>
      </c>
      <c r="L76" t="s">
        <v>305</v>
      </c>
      <c r="M76" t="s">
        <v>392</v>
      </c>
      <c r="N76" t="s">
        <v>2101</v>
      </c>
      <c r="O76" t="s">
        <v>2102</v>
      </c>
      <c r="P76" t="s">
        <v>309</v>
      </c>
      <c r="Q76" t="s">
        <v>310</v>
      </c>
      <c r="R76" t="s">
        <v>2103</v>
      </c>
      <c r="T76" t="s">
        <v>2104</v>
      </c>
      <c r="U76" t="s">
        <v>2105</v>
      </c>
      <c r="X76" t="s">
        <v>314</v>
      </c>
      <c r="Y76" s="20" t="s">
        <v>2098</v>
      </c>
      <c r="Z76" t="s">
        <v>2099</v>
      </c>
      <c r="AA76" t="s">
        <v>2100</v>
      </c>
      <c r="AB76" t="s">
        <v>2106</v>
      </c>
      <c r="AD76" s="20"/>
      <c r="BD76" s="20"/>
      <c r="BG76" s="20"/>
      <c r="BH76" s="20"/>
      <c r="BM76" t="s">
        <v>317</v>
      </c>
      <c r="BN76" t="s">
        <v>564</v>
      </c>
      <c r="BO76" t="s">
        <v>505</v>
      </c>
      <c r="BP76" t="s">
        <v>2081</v>
      </c>
      <c r="BQ76" t="s">
        <v>319</v>
      </c>
      <c r="BR76" t="s">
        <v>2107</v>
      </c>
      <c r="BS76" t="s">
        <v>2108</v>
      </c>
      <c r="BT76" t="s">
        <v>2109</v>
      </c>
      <c r="BU76" t="s">
        <v>317</v>
      </c>
      <c r="BV76" t="s">
        <v>2110</v>
      </c>
      <c r="BW76" t="s">
        <v>1512</v>
      </c>
      <c r="BX76" t="s">
        <v>2111</v>
      </c>
      <c r="BY76" t="s">
        <v>1282</v>
      </c>
      <c r="BZ76" t="s">
        <v>322</v>
      </c>
      <c r="CC76" s="20"/>
      <c r="CD76" s="20"/>
      <c r="CE76" t="s">
        <v>323</v>
      </c>
      <c r="CH76" t="s">
        <v>324</v>
      </c>
      <c r="CJ76" t="s">
        <v>408</v>
      </c>
      <c r="CK76" t="s">
        <v>2112</v>
      </c>
      <c r="CV76" t="s">
        <v>2113</v>
      </c>
      <c r="CW76" t="s">
        <v>326</v>
      </c>
      <c r="CX76" t="s">
        <v>2114</v>
      </c>
      <c r="CY76" t="s">
        <v>2115</v>
      </c>
      <c r="CZ76" t="s">
        <v>2116</v>
      </c>
      <c r="DA76" t="s">
        <v>2117</v>
      </c>
      <c r="DB76" t="s">
        <v>2118</v>
      </c>
      <c r="DC76" t="s">
        <v>2119</v>
      </c>
      <c r="DD76" t="s">
        <v>2120</v>
      </c>
      <c r="DE76" t="s">
        <v>2121</v>
      </c>
      <c r="DF76" t="s">
        <v>333</v>
      </c>
      <c r="DG76" t="s">
        <v>334</v>
      </c>
      <c r="DH76" t="s">
        <v>335</v>
      </c>
      <c r="DI76" t="s">
        <v>335</v>
      </c>
      <c r="DJ76" t="s">
        <v>2122</v>
      </c>
      <c r="DV76" t="s">
        <v>2123</v>
      </c>
      <c r="DW76" t="s">
        <v>2124</v>
      </c>
      <c r="DX76" t="s">
        <v>2125</v>
      </c>
      <c r="DY76" t="s">
        <v>340</v>
      </c>
      <c r="DZ76" t="s">
        <v>341</v>
      </c>
      <c r="EA76" t="s">
        <v>342</v>
      </c>
      <c r="EB76" t="s">
        <v>343</v>
      </c>
    </row>
    <row r="77" spans="2:132" ht="20.25" customHeight="1" x14ac:dyDescent="0.55000000000000004">
      <c r="B77">
        <v>74</v>
      </c>
      <c r="C77" s="53">
        <v>45357.667812500003</v>
      </c>
      <c r="D77" s="18">
        <v>45357.79488425926</v>
      </c>
      <c r="E77" t="s">
        <v>300</v>
      </c>
      <c r="H77" t="s">
        <v>1895</v>
      </c>
      <c r="I77" t="s">
        <v>1896</v>
      </c>
      <c r="J77" t="s">
        <v>303</v>
      </c>
      <c r="K77">
        <v>7011101020284</v>
      </c>
      <c r="L77" t="s">
        <v>305</v>
      </c>
      <c r="M77" t="s">
        <v>392</v>
      </c>
      <c r="N77" t="s">
        <v>1898</v>
      </c>
      <c r="O77" t="s">
        <v>2126</v>
      </c>
      <c r="P77" t="s">
        <v>460</v>
      </c>
      <c r="Q77" t="s">
        <v>310</v>
      </c>
      <c r="R77" t="s">
        <v>1905</v>
      </c>
      <c r="T77" t="s">
        <v>2127</v>
      </c>
      <c r="U77" t="s">
        <v>2128</v>
      </c>
      <c r="W77" t="s">
        <v>2129</v>
      </c>
      <c r="X77" t="s">
        <v>314</v>
      </c>
      <c r="Y77" s="20" t="s">
        <v>2130</v>
      </c>
      <c r="Z77" t="s">
        <v>1907</v>
      </c>
      <c r="AA77" t="s">
        <v>1908</v>
      </c>
      <c r="AB77" t="s">
        <v>2131</v>
      </c>
      <c r="AD77" s="20"/>
      <c r="BD77" s="20"/>
      <c r="BG77" s="20"/>
      <c r="BH77" s="20"/>
      <c r="BM77" t="s">
        <v>317</v>
      </c>
      <c r="BN77" t="s">
        <v>2132</v>
      </c>
      <c r="BO77" t="s">
        <v>2133</v>
      </c>
      <c r="BP77" t="s">
        <v>506</v>
      </c>
      <c r="BQ77" t="s">
        <v>319</v>
      </c>
      <c r="BR77" t="s">
        <v>2134</v>
      </c>
      <c r="BS77" t="s">
        <v>2135</v>
      </c>
      <c r="BT77" t="s">
        <v>2136</v>
      </c>
      <c r="BU77" t="s">
        <v>317</v>
      </c>
      <c r="BV77" t="s">
        <v>905</v>
      </c>
      <c r="BW77" t="s">
        <v>319</v>
      </c>
      <c r="BX77" t="s">
        <v>2137</v>
      </c>
      <c r="BY77" t="s">
        <v>370</v>
      </c>
      <c r="BZ77" t="s">
        <v>322</v>
      </c>
      <c r="CC77" s="20"/>
      <c r="CD77" s="20" t="s">
        <v>591</v>
      </c>
      <c r="CE77" t="s">
        <v>616</v>
      </c>
      <c r="CF77" t="s">
        <v>1916</v>
      </c>
      <c r="CG77" t="s">
        <v>691</v>
      </c>
      <c r="CJ77" t="s">
        <v>408</v>
      </c>
      <c r="CK77" t="s">
        <v>2138</v>
      </c>
      <c r="CL77" t="s">
        <v>1164</v>
      </c>
      <c r="CM77" t="s">
        <v>479</v>
      </c>
      <c r="CN77" t="s">
        <v>480</v>
      </c>
      <c r="CO77" t="s">
        <v>377</v>
      </c>
      <c r="CV77" t="s">
        <v>1919</v>
      </c>
      <c r="CW77" t="s">
        <v>445</v>
      </c>
      <c r="CX77" t="s">
        <v>2139</v>
      </c>
      <c r="CY77" t="s">
        <v>2140</v>
      </c>
      <c r="CZ77" t="s">
        <v>2141</v>
      </c>
      <c r="DA77" t="s">
        <v>1923</v>
      </c>
      <c r="DB77" t="s">
        <v>2142</v>
      </c>
      <c r="DC77" t="s">
        <v>591</v>
      </c>
      <c r="DD77" t="s">
        <v>2143</v>
      </c>
      <c r="DE77" t="s">
        <v>2144</v>
      </c>
      <c r="DF77" t="s">
        <v>333</v>
      </c>
      <c r="DG77" t="s">
        <v>334</v>
      </c>
      <c r="DH77" t="s">
        <v>335</v>
      </c>
      <c r="DI77" t="s">
        <v>335</v>
      </c>
      <c r="DJ77" t="s">
        <v>1927</v>
      </c>
      <c r="DV77" t="s">
        <v>1928</v>
      </c>
      <c r="DW77" t="s">
        <v>2145</v>
      </c>
      <c r="DX77" t="s">
        <v>2146</v>
      </c>
      <c r="DY77" t="s">
        <v>340</v>
      </c>
      <c r="DZ77" t="s">
        <v>341</v>
      </c>
      <c r="EA77" t="s">
        <v>342</v>
      </c>
      <c r="EB77" t="s">
        <v>343</v>
      </c>
    </row>
    <row r="78" spans="2:132" ht="20.25" customHeight="1" x14ac:dyDescent="0.55000000000000004">
      <c r="B78">
        <v>75</v>
      </c>
      <c r="C78" s="53">
        <v>45363.520497685182</v>
      </c>
      <c r="D78" s="18">
        <v>45364.828298611108</v>
      </c>
      <c r="E78" t="s">
        <v>300</v>
      </c>
      <c r="H78" t="s">
        <v>607</v>
      </c>
      <c r="I78" t="s">
        <v>596</v>
      </c>
      <c r="J78" t="s">
        <v>303</v>
      </c>
      <c r="K78" t="s">
        <v>2147</v>
      </c>
      <c r="L78" t="s">
        <v>305</v>
      </c>
      <c r="M78" t="s">
        <v>392</v>
      </c>
      <c r="N78" t="s">
        <v>598</v>
      </c>
      <c r="O78" t="s">
        <v>599</v>
      </c>
      <c r="P78" t="s">
        <v>496</v>
      </c>
      <c r="Q78" t="s">
        <v>310</v>
      </c>
      <c r="R78" t="s">
        <v>2148</v>
      </c>
      <c r="S78" t="s">
        <v>2149</v>
      </c>
      <c r="T78" t="s">
        <v>2150</v>
      </c>
      <c r="U78" t="s">
        <v>599</v>
      </c>
      <c r="W78" t="s">
        <v>2151</v>
      </c>
      <c r="X78" t="s">
        <v>357</v>
      </c>
      <c r="Y78" s="20"/>
      <c r="AC78" t="s">
        <v>2152</v>
      </c>
      <c r="AD78" s="20" t="s">
        <v>2153</v>
      </c>
      <c r="AE78" t="s">
        <v>607</v>
      </c>
      <c r="AF78" t="s">
        <v>596</v>
      </c>
      <c r="AG78" t="s">
        <v>2147</v>
      </c>
      <c r="AH78" t="s">
        <v>608</v>
      </c>
      <c r="AI78" t="s">
        <v>361</v>
      </c>
      <c r="BD78" s="20"/>
      <c r="BG78" s="20"/>
      <c r="BH78" s="20"/>
      <c r="BM78" t="s">
        <v>317</v>
      </c>
      <c r="BN78" t="s">
        <v>430</v>
      </c>
      <c r="BO78" t="s">
        <v>505</v>
      </c>
      <c r="BP78" t="s">
        <v>610</v>
      </c>
      <c r="BQ78" t="s">
        <v>319</v>
      </c>
      <c r="BR78" t="s">
        <v>2154</v>
      </c>
      <c r="BS78" t="s">
        <v>2155</v>
      </c>
      <c r="BT78" t="s">
        <v>2156</v>
      </c>
      <c r="BU78" t="s">
        <v>317</v>
      </c>
      <c r="BV78" t="s">
        <v>2157</v>
      </c>
      <c r="BW78" t="s">
        <v>319</v>
      </c>
      <c r="BX78" t="s">
        <v>2158</v>
      </c>
      <c r="BY78" t="s">
        <v>370</v>
      </c>
      <c r="BZ78" t="s">
        <v>322</v>
      </c>
      <c r="CC78" s="20"/>
      <c r="CD78" s="20"/>
      <c r="CE78" t="s">
        <v>616</v>
      </c>
      <c r="CF78" t="s">
        <v>2159</v>
      </c>
      <c r="CG78" t="s">
        <v>691</v>
      </c>
      <c r="CJ78" t="s">
        <v>408</v>
      </c>
      <c r="CK78" t="s">
        <v>2160</v>
      </c>
      <c r="CV78" t="s">
        <v>620</v>
      </c>
      <c r="CW78" t="s">
        <v>591</v>
      </c>
      <c r="CX78" t="s">
        <v>2161</v>
      </c>
      <c r="DA78" t="s">
        <v>2162</v>
      </c>
      <c r="DB78" t="s">
        <v>2163</v>
      </c>
      <c r="DD78" t="s">
        <v>2164</v>
      </c>
      <c r="DE78" t="s">
        <v>2165</v>
      </c>
      <c r="DF78" t="s">
        <v>333</v>
      </c>
      <c r="DG78" t="s">
        <v>334</v>
      </c>
      <c r="DH78" t="s">
        <v>335</v>
      </c>
      <c r="DI78" t="s">
        <v>335</v>
      </c>
      <c r="DJ78" t="s">
        <v>2166</v>
      </c>
      <c r="DV78" t="s">
        <v>628</v>
      </c>
      <c r="DW78" t="s">
        <v>629</v>
      </c>
      <c r="DX78" t="s">
        <v>2167</v>
      </c>
      <c r="DY78" t="s">
        <v>340</v>
      </c>
      <c r="DZ78" t="s">
        <v>341</v>
      </c>
      <c r="EA78" t="s">
        <v>342</v>
      </c>
      <c r="EB78" t="s">
        <v>343</v>
      </c>
    </row>
    <row r="79" spans="2:132" ht="20.25" customHeight="1" x14ac:dyDescent="0.55000000000000004">
      <c r="B79">
        <v>76</v>
      </c>
      <c r="C79" s="53">
        <v>45364.78802083333</v>
      </c>
      <c r="D79" s="18">
        <v>45364.856840277775</v>
      </c>
      <c r="E79" t="s">
        <v>300</v>
      </c>
      <c r="H79" t="s">
        <v>607</v>
      </c>
      <c r="I79" t="s">
        <v>596</v>
      </c>
      <c r="J79" t="s">
        <v>303</v>
      </c>
      <c r="K79" t="s">
        <v>2147</v>
      </c>
      <c r="L79" t="s">
        <v>305</v>
      </c>
      <c r="M79" t="s">
        <v>392</v>
      </c>
      <c r="N79" t="s">
        <v>598</v>
      </c>
      <c r="O79" t="s">
        <v>599</v>
      </c>
      <c r="P79" t="s">
        <v>496</v>
      </c>
      <c r="Q79" t="s">
        <v>310</v>
      </c>
      <c r="R79" t="s">
        <v>2168</v>
      </c>
      <c r="S79" t="s">
        <v>2169</v>
      </c>
      <c r="T79" t="s">
        <v>2170</v>
      </c>
      <c r="U79" t="s">
        <v>599</v>
      </c>
      <c r="W79" t="s">
        <v>2171</v>
      </c>
      <c r="X79" t="s">
        <v>357</v>
      </c>
      <c r="Y79" s="20"/>
      <c r="AC79" t="s">
        <v>2172</v>
      </c>
      <c r="AD79" s="20" t="s">
        <v>2173</v>
      </c>
      <c r="AE79" t="s">
        <v>607</v>
      </c>
      <c r="AF79" t="s">
        <v>596</v>
      </c>
      <c r="AG79" t="s">
        <v>2174</v>
      </c>
      <c r="AH79" t="s">
        <v>598</v>
      </c>
      <c r="AI79" t="s">
        <v>533</v>
      </c>
      <c r="AJ79" t="s">
        <v>2175</v>
      </c>
      <c r="AK79" t="s">
        <v>1905</v>
      </c>
      <c r="AL79" t="s">
        <v>607</v>
      </c>
      <c r="AM79" t="s">
        <v>596</v>
      </c>
      <c r="AN79" t="s">
        <v>2147</v>
      </c>
      <c r="AO79" t="s">
        <v>608</v>
      </c>
      <c r="AP79" t="s">
        <v>361</v>
      </c>
      <c r="BD79" s="20"/>
      <c r="BG79" s="20"/>
      <c r="BH79" s="20"/>
      <c r="BM79" t="s">
        <v>317</v>
      </c>
      <c r="BN79" t="s">
        <v>430</v>
      </c>
      <c r="BO79" t="s">
        <v>505</v>
      </c>
      <c r="BP79" t="s">
        <v>2176</v>
      </c>
      <c r="BQ79" t="s">
        <v>319</v>
      </c>
      <c r="BR79" t="s">
        <v>2177</v>
      </c>
      <c r="BS79" t="s">
        <v>2178</v>
      </c>
      <c r="BT79" t="s">
        <v>2179</v>
      </c>
      <c r="BU79" t="s">
        <v>317</v>
      </c>
      <c r="BV79" t="s">
        <v>2180</v>
      </c>
      <c r="BW79" t="s">
        <v>319</v>
      </c>
      <c r="BX79" t="s">
        <v>2181</v>
      </c>
      <c r="BY79" t="s">
        <v>370</v>
      </c>
      <c r="BZ79" t="s">
        <v>322</v>
      </c>
      <c r="CC79" s="20"/>
      <c r="CD79" s="20"/>
      <c r="CE79" t="s">
        <v>616</v>
      </c>
      <c r="CF79" t="s">
        <v>2182</v>
      </c>
      <c r="CG79" t="s">
        <v>691</v>
      </c>
      <c r="CJ79" t="s">
        <v>408</v>
      </c>
      <c r="CK79" t="s">
        <v>2160</v>
      </c>
      <c r="CV79" t="s">
        <v>2183</v>
      </c>
      <c r="CW79" t="s">
        <v>591</v>
      </c>
      <c r="CX79" t="s">
        <v>2184</v>
      </c>
      <c r="DA79" t="s">
        <v>2185</v>
      </c>
      <c r="DB79" t="s">
        <v>2186</v>
      </c>
      <c r="DD79" t="s">
        <v>2187</v>
      </c>
      <c r="DE79" t="s">
        <v>2188</v>
      </c>
      <c r="DF79" t="s">
        <v>333</v>
      </c>
      <c r="DG79" t="s">
        <v>334</v>
      </c>
      <c r="DH79" t="s">
        <v>335</v>
      </c>
      <c r="DI79" t="s">
        <v>335</v>
      </c>
      <c r="DJ79" t="s">
        <v>2166</v>
      </c>
      <c r="DV79" t="s">
        <v>628</v>
      </c>
      <c r="DW79" t="s">
        <v>629</v>
      </c>
      <c r="DX79" t="s">
        <v>2189</v>
      </c>
      <c r="DY79" t="s">
        <v>340</v>
      </c>
      <c r="DZ79" t="s">
        <v>341</v>
      </c>
      <c r="EA79" t="s">
        <v>342</v>
      </c>
      <c r="EB79" t="s">
        <v>343</v>
      </c>
    </row>
    <row r="80" spans="2:132" ht="20.25" customHeight="1" x14ac:dyDescent="0.55000000000000004">
      <c r="B80">
        <v>77</v>
      </c>
      <c r="C80" s="53">
        <v>45364.863217592596</v>
      </c>
      <c r="D80" s="18">
        <v>45364.896770833337</v>
      </c>
      <c r="E80" t="s">
        <v>300</v>
      </c>
      <c r="H80" t="s">
        <v>607</v>
      </c>
      <c r="I80" t="s">
        <v>596</v>
      </c>
      <c r="J80" t="s">
        <v>303</v>
      </c>
      <c r="K80" t="s">
        <v>2174</v>
      </c>
      <c r="L80" t="s">
        <v>305</v>
      </c>
      <c r="M80" t="s">
        <v>392</v>
      </c>
      <c r="N80" t="s">
        <v>598</v>
      </c>
      <c r="O80" t="s">
        <v>599</v>
      </c>
      <c r="P80" t="s">
        <v>496</v>
      </c>
      <c r="Q80" t="s">
        <v>310</v>
      </c>
      <c r="R80" t="s">
        <v>2190</v>
      </c>
      <c r="S80" t="s">
        <v>2191</v>
      </c>
      <c r="T80" t="s">
        <v>2192</v>
      </c>
      <c r="U80" t="s">
        <v>599</v>
      </c>
      <c r="W80" t="s">
        <v>2193</v>
      </c>
      <c r="X80" t="s">
        <v>357</v>
      </c>
      <c r="Y80" s="20"/>
      <c r="AC80" t="s">
        <v>2194</v>
      </c>
      <c r="AD80" s="20" t="s">
        <v>2195</v>
      </c>
      <c r="AE80" t="s">
        <v>607</v>
      </c>
      <c r="AF80" t="s">
        <v>596</v>
      </c>
      <c r="AG80" t="s">
        <v>2174</v>
      </c>
      <c r="AH80" t="s">
        <v>608</v>
      </c>
      <c r="AI80" t="s">
        <v>533</v>
      </c>
      <c r="AJ80" t="s">
        <v>2196</v>
      </c>
      <c r="AK80" t="s">
        <v>2197</v>
      </c>
      <c r="AL80" t="s">
        <v>607</v>
      </c>
      <c r="AM80" t="s">
        <v>596</v>
      </c>
      <c r="AN80" t="s">
        <v>596</v>
      </c>
      <c r="AO80" t="s">
        <v>608</v>
      </c>
      <c r="AP80" t="s">
        <v>361</v>
      </c>
      <c r="BD80" s="20"/>
      <c r="BG80" s="20"/>
      <c r="BH80" s="20"/>
      <c r="BM80" t="s">
        <v>317</v>
      </c>
      <c r="BN80" t="s">
        <v>430</v>
      </c>
      <c r="BO80" t="s">
        <v>505</v>
      </c>
      <c r="BP80" t="s">
        <v>610</v>
      </c>
      <c r="BQ80" t="s">
        <v>437</v>
      </c>
      <c r="BR80" t="s">
        <v>2198</v>
      </c>
      <c r="BS80" t="s">
        <v>2199</v>
      </c>
      <c r="BT80" t="s">
        <v>2200</v>
      </c>
      <c r="BU80" t="s">
        <v>317</v>
      </c>
      <c r="BV80" t="s">
        <v>2201</v>
      </c>
      <c r="BW80" t="s">
        <v>437</v>
      </c>
      <c r="BX80" t="s">
        <v>2202</v>
      </c>
      <c r="BY80" t="s">
        <v>370</v>
      </c>
      <c r="BZ80" t="s">
        <v>322</v>
      </c>
      <c r="CC80" s="20"/>
      <c r="CD80" s="20"/>
      <c r="CE80" t="s">
        <v>616</v>
      </c>
      <c r="CF80" t="s">
        <v>2203</v>
      </c>
      <c r="CG80" t="s">
        <v>691</v>
      </c>
      <c r="CJ80" t="s">
        <v>408</v>
      </c>
      <c r="CK80" t="s">
        <v>2204</v>
      </c>
      <c r="CV80" t="s">
        <v>2205</v>
      </c>
      <c r="CW80" t="s">
        <v>591</v>
      </c>
      <c r="CX80" t="s">
        <v>2206</v>
      </c>
      <c r="DA80" t="s">
        <v>2207</v>
      </c>
      <c r="DB80" t="s">
        <v>2186</v>
      </c>
      <c r="DD80" t="s">
        <v>2208</v>
      </c>
      <c r="DE80" t="s">
        <v>2209</v>
      </c>
      <c r="DF80" t="s">
        <v>333</v>
      </c>
      <c r="DG80" t="s">
        <v>334</v>
      </c>
      <c r="DH80" t="s">
        <v>335</v>
      </c>
      <c r="DI80" t="s">
        <v>335</v>
      </c>
      <c r="DJ80" t="s">
        <v>2166</v>
      </c>
      <c r="DV80" t="s">
        <v>628</v>
      </c>
      <c r="DW80" t="s">
        <v>629</v>
      </c>
      <c r="DX80" t="s">
        <v>2189</v>
      </c>
      <c r="DY80" t="s">
        <v>340</v>
      </c>
      <c r="DZ80" t="s">
        <v>341</v>
      </c>
      <c r="EA80" t="s">
        <v>342</v>
      </c>
      <c r="EB80" t="s">
        <v>343</v>
      </c>
    </row>
    <row r="81" spans="2:132" x14ac:dyDescent="0.55000000000000004">
      <c r="B81">
        <v>78</v>
      </c>
      <c r="C81" s="53">
        <v>45371.652916666666</v>
      </c>
      <c r="D81" s="18">
        <v>45371.698553240742</v>
      </c>
      <c r="E81" t="s">
        <v>300</v>
      </c>
      <c r="H81" t="s">
        <v>2069</v>
      </c>
      <c r="I81" t="s">
        <v>2070</v>
      </c>
      <c r="J81" t="s">
        <v>303</v>
      </c>
      <c r="K81">
        <v>2010401064789</v>
      </c>
      <c r="L81" t="s">
        <v>305</v>
      </c>
      <c r="M81" t="s">
        <v>392</v>
      </c>
      <c r="N81" t="s">
        <v>2072</v>
      </c>
      <c r="O81" t="s">
        <v>2496</v>
      </c>
      <c r="P81" t="s">
        <v>496</v>
      </c>
      <c r="Q81" t="s">
        <v>310</v>
      </c>
      <c r="R81" t="s">
        <v>3467</v>
      </c>
      <c r="T81" t="s">
        <v>3446</v>
      </c>
      <c r="U81" t="s">
        <v>2497</v>
      </c>
      <c r="V81" t="s">
        <v>2077</v>
      </c>
      <c r="W81" t="s">
        <v>3447</v>
      </c>
      <c r="X81" t="s">
        <v>357</v>
      </c>
      <c r="Y81" s="298"/>
      <c r="AC81" t="s">
        <v>3469</v>
      </c>
      <c r="AD81" s="298"/>
      <c r="AE81" t="s">
        <v>2069</v>
      </c>
      <c r="AF81" t="s">
        <v>2070</v>
      </c>
      <c r="AG81" t="s">
        <v>2071</v>
      </c>
      <c r="AH81" t="s">
        <v>2072</v>
      </c>
      <c r="AI81" t="s">
        <v>361</v>
      </c>
      <c r="BD81" s="298"/>
      <c r="BG81" s="298"/>
      <c r="BH81" s="298"/>
      <c r="BM81" t="s">
        <v>317</v>
      </c>
      <c r="BN81" t="s">
        <v>3448</v>
      </c>
      <c r="BO81" t="s">
        <v>505</v>
      </c>
      <c r="BP81" t="s">
        <v>2081</v>
      </c>
      <c r="BQ81" t="s">
        <v>3474</v>
      </c>
      <c r="BR81" t="s">
        <v>3450</v>
      </c>
      <c r="BS81" t="s">
        <v>3451</v>
      </c>
      <c r="BT81" t="s">
        <v>3451</v>
      </c>
      <c r="BU81" t="s">
        <v>317</v>
      </c>
      <c r="BV81" t="s">
        <v>2084</v>
      </c>
      <c r="BW81" t="s">
        <v>3449</v>
      </c>
      <c r="BX81" t="s">
        <v>3452</v>
      </c>
      <c r="BY81" t="s">
        <v>321</v>
      </c>
      <c r="BZ81" t="s">
        <v>322</v>
      </c>
      <c r="CC81" s="298"/>
      <c r="CD81" s="298"/>
      <c r="CE81" t="s">
        <v>372</v>
      </c>
      <c r="CG81" t="s">
        <v>2087</v>
      </c>
      <c r="CJ81" t="s">
        <v>408</v>
      </c>
      <c r="CK81" t="s">
        <v>2088</v>
      </c>
      <c r="CL81" t="s">
        <v>657</v>
      </c>
      <c r="CN81" t="s">
        <v>376</v>
      </c>
      <c r="CV81" t="s">
        <v>2089</v>
      </c>
      <c r="CW81" t="s">
        <v>3453</v>
      </c>
      <c r="CX81" t="s">
        <v>3454</v>
      </c>
      <c r="CY81" t="s">
        <v>2092</v>
      </c>
      <c r="DD81" t="s">
        <v>3455</v>
      </c>
      <c r="DE81" t="s">
        <v>2094</v>
      </c>
      <c r="DF81" t="s">
        <v>333</v>
      </c>
      <c r="DG81" t="s">
        <v>334</v>
      </c>
      <c r="DH81" t="s">
        <v>335</v>
      </c>
      <c r="DI81" t="s">
        <v>335</v>
      </c>
      <c r="DJ81" t="s">
        <v>385</v>
      </c>
      <c r="DV81" t="s">
        <v>2095</v>
      </c>
      <c r="DW81" t="s">
        <v>2096</v>
      </c>
      <c r="DX81" t="s">
        <v>3311</v>
      </c>
      <c r="DY81" t="s">
        <v>340</v>
      </c>
      <c r="DZ81" t="s">
        <v>341</v>
      </c>
      <c r="EA81" t="s">
        <v>342</v>
      </c>
      <c r="EB81" t="s">
        <v>343</v>
      </c>
    </row>
    <row r="82" spans="2:132" x14ac:dyDescent="0.55000000000000004">
      <c r="B82">
        <v>79</v>
      </c>
      <c r="C82" s="53">
        <v>45371.699131944442</v>
      </c>
      <c r="D82" s="18">
        <v>45371.732222222221</v>
      </c>
      <c r="E82" t="s">
        <v>300</v>
      </c>
      <c r="H82" t="s">
        <v>2069</v>
      </c>
      <c r="I82" t="s">
        <v>2070</v>
      </c>
      <c r="J82" t="s">
        <v>303</v>
      </c>
      <c r="K82" t="s">
        <v>2071</v>
      </c>
      <c r="L82" t="s">
        <v>305</v>
      </c>
      <c r="M82" t="s">
        <v>392</v>
      </c>
      <c r="N82" t="s">
        <v>2072</v>
      </c>
      <c r="O82" t="s">
        <v>2073</v>
      </c>
      <c r="P82" t="s">
        <v>496</v>
      </c>
      <c r="Q82" t="s">
        <v>310</v>
      </c>
      <c r="R82" t="s">
        <v>3468</v>
      </c>
      <c r="T82" t="s">
        <v>3457</v>
      </c>
      <c r="U82" t="s">
        <v>2076</v>
      </c>
      <c r="V82" t="s">
        <v>2077</v>
      </c>
      <c r="W82" t="s">
        <v>3447</v>
      </c>
      <c r="X82" t="s">
        <v>357</v>
      </c>
      <c r="Y82" s="298"/>
      <c r="AC82" t="s">
        <v>3458</v>
      </c>
      <c r="AD82" s="298"/>
      <c r="AE82" t="s">
        <v>2069</v>
      </c>
      <c r="AF82" t="s">
        <v>2070</v>
      </c>
      <c r="AG82" t="s">
        <v>2071</v>
      </c>
      <c r="AH82" t="s">
        <v>2072</v>
      </c>
      <c r="AI82" t="s">
        <v>361</v>
      </c>
      <c r="BD82" s="298"/>
      <c r="BG82" s="298"/>
      <c r="BH82" s="298"/>
      <c r="BM82" t="s">
        <v>317</v>
      </c>
      <c r="BN82" t="s">
        <v>3459</v>
      </c>
      <c r="BO82" t="s">
        <v>505</v>
      </c>
      <c r="BP82" t="s">
        <v>2081</v>
      </c>
      <c r="BQ82" t="s">
        <v>319</v>
      </c>
      <c r="BR82" t="s">
        <v>3460</v>
      </c>
      <c r="BS82" t="s">
        <v>366</v>
      </c>
      <c r="BT82" t="s">
        <v>3461</v>
      </c>
      <c r="BU82" t="s">
        <v>317</v>
      </c>
      <c r="BV82" t="s">
        <v>2084</v>
      </c>
      <c r="BW82" t="s">
        <v>319</v>
      </c>
      <c r="BX82" t="s">
        <v>3462</v>
      </c>
      <c r="BY82" t="s">
        <v>321</v>
      </c>
      <c r="BZ82" t="s">
        <v>322</v>
      </c>
      <c r="CC82" s="298"/>
      <c r="CD82" s="298"/>
      <c r="CE82" t="s">
        <v>372</v>
      </c>
      <c r="CG82" t="s">
        <v>2087</v>
      </c>
      <c r="CJ82" t="s">
        <v>408</v>
      </c>
      <c r="CK82" t="s">
        <v>2088</v>
      </c>
      <c r="CL82" t="s">
        <v>657</v>
      </c>
      <c r="CM82" t="s">
        <v>658</v>
      </c>
      <c r="CN82" t="s">
        <v>376</v>
      </c>
      <c r="CO82" t="s">
        <v>443</v>
      </c>
      <c r="CS82" t="s">
        <v>515</v>
      </c>
      <c r="CU82" t="s">
        <v>719</v>
      </c>
      <c r="CV82" t="s">
        <v>2089</v>
      </c>
      <c r="CW82" t="s">
        <v>3453</v>
      </c>
      <c r="CX82" t="s">
        <v>3463</v>
      </c>
      <c r="CY82" t="s">
        <v>2092</v>
      </c>
      <c r="DE82" t="s">
        <v>3464</v>
      </c>
      <c r="DF82" t="s">
        <v>333</v>
      </c>
      <c r="DG82" t="s">
        <v>334</v>
      </c>
      <c r="DH82" t="s">
        <v>335</v>
      </c>
      <c r="DI82" t="s">
        <v>335</v>
      </c>
      <c r="DJ82" t="s">
        <v>385</v>
      </c>
      <c r="DV82" t="s">
        <v>2095</v>
      </c>
      <c r="DW82" t="s">
        <v>2096</v>
      </c>
      <c r="DX82" t="s">
        <v>3311</v>
      </c>
      <c r="DY82" t="s">
        <v>340</v>
      </c>
      <c r="DZ82" t="s">
        <v>341</v>
      </c>
      <c r="EA82" t="s">
        <v>342</v>
      </c>
      <c r="EB82" t="s">
        <v>343</v>
      </c>
    </row>
  </sheetData>
  <phoneticPr fontId="1"/>
  <hyperlinks>
    <hyperlink ref="O4" r:id="rId1" xr:uid="{B056FBF1-FB68-4593-82FE-E00AA6A33C54}"/>
    <hyperlink ref="U4" r:id="rId2" xr:uid="{CA75EA16-9930-43C6-BF17-F0A011B14CE7}"/>
    <hyperlink ref="U5" r:id="rId3" xr:uid="{E9045CED-0C37-4E4D-887D-49B514536A3F}"/>
    <hyperlink ref="U11" r:id="rId4" xr:uid="{B75EBF51-D392-4C7E-97CD-DC9DF3CB09FF}"/>
    <hyperlink ref="BT11" r:id="rId5" xr:uid="{109C9FE6-EF1B-4B96-9465-1170140658E5}"/>
    <hyperlink ref="U12" r:id="rId6" xr:uid="{9C15C146-0C64-49DD-972C-0F0CC709EE44}"/>
    <hyperlink ref="U7" r:id="rId7" xr:uid="{3E49119C-109B-415F-B312-9A871E0892C4}"/>
    <hyperlink ref="U16" r:id="rId8" xr:uid="{B972938E-AB2C-4A1F-BBD4-53354305B536}"/>
    <hyperlink ref="O16" r:id="rId9" xr:uid="{930CD521-8FC2-4017-92CA-1DB75647CC98}"/>
    <hyperlink ref="U17" r:id="rId10" xr:uid="{61E11BDD-2CED-479C-B0D5-0EA56559EE43}"/>
    <hyperlink ref="U18" r:id="rId11" xr:uid="{CD087A4C-B7AD-4325-B9D6-67005934DBCF}"/>
    <hyperlink ref="O19" r:id="rId12" xr:uid="{5F6251A6-C1E1-4019-B8A6-9E5C3E5A3AF7}"/>
    <hyperlink ref="O54" r:id="rId13" xr:uid="{95FAC610-EB19-4879-9BF5-B4F7D98ED62A}"/>
    <hyperlink ref="O55" r:id="rId14" xr:uid="{2C403B74-7A99-4F54-8A4D-A77F74741472}"/>
    <hyperlink ref="O56" r:id="rId15" xr:uid="{8119DEC2-B632-4434-8A76-807F97CEAFFA}"/>
    <hyperlink ref="O58" r:id="rId16" xr:uid="{26025A86-BBD5-4C4F-8DE5-942C53F2D7E0}"/>
    <hyperlink ref="U54" r:id="rId17" xr:uid="{74653EFB-8422-4A49-A2D7-E9D86041670F}"/>
    <hyperlink ref="U55" r:id="rId18" xr:uid="{E8D6A510-9DCF-4101-B300-55BDA35CF216}"/>
    <hyperlink ref="U56" r:id="rId19" xr:uid="{9FB383E9-FFEA-4FA4-9720-CF7DE739196F}"/>
    <hyperlink ref="U57" r:id="rId20" xr:uid="{205C3656-58C3-406E-BF11-C7F8B50E2ABE}"/>
    <hyperlink ref="U40" r:id="rId21" xr:uid="{F59F3038-7C45-4336-8B9B-9FA753BA88EE}"/>
    <hyperlink ref="U58" r:id="rId22" xr:uid="{54F679DD-FA16-4710-8D84-5542A664B778}"/>
    <hyperlink ref="U59" r:id="rId23" xr:uid="{122CE0CD-5EF9-4F41-B6E3-FEA971222933}"/>
    <hyperlink ref="O51" r:id="rId24" xr:uid="{EFA8A8A0-9A28-4682-9B0B-5FF5003359D2}"/>
    <hyperlink ref="U51" r:id="rId25" xr:uid="{B31ADAF4-8B12-4AE9-BE9D-3F8D3AAB68CD}"/>
    <hyperlink ref="U50" r:id="rId26" xr:uid="{0EC356A6-5F5F-4128-B6E0-DA9F90DC734B}"/>
    <hyperlink ref="U49" r:id="rId27" xr:uid="{08F30DDB-6C01-46E8-B237-B8201CB2E430}"/>
    <hyperlink ref="O52" r:id="rId28" xr:uid="{9BB42C10-7666-4529-8ECD-B68E9A0577FB}"/>
    <hyperlink ref="U39" r:id="rId29" xr:uid="{4BA37D11-7E79-4825-B15D-A91125E17FB8}"/>
    <hyperlink ref="U24" r:id="rId30" location="tab-03" xr:uid="{F9466A91-15D7-48A7-A5BB-DC23CFE5CCE0}"/>
    <hyperlink ref="U41" r:id="rId31" xr:uid="{71DB970E-75DD-41CA-84D2-6E4E0CABA096}"/>
    <hyperlink ref="O68" r:id="rId32" xr:uid="{5172A6CA-E762-44AA-8DE4-76A7F22A0149}"/>
    <hyperlink ref="U68" r:id="rId33" xr:uid="{7CED0989-041C-473B-91A1-EBF7F9B2FA6A}"/>
    <hyperlink ref="O69" r:id="rId34" xr:uid="{FCBDBF25-2F95-4BBF-A892-0B048345ADB5}"/>
    <hyperlink ref="U69" r:id="rId35" xr:uid="{589C1748-C5A2-457C-84B5-481104DCE5D6}"/>
    <hyperlink ref="DX25" r:id="rId36" xr:uid="{E2831DE3-7C93-4AC0-AA4B-1CE99DFD0C33}"/>
    <hyperlink ref="U22" r:id="rId37" xr:uid="{32AEB7C9-9341-45B3-AFEB-D0DB41F4565A}"/>
    <hyperlink ref="BS50" r:id="rId38" xr:uid="{6B9601DC-8BA4-412C-8B0A-2E3E201F4374}"/>
    <hyperlink ref="BT50" r:id="rId39" xr:uid="{9FCD9657-4AAE-4C15-AD8C-E82FC2D1EE33}"/>
  </hyperlinks>
  <pageMargins left="0.7" right="0.7" top="0.75" bottom="0.75" header="0.3" footer="0.3"/>
  <pageSetup paperSize="9" orientation="portrait" horizontalDpi="90" verticalDpi="90" r:id="rId40"/>
  <tableParts count="1">
    <tablePart r:id="rId4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64837B-8740-4167-9A71-E0369B67C91A}">
  <sheetPr>
    <tabColor rgb="FFFFFF00"/>
  </sheetPr>
  <dimension ref="A1:X202"/>
  <sheetViews>
    <sheetView showGridLines="0" zoomScale="85" zoomScaleNormal="85" workbookViewId="0">
      <pane xSplit="4" ySplit="5" topLeftCell="E58" activePane="bottomRight" state="frozen"/>
      <selection activeCell="A84" sqref="A84"/>
      <selection pane="topRight" activeCell="A84" sqref="A84"/>
      <selection pane="bottomLeft" activeCell="A84" sqref="A84"/>
      <selection pane="bottomRight" activeCell="A84" sqref="A84"/>
    </sheetView>
  </sheetViews>
  <sheetFormatPr defaultRowHeight="18" x14ac:dyDescent="0.55000000000000004"/>
  <cols>
    <col min="1" max="1" width="6.58203125" bestFit="1" customWidth="1"/>
    <col min="3" max="3" width="15.08203125" style="16" bestFit="1" customWidth="1"/>
    <col min="4" max="4" width="31.08203125" bestFit="1" customWidth="1"/>
    <col min="5" max="5" width="46.08203125" customWidth="1"/>
    <col min="6" max="6" width="28.58203125" style="11" bestFit="1" customWidth="1"/>
    <col min="7" max="7" width="7.08203125" bestFit="1" customWidth="1"/>
    <col min="8" max="8" width="7.08203125" customWidth="1"/>
    <col min="9" max="9" width="11.08203125" bestFit="1" customWidth="1"/>
    <col min="10" max="10" width="7.08203125" customWidth="1"/>
    <col min="11" max="11" width="21" bestFit="1" customWidth="1"/>
    <col min="12" max="12" width="51.08203125" customWidth="1"/>
    <col min="13" max="13" width="15.08203125" bestFit="1" customWidth="1"/>
    <col min="14" max="14" width="57.58203125" customWidth="1"/>
    <col min="15" max="15" width="3.08203125" customWidth="1"/>
    <col min="16" max="17" width="40.58203125" customWidth="1"/>
    <col min="18" max="18" width="68.33203125" bestFit="1" customWidth="1"/>
    <col min="19" max="19" width="15.58203125" customWidth="1"/>
    <col min="20" max="20" width="10.08203125" customWidth="1"/>
    <col min="21" max="21" width="9.58203125" customWidth="1"/>
  </cols>
  <sheetData>
    <row r="1" spans="1:24" ht="48" customHeight="1" x14ac:dyDescent="0.55000000000000004">
      <c r="B1" s="38" t="s">
        <v>2210</v>
      </c>
      <c r="F1" s="343" t="s">
        <v>2211</v>
      </c>
    </row>
    <row r="2" spans="1:24" ht="23.9" customHeight="1" x14ac:dyDescent="0.55000000000000004">
      <c r="B2" s="5" t="s">
        <v>23</v>
      </c>
      <c r="C2" s="28" t="s">
        <v>24</v>
      </c>
      <c r="F2" s="343"/>
    </row>
    <row r="3" spans="1:24" ht="23.9" customHeight="1" x14ac:dyDescent="0.55000000000000004">
      <c r="F3" s="343"/>
      <c r="P3" s="342" t="s">
        <v>3409</v>
      </c>
      <c r="Q3" s="342"/>
      <c r="R3" s="342"/>
    </row>
    <row r="4" spans="1:24" ht="18" customHeight="1" x14ac:dyDescent="0.55000000000000004">
      <c r="B4" s="344" t="s">
        <v>1</v>
      </c>
      <c r="C4" s="344"/>
      <c r="D4" s="344"/>
      <c r="E4" s="344"/>
      <c r="F4" s="344"/>
      <c r="G4" s="345" t="s">
        <v>2212</v>
      </c>
      <c r="H4" s="346"/>
      <c r="I4" s="346"/>
      <c r="J4" s="346"/>
      <c r="K4" s="351" t="s">
        <v>2213</v>
      </c>
      <c r="L4" s="351"/>
      <c r="M4" s="349" t="s">
        <v>2214</v>
      </c>
      <c r="N4" s="347" t="s">
        <v>2215</v>
      </c>
      <c r="P4" s="338" t="s">
        <v>3407</v>
      </c>
      <c r="Q4" s="339" t="s">
        <v>3412</v>
      </c>
      <c r="R4" s="341" t="s">
        <v>3404</v>
      </c>
    </row>
    <row r="5" spans="1:24" x14ac:dyDescent="0.55000000000000004">
      <c r="A5" s="69" t="s">
        <v>2216</v>
      </c>
      <c r="B5" s="29" t="s">
        <v>25</v>
      </c>
      <c r="C5" s="30" t="s">
        <v>2217</v>
      </c>
      <c r="D5" s="31" t="s">
        <v>6</v>
      </c>
      <c r="E5" s="31" t="s">
        <v>2218</v>
      </c>
      <c r="F5" s="31" t="s">
        <v>2219</v>
      </c>
      <c r="G5" s="31" t="s">
        <v>2220</v>
      </c>
      <c r="H5" s="31" t="s">
        <v>2221</v>
      </c>
      <c r="I5" s="32" t="s">
        <v>2222</v>
      </c>
      <c r="J5" s="33" t="s">
        <v>2223</v>
      </c>
      <c r="K5" s="32" t="s">
        <v>2224</v>
      </c>
      <c r="L5" s="32" t="s">
        <v>3</v>
      </c>
      <c r="M5" s="350"/>
      <c r="N5" s="348"/>
      <c r="P5" s="338"/>
      <c r="Q5" s="340"/>
      <c r="R5" s="341"/>
      <c r="T5" s="13" t="s">
        <v>2225</v>
      </c>
    </row>
    <row r="6" spans="1:24" x14ac:dyDescent="0.55000000000000004">
      <c r="A6" s="66">
        <f>IF('受領情報一覧(KPMG編集)'!B4="","",'受領情報一覧(KPMG編集)'!B4)</f>
        <v>1</v>
      </c>
      <c r="B6" s="4">
        <f>IF('受領情報一覧(KPMG編集)'!B4="","",'受領情報一覧(KPMG編集)'!B4)</f>
        <v>1</v>
      </c>
      <c r="C6" s="34">
        <f>IF('回答結果(KPMG編集)'!D4="","",'回答結果(KPMG編集)'!D4)</f>
        <v>45288.424907407411</v>
      </c>
      <c r="D6" s="4" t="str">
        <f>IF('回答結果(KPMG編集)'!H4="","",'回答結果(KPMG編集)'!H4)</f>
        <v>AMBL株式会社</v>
      </c>
      <c r="E6" s="4" t="str">
        <f>IF('回答結果(KPMG編集)'!R4="","",'回答結果(KPMG編集)'!R4)</f>
        <v>AMBL(アンブル)画像AI分析</v>
      </c>
      <c r="F6" s="35" t="str">
        <f>IF(B6="","",'1次スクリーニング(KPMG編集)'!D4)</f>
        <v>掲載候補(セキュリティ要精査)</v>
      </c>
      <c r="G6" s="2" t="s">
        <v>2226</v>
      </c>
      <c r="H6" s="2" t="s">
        <v>2227</v>
      </c>
      <c r="I6" s="2" t="s">
        <v>2227</v>
      </c>
      <c r="J6" s="2" t="s">
        <v>2227</v>
      </c>
      <c r="K6" s="2" t="s">
        <v>2228</v>
      </c>
      <c r="L6" s="36"/>
      <c r="M6" s="3"/>
      <c r="N6" s="3"/>
      <c r="P6" s="3" t="s">
        <v>3403</v>
      </c>
      <c r="Q6" s="3"/>
      <c r="R6" s="3"/>
      <c r="T6" s="14" t="s">
        <v>2227</v>
      </c>
      <c r="X6" t="s">
        <v>3402</v>
      </c>
    </row>
    <row r="7" spans="1:24" x14ac:dyDescent="0.55000000000000004">
      <c r="A7" s="66">
        <f>IF('受領情報一覧(KPMG編集)'!B5="","",'受領情報一覧(KPMG編集)'!B5)</f>
        <v>2</v>
      </c>
      <c r="B7" s="4">
        <f>IF('受領情報一覧(KPMG編集)'!B5="","",'受領情報一覧(KPMG編集)'!B5)</f>
        <v>2</v>
      </c>
      <c r="C7" s="34">
        <f>IF('回答結果(KPMG編集)'!D5="","",'回答結果(KPMG編集)'!D5)</f>
        <v>45301.702974537038</v>
      </c>
      <c r="D7" s="4" t="str">
        <f>IF('回答結果(KPMG編集)'!H5="","",'回答結果(KPMG編集)'!H5)</f>
        <v>株式会社 要</v>
      </c>
      <c r="E7" s="4" t="str">
        <f>IF('回答結果(KPMG編集)'!R5="","",'回答結果(KPMG編集)'!R5)</f>
        <v>セーフロードV</v>
      </c>
      <c r="F7" s="35" t="str">
        <f>IF(B7="","",'1次スクリーニング(KPMG編集)'!D5)</f>
        <v>要修正依頼</v>
      </c>
      <c r="G7" s="2" t="s">
        <v>2226</v>
      </c>
      <c r="H7" s="2" t="s">
        <v>2227</v>
      </c>
      <c r="I7" s="2" t="s">
        <v>2227</v>
      </c>
      <c r="J7" s="2" t="s">
        <v>2227</v>
      </c>
      <c r="K7" s="2" t="s">
        <v>2228</v>
      </c>
      <c r="L7" s="3"/>
      <c r="M7" s="3"/>
      <c r="N7" s="3"/>
      <c r="P7" s="3" t="s">
        <v>3403</v>
      </c>
      <c r="Q7" s="3"/>
      <c r="R7" s="3"/>
      <c r="T7" s="14" t="s">
        <v>2229</v>
      </c>
      <c r="X7" t="s">
        <v>3403</v>
      </c>
    </row>
    <row r="8" spans="1:24" x14ac:dyDescent="0.55000000000000004">
      <c r="A8" s="66">
        <f>IF('受領情報一覧(KPMG編集)'!B6="","",'受領情報一覧(KPMG編集)'!B6)</f>
        <v>3</v>
      </c>
      <c r="B8" s="4">
        <f>IF('受領情報一覧(KPMG編集)'!B6="","",'受領情報一覧(KPMG編集)'!B6)</f>
        <v>3</v>
      </c>
      <c r="C8" s="34">
        <f>IF('回答結果(KPMG編集)'!D6="","",'回答結果(KPMG編集)'!D6)</f>
        <v>45303.534710648149</v>
      </c>
      <c r="D8" s="4" t="str">
        <f>IF('回答結果(KPMG編集)'!H6="","",'回答結果(KPMG編集)'!H6)</f>
        <v>西松建設株式会社</v>
      </c>
      <c r="E8" s="4" t="str">
        <f>IF('回答結果(KPMG編集)'!R6="","",'回答結果(KPMG編集)'!R6)</f>
        <v>OKIPPA （オキッパ）</v>
      </c>
      <c r="F8" s="35" t="str">
        <f>IF(B8="","",'1次スクリーニング(KPMG編集)'!D6)</f>
        <v>要修正依頼</v>
      </c>
      <c r="G8" s="2" t="s">
        <v>2226</v>
      </c>
      <c r="H8" s="2"/>
      <c r="I8" s="2" t="s">
        <v>2230</v>
      </c>
      <c r="J8" s="2" t="s">
        <v>2230</v>
      </c>
      <c r="K8" s="2" t="s">
        <v>2228</v>
      </c>
      <c r="L8" s="3"/>
      <c r="M8" s="3"/>
      <c r="N8" s="3"/>
      <c r="P8" s="3" t="s">
        <v>3403</v>
      </c>
      <c r="Q8" s="3"/>
      <c r="R8" s="3"/>
      <c r="T8" s="14" t="s">
        <v>2226</v>
      </c>
    </row>
    <row r="9" spans="1:24" x14ac:dyDescent="0.55000000000000004">
      <c r="A9" s="66">
        <f>IF('受領情報一覧(KPMG編集)'!B7="","",'受領情報一覧(KPMG編集)'!B7)</f>
        <v>4</v>
      </c>
      <c r="B9" s="4">
        <f>IF('受領情報一覧(KPMG編集)'!B7="","",'受領情報一覧(KPMG編集)'!B7)</f>
        <v>4</v>
      </c>
      <c r="C9" s="34">
        <f>IF('回答結果(KPMG編集)'!D7="","",'回答結果(KPMG編集)'!D7)</f>
        <v>45303.884305555555</v>
      </c>
      <c r="D9" s="4" t="str">
        <f>IF('回答結果(KPMG編集)'!H7="","",'回答結果(KPMG編集)'!H7)</f>
        <v>株式会社FullDepth</v>
      </c>
      <c r="E9" s="4" t="str">
        <f>IF('回答結果(KPMG編集)'!R7="","",'回答結果(KPMG編集)'!R7)</f>
        <v>産業用水中ドローンDiveUnit300</v>
      </c>
      <c r="F9" s="35" t="str">
        <f>IF(B9="","",'1次スクリーニング(KPMG編集)'!D7)</f>
        <v>掲載候補</v>
      </c>
      <c r="G9" s="2" t="s">
        <v>2226</v>
      </c>
      <c r="H9" s="2"/>
      <c r="I9" s="2" t="s">
        <v>2230</v>
      </c>
      <c r="J9" s="2" t="s">
        <v>2230</v>
      </c>
      <c r="K9" s="2" t="s">
        <v>2228</v>
      </c>
      <c r="L9" s="3"/>
      <c r="M9" s="3"/>
      <c r="N9" s="3"/>
      <c r="P9" s="3" t="s">
        <v>3403</v>
      </c>
      <c r="Q9" s="3"/>
      <c r="R9" s="3"/>
      <c r="T9" s="14" t="s">
        <v>2231</v>
      </c>
      <c r="U9" t="s">
        <v>2232</v>
      </c>
    </row>
    <row r="10" spans="1:24" x14ac:dyDescent="0.55000000000000004">
      <c r="A10" s="66">
        <f>IF('受領情報一覧(KPMG編集)'!B8="","",'受領情報一覧(KPMG編集)'!B8)</f>
        <v>5</v>
      </c>
      <c r="B10" s="4">
        <f>IF('受領情報一覧(KPMG編集)'!B8="","",'受領情報一覧(KPMG編集)'!B8)</f>
        <v>5</v>
      </c>
      <c r="C10" s="34">
        <f>IF('回答結果(KPMG編集)'!D8="","",'回答結果(KPMG編集)'!D8)</f>
        <v>45306.578541666669</v>
      </c>
      <c r="D10" s="4" t="str">
        <f>IF('回答結果(KPMG編集)'!H8="","",'回答結果(KPMG編集)'!H8)</f>
        <v>株式会社ジャスト</v>
      </c>
      <c r="E10" s="4" t="str">
        <f>IF('回答結果(KPMG編集)'!R8="","",'回答結果(KPMG編集)'!R8)</f>
        <v>無足場点検サービス</v>
      </c>
      <c r="F10" s="35" t="str">
        <f>IF(B10="","",'1次スクリーニング(KPMG編集)'!D8)</f>
        <v>要修正依頼</v>
      </c>
      <c r="G10" s="2" t="s">
        <v>2226</v>
      </c>
      <c r="H10" s="2"/>
      <c r="I10" s="2" t="s">
        <v>2230</v>
      </c>
      <c r="J10" s="2" t="s">
        <v>2226</v>
      </c>
      <c r="K10" s="201" t="s">
        <v>68</v>
      </c>
      <c r="L10" s="39" t="s">
        <v>2233</v>
      </c>
      <c r="M10" s="3"/>
      <c r="N10" s="3"/>
      <c r="P10" s="3" t="s">
        <v>3403</v>
      </c>
      <c r="Q10" s="3"/>
      <c r="R10" s="3"/>
    </row>
    <row r="11" spans="1:24" x14ac:dyDescent="0.55000000000000004">
      <c r="A11" s="66">
        <f>IF('受領情報一覧(KPMG編集)'!B9="","",'受領情報一覧(KPMG編集)'!B9)</f>
        <v>6</v>
      </c>
      <c r="B11" s="4">
        <f>IF('受領情報一覧(KPMG編集)'!B9="","",'受領情報一覧(KPMG編集)'!B9)</f>
        <v>6</v>
      </c>
      <c r="C11" s="34">
        <f>IF('回答結果(KPMG編集)'!D9="","",'回答結果(KPMG編集)'!D9)</f>
        <v>45307.470717592594</v>
      </c>
      <c r="D11" s="4" t="str">
        <f>IF('回答結果(KPMG編集)'!H9="","",'回答結果(KPMG編集)'!H9)</f>
        <v>SB C&amp;S株式会社</v>
      </c>
      <c r="E11" s="4" t="str">
        <f>IF('回答結果(KPMG編集)'!R9="","",'回答結果(KPMG編集)'!R9)</f>
        <v>LTE搭載定点観測カメラ</v>
      </c>
      <c r="F11" s="200" t="str">
        <f>IF(B11="","",'1次スクリーニング(KPMG編集)'!D9)</f>
        <v>掲載対象外</v>
      </c>
      <c r="G11" s="2" t="s">
        <v>2226</v>
      </c>
      <c r="H11" s="2"/>
      <c r="I11" s="2" t="s">
        <v>2230</v>
      </c>
      <c r="J11" s="2" t="s">
        <v>2230</v>
      </c>
      <c r="K11" s="201" t="s">
        <v>68</v>
      </c>
      <c r="L11" s="3" t="s">
        <v>2234</v>
      </c>
      <c r="M11" s="3" t="str">
        <f t="shared" ref="M11:M70" si="0">IF(B11="","","未確認")</f>
        <v>未確認</v>
      </c>
      <c r="N11" s="3"/>
      <c r="P11" s="3" t="s">
        <v>3403</v>
      </c>
      <c r="Q11" s="3"/>
      <c r="R11" s="3" t="s">
        <v>3411</v>
      </c>
    </row>
    <row r="12" spans="1:24" x14ac:dyDescent="0.55000000000000004">
      <c r="A12" s="66">
        <f>IF('受領情報一覧(KPMG編集)'!B10="","",'受領情報一覧(KPMG編集)'!B10)</f>
        <v>7</v>
      </c>
      <c r="B12" s="4">
        <f>IF('受領情報一覧(KPMG編集)'!B10="","",'受領情報一覧(KPMG編集)'!B10)</f>
        <v>7</v>
      </c>
      <c r="C12" s="34">
        <f>IF('回答結果(KPMG編集)'!D10="","",'回答結果(KPMG編集)'!D10)</f>
        <v>45307.69295138889</v>
      </c>
      <c r="D12" s="4" t="str">
        <f>IF('回答結果(KPMG編集)'!H10="","",'回答結果(KPMG編集)'!H10)</f>
        <v>Fairy Devices株式会社</v>
      </c>
      <c r="E12" s="4" t="str">
        <f>IF('回答結果(KPMG編集)'!R10="","",'回答結果(KPMG編集)'!R10)</f>
        <v>LINKLET® (遠隔支援ウェアラブルシステム)</v>
      </c>
      <c r="F12" s="35" t="str">
        <f>IF(B12="","",'1次スクリーニング(KPMG編集)'!D10)</f>
        <v>掲載候補</v>
      </c>
      <c r="G12" s="2" t="s">
        <v>2226</v>
      </c>
      <c r="H12" s="2"/>
      <c r="I12" s="2" t="s">
        <v>2230</v>
      </c>
      <c r="J12" s="2" t="s">
        <v>2230</v>
      </c>
      <c r="K12" s="2" t="s">
        <v>2228</v>
      </c>
      <c r="L12" s="3"/>
      <c r="M12" s="3" t="str">
        <f t="shared" si="0"/>
        <v>未確認</v>
      </c>
      <c r="N12" s="3"/>
      <c r="P12" s="3" t="s">
        <v>3403</v>
      </c>
      <c r="Q12" s="3"/>
      <c r="R12" s="3"/>
    </row>
    <row r="13" spans="1:24" x14ac:dyDescent="0.55000000000000004">
      <c r="A13" s="66">
        <f>IF('受領情報一覧(KPMG編集)'!B11="","",'受領情報一覧(KPMG編集)'!B11)</f>
        <v>8</v>
      </c>
      <c r="B13" s="4">
        <f>IF('受領情報一覧(KPMG編集)'!B11="","",'受領情報一覧(KPMG編集)'!B11)</f>
        <v>8</v>
      </c>
      <c r="C13" s="34">
        <f>IF('回答結果(KPMG編集)'!D11="","",'回答結果(KPMG編集)'!D11)</f>
        <v>45307.732523148145</v>
      </c>
      <c r="D13" s="4" t="str">
        <f>IF('回答結果(KPMG編集)'!H11="","",'回答結果(KPMG編集)'!H11)</f>
        <v>株式会社ジェネタス</v>
      </c>
      <c r="E13" s="4" t="str">
        <f>IF('回答結果(KPMG編集)'!R11="","",'回答結果(KPMG編集)'!R11)</f>
        <v>見える化.jp IoTカメラサービス</v>
      </c>
      <c r="F13" s="35" t="str">
        <f>IF(B13="","",'1次スクリーニング(KPMG編集)'!D11)</f>
        <v>掲載候補(セキュリティ要精査)</v>
      </c>
      <c r="G13" s="2" t="s">
        <v>2226</v>
      </c>
      <c r="H13" s="2"/>
      <c r="I13" s="2" t="s">
        <v>2230</v>
      </c>
      <c r="J13" s="2" t="s">
        <v>2230</v>
      </c>
      <c r="K13" s="2" t="s">
        <v>2228</v>
      </c>
      <c r="L13" s="3"/>
      <c r="M13" s="3" t="str">
        <f t="shared" si="0"/>
        <v>未確認</v>
      </c>
      <c r="N13" s="3"/>
      <c r="P13" s="3" t="s">
        <v>3403</v>
      </c>
      <c r="Q13" s="3"/>
      <c r="R13" s="3"/>
    </row>
    <row r="14" spans="1:24" x14ac:dyDescent="0.55000000000000004">
      <c r="A14" s="66">
        <f>IF('受領情報一覧(KPMG編集)'!B12="","",'受領情報一覧(KPMG編集)'!B12)</f>
        <v>9</v>
      </c>
      <c r="B14" s="4">
        <f>IF('受領情報一覧(KPMG編集)'!B12="","",'受領情報一覧(KPMG編集)'!B12)</f>
        <v>9</v>
      </c>
      <c r="C14" s="34">
        <f>IF('回答結果(KPMG編集)'!D12="","",'回答結果(KPMG編集)'!D12)</f>
        <v>45310.90047453704</v>
      </c>
      <c r="D14" s="4" t="str">
        <f>IF('回答結果(KPMG編集)'!H12="","",'回答結果(KPMG編集)'!H12)</f>
        <v>Terra Drone株式会社</v>
      </c>
      <c r="E14" s="4" t="str">
        <f>IF('回答結果(KPMG編集)'!R12="","",'回答結果(KPMG編集)'!R12)</f>
        <v>Terra Inspection Drone</v>
      </c>
      <c r="F14" s="200" t="str">
        <f>IF(B14="","",'1次スクリーニング(KPMG編集)'!D12)</f>
        <v>掲載対象外</v>
      </c>
      <c r="G14" s="2" t="s">
        <v>2226</v>
      </c>
      <c r="H14" s="2"/>
      <c r="I14" s="2" t="s">
        <v>2230</v>
      </c>
      <c r="J14" s="2" t="s">
        <v>2230</v>
      </c>
      <c r="K14" s="201" t="s">
        <v>68</v>
      </c>
      <c r="L14" s="3" t="s">
        <v>2234</v>
      </c>
      <c r="M14" s="3" t="str">
        <f t="shared" si="0"/>
        <v>未確認</v>
      </c>
      <c r="N14" s="3"/>
      <c r="P14" s="3" t="s">
        <v>3403</v>
      </c>
      <c r="Q14" s="3"/>
      <c r="R14" s="3"/>
    </row>
    <row r="15" spans="1:24" x14ac:dyDescent="0.55000000000000004">
      <c r="A15" s="143">
        <f>IF('受領情報一覧(KPMG編集)'!B13="","",'受領情報一覧(KPMG編集)'!B13)</f>
        <v>10</v>
      </c>
      <c r="B15" s="144">
        <f>IF('受領情報一覧(KPMG編集)'!B13="","",'受領情報一覧(KPMG編集)'!B13)</f>
        <v>10</v>
      </c>
      <c r="C15" s="145">
        <f>IF('回答結果(KPMG編集)'!D13="","",'回答結果(KPMG編集)'!D13)</f>
        <v>45311.815752314818</v>
      </c>
      <c r="D15" s="144" t="str">
        <f>IF('回答結果(KPMG編集)'!H13="","",'回答結果(KPMG編集)'!H13)</f>
        <v>NBKマーケティング株式会社</v>
      </c>
      <c r="E15" s="144" t="str">
        <f>IF('回答結果(KPMG編集)'!R13="","",'回答結果(KPMG編集)'!R13)</f>
        <v>産業・社会インフラの日常点検を自動化するシステム</v>
      </c>
      <c r="F15" s="146" t="str">
        <f>IF(B15="","",'1次スクリーニング(KPMG編集)'!D13)</f>
        <v>要修正依頼</v>
      </c>
      <c r="G15" s="144" t="s">
        <v>2226</v>
      </c>
      <c r="H15" s="144"/>
      <c r="I15" s="144" t="s">
        <v>2230</v>
      </c>
      <c r="J15" s="144" t="s">
        <v>2230</v>
      </c>
      <c r="K15" s="144" t="s">
        <v>2228</v>
      </c>
      <c r="L15" s="143"/>
      <c r="M15" s="143" t="str">
        <f t="shared" si="0"/>
        <v>未確認</v>
      </c>
      <c r="N15" s="143" t="s">
        <v>2235</v>
      </c>
      <c r="P15" s="3" t="s">
        <v>3402</v>
      </c>
      <c r="Q15" s="3"/>
      <c r="R15" s="294" t="s">
        <v>3440</v>
      </c>
    </row>
    <row r="16" spans="1:24" x14ac:dyDescent="0.55000000000000004">
      <c r="A16" s="66">
        <f>IF('受領情報一覧(KPMG編集)'!B14="","",'受領情報一覧(KPMG編集)'!B14)</f>
        <v>11</v>
      </c>
      <c r="B16" s="4">
        <f>IF('受領情報一覧(KPMG編集)'!B14="","",'受領情報一覧(KPMG編集)'!B14)</f>
        <v>11</v>
      </c>
      <c r="C16" s="34">
        <f>IF('回答結果(KPMG編集)'!D14="","",'回答結果(KPMG編集)'!D14)</f>
        <v>45313.827337962961</v>
      </c>
      <c r="D16" s="4" t="str">
        <f>IF('回答結果(KPMG編集)'!H14="","",'回答結果(KPMG編集)'!H14)</f>
        <v>計測検査株式会社</v>
      </c>
      <c r="E16" s="4" t="str">
        <f>IF('回答結果(KPMG編集)'!R14="","",'回答結果(KPMG編集)'!R14)</f>
        <v>走行型計測システムを用いた画像およびレーザ計測サービス</v>
      </c>
      <c r="F16" s="35" t="str">
        <f>IF(B16="","",'1次スクリーニング(KPMG編集)'!D14)</f>
        <v>掲載候補(セキュリティ要精査)</v>
      </c>
      <c r="G16" s="2" t="s">
        <v>2226</v>
      </c>
      <c r="H16" s="2" t="str">
        <f t="shared" ref="H16:H70" si="1">IF(C16="","","未確認")</f>
        <v>未確認</v>
      </c>
      <c r="I16" s="2" t="s">
        <v>2230</v>
      </c>
      <c r="J16" s="2" t="s">
        <v>2230</v>
      </c>
      <c r="K16" s="2" t="s">
        <v>2228</v>
      </c>
      <c r="L16" s="3"/>
      <c r="M16" s="3" t="str">
        <f t="shared" si="0"/>
        <v>未確認</v>
      </c>
      <c r="N16" s="3"/>
      <c r="P16" s="3" t="s">
        <v>3403</v>
      </c>
      <c r="Q16" s="3"/>
      <c r="R16" s="3"/>
    </row>
    <row r="17" spans="1:18" x14ac:dyDescent="0.55000000000000004">
      <c r="A17" s="66">
        <f>IF('受領情報一覧(KPMG編集)'!B15="","",'受領情報一覧(KPMG編集)'!B15)</f>
        <v>12</v>
      </c>
      <c r="B17" s="4">
        <f>IF('受領情報一覧(KPMG編集)'!B15="","",'受領情報一覧(KPMG編集)'!B15)</f>
        <v>12</v>
      </c>
      <c r="C17" s="34">
        <f>IF('回答結果(KPMG編集)'!D15="","",'回答結果(KPMG編集)'!D15)</f>
        <v>45314.530543981484</v>
      </c>
      <c r="D17" s="4" t="str">
        <f>IF('回答結果(KPMG編集)'!H15="","",'回答結果(KPMG編集)'!H15)</f>
        <v>株式会社EARTHBRAIN</v>
      </c>
      <c r="E17" s="4" t="str">
        <f>IF('回答結果(KPMG編集)'!R15="","",'回答結果(KPMG編集)'!R15)</f>
        <v>Smart Construction Quick3D</v>
      </c>
      <c r="F17" s="35" t="str">
        <f>IF(B17="","",'1次スクリーニング(KPMG編集)'!D15)</f>
        <v>要修正依頼</v>
      </c>
      <c r="G17" s="2" t="s">
        <v>2226</v>
      </c>
      <c r="H17" s="2" t="str">
        <f t="shared" si="1"/>
        <v>未確認</v>
      </c>
      <c r="I17" s="2" t="s">
        <v>2230</v>
      </c>
      <c r="J17" s="2" t="s">
        <v>2230</v>
      </c>
      <c r="K17" s="2" t="s">
        <v>2228</v>
      </c>
      <c r="L17" s="3"/>
      <c r="M17" s="3" t="str">
        <f t="shared" si="0"/>
        <v>未確認</v>
      </c>
      <c r="N17" s="3"/>
      <c r="P17" s="3" t="s">
        <v>3403</v>
      </c>
      <c r="Q17" s="3"/>
      <c r="R17" s="3"/>
    </row>
    <row r="18" spans="1:18" x14ac:dyDescent="0.55000000000000004">
      <c r="A18" s="66">
        <f>IF('受領情報一覧(KPMG編集)'!B16="","",'受領情報一覧(KPMG編集)'!B16)</f>
        <v>13</v>
      </c>
      <c r="B18" s="4">
        <f>IF('受領情報一覧(KPMG編集)'!B16="","",'受領情報一覧(KPMG編集)'!B16)</f>
        <v>13</v>
      </c>
      <c r="C18" s="34">
        <f>IF('回答結果(KPMG編集)'!D16="","",'回答結果(KPMG編集)'!D16)</f>
        <v>45314.605914351851</v>
      </c>
      <c r="D18" s="4" t="str">
        <f>IF('回答結果(KPMG編集)'!H16="","",'回答結果(KPMG編集)'!H16)</f>
        <v>国際航業株式会社</v>
      </c>
      <c r="E18" s="4" t="str">
        <f>IF('回答結果(KPMG編集)'!R16="","",'回答結果(KPMG編集)'!R16)</f>
        <v>道路巡回（パトロール）システム「Draw-AI」</v>
      </c>
      <c r="F18" s="35" t="str">
        <f>IF(B18="","",'1次スクリーニング(KPMG編集)'!D16)</f>
        <v>掲載候補(セキュリティ要精査)</v>
      </c>
      <c r="G18" s="2" t="s">
        <v>2226</v>
      </c>
      <c r="H18" s="2" t="str">
        <f t="shared" si="1"/>
        <v>未確認</v>
      </c>
      <c r="I18" s="2" t="s">
        <v>2230</v>
      </c>
      <c r="J18" s="2" t="s">
        <v>2230</v>
      </c>
      <c r="K18" s="2" t="s">
        <v>2228</v>
      </c>
      <c r="L18" s="3"/>
      <c r="M18" s="3" t="str">
        <f t="shared" si="0"/>
        <v>未確認</v>
      </c>
      <c r="N18" s="3"/>
      <c r="P18" s="3" t="s">
        <v>3403</v>
      </c>
      <c r="Q18" s="3"/>
      <c r="R18" s="3"/>
    </row>
    <row r="19" spans="1:18" x14ac:dyDescent="0.55000000000000004">
      <c r="A19" s="66">
        <f>IF('受領情報一覧(KPMG編集)'!B17="","",'受領情報一覧(KPMG編集)'!B17)</f>
        <v>14</v>
      </c>
      <c r="B19" s="4">
        <f>IF('受領情報一覧(KPMG編集)'!B17="","",'受領情報一覧(KPMG編集)'!B17)</f>
        <v>14</v>
      </c>
      <c r="C19" s="34">
        <f>IF('回答結果(KPMG編集)'!D17="","",'回答結果(KPMG編集)'!D17)</f>
        <v>45314.746307870373</v>
      </c>
      <c r="D19" s="4" t="str">
        <f>IF('回答結果(KPMG編集)'!H17="","",'回答結果(KPMG編集)'!H17)</f>
        <v>国際航業株式会社</v>
      </c>
      <c r="E19" s="4" t="str">
        <f>IF('回答結果(KPMG編集)'!R17="","",'回答結果(KPMG編集)'!R17)</f>
        <v>トンネル走行型計測技術</v>
      </c>
      <c r="F19" s="35" t="str">
        <f>IF(B19="","",'1次スクリーニング(KPMG編集)'!D17)</f>
        <v>要修正依頼</v>
      </c>
      <c r="G19" s="2" t="s">
        <v>2226</v>
      </c>
      <c r="H19" s="2" t="str">
        <f t="shared" si="1"/>
        <v>未確認</v>
      </c>
      <c r="I19" s="2" t="s">
        <v>2230</v>
      </c>
      <c r="J19" s="2" t="s">
        <v>2230</v>
      </c>
      <c r="K19" s="2" t="s">
        <v>2228</v>
      </c>
      <c r="L19" s="3"/>
      <c r="M19" s="3" t="str">
        <f t="shared" si="0"/>
        <v>未確認</v>
      </c>
      <c r="N19" s="3"/>
      <c r="P19" s="3" t="s">
        <v>3403</v>
      </c>
      <c r="Q19" s="3"/>
      <c r="R19" s="3"/>
    </row>
    <row r="20" spans="1:18" x14ac:dyDescent="0.55000000000000004">
      <c r="A20" s="66">
        <f>IF('受領情報一覧(KPMG編集)'!B18="","",'受領情報一覧(KPMG編集)'!B18)</f>
        <v>15</v>
      </c>
      <c r="B20" s="4">
        <f>IF('受領情報一覧(KPMG編集)'!B18="","",'受領情報一覧(KPMG編集)'!B18)</f>
        <v>15</v>
      </c>
      <c r="C20" s="34">
        <f>IF('回答結果(KPMG編集)'!D18="","",'回答結果(KPMG編集)'!D18)</f>
        <v>45314.813414351855</v>
      </c>
      <c r="D20" s="4" t="str">
        <f>IF('回答結果(KPMG編集)'!H18="","",'回答結果(KPMG編集)'!H18)</f>
        <v>国際航業株式会社</v>
      </c>
      <c r="E20" s="4" t="str">
        <f>IF('回答結果(KPMG編集)'!R18="","",'回答結果(KPMG編集)'!R18)</f>
        <v>画像によるRC床版の点検記録システム</v>
      </c>
      <c r="F20" s="35" t="str">
        <f>IF(B20="","",'1次スクリーニング(KPMG編集)'!D18)</f>
        <v>掲載候補(セキュリティ要精査)</v>
      </c>
      <c r="G20" s="2" t="s">
        <v>2226</v>
      </c>
      <c r="H20" s="2" t="str">
        <f t="shared" si="1"/>
        <v>未確認</v>
      </c>
      <c r="I20" s="2" t="s">
        <v>2230</v>
      </c>
      <c r="J20" s="2" t="s">
        <v>2230</v>
      </c>
      <c r="K20" s="2" t="s">
        <v>2228</v>
      </c>
      <c r="L20" s="3"/>
      <c r="M20" s="3" t="str">
        <f t="shared" si="0"/>
        <v>未確認</v>
      </c>
      <c r="N20" s="3"/>
      <c r="P20" s="3" t="s">
        <v>3403</v>
      </c>
      <c r="Q20" s="3"/>
      <c r="R20" s="3"/>
    </row>
    <row r="21" spans="1:18" x14ac:dyDescent="0.55000000000000004">
      <c r="A21" s="143">
        <f>IF('受領情報一覧(KPMG編集)'!B19="","",'受領情報一覧(KPMG編集)'!B19)</f>
        <v>16</v>
      </c>
      <c r="B21" s="144">
        <f>IF('受領情報一覧(KPMG編集)'!B19="","",'受領情報一覧(KPMG編集)'!B19)</f>
        <v>16</v>
      </c>
      <c r="C21" s="145">
        <f>IF('回答結果(KPMG編集)'!D19="","",'回答結果(KPMG編集)'!D19)</f>
        <v>45315.751215277778</v>
      </c>
      <c r="D21" s="144" t="str">
        <f>IF('回答結果(KPMG編集)'!H19="","",'回答結果(KPMG編集)'!H19)</f>
        <v>株式会社CLUE</v>
      </c>
      <c r="E21" s="144" t="str">
        <f>IF('回答結果(KPMG編集)'!R19="","",'回答結果(KPMG編集)'!R19)</f>
        <v>ドローンを用いた、インフラや建造物の劣化状況や建築現場の施工状況の確認のための技術及びサービス（DroneRoofer、ドローン施工管理くん）</v>
      </c>
      <c r="F21" s="146" t="str">
        <f>IF(B21="","",'1次スクリーニング(KPMG編集)'!D19)</f>
        <v>掲載対象外</v>
      </c>
      <c r="G21" s="144" t="s">
        <v>2226</v>
      </c>
      <c r="H21" s="144" t="str">
        <f t="shared" si="1"/>
        <v>未確認</v>
      </c>
      <c r="I21" s="144" t="s">
        <v>2230</v>
      </c>
      <c r="J21" s="143"/>
      <c r="K21" s="143"/>
      <c r="L21" s="143"/>
      <c r="M21" s="143" t="str">
        <f t="shared" si="0"/>
        <v>未確認</v>
      </c>
      <c r="N21" s="143" t="s">
        <v>2236</v>
      </c>
      <c r="P21" s="3" t="s">
        <v>3402</v>
      </c>
      <c r="Q21" s="3"/>
      <c r="R21" s="3" t="s">
        <v>3410</v>
      </c>
    </row>
    <row r="22" spans="1:18" x14ac:dyDescent="0.55000000000000004">
      <c r="A22" s="143">
        <f>IF('受領情報一覧(KPMG編集)'!B20="","",'受領情報一覧(KPMG編集)'!B20)</f>
        <v>17</v>
      </c>
      <c r="B22" s="144">
        <f>IF('受領情報一覧(KPMG編集)'!B20="","",'受領情報一覧(KPMG編集)'!B20)</f>
        <v>17</v>
      </c>
      <c r="C22" s="145">
        <f>IF('回答結果(KPMG編集)'!D20="","",'回答結果(KPMG編集)'!D20)</f>
        <v>45316.558275462965</v>
      </c>
      <c r="D22" s="144" t="str">
        <f>IF('回答結果(KPMG編集)'!H20="","",'回答結果(KPMG編集)'!H20)</f>
        <v>株式会社CLUE</v>
      </c>
      <c r="E22" s="144" t="str">
        <f>IF('回答結果(KPMG編集)'!R20="","",'回答結果(KPMG編集)'!R20)</f>
        <v>ドローンを用いた、インフラや建造物の劣化状況や建築現場の施工状況の確認のための技術及びサービス（DroneRoofer、ドローン施工管理くん）</v>
      </c>
      <c r="F22" s="146" t="str">
        <f>IF(B22="","",'1次スクリーニング(KPMG編集)'!D20)</f>
        <v>掲載対象外</v>
      </c>
      <c r="G22" s="144" t="s">
        <v>2226</v>
      </c>
      <c r="H22" s="144" t="str">
        <f t="shared" si="1"/>
        <v>未確認</v>
      </c>
      <c r="I22" s="144" t="s">
        <v>2230</v>
      </c>
      <c r="J22" s="143"/>
      <c r="K22" s="143"/>
      <c r="L22" s="143"/>
      <c r="M22" s="143" t="str">
        <f t="shared" si="0"/>
        <v>未確認</v>
      </c>
      <c r="N22" s="143" t="s">
        <v>2236</v>
      </c>
      <c r="P22" s="3" t="s">
        <v>3402</v>
      </c>
      <c r="Q22" s="3"/>
      <c r="R22" s="3" t="s">
        <v>3410</v>
      </c>
    </row>
    <row r="23" spans="1:18" x14ac:dyDescent="0.55000000000000004">
      <c r="A23" s="66">
        <f>IF('受領情報一覧(KPMG編集)'!B21="","",'受領情報一覧(KPMG編集)'!B21)</f>
        <v>18</v>
      </c>
      <c r="B23" s="4">
        <f>IF('受領情報一覧(KPMG編集)'!B21="","",'受領情報一覧(KPMG編集)'!B21)</f>
        <v>18</v>
      </c>
      <c r="C23" s="34">
        <f>IF('回答結果(KPMG編集)'!D21="","",'回答結果(KPMG編集)'!D21)</f>
        <v>45316.641481481478</v>
      </c>
      <c r="D23" s="4" t="str">
        <f>IF('回答結果(KPMG編集)'!H21="","",'回答結果(KPMG編集)'!H21)</f>
        <v>株式会社太平洋コンサルタント</v>
      </c>
      <c r="E23" s="4" t="str">
        <f>IF('回答結果(KPMG編集)'!R21="","",'回答結果(KPMG編集)'!R21)</f>
        <v>ウォールサーベイシステム</v>
      </c>
      <c r="F23" s="35" t="str">
        <f>IF(B23="","",'1次スクリーニング(KPMG編集)'!D21)</f>
        <v>掲載候補(セキュリティ要精査)</v>
      </c>
      <c r="G23" s="2" t="s">
        <v>2226</v>
      </c>
      <c r="H23" s="2" t="str">
        <f t="shared" si="1"/>
        <v>未確認</v>
      </c>
      <c r="I23" s="2" t="s">
        <v>2230</v>
      </c>
      <c r="J23" s="2" t="s">
        <v>2230</v>
      </c>
      <c r="K23" s="2" t="s">
        <v>2228</v>
      </c>
      <c r="L23" s="3"/>
      <c r="M23" s="3" t="str">
        <f t="shared" si="0"/>
        <v>未確認</v>
      </c>
      <c r="N23" s="3"/>
      <c r="P23" s="3" t="s">
        <v>3403</v>
      </c>
      <c r="Q23" s="3"/>
      <c r="R23" s="3"/>
    </row>
    <row r="24" spans="1:18" x14ac:dyDescent="0.55000000000000004">
      <c r="A24" s="66">
        <f>IF('受領情報一覧(KPMG編集)'!B22="","",'受領情報一覧(KPMG編集)'!B22)</f>
        <v>19</v>
      </c>
      <c r="B24" s="4">
        <f>IF('受領情報一覧(KPMG編集)'!B22="","",'受領情報一覧(KPMG編集)'!B22)</f>
        <v>19</v>
      </c>
      <c r="C24" s="34">
        <f>IF('回答結果(KPMG編集)'!D22="","",'回答結果(KPMG編集)'!D22)</f>
        <v>45316.644421296296</v>
      </c>
      <c r="D24" s="4" t="str">
        <f>IF('回答結果(KPMG編集)'!H22="","",'回答結果(KPMG編集)'!H22)</f>
        <v>メタウォーター株式会社</v>
      </c>
      <c r="E24" s="4" t="str">
        <f>IF('回答結果(KPMG編集)'!R22="","",'回答結果(KPMG編集)'!R22)</f>
        <v>タブレット型点検業務支援サービス</v>
      </c>
      <c r="F24" s="35" t="str">
        <f>IF(B24="","",'1次スクリーニング(KPMG編集)'!D22)</f>
        <v>要修正依頼</v>
      </c>
      <c r="G24" s="2" t="s">
        <v>2226</v>
      </c>
      <c r="H24" s="2" t="str">
        <f t="shared" si="1"/>
        <v>未確認</v>
      </c>
      <c r="I24" s="2" t="s">
        <v>2230</v>
      </c>
      <c r="J24" s="2" t="s">
        <v>2230</v>
      </c>
      <c r="K24" s="2" t="s">
        <v>2228</v>
      </c>
      <c r="L24" s="3"/>
      <c r="M24" s="3" t="str">
        <f t="shared" si="0"/>
        <v>未確認</v>
      </c>
      <c r="N24" s="3"/>
      <c r="P24" s="3" t="s">
        <v>3403</v>
      </c>
      <c r="Q24" s="3"/>
      <c r="R24" s="3"/>
    </row>
    <row r="25" spans="1:18" x14ac:dyDescent="0.55000000000000004">
      <c r="A25" s="66">
        <f>IF('受領情報一覧(KPMG編集)'!B23="","",'受領情報一覧(KPMG編集)'!B23)</f>
        <v>20</v>
      </c>
      <c r="B25" s="4">
        <f>IF('受領情報一覧(KPMG編集)'!B23="","",'受領情報一覧(KPMG編集)'!B23)</f>
        <v>20</v>
      </c>
      <c r="C25" s="34">
        <f>IF('回答結果(KPMG編集)'!D23="","",'回答結果(KPMG編集)'!D23)</f>
        <v>45316.654236111113</v>
      </c>
      <c r="D25" s="4" t="str">
        <f>IF('回答結果(KPMG編集)'!H23="","",'回答結果(KPMG編集)'!H23)</f>
        <v>メタウォーター株式会社</v>
      </c>
      <c r="E25" s="4" t="str">
        <f>IF('回答結果(KPMG編集)'!R23="","",'回答結果(KPMG編集)'!R23)</f>
        <v>タブレット型技術継承支援サービス</v>
      </c>
      <c r="F25" s="35" t="str">
        <f>IF(B25="","",'1次スクリーニング(KPMG編集)'!D23)</f>
        <v>要修正依頼</v>
      </c>
      <c r="G25" s="2" t="s">
        <v>2226</v>
      </c>
      <c r="H25" s="2" t="str">
        <f t="shared" si="1"/>
        <v>未確認</v>
      </c>
      <c r="I25" s="2" t="s">
        <v>2230</v>
      </c>
      <c r="J25" s="2" t="s">
        <v>2230</v>
      </c>
      <c r="K25" s="2" t="s">
        <v>2228</v>
      </c>
      <c r="L25" s="3"/>
      <c r="M25" s="3" t="str">
        <f t="shared" si="0"/>
        <v>未確認</v>
      </c>
      <c r="N25" s="3"/>
      <c r="P25" s="3" t="s">
        <v>3403</v>
      </c>
      <c r="Q25" s="3"/>
      <c r="R25" s="3"/>
    </row>
    <row r="26" spans="1:18" x14ac:dyDescent="0.55000000000000004">
      <c r="A26" s="66">
        <f>IF('受領情報一覧(KPMG編集)'!B24="","",'受領情報一覧(KPMG編集)'!B24)</f>
        <v>21</v>
      </c>
      <c r="B26" s="4">
        <f>IF('受領情報一覧(KPMG編集)'!B24="","",'受領情報一覧(KPMG編集)'!B24)</f>
        <v>21</v>
      </c>
      <c r="C26" s="34">
        <f>IF('回答結果(KPMG編集)'!D24="","",'回答結果(KPMG編集)'!D24)</f>
        <v>45317.013981481483</v>
      </c>
      <c r="D26" s="4" t="str">
        <f>IF('回答結果(KPMG編集)'!H24="","",'回答結果(KPMG編集)'!H24)</f>
        <v>株式会社モルフォ</v>
      </c>
      <c r="E26" s="4" t="str">
        <f>IF('回答結果(KPMG編集)'!R24="","",'回答結果(KPMG編集)'!R24)</f>
        <v>AI/Deep Learningに関するソフトウェア製品</v>
      </c>
      <c r="F26" s="35" t="str">
        <f>IF(B26="","",'1次スクリーニング(KPMG編集)'!D24)</f>
        <v>要修正依頼</v>
      </c>
      <c r="G26" s="2" t="s">
        <v>2226</v>
      </c>
      <c r="H26" s="2" t="str">
        <f t="shared" si="1"/>
        <v>未確認</v>
      </c>
      <c r="I26" s="2" t="s">
        <v>2230</v>
      </c>
      <c r="J26" s="2" t="s">
        <v>2230</v>
      </c>
      <c r="K26" s="2" t="s">
        <v>2228</v>
      </c>
      <c r="L26" s="3"/>
      <c r="M26" s="3" t="str">
        <f t="shared" si="0"/>
        <v>未確認</v>
      </c>
      <c r="N26" s="3"/>
      <c r="P26" s="3" t="s">
        <v>3403</v>
      </c>
      <c r="Q26" s="3"/>
      <c r="R26" s="3"/>
    </row>
    <row r="27" spans="1:18" x14ac:dyDescent="0.55000000000000004">
      <c r="A27" s="66">
        <f>IF('受領情報一覧(KPMG編集)'!B25="","",'受領情報一覧(KPMG編集)'!B25)</f>
        <v>22</v>
      </c>
      <c r="B27" s="4">
        <f>IF('受領情報一覧(KPMG編集)'!B25="","",'受領情報一覧(KPMG編集)'!B25)</f>
        <v>22</v>
      </c>
      <c r="C27" s="34">
        <f>IF('回答結果(KPMG編集)'!D25="","",'回答結果(KPMG編集)'!D25)</f>
        <v>45317.455555555556</v>
      </c>
      <c r="D27" s="4" t="str">
        <f>IF('回答結果(KPMG編集)'!H25="","",'回答結果(KPMG編集)'!H25)</f>
        <v>キヤノン株式会社 / キヤノンマーケティングジャパン株式会社</v>
      </c>
      <c r="E27" s="4" t="str">
        <f>IF('回答結果(KPMG編集)'!R25="","",'回答結果(KPMG編集)'!R25)</f>
        <v>インスペクションEYE for インフラ Cloud Edition</v>
      </c>
      <c r="F27" s="35" t="str">
        <f>IF(B27="","",'1次スクリーニング(KPMG編集)'!D25)</f>
        <v>要修正依頼</v>
      </c>
      <c r="G27" s="2" t="s">
        <v>2226</v>
      </c>
      <c r="H27" s="2" t="str">
        <f t="shared" si="1"/>
        <v>未確認</v>
      </c>
      <c r="I27" s="2" t="s">
        <v>2230</v>
      </c>
      <c r="J27" s="2" t="s">
        <v>2230</v>
      </c>
      <c r="K27" s="2" t="s">
        <v>2228</v>
      </c>
      <c r="L27" s="3"/>
      <c r="M27" s="3" t="str">
        <f t="shared" si="0"/>
        <v>未確認</v>
      </c>
      <c r="N27" s="3"/>
      <c r="P27" s="3" t="s">
        <v>3403</v>
      </c>
      <c r="Q27" s="3"/>
      <c r="R27" s="3" t="s">
        <v>3405</v>
      </c>
    </row>
    <row r="28" spans="1:18" x14ac:dyDescent="0.55000000000000004">
      <c r="A28" s="66">
        <f>IF('受領情報一覧(KPMG編集)'!B26="","",'受領情報一覧(KPMG編集)'!B26)</f>
        <v>23</v>
      </c>
      <c r="B28" s="4">
        <f>IF('受領情報一覧(KPMG編集)'!B26="","",'受領情報一覧(KPMG編集)'!B26)</f>
        <v>23</v>
      </c>
      <c r="C28" s="34">
        <f>IF('回答結果(KPMG編集)'!D26="","",'回答結果(KPMG編集)'!D26)</f>
        <v>45317.577175925922</v>
      </c>
      <c r="D28" s="4" t="str">
        <f>IF('回答結果(KPMG編集)'!H26="","",'回答結果(KPMG編集)'!H26)</f>
        <v>株式会社パスコ</v>
      </c>
      <c r="E28" s="4" t="str">
        <f>IF('回答結果(KPMG編集)'!R26="","",'回答結果(KPMG編集)'!R26)</f>
        <v>IoTインフラ遠隔監視サービス「Infra Eye」</v>
      </c>
      <c r="F28" s="35" t="str">
        <f>IF(B28="","",'1次スクリーニング(KPMG編集)'!D26)</f>
        <v>要修正依頼</v>
      </c>
      <c r="G28" s="2" t="s">
        <v>2226</v>
      </c>
      <c r="H28" s="2" t="str">
        <f t="shared" si="1"/>
        <v>未確認</v>
      </c>
      <c r="I28" s="2" t="s">
        <v>2230</v>
      </c>
      <c r="J28" s="2" t="s">
        <v>2230</v>
      </c>
      <c r="K28" s="2" t="s">
        <v>2228</v>
      </c>
      <c r="L28" s="3"/>
      <c r="M28" s="3" t="str">
        <f t="shared" si="0"/>
        <v>未確認</v>
      </c>
      <c r="N28" s="3"/>
      <c r="P28" s="3" t="s">
        <v>3403</v>
      </c>
      <c r="Q28" s="3"/>
      <c r="R28" s="3"/>
    </row>
    <row r="29" spans="1:18" x14ac:dyDescent="0.55000000000000004">
      <c r="A29" s="66">
        <f>IF('受領情報一覧(KPMG編集)'!B27="","",'受領情報一覧(KPMG編集)'!B27)</f>
        <v>24</v>
      </c>
      <c r="B29" s="4">
        <f>IF('受領情報一覧(KPMG編集)'!B27="","",'受領情報一覧(KPMG編集)'!B27)</f>
        <v>24</v>
      </c>
      <c r="C29" s="34">
        <f>IF('回答結果(KPMG編集)'!D27="","",'回答結果(KPMG編集)'!D27)</f>
        <v>45317.726979166669</v>
      </c>
      <c r="D29" s="4" t="str">
        <f>IF('回答結果(KPMG編集)'!H27="","",'回答結果(KPMG編集)'!H27)</f>
        <v>計測検査株式会社</v>
      </c>
      <c r="E29" s="4" t="str">
        <f>IF('回答結果(KPMG編集)'!R27="","",'回答結果(KPMG編集)'!R27)</f>
        <v>ドローンを用いたレーザや画像解析等による点検支援サービス</v>
      </c>
      <c r="F29" s="35" t="str">
        <f>IF(B29="","",'1次スクリーニング(KPMG編集)'!D27)</f>
        <v>要修正依頼</v>
      </c>
      <c r="G29" s="2" t="s">
        <v>2226</v>
      </c>
      <c r="H29" s="2" t="str">
        <f t="shared" si="1"/>
        <v>未確認</v>
      </c>
      <c r="I29" s="2" t="s">
        <v>2230</v>
      </c>
      <c r="J29" s="2" t="s">
        <v>2226</v>
      </c>
      <c r="K29" s="201" t="s">
        <v>68</v>
      </c>
      <c r="L29" s="39" t="s">
        <v>2233</v>
      </c>
      <c r="M29" s="3" t="str">
        <f t="shared" si="0"/>
        <v>未確認</v>
      </c>
      <c r="N29" s="3"/>
      <c r="P29" s="3" t="s">
        <v>3403</v>
      </c>
      <c r="Q29" s="3"/>
      <c r="R29" s="3"/>
    </row>
    <row r="30" spans="1:18" x14ac:dyDescent="0.55000000000000004">
      <c r="A30" s="66">
        <f>IF('受領情報一覧(KPMG編集)'!B28="","",'受領情報一覧(KPMG編集)'!B28)</f>
        <v>25</v>
      </c>
      <c r="B30" s="4">
        <f>IF('受領情報一覧(KPMG編集)'!B28="","",'受領情報一覧(KPMG編集)'!B28)</f>
        <v>25</v>
      </c>
      <c r="C30" s="34">
        <f>IF('回答結果(KPMG編集)'!D28="","",'回答結果(KPMG編集)'!D28)</f>
        <v>45317.746967592589</v>
      </c>
      <c r="D30" s="4" t="str">
        <f>IF('回答結果(KPMG編集)'!H28="","",'回答結果(KPMG編集)'!H28)</f>
        <v>株式会社ソラリス</v>
      </c>
      <c r="E30" s="4" t="str">
        <f>IF('回答結果(KPMG編集)'!R28="","",'回答結果(KPMG編集)'!R28)</f>
        <v>ミミズ型管内走行ロボットSooha</v>
      </c>
      <c r="F30" s="35" t="str">
        <f>IF(B30="","",'1次スクリーニング(KPMG編集)'!D28)</f>
        <v>要修正依頼</v>
      </c>
      <c r="G30" s="2" t="s">
        <v>2226</v>
      </c>
      <c r="H30" s="2" t="str">
        <f t="shared" si="1"/>
        <v>未確認</v>
      </c>
      <c r="I30" s="2" t="s">
        <v>2230</v>
      </c>
      <c r="J30" s="2" t="s">
        <v>2230</v>
      </c>
      <c r="K30" s="2" t="s">
        <v>2228</v>
      </c>
      <c r="L30" s="3" t="s">
        <v>2237</v>
      </c>
      <c r="M30" s="3" t="str">
        <f t="shared" si="0"/>
        <v>未確認</v>
      </c>
      <c r="N30" s="3"/>
      <c r="P30" s="3" t="s">
        <v>3403</v>
      </c>
      <c r="Q30" s="3"/>
      <c r="R30" s="3" t="s">
        <v>3432</v>
      </c>
    </row>
    <row r="31" spans="1:18" x14ac:dyDescent="0.55000000000000004">
      <c r="A31" s="66">
        <f>IF('受領情報一覧(KPMG編集)'!B29="","",'受領情報一覧(KPMG編集)'!B29)</f>
        <v>26</v>
      </c>
      <c r="B31" s="4">
        <f>IF('受領情報一覧(KPMG編集)'!B29="","",'受領情報一覧(KPMG編集)'!B29)</f>
        <v>26</v>
      </c>
      <c r="C31" s="34">
        <f>IF('回答結果(KPMG編集)'!D29="","",'回答結果(KPMG編集)'!D29)</f>
        <v>45317.961261574077</v>
      </c>
      <c r="D31" s="4" t="str">
        <f>IF('回答結果(KPMG編集)'!H29="","",'回答結果(KPMG編集)'!H29)</f>
        <v>株式会社零ＳＰＡＣＥ</v>
      </c>
      <c r="E31" s="4" t="str">
        <f>IF('回答結果(KPMG編集)'!R29="","",'回答結果(KPMG編集)'!R29)</f>
        <v>調査員ぷらす</v>
      </c>
      <c r="F31" s="35" t="str">
        <f>IF(B31="","",'1次スクリーニング(KPMG編集)'!D29)</f>
        <v>掲載候補(セキュリティ要精査)</v>
      </c>
      <c r="G31" s="2" t="s">
        <v>2226</v>
      </c>
      <c r="H31" s="2" t="str">
        <f t="shared" si="1"/>
        <v>未確認</v>
      </c>
      <c r="I31" s="2" t="s">
        <v>2230</v>
      </c>
      <c r="J31" s="2" t="s">
        <v>2230</v>
      </c>
      <c r="K31" s="2" t="s">
        <v>2228</v>
      </c>
      <c r="L31" s="3"/>
      <c r="M31" s="3" t="str">
        <f t="shared" si="0"/>
        <v>未確認</v>
      </c>
      <c r="N31" s="3"/>
      <c r="P31" s="3" t="s">
        <v>3403</v>
      </c>
      <c r="Q31" s="3"/>
      <c r="R31" s="3"/>
    </row>
    <row r="32" spans="1:18" x14ac:dyDescent="0.55000000000000004">
      <c r="A32" s="66">
        <f>IF('受領情報一覧(KPMG編集)'!B30="","",'受領情報一覧(KPMG編集)'!B30)</f>
        <v>27</v>
      </c>
      <c r="B32" s="4">
        <f>IF('受領情報一覧(KPMG編集)'!B30="","",'受領情報一覧(KPMG編集)'!B30)</f>
        <v>27</v>
      </c>
      <c r="C32" s="34">
        <f>IF('回答結果(KPMG編集)'!D30="","",'回答結果(KPMG編集)'!D30)</f>
        <v>45319.721099537041</v>
      </c>
      <c r="D32" s="4" t="str">
        <f>IF('回答結果(KPMG編集)'!H30="","",'回答結果(KPMG編集)'!H30)</f>
        <v>ジオ・サーチ株式会社</v>
      </c>
      <c r="E32" s="4" t="str">
        <f>IF('回答結果(KPMG編集)'!R30="","",'回答結果(KPMG編集)'!R30)</f>
        <v>電磁波センサ（地中レーダー）による目に見えない地中可視化サービス</v>
      </c>
      <c r="F32" s="35" t="str">
        <f>IF(B32="","",'1次スクリーニング(KPMG編集)'!D30)</f>
        <v>掲載候補(セキュリティ要精査)</v>
      </c>
      <c r="G32" s="2" t="s">
        <v>2226</v>
      </c>
      <c r="H32" s="2" t="str">
        <f t="shared" si="1"/>
        <v>未確認</v>
      </c>
      <c r="I32" s="2" t="s">
        <v>2230</v>
      </c>
      <c r="J32" s="2" t="s">
        <v>2230</v>
      </c>
      <c r="K32" s="2" t="s">
        <v>2228</v>
      </c>
      <c r="L32" s="3"/>
      <c r="M32" s="3" t="str">
        <f t="shared" si="0"/>
        <v>未確認</v>
      </c>
      <c r="N32" s="3"/>
      <c r="P32" s="3" t="s">
        <v>3403</v>
      </c>
      <c r="Q32" s="3"/>
      <c r="R32" s="3"/>
    </row>
    <row r="33" spans="1:18" x14ac:dyDescent="0.55000000000000004">
      <c r="A33" s="66">
        <f>IF('受領情報一覧(KPMG編集)'!B31="","",'受領情報一覧(KPMG編集)'!B31)</f>
        <v>28</v>
      </c>
      <c r="B33" s="4">
        <f>IF('受領情報一覧(KPMG編集)'!B31="","",'受領情報一覧(KPMG編集)'!B31)</f>
        <v>28</v>
      </c>
      <c r="C33" s="34">
        <f>IF('回答結果(KPMG編集)'!D31="","",'回答結果(KPMG編集)'!D31)</f>
        <v>45320.478310185186</v>
      </c>
      <c r="D33" s="4" t="str">
        <f>IF('回答結果(KPMG編集)'!H31="","",'回答結果(KPMG編集)'!H31)</f>
        <v>Skydio合同会社</v>
      </c>
      <c r="E33" s="4" t="str">
        <f>IF('回答結果(KPMG編集)'!R31="","",'回答結果(KPMG編集)'!R31)</f>
        <v>Skydio 2+</v>
      </c>
      <c r="F33" s="35" t="str">
        <f>IF(B33="","",'1次スクリーニング(KPMG編集)'!D31)</f>
        <v>要修正依頼</v>
      </c>
      <c r="G33" s="2" t="s">
        <v>2226</v>
      </c>
      <c r="H33" s="2" t="str">
        <f t="shared" si="1"/>
        <v>未確認</v>
      </c>
      <c r="I33" s="2" t="s">
        <v>2230</v>
      </c>
      <c r="J33" s="2" t="s">
        <v>2230</v>
      </c>
      <c r="K33" s="2" t="s">
        <v>2228</v>
      </c>
      <c r="L33" s="3"/>
      <c r="M33" s="3" t="str">
        <f t="shared" si="0"/>
        <v>未確認</v>
      </c>
      <c r="N33" s="3"/>
      <c r="P33" s="3" t="s">
        <v>3403</v>
      </c>
      <c r="Q33" s="3"/>
      <c r="R33" s="3"/>
    </row>
    <row r="34" spans="1:18" x14ac:dyDescent="0.55000000000000004">
      <c r="A34" s="66">
        <f>IF('受領情報一覧(KPMG編集)'!B32="","",'受領情報一覧(KPMG編集)'!B32)</f>
        <v>29</v>
      </c>
      <c r="B34" s="4">
        <f>IF('受領情報一覧(KPMG編集)'!B32="","",'受領情報一覧(KPMG編集)'!B32)</f>
        <v>29</v>
      </c>
      <c r="C34" s="34">
        <f>IF('回答結果(KPMG編集)'!D32="","",'回答結果(KPMG編集)'!D32)</f>
        <v>45320.488923611112</v>
      </c>
      <c r="D34" s="4" t="str">
        <f>IF('回答結果(KPMG編集)'!H32="","",'回答結果(KPMG編集)'!H32)</f>
        <v>Skydio合同会社</v>
      </c>
      <c r="E34" s="4" t="str">
        <f>IF('回答結果(KPMG編集)'!R32="","",'回答結果(KPMG編集)'!R32)</f>
        <v>Skydio X2</v>
      </c>
      <c r="F34" s="35" t="str">
        <f>IF(B34="","",'1次スクリーニング(KPMG編集)'!D32)</f>
        <v>要修正依頼</v>
      </c>
      <c r="G34" s="2" t="s">
        <v>2226</v>
      </c>
      <c r="H34" s="2" t="str">
        <f t="shared" si="1"/>
        <v>未確認</v>
      </c>
      <c r="I34" s="2" t="s">
        <v>2230</v>
      </c>
      <c r="J34" s="2" t="s">
        <v>2230</v>
      </c>
      <c r="K34" s="2" t="s">
        <v>2228</v>
      </c>
      <c r="L34" s="3"/>
      <c r="M34" s="3" t="str">
        <f t="shared" si="0"/>
        <v>未確認</v>
      </c>
      <c r="N34" s="3"/>
      <c r="P34" s="3" t="s">
        <v>3403</v>
      </c>
      <c r="Q34" s="3"/>
      <c r="R34" s="3"/>
    </row>
    <row r="35" spans="1:18" x14ac:dyDescent="0.55000000000000004">
      <c r="A35" s="66">
        <f>IF('受領情報一覧(KPMG編集)'!B33="","",'受領情報一覧(KPMG編集)'!B33)</f>
        <v>30</v>
      </c>
      <c r="B35" s="4">
        <f>IF('受領情報一覧(KPMG編集)'!B33="","",'受領情報一覧(KPMG編集)'!B33)</f>
        <v>30</v>
      </c>
      <c r="C35" s="34">
        <f>IF('回答結果(KPMG編集)'!D33="","",'回答結果(KPMG編集)'!D33)</f>
        <v>45320.491273148145</v>
      </c>
      <c r="D35" s="4" t="str">
        <f>IF('回答結果(KPMG編集)'!H33="","",'回答結果(KPMG編集)'!H33)</f>
        <v>株式会社SoftRoid</v>
      </c>
      <c r="E35" s="4" t="str">
        <f>IF('回答結果(KPMG編集)'!R33="","",'回答結果(KPMG編集)'!R33)</f>
        <v>zenshot</v>
      </c>
      <c r="F35" s="35" t="str">
        <f>IF(B35="","",'1次スクリーニング(KPMG編集)'!D33)</f>
        <v>要修正依頼</v>
      </c>
      <c r="G35" s="2" t="s">
        <v>2226</v>
      </c>
      <c r="H35" s="2" t="str">
        <f t="shared" si="1"/>
        <v>未確認</v>
      </c>
      <c r="I35" s="2" t="s">
        <v>2230</v>
      </c>
      <c r="J35" s="2" t="s">
        <v>2230</v>
      </c>
      <c r="K35" s="2" t="s">
        <v>2228</v>
      </c>
      <c r="L35" s="3"/>
      <c r="M35" s="3" t="str">
        <f t="shared" si="0"/>
        <v>未確認</v>
      </c>
      <c r="N35" s="3"/>
      <c r="P35" s="3" t="s">
        <v>3403</v>
      </c>
      <c r="Q35" s="3"/>
      <c r="R35" s="3"/>
    </row>
    <row r="36" spans="1:18" x14ac:dyDescent="0.55000000000000004">
      <c r="A36" s="66">
        <f>IF('受領情報一覧(KPMG編集)'!B34="","",'受領情報一覧(KPMG編集)'!B34)</f>
        <v>31</v>
      </c>
      <c r="B36" s="4">
        <f>IF('受領情報一覧(KPMG編集)'!B34="","",'受領情報一覧(KPMG編集)'!B34)</f>
        <v>31</v>
      </c>
      <c r="C36" s="34">
        <f>IF('回答結果(KPMG編集)'!D34="","",'回答結果(KPMG編集)'!D34)</f>
        <v>45320.494849537034</v>
      </c>
      <c r="D36" s="4" t="str">
        <f>IF('回答結果(KPMG編集)'!H34="","",'回答結果(KPMG編集)'!H34)</f>
        <v>株式会社リコー</v>
      </c>
      <c r="E36" s="4" t="str">
        <f>IF('回答結果(KPMG編集)'!R34="","",'回答結果(KPMG編集)'!R34)</f>
        <v>RICOH Remote Field</v>
      </c>
      <c r="F36" s="35" t="str">
        <f>IF(B36="","",'1次スクリーニング(KPMG編集)'!D34)</f>
        <v>要修正依頼</v>
      </c>
      <c r="G36" s="2" t="s">
        <v>2226</v>
      </c>
      <c r="H36" s="2" t="str">
        <f t="shared" si="1"/>
        <v>未確認</v>
      </c>
      <c r="I36" s="2" t="s">
        <v>2230</v>
      </c>
      <c r="J36" s="2" t="s">
        <v>2230</v>
      </c>
      <c r="K36" s="2" t="s">
        <v>2228</v>
      </c>
      <c r="L36" s="3"/>
      <c r="M36" s="3" t="str">
        <f t="shared" si="0"/>
        <v>未確認</v>
      </c>
      <c r="N36" s="3"/>
      <c r="P36" s="3" t="s">
        <v>3403</v>
      </c>
      <c r="Q36" s="3"/>
      <c r="R36" s="3"/>
    </row>
    <row r="37" spans="1:18" x14ac:dyDescent="0.55000000000000004">
      <c r="A37" s="66">
        <f>IF('受領情報一覧(KPMG編集)'!B35="","",'受領情報一覧(KPMG編集)'!B35)</f>
        <v>32</v>
      </c>
      <c r="B37" s="4">
        <f>IF('受領情報一覧(KPMG編集)'!B35="","",'受領情報一覧(KPMG編集)'!B35)</f>
        <v>32</v>
      </c>
      <c r="C37" s="34">
        <f>IF('回答結果(KPMG編集)'!D35="","",'回答結果(KPMG編集)'!D35)</f>
        <v>45320.525081018517</v>
      </c>
      <c r="D37" s="4" t="str">
        <f>IF('回答結果(KPMG編集)'!H35="","",'回答結果(KPMG編集)'!H35)</f>
        <v>Skydio合同会社</v>
      </c>
      <c r="E37" s="4" t="str">
        <f>IF('回答結果(KPMG編集)'!R35="","",'回答結果(KPMG編集)'!R35)</f>
        <v>Skydio X10</v>
      </c>
      <c r="F37" s="35" t="str">
        <f>IF(B37="","",'1次スクリーニング(KPMG編集)'!D35)</f>
        <v>要修正依頼</v>
      </c>
      <c r="G37" s="2" t="s">
        <v>2226</v>
      </c>
      <c r="H37" s="2" t="str">
        <f t="shared" si="1"/>
        <v>未確認</v>
      </c>
      <c r="I37" s="2" t="s">
        <v>2230</v>
      </c>
      <c r="J37" s="2" t="s">
        <v>2230</v>
      </c>
      <c r="K37" s="2" t="s">
        <v>2228</v>
      </c>
      <c r="L37" s="3"/>
      <c r="M37" s="3" t="str">
        <f t="shared" si="0"/>
        <v>未確認</v>
      </c>
      <c r="N37" s="3"/>
      <c r="P37" s="3" t="s">
        <v>3403</v>
      </c>
      <c r="Q37" s="3"/>
      <c r="R37" s="3"/>
    </row>
    <row r="38" spans="1:18" x14ac:dyDescent="0.55000000000000004">
      <c r="A38" s="66">
        <f>IF('受領情報一覧(KPMG編集)'!B36="","",'受領情報一覧(KPMG編集)'!B36)</f>
        <v>33</v>
      </c>
      <c r="B38" s="4">
        <f>IF('受領情報一覧(KPMG編集)'!B36="","",'受領情報一覧(KPMG編集)'!B36)</f>
        <v>33</v>
      </c>
      <c r="C38" s="34">
        <f>IF('回答結果(KPMG編集)'!D36="","",'回答結果(KPMG編集)'!D36)</f>
        <v>45320.535567129627</v>
      </c>
      <c r="D38" s="4" t="str">
        <f>IF('回答結果(KPMG編集)'!H36="","",'回答結果(KPMG編集)'!H36)</f>
        <v>Skydio合同会社</v>
      </c>
      <c r="E38" s="4" t="str">
        <f>IF('回答結果(KPMG編集)'!R36="","",'回答結果(KPMG編集)'!R36)</f>
        <v>Skydio 3D Scan</v>
      </c>
      <c r="F38" s="35" t="str">
        <f>IF(B38="","",'1次スクリーニング(KPMG編集)'!D36)</f>
        <v>要修正依頼</v>
      </c>
      <c r="G38" s="2" t="s">
        <v>2226</v>
      </c>
      <c r="H38" s="2" t="str">
        <f t="shared" si="1"/>
        <v>未確認</v>
      </c>
      <c r="I38" s="2" t="s">
        <v>2230</v>
      </c>
      <c r="J38" s="2" t="s">
        <v>2230</v>
      </c>
      <c r="K38" s="2" t="s">
        <v>2228</v>
      </c>
      <c r="L38" s="3"/>
      <c r="M38" s="3" t="str">
        <f t="shared" si="0"/>
        <v>未確認</v>
      </c>
      <c r="N38" s="3"/>
      <c r="P38" s="3" t="s">
        <v>3403</v>
      </c>
      <c r="Q38" s="3"/>
      <c r="R38" s="3"/>
    </row>
    <row r="39" spans="1:18" x14ac:dyDescent="0.55000000000000004">
      <c r="A39" s="66">
        <f>IF('受領情報一覧(KPMG編集)'!B37="","",'受領情報一覧(KPMG編集)'!B37)</f>
        <v>34</v>
      </c>
      <c r="B39" s="4">
        <f>IF('受領情報一覧(KPMG編集)'!B37="","",'受領情報一覧(KPMG編集)'!B37)</f>
        <v>34</v>
      </c>
      <c r="C39" s="34">
        <f>IF('回答結果(KPMG編集)'!D37="","",'回答結果(KPMG編集)'!D37)</f>
        <v>45320.547800925924</v>
      </c>
      <c r="D39" s="4" t="str">
        <f>IF('回答結果(KPMG編集)'!H37="","",'回答結果(KPMG編集)'!H37)</f>
        <v>株式会社プロネット</v>
      </c>
      <c r="E39" s="4" t="str">
        <f>IF('回答結果(KPMG編集)'!R37="","",'回答結果(KPMG編集)'!R37)</f>
        <v>区画線の摩耗度調査サービス</v>
      </c>
      <c r="F39" s="35" t="str">
        <f>IF(B39="","",'1次スクリーニング(KPMG編集)'!D37)</f>
        <v>要修正依頼</v>
      </c>
      <c r="G39" s="2" t="s">
        <v>2226</v>
      </c>
      <c r="H39" s="2" t="str">
        <f t="shared" si="1"/>
        <v>未確認</v>
      </c>
      <c r="I39" s="2" t="s">
        <v>2230</v>
      </c>
      <c r="J39" s="2" t="s">
        <v>2230</v>
      </c>
      <c r="K39" s="2" t="s">
        <v>2228</v>
      </c>
      <c r="L39" s="3"/>
      <c r="M39" s="3" t="str">
        <f t="shared" si="0"/>
        <v>未確認</v>
      </c>
      <c r="N39" s="3"/>
      <c r="P39" s="3" t="s">
        <v>3403</v>
      </c>
      <c r="Q39" s="3"/>
      <c r="R39" s="3"/>
    </row>
    <row r="40" spans="1:18" x14ac:dyDescent="0.55000000000000004">
      <c r="A40" s="66">
        <f>IF('受領情報一覧(KPMG編集)'!B38="","",'受領情報一覧(KPMG編集)'!B38)</f>
        <v>35</v>
      </c>
      <c r="B40" s="4">
        <f>IF('受領情報一覧(KPMG編集)'!B38="","",'受領情報一覧(KPMG編集)'!B38)</f>
        <v>35</v>
      </c>
      <c r="C40" s="34">
        <f>IF('回答結果(KPMG編集)'!D38="","",'回答結果(KPMG編集)'!D38)</f>
        <v>45320.553865740738</v>
      </c>
      <c r="D40" s="4" t="str">
        <f>IF('回答結果(KPMG編集)'!H38="","",'回答結果(KPMG編集)'!H38)</f>
        <v>Skydio合同会社</v>
      </c>
      <c r="E40" s="4" t="str">
        <f>IF('回答結果(KPMG編集)'!R38="","",'回答結果(KPMG編集)'!R38)</f>
        <v>Skydio Dock / Skydio Remote Ops</v>
      </c>
      <c r="F40" s="35" t="str">
        <f>IF(B40="","",'1次スクリーニング(KPMG編集)'!D38)</f>
        <v>要修正依頼</v>
      </c>
      <c r="G40" s="2" t="s">
        <v>2226</v>
      </c>
      <c r="H40" s="2" t="str">
        <f t="shared" si="1"/>
        <v>未確認</v>
      </c>
      <c r="I40" s="2" t="s">
        <v>2230</v>
      </c>
      <c r="J40" s="2" t="s">
        <v>2230</v>
      </c>
      <c r="K40" s="2" t="s">
        <v>2228</v>
      </c>
      <c r="L40" s="3"/>
      <c r="M40" s="3" t="str">
        <f t="shared" si="0"/>
        <v>未確認</v>
      </c>
      <c r="N40" s="3"/>
      <c r="P40" s="3" t="s">
        <v>3403</v>
      </c>
      <c r="Q40" s="3"/>
      <c r="R40" s="3"/>
    </row>
    <row r="41" spans="1:18" x14ac:dyDescent="0.55000000000000004">
      <c r="A41" s="66">
        <f>IF('受領情報一覧(KPMG編集)'!B39="","",'受領情報一覧(KPMG編集)'!B39)</f>
        <v>36</v>
      </c>
      <c r="B41" s="4">
        <f>IF('受領情報一覧(KPMG編集)'!B39="","",'受領情報一覧(KPMG編集)'!B39)</f>
        <v>36</v>
      </c>
      <c r="C41" s="34">
        <f>IF('回答結果(KPMG編集)'!D39="","",'回答結果(KPMG編集)'!D39)</f>
        <v>45320.562743055554</v>
      </c>
      <c r="D41" s="4" t="str">
        <f>IF('回答結果(KPMG編集)'!H39="","",'回答結果(KPMG編集)'!H39)</f>
        <v>エヌ・ティ・ティ・ビズリンク株式会社</v>
      </c>
      <c r="E41" s="4" t="str">
        <f>IF('回答結果(KPMG編集)'!R39="","",'回答結果(KPMG編集)'!R39)</f>
        <v>スマートグラスクラウド</v>
      </c>
      <c r="F41" s="35" t="str">
        <f>IF(B41="","",'1次スクリーニング(KPMG編集)'!D39)</f>
        <v>要修正依頼</v>
      </c>
      <c r="G41" s="2" t="s">
        <v>2226</v>
      </c>
      <c r="H41" s="2" t="str">
        <f t="shared" si="1"/>
        <v>未確認</v>
      </c>
      <c r="I41" s="2" t="s">
        <v>2230</v>
      </c>
      <c r="J41" s="2" t="s">
        <v>2230</v>
      </c>
      <c r="K41" s="2" t="s">
        <v>2228</v>
      </c>
      <c r="L41" s="3"/>
      <c r="M41" s="3" t="str">
        <f t="shared" si="0"/>
        <v>未確認</v>
      </c>
      <c r="N41" s="3"/>
      <c r="P41" s="3" t="s">
        <v>3403</v>
      </c>
      <c r="Q41" s="3"/>
      <c r="R41" s="3"/>
    </row>
    <row r="42" spans="1:18" x14ac:dyDescent="0.55000000000000004">
      <c r="A42" s="66">
        <f>IF('受領情報一覧(KPMG編集)'!B40="","",'受領情報一覧(KPMG編集)'!B40)</f>
        <v>37</v>
      </c>
      <c r="B42" s="4">
        <f>IF('受領情報一覧(KPMG編集)'!B40="","",'受領情報一覧(KPMG編集)'!B40)</f>
        <v>37</v>
      </c>
      <c r="C42" s="34">
        <f>IF('回答結果(KPMG編集)'!D40="","",'回答結果(KPMG編集)'!D40)</f>
        <v>45320.568344907406</v>
      </c>
      <c r="D42" s="4" t="str">
        <f>IF('回答結果(KPMG編集)'!H40="","",'回答結果(KPMG編集)'!H40)</f>
        <v>株式会社パスコ</v>
      </c>
      <c r="E42" s="4" t="str">
        <f>IF('回答結果(KPMG編集)'!R40="","",'回答結果(KPMG編集)'!R40)</f>
        <v>Real Dimension</v>
      </c>
      <c r="F42" s="35" t="str">
        <f>IF(B42="","",'1次スクリーニング(KPMG編集)'!D40)</f>
        <v>要修正依頼</v>
      </c>
      <c r="G42" s="2" t="s">
        <v>2226</v>
      </c>
      <c r="H42" s="2" t="str">
        <f t="shared" si="1"/>
        <v>未確認</v>
      </c>
      <c r="I42" s="2" t="s">
        <v>2230</v>
      </c>
      <c r="J42" s="2" t="s">
        <v>2230</v>
      </c>
      <c r="K42" s="2" t="s">
        <v>2228</v>
      </c>
      <c r="L42" s="3"/>
      <c r="M42" s="3" t="str">
        <f t="shared" si="0"/>
        <v>未確認</v>
      </c>
      <c r="N42" s="3"/>
      <c r="P42" s="3" t="s">
        <v>3403</v>
      </c>
      <c r="Q42" s="3"/>
      <c r="R42" s="3"/>
    </row>
    <row r="43" spans="1:18" x14ac:dyDescent="0.55000000000000004">
      <c r="A43" s="66">
        <f>IF('受領情報一覧(KPMG編集)'!B41="","",'受領情報一覧(KPMG編集)'!B41)</f>
        <v>38</v>
      </c>
      <c r="B43" s="4">
        <f>IF('受領情報一覧(KPMG編集)'!B41="","",'受領情報一覧(KPMG編集)'!B41)</f>
        <v>38</v>
      </c>
      <c r="C43" s="34">
        <f>IF('回答結果(KPMG編集)'!D41="","",'回答結果(KPMG編集)'!D41)</f>
        <v>45320.574178240742</v>
      </c>
      <c r="D43" s="4" t="str">
        <f>IF('回答結果(KPMG編集)'!H41="","",'回答結果(KPMG編集)'!H41)</f>
        <v>株式会社エアーム</v>
      </c>
      <c r="E43" s="4" t="str">
        <f>IF('回答結果(KPMG編集)'!R41="","",'回答結果(KPMG編集)'!R41)</f>
        <v>パノラマカメラを用いたインフラ構造物の点検・維持管理ソリューション</v>
      </c>
      <c r="F43" s="35" t="str">
        <f>IF(B43="","",'1次スクリーニング(KPMG編集)'!D41)</f>
        <v>要修正依頼</v>
      </c>
      <c r="G43" s="2" t="s">
        <v>2226</v>
      </c>
      <c r="H43" s="2" t="str">
        <f t="shared" si="1"/>
        <v>未確認</v>
      </c>
      <c r="I43" s="2" t="s">
        <v>2230</v>
      </c>
      <c r="J43" s="2" t="s">
        <v>2230</v>
      </c>
      <c r="K43" s="2" t="s">
        <v>2228</v>
      </c>
      <c r="L43" s="3" t="s">
        <v>3473</v>
      </c>
      <c r="M43" s="3" t="str">
        <f t="shared" si="0"/>
        <v>未確認</v>
      </c>
      <c r="N43" s="3"/>
      <c r="P43" s="3" t="s">
        <v>3403</v>
      </c>
      <c r="Q43" s="3"/>
      <c r="R43" s="3"/>
    </row>
    <row r="44" spans="1:18" x14ac:dyDescent="0.55000000000000004">
      <c r="A44" s="66">
        <f>IF('受領情報一覧(KPMG編集)'!B42="","",'受領情報一覧(KPMG編集)'!B42)</f>
        <v>39</v>
      </c>
      <c r="B44" s="4">
        <f>IF('受領情報一覧(KPMG編集)'!B42="","",'受領情報一覧(KPMG編集)'!B42)</f>
        <v>39</v>
      </c>
      <c r="C44" s="34">
        <f>IF('回答結果(KPMG編集)'!D42="","",'回答結果(KPMG編集)'!D42)</f>
        <v>45320.594699074078</v>
      </c>
      <c r="D44" s="4" t="str">
        <f>IF('回答結果(KPMG編集)'!H42="","",'回答結果(KPMG編集)'!H42)</f>
        <v>株式会社東北ドローン</v>
      </c>
      <c r="E44" s="4" t="str">
        <f>IF('回答結果(KPMG編集)'!R42="","",'回答結果(KPMG編集)'!R42)</f>
        <v>電力設備点検</v>
      </c>
      <c r="F44" s="35" t="str">
        <f>IF(B44="","",'1次スクリーニング(KPMG編集)'!D42)</f>
        <v>要修正依頼</v>
      </c>
      <c r="G44" s="2" t="s">
        <v>2226</v>
      </c>
      <c r="H44" s="2" t="str">
        <f t="shared" si="1"/>
        <v>未確認</v>
      </c>
      <c r="I44" s="2" t="s">
        <v>2230</v>
      </c>
      <c r="J44" s="2" t="s">
        <v>2226</v>
      </c>
      <c r="K44" s="201" t="s">
        <v>68</v>
      </c>
      <c r="L44" s="39" t="s">
        <v>2233</v>
      </c>
      <c r="M44" s="3" t="str">
        <f t="shared" si="0"/>
        <v>未確認</v>
      </c>
      <c r="N44" s="3"/>
      <c r="P44" s="3" t="s">
        <v>3403</v>
      </c>
      <c r="Q44" s="3"/>
      <c r="R44" s="3"/>
    </row>
    <row r="45" spans="1:18" x14ac:dyDescent="0.55000000000000004">
      <c r="A45" s="66">
        <f>IF('受領情報一覧(KPMG編集)'!B43="","",'受領情報一覧(KPMG編集)'!B43)</f>
        <v>40</v>
      </c>
      <c r="B45" s="4">
        <f>IF('受領情報一覧(KPMG編集)'!B43="","",'受領情報一覧(KPMG編集)'!B43)</f>
        <v>40</v>
      </c>
      <c r="C45" s="34">
        <f>IF('回答結果(KPMG編集)'!D43="","",'回答結果(KPMG編集)'!D43)</f>
        <v>45320.599618055552</v>
      </c>
      <c r="D45" s="4" t="str">
        <f>IF('回答結果(KPMG編集)'!H43="","",'回答結果(KPMG編集)'!H43)</f>
        <v>株式会社テクノコンサルタント</v>
      </c>
      <c r="E45" s="4" t="str">
        <f>IF('回答結果(KPMG編集)'!R43="","",'回答結果(KPMG編集)'!R43)</f>
        <v>ドローンによる橋梁点検技術</v>
      </c>
      <c r="F45" s="35" t="str">
        <f>IF(B45="","",'1次スクリーニング(KPMG編集)'!D43)</f>
        <v>要修正依頼</v>
      </c>
      <c r="G45" s="2" t="s">
        <v>2226</v>
      </c>
      <c r="H45" s="2" t="str">
        <f t="shared" si="1"/>
        <v>未確認</v>
      </c>
      <c r="I45" s="2" t="s">
        <v>2230</v>
      </c>
      <c r="J45" s="2" t="s">
        <v>2226</v>
      </c>
      <c r="K45" s="2" t="s">
        <v>2228</v>
      </c>
      <c r="L45" s="3"/>
      <c r="M45" s="3" t="str">
        <f t="shared" si="0"/>
        <v>未確認</v>
      </c>
      <c r="N45" s="3" t="s">
        <v>2239</v>
      </c>
      <c r="P45" s="3" t="s">
        <v>3403</v>
      </c>
      <c r="Q45" s="3"/>
      <c r="R45" s="3"/>
    </row>
    <row r="46" spans="1:18" x14ac:dyDescent="0.55000000000000004">
      <c r="A46" s="66">
        <f>IF('受領情報一覧(KPMG編集)'!B44="","",'受領情報一覧(KPMG編集)'!B44)</f>
        <v>41</v>
      </c>
      <c r="B46" s="4">
        <f>IF('受領情報一覧(KPMG編集)'!B44="","",'受領情報一覧(KPMG編集)'!B44)</f>
        <v>41</v>
      </c>
      <c r="C46" s="34">
        <f>IF('回答結果(KPMG編集)'!D44="","",'回答結果(KPMG編集)'!D44)</f>
        <v>45320.608842592592</v>
      </c>
      <c r="D46" s="4" t="str">
        <f>IF('回答結果(KPMG編集)'!H44="","",'回答結果(KPMG編集)'!H44)</f>
        <v>株式会社テクノコンサルタント</v>
      </c>
      <c r="E46" s="4" t="str">
        <f>IF('回答結果(KPMG編集)'!R44="","",'回答結果(KPMG編集)'!R44)</f>
        <v>ドローンによる橋梁下部工点検技術</v>
      </c>
      <c r="F46" s="35" t="str">
        <f>IF(B46="","",'1次スクリーニング(KPMG編集)'!D44)</f>
        <v>要修正依頼</v>
      </c>
      <c r="G46" s="2" t="s">
        <v>2226</v>
      </c>
      <c r="H46" s="2" t="str">
        <f t="shared" si="1"/>
        <v>未確認</v>
      </c>
      <c r="I46" s="2" t="s">
        <v>2230</v>
      </c>
      <c r="J46" s="2" t="s">
        <v>2230</v>
      </c>
      <c r="K46" s="201" t="s">
        <v>68</v>
      </c>
      <c r="L46" s="39" t="s">
        <v>2233</v>
      </c>
      <c r="M46" s="3" t="str">
        <f t="shared" si="0"/>
        <v>未確認</v>
      </c>
      <c r="N46" s="3"/>
      <c r="P46" s="3" t="s">
        <v>3403</v>
      </c>
      <c r="Q46" s="3"/>
      <c r="R46" s="3"/>
    </row>
    <row r="47" spans="1:18" x14ac:dyDescent="0.55000000000000004">
      <c r="A47" s="66">
        <f>IF('受領情報一覧(KPMG編集)'!B45="","",'受領情報一覧(KPMG編集)'!B45)</f>
        <v>42</v>
      </c>
      <c r="B47" s="4">
        <f>IF('受領情報一覧(KPMG編集)'!B45="","",'受領情報一覧(KPMG編集)'!B45)</f>
        <v>42</v>
      </c>
      <c r="C47" s="34">
        <f>IF('回答結果(KPMG編集)'!D45="","",'回答結果(KPMG編集)'!D45)</f>
        <v>45320.629884259259</v>
      </c>
      <c r="D47" s="4" t="str">
        <f>IF('回答結果(KPMG編集)'!H45="","",'回答結果(KPMG編集)'!H45)</f>
        <v>綜合警備保障株式会社</v>
      </c>
      <c r="E47" s="4" t="str">
        <f>IF('回答結果(KPMG編集)'!R45="","",'回答結果(KPMG編集)'!R45)</f>
        <v>ドローン空撮サービス</v>
      </c>
      <c r="F47" s="35" t="str">
        <f>IF(B47="","",'1次スクリーニング(KPMG編集)'!D45)</f>
        <v>掲載候補</v>
      </c>
      <c r="G47" s="2" t="s">
        <v>2226</v>
      </c>
      <c r="H47" s="2" t="str">
        <f t="shared" si="1"/>
        <v>未確認</v>
      </c>
      <c r="I47" s="2" t="s">
        <v>2230</v>
      </c>
      <c r="J47" s="2" t="s">
        <v>2230</v>
      </c>
      <c r="K47" s="2" t="s">
        <v>2228</v>
      </c>
      <c r="L47" s="3"/>
      <c r="M47" s="3" t="str">
        <f t="shared" si="0"/>
        <v>未確認</v>
      </c>
      <c r="N47" s="3"/>
      <c r="P47" s="3" t="s">
        <v>3403</v>
      </c>
      <c r="Q47" s="3"/>
      <c r="R47" s="3"/>
    </row>
    <row r="48" spans="1:18" x14ac:dyDescent="0.55000000000000004">
      <c r="A48" s="66">
        <f>IF('受領情報一覧(KPMG編集)'!B46="","",'受領情報一覧(KPMG編集)'!B46)</f>
        <v>43</v>
      </c>
      <c r="B48" s="4">
        <f>IF('受領情報一覧(KPMG編集)'!B46="","",'受領情報一覧(KPMG編集)'!B46)</f>
        <v>43</v>
      </c>
      <c r="C48" s="34">
        <f>IF('回答結果(KPMG編集)'!D46="","",'回答結果(KPMG編集)'!D46)</f>
        <v>45320.644733796296</v>
      </c>
      <c r="D48" s="4" t="str">
        <f>IF('回答結果(KPMG編集)'!H46="","",'回答結果(KPMG編集)'!H46)</f>
        <v>株式会社テクノコンサルタント</v>
      </c>
      <c r="E48" s="4" t="str">
        <f>IF('回答結果(KPMG編集)'!R46="","",'回答結果(KPMG編集)'!R46)</f>
        <v>トンネル全断面点検・診断システム「iTOREL(アイトーレル)」</v>
      </c>
      <c r="F48" s="35" t="str">
        <f>IF(B48="","",'1次スクリーニング(KPMG編集)'!D46)</f>
        <v>掲載候補(セキュリティ要精査)</v>
      </c>
      <c r="G48" s="2" t="s">
        <v>2226</v>
      </c>
      <c r="H48" s="2" t="str">
        <f t="shared" si="1"/>
        <v>未確認</v>
      </c>
      <c r="I48" s="2" t="s">
        <v>2230</v>
      </c>
      <c r="J48" s="2" t="s">
        <v>2230</v>
      </c>
      <c r="K48" s="2" t="s">
        <v>2228</v>
      </c>
      <c r="L48" s="3"/>
      <c r="M48" s="3" t="str">
        <f t="shared" si="0"/>
        <v>未確認</v>
      </c>
      <c r="N48" s="3"/>
      <c r="P48" s="3" t="s">
        <v>3403</v>
      </c>
      <c r="Q48" s="3"/>
      <c r="R48" s="3"/>
    </row>
    <row r="49" spans="1:18" x14ac:dyDescent="0.55000000000000004">
      <c r="A49" s="66">
        <f>IF('受領情報一覧(KPMG編集)'!B47="","",'受領情報一覧(KPMG編集)'!B47)</f>
        <v>44</v>
      </c>
      <c r="B49" s="4">
        <f>IF('受領情報一覧(KPMG編集)'!B47="","",'受領情報一覧(KPMG編集)'!B47)</f>
        <v>44</v>
      </c>
      <c r="C49" s="34">
        <f>IF('回答結果(KPMG編集)'!D47="","",'回答結果(KPMG編集)'!D47)</f>
        <v>45320.646550925929</v>
      </c>
      <c r="D49" s="4" t="str">
        <f>IF('回答結果(KPMG編集)'!H47="","",'回答結果(KPMG編集)'!H47)</f>
        <v>GMOグローバルサイン・ホールディングス株式会社</v>
      </c>
      <c r="E49" s="4" t="str">
        <f>IF('回答結果(KPMG編集)'!R47="","",'回答結果(KPMG編集)'!R47)</f>
        <v>スマホで撮るだけ。メーター読み取り「hakaru.ai（ハカルエーアイ）byGMO」</v>
      </c>
      <c r="F49" s="35" t="str">
        <f>IF(B49="","",'1次スクリーニング(KPMG編集)'!D47)</f>
        <v>掲載候補</v>
      </c>
      <c r="G49" s="2" t="s">
        <v>2226</v>
      </c>
      <c r="H49" s="2" t="str">
        <f t="shared" si="1"/>
        <v>未確認</v>
      </c>
      <c r="I49" s="2" t="s">
        <v>2230</v>
      </c>
      <c r="J49" s="2" t="s">
        <v>2230</v>
      </c>
      <c r="K49" s="2" t="s">
        <v>2228</v>
      </c>
      <c r="L49" s="3"/>
      <c r="M49" s="3" t="str">
        <f t="shared" si="0"/>
        <v>未確認</v>
      </c>
      <c r="N49" s="3"/>
      <c r="P49" s="3" t="s">
        <v>3403</v>
      </c>
      <c r="Q49" s="3"/>
      <c r="R49" s="3"/>
    </row>
    <row r="50" spans="1:18" x14ac:dyDescent="0.55000000000000004">
      <c r="A50" s="66">
        <f>IF('受領情報一覧(KPMG編集)'!B48="","",'受領情報一覧(KPMG編集)'!B48)</f>
        <v>45</v>
      </c>
      <c r="B50" s="4">
        <f>IF('受領情報一覧(KPMG編集)'!B48="","",'受領情報一覧(KPMG編集)'!B48)</f>
        <v>45</v>
      </c>
      <c r="C50" s="34">
        <f>IF('回答結果(KPMG編集)'!D48="","",'回答結果(KPMG編集)'!D48)</f>
        <v>45320.648576388892</v>
      </c>
      <c r="D50" s="4" t="str">
        <f>IF('回答結果(KPMG編集)'!H48="","",'回答結果(KPMG編集)'!H48)</f>
        <v>日本地工株式会社</v>
      </c>
      <c r="E50" s="4" t="str">
        <f>IF('回答結果(KPMG編集)'!R48="","",'回答結果(KPMG編集)'!R48)</f>
        <v>電柱内部鉄筋撮影・診断システム</v>
      </c>
      <c r="F50" s="200" t="str">
        <f>IF(B50="","",'1次スクリーニング(KPMG編集)'!D48)</f>
        <v>掲載対象外</v>
      </c>
      <c r="G50" s="2" t="s">
        <v>2226</v>
      </c>
      <c r="H50" s="2" t="str">
        <f t="shared" si="1"/>
        <v>未確認</v>
      </c>
      <c r="I50" s="2" t="s">
        <v>2230</v>
      </c>
      <c r="J50" s="2" t="s">
        <v>2230</v>
      </c>
      <c r="K50" s="201" t="s">
        <v>68</v>
      </c>
      <c r="L50" s="3" t="s">
        <v>2234</v>
      </c>
      <c r="M50" s="3" t="str">
        <f t="shared" si="0"/>
        <v>未確認</v>
      </c>
      <c r="N50" s="3"/>
      <c r="P50" s="3" t="s">
        <v>3403</v>
      </c>
      <c r="Q50" s="3"/>
      <c r="R50" s="3"/>
    </row>
    <row r="51" spans="1:18" x14ac:dyDescent="0.55000000000000004">
      <c r="A51" s="66">
        <f>IF('受領情報一覧(KPMG編集)'!B49="","",'受領情報一覧(KPMG編集)'!B49)</f>
        <v>46</v>
      </c>
      <c r="B51" s="4">
        <f>IF('受領情報一覧(KPMG編集)'!B49="","",'受領情報一覧(KPMG編集)'!B49)</f>
        <v>46</v>
      </c>
      <c r="C51" s="34">
        <f>IF('回答結果(KPMG編集)'!D49="","",'回答結果(KPMG編集)'!D49)</f>
        <v>45320.650613425925</v>
      </c>
      <c r="D51" s="4" t="str">
        <f>IF('回答結果(KPMG編集)'!H49="","",'回答結果(KPMG編集)'!H49)</f>
        <v>エヌ・ティ・ティ・コミュニケーションズ株式会社</v>
      </c>
      <c r="E51" s="4" t="str">
        <f>IF('回答結果(KPMG編集)'!R49="","",'回答結果(KPMG編集)'!R49)</f>
        <v>自律型ドローンを用いたインフラ点検支援サービス</v>
      </c>
      <c r="F51" s="35" t="str">
        <f>IF(B51="","",'1次スクリーニング(KPMG編集)'!D49)</f>
        <v>要修正依頼</v>
      </c>
      <c r="G51" s="2" t="s">
        <v>2226</v>
      </c>
      <c r="H51" s="2" t="str">
        <f t="shared" si="1"/>
        <v>未確認</v>
      </c>
      <c r="I51" s="2" t="s">
        <v>2230</v>
      </c>
      <c r="J51" s="2" t="s">
        <v>2230</v>
      </c>
      <c r="K51" s="2" t="s">
        <v>2228</v>
      </c>
      <c r="L51" s="3"/>
      <c r="M51" s="3" t="str">
        <f t="shared" si="0"/>
        <v>未確認</v>
      </c>
      <c r="N51" s="3"/>
      <c r="P51" s="3" t="s">
        <v>3403</v>
      </c>
      <c r="Q51" s="3"/>
      <c r="R51" s="3"/>
    </row>
    <row r="52" spans="1:18" x14ac:dyDescent="0.55000000000000004">
      <c r="A52" s="66">
        <f>IF('受領情報一覧(KPMG編集)'!B50="","",'受領情報一覧(KPMG編集)'!B50)</f>
        <v>47</v>
      </c>
      <c r="B52" s="4">
        <f>IF('受領情報一覧(KPMG編集)'!B50="","",'受領情報一覧(KPMG編集)'!B50)</f>
        <v>47</v>
      </c>
      <c r="C52" s="34">
        <f>IF('回答結果(KPMG編集)'!D50="","",'回答結果(KPMG編集)'!D50)</f>
        <v>45320.656898148147</v>
      </c>
      <c r="D52" s="4" t="str">
        <f>IF('回答結果(KPMG編集)'!H50="","",'回答結果(KPMG編集)'!H50)</f>
        <v>株式会社アイ・ロボティクス</v>
      </c>
      <c r="E52" s="4" t="str">
        <f>IF('回答結果(KPMG編集)'!R50="","",'回答結果(KPMG編集)'!R50)</f>
        <v>包括的ドローン点検サービス</v>
      </c>
      <c r="F52" s="35" t="str">
        <f>IF(B52="","",'1次スクリーニング(KPMG編集)'!D50)</f>
        <v>掲載候補(セキュリティ要精査)</v>
      </c>
      <c r="G52" s="2" t="s">
        <v>2226</v>
      </c>
      <c r="H52" s="2" t="str">
        <f t="shared" si="1"/>
        <v>未確認</v>
      </c>
      <c r="I52" s="2" t="s">
        <v>2230</v>
      </c>
      <c r="J52" s="2" t="s">
        <v>2230</v>
      </c>
      <c r="K52" s="2" t="s">
        <v>2228</v>
      </c>
      <c r="L52" s="3"/>
      <c r="M52" s="3" t="str">
        <f t="shared" si="0"/>
        <v>未確認</v>
      </c>
      <c r="N52" s="3"/>
      <c r="P52" s="3" t="s">
        <v>3403</v>
      </c>
      <c r="Q52" s="3"/>
      <c r="R52" s="3"/>
    </row>
    <row r="53" spans="1:18" x14ac:dyDescent="0.55000000000000004">
      <c r="A53" s="66">
        <f>IF('受領情報一覧(KPMG編集)'!B51="","",'受領情報一覧(KPMG編集)'!B51)</f>
        <v>48</v>
      </c>
      <c r="B53" s="4">
        <f>IF('受領情報一覧(KPMG編集)'!B51="","",'受領情報一覧(KPMG編集)'!B51)</f>
        <v>48</v>
      </c>
      <c r="C53" s="34">
        <f>IF('回答結果(KPMG編集)'!D51="","",'回答結果(KPMG編集)'!D51)</f>
        <v>45320.679155092592</v>
      </c>
      <c r="D53" s="4" t="str">
        <f>IF('回答結果(KPMG編集)'!H51="","",'回答結果(KPMG編集)'!H51)</f>
        <v>株式会社アイ・ロボティクス</v>
      </c>
      <c r="E53" s="4" t="str">
        <f>IF('回答結果(KPMG編集)'!R51="","",'回答結果(KPMG編集)'!R51)</f>
        <v>包括的ドローン導入支援サービス</v>
      </c>
      <c r="F53" s="35" t="str">
        <f>IF(B53="","",'1次スクリーニング(KPMG編集)'!D51)</f>
        <v>要修正依頼</v>
      </c>
      <c r="G53" s="2" t="s">
        <v>2226</v>
      </c>
      <c r="H53" s="2" t="str">
        <f t="shared" si="1"/>
        <v>未確認</v>
      </c>
      <c r="I53" s="2" t="s">
        <v>2230</v>
      </c>
      <c r="J53" s="2" t="s">
        <v>2230</v>
      </c>
      <c r="K53" s="2" t="s">
        <v>2228</v>
      </c>
      <c r="L53" s="3"/>
      <c r="M53" s="3" t="str">
        <f t="shared" si="0"/>
        <v>未確認</v>
      </c>
      <c r="N53" s="3"/>
      <c r="P53" s="3" t="s">
        <v>3403</v>
      </c>
      <c r="Q53" s="3"/>
      <c r="R53" s="3"/>
    </row>
    <row r="54" spans="1:18" x14ac:dyDescent="0.55000000000000004">
      <c r="A54" s="66">
        <f>IF('受領情報一覧(KPMG編集)'!B52="","",'受領情報一覧(KPMG編集)'!B52)</f>
        <v>49</v>
      </c>
      <c r="B54" s="4">
        <f>IF('受領情報一覧(KPMG編集)'!B52="","",'受領情報一覧(KPMG編集)'!B52)</f>
        <v>49</v>
      </c>
      <c r="C54" s="34">
        <f>IF('回答結果(KPMG編集)'!D52="","",'回答結果(KPMG編集)'!D52)</f>
        <v>45320.706562500003</v>
      </c>
      <c r="D54" s="4" t="str">
        <f>IF('回答結果(KPMG編集)'!H52="","",'回答結果(KPMG編集)'!H52)</f>
        <v>ビュージックスジャパン株式会社</v>
      </c>
      <c r="E54" s="4" t="str">
        <f>IF('回答結果(KPMG編集)'!R52="","",'回答結果(KPMG編集)'!R52)</f>
        <v>メガネ型デバイスのM400スマートグラスを使った遠隔作業支援</v>
      </c>
      <c r="F54" s="35" t="str">
        <f>IF(B54="","",'1次スクリーニング(KPMG編集)'!D52)</f>
        <v>要修正依頼</v>
      </c>
      <c r="G54" s="2" t="s">
        <v>2226</v>
      </c>
      <c r="H54" s="2" t="str">
        <f t="shared" si="1"/>
        <v>未確認</v>
      </c>
      <c r="I54" s="2" t="s">
        <v>2230</v>
      </c>
      <c r="J54" s="2" t="s">
        <v>2230</v>
      </c>
      <c r="K54" s="2" t="s">
        <v>2228</v>
      </c>
      <c r="L54" s="3"/>
      <c r="M54" s="3" t="str">
        <f t="shared" si="0"/>
        <v>未確認</v>
      </c>
      <c r="N54" s="3"/>
      <c r="P54" s="3" t="s">
        <v>3403</v>
      </c>
      <c r="Q54" s="3"/>
      <c r="R54" s="3" t="s">
        <v>3408</v>
      </c>
    </row>
    <row r="55" spans="1:18" x14ac:dyDescent="0.55000000000000004">
      <c r="A55" s="66">
        <f>IF('受領情報一覧(KPMG編集)'!B53="","",'受領情報一覧(KPMG編集)'!B53)</f>
        <v>50</v>
      </c>
      <c r="B55" s="4">
        <f>IF('受領情報一覧(KPMG編集)'!B53="","",'受領情報一覧(KPMG編集)'!B53)</f>
        <v>50</v>
      </c>
      <c r="C55" s="34">
        <f>IF('回答結果(KPMG編集)'!D53="","",'回答結果(KPMG編集)'!D53)</f>
        <v>45320.728298611109</v>
      </c>
      <c r="D55" s="4" t="str">
        <f>IF('回答結果(KPMG編集)'!H53="","",'回答結果(KPMG編集)'!H53)</f>
        <v>株式会社パスコ</v>
      </c>
      <c r="E55" s="4" t="str">
        <f>IF('回答結果(KPMG編集)'!R53="","",'回答結果(KPMG編集)'!R53)</f>
        <v>MMS（モービルマッピングシステム）での３D計測サービス</v>
      </c>
      <c r="F55" s="35" t="str">
        <f>IF(B55="","",'1次スクリーニング(KPMG編集)'!D53)</f>
        <v>要修正依頼</v>
      </c>
      <c r="G55" s="2" t="s">
        <v>2226</v>
      </c>
      <c r="H55" s="2" t="str">
        <f t="shared" si="1"/>
        <v>未確認</v>
      </c>
      <c r="I55" s="2" t="s">
        <v>2230</v>
      </c>
      <c r="J55" s="2" t="s">
        <v>2230</v>
      </c>
      <c r="K55" s="2" t="s">
        <v>2228</v>
      </c>
      <c r="L55" s="3"/>
      <c r="M55" s="3" t="str">
        <f t="shared" si="0"/>
        <v>未確認</v>
      </c>
      <c r="N55" s="3"/>
      <c r="P55" s="3" t="s">
        <v>3403</v>
      </c>
      <c r="Q55" s="3"/>
      <c r="R55" s="3" t="s">
        <v>3406</v>
      </c>
    </row>
    <row r="56" spans="1:18" x14ac:dyDescent="0.55000000000000004">
      <c r="A56" s="66">
        <f>IF('受領情報一覧(KPMG編集)'!B54="","",'受領情報一覧(KPMG編集)'!B54)</f>
        <v>51</v>
      </c>
      <c r="B56" s="4">
        <f>IF('受領情報一覧(KPMG編集)'!B54="","",'受領情報一覧(KPMG編集)'!B54)</f>
        <v>51</v>
      </c>
      <c r="C56" s="34">
        <f>IF('回答結果(KPMG編集)'!D54="","",'回答結果(KPMG編集)'!D54)</f>
        <v>45320.730300925927</v>
      </c>
      <c r="D56" s="4" t="str">
        <f>IF('回答結果(KPMG編集)'!H54="","",'回答結果(KPMG編集)'!H54)</f>
        <v>大日本印刷（株）</v>
      </c>
      <c r="E56" s="4" t="str">
        <f>IF('回答結果(KPMG編集)'!R54="","",'回答結果(KPMG編集)'!R54)</f>
        <v>まるっと点検</v>
      </c>
      <c r="F56" s="35" t="str">
        <f>IF(B56="","",'1次スクリーニング(KPMG編集)'!D54)</f>
        <v>掲載候補</v>
      </c>
      <c r="G56" s="2" t="s">
        <v>2226</v>
      </c>
      <c r="H56" s="2" t="str">
        <f t="shared" si="1"/>
        <v>未確認</v>
      </c>
      <c r="I56" s="2" t="s">
        <v>2230</v>
      </c>
      <c r="J56" s="2" t="s">
        <v>2230</v>
      </c>
      <c r="K56" s="2" t="s">
        <v>2228</v>
      </c>
      <c r="L56" s="3"/>
      <c r="M56" s="3" t="str">
        <f t="shared" si="0"/>
        <v>未確認</v>
      </c>
      <c r="N56" s="3"/>
      <c r="P56" s="3" t="s">
        <v>3403</v>
      </c>
      <c r="Q56" s="3"/>
      <c r="R56" s="3"/>
    </row>
    <row r="57" spans="1:18" x14ac:dyDescent="0.55000000000000004">
      <c r="A57" s="66">
        <f>IF('受領情報一覧(KPMG編集)'!B55="","",'受領情報一覧(KPMG編集)'!B55)</f>
        <v>52</v>
      </c>
      <c r="B57" s="4">
        <f>IF('受領情報一覧(KPMG編集)'!B55="","",'受領情報一覧(KPMG編集)'!B55)</f>
        <v>52</v>
      </c>
      <c r="C57" s="34">
        <f>IF('回答結果(KPMG編集)'!D55="","",'回答結果(KPMG編集)'!D55)</f>
        <v>45320.756006944444</v>
      </c>
      <c r="D57" s="4" t="str">
        <f>IF('回答結果(KPMG編集)'!H55="","",'回答結果(KPMG編集)'!H55)</f>
        <v>株式会社三井E&amp;S</v>
      </c>
      <c r="E57" s="4" t="str">
        <f>IF('回答結果(KPMG編集)'!R55="","",'回答結果(KPMG編集)'!R55)</f>
        <v>ドローンスナップ</v>
      </c>
      <c r="F57" s="35" t="str">
        <f>IF(B57="","",'1次スクリーニング(KPMG編集)'!D55)</f>
        <v>掲載候補</v>
      </c>
      <c r="G57" s="2" t="s">
        <v>2226</v>
      </c>
      <c r="H57" s="2" t="str">
        <f t="shared" si="1"/>
        <v>未確認</v>
      </c>
      <c r="I57" s="2" t="s">
        <v>2230</v>
      </c>
      <c r="J57" s="2" t="s">
        <v>2230</v>
      </c>
      <c r="K57" s="201" t="s">
        <v>52</v>
      </c>
      <c r="L57" s="39" t="s">
        <v>2233</v>
      </c>
      <c r="M57" s="3" t="str">
        <f t="shared" si="0"/>
        <v>未確認</v>
      </c>
      <c r="N57" s="3"/>
      <c r="P57" s="3" t="s">
        <v>3403</v>
      </c>
      <c r="Q57" s="3"/>
      <c r="R57" s="3"/>
    </row>
    <row r="58" spans="1:18" x14ac:dyDescent="0.55000000000000004">
      <c r="A58" s="66">
        <f>IF('受領情報一覧(KPMG編集)'!B56="","",'受領情報一覧(KPMG編集)'!B56)</f>
        <v>53</v>
      </c>
      <c r="B58" s="4">
        <f>IF('受領情報一覧(KPMG編集)'!B56="","",'受領情報一覧(KPMG編集)'!B56)</f>
        <v>53</v>
      </c>
      <c r="C58" s="34">
        <f>IF('回答結果(KPMG編集)'!D56="","",'回答結果(KPMG編集)'!D56)</f>
        <v>45320.758298611108</v>
      </c>
      <c r="D58" s="4" t="str">
        <f>IF('回答結果(KPMG編集)'!H56="","",'回答結果(KPMG編集)'!H56)</f>
        <v>DataLabs株式会社</v>
      </c>
      <c r="E58" s="4" t="str">
        <f>IF('回答結果(KPMG編集)'!R56="","",'回答結果(KPMG編集)'!R56)</f>
        <v>Modely</v>
      </c>
      <c r="F58" s="35" t="str">
        <f>IF(B58="","",'1次スクリーニング(KPMG編集)'!D56)</f>
        <v>掲載候補</v>
      </c>
      <c r="G58" s="2" t="s">
        <v>2226</v>
      </c>
      <c r="H58" s="2" t="str">
        <f t="shared" si="1"/>
        <v>未確認</v>
      </c>
      <c r="I58" s="2" t="s">
        <v>2230</v>
      </c>
      <c r="J58" s="2" t="s">
        <v>2230</v>
      </c>
      <c r="K58" s="2" t="s">
        <v>2228</v>
      </c>
      <c r="L58" s="3"/>
      <c r="M58" s="3" t="str">
        <f t="shared" si="0"/>
        <v>未確認</v>
      </c>
      <c r="N58" s="3"/>
      <c r="P58" s="3" t="s">
        <v>3403</v>
      </c>
      <c r="Q58" s="3"/>
      <c r="R58" s="3"/>
    </row>
    <row r="59" spans="1:18" x14ac:dyDescent="0.55000000000000004">
      <c r="A59" s="66">
        <f>IF('受領情報一覧(KPMG編集)'!B57="","",'受領情報一覧(KPMG編集)'!B57)</f>
        <v>54</v>
      </c>
      <c r="B59" s="4">
        <f>IF('受領情報一覧(KPMG編集)'!B57="","",'受領情報一覧(KPMG編集)'!B57)</f>
        <v>54</v>
      </c>
      <c r="C59" s="34">
        <f>IF('回答結果(KPMG編集)'!D57="","",'回答結果(KPMG編集)'!D57)</f>
        <v>45320.77542824074</v>
      </c>
      <c r="D59" s="4" t="str">
        <f>IF('回答結果(KPMG編集)'!H57="","",'回答結果(KPMG編集)'!H57)</f>
        <v>DataLabs株式会社</v>
      </c>
      <c r="E59" s="4" t="str">
        <f>IF('回答結果(KPMG編集)'!R57="","",'回答結果(KPMG編集)'!R57)</f>
        <v>Hatsuly</v>
      </c>
      <c r="F59" s="35" t="str">
        <f>IF(B59="","",'1次スクリーニング(KPMG編集)'!D57)</f>
        <v>掲載候補</v>
      </c>
      <c r="G59" s="2" t="s">
        <v>2226</v>
      </c>
      <c r="H59" s="2" t="str">
        <f t="shared" si="1"/>
        <v>未確認</v>
      </c>
      <c r="I59" s="2" t="s">
        <v>2230</v>
      </c>
      <c r="J59" s="2" t="s">
        <v>2230</v>
      </c>
      <c r="K59" s="2" t="s">
        <v>2228</v>
      </c>
      <c r="L59" s="3"/>
      <c r="M59" s="3" t="str">
        <f t="shared" si="0"/>
        <v>未確認</v>
      </c>
      <c r="N59" s="3"/>
      <c r="P59" s="3" t="s">
        <v>3403</v>
      </c>
      <c r="Q59" s="3"/>
      <c r="R59" s="3"/>
    </row>
    <row r="60" spans="1:18" x14ac:dyDescent="0.55000000000000004">
      <c r="A60" s="66">
        <f>IF('受領情報一覧(KPMG編集)'!B58="","",'受領情報一覧(KPMG編集)'!B58)</f>
        <v>55</v>
      </c>
      <c r="B60" s="4">
        <f>IF('受領情報一覧(KPMG編集)'!B58="","",'受領情報一覧(KPMG編集)'!B58)</f>
        <v>55</v>
      </c>
      <c r="C60" s="34">
        <f>IF('回答結果(KPMG編集)'!D58="","",'回答結果(KPMG編集)'!D58)</f>
        <v>45320.776944444442</v>
      </c>
      <c r="D60" s="4" t="str">
        <f>IF('回答結果(KPMG編集)'!H58="","",'回答結果(KPMG編集)'!H58)</f>
        <v>東芝デジタルソリューションズ株式会社</v>
      </c>
      <c r="E60" s="4" t="str">
        <f>IF('回答結果(KPMG編集)'!R58="","",'回答結果(KPMG編集)'!R58)</f>
        <v>SATLYS映像解析AI（変状・異常検知）</v>
      </c>
      <c r="F60" s="35" t="str">
        <f>IF(B60="","",'1次スクリーニング(KPMG編集)'!D58)</f>
        <v>掲載候補</v>
      </c>
      <c r="G60" s="2" t="s">
        <v>2226</v>
      </c>
      <c r="H60" s="2" t="str">
        <f t="shared" si="1"/>
        <v>未確認</v>
      </c>
      <c r="I60" s="2" t="s">
        <v>2230</v>
      </c>
      <c r="J60" s="2" t="s">
        <v>2230</v>
      </c>
      <c r="K60" s="2" t="s">
        <v>2228</v>
      </c>
      <c r="L60" s="3" t="s">
        <v>3473</v>
      </c>
      <c r="M60" s="3" t="str">
        <f t="shared" si="0"/>
        <v>未確認</v>
      </c>
      <c r="N60" s="3"/>
      <c r="P60" s="3" t="s">
        <v>3403</v>
      </c>
      <c r="Q60" s="3"/>
      <c r="R60" s="3"/>
    </row>
    <row r="61" spans="1:18" x14ac:dyDescent="0.55000000000000004">
      <c r="A61" s="66">
        <f>IF('受領情報一覧(KPMG編集)'!B59="","",'受領情報一覧(KPMG編集)'!B59)</f>
        <v>56</v>
      </c>
      <c r="B61" s="4">
        <f>IF('受領情報一覧(KPMG編集)'!B59="","",'受領情報一覧(KPMG編集)'!B59)</f>
        <v>56</v>
      </c>
      <c r="C61" s="34">
        <f>IF('回答結果(KPMG編集)'!D59="","",'回答結果(KPMG編集)'!D59)</f>
        <v>45320.838645833333</v>
      </c>
      <c r="D61" s="4" t="str">
        <f>IF('回答結果(KPMG編集)'!H59="","",'回答結果(KPMG編集)'!H59)</f>
        <v>東芝デジタルソリューションズ株式会社</v>
      </c>
      <c r="E61" s="4" t="str">
        <f>IF('回答結果(KPMG編集)'!R59="","",'回答結果(KPMG編集)'!R59)</f>
        <v>MeisterApps AI画像自動検査パッケージ</v>
      </c>
      <c r="F61" s="35" t="str">
        <f>IF(B61="","",'1次スクリーニング(KPMG編集)'!D59)</f>
        <v>掲載候補</v>
      </c>
      <c r="G61" s="2" t="s">
        <v>2226</v>
      </c>
      <c r="H61" s="2" t="str">
        <f t="shared" si="1"/>
        <v>未確認</v>
      </c>
      <c r="I61" s="2" t="s">
        <v>2230</v>
      </c>
      <c r="J61" s="2" t="s">
        <v>2230</v>
      </c>
      <c r="K61" s="2" t="s">
        <v>2228</v>
      </c>
      <c r="L61" s="3"/>
      <c r="M61" s="3" t="str">
        <f t="shared" si="0"/>
        <v>未確認</v>
      </c>
      <c r="N61" s="3"/>
      <c r="P61" s="3" t="s">
        <v>3403</v>
      </c>
      <c r="Q61" s="3"/>
      <c r="R61" s="3"/>
    </row>
    <row r="62" spans="1:18" x14ac:dyDescent="0.55000000000000004">
      <c r="A62" s="66">
        <f>IF('受領情報一覧(KPMG編集)'!B60="","",'受領情報一覧(KPMG編集)'!B60)</f>
        <v>57</v>
      </c>
      <c r="B62" s="4">
        <f>IF('受領情報一覧(KPMG編集)'!B60="","",'受領情報一覧(KPMG編集)'!B60)</f>
        <v>57</v>
      </c>
      <c r="C62" s="34">
        <f>IF('回答結果(KPMG編集)'!D60="","",'回答結果(KPMG編集)'!D60)</f>
        <v>45320.909166666665</v>
      </c>
      <c r="D62" s="4" t="str">
        <f>IF('回答結果(KPMG編集)'!H60="","",'回答結果(KPMG編集)'!H60)</f>
        <v>KDDIスマートドローン株式会社</v>
      </c>
      <c r="E62" s="4" t="str">
        <f>IF('回答結果(KPMG編集)'!R60="","",'回答結果(KPMG編集)'!R60)</f>
        <v>ドローン水力発電点検ソリューション</v>
      </c>
      <c r="F62" s="35" t="str">
        <f>IF(B62="","",'1次スクリーニング(KPMG編集)'!D60)</f>
        <v>要修正依頼</v>
      </c>
      <c r="G62" s="2" t="s">
        <v>2226</v>
      </c>
      <c r="H62" s="2" t="str">
        <f t="shared" si="1"/>
        <v>未確認</v>
      </c>
      <c r="I62" s="2" t="s">
        <v>2230</v>
      </c>
      <c r="J62" s="2" t="s">
        <v>2230</v>
      </c>
      <c r="K62" s="201" t="s">
        <v>68</v>
      </c>
      <c r="L62" s="39" t="s">
        <v>2233</v>
      </c>
      <c r="M62" s="3" t="str">
        <f t="shared" si="0"/>
        <v>未確認</v>
      </c>
      <c r="N62" s="3"/>
      <c r="P62" s="3" t="s">
        <v>3403</v>
      </c>
      <c r="Q62" s="3"/>
      <c r="R62" s="3"/>
    </row>
    <row r="63" spans="1:18" x14ac:dyDescent="0.55000000000000004">
      <c r="A63" s="66">
        <f>IF('受領情報一覧(KPMG編集)'!B61="","",'受領情報一覧(KPMG編集)'!B61)</f>
        <v>58</v>
      </c>
      <c r="B63" s="4">
        <f>IF('受領情報一覧(KPMG編集)'!B61="","",'受領情報一覧(KPMG編集)'!B61)</f>
        <v>58</v>
      </c>
      <c r="C63" s="34">
        <f>IF('回答結果(KPMG編集)'!D61="","",'回答結果(KPMG編集)'!D61)</f>
        <v>45320.928680555553</v>
      </c>
      <c r="D63" s="4" t="str">
        <f>IF('回答結果(KPMG編集)'!H61="","",'回答結果(KPMG編集)'!H61)</f>
        <v>KDDIスマートドローン株式会社</v>
      </c>
      <c r="E63" s="4" t="str">
        <f>IF('回答結果(KPMG編集)'!R61="","",'回答結果(KPMG編集)'!R61)</f>
        <v>橋梁点検ソリューション</v>
      </c>
      <c r="F63" s="35" t="str">
        <f>IF(B63="","",'1次スクリーニング(KPMG編集)'!D61)</f>
        <v>要修正依頼</v>
      </c>
      <c r="G63" s="2" t="s">
        <v>2226</v>
      </c>
      <c r="H63" s="2" t="str">
        <f t="shared" si="1"/>
        <v>未確認</v>
      </c>
      <c r="I63" s="2" t="s">
        <v>2230</v>
      </c>
      <c r="J63" s="2" t="s">
        <v>2230</v>
      </c>
      <c r="K63" s="2" t="s">
        <v>2228</v>
      </c>
      <c r="L63" s="3"/>
      <c r="M63" s="3" t="str">
        <f t="shared" si="0"/>
        <v>未確認</v>
      </c>
      <c r="N63" s="3"/>
      <c r="P63" s="3" t="s">
        <v>3403</v>
      </c>
      <c r="Q63" s="3"/>
      <c r="R63" s="3"/>
    </row>
    <row r="64" spans="1:18" x14ac:dyDescent="0.55000000000000004">
      <c r="A64" s="66">
        <f>IF('受領情報一覧(KPMG編集)'!B62="","",'受領情報一覧(KPMG編集)'!B62)</f>
        <v>59</v>
      </c>
      <c r="B64" s="4">
        <f>IF('受領情報一覧(KPMG編集)'!B62="","",'受領情報一覧(KPMG編集)'!B62)</f>
        <v>59</v>
      </c>
      <c r="C64" s="34">
        <f>IF('回答結果(KPMG編集)'!D62="","",'回答結果(KPMG編集)'!D62)</f>
        <v>45320.953784722224</v>
      </c>
      <c r="D64" s="4" t="str">
        <f>IF('回答結果(KPMG編集)'!H62="","",'回答結果(KPMG編集)'!H62)</f>
        <v>KDDIスマートドローン株式会社</v>
      </c>
      <c r="E64" s="4" t="str">
        <f>IF('回答結果(KPMG編集)'!R62="","",'回答結果(KPMG編集)'!R62)</f>
        <v>建物点検ソリューション</v>
      </c>
      <c r="F64" s="35" t="str">
        <f>IF(B64="","",'1次スクリーニング(KPMG編集)'!D62)</f>
        <v>要修正依頼</v>
      </c>
      <c r="G64" s="2" t="s">
        <v>2226</v>
      </c>
      <c r="H64" s="2" t="str">
        <f t="shared" si="1"/>
        <v>未確認</v>
      </c>
      <c r="I64" s="2" t="s">
        <v>2230</v>
      </c>
      <c r="J64" s="2" t="s">
        <v>2230</v>
      </c>
      <c r="K64" s="201" t="s">
        <v>68</v>
      </c>
      <c r="L64" s="39" t="s">
        <v>2233</v>
      </c>
      <c r="M64" s="3" t="str">
        <f t="shared" si="0"/>
        <v>未確認</v>
      </c>
      <c r="N64" s="3"/>
      <c r="P64" s="3" t="s">
        <v>3403</v>
      </c>
      <c r="Q64" s="3"/>
      <c r="R64" s="3"/>
    </row>
    <row r="65" spans="1:18" x14ac:dyDescent="0.55000000000000004">
      <c r="A65" s="66">
        <f>IF('受領情報一覧(KPMG編集)'!B63="","",'受領情報一覧(KPMG編集)'!B63)</f>
        <v>60</v>
      </c>
      <c r="B65" s="4">
        <f>IF('受領情報一覧(KPMG編集)'!B63="","",'受領情報一覧(KPMG編集)'!B63)</f>
        <v>60</v>
      </c>
      <c r="C65" s="34">
        <f>IF('回答結果(KPMG編集)'!D63="","",'回答結果(KPMG編集)'!D63)</f>
        <v>45320.969293981485</v>
      </c>
      <c r="D65" s="4" t="str">
        <f>IF('回答結果(KPMG編集)'!H63="","",'回答結果(KPMG編集)'!H63)</f>
        <v>KDDIスマートドローン株式会社</v>
      </c>
      <c r="E65" s="4" t="str">
        <f>IF('回答結果(KPMG編集)'!R63="","",'回答結果(KPMG編集)'!R63)</f>
        <v>風力発電点検ソリューション</v>
      </c>
      <c r="F65" s="35" t="str">
        <f>IF(B65="","",'1次スクリーニング(KPMG編集)'!D63)</f>
        <v>要修正依頼</v>
      </c>
      <c r="G65" s="2" t="s">
        <v>2226</v>
      </c>
      <c r="H65" s="2" t="str">
        <f t="shared" si="1"/>
        <v>未確認</v>
      </c>
      <c r="I65" s="2" t="s">
        <v>2230</v>
      </c>
      <c r="J65" s="2" t="s">
        <v>2230</v>
      </c>
      <c r="K65" s="201" t="s">
        <v>68</v>
      </c>
      <c r="L65" s="39" t="s">
        <v>2233</v>
      </c>
      <c r="M65" s="3" t="str">
        <f t="shared" si="0"/>
        <v>未確認</v>
      </c>
      <c r="N65" s="3"/>
      <c r="P65" s="3" t="s">
        <v>3403</v>
      </c>
      <c r="Q65" s="3"/>
      <c r="R65" s="3"/>
    </row>
    <row r="66" spans="1:18" x14ac:dyDescent="0.55000000000000004">
      <c r="A66" s="66">
        <f>IF('受領情報一覧(KPMG編集)'!B64="","",'受領情報一覧(KPMG編集)'!B64)</f>
        <v>61</v>
      </c>
      <c r="B66" s="4">
        <f>IF('受領情報一覧(KPMG編集)'!B64="","",'受領情報一覧(KPMG編集)'!B64)</f>
        <v>61</v>
      </c>
      <c r="C66" s="34">
        <f>IF('回答結果(KPMG編集)'!D64="","",'回答結果(KPMG編集)'!D64)</f>
        <v>45321.378182870372</v>
      </c>
      <c r="D66" s="4" t="str">
        <f>IF('回答結果(KPMG編集)'!H64="","",'回答結果(KPMG編集)'!H64)</f>
        <v>株式会社ミラテクドローン</v>
      </c>
      <c r="E66" s="4" t="str">
        <f>IF('回答結果(KPMG編集)'!R64="","",'回答結果(KPMG編集)'!R64)</f>
        <v>たおれん棒</v>
      </c>
      <c r="F66" s="35" t="str">
        <f>IF(B66="","",'1次スクリーニング(KPMG編集)'!D64)</f>
        <v>掲載候補(セキュリティ要精査)</v>
      </c>
      <c r="G66" s="2" t="s">
        <v>2226</v>
      </c>
      <c r="H66" s="2" t="str">
        <f t="shared" si="1"/>
        <v>未確認</v>
      </c>
      <c r="I66" s="2" t="s">
        <v>2230</v>
      </c>
      <c r="J66" s="2" t="s">
        <v>2230</v>
      </c>
      <c r="K66" s="201" t="s">
        <v>68</v>
      </c>
      <c r="L66" s="39" t="s">
        <v>2233</v>
      </c>
      <c r="M66" s="3" t="str">
        <f t="shared" si="0"/>
        <v>未確認</v>
      </c>
      <c r="N66" s="3"/>
      <c r="P66" s="3" t="s">
        <v>3403</v>
      </c>
      <c r="Q66" s="3"/>
      <c r="R66" s="3"/>
    </row>
    <row r="67" spans="1:18" x14ac:dyDescent="0.55000000000000004">
      <c r="A67" s="66">
        <f>IF('受領情報一覧(KPMG編集)'!B65="","",'受領情報一覧(KPMG編集)'!B65)</f>
        <v>62</v>
      </c>
      <c r="B67" s="4">
        <f>IF('受領情報一覧(KPMG編集)'!B65="","",'受領情報一覧(KPMG編集)'!B65)</f>
        <v>62</v>
      </c>
      <c r="C67" s="34">
        <f>IF('回答結果(KPMG編集)'!D65="","",'回答結果(KPMG編集)'!D65)</f>
        <v>45321.392500000002</v>
      </c>
      <c r="D67" s="4" t="str">
        <f>IF('回答結果(KPMG編集)'!H65="","",'回答結果(KPMG編集)'!H65)</f>
        <v>株式会社ミラテクドローン</v>
      </c>
      <c r="E67" s="4" t="str">
        <f>IF('回答結果(KPMG編集)'!R65="","",'回答結果(KPMG編集)'!R65)</f>
        <v>ラインドローンシステム</v>
      </c>
      <c r="F67" s="35" t="str">
        <f>IF(B67="","",'1次スクリーニング(KPMG編集)'!D65)</f>
        <v>掲載候補</v>
      </c>
      <c r="G67" s="2" t="s">
        <v>2226</v>
      </c>
      <c r="H67" s="2" t="str">
        <f t="shared" si="1"/>
        <v>未確認</v>
      </c>
      <c r="I67" s="2" t="s">
        <v>2230</v>
      </c>
      <c r="J67" s="2" t="s">
        <v>2230</v>
      </c>
      <c r="K67" s="2" t="s">
        <v>2228</v>
      </c>
      <c r="L67" s="3"/>
      <c r="M67" s="3" t="str">
        <f t="shared" si="0"/>
        <v>未確認</v>
      </c>
      <c r="N67" s="3"/>
      <c r="P67" s="3" t="s">
        <v>3403</v>
      </c>
      <c r="Q67" s="3"/>
      <c r="R67" s="3"/>
    </row>
    <row r="68" spans="1:18" x14ac:dyDescent="0.55000000000000004">
      <c r="A68" s="66">
        <f>IF('受領情報一覧(KPMG編集)'!B66="","",'受領情報一覧(KPMG編集)'!B66)</f>
        <v>63</v>
      </c>
      <c r="B68" s="4">
        <f>IF('受領情報一覧(KPMG編集)'!B66="","",'受領情報一覧(KPMG編集)'!B66)</f>
        <v>63</v>
      </c>
      <c r="C68" s="34">
        <f>IF('回答結果(KPMG編集)'!D66="","",'回答結果(KPMG編集)'!D66)</f>
        <v>45322.711099537039</v>
      </c>
      <c r="D68" s="4" t="str">
        <f>IF('回答結果(KPMG編集)'!H66="","",'回答結果(KPMG編集)'!H66)</f>
        <v>一般社団法人 日本赤外線劣化診断技術普及協会</v>
      </c>
      <c r="E68" s="4" t="str">
        <f>IF('回答結果(KPMG編集)'!R66="","",'回答結果(KPMG編集)'!R66)</f>
        <v>赤外線調査劣化診断技術</v>
      </c>
      <c r="F68" s="35" t="str">
        <f>IF(B68="","",'1次スクリーニング(KPMG編集)'!D66)</f>
        <v>掲載対象外</v>
      </c>
      <c r="G68" s="2" t="s">
        <v>2226</v>
      </c>
      <c r="H68" s="2" t="str">
        <f t="shared" si="1"/>
        <v>未確認</v>
      </c>
      <c r="I68" s="2" t="s">
        <v>2230</v>
      </c>
      <c r="J68" s="2" t="s">
        <v>2230</v>
      </c>
      <c r="K68" s="258" t="s">
        <v>68</v>
      </c>
      <c r="L68" s="3" t="s">
        <v>2240</v>
      </c>
      <c r="M68" s="3" t="str">
        <f t="shared" si="0"/>
        <v>未確認</v>
      </c>
      <c r="N68" s="3"/>
      <c r="P68" s="3" t="s">
        <v>3402</v>
      </c>
      <c r="Q68" s="3"/>
      <c r="R68" s="3"/>
    </row>
    <row r="69" spans="1:18" x14ac:dyDescent="0.55000000000000004">
      <c r="A69" s="143">
        <f>IF('受領情報一覧(KPMG編集)'!B67="","",'受領情報一覧(KPMG編集)'!B67)</f>
        <v>64</v>
      </c>
      <c r="B69" s="144">
        <f>IF('受領情報一覧(KPMG編集)'!B67="","",'受領情報一覧(KPMG編集)'!B67)</f>
        <v>64</v>
      </c>
      <c r="C69" s="145">
        <f>IF('回答結果(KPMG編集)'!D67="","",'回答結果(KPMG編集)'!D67)</f>
        <v>45330.791226851848</v>
      </c>
      <c r="D69" s="144" t="str">
        <f>IF('回答結果(KPMG編集)'!H67="","",'回答結果(KPMG編集)'!H67)</f>
        <v>TMES株式会社</v>
      </c>
      <c r="E69" s="144" t="str">
        <f>IF('回答結果(KPMG編集)'!R67="","",'回答結果(KPMG編集)'!R67)</f>
        <v>保守メンテナンス事業</v>
      </c>
      <c r="F69" s="146" t="str">
        <f>IF(B69="","",'1次スクリーニング(KPMG編集)'!D67)</f>
        <v>掲載対象外</v>
      </c>
      <c r="G69" s="144" t="s">
        <v>2226</v>
      </c>
      <c r="H69" s="144" t="str">
        <f t="shared" si="1"/>
        <v>未確認</v>
      </c>
      <c r="I69" s="144" t="s">
        <v>2230</v>
      </c>
      <c r="J69" s="143"/>
      <c r="K69" s="143"/>
      <c r="L69" s="143"/>
      <c r="M69" s="143" t="str">
        <f t="shared" si="0"/>
        <v>未確認</v>
      </c>
      <c r="N69" s="143" t="s">
        <v>3471</v>
      </c>
      <c r="P69" s="3" t="s">
        <v>3402</v>
      </c>
      <c r="Q69" s="3"/>
      <c r="R69" s="3"/>
    </row>
    <row r="70" spans="1:18" x14ac:dyDescent="0.55000000000000004">
      <c r="A70" s="66">
        <f>IF('受領情報一覧(KPMG編集)'!B68="","",'受領情報一覧(KPMG編集)'!B68)</f>
        <v>65</v>
      </c>
      <c r="B70" s="4">
        <f>IF('受領情報一覧(KPMG編集)'!B68="","",'受領情報一覧(KPMG編集)'!B68)</f>
        <v>65</v>
      </c>
      <c r="C70" s="34">
        <f>IF('回答結果(KPMG編集)'!D68="","",'回答結果(KPMG編集)'!D68)</f>
        <v>45332.484861111108</v>
      </c>
      <c r="D70" s="4" t="str">
        <f>IF('回答結果(KPMG編集)'!H68="","",'回答結果(KPMG編集)'!H68)</f>
        <v>株式会社アイシン</v>
      </c>
      <c r="E70" s="4" t="str">
        <f>IF('回答結果(KPMG編集)'!R68="","",'回答結果(KPMG編集)'!R68)</f>
        <v>みちログ</v>
      </c>
      <c r="F70" s="35" t="str">
        <f>IF(B70="","",'1次スクリーニング(KPMG編集)'!D68)</f>
        <v>要修正依頼</v>
      </c>
      <c r="G70" s="2" t="s">
        <v>2226</v>
      </c>
      <c r="H70" s="2" t="str">
        <f t="shared" si="1"/>
        <v>未確認</v>
      </c>
      <c r="I70" s="2" t="s">
        <v>2230</v>
      </c>
      <c r="J70" s="2" t="s">
        <v>2230</v>
      </c>
      <c r="K70" s="2" t="s">
        <v>2228</v>
      </c>
      <c r="L70" s="3" t="s">
        <v>3473</v>
      </c>
      <c r="M70" s="3" t="str">
        <f t="shared" si="0"/>
        <v>未確認</v>
      </c>
      <c r="N70" s="3"/>
      <c r="P70" s="3" t="s">
        <v>3403</v>
      </c>
      <c r="Q70" s="3"/>
      <c r="R70" s="3" t="s">
        <v>3408</v>
      </c>
    </row>
    <row r="71" spans="1:18" x14ac:dyDescent="0.55000000000000004">
      <c r="A71" s="66">
        <f>IF('受領情報一覧(KPMG編集)'!B69="","",'受領情報一覧(KPMG編集)'!B69)</f>
        <v>66</v>
      </c>
      <c r="B71" s="4">
        <f>IF('受領情報一覧(KPMG編集)'!B69="","",'受領情報一覧(KPMG編集)'!B69)</f>
        <v>66</v>
      </c>
      <c r="C71" s="34">
        <f>IF('回答結果(KPMG編集)'!D69="","",'回答結果(KPMG編集)'!D69)</f>
        <v>45335.706064814818</v>
      </c>
      <c r="D71" s="4" t="str">
        <f>IF('回答結果(KPMG編集)'!H69="","",'回答結果(KPMG編集)'!H69)</f>
        <v>株式会社島津製作所</v>
      </c>
      <c r="E71" s="4" t="str">
        <f>IF('回答結果(KPMG編集)'!R69="","",'回答結果(KPMG編集)'!R69)</f>
        <v>超音波光探傷装置</v>
      </c>
      <c r="F71" s="35" t="str">
        <f>IF(B71="","",'1次スクリーニング(KPMG編集)'!D69)</f>
        <v>要修正依頼</v>
      </c>
      <c r="G71" s="2" t="s">
        <v>2226</v>
      </c>
      <c r="H71" s="2" t="str">
        <f t="shared" ref="H71:H134" si="2">IF(C71="","","未確認")</f>
        <v>未確認</v>
      </c>
      <c r="I71" s="2" t="s">
        <v>2230</v>
      </c>
      <c r="J71" s="2" t="s">
        <v>2230</v>
      </c>
      <c r="K71" s="2" t="s">
        <v>2228</v>
      </c>
      <c r="L71" s="3" t="s">
        <v>3473</v>
      </c>
      <c r="M71" s="3" t="str">
        <f t="shared" ref="M71:M134" si="3">IF(B71="","","未確認")</f>
        <v>未確認</v>
      </c>
      <c r="N71" s="3"/>
      <c r="P71" s="3" t="s">
        <v>3403</v>
      </c>
      <c r="Q71" s="3"/>
      <c r="R71" s="3"/>
    </row>
    <row r="72" spans="1:18" x14ac:dyDescent="0.55000000000000004">
      <c r="A72" s="66">
        <f>IF('受領情報一覧(KPMG編集)'!B70="","",'受領情報一覧(KPMG編集)'!B70)</f>
        <v>67</v>
      </c>
      <c r="B72" s="4">
        <f>IF('受領情報一覧(KPMG編集)'!B70="","",'受領情報一覧(KPMG編集)'!B70)</f>
        <v>67</v>
      </c>
      <c r="C72" s="34">
        <f>IF('回答結果(KPMG編集)'!D70="","",'回答結果(KPMG編集)'!D70)</f>
        <v>45337.733182870368</v>
      </c>
      <c r="D72" s="4" t="str">
        <f>IF('回答結果(KPMG編集)'!H70="","",'回答結果(KPMG編集)'!H70)</f>
        <v>株式会社CLUE</v>
      </c>
      <c r="E72" s="4" t="str">
        <f>IF('回答結果(KPMG編集)'!R70="","",'回答結果(KPMG編集)'!R70)</f>
        <v>ドローンを用いた、インフラや建造物の劣化状況や建築現場の施工状況の確認のための技術及びサービス（DroneRoofer）</v>
      </c>
      <c r="F72" s="35" t="str">
        <f>IF(B72="","",'1次スクリーニング(KPMG編集)'!D70)</f>
        <v>要修正依頼</v>
      </c>
      <c r="G72" s="2" t="s">
        <v>2226</v>
      </c>
      <c r="H72" s="2" t="str">
        <f t="shared" si="2"/>
        <v>未確認</v>
      </c>
      <c r="I72" s="2" t="s">
        <v>2230</v>
      </c>
      <c r="J72" s="2" t="s">
        <v>2230</v>
      </c>
      <c r="K72" s="201" t="s">
        <v>68</v>
      </c>
      <c r="L72" s="39" t="s">
        <v>2233</v>
      </c>
      <c r="M72" s="3" t="str">
        <f t="shared" si="3"/>
        <v>未確認</v>
      </c>
      <c r="N72" s="3"/>
      <c r="P72" s="3" t="s">
        <v>3403</v>
      </c>
      <c r="Q72" s="3"/>
      <c r="R72" s="3" t="s">
        <v>3410</v>
      </c>
    </row>
    <row r="73" spans="1:18" x14ac:dyDescent="0.55000000000000004">
      <c r="A73" s="66">
        <f>IF('受領情報一覧(KPMG編集)'!B71="","",'受領情報一覧(KPMG編集)'!B71)</f>
        <v>68</v>
      </c>
      <c r="B73" s="4">
        <f>IF('受領情報一覧(KPMG編集)'!B71="","",'受領情報一覧(KPMG編集)'!B71)</f>
        <v>68</v>
      </c>
      <c r="C73" s="34">
        <f>IF('回答結果(KPMG編集)'!D71="","",'回答結果(KPMG編集)'!D71)</f>
        <v>45337.777708333335</v>
      </c>
      <c r="D73" s="4" t="str">
        <f>IF('回答結果(KPMG編集)'!H71="","",'回答結果(KPMG編集)'!H71)</f>
        <v>株式会社CLUE</v>
      </c>
      <c r="E73" s="4" t="str">
        <f>IF('回答結果(KPMG編集)'!R71="","",'回答結果(KPMG編集)'!R71)</f>
        <v>ドローンを用いた、インフラや建造物の劣化状況や建築現場の施工状況の確認のための技術及びサービス（ドローン施工管理くん）</v>
      </c>
      <c r="F73" s="35" t="str">
        <f>IF(B73="","",'1次スクリーニング(KPMG編集)'!D71)</f>
        <v>要修正依頼</v>
      </c>
      <c r="G73" s="2" t="s">
        <v>2226</v>
      </c>
      <c r="H73" s="2" t="str">
        <f t="shared" si="2"/>
        <v>未確認</v>
      </c>
      <c r="I73" s="2" t="s">
        <v>2230</v>
      </c>
      <c r="J73" s="2" t="s">
        <v>2230</v>
      </c>
      <c r="K73" s="201" t="s">
        <v>68</v>
      </c>
      <c r="L73" s="39" t="s">
        <v>2233</v>
      </c>
      <c r="M73" s="3" t="str">
        <f t="shared" si="3"/>
        <v>未確認</v>
      </c>
      <c r="N73" s="3"/>
      <c r="P73" s="3" t="s">
        <v>3403</v>
      </c>
      <c r="Q73" s="3"/>
      <c r="R73" s="3" t="s">
        <v>3410</v>
      </c>
    </row>
    <row r="74" spans="1:18" x14ac:dyDescent="0.55000000000000004">
      <c r="A74" s="66">
        <f>IF('受領情報一覧(KPMG編集)'!B72="","",'受領情報一覧(KPMG編集)'!B72)</f>
        <v>69</v>
      </c>
      <c r="B74" s="4">
        <f>IF('受領情報一覧(KPMG編集)'!B72="","",'受領情報一覧(KPMG編集)'!B72)</f>
        <v>69</v>
      </c>
      <c r="C74" s="34">
        <f>IF('回答結果(KPMG編集)'!D72="","",'回答結果(KPMG編集)'!D72)</f>
        <v>45338.546180555553</v>
      </c>
      <c r="D74" s="4" t="str">
        <f>IF('回答結果(KPMG編集)'!H72="","",'回答結果(KPMG編集)'!H72)</f>
        <v>浜松ホトニクス株式会社</v>
      </c>
      <c r="E74" s="4" t="str">
        <f>IF('回答結果(KPMG編集)'!R72="","",'回答結果(KPMG編集)'!R72)</f>
        <v>配管腐食検査用エネルギー弁別型放射線ラインセンサ</v>
      </c>
      <c r="F74" s="35" t="str">
        <f>IF(B74="","",'1次スクリーニング(KPMG編集)'!D72)</f>
        <v>要修正依頼</v>
      </c>
      <c r="G74" s="2" t="s">
        <v>2226</v>
      </c>
      <c r="H74" s="2" t="str">
        <f t="shared" si="2"/>
        <v>未確認</v>
      </c>
      <c r="I74" s="2" t="s">
        <v>2230</v>
      </c>
      <c r="J74" s="2" t="s">
        <v>2230</v>
      </c>
      <c r="K74" s="2" t="s">
        <v>2228</v>
      </c>
      <c r="L74" s="3" t="s">
        <v>3473</v>
      </c>
      <c r="M74" s="3" t="str">
        <f t="shared" si="3"/>
        <v>未確認</v>
      </c>
      <c r="N74" s="3"/>
      <c r="P74" s="3" t="s">
        <v>3403</v>
      </c>
      <c r="Q74" s="3"/>
      <c r="R74" s="3"/>
    </row>
    <row r="75" spans="1:18" x14ac:dyDescent="0.55000000000000004">
      <c r="A75" s="66">
        <f>IF('受領情報一覧(KPMG編集)'!B73="","",'受領情報一覧(KPMG編集)'!B73)</f>
        <v>70</v>
      </c>
      <c r="B75" s="4">
        <f>IF('受領情報一覧(KPMG編集)'!B73="","",'受領情報一覧(KPMG編集)'!B73)</f>
        <v>70</v>
      </c>
      <c r="C75" s="34">
        <f>IF('回答結果(KPMG編集)'!D73="","",'回答結果(KPMG編集)'!D73)</f>
        <v>45338.671678240738</v>
      </c>
      <c r="D75" s="4" t="str">
        <f>IF('回答結果(KPMG編集)'!H73="","",'回答結果(KPMG編集)'!H73)</f>
        <v>株式会社 NTT e-Drone Technology</v>
      </c>
      <c r="E75" s="4" t="str">
        <f>IF('回答結果(KPMG編集)'!R73="","",'回答結果(KPMG編集)'!R73)</f>
        <v>Parrot ANAFI Ai</v>
      </c>
      <c r="F75" s="35" t="str">
        <f>IF(B75="","",'1次スクリーニング(KPMG編集)'!D73)</f>
        <v>掲載候補</v>
      </c>
      <c r="G75" s="2" t="s">
        <v>2226</v>
      </c>
      <c r="H75" s="2" t="str">
        <f t="shared" si="2"/>
        <v>未確認</v>
      </c>
      <c r="I75" s="2" t="s">
        <v>2230</v>
      </c>
      <c r="J75" s="2" t="s">
        <v>2230</v>
      </c>
      <c r="K75" s="2" t="s">
        <v>2228</v>
      </c>
      <c r="L75" s="3"/>
      <c r="M75" s="3" t="str">
        <f t="shared" si="3"/>
        <v>未確認</v>
      </c>
      <c r="N75" s="3"/>
      <c r="P75" s="3" t="s">
        <v>3403</v>
      </c>
      <c r="Q75" s="3"/>
      <c r="R75" s="3"/>
    </row>
    <row r="76" spans="1:18" x14ac:dyDescent="0.55000000000000004">
      <c r="A76" s="66">
        <f>IF('受領情報一覧(KPMG編集)'!B74="","",'受領情報一覧(KPMG編集)'!B74)</f>
        <v>71</v>
      </c>
      <c r="B76" s="4">
        <f>IF('受領情報一覧(KPMG編集)'!B74="","",'受領情報一覧(KPMG編集)'!B74)</f>
        <v>71</v>
      </c>
      <c r="C76" s="34">
        <f>IF('回答結果(KPMG編集)'!D74="","",'回答結果(KPMG編集)'!D74)</f>
        <v>45338.737002314818</v>
      </c>
      <c r="D76" s="4" t="str">
        <f>IF('回答結果(KPMG編集)'!H74="","",'回答結果(KPMG編集)'!H74)</f>
        <v>株式会社 NTT e-Drone Technology</v>
      </c>
      <c r="E76" s="4" t="str">
        <f>IF('回答結果(KPMG編集)'!R74="","",'回答結果(KPMG編集)'!R74)</f>
        <v>Skydio2+</v>
      </c>
      <c r="F76" s="35" t="str">
        <f>IF(B76="","",'1次スクリーニング(KPMG編集)'!D74)</f>
        <v>掲載候補</v>
      </c>
      <c r="G76" s="2" t="s">
        <v>2226</v>
      </c>
      <c r="H76" s="2" t="str">
        <f t="shared" si="2"/>
        <v>未確認</v>
      </c>
      <c r="I76" s="2" t="s">
        <v>2230</v>
      </c>
      <c r="J76" s="2" t="s">
        <v>2230</v>
      </c>
      <c r="K76" s="2" t="s">
        <v>2228</v>
      </c>
      <c r="L76" s="3"/>
      <c r="M76" s="3" t="str">
        <f t="shared" si="3"/>
        <v>未確認</v>
      </c>
      <c r="N76" s="3"/>
      <c r="P76" s="3" t="s">
        <v>3403</v>
      </c>
      <c r="Q76" s="3"/>
      <c r="R76" s="3"/>
    </row>
    <row r="77" spans="1:18" x14ac:dyDescent="0.55000000000000004">
      <c r="A77" s="143">
        <f>IF('受領情報一覧(KPMG編集)'!B75="","",'受領情報一覧(KPMG編集)'!B75)</f>
        <v>72</v>
      </c>
      <c r="B77" s="144">
        <f>IF('受領情報一覧(KPMG編集)'!B75="","",'受領情報一覧(KPMG編集)'!B75)</f>
        <v>72</v>
      </c>
      <c r="C77" s="145">
        <f>IF('回答結果(KPMG編集)'!D75="","",'回答結果(KPMG編集)'!D75)</f>
        <v>45355.804664351854</v>
      </c>
      <c r="D77" s="144" t="str">
        <f>IF('回答結果(KPMG編集)'!H75="","",'回答結果(KPMG編集)'!H75)</f>
        <v>富士フイルム株式会社</v>
      </c>
      <c r="E77" s="144" t="str">
        <f>IF('回答結果(KPMG編集)'!R75="","",'回答結果(KPMG編集)'!R75)</f>
        <v>DynemIx VU　DynamIx HR²　DynamIx FXR</v>
      </c>
      <c r="F77" s="146" t="str">
        <f>IF(B77="","",'1次スクリーニング(KPMG編集)'!D75)</f>
        <v>要修正依頼</v>
      </c>
      <c r="G77" s="144" t="s">
        <v>2229</v>
      </c>
      <c r="H77" s="144" t="str">
        <f t="shared" si="2"/>
        <v>未確認</v>
      </c>
      <c r="I77" s="143"/>
      <c r="J77" s="143"/>
      <c r="K77" s="143"/>
      <c r="L77" s="143" t="s">
        <v>2238</v>
      </c>
      <c r="M77" s="143" t="str">
        <f t="shared" si="3"/>
        <v>未確認</v>
      </c>
      <c r="N77" s="143" t="s">
        <v>3470</v>
      </c>
      <c r="P77" s="3" t="s">
        <v>3402</v>
      </c>
      <c r="Q77" s="3"/>
      <c r="R77" s="3" t="s">
        <v>3433</v>
      </c>
    </row>
    <row r="78" spans="1:18" x14ac:dyDescent="0.55000000000000004">
      <c r="A78" s="66">
        <f>IF('受領情報一覧(KPMG編集)'!B76="","",'受領情報一覧(KPMG編集)'!B76)</f>
        <v>73</v>
      </c>
      <c r="B78" s="4">
        <f>IF('受領情報一覧(KPMG編集)'!B76="","",'受領情報一覧(KPMG編集)'!B76)</f>
        <v>73</v>
      </c>
      <c r="C78" s="34">
        <f>IF('回答結果(KPMG編集)'!D76="","",'回答結果(KPMG編集)'!D76)</f>
        <v>45356.41983796296</v>
      </c>
      <c r="D78" s="4" t="str">
        <f>IF('回答結果(KPMG編集)'!H76="","",'回答結果(KPMG編集)'!H76)</f>
        <v>セーフィー株式会社</v>
      </c>
      <c r="E78" s="4" t="str">
        <f>IF('回答結果(KPMG編集)'!R76="","",'回答結果(KPMG編集)'!R76)</f>
        <v>Safie Pocket2 Plus（遠隔業務に必要な機能をフルパッケージしたウェアブルカメラ（NETIS登録））</v>
      </c>
      <c r="F78" s="35" t="str">
        <f>IF(B78="","",'1次スクリーニング(KPMG編集)'!D76)</f>
        <v>掲載候補</v>
      </c>
      <c r="G78" s="2" t="s">
        <v>2226</v>
      </c>
      <c r="H78" s="2" t="str">
        <f t="shared" si="2"/>
        <v>未確認</v>
      </c>
      <c r="I78" s="2" t="s">
        <v>2230</v>
      </c>
      <c r="J78" s="2" t="s">
        <v>2230</v>
      </c>
      <c r="K78" s="2" t="s">
        <v>2228</v>
      </c>
      <c r="L78" s="3"/>
      <c r="M78" s="3" t="str">
        <f t="shared" si="3"/>
        <v>未確認</v>
      </c>
      <c r="N78" s="3"/>
      <c r="P78" s="3" t="s">
        <v>3403</v>
      </c>
      <c r="Q78" s="3"/>
      <c r="R78" s="3"/>
    </row>
    <row r="79" spans="1:18" x14ac:dyDescent="0.55000000000000004">
      <c r="A79" s="66">
        <f>IF('受領情報一覧(KPMG編集)'!B77="","",'受領情報一覧(KPMG編集)'!B77)</f>
        <v>74</v>
      </c>
      <c r="B79" s="4">
        <f>IF('受領情報一覧(KPMG編集)'!B77="","",'受領情報一覧(KPMG編集)'!B77)</f>
        <v>74</v>
      </c>
      <c r="C79" s="34">
        <f>IF('回答結果(KPMG編集)'!D77="","",'回答結果(KPMG編集)'!D77)</f>
        <v>45357.79488425926</v>
      </c>
      <c r="D79" s="4" t="str">
        <f>IF('回答結果(KPMG編集)'!H77="","",'回答結果(KPMG編集)'!H77)</f>
        <v>TMES株式会社</v>
      </c>
      <c r="E79" s="4" t="str">
        <f>IF('回答結果(KPMG編集)'!R77="","",'回答結果(KPMG編集)'!R77)</f>
        <v>LiLz Gauge</v>
      </c>
      <c r="F79" s="35" t="str">
        <f>IF(B79="","",'1次スクリーニング(KPMG編集)'!D77)</f>
        <v>要修正依頼</v>
      </c>
      <c r="G79" s="2" t="s">
        <v>2226</v>
      </c>
      <c r="H79" s="2" t="str">
        <f t="shared" si="2"/>
        <v>未確認</v>
      </c>
      <c r="I79" s="2" t="s">
        <v>2230</v>
      </c>
      <c r="J79" s="2" t="s">
        <v>2230</v>
      </c>
      <c r="K79" s="3" t="s">
        <v>2228</v>
      </c>
      <c r="L79" s="3"/>
      <c r="M79" s="3" t="str">
        <f t="shared" si="3"/>
        <v>未確認</v>
      </c>
      <c r="N79" s="3"/>
      <c r="P79" s="3" t="s">
        <v>3403</v>
      </c>
      <c r="Q79" s="3"/>
      <c r="R79" s="3"/>
    </row>
    <row r="80" spans="1:18" x14ac:dyDescent="0.55000000000000004">
      <c r="A80" s="66">
        <f>IF('受領情報一覧(KPMG編集)'!B78="","",'受領情報一覧(KPMG編集)'!B78)</f>
        <v>75</v>
      </c>
      <c r="B80" s="4">
        <f>IF('受領情報一覧(KPMG編集)'!B78="","",'受領情報一覧(KPMG編集)'!B78)</f>
        <v>75</v>
      </c>
      <c r="C80" s="34">
        <f>IF('回答結果(KPMG編集)'!D78="","",'回答結果(KPMG編集)'!D78)</f>
        <v>45364.828298611108</v>
      </c>
      <c r="D80" s="4" t="str">
        <f>IF('回答結果(KPMG編集)'!H78="","",'回答結果(KPMG編集)'!H78)</f>
        <v>NBKマーケティング株式会社</v>
      </c>
      <c r="E80" s="4" t="str">
        <f>IF('回答結果(KPMG編集)'!R78="","",'回答結果(KPMG編集)'!R78)</f>
        <v>IoTカメラ（非防爆カメラと防爆カメラ）を利用したＡＩ技術（文字認識技術；計器の値を読取）。</v>
      </c>
      <c r="F80" s="35" t="str">
        <f>IF(B80="","",'1次スクリーニング(KPMG編集)'!D78)</f>
        <v>掲載候補</v>
      </c>
      <c r="G80" s="2" t="s">
        <v>2226</v>
      </c>
      <c r="H80" s="2" t="str">
        <f t="shared" si="2"/>
        <v>未確認</v>
      </c>
      <c r="I80" s="2" t="s">
        <v>2230</v>
      </c>
      <c r="J80" s="2" t="s">
        <v>2230</v>
      </c>
      <c r="K80" s="3" t="s">
        <v>2228</v>
      </c>
      <c r="L80" s="3" t="s">
        <v>2241</v>
      </c>
      <c r="M80" s="3" t="str">
        <f t="shared" si="3"/>
        <v>未確認</v>
      </c>
      <c r="N80" s="3"/>
      <c r="P80" s="3" t="s">
        <v>3403</v>
      </c>
      <c r="Q80" s="3"/>
      <c r="R80" s="3"/>
    </row>
    <row r="81" spans="1:18" x14ac:dyDescent="0.55000000000000004">
      <c r="A81" s="66">
        <f>IF('受領情報一覧(KPMG編集)'!B79="","",'受領情報一覧(KPMG編集)'!B79)</f>
        <v>76</v>
      </c>
      <c r="B81" s="4">
        <f>IF('受領情報一覧(KPMG編集)'!B79="","",'受領情報一覧(KPMG編集)'!B79)</f>
        <v>76</v>
      </c>
      <c r="C81" s="34">
        <f>IF('回答結果(KPMG編集)'!D79="","",'回答結果(KPMG編集)'!D79)</f>
        <v>45364.856840277775</v>
      </c>
      <c r="D81" s="4" t="str">
        <f>IF('回答結果(KPMG編集)'!H79="","",'回答結果(KPMG編集)'!H79)</f>
        <v>NBKマーケティング株式会社</v>
      </c>
      <c r="E81" s="4" t="str">
        <f>IF('回答結果(KPMG編集)'!R79="","",'回答結果(KPMG編集)'!R79)</f>
        <v>IoTカメラ（サーモカメラ）を利用したＡＩ技術（色から温度を検知し閾値の管理や警告などを自動発信）。</v>
      </c>
      <c r="F81" s="35" t="str">
        <f>IF(B81="","",'1次スクリーニング(KPMG編集)'!D79)</f>
        <v>掲載候補</v>
      </c>
      <c r="G81" s="2" t="s">
        <v>2226</v>
      </c>
      <c r="H81" s="2" t="str">
        <f t="shared" si="2"/>
        <v>未確認</v>
      </c>
      <c r="I81" s="2" t="s">
        <v>2230</v>
      </c>
      <c r="J81" s="2" t="s">
        <v>2230</v>
      </c>
      <c r="K81" s="3" t="s">
        <v>2228</v>
      </c>
      <c r="L81" s="3" t="s">
        <v>2241</v>
      </c>
      <c r="M81" s="3" t="str">
        <f t="shared" si="3"/>
        <v>未確認</v>
      </c>
      <c r="N81" s="3"/>
      <c r="P81" s="3" t="s">
        <v>3403</v>
      </c>
      <c r="Q81" s="3"/>
      <c r="R81" s="3"/>
    </row>
    <row r="82" spans="1:18" x14ac:dyDescent="0.55000000000000004">
      <c r="A82" s="66">
        <f>IF('受領情報一覧(KPMG編集)'!B80="","",'受領情報一覧(KPMG編集)'!B80)</f>
        <v>77</v>
      </c>
      <c r="B82" s="4">
        <f>IF('受領情報一覧(KPMG編集)'!B80="","",'受領情報一覧(KPMG編集)'!B80)</f>
        <v>77</v>
      </c>
      <c r="C82" s="34">
        <f>IF('回答結果(KPMG編集)'!D80="","",'回答結果(KPMG編集)'!D80)</f>
        <v>45364.896770833337</v>
      </c>
      <c r="D82" s="4" t="str">
        <f>IF('回答結果(KPMG編集)'!H80="","",'回答結果(KPMG編集)'!H80)</f>
        <v>NBKマーケティング株式会社</v>
      </c>
      <c r="E82" s="4" t="str">
        <f>IF('回答結果(KPMG編集)'!R80="","",'回答結果(KPMG編集)'!R80)</f>
        <v>IoTカメラ（非防爆カメラ・防爆カメラ・サーモカメラ）を利用したＡＩ技術（分類技術；現場の異常を検知）。</v>
      </c>
      <c r="F82" s="35" t="str">
        <f>IF(B82="","",'1次スクリーニング(KPMG編集)'!D80)</f>
        <v>要修正依頼</v>
      </c>
      <c r="G82" s="2" t="s">
        <v>2226</v>
      </c>
      <c r="H82" s="2" t="str">
        <f t="shared" si="2"/>
        <v>未確認</v>
      </c>
      <c r="I82" s="2" t="s">
        <v>2230</v>
      </c>
      <c r="J82" s="2" t="s">
        <v>2230</v>
      </c>
      <c r="K82" s="2" t="s">
        <v>2228</v>
      </c>
      <c r="L82" s="3" t="s">
        <v>3473</v>
      </c>
      <c r="M82" s="3" t="str">
        <f t="shared" si="3"/>
        <v>未確認</v>
      </c>
      <c r="N82" s="3"/>
      <c r="P82" s="3" t="s">
        <v>3403</v>
      </c>
      <c r="Q82" s="3"/>
      <c r="R82" s="3" t="s">
        <v>3431</v>
      </c>
    </row>
    <row r="83" spans="1:18" x14ac:dyDescent="0.55000000000000004">
      <c r="A83" s="66">
        <f>IF('受領情報一覧(KPMG編集)'!B81="","",'受領情報一覧(KPMG編集)'!B81)</f>
        <v>78</v>
      </c>
      <c r="B83" s="4">
        <f>IF('受領情報一覧(KPMG編集)'!B81="","",'受領情報一覧(KPMG編集)'!B81)</f>
        <v>78</v>
      </c>
      <c r="C83" s="34">
        <f>IF('回答結果(KPMG編集)'!D81="","",'回答結果(KPMG編集)'!D81)</f>
        <v>45371.698553240742</v>
      </c>
      <c r="D83" s="4" t="str">
        <f>IF('回答結果(KPMG編集)'!H81="","",'回答結果(KPMG編集)'!H81)</f>
        <v>富士フイルム株式会社</v>
      </c>
      <c r="E83" s="4" t="str">
        <f>IF('回答結果(KPMG編集)'!R81="","",'回答結果(KPMG編集)'!R81)</f>
        <v>DynamIx VU</v>
      </c>
      <c r="F83" s="35" t="str">
        <f>IF(B83="","",'1次スクリーニング(KPMG編集)'!D81)</f>
        <v>要修正依頼</v>
      </c>
      <c r="G83" s="2" t="s">
        <v>2229</v>
      </c>
      <c r="H83" s="2" t="str">
        <f t="shared" si="2"/>
        <v>未確認</v>
      </c>
      <c r="I83" s="2" t="s">
        <v>2230</v>
      </c>
      <c r="J83" s="2" t="s">
        <v>2230</v>
      </c>
      <c r="K83" s="2" t="s">
        <v>2228</v>
      </c>
      <c r="L83" s="3" t="s">
        <v>3473</v>
      </c>
      <c r="M83" s="3" t="str">
        <f t="shared" si="3"/>
        <v>未確認</v>
      </c>
      <c r="N83" s="3"/>
      <c r="P83" s="3" t="s">
        <v>3403</v>
      </c>
      <c r="Q83" s="3"/>
      <c r="R83" s="3" t="s">
        <v>3486</v>
      </c>
    </row>
    <row r="84" spans="1:18" x14ac:dyDescent="0.55000000000000004">
      <c r="A84" s="66">
        <f>IF('受領情報一覧(KPMG編集)'!B82="","",'受領情報一覧(KPMG編集)'!B82)</f>
        <v>79</v>
      </c>
      <c r="B84" s="4">
        <f>IF('受領情報一覧(KPMG編集)'!B82="","",'受領情報一覧(KPMG編集)'!B82)</f>
        <v>79</v>
      </c>
      <c r="C84" s="34">
        <f>IF('回答結果(KPMG編集)'!D82="","",'回答結果(KPMG編集)'!D82)</f>
        <v>45371.732222222221</v>
      </c>
      <c r="D84" s="4" t="str">
        <f>IF('回答結果(KPMG編集)'!H82="","",'回答結果(KPMG編集)'!H82)</f>
        <v>富士フイルム株式会社</v>
      </c>
      <c r="E84" s="4" t="str">
        <f>IF('回答結果(KPMG編集)'!R82="","",'回答結果(KPMG編集)'!R82)</f>
        <v>DynamIx HR²</v>
      </c>
      <c r="F84" s="35" t="str">
        <f>IF(B84="","",'1次スクリーニング(KPMG編集)'!D82)</f>
        <v>要修正依頼</v>
      </c>
      <c r="G84" s="2" t="s">
        <v>2229</v>
      </c>
      <c r="H84" s="2" t="str">
        <f t="shared" si="2"/>
        <v>未確認</v>
      </c>
      <c r="I84" s="2" t="s">
        <v>2230</v>
      </c>
      <c r="J84" s="2" t="s">
        <v>2230</v>
      </c>
      <c r="K84" s="2" t="s">
        <v>2228</v>
      </c>
      <c r="L84" s="3" t="s">
        <v>3473</v>
      </c>
      <c r="M84" s="3" t="str">
        <f t="shared" si="3"/>
        <v>未確認</v>
      </c>
      <c r="N84" s="3"/>
      <c r="P84" s="3" t="s">
        <v>3403</v>
      </c>
      <c r="Q84" s="3"/>
      <c r="R84" s="3" t="s">
        <v>3486</v>
      </c>
    </row>
    <row r="85" spans="1:18" x14ac:dyDescent="0.55000000000000004">
      <c r="A85" s="66" t="str">
        <f>IF('受領情報一覧(KPMG編集)'!B83="","",'受領情報一覧(KPMG編集)'!B83)</f>
        <v/>
      </c>
      <c r="B85" s="4" t="str">
        <f>IF('受領情報一覧(KPMG編集)'!B83="","",'受領情報一覧(KPMG編集)'!B83)</f>
        <v/>
      </c>
      <c r="C85" s="34" t="str">
        <f>IF('回答結果(KPMG編集)'!D83="","",'回答結果(KPMG編集)'!D83)</f>
        <v/>
      </c>
      <c r="D85" s="4" t="str">
        <f>IF('回答結果(KPMG編集)'!H83="","",'回答結果(KPMG編集)'!H83)</f>
        <v/>
      </c>
      <c r="E85" s="4" t="str">
        <f>IF('回答結果(KPMG編集)'!R83="","",'回答結果(KPMG編集)'!R83)</f>
        <v/>
      </c>
      <c r="F85" s="35" t="str">
        <f>IF(B85="","",'1次スクリーニング(KPMG編集)'!D83)</f>
        <v/>
      </c>
      <c r="G85" s="2" t="str">
        <f t="shared" ref="G85:G134" si="4">IF(B85="","","未確認")</f>
        <v/>
      </c>
      <c r="H85" s="2" t="str">
        <f t="shared" si="2"/>
        <v/>
      </c>
      <c r="I85" s="3"/>
      <c r="J85" s="3"/>
      <c r="K85" s="3"/>
      <c r="L85" s="3"/>
      <c r="M85" s="3" t="str">
        <f t="shared" si="3"/>
        <v/>
      </c>
      <c r="N85" s="3"/>
      <c r="P85" s="3"/>
      <c r="Q85" s="3"/>
      <c r="R85" s="3"/>
    </row>
    <row r="86" spans="1:18" x14ac:dyDescent="0.55000000000000004">
      <c r="A86" s="66" t="str">
        <f>IF('受領情報一覧(KPMG編集)'!B84="","",'受領情報一覧(KPMG編集)'!B84)</f>
        <v/>
      </c>
      <c r="B86" s="4" t="str">
        <f>IF('受領情報一覧(KPMG編集)'!B84="","",'受領情報一覧(KPMG編集)'!B84)</f>
        <v/>
      </c>
      <c r="C86" s="34" t="str">
        <f>IF('回答結果(KPMG編集)'!D84="","",'回答結果(KPMG編集)'!D84)</f>
        <v/>
      </c>
      <c r="D86" s="4" t="str">
        <f>IF('回答結果(KPMG編集)'!H84="","",'回答結果(KPMG編集)'!H84)</f>
        <v/>
      </c>
      <c r="E86" s="4" t="str">
        <f>IF('回答結果(KPMG編集)'!R84="","",'回答結果(KPMG編集)'!R84)</f>
        <v/>
      </c>
      <c r="F86" s="35" t="str">
        <f>IF(B86="","",'1次スクリーニング(KPMG編集)'!D84)</f>
        <v/>
      </c>
      <c r="G86" s="2" t="str">
        <f t="shared" si="4"/>
        <v/>
      </c>
      <c r="H86" s="2" t="str">
        <f t="shared" si="2"/>
        <v/>
      </c>
      <c r="I86" s="3"/>
      <c r="J86" s="3"/>
      <c r="K86" s="3"/>
      <c r="L86" s="3"/>
      <c r="M86" s="3" t="str">
        <f t="shared" si="3"/>
        <v/>
      </c>
      <c r="N86" s="3"/>
      <c r="P86" s="3"/>
      <c r="Q86" s="3"/>
      <c r="R86" s="3"/>
    </row>
    <row r="87" spans="1:18" x14ac:dyDescent="0.55000000000000004">
      <c r="A87" s="66" t="str">
        <f>IF('受領情報一覧(KPMG編集)'!B85="","",'受領情報一覧(KPMG編集)'!B85)</f>
        <v/>
      </c>
      <c r="B87" s="4" t="str">
        <f>IF('受領情報一覧(KPMG編集)'!B85="","",'受領情報一覧(KPMG編集)'!B85)</f>
        <v/>
      </c>
      <c r="C87" s="34" t="str">
        <f>IF('回答結果(KPMG編集)'!D85="","",'回答結果(KPMG編集)'!D85)</f>
        <v/>
      </c>
      <c r="D87" s="4" t="str">
        <f>IF('回答結果(KPMG編集)'!H85="","",'回答結果(KPMG編集)'!H85)</f>
        <v/>
      </c>
      <c r="E87" s="4" t="str">
        <f>IF('回答結果(KPMG編集)'!R85="","",'回答結果(KPMG編集)'!R85)</f>
        <v/>
      </c>
      <c r="F87" s="35" t="str">
        <f>IF(B87="","",'1次スクリーニング(KPMG編集)'!D85)</f>
        <v/>
      </c>
      <c r="G87" s="2" t="str">
        <f t="shared" si="4"/>
        <v/>
      </c>
      <c r="H87" s="2" t="str">
        <f t="shared" si="2"/>
        <v/>
      </c>
      <c r="I87" s="3"/>
      <c r="J87" s="3"/>
      <c r="K87" s="3"/>
      <c r="L87" s="3"/>
      <c r="M87" s="3" t="str">
        <f t="shared" si="3"/>
        <v/>
      </c>
      <c r="N87" s="3"/>
      <c r="P87" s="3"/>
      <c r="Q87" s="3"/>
      <c r="R87" s="3"/>
    </row>
    <row r="88" spans="1:18" x14ac:dyDescent="0.55000000000000004">
      <c r="A88" s="66" t="str">
        <f>IF('受領情報一覧(KPMG編集)'!B86="","",'受領情報一覧(KPMG編集)'!B86)</f>
        <v/>
      </c>
      <c r="B88" s="4" t="str">
        <f>IF('受領情報一覧(KPMG編集)'!B86="","",'受領情報一覧(KPMG編集)'!B86)</f>
        <v/>
      </c>
      <c r="C88" s="34" t="str">
        <f>IF('回答結果(KPMG編集)'!D86="","",'回答結果(KPMG編集)'!D86)</f>
        <v/>
      </c>
      <c r="D88" s="4" t="str">
        <f>IF('回答結果(KPMG編集)'!H86="","",'回答結果(KPMG編集)'!H86)</f>
        <v/>
      </c>
      <c r="E88" s="4" t="str">
        <f>IF('回答結果(KPMG編集)'!R86="","",'回答結果(KPMG編集)'!R86)</f>
        <v/>
      </c>
      <c r="F88" s="35" t="str">
        <f>IF(B88="","",'1次スクリーニング(KPMG編集)'!D86)</f>
        <v/>
      </c>
      <c r="G88" s="2" t="str">
        <f t="shared" si="4"/>
        <v/>
      </c>
      <c r="H88" s="2" t="str">
        <f t="shared" si="2"/>
        <v/>
      </c>
      <c r="I88" s="3"/>
      <c r="J88" s="3"/>
      <c r="K88" s="3"/>
      <c r="L88" s="3"/>
      <c r="M88" s="3" t="str">
        <f t="shared" si="3"/>
        <v/>
      </c>
      <c r="N88" s="3"/>
      <c r="P88" s="3"/>
      <c r="Q88" s="3"/>
      <c r="R88" s="3"/>
    </row>
    <row r="89" spans="1:18" x14ac:dyDescent="0.55000000000000004">
      <c r="A89" s="66" t="str">
        <f>IF('受領情報一覧(KPMG編集)'!B87="","",'受領情報一覧(KPMG編集)'!B87)</f>
        <v/>
      </c>
      <c r="B89" s="4" t="str">
        <f>IF('受領情報一覧(KPMG編集)'!B87="","",'受領情報一覧(KPMG編集)'!B87)</f>
        <v/>
      </c>
      <c r="C89" s="34" t="str">
        <f>IF('回答結果(KPMG編集)'!D87="","",'回答結果(KPMG編集)'!D87)</f>
        <v/>
      </c>
      <c r="D89" s="4" t="str">
        <f>IF('回答結果(KPMG編集)'!H87="","",'回答結果(KPMG編集)'!H87)</f>
        <v/>
      </c>
      <c r="E89" s="4" t="str">
        <f>IF('回答結果(KPMG編集)'!R87="","",'回答結果(KPMG編集)'!R87)</f>
        <v/>
      </c>
      <c r="F89" s="35" t="str">
        <f>IF(B89="","",'1次スクリーニング(KPMG編集)'!D87)</f>
        <v/>
      </c>
      <c r="G89" s="2" t="str">
        <f t="shared" si="4"/>
        <v/>
      </c>
      <c r="H89" s="2" t="str">
        <f t="shared" si="2"/>
        <v/>
      </c>
      <c r="I89" s="3"/>
      <c r="J89" s="3"/>
      <c r="K89" s="3"/>
      <c r="L89" s="3"/>
      <c r="M89" s="3" t="str">
        <f t="shared" si="3"/>
        <v/>
      </c>
      <c r="N89" s="3"/>
      <c r="P89" s="3"/>
      <c r="Q89" s="3"/>
      <c r="R89" s="3"/>
    </row>
    <row r="90" spans="1:18" x14ac:dyDescent="0.55000000000000004">
      <c r="A90" s="66" t="str">
        <f>IF('受領情報一覧(KPMG編集)'!B88="","",'受領情報一覧(KPMG編集)'!B88)</f>
        <v/>
      </c>
      <c r="B90" s="4" t="str">
        <f>IF('受領情報一覧(KPMG編集)'!B88="","",'受領情報一覧(KPMG編集)'!B88)</f>
        <v/>
      </c>
      <c r="C90" s="34" t="str">
        <f>IF('回答結果(KPMG編集)'!D88="","",'回答結果(KPMG編集)'!D88)</f>
        <v/>
      </c>
      <c r="D90" s="4" t="str">
        <f>IF('回答結果(KPMG編集)'!H88="","",'回答結果(KPMG編集)'!H88)</f>
        <v/>
      </c>
      <c r="E90" s="4" t="str">
        <f>IF('回答結果(KPMG編集)'!R88="","",'回答結果(KPMG編集)'!R88)</f>
        <v/>
      </c>
      <c r="F90" s="35" t="str">
        <f>IF(B90="","",'1次スクリーニング(KPMG編集)'!D88)</f>
        <v/>
      </c>
      <c r="G90" s="2" t="str">
        <f t="shared" si="4"/>
        <v/>
      </c>
      <c r="H90" s="2" t="str">
        <f t="shared" si="2"/>
        <v/>
      </c>
      <c r="I90" s="3"/>
      <c r="J90" s="3"/>
      <c r="K90" s="3"/>
      <c r="L90" s="3"/>
      <c r="M90" s="3" t="str">
        <f t="shared" si="3"/>
        <v/>
      </c>
      <c r="N90" s="3"/>
      <c r="P90" s="3"/>
      <c r="Q90" s="3"/>
      <c r="R90" s="3"/>
    </row>
    <row r="91" spans="1:18" x14ac:dyDescent="0.55000000000000004">
      <c r="A91" s="66" t="str">
        <f>IF('受領情報一覧(KPMG編集)'!B89="","",'受領情報一覧(KPMG編集)'!B89)</f>
        <v/>
      </c>
      <c r="B91" s="4" t="str">
        <f>IF('受領情報一覧(KPMG編集)'!B89="","",'受領情報一覧(KPMG編集)'!B89)</f>
        <v/>
      </c>
      <c r="C91" s="34" t="str">
        <f>IF('回答結果(KPMG編集)'!D89="","",'回答結果(KPMG編集)'!D89)</f>
        <v/>
      </c>
      <c r="D91" s="4" t="str">
        <f>IF('回答結果(KPMG編集)'!H89="","",'回答結果(KPMG編集)'!H89)</f>
        <v/>
      </c>
      <c r="E91" s="4" t="str">
        <f>IF('回答結果(KPMG編集)'!R89="","",'回答結果(KPMG編集)'!R89)</f>
        <v/>
      </c>
      <c r="F91" s="35" t="str">
        <f>IF(B91="","",'1次スクリーニング(KPMG編集)'!D89)</f>
        <v/>
      </c>
      <c r="G91" s="2" t="str">
        <f t="shared" si="4"/>
        <v/>
      </c>
      <c r="H91" s="2" t="str">
        <f t="shared" si="2"/>
        <v/>
      </c>
      <c r="I91" s="3"/>
      <c r="J91" s="3"/>
      <c r="K91" s="3"/>
      <c r="L91" s="3"/>
      <c r="M91" s="3" t="str">
        <f t="shared" si="3"/>
        <v/>
      </c>
      <c r="N91" s="3"/>
      <c r="P91" s="3"/>
      <c r="Q91" s="3"/>
      <c r="R91" s="3"/>
    </row>
    <row r="92" spans="1:18" x14ac:dyDescent="0.55000000000000004">
      <c r="A92" s="66" t="str">
        <f>IF('受領情報一覧(KPMG編集)'!B90="","",'受領情報一覧(KPMG編集)'!B90)</f>
        <v/>
      </c>
      <c r="B92" s="4" t="str">
        <f>IF('受領情報一覧(KPMG編集)'!B90="","",'受領情報一覧(KPMG編集)'!B90)</f>
        <v/>
      </c>
      <c r="C92" s="34" t="str">
        <f>IF('回答結果(KPMG編集)'!D90="","",'回答結果(KPMG編集)'!D90)</f>
        <v/>
      </c>
      <c r="D92" s="4" t="str">
        <f>IF('回答結果(KPMG編集)'!H90="","",'回答結果(KPMG編集)'!H90)</f>
        <v/>
      </c>
      <c r="E92" s="4" t="str">
        <f>IF('回答結果(KPMG編集)'!R90="","",'回答結果(KPMG編集)'!R90)</f>
        <v/>
      </c>
      <c r="F92" s="35" t="str">
        <f>IF(B92="","",'1次スクリーニング(KPMG編集)'!D90)</f>
        <v/>
      </c>
      <c r="G92" s="2" t="str">
        <f t="shared" si="4"/>
        <v/>
      </c>
      <c r="H92" s="2" t="str">
        <f t="shared" si="2"/>
        <v/>
      </c>
      <c r="I92" s="3"/>
      <c r="J92" s="3"/>
      <c r="K92" s="3"/>
      <c r="L92" s="3"/>
      <c r="M92" s="3" t="str">
        <f t="shared" si="3"/>
        <v/>
      </c>
      <c r="N92" s="3"/>
      <c r="P92" s="3"/>
      <c r="Q92" s="3"/>
      <c r="R92" s="3"/>
    </row>
    <row r="93" spans="1:18" x14ac:dyDescent="0.55000000000000004">
      <c r="A93" s="66" t="str">
        <f>IF('受領情報一覧(KPMG編集)'!B91="","",'受領情報一覧(KPMG編集)'!B91)</f>
        <v/>
      </c>
      <c r="B93" s="4" t="str">
        <f>IF('受領情報一覧(KPMG編集)'!B91="","",'受領情報一覧(KPMG編集)'!B91)</f>
        <v/>
      </c>
      <c r="C93" s="34" t="str">
        <f>IF('回答結果(KPMG編集)'!D91="","",'回答結果(KPMG編集)'!D91)</f>
        <v/>
      </c>
      <c r="D93" s="4" t="str">
        <f>IF('回答結果(KPMG編集)'!H91="","",'回答結果(KPMG編集)'!H91)</f>
        <v/>
      </c>
      <c r="E93" s="4" t="str">
        <f>IF('回答結果(KPMG編集)'!R91="","",'回答結果(KPMG編集)'!R91)</f>
        <v/>
      </c>
      <c r="F93" s="35" t="str">
        <f>IF(B93="","",'1次スクリーニング(KPMG編集)'!D91)</f>
        <v/>
      </c>
      <c r="G93" s="2" t="str">
        <f t="shared" si="4"/>
        <v/>
      </c>
      <c r="H93" s="2" t="str">
        <f t="shared" si="2"/>
        <v/>
      </c>
      <c r="I93" s="3"/>
      <c r="J93" s="3"/>
      <c r="K93" s="3"/>
      <c r="L93" s="3"/>
      <c r="M93" s="3" t="str">
        <f t="shared" si="3"/>
        <v/>
      </c>
      <c r="N93" s="3"/>
      <c r="P93" s="3"/>
      <c r="Q93" s="3"/>
      <c r="R93" s="3"/>
    </row>
    <row r="94" spans="1:18" x14ac:dyDescent="0.55000000000000004">
      <c r="A94" s="66" t="str">
        <f>IF('受領情報一覧(KPMG編集)'!B92="","",'受領情報一覧(KPMG編集)'!B92)</f>
        <v/>
      </c>
      <c r="B94" s="4" t="str">
        <f>IF('受領情報一覧(KPMG編集)'!B92="","",'受領情報一覧(KPMG編集)'!B92)</f>
        <v/>
      </c>
      <c r="C94" s="34" t="str">
        <f>IF('回答結果(KPMG編集)'!D92="","",'回答結果(KPMG編集)'!D92)</f>
        <v/>
      </c>
      <c r="D94" s="4" t="str">
        <f>IF('回答結果(KPMG編集)'!H92="","",'回答結果(KPMG編集)'!H92)</f>
        <v/>
      </c>
      <c r="E94" s="4" t="str">
        <f>IF('回答結果(KPMG編集)'!R92="","",'回答結果(KPMG編集)'!R92)</f>
        <v/>
      </c>
      <c r="F94" s="35" t="str">
        <f>IF(B94="","",'1次スクリーニング(KPMG編集)'!D92)</f>
        <v/>
      </c>
      <c r="G94" s="2" t="str">
        <f t="shared" si="4"/>
        <v/>
      </c>
      <c r="H94" s="2" t="str">
        <f t="shared" si="2"/>
        <v/>
      </c>
      <c r="I94" s="3"/>
      <c r="J94" s="3"/>
      <c r="K94" s="3"/>
      <c r="L94" s="3"/>
      <c r="M94" s="3" t="str">
        <f t="shared" si="3"/>
        <v/>
      </c>
      <c r="N94" s="3"/>
      <c r="P94" s="3"/>
      <c r="Q94" s="3"/>
      <c r="R94" s="3"/>
    </row>
    <row r="95" spans="1:18" x14ac:dyDescent="0.55000000000000004">
      <c r="A95" s="66" t="str">
        <f>IF('受領情報一覧(KPMG編集)'!B93="","",'受領情報一覧(KPMG編集)'!B93)</f>
        <v/>
      </c>
      <c r="B95" s="4" t="str">
        <f>IF('受領情報一覧(KPMG編集)'!B93="","",'受領情報一覧(KPMG編集)'!B93)</f>
        <v/>
      </c>
      <c r="C95" s="34" t="str">
        <f>IF('回答結果(KPMG編集)'!D93="","",'回答結果(KPMG編集)'!D93)</f>
        <v/>
      </c>
      <c r="D95" s="4" t="str">
        <f>IF('回答結果(KPMG編集)'!H93="","",'回答結果(KPMG編集)'!H93)</f>
        <v/>
      </c>
      <c r="E95" s="4" t="str">
        <f>IF('回答結果(KPMG編集)'!R93="","",'回答結果(KPMG編集)'!R93)</f>
        <v/>
      </c>
      <c r="F95" s="35" t="str">
        <f>IF(B95="","",'1次スクリーニング(KPMG編集)'!D93)</f>
        <v/>
      </c>
      <c r="G95" s="2" t="str">
        <f t="shared" si="4"/>
        <v/>
      </c>
      <c r="H95" s="2" t="str">
        <f t="shared" si="2"/>
        <v/>
      </c>
      <c r="I95" s="3"/>
      <c r="J95" s="3"/>
      <c r="K95" s="3"/>
      <c r="L95" s="3"/>
      <c r="M95" s="3" t="str">
        <f t="shared" si="3"/>
        <v/>
      </c>
      <c r="N95" s="3"/>
      <c r="P95" s="3"/>
      <c r="Q95" s="3"/>
      <c r="R95" s="3"/>
    </row>
    <row r="96" spans="1:18" x14ac:dyDescent="0.55000000000000004">
      <c r="A96" s="66" t="str">
        <f>IF('受領情報一覧(KPMG編集)'!B94="","",'受領情報一覧(KPMG編集)'!B94)</f>
        <v/>
      </c>
      <c r="B96" s="4" t="str">
        <f>IF('受領情報一覧(KPMG編集)'!B94="","",'受領情報一覧(KPMG編集)'!B94)</f>
        <v/>
      </c>
      <c r="C96" s="34" t="str">
        <f>IF('回答結果(KPMG編集)'!D94="","",'回答結果(KPMG編集)'!D94)</f>
        <v/>
      </c>
      <c r="D96" s="4" t="str">
        <f>IF('回答結果(KPMG編集)'!H94="","",'回答結果(KPMG編集)'!H94)</f>
        <v/>
      </c>
      <c r="E96" s="4" t="str">
        <f>IF('回答結果(KPMG編集)'!R94="","",'回答結果(KPMG編集)'!R94)</f>
        <v/>
      </c>
      <c r="F96" s="35" t="str">
        <f>IF(B96="","",'1次スクリーニング(KPMG編集)'!D94)</f>
        <v/>
      </c>
      <c r="G96" s="2" t="str">
        <f t="shared" si="4"/>
        <v/>
      </c>
      <c r="H96" s="2" t="str">
        <f t="shared" si="2"/>
        <v/>
      </c>
      <c r="I96" s="3"/>
      <c r="J96" s="3"/>
      <c r="K96" s="3"/>
      <c r="L96" s="3"/>
      <c r="M96" s="3" t="str">
        <f t="shared" si="3"/>
        <v/>
      </c>
      <c r="N96" s="3"/>
      <c r="P96" s="3"/>
      <c r="Q96" s="3"/>
      <c r="R96" s="3"/>
    </row>
    <row r="97" spans="1:18" x14ac:dyDescent="0.55000000000000004">
      <c r="A97" s="66" t="str">
        <f>IF('受領情報一覧(KPMG編集)'!B95="","",'受領情報一覧(KPMG編集)'!B95)</f>
        <v/>
      </c>
      <c r="B97" s="4" t="str">
        <f>IF('受領情報一覧(KPMG編集)'!B95="","",'受領情報一覧(KPMG編集)'!B95)</f>
        <v/>
      </c>
      <c r="C97" s="34" t="str">
        <f>IF('回答結果(KPMG編集)'!D95="","",'回答結果(KPMG編集)'!D95)</f>
        <v/>
      </c>
      <c r="D97" s="4" t="str">
        <f>IF('回答結果(KPMG編集)'!H95="","",'回答結果(KPMG編集)'!H95)</f>
        <v/>
      </c>
      <c r="E97" s="4" t="str">
        <f>IF('回答結果(KPMG編集)'!R95="","",'回答結果(KPMG編集)'!R95)</f>
        <v/>
      </c>
      <c r="F97" s="35" t="str">
        <f>IF(B97="","",'1次スクリーニング(KPMG編集)'!D95)</f>
        <v/>
      </c>
      <c r="G97" s="2" t="str">
        <f t="shared" si="4"/>
        <v/>
      </c>
      <c r="H97" s="2" t="str">
        <f t="shared" si="2"/>
        <v/>
      </c>
      <c r="I97" s="3"/>
      <c r="J97" s="3"/>
      <c r="K97" s="3"/>
      <c r="L97" s="3"/>
      <c r="M97" s="3" t="str">
        <f t="shared" si="3"/>
        <v/>
      </c>
      <c r="N97" s="3"/>
      <c r="P97" s="3"/>
      <c r="Q97" s="3"/>
      <c r="R97" s="3"/>
    </row>
    <row r="98" spans="1:18" x14ac:dyDescent="0.55000000000000004">
      <c r="A98" s="66" t="str">
        <f>IF('受領情報一覧(KPMG編集)'!B96="","",'受領情報一覧(KPMG編集)'!B96)</f>
        <v/>
      </c>
      <c r="B98" s="4" t="str">
        <f>IF('受領情報一覧(KPMG編集)'!B96="","",'受領情報一覧(KPMG編集)'!B96)</f>
        <v/>
      </c>
      <c r="C98" s="34" t="str">
        <f>IF('回答結果(KPMG編集)'!D96="","",'回答結果(KPMG編集)'!D96)</f>
        <v/>
      </c>
      <c r="D98" s="4" t="str">
        <f>IF('回答結果(KPMG編集)'!H96="","",'回答結果(KPMG編集)'!H96)</f>
        <v/>
      </c>
      <c r="E98" s="4" t="str">
        <f>IF('回答結果(KPMG編集)'!R96="","",'回答結果(KPMG編集)'!R96)</f>
        <v/>
      </c>
      <c r="F98" s="35" t="str">
        <f>IF(B98="","",'1次スクリーニング(KPMG編集)'!D96)</f>
        <v/>
      </c>
      <c r="G98" s="2" t="str">
        <f t="shared" si="4"/>
        <v/>
      </c>
      <c r="H98" s="2" t="str">
        <f t="shared" si="2"/>
        <v/>
      </c>
      <c r="I98" s="3"/>
      <c r="J98" s="3"/>
      <c r="K98" s="3"/>
      <c r="L98" s="3"/>
      <c r="M98" s="3" t="str">
        <f t="shared" si="3"/>
        <v/>
      </c>
      <c r="N98" s="3"/>
      <c r="P98" s="3"/>
      <c r="Q98" s="3"/>
      <c r="R98" s="3"/>
    </row>
    <row r="99" spans="1:18" x14ac:dyDescent="0.55000000000000004">
      <c r="A99" s="66" t="str">
        <f>IF('受領情報一覧(KPMG編集)'!B97="","",'受領情報一覧(KPMG編集)'!B97)</f>
        <v/>
      </c>
      <c r="B99" s="4" t="str">
        <f>IF('受領情報一覧(KPMG編集)'!B97="","",'受領情報一覧(KPMG編集)'!B97)</f>
        <v/>
      </c>
      <c r="C99" s="34" t="str">
        <f>IF('回答結果(KPMG編集)'!D97="","",'回答結果(KPMG編集)'!D97)</f>
        <v/>
      </c>
      <c r="D99" s="4" t="str">
        <f>IF('回答結果(KPMG編集)'!H97="","",'回答結果(KPMG編集)'!H97)</f>
        <v/>
      </c>
      <c r="E99" s="4" t="str">
        <f>IF('回答結果(KPMG編集)'!R97="","",'回答結果(KPMG編集)'!R97)</f>
        <v/>
      </c>
      <c r="F99" s="35" t="str">
        <f>IF(B99="","",'1次スクリーニング(KPMG編集)'!D97)</f>
        <v/>
      </c>
      <c r="G99" s="2" t="str">
        <f t="shared" si="4"/>
        <v/>
      </c>
      <c r="H99" s="2" t="str">
        <f t="shared" si="2"/>
        <v/>
      </c>
      <c r="I99" s="3"/>
      <c r="J99" s="3"/>
      <c r="K99" s="3"/>
      <c r="L99" s="3"/>
      <c r="M99" s="3" t="str">
        <f t="shared" si="3"/>
        <v/>
      </c>
      <c r="N99" s="3"/>
      <c r="P99" s="3"/>
      <c r="Q99" s="3"/>
      <c r="R99" s="3"/>
    </row>
    <row r="100" spans="1:18" x14ac:dyDescent="0.55000000000000004">
      <c r="A100" s="66" t="str">
        <f>IF('受領情報一覧(KPMG編集)'!B98="","",'受領情報一覧(KPMG編集)'!B98)</f>
        <v/>
      </c>
      <c r="B100" s="4" t="str">
        <f>IF('受領情報一覧(KPMG編集)'!B98="","",'受領情報一覧(KPMG編集)'!B98)</f>
        <v/>
      </c>
      <c r="C100" s="34" t="str">
        <f>IF('回答結果(KPMG編集)'!D98="","",'回答結果(KPMG編集)'!D98)</f>
        <v/>
      </c>
      <c r="D100" s="4" t="str">
        <f>IF('回答結果(KPMG編集)'!H98="","",'回答結果(KPMG編集)'!H98)</f>
        <v/>
      </c>
      <c r="E100" s="4" t="str">
        <f>IF('回答結果(KPMG編集)'!R98="","",'回答結果(KPMG編集)'!R98)</f>
        <v/>
      </c>
      <c r="F100" s="35" t="str">
        <f>IF(B100="","",'1次スクリーニング(KPMG編集)'!D98)</f>
        <v/>
      </c>
      <c r="G100" s="2" t="str">
        <f t="shared" si="4"/>
        <v/>
      </c>
      <c r="H100" s="2" t="str">
        <f t="shared" si="2"/>
        <v/>
      </c>
      <c r="I100" s="3"/>
      <c r="J100" s="3"/>
      <c r="K100" s="3"/>
      <c r="L100" s="3"/>
      <c r="M100" s="3" t="str">
        <f t="shared" si="3"/>
        <v/>
      </c>
      <c r="N100" s="3"/>
      <c r="P100" s="3"/>
      <c r="Q100" s="3"/>
      <c r="R100" s="3"/>
    </row>
    <row r="101" spans="1:18" x14ac:dyDescent="0.55000000000000004">
      <c r="A101" s="66" t="str">
        <f>IF('受領情報一覧(KPMG編集)'!B99="","",'受領情報一覧(KPMG編集)'!B99)</f>
        <v/>
      </c>
      <c r="B101" s="4" t="str">
        <f>IF('受領情報一覧(KPMG編集)'!B99="","",'受領情報一覧(KPMG編集)'!B99)</f>
        <v/>
      </c>
      <c r="C101" s="34" t="str">
        <f>IF('回答結果(KPMG編集)'!D99="","",'回答結果(KPMG編集)'!D99)</f>
        <v/>
      </c>
      <c r="D101" s="4" t="str">
        <f>IF('回答結果(KPMG編集)'!H99="","",'回答結果(KPMG編集)'!H99)</f>
        <v/>
      </c>
      <c r="E101" s="4" t="str">
        <f>IF('回答結果(KPMG編集)'!R99="","",'回答結果(KPMG編集)'!R99)</f>
        <v/>
      </c>
      <c r="F101" s="35" t="str">
        <f>IF(B101="","",'1次スクリーニング(KPMG編集)'!D99)</f>
        <v/>
      </c>
      <c r="G101" s="2" t="str">
        <f t="shared" si="4"/>
        <v/>
      </c>
      <c r="H101" s="2" t="str">
        <f t="shared" si="2"/>
        <v/>
      </c>
      <c r="I101" s="3"/>
      <c r="J101" s="3"/>
      <c r="K101" s="3"/>
      <c r="L101" s="3"/>
      <c r="M101" s="3" t="str">
        <f t="shared" si="3"/>
        <v/>
      </c>
      <c r="N101" s="3"/>
      <c r="P101" s="3"/>
      <c r="Q101" s="3"/>
      <c r="R101" s="3"/>
    </row>
    <row r="102" spans="1:18" x14ac:dyDescent="0.55000000000000004">
      <c r="A102" s="66" t="str">
        <f>IF('受領情報一覧(KPMG編集)'!B100="","",'受領情報一覧(KPMG編集)'!B100)</f>
        <v/>
      </c>
      <c r="B102" s="4" t="str">
        <f>IF('受領情報一覧(KPMG編集)'!B100="","",'受領情報一覧(KPMG編集)'!B100)</f>
        <v/>
      </c>
      <c r="C102" s="34" t="str">
        <f>IF('回答結果(KPMG編集)'!D100="","",'回答結果(KPMG編集)'!D100)</f>
        <v/>
      </c>
      <c r="D102" s="4" t="str">
        <f>IF('回答結果(KPMG編集)'!H100="","",'回答結果(KPMG編集)'!H100)</f>
        <v/>
      </c>
      <c r="E102" s="4" t="str">
        <f>IF('回答結果(KPMG編集)'!R100="","",'回答結果(KPMG編集)'!R100)</f>
        <v/>
      </c>
      <c r="F102" s="35" t="str">
        <f>IF(B102="","",'1次スクリーニング(KPMG編集)'!D100)</f>
        <v/>
      </c>
      <c r="G102" s="2" t="str">
        <f t="shared" si="4"/>
        <v/>
      </c>
      <c r="H102" s="2" t="str">
        <f t="shared" si="2"/>
        <v/>
      </c>
      <c r="I102" s="3"/>
      <c r="J102" s="3"/>
      <c r="K102" s="3"/>
      <c r="L102" s="3"/>
      <c r="M102" s="3" t="str">
        <f t="shared" si="3"/>
        <v/>
      </c>
      <c r="N102" s="3"/>
      <c r="P102" s="3"/>
      <c r="Q102" s="3"/>
      <c r="R102" s="3"/>
    </row>
    <row r="103" spans="1:18" x14ac:dyDescent="0.55000000000000004">
      <c r="A103" s="66" t="str">
        <f>IF('受領情報一覧(KPMG編集)'!B101="","",'受領情報一覧(KPMG編集)'!B101)</f>
        <v/>
      </c>
      <c r="B103" s="4" t="str">
        <f>IF('受領情報一覧(KPMG編集)'!B101="","",'受領情報一覧(KPMG編集)'!B101)</f>
        <v/>
      </c>
      <c r="C103" s="34" t="str">
        <f>IF('回答結果(KPMG編集)'!D101="","",'回答結果(KPMG編集)'!D101)</f>
        <v/>
      </c>
      <c r="D103" s="4" t="str">
        <f>IF('回答結果(KPMG編集)'!H101="","",'回答結果(KPMG編集)'!H101)</f>
        <v/>
      </c>
      <c r="E103" s="4" t="str">
        <f>IF('回答結果(KPMG編集)'!R101="","",'回答結果(KPMG編集)'!R101)</f>
        <v/>
      </c>
      <c r="F103" s="35" t="str">
        <f>IF(B103="","",'1次スクリーニング(KPMG編集)'!D101)</f>
        <v/>
      </c>
      <c r="G103" s="2" t="str">
        <f t="shared" si="4"/>
        <v/>
      </c>
      <c r="H103" s="2" t="str">
        <f t="shared" si="2"/>
        <v/>
      </c>
      <c r="I103" s="3"/>
      <c r="J103" s="3"/>
      <c r="K103" s="3"/>
      <c r="L103" s="3"/>
      <c r="M103" s="3" t="str">
        <f t="shared" si="3"/>
        <v/>
      </c>
      <c r="N103" s="3"/>
      <c r="P103" s="3"/>
      <c r="Q103" s="3"/>
      <c r="R103" s="3"/>
    </row>
    <row r="104" spans="1:18" x14ac:dyDescent="0.55000000000000004">
      <c r="A104" s="66" t="str">
        <f>IF('受領情報一覧(KPMG編集)'!B102="","",'受領情報一覧(KPMG編集)'!B102)</f>
        <v/>
      </c>
      <c r="B104" s="4" t="str">
        <f>IF('受領情報一覧(KPMG編集)'!B102="","",'受領情報一覧(KPMG編集)'!B102)</f>
        <v/>
      </c>
      <c r="C104" s="34" t="str">
        <f>IF('回答結果(KPMG編集)'!D102="","",'回答結果(KPMG編集)'!D102)</f>
        <v/>
      </c>
      <c r="D104" s="4" t="str">
        <f>IF('回答結果(KPMG編集)'!H102="","",'回答結果(KPMG編集)'!H102)</f>
        <v/>
      </c>
      <c r="E104" s="4" t="str">
        <f>IF('回答結果(KPMG編集)'!R102="","",'回答結果(KPMG編集)'!R102)</f>
        <v/>
      </c>
      <c r="F104" s="35" t="str">
        <f>IF(B104="","",'1次スクリーニング(KPMG編集)'!D102)</f>
        <v/>
      </c>
      <c r="G104" s="2" t="str">
        <f t="shared" si="4"/>
        <v/>
      </c>
      <c r="H104" s="2" t="str">
        <f t="shared" si="2"/>
        <v/>
      </c>
      <c r="I104" s="3"/>
      <c r="J104" s="3"/>
      <c r="K104" s="3"/>
      <c r="L104" s="3"/>
      <c r="M104" s="3" t="str">
        <f t="shared" si="3"/>
        <v/>
      </c>
      <c r="N104" s="3"/>
      <c r="P104" s="3"/>
      <c r="Q104" s="3"/>
      <c r="R104" s="3"/>
    </row>
    <row r="105" spans="1:18" x14ac:dyDescent="0.55000000000000004">
      <c r="A105" s="66" t="str">
        <f>IF('受領情報一覧(KPMG編集)'!B103="","",'受領情報一覧(KPMG編集)'!B103)</f>
        <v/>
      </c>
      <c r="B105" s="4" t="str">
        <f>IF('受領情報一覧(KPMG編集)'!B103="","",'受領情報一覧(KPMG編集)'!B103)</f>
        <v/>
      </c>
      <c r="C105" s="34" t="str">
        <f>IF('回答結果(KPMG編集)'!D103="","",'回答結果(KPMG編集)'!D103)</f>
        <v/>
      </c>
      <c r="D105" s="4" t="str">
        <f>IF('回答結果(KPMG編集)'!H103="","",'回答結果(KPMG編集)'!H103)</f>
        <v/>
      </c>
      <c r="E105" s="4" t="str">
        <f>IF('回答結果(KPMG編集)'!R103="","",'回答結果(KPMG編集)'!R103)</f>
        <v/>
      </c>
      <c r="F105" s="35" t="str">
        <f>IF(B105="","",'1次スクリーニング(KPMG編集)'!D103)</f>
        <v/>
      </c>
      <c r="G105" s="2" t="str">
        <f t="shared" si="4"/>
        <v/>
      </c>
      <c r="H105" s="2" t="str">
        <f t="shared" si="2"/>
        <v/>
      </c>
      <c r="I105" s="3"/>
      <c r="J105" s="3"/>
      <c r="K105" s="3"/>
      <c r="L105" s="3"/>
      <c r="M105" s="3" t="str">
        <f t="shared" si="3"/>
        <v/>
      </c>
      <c r="N105" s="3"/>
      <c r="P105" s="3"/>
      <c r="Q105" s="3"/>
      <c r="R105" s="3"/>
    </row>
    <row r="106" spans="1:18" x14ac:dyDescent="0.55000000000000004">
      <c r="A106" s="66" t="str">
        <f>IF('受領情報一覧(KPMG編集)'!B104="","",'受領情報一覧(KPMG編集)'!B104)</f>
        <v/>
      </c>
      <c r="B106" s="4" t="str">
        <f>IF('受領情報一覧(KPMG編集)'!B104="","",'受領情報一覧(KPMG編集)'!B104)</f>
        <v/>
      </c>
      <c r="C106" s="34" t="str">
        <f>IF('回答結果(KPMG編集)'!D104="","",'回答結果(KPMG編集)'!D104)</f>
        <v/>
      </c>
      <c r="D106" s="4" t="str">
        <f>IF('回答結果(KPMG編集)'!H104="","",'回答結果(KPMG編集)'!H104)</f>
        <v/>
      </c>
      <c r="E106" s="4" t="str">
        <f>IF('回答結果(KPMG編集)'!R104="","",'回答結果(KPMG編集)'!R104)</f>
        <v/>
      </c>
      <c r="F106" s="35" t="str">
        <f>IF(B106="","",'1次スクリーニング(KPMG編集)'!D104)</f>
        <v/>
      </c>
      <c r="G106" s="2" t="str">
        <f t="shared" si="4"/>
        <v/>
      </c>
      <c r="H106" s="2" t="str">
        <f t="shared" si="2"/>
        <v/>
      </c>
      <c r="I106" s="3"/>
      <c r="J106" s="3"/>
      <c r="K106" s="3"/>
      <c r="L106" s="3"/>
      <c r="M106" s="3" t="str">
        <f t="shared" si="3"/>
        <v/>
      </c>
      <c r="N106" s="3"/>
      <c r="P106" s="3"/>
      <c r="Q106" s="3"/>
      <c r="R106" s="3"/>
    </row>
    <row r="107" spans="1:18" x14ac:dyDescent="0.55000000000000004">
      <c r="A107" s="66" t="str">
        <f>IF('受領情報一覧(KPMG編集)'!B105="","",'受領情報一覧(KPMG編集)'!B105)</f>
        <v/>
      </c>
      <c r="B107" s="4" t="str">
        <f>IF('受領情報一覧(KPMG編集)'!B105="","",'受領情報一覧(KPMG編集)'!B105)</f>
        <v/>
      </c>
      <c r="C107" s="34" t="str">
        <f>IF('回答結果(KPMG編集)'!D105="","",'回答結果(KPMG編集)'!D105)</f>
        <v/>
      </c>
      <c r="D107" s="4" t="str">
        <f>IF('回答結果(KPMG編集)'!H105="","",'回答結果(KPMG編集)'!H105)</f>
        <v/>
      </c>
      <c r="E107" s="4" t="str">
        <f>IF('回答結果(KPMG編集)'!R105="","",'回答結果(KPMG編集)'!R105)</f>
        <v/>
      </c>
      <c r="F107" s="35" t="str">
        <f>IF(B107="","",'1次スクリーニング(KPMG編集)'!D105)</f>
        <v/>
      </c>
      <c r="G107" s="2" t="str">
        <f t="shared" si="4"/>
        <v/>
      </c>
      <c r="H107" s="2" t="str">
        <f t="shared" si="2"/>
        <v/>
      </c>
      <c r="I107" s="3"/>
      <c r="J107" s="3"/>
      <c r="K107" s="3"/>
      <c r="L107" s="3"/>
      <c r="M107" s="3" t="str">
        <f t="shared" si="3"/>
        <v/>
      </c>
      <c r="N107" s="3"/>
      <c r="P107" s="3"/>
      <c r="Q107" s="3"/>
      <c r="R107" s="3"/>
    </row>
    <row r="108" spans="1:18" x14ac:dyDescent="0.55000000000000004">
      <c r="A108" s="66" t="str">
        <f>IF('受領情報一覧(KPMG編集)'!B106="","",'受領情報一覧(KPMG編集)'!B106)</f>
        <v/>
      </c>
      <c r="B108" s="4" t="str">
        <f>IF('受領情報一覧(KPMG編集)'!B106="","",'受領情報一覧(KPMG編集)'!B106)</f>
        <v/>
      </c>
      <c r="C108" s="34" t="str">
        <f>IF('回答結果(KPMG編集)'!D106="","",'回答結果(KPMG編集)'!D106)</f>
        <v/>
      </c>
      <c r="D108" s="4" t="str">
        <f>IF('回答結果(KPMG編集)'!H106="","",'回答結果(KPMG編集)'!H106)</f>
        <v/>
      </c>
      <c r="E108" s="4" t="str">
        <f>IF('回答結果(KPMG編集)'!R106="","",'回答結果(KPMG編集)'!R106)</f>
        <v/>
      </c>
      <c r="F108" s="35" t="str">
        <f>IF(B108="","",'1次スクリーニング(KPMG編集)'!D106)</f>
        <v/>
      </c>
      <c r="G108" s="2" t="str">
        <f t="shared" si="4"/>
        <v/>
      </c>
      <c r="H108" s="2" t="str">
        <f t="shared" si="2"/>
        <v/>
      </c>
      <c r="I108" s="3"/>
      <c r="J108" s="3"/>
      <c r="K108" s="3"/>
      <c r="L108" s="3"/>
      <c r="M108" s="3" t="str">
        <f t="shared" si="3"/>
        <v/>
      </c>
      <c r="N108" s="3"/>
      <c r="P108" s="3"/>
      <c r="Q108" s="3"/>
      <c r="R108" s="3"/>
    </row>
    <row r="109" spans="1:18" x14ac:dyDescent="0.55000000000000004">
      <c r="A109" s="66" t="str">
        <f>IF('受領情報一覧(KPMG編集)'!B107="","",'受領情報一覧(KPMG編集)'!B107)</f>
        <v/>
      </c>
      <c r="B109" s="4" t="str">
        <f>IF('受領情報一覧(KPMG編集)'!B107="","",'受領情報一覧(KPMG編集)'!B107)</f>
        <v/>
      </c>
      <c r="C109" s="34" t="str">
        <f>IF('回答結果(KPMG編集)'!D107="","",'回答結果(KPMG編集)'!D107)</f>
        <v/>
      </c>
      <c r="D109" s="4" t="str">
        <f>IF('回答結果(KPMG編集)'!H107="","",'回答結果(KPMG編集)'!H107)</f>
        <v/>
      </c>
      <c r="E109" s="4" t="str">
        <f>IF('回答結果(KPMG編集)'!R107="","",'回答結果(KPMG編集)'!R107)</f>
        <v/>
      </c>
      <c r="F109" s="35" t="str">
        <f>IF(B109="","",'1次スクリーニング(KPMG編集)'!D107)</f>
        <v/>
      </c>
      <c r="G109" s="2" t="str">
        <f t="shared" si="4"/>
        <v/>
      </c>
      <c r="H109" s="2" t="str">
        <f t="shared" si="2"/>
        <v/>
      </c>
      <c r="I109" s="3"/>
      <c r="J109" s="3"/>
      <c r="K109" s="3"/>
      <c r="L109" s="3"/>
      <c r="M109" s="3" t="str">
        <f t="shared" si="3"/>
        <v/>
      </c>
      <c r="N109" s="3"/>
      <c r="P109" s="3"/>
      <c r="Q109" s="3"/>
      <c r="R109" s="3"/>
    </row>
    <row r="110" spans="1:18" x14ac:dyDescent="0.55000000000000004">
      <c r="A110" s="66" t="str">
        <f>IF('受領情報一覧(KPMG編集)'!B108="","",'受領情報一覧(KPMG編集)'!B108)</f>
        <v/>
      </c>
      <c r="B110" s="4" t="str">
        <f>IF('受領情報一覧(KPMG編集)'!B108="","",'受領情報一覧(KPMG編集)'!B108)</f>
        <v/>
      </c>
      <c r="C110" s="34" t="str">
        <f>IF('回答結果(KPMG編集)'!D108="","",'回答結果(KPMG編集)'!D108)</f>
        <v/>
      </c>
      <c r="D110" s="4" t="str">
        <f>IF('回答結果(KPMG編集)'!H108="","",'回答結果(KPMG編集)'!H108)</f>
        <v/>
      </c>
      <c r="E110" s="4" t="str">
        <f>IF('回答結果(KPMG編集)'!R108="","",'回答結果(KPMG編集)'!R108)</f>
        <v/>
      </c>
      <c r="F110" s="35" t="str">
        <f>IF(B110="","",'1次スクリーニング(KPMG編集)'!D108)</f>
        <v/>
      </c>
      <c r="G110" s="2" t="str">
        <f t="shared" si="4"/>
        <v/>
      </c>
      <c r="H110" s="2" t="str">
        <f t="shared" si="2"/>
        <v/>
      </c>
      <c r="I110" s="3"/>
      <c r="J110" s="3"/>
      <c r="K110" s="3"/>
      <c r="L110" s="3"/>
      <c r="M110" s="3" t="str">
        <f t="shared" si="3"/>
        <v/>
      </c>
      <c r="N110" s="3"/>
      <c r="P110" s="3"/>
      <c r="Q110" s="3"/>
      <c r="R110" s="3"/>
    </row>
    <row r="111" spans="1:18" x14ac:dyDescent="0.55000000000000004">
      <c r="A111" s="66" t="str">
        <f>IF('受領情報一覧(KPMG編集)'!B109="","",'受領情報一覧(KPMG編集)'!B109)</f>
        <v/>
      </c>
      <c r="B111" s="4" t="str">
        <f>IF('受領情報一覧(KPMG編集)'!B109="","",'受領情報一覧(KPMG編集)'!B109)</f>
        <v/>
      </c>
      <c r="C111" s="34" t="str">
        <f>IF('回答結果(KPMG編集)'!D109="","",'回答結果(KPMG編集)'!D109)</f>
        <v/>
      </c>
      <c r="D111" s="4" t="str">
        <f>IF('回答結果(KPMG編集)'!H109="","",'回答結果(KPMG編集)'!H109)</f>
        <v/>
      </c>
      <c r="E111" s="4" t="str">
        <f>IF('回答結果(KPMG編集)'!R109="","",'回答結果(KPMG編集)'!R109)</f>
        <v/>
      </c>
      <c r="F111" s="35" t="str">
        <f>IF(B111="","",'1次スクリーニング(KPMG編集)'!D109)</f>
        <v/>
      </c>
      <c r="G111" s="2" t="str">
        <f t="shared" si="4"/>
        <v/>
      </c>
      <c r="H111" s="2" t="str">
        <f t="shared" si="2"/>
        <v/>
      </c>
      <c r="I111" s="3"/>
      <c r="J111" s="3"/>
      <c r="K111" s="3"/>
      <c r="L111" s="3"/>
      <c r="M111" s="3" t="str">
        <f t="shared" si="3"/>
        <v/>
      </c>
      <c r="N111" s="3"/>
      <c r="P111" s="3"/>
      <c r="Q111" s="3"/>
      <c r="R111" s="3"/>
    </row>
    <row r="112" spans="1:18" x14ac:dyDescent="0.55000000000000004">
      <c r="A112" s="66" t="str">
        <f>IF('受領情報一覧(KPMG編集)'!B110="","",'受領情報一覧(KPMG編集)'!B110)</f>
        <v/>
      </c>
      <c r="B112" s="4" t="str">
        <f>IF('受領情報一覧(KPMG編集)'!B110="","",'受領情報一覧(KPMG編集)'!B110)</f>
        <v/>
      </c>
      <c r="C112" s="34" t="str">
        <f>IF('回答結果(KPMG編集)'!D110="","",'回答結果(KPMG編集)'!D110)</f>
        <v/>
      </c>
      <c r="D112" s="4" t="str">
        <f>IF('回答結果(KPMG編集)'!H110="","",'回答結果(KPMG編集)'!H110)</f>
        <v/>
      </c>
      <c r="E112" s="4" t="str">
        <f>IF('回答結果(KPMG編集)'!R110="","",'回答結果(KPMG編集)'!R110)</f>
        <v/>
      </c>
      <c r="F112" s="35" t="str">
        <f>IF(B112="","",'1次スクリーニング(KPMG編集)'!D110)</f>
        <v/>
      </c>
      <c r="G112" s="2" t="str">
        <f t="shared" si="4"/>
        <v/>
      </c>
      <c r="H112" s="2" t="str">
        <f t="shared" si="2"/>
        <v/>
      </c>
      <c r="I112" s="3"/>
      <c r="J112" s="3"/>
      <c r="K112" s="3"/>
      <c r="L112" s="3"/>
      <c r="M112" s="3" t="str">
        <f t="shared" si="3"/>
        <v/>
      </c>
      <c r="N112" s="3"/>
      <c r="P112" s="3"/>
      <c r="Q112" s="3"/>
      <c r="R112" s="3"/>
    </row>
    <row r="113" spans="1:18" x14ac:dyDescent="0.55000000000000004">
      <c r="A113" s="66" t="str">
        <f>IF('受領情報一覧(KPMG編集)'!B111="","",'受領情報一覧(KPMG編集)'!B111)</f>
        <v/>
      </c>
      <c r="B113" s="4" t="str">
        <f>IF('受領情報一覧(KPMG編集)'!B111="","",'受領情報一覧(KPMG編集)'!B111)</f>
        <v/>
      </c>
      <c r="C113" s="34" t="str">
        <f>IF('回答結果(KPMG編集)'!D111="","",'回答結果(KPMG編集)'!D111)</f>
        <v/>
      </c>
      <c r="D113" s="4" t="str">
        <f>IF('回答結果(KPMG編集)'!H111="","",'回答結果(KPMG編集)'!H111)</f>
        <v/>
      </c>
      <c r="E113" s="4" t="str">
        <f>IF('回答結果(KPMG編集)'!R111="","",'回答結果(KPMG編集)'!R111)</f>
        <v/>
      </c>
      <c r="F113" s="35" t="str">
        <f>IF(B113="","",'1次スクリーニング(KPMG編集)'!D111)</f>
        <v/>
      </c>
      <c r="G113" s="2" t="str">
        <f t="shared" si="4"/>
        <v/>
      </c>
      <c r="H113" s="2" t="str">
        <f t="shared" si="2"/>
        <v/>
      </c>
      <c r="I113" s="3"/>
      <c r="J113" s="3"/>
      <c r="K113" s="3"/>
      <c r="L113" s="3"/>
      <c r="M113" s="3" t="str">
        <f t="shared" si="3"/>
        <v/>
      </c>
      <c r="N113" s="3"/>
      <c r="P113" s="3"/>
      <c r="Q113" s="3"/>
      <c r="R113" s="3"/>
    </row>
    <row r="114" spans="1:18" x14ac:dyDescent="0.55000000000000004">
      <c r="A114" s="66" t="str">
        <f>IF('受領情報一覧(KPMG編集)'!B112="","",'受領情報一覧(KPMG編集)'!B112)</f>
        <v/>
      </c>
      <c r="B114" s="4" t="str">
        <f>IF('受領情報一覧(KPMG編集)'!B112="","",'受領情報一覧(KPMG編集)'!B112)</f>
        <v/>
      </c>
      <c r="C114" s="34" t="str">
        <f>IF('回答結果(KPMG編集)'!D112="","",'回答結果(KPMG編集)'!D112)</f>
        <v/>
      </c>
      <c r="D114" s="4" t="str">
        <f>IF('回答結果(KPMG編集)'!H112="","",'回答結果(KPMG編集)'!H112)</f>
        <v/>
      </c>
      <c r="E114" s="4" t="str">
        <f>IF('回答結果(KPMG編集)'!R112="","",'回答結果(KPMG編集)'!R112)</f>
        <v/>
      </c>
      <c r="F114" s="35" t="str">
        <f>IF(B114="","",'1次スクリーニング(KPMG編集)'!D112)</f>
        <v/>
      </c>
      <c r="G114" s="2" t="str">
        <f t="shared" si="4"/>
        <v/>
      </c>
      <c r="H114" s="2" t="str">
        <f t="shared" si="2"/>
        <v/>
      </c>
      <c r="I114" s="3"/>
      <c r="J114" s="3"/>
      <c r="K114" s="3"/>
      <c r="L114" s="3"/>
      <c r="M114" s="3" t="str">
        <f t="shared" si="3"/>
        <v/>
      </c>
      <c r="N114" s="3"/>
      <c r="P114" s="3"/>
      <c r="Q114" s="3"/>
      <c r="R114" s="3"/>
    </row>
    <row r="115" spans="1:18" x14ac:dyDescent="0.55000000000000004">
      <c r="A115" s="66" t="str">
        <f>IF('受領情報一覧(KPMG編集)'!B113="","",'受領情報一覧(KPMG編集)'!B113)</f>
        <v/>
      </c>
      <c r="B115" s="4" t="str">
        <f>IF('受領情報一覧(KPMG編集)'!B113="","",'受領情報一覧(KPMG編集)'!B113)</f>
        <v/>
      </c>
      <c r="C115" s="34" t="str">
        <f>IF('回答結果(KPMG編集)'!D113="","",'回答結果(KPMG編集)'!D113)</f>
        <v/>
      </c>
      <c r="D115" s="4" t="str">
        <f>IF('回答結果(KPMG編集)'!H113="","",'回答結果(KPMG編集)'!H113)</f>
        <v/>
      </c>
      <c r="E115" s="4" t="str">
        <f>IF('回答結果(KPMG編集)'!R113="","",'回答結果(KPMG編集)'!R113)</f>
        <v/>
      </c>
      <c r="F115" s="35" t="str">
        <f>IF(B115="","",'1次スクリーニング(KPMG編集)'!D113)</f>
        <v/>
      </c>
      <c r="G115" s="2" t="str">
        <f t="shared" si="4"/>
        <v/>
      </c>
      <c r="H115" s="2" t="str">
        <f t="shared" si="2"/>
        <v/>
      </c>
      <c r="I115" s="3"/>
      <c r="J115" s="3"/>
      <c r="K115" s="3"/>
      <c r="L115" s="3"/>
      <c r="M115" s="3" t="str">
        <f t="shared" si="3"/>
        <v/>
      </c>
      <c r="N115" s="3"/>
      <c r="P115" s="3"/>
      <c r="Q115" s="3"/>
      <c r="R115" s="3"/>
    </row>
    <row r="116" spans="1:18" x14ac:dyDescent="0.55000000000000004">
      <c r="A116" s="66" t="str">
        <f>IF('受領情報一覧(KPMG編集)'!B114="","",'受領情報一覧(KPMG編集)'!B114)</f>
        <v/>
      </c>
      <c r="B116" s="4" t="str">
        <f>IF('受領情報一覧(KPMG編集)'!B114="","",'受領情報一覧(KPMG編集)'!B114)</f>
        <v/>
      </c>
      <c r="C116" s="34" t="str">
        <f>IF('回答結果(KPMG編集)'!D114="","",'回答結果(KPMG編集)'!D114)</f>
        <v/>
      </c>
      <c r="D116" s="4" t="str">
        <f>IF('回答結果(KPMG編集)'!H114="","",'回答結果(KPMG編集)'!H114)</f>
        <v/>
      </c>
      <c r="E116" s="4" t="str">
        <f>IF('回答結果(KPMG編集)'!R114="","",'回答結果(KPMG編集)'!R114)</f>
        <v/>
      </c>
      <c r="F116" s="35" t="str">
        <f>IF(B116="","",'1次スクリーニング(KPMG編集)'!D114)</f>
        <v/>
      </c>
      <c r="G116" s="2" t="str">
        <f t="shared" si="4"/>
        <v/>
      </c>
      <c r="H116" s="2" t="str">
        <f t="shared" si="2"/>
        <v/>
      </c>
      <c r="I116" s="3"/>
      <c r="J116" s="3"/>
      <c r="K116" s="3"/>
      <c r="L116" s="3"/>
      <c r="M116" s="3" t="str">
        <f t="shared" si="3"/>
        <v/>
      </c>
      <c r="N116" s="3"/>
      <c r="P116" s="3"/>
      <c r="Q116" s="3"/>
      <c r="R116" s="3"/>
    </row>
    <row r="117" spans="1:18" x14ac:dyDescent="0.55000000000000004">
      <c r="A117" s="66" t="str">
        <f>IF('受領情報一覧(KPMG編集)'!B115="","",'受領情報一覧(KPMG編集)'!B115)</f>
        <v/>
      </c>
      <c r="B117" s="4" t="str">
        <f>IF('受領情報一覧(KPMG編集)'!B115="","",'受領情報一覧(KPMG編集)'!B115)</f>
        <v/>
      </c>
      <c r="C117" s="34" t="str">
        <f>IF('回答結果(KPMG編集)'!D115="","",'回答結果(KPMG編集)'!D115)</f>
        <v/>
      </c>
      <c r="D117" s="4" t="str">
        <f>IF('回答結果(KPMG編集)'!H115="","",'回答結果(KPMG編集)'!H115)</f>
        <v/>
      </c>
      <c r="E117" s="4" t="str">
        <f>IF('回答結果(KPMG編集)'!R115="","",'回答結果(KPMG編集)'!R115)</f>
        <v/>
      </c>
      <c r="F117" s="35" t="str">
        <f>IF(B117="","",'1次スクリーニング(KPMG編集)'!D115)</f>
        <v/>
      </c>
      <c r="G117" s="2" t="str">
        <f t="shared" si="4"/>
        <v/>
      </c>
      <c r="H117" s="2" t="str">
        <f t="shared" si="2"/>
        <v/>
      </c>
      <c r="I117" s="3"/>
      <c r="J117" s="3"/>
      <c r="K117" s="3"/>
      <c r="L117" s="3"/>
      <c r="M117" s="3" t="str">
        <f t="shared" si="3"/>
        <v/>
      </c>
      <c r="N117" s="3"/>
      <c r="P117" s="3"/>
      <c r="Q117" s="3"/>
      <c r="R117" s="3"/>
    </row>
    <row r="118" spans="1:18" x14ac:dyDescent="0.55000000000000004">
      <c r="A118" s="66" t="str">
        <f>IF('受領情報一覧(KPMG編集)'!B116="","",'受領情報一覧(KPMG編集)'!B116)</f>
        <v/>
      </c>
      <c r="B118" s="4" t="str">
        <f>IF('受領情報一覧(KPMG編集)'!B116="","",'受領情報一覧(KPMG編集)'!B116)</f>
        <v/>
      </c>
      <c r="C118" s="34" t="str">
        <f>IF('回答結果(KPMG編集)'!D116="","",'回答結果(KPMG編集)'!D116)</f>
        <v/>
      </c>
      <c r="D118" s="4" t="str">
        <f>IF('回答結果(KPMG編集)'!H116="","",'回答結果(KPMG編集)'!H116)</f>
        <v/>
      </c>
      <c r="E118" s="4" t="str">
        <f>IF('回答結果(KPMG編集)'!R116="","",'回答結果(KPMG編集)'!R116)</f>
        <v/>
      </c>
      <c r="F118" s="35" t="str">
        <f>IF(B118="","",'1次スクリーニング(KPMG編集)'!D116)</f>
        <v/>
      </c>
      <c r="G118" s="2" t="str">
        <f t="shared" si="4"/>
        <v/>
      </c>
      <c r="H118" s="2" t="str">
        <f t="shared" si="2"/>
        <v/>
      </c>
      <c r="I118" s="3"/>
      <c r="J118" s="3"/>
      <c r="K118" s="3"/>
      <c r="L118" s="3"/>
      <c r="M118" s="3" t="str">
        <f t="shared" si="3"/>
        <v/>
      </c>
      <c r="N118" s="3"/>
      <c r="P118" s="3"/>
      <c r="Q118" s="3"/>
      <c r="R118" s="3"/>
    </row>
    <row r="119" spans="1:18" x14ac:dyDescent="0.55000000000000004">
      <c r="A119" s="66" t="str">
        <f>IF('受領情報一覧(KPMG編集)'!B117="","",'受領情報一覧(KPMG編集)'!B117)</f>
        <v/>
      </c>
      <c r="B119" s="4" t="str">
        <f>IF('受領情報一覧(KPMG編集)'!B117="","",'受領情報一覧(KPMG編集)'!B117)</f>
        <v/>
      </c>
      <c r="C119" s="34" t="str">
        <f>IF('回答結果(KPMG編集)'!D117="","",'回答結果(KPMG編集)'!D117)</f>
        <v/>
      </c>
      <c r="D119" s="4" t="str">
        <f>IF('回答結果(KPMG編集)'!H117="","",'回答結果(KPMG編集)'!H117)</f>
        <v/>
      </c>
      <c r="E119" s="4" t="str">
        <f>IF('回答結果(KPMG編集)'!R117="","",'回答結果(KPMG編集)'!R117)</f>
        <v/>
      </c>
      <c r="F119" s="35" t="str">
        <f>IF(B119="","",'1次スクリーニング(KPMG編集)'!D117)</f>
        <v/>
      </c>
      <c r="G119" s="2" t="str">
        <f t="shared" si="4"/>
        <v/>
      </c>
      <c r="H119" s="2" t="str">
        <f t="shared" si="2"/>
        <v/>
      </c>
      <c r="I119" s="3"/>
      <c r="J119" s="3"/>
      <c r="K119" s="3"/>
      <c r="L119" s="3"/>
      <c r="M119" s="3" t="str">
        <f t="shared" si="3"/>
        <v/>
      </c>
      <c r="N119" s="3"/>
      <c r="P119" s="3"/>
      <c r="Q119" s="3"/>
      <c r="R119" s="3"/>
    </row>
    <row r="120" spans="1:18" x14ac:dyDescent="0.55000000000000004">
      <c r="A120" s="66" t="str">
        <f>IF('受領情報一覧(KPMG編集)'!B118="","",'受領情報一覧(KPMG編集)'!B118)</f>
        <v/>
      </c>
      <c r="B120" s="4" t="str">
        <f>IF('受領情報一覧(KPMG編集)'!B118="","",'受領情報一覧(KPMG編集)'!B118)</f>
        <v/>
      </c>
      <c r="C120" s="34" t="str">
        <f>IF('回答結果(KPMG編集)'!D118="","",'回答結果(KPMG編集)'!D118)</f>
        <v/>
      </c>
      <c r="D120" s="4" t="str">
        <f>IF('回答結果(KPMG編集)'!H118="","",'回答結果(KPMG編集)'!H118)</f>
        <v/>
      </c>
      <c r="E120" s="4" t="str">
        <f>IF('回答結果(KPMG編集)'!R118="","",'回答結果(KPMG編集)'!R118)</f>
        <v/>
      </c>
      <c r="F120" s="35" t="str">
        <f>IF(B120="","",'1次スクリーニング(KPMG編集)'!D118)</f>
        <v/>
      </c>
      <c r="G120" s="2" t="str">
        <f t="shared" si="4"/>
        <v/>
      </c>
      <c r="H120" s="2" t="str">
        <f t="shared" si="2"/>
        <v/>
      </c>
      <c r="I120" s="3"/>
      <c r="J120" s="3"/>
      <c r="K120" s="3"/>
      <c r="L120" s="3"/>
      <c r="M120" s="3" t="str">
        <f t="shared" si="3"/>
        <v/>
      </c>
      <c r="N120" s="3"/>
      <c r="P120" s="3"/>
      <c r="Q120" s="3"/>
      <c r="R120" s="3"/>
    </row>
    <row r="121" spans="1:18" x14ac:dyDescent="0.55000000000000004">
      <c r="A121" s="66" t="str">
        <f>IF('受領情報一覧(KPMG編集)'!B119="","",'受領情報一覧(KPMG編集)'!B119)</f>
        <v/>
      </c>
      <c r="B121" s="4" t="str">
        <f>IF('受領情報一覧(KPMG編集)'!B119="","",'受領情報一覧(KPMG編集)'!B119)</f>
        <v/>
      </c>
      <c r="C121" s="34" t="str">
        <f>IF('回答結果(KPMG編集)'!D119="","",'回答結果(KPMG編集)'!D119)</f>
        <v/>
      </c>
      <c r="D121" s="4" t="str">
        <f>IF('回答結果(KPMG編集)'!H119="","",'回答結果(KPMG編集)'!H119)</f>
        <v/>
      </c>
      <c r="E121" s="4" t="str">
        <f>IF('回答結果(KPMG編集)'!R119="","",'回答結果(KPMG編集)'!R119)</f>
        <v/>
      </c>
      <c r="F121" s="35" t="str">
        <f>IF(B121="","",'1次スクリーニング(KPMG編集)'!D119)</f>
        <v/>
      </c>
      <c r="G121" s="2" t="str">
        <f t="shared" si="4"/>
        <v/>
      </c>
      <c r="H121" s="2" t="str">
        <f t="shared" si="2"/>
        <v/>
      </c>
      <c r="I121" s="3"/>
      <c r="J121" s="3"/>
      <c r="K121" s="3"/>
      <c r="L121" s="3"/>
      <c r="M121" s="3" t="str">
        <f t="shared" si="3"/>
        <v/>
      </c>
      <c r="N121" s="3"/>
      <c r="P121" s="3"/>
      <c r="Q121" s="3"/>
      <c r="R121" s="3"/>
    </row>
    <row r="122" spans="1:18" x14ac:dyDescent="0.55000000000000004">
      <c r="A122" s="66" t="str">
        <f>IF('受領情報一覧(KPMG編集)'!B120="","",'受領情報一覧(KPMG編集)'!B120)</f>
        <v/>
      </c>
      <c r="B122" s="4" t="str">
        <f>IF('受領情報一覧(KPMG編集)'!B120="","",'受領情報一覧(KPMG編集)'!B120)</f>
        <v/>
      </c>
      <c r="C122" s="34" t="str">
        <f>IF('回答結果(KPMG編集)'!D120="","",'回答結果(KPMG編集)'!D120)</f>
        <v/>
      </c>
      <c r="D122" s="4" t="str">
        <f>IF('回答結果(KPMG編集)'!H120="","",'回答結果(KPMG編集)'!H120)</f>
        <v/>
      </c>
      <c r="E122" s="4" t="str">
        <f>IF('回答結果(KPMG編集)'!R120="","",'回答結果(KPMG編集)'!R120)</f>
        <v/>
      </c>
      <c r="F122" s="35" t="str">
        <f>IF(B122="","",'1次スクリーニング(KPMG編集)'!D120)</f>
        <v/>
      </c>
      <c r="G122" s="2" t="str">
        <f t="shared" si="4"/>
        <v/>
      </c>
      <c r="H122" s="2" t="str">
        <f t="shared" si="2"/>
        <v/>
      </c>
      <c r="I122" s="3"/>
      <c r="J122" s="3"/>
      <c r="K122" s="3"/>
      <c r="L122" s="3"/>
      <c r="M122" s="3" t="str">
        <f t="shared" si="3"/>
        <v/>
      </c>
      <c r="N122" s="3"/>
      <c r="P122" s="3"/>
      <c r="Q122" s="3"/>
      <c r="R122" s="3"/>
    </row>
    <row r="123" spans="1:18" x14ac:dyDescent="0.55000000000000004">
      <c r="A123" s="66" t="str">
        <f>IF('受領情報一覧(KPMG編集)'!B121="","",'受領情報一覧(KPMG編集)'!B121)</f>
        <v/>
      </c>
      <c r="B123" s="4" t="str">
        <f>IF('受領情報一覧(KPMG編集)'!B121="","",'受領情報一覧(KPMG編集)'!B121)</f>
        <v/>
      </c>
      <c r="C123" s="34" t="str">
        <f>IF('回答結果(KPMG編集)'!D121="","",'回答結果(KPMG編集)'!D121)</f>
        <v/>
      </c>
      <c r="D123" s="4" t="str">
        <f>IF('回答結果(KPMG編集)'!H121="","",'回答結果(KPMG編集)'!H121)</f>
        <v/>
      </c>
      <c r="E123" s="4" t="str">
        <f>IF('回答結果(KPMG編集)'!R121="","",'回答結果(KPMG編集)'!R121)</f>
        <v/>
      </c>
      <c r="F123" s="35" t="str">
        <f>IF(B123="","",'1次スクリーニング(KPMG編集)'!D121)</f>
        <v/>
      </c>
      <c r="G123" s="2" t="str">
        <f t="shared" si="4"/>
        <v/>
      </c>
      <c r="H123" s="2" t="str">
        <f t="shared" si="2"/>
        <v/>
      </c>
      <c r="I123" s="3"/>
      <c r="J123" s="3"/>
      <c r="K123" s="3"/>
      <c r="L123" s="3"/>
      <c r="M123" s="3" t="str">
        <f t="shared" si="3"/>
        <v/>
      </c>
      <c r="N123" s="3"/>
      <c r="P123" s="3"/>
      <c r="Q123" s="3"/>
      <c r="R123" s="3"/>
    </row>
    <row r="124" spans="1:18" x14ac:dyDescent="0.55000000000000004">
      <c r="A124" s="66" t="str">
        <f>IF('受領情報一覧(KPMG編集)'!B122="","",'受領情報一覧(KPMG編集)'!B122)</f>
        <v/>
      </c>
      <c r="B124" s="4" t="str">
        <f>IF('受領情報一覧(KPMG編集)'!B122="","",'受領情報一覧(KPMG編集)'!B122)</f>
        <v/>
      </c>
      <c r="C124" s="34" t="str">
        <f>IF('回答結果(KPMG編集)'!D122="","",'回答結果(KPMG編集)'!D122)</f>
        <v/>
      </c>
      <c r="D124" s="4" t="str">
        <f>IF('回答結果(KPMG編集)'!H122="","",'回答結果(KPMG編集)'!H122)</f>
        <v/>
      </c>
      <c r="E124" s="4" t="str">
        <f>IF('回答結果(KPMG編集)'!R122="","",'回答結果(KPMG編集)'!R122)</f>
        <v/>
      </c>
      <c r="F124" s="35" t="str">
        <f>IF(B124="","",'1次スクリーニング(KPMG編集)'!D122)</f>
        <v/>
      </c>
      <c r="G124" s="2" t="str">
        <f t="shared" si="4"/>
        <v/>
      </c>
      <c r="H124" s="2" t="str">
        <f t="shared" si="2"/>
        <v/>
      </c>
      <c r="I124" s="3"/>
      <c r="J124" s="3"/>
      <c r="K124" s="3"/>
      <c r="L124" s="3"/>
      <c r="M124" s="3" t="str">
        <f t="shared" si="3"/>
        <v/>
      </c>
      <c r="N124" s="3"/>
      <c r="P124" s="3"/>
      <c r="Q124" s="3"/>
      <c r="R124" s="3"/>
    </row>
    <row r="125" spans="1:18" x14ac:dyDescent="0.55000000000000004">
      <c r="A125" s="66" t="str">
        <f>IF('受領情報一覧(KPMG編集)'!B123="","",'受領情報一覧(KPMG編集)'!B123)</f>
        <v/>
      </c>
      <c r="B125" s="4" t="str">
        <f>IF('受領情報一覧(KPMG編集)'!B123="","",'受領情報一覧(KPMG編集)'!B123)</f>
        <v/>
      </c>
      <c r="C125" s="34" t="str">
        <f>IF('回答結果(KPMG編集)'!D123="","",'回答結果(KPMG編集)'!D123)</f>
        <v/>
      </c>
      <c r="D125" s="4" t="str">
        <f>IF('回答結果(KPMG編集)'!H123="","",'回答結果(KPMG編集)'!H123)</f>
        <v/>
      </c>
      <c r="E125" s="4" t="str">
        <f>IF('回答結果(KPMG編集)'!R123="","",'回答結果(KPMG編集)'!R123)</f>
        <v/>
      </c>
      <c r="F125" s="35" t="str">
        <f>IF(B125="","",'1次スクリーニング(KPMG編集)'!D123)</f>
        <v/>
      </c>
      <c r="G125" s="2" t="str">
        <f t="shared" si="4"/>
        <v/>
      </c>
      <c r="H125" s="2" t="str">
        <f t="shared" si="2"/>
        <v/>
      </c>
      <c r="I125" s="3"/>
      <c r="J125" s="3"/>
      <c r="K125" s="3"/>
      <c r="L125" s="3"/>
      <c r="M125" s="3" t="str">
        <f t="shared" si="3"/>
        <v/>
      </c>
      <c r="N125" s="3"/>
      <c r="P125" s="3"/>
      <c r="Q125" s="3"/>
      <c r="R125" s="3"/>
    </row>
    <row r="126" spans="1:18" x14ac:dyDescent="0.55000000000000004">
      <c r="A126" s="66" t="str">
        <f>IF('受領情報一覧(KPMG編集)'!B124="","",'受領情報一覧(KPMG編集)'!B124)</f>
        <v/>
      </c>
      <c r="B126" s="4" t="str">
        <f>IF('受領情報一覧(KPMG編集)'!B124="","",'受領情報一覧(KPMG編集)'!B124)</f>
        <v/>
      </c>
      <c r="C126" s="34" t="str">
        <f>IF('回答結果(KPMG編集)'!D124="","",'回答結果(KPMG編集)'!D124)</f>
        <v/>
      </c>
      <c r="D126" s="4" t="str">
        <f>IF('回答結果(KPMG編集)'!H124="","",'回答結果(KPMG編集)'!H124)</f>
        <v/>
      </c>
      <c r="E126" s="4" t="str">
        <f>IF('回答結果(KPMG編集)'!R124="","",'回答結果(KPMG編集)'!R124)</f>
        <v/>
      </c>
      <c r="F126" s="35" t="str">
        <f>IF(B126="","",'1次スクリーニング(KPMG編集)'!D124)</f>
        <v/>
      </c>
      <c r="G126" s="2" t="str">
        <f t="shared" si="4"/>
        <v/>
      </c>
      <c r="H126" s="2" t="str">
        <f t="shared" si="2"/>
        <v/>
      </c>
      <c r="I126" s="3"/>
      <c r="J126" s="3"/>
      <c r="K126" s="3"/>
      <c r="L126" s="3"/>
      <c r="M126" s="3" t="str">
        <f t="shared" si="3"/>
        <v/>
      </c>
      <c r="N126" s="3"/>
      <c r="P126" s="3"/>
      <c r="Q126" s="3"/>
      <c r="R126" s="3"/>
    </row>
    <row r="127" spans="1:18" x14ac:dyDescent="0.55000000000000004">
      <c r="A127" s="66" t="str">
        <f>IF('受領情報一覧(KPMG編集)'!B125="","",'受領情報一覧(KPMG編集)'!B125)</f>
        <v/>
      </c>
      <c r="B127" s="4" t="str">
        <f>IF('受領情報一覧(KPMG編集)'!B125="","",'受領情報一覧(KPMG編集)'!B125)</f>
        <v/>
      </c>
      <c r="C127" s="34" t="str">
        <f>IF('回答結果(KPMG編集)'!D125="","",'回答結果(KPMG編集)'!D125)</f>
        <v/>
      </c>
      <c r="D127" s="4" t="str">
        <f>IF('回答結果(KPMG編集)'!H125="","",'回答結果(KPMG編集)'!H125)</f>
        <v/>
      </c>
      <c r="E127" s="4" t="str">
        <f>IF('回答結果(KPMG編集)'!R125="","",'回答結果(KPMG編集)'!R125)</f>
        <v/>
      </c>
      <c r="F127" s="35" t="str">
        <f>IF(B127="","",'1次スクリーニング(KPMG編集)'!D125)</f>
        <v/>
      </c>
      <c r="G127" s="2" t="str">
        <f t="shared" si="4"/>
        <v/>
      </c>
      <c r="H127" s="2" t="str">
        <f t="shared" si="2"/>
        <v/>
      </c>
      <c r="I127" s="3"/>
      <c r="J127" s="3"/>
      <c r="K127" s="3"/>
      <c r="L127" s="3"/>
      <c r="M127" s="3" t="str">
        <f t="shared" si="3"/>
        <v/>
      </c>
      <c r="N127" s="3"/>
      <c r="P127" s="3"/>
      <c r="Q127" s="3"/>
      <c r="R127" s="3"/>
    </row>
    <row r="128" spans="1:18" x14ac:dyDescent="0.55000000000000004">
      <c r="A128" s="66" t="str">
        <f>IF('受領情報一覧(KPMG編集)'!B126="","",'受領情報一覧(KPMG編集)'!B126)</f>
        <v/>
      </c>
      <c r="B128" s="4" t="str">
        <f>IF('受領情報一覧(KPMG編集)'!B126="","",'受領情報一覧(KPMG編集)'!B126)</f>
        <v/>
      </c>
      <c r="C128" s="34" t="str">
        <f>IF('回答結果(KPMG編集)'!D126="","",'回答結果(KPMG編集)'!D126)</f>
        <v/>
      </c>
      <c r="D128" s="4" t="str">
        <f>IF('回答結果(KPMG編集)'!H126="","",'回答結果(KPMG編集)'!H126)</f>
        <v/>
      </c>
      <c r="E128" s="4" t="str">
        <f>IF('回答結果(KPMG編集)'!R126="","",'回答結果(KPMG編集)'!R126)</f>
        <v/>
      </c>
      <c r="F128" s="35" t="str">
        <f>IF(B128="","",'1次スクリーニング(KPMG編集)'!D126)</f>
        <v/>
      </c>
      <c r="G128" s="2" t="str">
        <f t="shared" si="4"/>
        <v/>
      </c>
      <c r="H128" s="2" t="str">
        <f t="shared" si="2"/>
        <v/>
      </c>
      <c r="I128" s="3"/>
      <c r="J128" s="3"/>
      <c r="K128" s="3"/>
      <c r="L128" s="3"/>
      <c r="M128" s="3" t="str">
        <f t="shared" si="3"/>
        <v/>
      </c>
      <c r="N128" s="3"/>
      <c r="P128" s="3"/>
      <c r="Q128" s="3"/>
      <c r="R128" s="3"/>
    </row>
    <row r="129" spans="1:18" x14ac:dyDescent="0.55000000000000004">
      <c r="A129" s="66" t="str">
        <f>IF('受領情報一覧(KPMG編集)'!B127="","",'受領情報一覧(KPMG編集)'!B127)</f>
        <v/>
      </c>
      <c r="B129" s="4" t="str">
        <f>IF('受領情報一覧(KPMG編集)'!B127="","",'受領情報一覧(KPMG編集)'!B127)</f>
        <v/>
      </c>
      <c r="C129" s="34" t="str">
        <f>IF('回答結果(KPMG編集)'!D127="","",'回答結果(KPMG編集)'!D127)</f>
        <v/>
      </c>
      <c r="D129" s="4" t="str">
        <f>IF('回答結果(KPMG編集)'!H127="","",'回答結果(KPMG編集)'!H127)</f>
        <v/>
      </c>
      <c r="E129" s="4" t="str">
        <f>IF('回答結果(KPMG編集)'!R127="","",'回答結果(KPMG編集)'!R127)</f>
        <v/>
      </c>
      <c r="F129" s="35" t="str">
        <f>IF(B129="","",'1次スクリーニング(KPMG編集)'!D127)</f>
        <v/>
      </c>
      <c r="G129" s="2" t="str">
        <f t="shared" si="4"/>
        <v/>
      </c>
      <c r="H129" s="2" t="str">
        <f t="shared" si="2"/>
        <v/>
      </c>
      <c r="I129" s="3"/>
      <c r="J129" s="3"/>
      <c r="K129" s="3"/>
      <c r="L129" s="3"/>
      <c r="M129" s="3" t="str">
        <f t="shared" si="3"/>
        <v/>
      </c>
      <c r="N129" s="3"/>
      <c r="P129" s="3"/>
      <c r="Q129" s="3"/>
      <c r="R129" s="3"/>
    </row>
    <row r="130" spans="1:18" x14ac:dyDescent="0.55000000000000004">
      <c r="A130" s="66" t="str">
        <f>IF('受領情報一覧(KPMG編集)'!B128="","",'受領情報一覧(KPMG編集)'!B128)</f>
        <v/>
      </c>
      <c r="B130" s="4" t="str">
        <f>IF('受領情報一覧(KPMG編集)'!B128="","",'受領情報一覧(KPMG編集)'!B128)</f>
        <v/>
      </c>
      <c r="C130" s="34" t="str">
        <f>IF('回答結果(KPMG編集)'!D128="","",'回答結果(KPMG編集)'!D128)</f>
        <v/>
      </c>
      <c r="D130" s="4" t="str">
        <f>IF('回答結果(KPMG編集)'!H128="","",'回答結果(KPMG編集)'!H128)</f>
        <v/>
      </c>
      <c r="E130" s="4" t="str">
        <f>IF('回答結果(KPMG編集)'!R128="","",'回答結果(KPMG編集)'!R128)</f>
        <v/>
      </c>
      <c r="F130" s="35" t="str">
        <f>IF(B130="","",'1次スクリーニング(KPMG編集)'!D128)</f>
        <v/>
      </c>
      <c r="G130" s="2" t="str">
        <f t="shared" si="4"/>
        <v/>
      </c>
      <c r="H130" s="2" t="str">
        <f t="shared" si="2"/>
        <v/>
      </c>
      <c r="I130" s="3"/>
      <c r="J130" s="3"/>
      <c r="K130" s="3"/>
      <c r="L130" s="3"/>
      <c r="M130" s="3" t="str">
        <f t="shared" si="3"/>
        <v/>
      </c>
      <c r="N130" s="3"/>
      <c r="P130" s="3"/>
      <c r="Q130" s="3"/>
      <c r="R130" s="3"/>
    </row>
    <row r="131" spans="1:18" x14ac:dyDescent="0.55000000000000004">
      <c r="A131" s="66" t="str">
        <f>IF('受領情報一覧(KPMG編集)'!B129="","",'受領情報一覧(KPMG編集)'!B129)</f>
        <v/>
      </c>
      <c r="B131" s="4" t="str">
        <f>IF('受領情報一覧(KPMG編集)'!B129="","",'受領情報一覧(KPMG編集)'!B129)</f>
        <v/>
      </c>
      <c r="C131" s="34" t="str">
        <f>IF('回答結果(KPMG編集)'!D129="","",'回答結果(KPMG編集)'!D129)</f>
        <v/>
      </c>
      <c r="D131" s="4" t="str">
        <f>IF('回答結果(KPMG編集)'!H129="","",'回答結果(KPMG編集)'!H129)</f>
        <v/>
      </c>
      <c r="E131" s="4" t="str">
        <f>IF('回答結果(KPMG編集)'!R129="","",'回答結果(KPMG編集)'!R129)</f>
        <v/>
      </c>
      <c r="F131" s="35" t="str">
        <f>IF(B131="","",'1次スクリーニング(KPMG編集)'!D129)</f>
        <v/>
      </c>
      <c r="G131" s="2" t="str">
        <f t="shared" si="4"/>
        <v/>
      </c>
      <c r="H131" s="2" t="str">
        <f t="shared" si="2"/>
        <v/>
      </c>
      <c r="I131" s="3"/>
      <c r="J131" s="3"/>
      <c r="K131" s="3"/>
      <c r="L131" s="3"/>
      <c r="M131" s="3" t="str">
        <f t="shared" si="3"/>
        <v/>
      </c>
      <c r="N131" s="3"/>
      <c r="P131" s="3"/>
      <c r="Q131" s="3"/>
      <c r="R131" s="3"/>
    </row>
    <row r="132" spans="1:18" x14ac:dyDescent="0.55000000000000004">
      <c r="A132" s="66" t="str">
        <f>IF('受領情報一覧(KPMG編集)'!B130="","",'受領情報一覧(KPMG編集)'!B130)</f>
        <v/>
      </c>
      <c r="B132" s="4" t="str">
        <f>IF('受領情報一覧(KPMG編集)'!B130="","",'受領情報一覧(KPMG編集)'!B130)</f>
        <v/>
      </c>
      <c r="C132" s="34" t="str">
        <f>IF('回答結果(KPMG編集)'!D130="","",'回答結果(KPMG編集)'!D130)</f>
        <v/>
      </c>
      <c r="D132" s="4" t="str">
        <f>IF('回答結果(KPMG編集)'!H130="","",'回答結果(KPMG編集)'!H130)</f>
        <v/>
      </c>
      <c r="E132" s="4" t="str">
        <f>IF('回答結果(KPMG編集)'!R130="","",'回答結果(KPMG編集)'!R130)</f>
        <v/>
      </c>
      <c r="F132" s="35" t="str">
        <f>IF(B132="","",'1次スクリーニング(KPMG編集)'!D130)</f>
        <v/>
      </c>
      <c r="G132" s="2" t="str">
        <f t="shared" si="4"/>
        <v/>
      </c>
      <c r="H132" s="2" t="str">
        <f t="shared" si="2"/>
        <v/>
      </c>
      <c r="I132" s="3"/>
      <c r="J132" s="3"/>
      <c r="K132" s="3"/>
      <c r="L132" s="3"/>
      <c r="M132" s="3" t="str">
        <f t="shared" si="3"/>
        <v/>
      </c>
      <c r="N132" s="3"/>
      <c r="P132" s="3"/>
      <c r="Q132" s="3"/>
      <c r="R132" s="3"/>
    </row>
    <row r="133" spans="1:18" x14ac:dyDescent="0.55000000000000004">
      <c r="A133" s="66" t="str">
        <f>IF('受領情報一覧(KPMG編集)'!B131="","",'受領情報一覧(KPMG編集)'!B131)</f>
        <v/>
      </c>
      <c r="B133" s="4" t="str">
        <f>IF('受領情報一覧(KPMG編集)'!B131="","",'受領情報一覧(KPMG編集)'!B131)</f>
        <v/>
      </c>
      <c r="C133" s="34" t="str">
        <f>IF('回答結果(KPMG編集)'!D131="","",'回答結果(KPMG編集)'!D131)</f>
        <v/>
      </c>
      <c r="D133" s="4" t="str">
        <f>IF('回答結果(KPMG編集)'!H131="","",'回答結果(KPMG編集)'!H131)</f>
        <v/>
      </c>
      <c r="E133" s="4" t="str">
        <f>IF('回答結果(KPMG編集)'!R131="","",'回答結果(KPMG編集)'!R131)</f>
        <v/>
      </c>
      <c r="F133" s="35" t="str">
        <f>IF(B133="","",'1次スクリーニング(KPMG編集)'!D131)</f>
        <v/>
      </c>
      <c r="G133" s="2" t="str">
        <f t="shared" si="4"/>
        <v/>
      </c>
      <c r="H133" s="2" t="str">
        <f t="shared" si="2"/>
        <v/>
      </c>
      <c r="I133" s="3"/>
      <c r="J133" s="3"/>
      <c r="K133" s="3"/>
      <c r="L133" s="3"/>
      <c r="M133" s="3" t="str">
        <f t="shared" si="3"/>
        <v/>
      </c>
      <c r="N133" s="3"/>
      <c r="P133" s="3"/>
      <c r="Q133" s="3"/>
      <c r="R133" s="3"/>
    </row>
    <row r="134" spans="1:18" x14ac:dyDescent="0.55000000000000004">
      <c r="A134" s="66" t="str">
        <f>IF('受領情報一覧(KPMG編集)'!B132="","",'受領情報一覧(KPMG編集)'!B132)</f>
        <v/>
      </c>
      <c r="B134" s="4" t="str">
        <f>IF('受領情報一覧(KPMG編集)'!B132="","",'受領情報一覧(KPMG編集)'!B132)</f>
        <v/>
      </c>
      <c r="C134" s="34" t="str">
        <f>IF('回答結果(KPMG編集)'!D132="","",'回答結果(KPMG編集)'!D132)</f>
        <v/>
      </c>
      <c r="D134" s="4" t="str">
        <f>IF('回答結果(KPMG編集)'!H132="","",'回答結果(KPMG編集)'!H132)</f>
        <v/>
      </c>
      <c r="E134" s="4" t="str">
        <f>IF('回答結果(KPMG編集)'!R132="","",'回答結果(KPMG編集)'!R132)</f>
        <v/>
      </c>
      <c r="F134" s="35" t="str">
        <f>IF(B134="","",'1次スクリーニング(KPMG編集)'!D132)</f>
        <v/>
      </c>
      <c r="G134" s="2" t="str">
        <f t="shared" si="4"/>
        <v/>
      </c>
      <c r="H134" s="2" t="str">
        <f t="shared" si="2"/>
        <v/>
      </c>
      <c r="I134" s="3"/>
      <c r="J134" s="3"/>
      <c r="K134" s="3"/>
      <c r="L134" s="3"/>
      <c r="M134" s="3" t="str">
        <f t="shared" si="3"/>
        <v/>
      </c>
      <c r="N134" s="3"/>
      <c r="P134" s="3"/>
      <c r="Q134" s="3"/>
      <c r="R134" s="3"/>
    </row>
    <row r="135" spans="1:18" x14ac:dyDescent="0.55000000000000004">
      <c r="A135" s="66" t="str">
        <f>IF('受領情報一覧(KPMG編集)'!B133="","",'受領情報一覧(KPMG編集)'!B133)</f>
        <v/>
      </c>
      <c r="B135" s="4" t="str">
        <f>IF('受領情報一覧(KPMG編集)'!B133="","",'受領情報一覧(KPMG編集)'!B133)</f>
        <v/>
      </c>
      <c r="C135" s="34" t="str">
        <f>IF('回答結果(KPMG編集)'!D133="","",'回答結果(KPMG編集)'!D133)</f>
        <v/>
      </c>
      <c r="D135" s="4" t="str">
        <f>IF('回答結果(KPMG編集)'!H133="","",'回答結果(KPMG編集)'!H133)</f>
        <v/>
      </c>
      <c r="E135" s="4" t="str">
        <f>IF('回答結果(KPMG編集)'!R133="","",'回答結果(KPMG編集)'!R133)</f>
        <v/>
      </c>
      <c r="F135" s="35" t="str">
        <f>IF(B135="","",'1次スクリーニング(KPMG編集)'!D133)</f>
        <v/>
      </c>
      <c r="G135" s="2" t="str">
        <f t="shared" ref="G135:G198" si="5">IF(B135="","","未確認")</f>
        <v/>
      </c>
      <c r="H135" s="2" t="str">
        <f t="shared" ref="H135:H198" si="6">IF(C135="","","未確認")</f>
        <v/>
      </c>
      <c r="I135" s="3"/>
      <c r="J135" s="3"/>
      <c r="K135" s="3"/>
      <c r="L135" s="3"/>
      <c r="M135" s="3" t="str">
        <f t="shared" ref="M135:M198" si="7">IF(B135="","","未確認")</f>
        <v/>
      </c>
      <c r="N135" s="3"/>
      <c r="P135" s="3"/>
      <c r="Q135" s="3"/>
      <c r="R135" s="3"/>
    </row>
    <row r="136" spans="1:18" x14ac:dyDescent="0.55000000000000004">
      <c r="A136" s="66" t="str">
        <f>IF('受領情報一覧(KPMG編集)'!B134="","",'受領情報一覧(KPMG編集)'!B134)</f>
        <v/>
      </c>
      <c r="B136" s="4" t="str">
        <f>IF('受領情報一覧(KPMG編集)'!B134="","",'受領情報一覧(KPMG編集)'!B134)</f>
        <v/>
      </c>
      <c r="C136" s="34" t="str">
        <f>IF('回答結果(KPMG編集)'!D134="","",'回答結果(KPMG編集)'!D134)</f>
        <v/>
      </c>
      <c r="D136" s="4" t="str">
        <f>IF('回答結果(KPMG編集)'!H134="","",'回答結果(KPMG編集)'!H134)</f>
        <v/>
      </c>
      <c r="E136" s="4" t="str">
        <f>IF('回答結果(KPMG編集)'!R134="","",'回答結果(KPMG編集)'!R134)</f>
        <v/>
      </c>
      <c r="F136" s="35" t="str">
        <f>IF(B136="","",'1次スクリーニング(KPMG編集)'!D134)</f>
        <v/>
      </c>
      <c r="G136" s="2" t="str">
        <f t="shared" si="5"/>
        <v/>
      </c>
      <c r="H136" s="2" t="str">
        <f t="shared" si="6"/>
        <v/>
      </c>
      <c r="I136" s="3"/>
      <c r="J136" s="3"/>
      <c r="K136" s="3"/>
      <c r="L136" s="3"/>
      <c r="M136" s="3" t="str">
        <f t="shared" si="7"/>
        <v/>
      </c>
      <c r="N136" s="3"/>
      <c r="P136" s="3"/>
      <c r="Q136" s="3"/>
      <c r="R136" s="3"/>
    </row>
    <row r="137" spans="1:18" x14ac:dyDescent="0.55000000000000004">
      <c r="A137" s="66" t="str">
        <f>IF('受領情報一覧(KPMG編集)'!B135="","",'受領情報一覧(KPMG編集)'!B135)</f>
        <v/>
      </c>
      <c r="B137" s="4" t="str">
        <f>IF('受領情報一覧(KPMG編集)'!B135="","",'受領情報一覧(KPMG編集)'!B135)</f>
        <v/>
      </c>
      <c r="C137" s="34" t="str">
        <f>IF('回答結果(KPMG編集)'!D135="","",'回答結果(KPMG編集)'!D135)</f>
        <v/>
      </c>
      <c r="D137" s="4" t="str">
        <f>IF('回答結果(KPMG編集)'!H135="","",'回答結果(KPMG編集)'!H135)</f>
        <v/>
      </c>
      <c r="E137" s="4" t="str">
        <f>IF('回答結果(KPMG編集)'!R135="","",'回答結果(KPMG編集)'!R135)</f>
        <v/>
      </c>
      <c r="F137" s="35" t="str">
        <f>IF(B137="","",'1次スクリーニング(KPMG編集)'!D135)</f>
        <v/>
      </c>
      <c r="G137" s="2" t="str">
        <f t="shared" si="5"/>
        <v/>
      </c>
      <c r="H137" s="2" t="str">
        <f t="shared" si="6"/>
        <v/>
      </c>
      <c r="I137" s="3"/>
      <c r="J137" s="3"/>
      <c r="K137" s="3"/>
      <c r="L137" s="3"/>
      <c r="M137" s="3" t="str">
        <f t="shared" si="7"/>
        <v/>
      </c>
      <c r="N137" s="3"/>
      <c r="P137" s="3"/>
      <c r="Q137" s="3"/>
      <c r="R137" s="3"/>
    </row>
    <row r="138" spans="1:18" x14ac:dyDescent="0.55000000000000004">
      <c r="A138" s="66" t="str">
        <f>IF('受領情報一覧(KPMG編集)'!B136="","",'受領情報一覧(KPMG編集)'!B136)</f>
        <v/>
      </c>
      <c r="B138" s="4" t="str">
        <f>IF('受領情報一覧(KPMG編集)'!B136="","",'受領情報一覧(KPMG編集)'!B136)</f>
        <v/>
      </c>
      <c r="C138" s="34" t="str">
        <f>IF('回答結果(KPMG編集)'!D136="","",'回答結果(KPMG編集)'!D136)</f>
        <v/>
      </c>
      <c r="D138" s="4" t="str">
        <f>IF('回答結果(KPMG編集)'!H136="","",'回答結果(KPMG編集)'!H136)</f>
        <v/>
      </c>
      <c r="E138" s="4" t="str">
        <f>IF('回答結果(KPMG編集)'!R136="","",'回答結果(KPMG編集)'!R136)</f>
        <v/>
      </c>
      <c r="F138" s="35" t="str">
        <f>IF(B138="","",'1次スクリーニング(KPMG編集)'!D136)</f>
        <v/>
      </c>
      <c r="G138" s="2" t="str">
        <f t="shared" si="5"/>
        <v/>
      </c>
      <c r="H138" s="2" t="str">
        <f t="shared" si="6"/>
        <v/>
      </c>
      <c r="I138" s="3"/>
      <c r="J138" s="3"/>
      <c r="K138" s="3"/>
      <c r="L138" s="3"/>
      <c r="M138" s="3" t="str">
        <f t="shared" si="7"/>
        <v/>
      </c>
      <c r="N138" s="3"/>
      <c r="P138" s="3"/>
      <c r="Q138" s="3"/>
      <c r="R138" s="3"/>
    </row>
    <row r="139" spans="1:18" x14ac:dyDescent="0.55000000000000004">
      <c r="A139" s="66" t="str">
        <f>IF('受領情報一覧(KPMG編集)'!B137="","",'受領情報一覧(KPMG編集)'!B137)</f>
        <v/>
      </c>
      <c r="B139" s="4" t="str">
        <f>IF('受領情報一覧(KPMG編集)'!B137="","",'受領情報一覧(KPMG編集)'!B137)</f>
        <v/>
      </c>
      <c r="C139" s="34" t="str">
        <f>IF('回答結果(KPMG編集)'!D137="","",'回答結果(KPMG編集)'!D137)</f>
        <v/>
      </c>
      <c r="D139" s="4" t="str">
        <f>IF('回答結果(KPMG編集)'!H137="","",'回答結果(KPMG編集)'!H137)</f>
        <v/>
      </c>
      <c r="E139" s="4" t="str">
        <f>IF('回答結果(KPMG編集)'!R137="","",'回答結果(KPMG編集)'!R137)</f>
        <v/>
      </c>
      <c r="F139" s="35" t="str">
        <f>IF(B139="","",'1次スクリーニング(KPMG編集)'!D137)</f>
        <v/>
      </c>
      <c r="G139" s="2" t="str">
        <f t="shared" si="5"/>
        <v/>
      </c>
      <c r="H139" s="2" t="str">
        <f t="shared" si="6"/>
        <v/>
      </c>
      <c r="I139" s="3"/>
      <c r="J139" s="3"/>
      <c r="K139" s="3"/>
      <c r="L139" s="3"/>
      <c r="M139" s="3" t="str">
        <f t="shared" si="7"/>
        <v/>
      </c>
      <c r="N139" s="3"/>
      <c r="P139" s="3"/>
      <c r="Q139" s="3"/>
      <c r="R139" s="3"/>
    </row>
    <row r="140" spans="1:18" x14ac:dyDescent="0.55000000000000004">
      <c r="A140" s="66" t="str">
        <f>IF('受領情報一覧(KPMG編集)'!B138="","",'受領情報一覧(KPMG編集)'!B138)</f>
        <v/>
      </c>
      <c r="B140" s="4" t="str">
        <f>IF('受領情報一覧(KPMG編集)'!B138="","",'受領情報一覧(KPMG編集)'!B138)</f>
        <v/>
      </c>
      <c r="C140" s="34" t="str">
        <f>IF('回答結果(KPMG編集)'!D138="","",'回答結果(KPMG編集)'!D138)</f>
        <v/>
      </c>
      <c r="D140" s="4" t="str">
        <f>IF('回答結果(KPMG編集)'!H138="","",'回答結果(KPMG編集)'!H138)</f>
        <v/>
      </c>
      <c r="E140" s="4" t="str">
        <f>IF('回答結果(KPMG編集)'!R138="","",'回答結果(KPMG編集)'!R138)</f>
        <v/>
      </c>
      <c r="F140" s="35" t="str">
        <f>IF(B140="","",'1次スクリーニング(KPMG編集)'!D138)</f>
        <v/>
      </c>
      <c r="G140" s="2" t="str">
        <f t="shared" si="5"/>
        <v/>
      </c>
      <c r="H140" s="2" t="str">
        <f t="shared" si="6"/>
        <v/>
      </c>
      <c r="I140" s="3"/>
      <c r="J140" s="3"/>
      <c r="K140" s="3"/>
      <c r="L140" s="3"/>
      <c r="M140" s="3" t="str">
        <f t="shared" si="7"/>
        <v/>
      </c>
      <c r="N140" s="3"/>
      <c r="P140" s="3"/>
      <c r="Q140" s="3"/>
      <c r="R140" s="3"/>
    </row>
    <row r="141" spans="1:18" x14ac:dyDescent="0.55000000000000004">
      <c r="A141" s="66" t="str">
        <f>IF('受領情報一覧(KPMG編集)'!B139="","",'受領情報一覧(KPMG編集)'!B139)</f>
        <v/>
      </c>
      <c r="B141" s="4" t="str">
        <f>IF('受領情報一覧(KPMG編集)'!B139="","",'受領情報一覧(KPMG編集)'!B139)</f>
        <v/>
      </c>
      <c r="C141" s="34" t="str">
        <f>IF('回答結果(KPMG編集)'!D139="","",'回答結果(KPMG編集)'!D139)</f>
        <v/>
      </c>
      <c r="D141" s="4" t="str">
        <f>IF('回答結果(KPMG編集)'!H139="","",'回答結果(KPMG編集)'!H139)</f>
        <v/>
      </c>
      <c r="E141" s="4" t="str">
        <f>IF('回答結果(KPMG編集)'!R139="","",'回答結果(KPMG編集)'!R139)</f>
        <v/>
      </c>
      <c r="F141" s="35" t="str">
        <f>IF(B141="","",'1次スクリーニング(KPMG編集)'!D139)</f>
        <v/>
      </c>
      <c r="G141" s="2" t="str">
        <f t="shared" si="5"/>
        <v/>
      </c>
      <c r="H141" s="2" t="str">
        <f t="shared" si="6"/>
        <v/>
      </c>
      <c r="I141" s="3"/>
      <c r="J141" s="3"/>
      <c r="K141" s="3"/>
      <c r="L141" s="3"/>
      <c r="M141" s="3" t="str">
        <f t="shared" si="7"/>
        <v/>
      </c>
      <c r="N141" s="3"/>
      <c r="P141" s="3"/>
      <c r="Q141" s="3"/>
      <c r="R141" s="3"/>
    </row>
    <row r="142" spans="1:18" x14ac:dyDescent="0.55000000000000004">
      <c r="A142" s="66" t="str">
        <f>IF('受領情報一覧(KPMG編集)'!B140="","",'受領情報一覧(KPMG編集)'!B140)</f>
        <v/>
      </c>
      <c r="B142" s="4" t="str">
        <f>IF('受領情報一覧(KPMG編集)'!B140="","",'受領情報一覧(KPMG編集)'!B140)</f>
        <v/>
      </c>
      <c r="C142" s="34" t="str">
        <f>IF('回答結果(KPMG編集)'!D140="","",'回答結果(KPMG編集)'!D140)</f>
        <v/>
      </c>
      <c r="D142" s="4" t="str">
        <f>IF('回答結果(KPMG編集)'!H140="","",'回答結果(KPMG編集)'!H140)</f>
        <v/>
      </c>
      <c r="E142" s="4" t="str">
        <f>IF('回答結果(KPMG編集)'!R140="","",'回答結果(KPMG編集)'!R140)</f>
        <v/>
      </c>
      <c r="F142" s="35" t="str">
        <f>IF(B142="","",'1次スクリーニング(KPMG編集)'!D140)</f>
        <v/>
      </c>
      <c r="G142" s="2" t="str">
        <f t="shared" si="5"/>
        <v/>
      </c>
      <c r="H142" s="2" t="str">
        <f t="shared" si="6"/>
        <v/>
      </c>
      <c r="I142" s="3"/>
      <c r="J142" s="3"/>
      <c r="K142" s="3"/>
      <c r="L142" s="3"/>
      <c r="M142" s="3" t="str">
        <f t="shared" si="7"/>
        <v/>
      </c>
      <c r="N142" s="3"/>
      <c r="P142" s="3"/>
      <c r="Q142" s="3"/>
      <c r="R142" s="3"/>
    </row>
    <row r="143" spans="1:18" x14ac:dyDescent="0.55000000000000004">
      <c r="A143" s="66" t="str">
        <f>IF('受領情報一覧(KPMG編集)'!B141="","",'受領情報一覧(KPMG編集)'!B141)</f>
        <v/>
      </c>
      <c r="B143" s="4" t="str">
        <f>IF('受領情報一覧(KPMG編集)'!B141="","",'受領情報一覧(KPMG編集)'!B141)</f>
        <v/>
      </c>
      <c r="C143" s="34" t="str">
        <f>IF('回答結果(KPMG編集)'!D141="","",'回答結果(KPMG編集)'!D141)</f>
        <v/>
      </c>
      <c r="D143" s="4" t="str">
        <f>IF('回答結果(KPMG編集)'!H141="","",'回答結果(KPMG編集)'!H141)</f>
        <v/>
      </c>
      <c r="E143" s="4" t="str">
        <f>IF('回答結果(KPMG編集)'!R141="","",'回答結果(KPMG編集)'!R141)</f>
        <v/>
      </c>
      <c r="F143" s="35" t="str">
        <f>IF(B143="","",'1次スクリーニング(KPMG編集)'!D141)</f>
        <v/>
      </c>
      <c r="G143" s="2" t="str">
        <f t="shared" si="5"/>
        <v/>
      </c>
      <c r="H143" s="2" t="str">
        <f t="shared" si="6"/>
        <v/>
      </c>
      <c r="I143" s="3"/>
      <c r="J143" s="3"/>
      <c r="K143" s="3"/>
      <c r="L143" s="3"/>
      <c r="M143" s="3" t="str">
        <f t="shared" si="7"/>
        <v/>
      </c>
      <c r="N143" s="3"/>
      <c r="P143" s="3"/>
      <c r="Q143" s="3"/>
      <c r="R143" s="3"/>
    </row>
    <row r="144" spans="1:18" x14ac:dyDescent="0.55000000000000004">
      <c r="A144" s="66" t="str">
        <f>IF('受領情報一覧(KPMG編集)'!B142="","",'受領情報一覧(KPMG編集)'!B142)</f>
        <v/>
      </c>
      <c r="B144" s="4" t="str">
        <f>IF('受領情報一覧(KPMG編集)'!B142="","",'受領情報一覧(KPMG編集)'!B142)</f>
        <v/>
      </c>
      <c r="C144" s="34" t="str">
        <f>IF('回答結果(KPMG編集)'!D142="","",'回答結果(KPMG編集)'!D142)</f>
        <v/>
      </c>
      <c r="D144" s="4" t="str">
        <f>IF('回答結果(KPMG編集)'!H142="","",'回答結果(KPMG編集)'!H142)</f>
        <v/>
      </c>
      <c r="E144" s="4" t="str">
        <f>IF('回答結果(KPMG編集)'!R142="","",'回答結果(KPMG編集)'!R142)</f>
        <v/>
      </c>
      <c r="F144" s="35" t="str">
        <f>IF(B144="","",'1次スクリーニング(KPMG編集)'!D142)</f>
        <v/>
      </c>
      <c r="G144" s="2" t="str">
        <f t="shared" si="5"/>
        <v/>
      </c>
      <c r="H144" s="2" t="str">
        <f t="shared" si="6"/>
        <v/>
      </c>
      <c r="I144" s="3"/>
      <c r="J144" s="3"/>
      <c r="K144" s="3"/>
      <c r="L144" s="3"/>
      <c r="M144" s="3" t="str">
        <f t="shared" si="7"/>
        <v/>
      </c>
      <c r="N144" s="3"/>
      <c r="P144" s="3"/>
      <c r="Q144" s="3"/>
      <c r="R144" s="3"/>
    </row>
    <row r="145" spans="1:18" x14ac:dyDescent="0.55000000000000004">
      <c r="A145" s="66" t="str">
        <f>IF('受領情報一覧(KPMG編集)'!B143="","",'受領情報一覧(KPMG編集)'!B143)</f>
        <v/>
      </c>
      <c r="B145" s="4" t="str">
        <f>IF('受領情報一覧(KPMG編集)'!B143="","",'受領情報一覧(KPMG編集)'!B143)</f>
        <v/>
      </c>
      <c r="C145" s="34" t="str">
        <f>IF('回答結果(KPMG編集)'!D143="","",'回答結果(KPMG編集)'!D143)</f>
        <v/>
      </c>
      <c r="D145" s="4" t="str">
        <f>IF('回答結果(KPMG編集)'!H143="","",'回答結果(KPMG編集)'!H143)</f>
        <v/>
      </c>
      <c r="E145" s="4" t="str">
        <f>IF('回答結果(KPMG編集)'!R143="","",'回答結果(KPMG編集)'!R143)</f>
        <v/>
      </c>
      <c r="F145" s="35" t="str">
        <f>IF(B145="","",'1次スクリーニング(KPMG編集)'!D143)</f>
        <v/>
      </c>
      <c r="G145" s="2" t="str">
        <f t="shared" si="5"/>
        <v/>
      </c>
      <c r="H145" s="2" t="str">
        <f t="shared" si="6"/>
        <v/>
      </c>
      <c r="I145" s="3"/>
      <c r="J145" s="3"/>
      <c r="K145" s="3"/>
      <c r="L145" s="3"/>
      <c r="M145" s="3" t="str">
        <f t="shared" si="7"/>
        <v/>
      </c>
      <c r="N145" s="3"/>
      <c r="P145" s="3"/>
      <c r="Q145" s="3"/>
      <c r="R145" s="3"/>
    </row>
    <row r="146" spans="1:18" x14ac:dyDescent="0.55000000000000004">
      <c r="A146" s="66" t="str">
        <f>IF('受領情報一覧(KPMG編集)'!B144="","",'受領情報一覧(KPMG編集)'!B144)</f>
        <v/>
      </c>
      <c r="B146" s="4" t="str">
        <f>IF('受領情報一覧(KPMG編集)'!B144="","",'受領情報一覧(KPMG編集)'!B144)</f>
        <v/>
      </c>
      <c r="C146" s="34" t="str">
        <f>IF('回答結果(KPMG編集)'!D144="","",'回答結果(KPMG編集)'!D144)</f>
        <v/>
      </c>
      <c r="D146" s="4" t="str">
        <f>IF('回答結果(KPMG編集)'!H144="","",'回答結果(KPMG編集)'!H144)</f>
        <v/>
      </c>
      <c r="E146" s="4" t="str">
        <f>IF('回答結果(KPMG編集)'!R144="","",'回答結果(KPMG編集)'!R144)</f>
        <v/>
      </c>
      <c r="F146" s="35" t="str">
        <f>IF(B146="","",'1次スクリーニング(KPMG編集)'!D144)</f>
        <v/>
      </c>
      <c r="G146" s="2" t="str">
        <f t="shared" si="5"/>
        <v/>
      </c>
      <c r="H146" s="2" t="str">
        <f t="shared" si="6"/>
        <v/>
      </c>
      <c r="I146" s="3"/>
      <c r="J146" s="3"/>
      <c r="K146" s="3"/>
      <c r="L146" s="3"/>
      <c r="M146" s="3" t="str">
        <f t="shared" si="7"/>
        <v/>
      </c>
      <c r="N146" s="3"/>
      <c r="P146" s="3"/>
      <c r="Q146" s="3"/>
      <c r="R146" s="3"/>
    </row>
    <row r="147" spans="1:18" x14ac:dyDescent="0.55000000000000004">
      <c r="A147" s="66" t="str">
        <f>IF('受領情報一覧(KPMG編集)'!B145="","",'受領情報一覧(KPMG編集)'!B145)</f>
        <v/>
      </c>
      <c r="B147" s="4" t="str">
        <f>IF('受領情報一覧(KPMG編集)'!B145="","",'受領情報一覧(KPMG編集)'!B145)</f>
        <v/>
      </c>
      <c r="C147" s="34" t="str">
        <f>IF('回答結果(KPMG編集)'!D145="","",'回答結果(KPMG編集)'!D145)</f>
        <v/>
      </c>
      <c r="D147" s="4" t="str">
        <f>IF('回答結果(KPMG編集)'!H145="","",'回答結果(KPMG編集)'!H145)</f>
        <v/>
      </c>
      <c r="E147" s="4" t="str">
        <f>IF('回答結果(KPMG編集)'!R145="","",'回答結果(KPMG編集)'!R145)</f>
        <v/>
      </c>
      <c r="F147" s="35" t="str">
        <f>IF(B147="","",'1次スクリーニング(KPMG編集)'!D145)</f>
        <v/>
      </c>
      <c r="G147" s="2" t="str">
        <f t="shared" si="5"/>
        <v/>
      </c>
      <c r="H147" s="2" t="str">
        <f t="shared" si="6"/>
        <v/>
      </c>
      <c r="I147" s="3"/>
      <c r="J147" s="3"/>
      <c r="K147" s="3"/>
      <c r="L147" s="3"/>
      <c r="M147" s="3" t="str">
        <f t="shared" si="7"/>
        <v/>
      </c>
      <c r="N147" s="3"/>
      <c r="P147" s="3"/>
      <c r="Q147" s="3"/>
      <c r="R147" s="3"/>
    </row>
    <row r="148" spans="1:18" x14ac:dyDescent="0.55000000000000004">
      <c r="A148" s="66" t="str">
        <f>IF('受領情報一覧(KPMG編集)'!B146="","",'受領情報一覧(KPMG編集)'!B146)</f>
        <v/>
      </c>
      <c r="B148" s="4" t="str">
        <f>IF('受領情報一覧(KPMG編集)'!B146="","",'受領情報一覧(KPMG編集)'!B146)</f>
        <v/>
      </c>
      <c r="C148" s="34" t="str">
        <f>IF('回答結果(KPMG編集)'!D146="","",'回答結果(KPMG編集)'!D146)</f>
        <v/>
      </c>
      <c r="D148" s="4" t="str">
        <f>IF('回答結果(KPMG編集)'!H146="","",'回答結果(KPMG編集)'!H146)</f>
        <v/>
      </c>
      <c r="E148" s="4" t="str">
        <f>IF('回答結果(KPMG編集)'!R146="","",'回答結果(KPMG編集)'!R146)</f>
        <v/>
      </c>
      <c r="F148" s="35" t="str">
        <f>IF(B148="","",'1次スクリーニング(KPMG編集)'!D146)</f>
        <v/>
      </c>
      <c r="G148" s="2" t="str">
        <f t="shared" si="5"/>
        <v/>
      </c>
      <c r="H148" s="2" t="str">
        <f t="shared" si="6"/>
        <v/>
      </c>
      <c r="I148" s="3"/>
      <c r="J148" s="3"/>
      <c r="K148" s="3"/>
      <c r="L148" s="3"/>
      <c r="M148" s="3" t="str">
        <f t="shared" si="7"/>
        <v/>
      </c>
      <c r="N148" s="3"/>
      <c r="P148" s="3"/>
      <c r="Q148" s="3"/>
      <c r="R148" s="3"/>
    </row>
    <row r="149" spans="1:18" x14ac:dyDescent="0.55000000000000004">
      <c r="A149" s="66" t="str">
        <f>IF('受領情報一覧(KPMG編集)'!B147="","",'受領情報一覧(KPMG編集)'!B147)</f>
        <v/>
      </c>
      <c r="B149" s="4" t="str">
        <f>IF('受領情報一覧(KPMG編集)'!B147="","",'受領情報一覧(KPMG編集)'!B147)</f>
        <v/>
      </c>
      <c r="C149" s="34" t="str">
        <f>IF('回答結果(KPMG編集)'!D147="","",'回答結果(KPMG編集)'!D147)</f>
        <v/>
      </c>
      <c r="D149" s="4" t="str">
        <f>IF('回答結果(KPMG編集)'!H147="","",'回答結果(KPMG編集)'!H147)</f>
        <v/>
      </c>
      <c r="E149" s="4" t="str">
        <f>IF('回答結果(KPMG編集)'!R147="","",'回答結果(KPMG編集)'!R147)</f>
        <v/>
      </c>
      <c r="F149" s="35" t="str">
        <f>IF(B149="","",'1次スクリーニング(KPMG編集)'!D147)</f>
        <v/>
      </c>
      <c r="G149" s="2" t="str">
        <f t="shared" si="5"/>
        <v/>
      </c>
      <c r="H149" s="2" t="str">
        <f t="shared" si="6"/>
        <v/>
      </c>
      <c r="I149" s="3"/>
      <c r="J149" s="3"/>
      <c r="K149" s="3"/>
      <c r="L149" s="3"/>
      <c r="M149" s="3" t="str">
        <f t="shared" si="7"/>
        <v/>
      </c>
      <c r="N149" s="3"/>
      <c r="P149" s="3"/>
      <c r="Q149" s="3"/>
      <c r="R149" s="3"/>
    </row>
    <row r="150" spans="1:18" x14ac:dyDescent="0.55000000000000004">
      <c r="A150" s="66" t="str">
        <f>IF('受領情報一覧(KPMG編集)'!B148="","",'受領情報一覧(KPMG編集)'!B148)</f>
        <v/>
      </c>
      <c r="B150" s="4" t="str">
        <f>IF('受領情報一覧(KPMG編集)'!B148="","",'受領情報一覧(KPMG編集)'!B148)</f>
        <v/>
      </c>
      <c r="C150" s="34" t="str">
        <f>IF('回答結果(KPMG編集)'!D148="","",'回答結果(KPMG編集)'!D148)</f>
        <v/>
      </c>
      <c r="D150" s="4" t="str">
        <f>IF('回答結果(KPMG編集)'!H148="","",'回答結果(KPMG編集)'!H148)</f>
        <v/>
      </c>
      <c r="E150" s="4" t="str">
        <f>IF('回答結果(KPMG編集)'!R148="","",'回答結果(KPMG編集)'!R148)</f>
        <v/>
      </c>
      <c r="F150" s="35" t="str">
        <f>IF(B150="","",'1次スクリーニング(KPMG編集)'!D148)</f>
        <v/>
      </c>
      <c r="G150" s="2" t="str">
        <f t="shared" si="5"/>
        <v/>
      </c>
      <c r="H150" s="2" t="str">
        <f t="shared" si="6"/>
        <v/>
      </c>
      <c r="I150" s="3"/>
      <c r="J150" s="3"/>
      <c r="K150" s="3"/>
      <c r="L150" s="3"/>
      <c r="M150" s="3" t="str">
        <f t="shared" si="7"/>
        <v/>
      </c>
      <c r="N150" s="3"/>
      <c r="P150" s="3"/>
      <c r="Q150" s="3"/>
      <c r="R150" s="3"/>
    </row>
    <row r="151" spans="1:18" x14ac:dyDescent="0.55000000000000004">
      <c r="A151" s="66" t="str">
        <f>IF('受領情報一覧(KPMG編集)'!B149="","",'受領情報一覧(KPMG編集)'!B149)</f>
        <v/>
      </c>
      <c r="B151" s="4" t="str">
        <f>IF('受領情報一覧(KPMG編集)'!B149="","",'受領情報一覧(KPMG編集)'!B149)</f>
        <v/>
      </c>
      <c r="C151" s="34" t="str">
        <f>IF('回答結果(KPMG編集)'!D149="","",'回答結果(KPMG編集)'!D149)</f>
        <v/>
      </c>
      <c r="D151" s="4" t="str">
        <f>IF('回答結果(KPMG編集)'!H149="","",'回答結果(KPMG編集)'!H149)</f>
        <v/>
      </c>
      <c r="E151" s="4" t="str">
        <f>IF('回答結果(KPMG編集)'!R149="","",'回答結果(KPMG編集)'!R149)</f>
        <v/>
      </c>
      <c r="F151" s="35" t="str">
        <f>IF(B151="","",'1次スクリーニング(KPMG編集)'!D149)</f>
        <v/>
      </c>
      <c r="G151" s="2" t="str">
        <f t="shared" si="5"/>
        <v/>
      </c>
      <c r="H151" s="2" t="str">
        <f t="shared" si="6"/>
        <v/>
      </c>
      <c r="I151" s="3"/>
      <c r="J151" s="3"/>
      <c r="K151" s="3"/>
      <c r="L151" s="3"/>
      <c r="M151" s="3" t="str">
        <f t="shared" si="7"/>
        <v/>
      </c>
      <c r="N151" s="3"/>
      <c r="P151" s="3"/>
      <c r="Q151" s="3"/>
      <c r="R151" s="3"/>
    </row>
    <row r="152" spans="1:18" x14ac:dyDescent="0.55000000000000004">
      <c r="A152" s="66" t="str">
        <f>IF('受領情報一覧(KPMG編集)'!B150="","",'受領情報一覧(KPMG編集)'!B150)</f>
        <v/>
      </c>
      <c r="B152" s="4" t="str">
        <f>IF('受領情報一覧(KPMG編集)'!B150="","",'受領情報一覧(KPMG編集)'!B150)</f>
        <v/>
      </c>
      <c r="C152" s="34" t="str">
        <f>IF('回答結果(KPMG編集)'!D150="","",'回答結果(KPMG編集)'!D150)</f>
        <v/>
      </c>
      <c r="D152" s="4" t="str">
        <f>IF('回答結果(KPMG編集)'!H150="","",'回答結果(KPMG編集)'!H150)</f>
        <v/>
      </c>
      <c r="E152" s="4" t="str">
        <f>IF('回答結果(KPMG編集)'!R150="","",'回答結果(KPMG編集)'!R150)</f>
        <v/>
      </c>
      <c r="F152" s="35" t="str">
        <f>IF(B152="","",'1次スクリーニング(KPMG編集)'!D150)</f>
        <v/>
      </c>
      <c r="G152" s="2" t="str">
        <f t="shared" si="5"/>
        <v/>
      </c>
      <c r="H152" s="2" t="str">
        <f t="shared" si="6"/>
        <v/>
      </c>
      <c r="I152" s="3"/>
      <c r="J152" s="3"/>
      <c r="K152" s="3"/>
      <c r="L152" s="3"/>
      <c r="M152" s="3" t="str">
        <f t="shared" si="7"/>
        <v/>
      </c>
      <c r="N152" s="3"/>
      <c r="P152" s="3"/>
      <c r="Q152" s="3"/>
      <c r="R152" s="3"/>
    </row>
    <row r="153" spans="1:18" x14ac:dyDescent="0.55000000000000004">
      <c r="A153" s="66" t="str">
        <f>IF('受領情報一覧(KPMG編集)'!B151="","",'受領情報一覧(KPMG編集)'!B151)</f>
        <v/>
      </c>
      <c r="B153" s="4" t="str">
        <f>IF('受領情報一覧(KPMG編集)'!B151="","",'受領情報一覧(KPMG編集)'!B151)</f>
        <v/>
      </c>
      <c r="C153" s="34" t="str">
        <f>IF('回答結果(KPMG編集)'!D151="","",'回答結果(KPMG編集)'!D151)</f>
        <v/>
      </c>
      <c r="D153" s="4" t="str">
        <f>IF('回答結果(KPMG編集)'!H151="","",'回答結果(KPMG編集)'!H151)</f>
        <v/>
      </c>
      <c r="E153" s="4" t="str">
        <f>IF('回答結果(KPMG編集)'!R151="","",'回答結果(KPMG編集)'!R151)</f>
        <v/>
      </c>
      <c r="F153" s="35" t="str">
        <f>IF(B153="","",'1次スクリーニング(KPMG編集)'!D151)</f>
        <v/>
      </c>
      <c r="G153" s="2" t="str">
        <f t="shared" si="5"/>
        <v/>
      </c>
      <c r="H153" s="2" t="str">
        <f t="shared" si="6"/>
        <v/>
      </c>
      <c r="I153" s="3"/>
      <c r="J153" s="3"/>
      <c r="K153" s="3"/>
      <c r="L153" s="3"/>
      <c r="M153" s="3" t="str">
        <f t="shared" si="7"/>
        <v/>
      </c>
      <c r="N153" s="3"/>
      <c r="P153" s="3"/>
      <c r="Q153" s="3"/>
      <c r="R153" s="3"/>
    </row>
    <row r="154" spans="1:18" x14ac:dyDescent="0.55000000000000004">
      <c r="A154" s="66" t="str">
        <f>IF('受領情報一覧(KPMG編集)'!B152="","",'受領情報一覧(KPMG編集)'!B152)</f>
        <v/>
      </c>
      <c r="B154" s="4" t="str">
        <f>IF('受領情報一覧(KPMG編集)'!B152="","",'受領情報一覧(KPMG編集)'!B152)</f>
        <v/>
      </c>
      <c r="C154" s="34" t="str">
        <f>IF('回答結果(KPMG編集)'!D152="","",'回答結果(KPMG編集)'!D152)</f>
        <v/>
      </c>
      <c r="D154" s="4" t="str">
        <f>IF('回答結果(KPMG編集)'!H152="","",'回答結果(KPMG編集)'!H152)</f>
        <v/>
      </c>
      <c r="E154" s="4" t="str">
        <f>IF('回答結果(KPMG編集)'!R152="","",'回答結果(KPMG編集)'!R152)</f>
        <v/>
      </c>
      <c r="F154" s="35" t="str">
        <f>IF(B154="","",'1次スクリーニング(KPMG編集)'!D152)</f>
        <v/>
      </c>
      <c r="G154" s="2" t="str">
        <f t="shared" si="5"/>
        <v/>
      </c>
      <c r="H154" s="2" t="str">
        <f t="shared" si="6"/>
        <v/>
      </c>
      <c r="I154" s="3"/>
      <c r="J154" s="3"/>
      <c r="K154" s="3"/>
      <c r="L154" s="3"/>
      <c r="M154" s="3" t="str">
        <f t="shared" si="7"/>
        <v/>
      </c>
      <c r="N154" s="3"/>
      <c r="P154" s="3"/>
      <c r="Q154" s="3"/>
      <c r="R154" s="3"/>
    </row>
    <row r="155" spans="1:18" x14ac:dyDescent="0.55000000000000004">
      <c r="A155" s="66" t="str">
        <f>IF('受領情報一覧(KPMG編集)'!B153="","",'受領情報一覧(KPMG編集)'!B153)</f>
        <v/>
      </c>
      <c r="B155" s="4" t="str">
        <f>IF('受領情報一覧(KPMG編集)'!B153="","",'受領情報一覧(KPMG編集)'!B153)</f>
        <v/>
      </c>
      <c r="C155" s="34" t="str">
        <f>IF('回答結果(KPMG編集)'!D153="","",'回答結果(KPMG編集)'!D153)</f>
        <v/>
      </c>
      <c r="D155" s="4" t="str">
        <f>IF('回答結果(KPMG編集)'!H153="","",'回答結果(KPMG編集)'!H153)</f>
        <v/>
      </c>
      <c r="E155" s="4" t="str">
        <f>IF('回答結果(KPMG編集)'!R153="","",'回答結果(KPMG編集)'!R153)</f>
        <v/>
      </c>
      <c r="F155" s="35" t="str">
        <f>IF(B155="","",'1次スクリーニング(KPMG編集)'!D153)</f>
        <v/>
      </c>
      <c r="G155" s="2" t="str">
        <f t="shared" si="5"/>
        <v/>
      </c>
      <c r="H155" s="2" t="str">
        <f t="shared" si="6"/>
        <v/>
      </c>
      <c r="I155" s="3"/>
      <c r="J155" s="3"/>
      <c r="K155" s="3"/>
      <c r="L155" s="3"/>
      <c r="M155" s="3" t="str">
        <f t="shared" si="7"/>
        <v/>
      </c>
      <c r="N155" s="3"/>
      <c r="P155" s="3"/>
      <c r="Q155" s="3"/>
      <c r="R155" s="3"/>
    </row>
    <row r="156" spans="1:18" x14ac:dyDescent="0.55000000000000004">
      <c r="A156" s="66" t="str">
        <f>IF('受領情報一覧(KPMG編集)'!B154="","",'受領情報一覧(KPMG編集)'!B154)</f>
        <v/>
      </c>
      <c r="B156" s="4" t="str">
        <f>IF('受領情報一覧(KPMG編集)'!B154="","",'受領情報一覧(KPMG編集)'!B154)</f>
        <v/>
      </c>
      <c r="C156" s="34" t="str">
        <f>IF('回答結果(KPMG編集)'!D154="","",'回答結果(KPMG編集)'!D154)</f>
        <v/>
      </c>
      <c r="D156" s="4" t="str">
        <f>IF('回答結果(KPMG編集)'!H154="","",'回答結果(KPMG編集)'!H154)</f>
        <v/>
      </c>
      <c r="E156" s="4" t="str">
        <f>IF('回答結果(KPMG編集)'!R154="","",'回答結果(KPMG編集)'!R154)</f>
        <v/>
      </c>
      <c r="F156" s="35" t="str">
        <f>IF(B156="","",'1次スクリーニング(KPMG編集)'!D154)</f>
        <v/>
      </c>
      <c r="G156" s="2" t="str">
        <f t="shared" si="5"/>
        <v/>
      </c>
      <c r="H156" s="2" t="str">
        <f t="shared" si="6"/>
        <v/>
      </c>
      <c r="I156" s="3"/>
      <c r="J156" s="3"/>
      <c r="K156" s="3"/>
      <c r="L156" s="3"/>
      <c r="M156" s="3" t="str">
        <f t="shared" si="7"/>
        <v/>
      </c>
      <c r="N156" s="3"/>
      <c r="P156" s="3"/>
      <c r="Q156" s="3"/>
      <c r="R156" s="3"/>
    </row>
    <row r="157" spans="1:18" x14ac:dyDescent="0.55000000000000004">
      <c r="A157" s="66" t="str">
        <f>IF('受領情報一覧(KPMG編集)'!B155="","",'受領情報一覧(KPMG編集)'!B155)</f>
        <v/>
      </c>
      <c r="B157" s="4" t="str">
        <f>IF('受領情報一覧(KPMG編集)'!B155="","",'受領情報一覧(KPMG編集)'!B155)</f>
        <v/>
      </c>
      <c r="C157" s="34" t="str">
        <f>IF('回答結果(KPMG編集)'!D155="","",'回答結果(KPMG編集)'!D155)</f>
        <v/>
      </c>
      <c r="D157" s="4" t="str">
        <f>IF('回答結果(KPMG編集)'!H155="","",'回答結果(KPMG編集)'!H155)</f>
        <v/>
      </c>
      <c r="E157" s="4" t="str">
        <f>IF('回答結果(KPMG編集)'!R155="","",'回答結果(KPMG編集)'!R155)</f>
        <v/>
      </c>
      <c r="F157" s="35" t="str">
        <f>IF(B157="","",'1次スクリーニング(KPMG編集)'!D155)</f>
        <v/>
      </c>
      <c r="G157" s="2" t="str">
        <f t="shared" si="5"/>
        <v/>
      </c>
      <c r="H157" s="2" t="str">
        <f t="shared" si="6"/>
        <v/>
      </c>
      <c r="I157" s="3"/>
      <c r="J157" s="3"/>
      <c r="K157" s="3"/>
      <c r="L157" s="3"/>
      <c r="M157" s="3" t="str">
        <f t="shared" si="7"/>
        <v/>
      </c>
      <c r="N157" s="3"/>
      <c r="P157" s="3"/>
      <c r="Q157" s="3"/>
      <c r="R157" s="3"/>
    </row>
    <row r="158" spans="1:18" x14ac:dyDescent="0.55000000000000004">
      <c r="A158" s="66" t="str">
        <f>IF('受領情報一覧(KPMG編集)'!B156="","",'受領情報一覧(KPMG編集)'!B156)</f>
        <v/>
      </c>
      <c r="B158" s="4" t="str">
        <f>IF('受領情報一覧(KPMG編集)'!B156="","",'受領情報一覧(KPMG編集)'!B156)</f>
        <v/>
      </c>
      <c r="C158" s="34" t="str">
        <f>IF('回答結果(KPMG編集)'!D156="","",'回答結果(KPMG編集)'!D156)</f>
        <v/>
      </c>
      <c r="D158" s="4" t="str">
        <f>IF('回答結果(KPMG編集)'!H156="","",'回答結果(KPMG編集)'!H156)</f>
        <v/>
      </c>
      <c r="E158" s="4" t="str">
        <f>IF('回答結果(KPMG編集)'!R156="","",'回答結果(KPMG編集)'!R156)</f>
        <v/>
      </c>
      <c r="F158" s="35" t="str">
        <f>IF(B158="","",'1次スクリーニング(KPMG編集)'!D156)</f>
        <v/>
      </c>
      <c r="G158" s="2" t="str">
        <f t="shared" si="5"/>
        <v/>
      </c>
      <c r="H158" s="2" t="str">
        <f t="shared" si="6"/>
        <v/>
      </c>
      <c r="I158" s="3"/>
      <c r="J158" s="3"/>
      <c r="K158" s="3"/>
      <c r="L158" s="3"/>
      <c r="M158" s="3" t="str">
        <f t="shared" si="7"/>
        <v/>
      </c>
      <c r="N158" s="3"/>
      <c r="P158" s="3"/>
      <c r="Q158" s="3"/>
      <c r="R158" s="3"/>
    </row>
    <row r="159" spans="1:18" x14ac:dyDescent="0.55000000000000004">
      <c r="A159" s="66" t="str">
        <f>IF('受領情報一覧(KPMG編集)'!B157="","",'受領情報一覧(KPMG編集)'!B157)</f>
        <v/>
      </c>
      <c r="B159" s="4" t="str">
        <f>IF('受領情報一覧(KPMG編集)'!B157="","",'受領情報一覧(KPMG編集)'!B157)</f>
        <v/>
      </c>
      <c r="C159" s="34" t="str">
        <f>IF('回答結果(KPMG編集)'!D157="","",'回答結果(KPMG編集)'!D157)</f>
        <v/>
      </c>
      <c r="D159" s="4" t="str">
        <f>IF('回答結果(KPMG編集)'!H157="","",'回答結果(KPMG編集)'!H157)</f>
        <v/>
      </c>
      <c r="E159" s="4" t="str">
        <f>IF('回答結果(KPMG編集)'!R157="","",'回答結果(KPMG編集)'!R157)</f>
        <v/>
      </c>
      <c r="F159" s="35" t="str">
        <f>IF(B159="","",'1次スクリーニング(KPMG編集)'!D157)</f>
        <v/>
      </c>
      <c r="G159" s="2" t="str">
        <f t="shared" si="5"/>
        <v/>
      </c>
      <c r="H159" s="2" t="str">
        <f t="shared" si="6"/>
        <v/>
      </c>
      <c r="I159" s="3"/>
      <c r="J159" s="3"/>
      <c r="K159" s="3"/>
      <c r="L159" s="3"/>
      <c r="M159" s="3" t="str">
        <f t="shared" si="7"/>
        <v/>
      </c>
      <c r="N159" s="3"/>
      <c r="P159" s="3"/>
      <c r="Q159" s="3"/>
      <c r="R159" s="3"/>
    </row>
    <row r="160" spans="1:18" x14ac:dyDescent="0.55000000000000004">
      <c r="A160" s="66" t="str">
        <f>IF('受領情報一覧(KPMG編集)'!B158="","",'受領情報一覧(KPMG編集)'!B158)</f>
        <v/>
      </c>
      <c r="B160" s="4" t="str">
        <f>IF('受領情報一覧(KPMG編集)'!B158="","",'受領情報一覧(KPMG編集)'!B158)</f>
        <v/>
      </c>
      <c r="C160" s="34" t="str">
        <f>IF('回答結果(KPMG編集)'!D158="","",'回答結果(KPMG編集)'!D158)</f>
        <v/>
      </c>
      <c r="D160" s="4" t="str">
        <f>IF('回答結果(KPMG編集)'!H158="","",'回答結果(KPMG編集)'!H158)</f>
        <v/>
      </c>
      <c r="E160" s="4" t="str">
        <f>IF('回答結果(KPMG編集)'!R158="","",'回答結果(KPMG編集)'!R158)</f>
        <v/>
      </c>
      <c r="F160" s="35" t="str">
        <f>IF(B160="","",'1次スクリーニング(KPMG編集)'!D158)</f>
        <v/>
      </c>
      <c r="G160" s="2" t="str">
        <f t="shared" si="5"/>
        <v/>
      </c>
      <c r="H160" s="2" t="str">
        <f t="shared" si="6"/>
        <v/>
      </c>
      <c r="I160" s="3"/>
      <c r="J160" s="3"/>
      <c r="K160" s="3"/>
      <c r="L160" s="3"/>
      <c r="M160" s="3" t="str">
        <f t="shared" si="7"/>
        <v/>
      </c>
      <c r="N160" s="3"/>
      <c r="P160" s="3"/>
      <c r="Q160" s="3"/>
      <c r="R160" s="3"/>
    </row>
    <row r="161" spans="1:18" x14ac:dyDescent="0.55000000000000004">
      <c r="A161" s="66" t="str">
        <f>IF('受領情報一覧(KPMG編集)'!B159="","",'受領情報一覧(KPMG編集)'!B159)</f>
        <v/>
      </c>
      <c r="B161" s="4" t="str">
        <f>IF('受領情報一覧(KPMG編集)'!B159="","",'受領情報一覧(KPMG編集)'!B159)</f>
        <v/>
      </c>
      <c r="C161" s="34" t="str">
        <f>IF('回答結果(KPMG編集)'!D159="","",'回答結果(KPMG編集)'!D159)</f>
        <v/>
      </c>
      <c r="D161" s="4" t="str">
        <f>IF('回答結果(KPMG編集)'!H159="","",'回答結果(KPMG編集)'!H159)</f>
        <v/>
      </c>
      <c r="E161" s="4" t="str">
        <f>IF('回答結果(KPMG編集)'!R159="","",'回答結果(KPMG編集)'!R159)</f>
        <v/>
      </c>
      <c r="F161" s="35" t="str">
        <f>IF(B161="","",'1次スクリーニング(KPMG編集)'!D159)</f>
        <v/>
      </c>
      <c r="G161" s="2" t="str">
        <f t="shared" si="5"/>
        <v/>
      </c>
      <c r="H161" s="2" t="str">
        <f t="shared" si="6"/>
        <v/>
      </c>
      <c r="I161" s="3"/>
      <c r="J161" s="3"/>
      <c r="K161" s="3"/>
      <c r="L161" s="3"/>
      <c r="M161" s="3" t="str">
        <f t="shared" si="7"/>
        <v/>
      </c>
      <c r="N161" s="3"/>
      <c r="P161" s="3"/>
      <c r="Q161" s="3"/>
      <c r="R161" s="3"/>
    </row>
    <row r="162" spans="1:18" x14ac:dyDescent="0.55000000000000004">
      <c r="A162" s="66" t="str">
        <f>IF('受領情報一覧(KPMG編集)'!B160="","",'受領情報一覧(KPMG編集)'!B160)</f>
        <v/>
      </c>
      <c r="B162" s="4" t="str">
        <f>IF('受領情報一覧(KPMG編集)'!B160="","",'受領情報一覧(KPMG編集)'!B160)</f>
        <v/>
      </c>
      <c r="C162" s="34" t="str">
        <f>IF('回答結果(KPMG編集)'!D160="","",'回答結果(KPMG編集)'!D160)</f>
        <v/>
      </c>
      <c r="D162" s="4" t="str">
        <f>IF('回答結果(KPMG編集)'!H160="","",'回答結果(KPMG編集)'!H160)</f>
        <v/>
      </c>
      <c r="E162" s="4" t="str">
        <f>IF('回答結果(KPMG編集)'!R160="","",'回答結果(KPMG編集)'!R160)</f>
        <v/>
      </c>
      <c r="F162" s="35" t="str">
        <f>IF(B162="","",'1次スクリーニング(KPMG編集)'!D160)</f>
        <v/>
      </c>
      <c r="G162" s="2" t="str">
        <f t="shared" si="5"/>
        <v/>
      </c>
      <c r="H162" s="2" t="str">
        <f t="shared" si="6"/>
        <v/>
      </c>
      <c r="I162" s="3"/>
      <c r="J162" s="3"/>
      <c r="K162" s="3"/>
      <c r="L162" s="3"/>
      <c r="M162" s="3" t="str">
        <f t="shared" si="7"/>
        <v/>
      </c>
      <c r="N162" s="3"/>
      <c r="P162" s="3"/>
      <c r="Q162" s="3"/>
      <c r="R162" s="3"/>
    </row>
    <row r="163" spans="1:18" x14ac:dyDescent="0.55000000000000004">
      <c r="A163" s="66" t="str">
        <f>IF('受領情報一覧(KPMG編集)'!B161="","",'受領情報一覧(KPMG編集)'!B161)</f>
        <v/>
      </c>
      <c r="B163" s="4" t="str">
        <f>IF('受領情報一覧(KPMG編集)'!B161="","",'受領情報一覧(KPMG編集)'!B161)</f>
        <v/>
      </c>
      <c r="C163" s="34" t="str">
        <f>IF('回答結果(KPMG編集)'!D161="","",'回答結果(KPMG編集)'!D161)</f>
        <v/>
      </c>
      <c r="D163" s="4" t="str">
        <f>IF('回答結果(KPMG編集)'!H161="","",'回答結果(KPMG編集)'!H161)</f>
        <v/>
      </c>
      <c r="E163" s="4" t="str">
        <f>IF('回答結果(KPMG編集)'!R161="","",'回答結果(KPMG編集)'!R161)</f>
        <v/>
      </c>
      <c r="F163" s="35" t="str">
        <f>IF(B163="","",'1次スクリーニング(KPMG編集)'!D161)</f>
        <v/>
      </c>
      <c r="G163" s="2" t="str">
        <f t="shared" si="5"/>
        <v/>
      </c>
      <c r="H163" s="2" t="str">
        <f t="shared" si="6"/>
        <v/>
      </c>
      <c r="I163" s="3"/>
      <c r="J163" s="3"/>
      <c r="K163" s="3"/>
      <c r="L163" s="3"/>
      <c r="M163" s="3" t="str">
        <f t="shared" si="7"/>
        <v/>
      </c>
      <c r="N163" s="3"/>
      <c r="P163" s="3"/>
      <c r="Q163" s="3"/>
      <c r="R163" s="3"/>
    </row>
    <row r="164" spans="1:18" x14ac:dyDescent="0.55000000000000004">
      <c r="A164" s="66" t="str">
        <f>IF('受領情報一覧(KPMG編集)'!B162="","",'受領情報一覧(KPMG編集)'!B162)</f>
        <v/>
      </c>
      <c r="B164" s="4" t="str">
        <f>IF('受領情報一覧(KPMG編集)'!B162="","",'受領情報一覧(KPMG編集)'!B162)</f>
        <v/>
      </c>
      <c r="C164" s="34" t="str">
        <f>IF('回答結果(KPMG編集)'!D162="","",'回答結果(KPMG編集)'!D162)</f>
        <v/>
      </c>
      <c r="D164" s="4" t="str">
        <f>IF('回答結果(KPMG編集)'!H162="","",'回答結果(KPMG編集)'!H162)</f>
        <v/>
      </c>
      <c r="E164" s="4" t="str">
        <f>IF('回答結果(KPMG編集)'!R162="","",'回答結果(KPMG編集)'!R162)</f>
        <v/>
      </c>
      <c r="F164" s="35" t="str">
        <f>IF(B164="","",'1次スクリーニング(KPMG編集)'!D162)</f>
        <v/>
      </c>
      <c r="G164" s="2" t="str">
        <f t="shared" si="5"/>
        <v/>
      </c>
      <c r="H164" s="2" t="str">
        <f t="shared" si="6"/>
        <v/>
      </c>
      <c r="I164" s="3"/>
      <c r="J164" s="3"/>
      <c r="K164" s="3"/>
      <c r="L164" s="3"/>
      <c r="M164" s="3" t="str">
        <f t="shared" si="7"/>
        <v/>
      </c>
      <c r="N164" s="3"/>
      <c r="P164" s="3"/>
      <c r="Q164" s="3"/>
      <c r="R164" s="3"/>
    </row>
    <row r="165" spans="1:18" x14ac:dyDescent="0.55000000000000004">
      <c r="A165" s="66" t="str">
        <f>IF('受領情報一覧(KPMG編集)'!B163="","",'受領情報一覧(KPMG編集)'!B163)</f>
        <v/>
      </c>
      <c r="B165" s="4" t="str">
        <f>IF('受領情報一覧(KPMG編集)'!B163="","",'受領情報一覧(KPMG編集)'!B163)</f>
        <v/>
      </c>
      <c r="C165" s="34" t="str">
        <f>IF('回答結果(KPMG編集)'!D163="","",'回答結果(KPMG編集)'!D163)</f>
        <v/>
      </c>
      <c r="D165" s="4" t="str">
        <f>IF('回答結果(KPMG編集)'!H163="","",'回答結果(KPMG編集)'!H163)</f>
        <v/>
      </c>
      <c r="E165" s="4" t="str">
        <f>IF('回答結果(KPMG編集)'!R163="","",'回答結果(KPMG編集)'!R163)</f>
        <v/>
      </c>
      <c r="F165" s="35" t="str">
        <f>IF(B165="","",'1次スクリーニング(KPMG編集)'!D163)</f>
        <v/>
      </c>
      <c r="G165" s="2" t="str">
        <f t="shared" si="5"/>
        <v/>
      </c>
      <c r="H165" s="2" t="str">
        <f t="shared" si="6"/>
        <v/>
      </c>
      <c r="I165" s="3"/>
      <c r="J165" s="3"/>
      <c r="K165" s="3"/>
      <c r="L165" s="3"/>
      <c r="M165" s="3" t="str">
        <f t="shared" si="7"/>
        <v/>
      </c>
      <c r="N165" s="3"/>
      <c r="P165" s="3"/>
      <c r="Q165" s="3"/>
      <c r="R165" s="3"/>
    </row>
    <row r="166" spans="1:18" x14ac:dyDescent="0.55000000000000004">
      <c r="A166" s="66" t="str">
        <f>IF('受領情報一覧(KPMG編集)'!B164="","",'受領情報一覧(KPMG編集)'!B164)</f>
        <v/>
      </c>
      <c r="B166" s="4" t="str">
        <f>IF('受領情報一覧(KPMG編集)'!B164="","",'受領情報一覧(KPMG編集)'!B164)</f>
        <v/>
      </c>
      <c r="C166" s="34" t="str">
        <f>IF('回答結果(KPMG編集)'!D164="","",'回答結果(KPMG編集)'!D164)</f>
        <v/>
      </c>
      <c r="D166" s="4" t="str">
        <f>IF('回答結果(KPMG編集)'!H164="","",'回答結果(KPMG編集)'!H164)</f>
        <v/>
      </c>
      <c r="E166" s="4" t="str">
        <f>IF('回答結果(KPMG編集)'!R164="","",'回答結果(KPMG編集)'!R164)</f>
        <v/>
      </c>
      <c r="F166" s="35" t="str">
        <f>IF(B166="","",'1次スクリーニング(KPMG編集)'!#REF!)</f>
        <v/>
      </c>
      <c r="G166" s="2" t="str">
        <f t="shared" si="5"/>
        <v/>
      </c>
      <c r="H166" s="2" t="str">
        <f t="shared" si="6"/>
        <v/>
      </c>
      <c r="I166" s="3"/>
      <c r="J166" s="3"/>
      <c r="K166" s="3"/>
      <c r="L166" s="3"/>
      <c r="M166" s="3" t="str">
        <f t="shared" si="7"/>
        <v/>
      </c>
      <c r="N166" s="3"/>
      <c r="P166" s="3"/>
      <c r="Q166" s="3"/>
      <c r="R166" s="3"/>
    </row>
    <row r="167" spans="1:18" x14ac:dyDescent="0.55000000000000004">
      <c r="A167" s="66" t="str">
        <f>IF('受領情報一覧(KPMG編集)'!B165="","",'受領情報一覧(KPMG編集)'!B165)</f>
        <v/>
      </c>
      <c r="B167" s="4" t="str">
        <f>IF('受領情報一覧(KPMG編集)'!B165="","",'受領情報一覧(KPMG編集)'!B165)</f>
        <v/>
      </c>
      <c r="C167" s="34" t="str">
        <f>IF('回答結果(KPMG編集)'!D165="","",'回答結果(KPMG編集)'!D165)</f>
        <v/>
      </c>
      <c r="D167" s="4" t="str">
        <f>IF('回答結果(KPMG編集)'!H165="","",'回答結果(KPMG編集)'!H165)</f>
        <v/>
      </c>
      <c r="E167" s="4" t="str">
        <f>IF('回答結果(KPMG編集)'!R165="","",'回答結果(KPMG編集)'!R165)</f>
        <v/>
      </c>
      <c r="F167" s="35" t="str">
        <f>IF(B167="","",'1次スクリーニング(KPMG編集)'!#REF!)</f>
        <v/>
      </c>
      <c r="G167" s="2" t="str">
        <f t="shared" si="5"/>
        <v/>
      </c>
      <c r="H167" s="2" t="str">
        <f t="shared" si="6"/>
        <v/>
      </c>
      <c r="I167" s="3"/>
      <c r="J167" s="3"/>
      <c r="K167" s="3"/>
      <c r="L167" s="3"/>
      <c r="M167" s="3" t="str">
        <f t="shared" si="7"/>
        <v/>
      </c>
      <c r="N167" s="3"/>
      <c r="P167" s="3"/>
      <c r="Q167" s="3"/>
      <c r="R167" s="3"/>
    </row>
    <row r="168" spans="1:18" x14ac:dyDescent="0.55000000000000004">
      <c r="A168" s="66" t="str">
        <f>IF('受領情報一覧(KPMG編集)'!B166="","",'受領情報一覧(KPMG編集)'!B166)</f>
        <v/>
      </c>
      <c r="B168" s="4" t="str">
        <f>IF('受領情報一覧(KPMG編集)'!B166="","",'受領情報一覧(KPMG編集)'!B166)</f>
        <v/>
      </c>
      <c r="C168" s="34" t="str">
        <f>IF('回答結果(KPMG編集)'!D166="","",'回答結果(KPMG編集)'!D166)</f>
        <v/>
      </c>
      <c r="D168" s="4" t="str">
        <f>IF('回答結果(KPMG編集)'!H166="","",'回答結果(KPMG編集)'!H166)</f>
        <v/>
      </c>
      <c r="E168" s="4" t="str">
        <f>IF('回答結果(KPMG編集)'!R166="","",'回答結果(KPMG編集)'!R166)</f>
        <v/>
      </c>
      <c r="F168" s="35" t="str">
        <f>IF(B168="","",'1次スクリーニング(KPMG編集)'!#REF!)</f>
        <v/>
      </c>
      <c r="G168" s="2" t="str">
        <f t="shared" si="5"/>
        <v/>
      </c>
      <c r="H168" s="2" t="str">
        <f t="shared" si="6"/>
        <v/>
      </c>
      <c r="I168" s="3"/>
      <c r="J168" s="3"/>
      <c r="K168" s="3"/>
      <c r="L168" s="3"/>
      <c r="M168" s="3" t="str">
        <f t="shared" si="7"/>
        <v/>
      </c>
      <c r="N168" s="3"/>
      <c r="P168" s="3"/>
      <c r="Q168" s="3"/>
      <c r="R168" s="3"/>
    </row>
    <row r="169" spans="1:18" x14ac:dyDescent="0.55000000000000004">
      <c r="A169" s="66" t="str">
        <f>IF('受領情報一覧(KPMG編集)'!B167="","",'受領情報一覧(KPMG編集)'!B167)</f>
        <v/>
      </c>
      <c r="B169" s="4" t="str">
        <f>IF('受領情報一覧(KPMG編集)'!B167="","",'受領情報一覧(KPMG編集)'!B167)</f>
        <v/>
      </c>
      <c r="C169" s="34" t="str">
        <f>IF('回答結果(KPMG編集)'!D167="","",'回答結果(KPMG編集)'!D167)</f>
        <v/>
      </c>
      <c r="D169" s="4" t="str">
        <f>IF('回答結果(KPMG編集)'!H167="","",'回答結果(KPMG編集)'!H167)</f>
        <v/>
      </c>
      <c r="E169" s="4" t="str">
        <f>IF('回答結果(KPMG編集)'!R167="","",'回答結果(KPMG編集)'!R167)</f>
        <v/>
      </c>
      <c r="F169" s="35" t="str">
        <f>IF(B169="","",'1次スクリーニング(KPMG編集)'!#REF!)</f>
        <v/>
      </c>
      <c r="G169" s="2" t="str">
        <f t="shared" si="5"/>
        <v/>
      </c>
      <c r="H169" s="2" t="str">
        <f t="shared" si="6"/>
        <v/>
      </c>
      <c r="I169" s="3"/>
      <c r="J169" s="3"/>
      <c r="K169" s="3"/>
      <c r="L169" s="3"/>
      <c r="M169" s="3" t="str">
        <f t="shared" si="7"/>
        <v/>
      </c>
      <c r="N169" s="3"/>
      <c r="P169" s="3"/>
      <c r="Q169" s="3"/>
      <c r="R169" s="3"/>
    </row>
    <row r="170" spans="1:18" x14ac:dyDescent="0.55000000000000004">
      <c r="A170" s="66" t="str">
        <f>IF('受領情報一覧(KPMG編集)'!B168="","",'受領情報一覧(KPMG編集)'!B168)</f>
        <v/>
      </c>
      <c r="B170" s="4" t="str">
        <f>IF('受領情報一覧(KPMG編集)'!B168="","",'受領情報一覧(KPMG編集)'!B168)</f>
        <v/>
      </c>
      <c r="C170" s="34" t="str">
        <f>IF('回答結果(KPMG編集)'!D168="","",'回答結果(KPMG編集)'!D168)</f>
        <v/>
      </c>
      <c r="D170" s="4" t="str">
        <f>IF('回答結果(KPMG編集)'!H168="","",'回答結果(KPMG編集)'!H168)</f>
        <v/>
      </c>
      <c r="E170" s="4" t="str">
        <f>IF('回答結果(KPMG編集)'!R168="","",'回答結果(KPMG編集)'!R168)</f>
        <v/>
      </c>
      <c r="F170" s="35" t="str">
        <f>IF(B170="","",'1次スクリーニング(KPMG編集)'!#REF!)</f>
        <v/>
      </c>
      <c r="G170" s="2" t="str">
        <f t="shared" si="5"/>
        <v/>
      </c>
      <c r="H170" s="2" t="str">
        <f t="shared" si="6"/>
        <v/>
      </c>
      <c r="I170" s="3"/>
      <c r="J170" s="3"/>
      <c r="K170" s="3"/>
      <c r="L170" s="3"/>
      <c r="M170" s="3" t="str">
        <f t="shared" si="7"/>
        <v/>
      </c>
      <c r="N170" s="3"/>
      <c r="P170" s="3"/>
      <c r="Q170" s="3"/>
      <c r="R170" s="3"/>
    </row>
    <row r="171" spans="1:18" x14ac:dyDescent="0.55000000000000004">
      <c r="A171" s="66" t="str">
        <f>IF('受領情報一覧(KPMG編集)'!B169="","",'受領情報一覧(KPMG編集)'!B169)</f>
        <v/>
      </c>
      <c r="B171" s="4" t="str">
        <f>IF('受領情報一覧(KPMG編集)'!B169="","",'受領情報一覧(KPMG編集)'!B169)</f>
        <v/>
      </c>
      <c r="C171" s="34" t="str">
        <f>IF('回答結果(KPMG編集)'!D169="","",'回答結果(KPMG編集)'!D169)</f>
        <v/>
      </c>
      <c r="D171" s="4" t="str">
        <f>IF('回答結果(KPMG編集)'!H169="","",'回答結果(KPMG編集)'!H169)</f>
        <v/>
      </c>
      <c r="E171" s="4" t="str">
        <f>IF('回答結果(KPMG編集)'!R169="","",'回答結果(KPMG編集)'!R169)</f>
        <v/>
      </c>
      <c r="F171" s="35" t="str">
        <f>IF(B171="","",'1次スクリーニング(KPMG編集)'!#REF!)</f>
        <v/>
      </c>
      <c r="G171" s="2" t="str">
        <f t="shared" si="5"/>
        <v/>
      </c>
      <c r="H171" s="2" t="str">
        <f t="shared" si="6"/>
        <v/>
      </c>
      <c r="I171" s="3"/>
      <c r="J171" s="3"/>
      <c r="K171" s="3"/>
      <c r="L171" s="3"/>
      <c r="M171" s="3" t="str">
        <f t="shared" si="7"/>
        <v/>
      </c>
      <c r="N171" s="3"/>
      <c r="P171" s="3"/>
      <c r="Q171" s="3"/>
      <c r="R171" s="3"/>
    </row>
    <row r="172" spans="1:18" x14ac:dyDescent="0.55000000000000004">
      <c r="A172" s="66" t="str">
        <f>IF('受領情報一覧(KPMG編集)'!B170="","",'受領情報一覧(KPMG編集)'!B170)</f>
        <v/>
      </c>
      <c r="B172" s="4" t="str">
        <f>IF('受領情報一覧(KPMG編集)'!B170="","",'受領情報一覧(KPMG編集)'!B170)</f>
        <v/>
      </c>
      <c r="C172" s="34" t="str">
        <f>IF('回答結果(KPMG編集)'!D170="","",'回答結果(KPMG編集)'!D170)</f>
        <v/>
      </c>
      <c r="D172" s="4" t="str">
        <f>IF('回答結果(KPMG編集)'!H170="","",'回答結果(KPMG編集)'!H170)</f>
        <v/>
      </c>
      <c r="E172" s="4" t="str">
        <f>IF('回答結果(KPMG編集)'!R170="","",'回答結果(KPMG編集)'!R170)</f>
        <v/>
      </c>
      <c r="F172" s="35" t="str">
        <f>IF(B172="","",'1次スクリーニング(KPMG編集)'!#REF!)</f>
        <v/>
      </c>
      <c r="G172" s="2" t="str">
        <f t="shared" si="5"/>
        <v/>
      </c>
      <c r="H172" s="2" t="str">
        <f t="shared" si="6"/>
        <v/>
      </c>
      <c r="I172" s="3"/>
      <c r="J172" s="3"/>
      <c r="K172" s="3"/>
      <c r="L172" s="3"/>
      <c r="M172" s="3" t="str">
        <f t="shared" si="7"/>
        <v/>
      </c>
      <c r="N172" s="3"/>
      <c r="P172" s="3"/>
      <c r="Q172" s="3"/>
      <c r="R172" s="3"/>
    </row>
    <row r="173" spans="1:18" x14ac:dyDescent="0.55000000000000004">
      <c r="A173" s="66" t="str">
        <f>IF('受領情報一覧(KPMG編集)'!B171="","",'受領情報一覧(KPMG編集)'!B171)</f>
        <v/>
      </c>
      <c r="B173" s="4" t="str">
        <f>IF('受領情報一覧(KPMG編集)'!B171="","",'受領情報一覧(KPMG編集)'!B171)</f>
        <v/>
      </c>
      <c r="C173" s="34" t="str">
        <f>IF('回答結果(KPMG編集)'!D171="","",'回答結果(KPMG編集)'!D171)</f>
        <v/>
      </c>
      <c r="D173" s="4" t="str">
        <f>IF('回答結果(KPMG編集)'!H171="","",'回答結果(KPMG編集)'!H171)</f>
        <v/>
      </c>
      <c r="E173" s="4" t="str">
        <f>IF('回答結果(KPMG編集)'!R171="","",'回答結果(KPMG編集)'!R171)</f>
        <v/>
      </c>
      <c r="F173" s="35" t="str">
        <f>IF(B173="","",'1次スクリーニング(KPMG編集)'!#REF!)</f>
        <v/>
      </c>
      <c r="G173" s="2" t="str">
        <f t="shared" si="5"/>
        <v/>
      </c>
      <c r="H173" s="2" t="str">
        <f t="shared" si="6"/>
        <v/>
      </c>
      <c r="I173" s="3"/>
      <c r="J173" s="3"/>
      <c r="K173" s="3"/>
      <c r="L173" s="3"/>
      <c r="M173" s="3" t="str">
        <f t="shared" si="7"/>
        <v/>
      </c>
      <c r="N173" s="3"/>
      <c r="P173" s="3"/>
      <c r="Q173" s="3"/>
      <c r="R173" s="3"/>
    </row>
    <row r="174" spans="1:18" x14ac:dyDescent="0.55000000000000004">
      <c r="A174" s="66" t="str">
        <f>IF('受領情報一覧(KPMG編集)'!B172="","",'受領情報一覧(KPMG編集)'!B172)</f>
        <v/>
      </c>
      <c r="B174" s="4" t="str">
        <f>IF('受領情報一覧(KPMG編集)'!B172="","",'受領情報一覧(KPMG編集)'!B172)</f>
        <v/>
      </c>
      <c r="C174" s="34" t="str">
        <f>IF('回答結果(KPMG編集)'!D172="","",'回答結果(KPMG編集)'!D172)</f>
        <v/>
      </c>
      <c r="D174" s="4" t="str">
        <f>IF('回答結果(KPMG編集)'!H172="","",'回答結果(KPMG編集)'!H172)</f>
        <v/>
      </c>
      <c r="E174" s="4" t="str">
        <f>IF('回答結果(KPMG編集)'!R172="","",'回答結果(KPMG編集)'!R172)</f>
        <v/>
      </c>
      <c r="F174" s="35" t="str">
        <f>IF(B174="","",'1次スクリーニング(KPMG編集)'!#REF!)</f>
        <v/>
      </c>
      <c r="G174" s="2" t="str">
        <f t="shared" si="5"/>
        <v/>
      </c>
      <c r="H174" s="2" t="str">
        <f t="shared" si="6"/>
        <v/>
      </c>
      <c r="I174" s="3"/>
      <c r="J174" s="3"/>
      <c r="K174" s="3"/>
      <c r="L174" s="3"/>
      <c r="M174" s="3" t="str">
        <f t="shared" si="7"/>
        <v/>
      </c>
      <c r="N174" s="3"/>
      <c r="P174" s="3"/>
      <c r="Q174" s="3"/>
      <c r="R174" s="3"/>
    </row>
    <row r="175" spans="1:18" x14ac:dyDescent="0.55000000000000004">
      <c r="A175" s="66" t="str">
        <f>IF('受領情報一覧(KPMG編集)'!B173="","",'受領情報一覧(KPMG編集)'!B173)</f>
        <v/>
      </c>
      <c r="B175" s="4" t="str">
        <f>IF('受領情報一覧(KPMG編集)'!B173="","",'受領情報一覧(KPMG編集)'!B173)</f>
        <v/>
      </c>
      <c r="C175" s="34" t="str">
        <f>IF('回答結果(KPMG編集)'!D173="","",'回答結果(KPMG編集)'!D173)</f>
        <v/>
      </c>
      <c r="D175" s="4" t="str">
        <f>IF('回答結果(KPMG編集)'!H173="","",'回答結果(KPMG編集)'!H173)</f>
        <v/>
      </c>
      <c r="E175" s="4" t="str">
        <f>IF('回答結果(KPMG編集)'!R173="","",'回答結果(KPMG編集)'!R173)</f>
        <v/>
      </c>
      <c r="F175" s="35" t="str">
        <f>IF(B175="","",'1次スクリーニング(KPMG編集)'!#REF!)</f>
        <v/>
      </c>
      <c r="G175" s="2" t="str">
        <f t="shared" si="5"/>
        <v/>
      </c>
      <c r="H175" s="2" t="str">
        <f t="shared" si="6"/>
        <v/>
      </c>
      <c r="I175" s="3"/>
      <c r="J175" s="3"/>
      <c r="K175" s="3"/>
      <c r="L175" s="3"/>
      <c r="M175" s="3" t="str">
        <f t="shared" si="7"/>
        <v/>
      </c>
      <c r="N175" s="3"/>
      <c r="P175" s="3"/>
      <c r="Q175" s="3"/>
      <c r="R175" s="3"/>
    </row>
    <row r="176" spans="1:18" x14ac:dyDescent="0.55000000000000004">
      <c r="A176" s="66" t="str">
        <f>IF('受領情報一覧(KPMG編集)'!B174="","",'受領情報一覧(KPMG編集)'!B174)</f>
        <v/>
      </c>
      <c r="B176" s="4" t="str">
        <f>IF('受領情報一覧(KPMG編集)'!B174="","",'受領情報一覧(KPMG編集)'!B174)</f>
        <v/>
      </c>
      <c r="C176" s="34" t="str">
        <f>IF('回答結果(KPMG編集)'!D174="","",'回答結果(KPMG編集)'!D174)</f>
        <v/>
      </c>
      <c r="D176" s="4" t="str">
        <f>IF('回答結果(KPMG編集)'!H174="","",'回答結果(KPMG編集)'!H174)</f>
        <v/>
      </c>
      <c r="E176" s="4" t="str">
        <f>IF('回答結果(KPMG編集)'!R174="","",'回答結果(KPMG編集)'!R174)</f>
        <v/>
      </c>
      <c r="F176" s="35" t="str">
        <f>IF(B176="","",'1次スクリーニング(KPMG編集)'!#REF!)</f>
        <v/>
      </c>
      <c r="G176" s="2" t="str">
        <f t="shared" si="5"/>
        <v/>
      </c>
      <c r="H176" s="2" t="str">
        <f t="shared" si="6"/>
        <v/>
      </c>
      <c r="I176" s="3"/>
      <c r="J176" s="3"/>
      <c r="K176" s="3"/>
      <c r="L176" s="3"/>
      <c r="M176" s="3" t="str">
        <f t="shared" si="7"/>
        <v/>
      </c>
      <c r="N176" s="3"/>
      <c r="P176" s="3"/>
      <c r="Q176" s="3"/>
      <c r="R176" s="3"/>
    </row>
    <row r="177" spans="1:18" x14ac:dyDescent="0.55000000000000004">
      <c r="A177" s="66" t="str">
        <f>IF('受領情報一覧(KPMG編集)'!B175="","",'受領情報一覧(KPMG編集)'!B175)</f>
        <v/>
      </c>
      <c r="B177" s="4" t="str">
        <f>IF('受領情報一覧(KPMG編集)'!B175="","",'受領情報一覧(KPMG編集)'!B175)</f>
        <v/>
      </c>
      <c r="C177" s="34" t="str">
        <f>IF('回答結果(KPMG編集)'!D175="","",'回答結果(KPMG編集)'!D175)</f>
        <v/>
      </c>
      <c r="D177" s="4" t="str">
        <f>IF('回答結果(KPMG編集)'!H175="","",'回答結果(KPMG編集)'!H175)</f>
        <v/>
      </c>
      <c r="E177" s="4" t="str">
        <f>IF('回答結果(KPMG編集)'!R175="","",'回答結果(KPMG編集)'!R175)</f>
        <v/>
      </c>
      <c r="F177" s="35" t="str">
        <f>IF(B177="","",'1次スクリーニング(KPMG編集)'!#REF!)</f>
        <v/>
      </c>
      <c r="G177" s="2" t="str">
        <f t="shared" si="5"/>
        <v/>
      </c>
      <c r="H177" s="2" t="str">
        <f t="shared" si="6"/>
        <v/>
      </c>
      <c r="I177" s="3"/>
      <c r="J177" s="3"/>
      <c r="K177" s="3"/>
      <c r="L177" s="3"/>
      <c r="M177" s="3" t="str">
        <f t="shared" si="7"/>
        <v/>
      </c>
      <c r="N177" s="3"/>
      <c r="P177" s="3"/>
      <c r="Q177" s="3"/>
      <c r="R177" s="3"/>
    </row>
    <row r="178" spans="1:18" x14ac:dyDescent="0.55000000000000004">
      <c r="A178" s="66" t="str">
        <f>IF('受領情報一覧(KPMG編集)'!B176="","",'受領情報一覧(KPMG編集)'!B176)</f>
        <v/>
      </c>
      <c r="B178" s="4" t="str">
        <f>IF('受領情報一覧(KPMG編集)'!B176="","",'受領情報一覧(KPMG編集)'!B176)</f>
        <v/>
      </c>
      <c r="C178" s="34" t="str">
        <f>IF('回答結果(KPMG編集)'!D176="","",'回答結果(KPMG編集)'!D176)</f>
        <v/>
      </c>
      <c r="D178" s="4" t="str">
        <f>IF('回答結果(KPMG編集)'!H176="","",'回答結果(KPMG編集)'!H176)</f>
        <v/>
      </c>
      <c r="E178" s="4" t="str">
        <f>IF('回答結果(KPMG編集)'!R176="","",'回答結果(KPMG編集)'!R176)</f>
        <v/>
      </c>
      <c r="F178" s="35" t="str">
        <f>IF(B178="","",'1次スクリーニング(KPMG編集)'!#REF!)</f>
        <v/>
      </c>
      <c r="G178" s="2" t="str">
        <f t="shared" si="5"/>
        <v/>
      </c>
      <c r="H178" s="2" t="str">
        <f t="shared" si="6"/>
        <v/>
      </c>
      <c r="I178" s="3"/>
      <c r="J178" s="3"/>
      <c r="K178" s="3"/>
      <c r="L178" s="3"/>
      <c r="M178" s="3" t="str">
        <f t="shared" si="7"/>
        <v/>
      </c>
      <c r="N178" s="3"/>
      <c r="P178" s="3"/>
      <c r="Q178" s="3"/>
      <c r="R178" s="3"/>
    </row>
    <row r="179" spans="1:18" x14ac:dyDescent="0.55000000000000004">
      <c r="A179" s="66" t="str">
        <f>IF('受領情報一覧(KPMG編集)'!B177="","",'受領情報一覧(KPMG編集)'!B177)</f>
        <v/>
      </c>
      <c r="B179" s="4" t="str">
        <f>IF('受領情報一覧(KPMG編集)'!B177="","",'受領情報一覧(KPMG編集)'!B177)</f>
        <v/>
      </c>
      <c r="C179" s="34" t="str">
        <f>IF('回答結果(KPMG編集)'!D177="","",'回答結果(KPMG編集)'!D177)</f>
        <v/>
      </c>
      <c r="D179" s="4" t="str">
        <f>IF('回答結果(KPMG編集)'!H177="","",'回答結果(KPMG編集)'!H177)</f>
        <v/>
      </c>
      <c r="E179" s="4" t="str">
        <f>IF('回答結果(KPMG編集)'!R177="","",'回答結果(KPMG編集)'!R177)</f>
        <v/>
      </c>
      <c r="F179" s="35" t="str">
        <f>IF(B179="","",'1次スクリーニング(KPMG編集)'!#REF!)</f>
        <v/>
      </c>
      <c r="G179" s="2" t="str">
        <f t="shared" si="5"/>
        <v/>
      </c>
      <c r="H179" s="2" t="str">
        <f t="shared" si="6"/>
        <v/>
      </c>
      <c r="I179" s="3"/>
      <c r="J179" s="3"/>
      <c r="K179" s="3"/>
      <c r="L179" s="3"/>
      <c r="M179" s="3" t="str">
        <f t="shared" si="7"/>
        <v/>
      </c>
      <c r="N179" s="3"/>
      <c r="P179" s="3"/>
      <c r="Q179" s="3"/>
      <c r="R179" s="3"/>
    </row>
    <row r="180" spans="1:18" x14ac:dyDescent="0.55000000000000004">
      <c r="A180" s="66" t="str">
        <f>IF('受領情報一覧(KPMG編集)'!B178="","",'受領情報一覧(KPMG編集)'!B178)</f>
        <v/>
      </c>
      <c r="B180" s="4" t="str">
        <f>IF('受領情報一覧(KPMG編集)'!B178="","",'受領情報一覧(KPMG編集)'!B178)</f>
        <v/>
      </c>
      <c r="C180" s="34" t="str">
        <f>IF('回答結果(KPMG編集)'!D178="","",'回答結果(KPMG編集)'!D178)</f>
        <v/>
      </c>
      <c r="D180" s="4" t="str">
        <f>IF('回答結果(KPMG編集)'!H178="","",'回答結果(KPMG編集)'!H178)</f>
        <v/>
      </c>
      <c r="E180" s="4" t="str">
        <f>IF('回答結果(KPMG編集)'!R178="","",'回答結果(KPMG編集)'!R178)</f>
        <v/>
      </c>
      <c r="F180" s="35" t="str">
        <f>IF(B180="","",'1次スクリーニング(KPMG編集)'!#REF!)</f>
        <v/>
      </c>
      <c r="G180" s="2" t="str">
        <f t="shared" si="5"/>
        <v/>
      </c>
      <c r="H180" s="2" t="str">
        <f t="shared" si="6"/>
        <v/>
      </c>
      <c r="I180" s="3"/>
      <c r="J180" s="3"/>
      <c r="K180" s="3"/>
      <c r="L180" s="3"/>
      <c r="M180" s="3" t="str">
        <f t="shared" si="7"/>
        <v/>
      </c>
      <c r="N180" s="3"/>
      <c r="P180" s="3"/>
      <c r="Q180" s="3"/>
      <c r="R180" s="3"/>
    </row>
    <row r="181" spans="1:18" x14ac:dyDescent="0.55000000000000004">
      <c r="A181" s="66" t="str">
        <f>IF('受領情報一覧(KPMG編集)'!B179="","",'受領情報一覧(KPMG編集)'!B179)</f>
        <v/>
      </c>
      <c r="B181" s="4" t="str">
        <f>IF('受領情報一覧(KPMG編集)'!B179="","",'受領情報一覧(KPMG編集)'!B179)</f>
        <v/>
      </c>
      <c r="C181" s="34" t="str">
        <f>IF('回答結果(KPMG編集)'!D179="","",'回答結果(KPMG編集)'!D179)</f>
        <v/>
      </c>
      <c r="D181" s="4" t="str">
        <f>IF('回答結果(KPMG編集)'!H179="","",'回答結果(KPMG編集)'!H179)</f>
        <v/>
      </c>
      <c r="E181" s="4" t="str">
        <f>IF('回答結果(KPMG編集)'!R179="","",'回答結果(KPMG編集)'!R179)</f>
        <v/>
      </c>
      <c r="F181" s="35" t="str">
        <f>IF(B181="","",'1次スクリーニング(KPMG編集)'!#REF!)</f>
        <v/>
      </c>
      <c r="G181" s="2" t="str">
        <f t="shared" si="5"/>
        <v/>
      </c>
      <c r="H181" s="2" t="str">
        <f t="shared" si="6"/>
        <v/>
      </c>
      <c r="I181" s="3"/>
      <c r="J181" s="3"/>
      <c r="K181" s="3"/>
      <c r="L181" s="3"/>
      <c r="M181" s="3" t="str">
        <f t="shared" si="7"/>
        <v/>
      </c>
      <c r="N181" s="3"/>
      <c r="P181" s="3"/>
      <c r="Q181" s="3"/>
      <c r="R181" s="3"/>
    </row>
    <row r="182" spans="1:18" x14ac:dyDescent="0.55000000000000004">
      <c r="A182" s="66" t="str">
        <f>IF('受領情報一覧(KPMG編集)'!B180="","",'受領情報一覧(KPMG編集)'!B180)</f>
        <v/>
      </c>
      <c r="B182" s="4" t="str">
        <f>IF('受領情報一覧(KPMG編集)'!B180="","",'受領情報一覧(KPMG編集)'!B180)</f>
        <v/>
      </c>
      <c r="C182" s="34" t="str">
        <f>IF('回答結果(KPMG編集)'!D180="","",'回答結果(KPMG編集)'!D180)</f>
        <v/>
      </c>
      <c r="D182" s="4" t="str">
        <f>IF('回答結果(KPMG編集)'!H180="","",'回答結果(KPMG編集)'!H180)</f>
        <v/>
      </c>
      <c r="E182" s="4" t="str">
        <f>IF('回答結果(KPMG編集)'!R180="","",'回答結果(KPMG編集)'!R180)</f>
        <v/>
      </c>
      <c r="F182" s="35" t="str">
        <f>IF(B182="","",'1次スクリーニング(KPMG編集)'!#REF!)</f>
        <v/>
      </c>
      <c r="G182" s="2" t="str">
        <f t="shared" si="5"/>
        <v/>
      </c>
      <c r="H182" s="2" t="str">
        <f t="shared" si="6"/>
        <v/>
      </c>
      <c r="I182" s="3"/>
      <c r="J182" s="3"/>
      <c r="K182" s="3"/>
      <c r="L182" s="3"/>
      <c r="M182" s="3" t="str">
        <f t="shared" si="7"/>
        <v/>
      </c>
      <c r="N182" s="3"/>
      <c r="P182" s="3"/>
      <c r="Q182" s="3"/>
      <c r="R182" s="3"/>
    </row>
    <row r="183" spans="1:18" x14ac:dyDescent="0.55000000000000004">
      <c r="A183" s="66" t="str">
        <f>IF('受領情報一覧(KPMG編集)'!B181="","",'受領情報一覧(KPMG編集)'!B181)</f>
        <v/>
      </c>
      <c r="B183" s="4" t="str">
        <f>IF('受領情報一覧(KPMG編集)'!B181="","",'受領情報一覧(KPMG編集)'!B181)</f>
        <v/>
      </c>
      <c r="C183" s="34" t="str">
        <f>IF('回答結果(KPMG編集)'!D181="","",'回答結果(KPMG編集)'!D181)</f>
        <v/>
      </c>
      <c r="D183" s="4" t="str">
        <f>IF('回答結果(KPMG編集)'!H181="","",'回答結果(KPMG編集)'!H181)</f>
        <v/>
      </c>
      <c r="E183" s="4" t="str">
        <f>IF('回答結果(KPMG編集)'!R181="","",'回答結果(KPMG編集)'!R181)</f>
        <v/>
      </c>
      <c r="F183" s="35" t="str">
        <f>IF(B183="","",'1次スクリーニング(KPMG編集)'!#REF!)</f>
        <v/>
      </c>
      <c r="G183" s="2" t="str">
        <f t="shared" si="5"/>
        <v/>
      </c>
      <c r="H183" s="2" t="str">
        <f t="shared" si="6"/>
        <v/>
      </c>
      <c r="I183" s="3"/>
      <c r="J183" s="3"/>
      <c r="K183" s="3"/>
      <c r="L183" s="3"/>
      <c r="M183" s="3" t="str">
        <f t="shared" si="7"/>
        <v/>
      </c>
      <c r="N183" s="3"/>
      <c r="P183" s="3"/>
      <c r="Q183" s="3"/>
      <c r="R183" s="3"/>
    </row>
    <row r="184" spans="1:18" x14ac:dyDescent="0.55000000000000004">
      <c r="A184" s="66" t="str">
        <f>IF('受領情報一覧(KPMG編集)'!B182="","",'受領情報一覧(KPMG編集)'!B182)</f>
        <v/>
      </c>
      <c r="B184" s="4" t="str">
        <f>IF('受領情報一覧(KPMG編集)'!B182="","",'受領情報一覧(KPMG編集)'!B182)</f>
        <v/>
      </c>
      <c r="C184" s="34" t="str">
        <f>IF('回答結果(KPMG編集)'!D182="","",'回答結果(KPMG編集)'!D182)</f>
        <v/>
      </c>
      <c r="D184" s="4" t="str">
        <f>IF('回答結果(KPMG編集)'!H182="","",'回答結果(KPMG編集)'!H182)</f>
        <v/>
      </c>
      <c r="E184" s="4" t="str">
        <f>IF('回答結果(KPMG編集)'!R182="","",'回答結果(KPMG編集)'!R182)</f>
        <v/>
      </c>
      <c r="F184" s="35" t="str">
        <f>IF(B184="","",'1次スクリーニング(KPMG編集)'!#REF!)</f>
        <v/>
      </c>
      <c r="G184" s="2" t="str">
        <f t="shared" si="5"/>
        <v/>
      </c>
      <c r="H184" s="2" t="str">
        <f t="shared" si="6"/>
        <v/>
      </c>
      <c r="I184" s="3"/>
      <c r="J184" s="3"/>
      <c r="K184" s="3"/>
      <c r="L184" s="3"/>
      <c r="M184" s="3" t="str">
        <f t="shared" si="7"/>
        <v/>
      </c>
      <c r="N184" s="3"/>
      <c r="P184" s="3"/>
      <c r="Q184" s="3"/>
      <c r="R184" s="3"/>
    </row>
    <row r="185" spans="1:18" x14ac:dyDescent="0.55000000000000004">
      <c r="A185" s="66" t="str">
        <f>IF('受領情報一覧(KPMG編集)'!B183="","",'受領情報一覧(KPMG編集)'!B183)</f>
        <v/>
      </c>
      <c r="B185" s="4" t="str">
        <f>IF('受領情報一覧(KPMG編集)'!B183="","",'受領情報一覧(KPMG編集)'!B183)</f>
        <v/>
      </c>
      <c r="C185" s="34" t="str">
        <f>IF('回答結果(KPMG編集)'!D183="","",'回答結果(KPMG編集)'!D183)</f>
        <v/>
      </c>
      <c r="D185" s="4" t="str">
        <f>IF('回答結果(KPMG編集)'!H183="","",'回答結果(KPMG編集)'!H183)</f>
        <v/>
      </c>
      <c r="E185" s="4" t="str">
        <f>IF('回答結果(KPMG編集)'!R183="","",'回答結果(KPMG編集)'!R183)</f>
        <v/>
      </c>
      <c r="F185" s="35" t="str">
        <f>IF(B185="","",'1次スクリーニング(KPMG編集)'!#REF!)</f>
        <v/>
      </c>
      <c r="G185" s="2" t="str">
        <f t="shared" si="5"/>
        <v/>
      </c>
      <c r="H185" s="2" t="str">
        <f t="shared" si="6"/>
        <v/>
      </c>
      <c r="I185" s="3"/>
      <c r="J185" s="3"/>
      <c r="K185" s="3"/>
      <c r="L185" s="3"/>
      <c r="M185" s="3" t="str">
        <f t="shared" si="7"/>
        <v/>
      </c>
      <c r="N185" s="3"/>
      <c r="P185" s="3"/>
      <c r="Q185" s="3"/>
      <c r="R185" s="3"/>
    </row>
    <row r="186" spans="1:18" x14ac:dyDescent="0.55000000000000004">
      <c r="A186" s="66" t="str">
        <f>IF('受領情報一覧(KPMG編集)'!B184="","",'受領情報一覧(KPMG編集)'!B184)</f>
        <v/>
      </c>
      <c r="B186" s="4" t="str">
        <f>IF('受領情報一覧(KPMG編集)'!B184="","",'受領情報一覧(KPMG編集)'!B184)</f>
        <v/>
      </c>
      <c r="C186" s="34" t="str">
        <f>IF('回答結果(KPMG編集)'!D184="","",'回答結果(KPMG編集)'!D184)</f>
        <v/>
      </c>
      <c r="D186" s="4" t="str">
        <f>IF('回答結果(KPMG編集)'!H184="","",'回答結果(KPMG編集)'!H184)</f>
        <v/>
      </c>
      <c r="E186" s="4" t="str">
        <f>IF('回答結果(KPMG編集)'!R184="","",'回答結果(KPMG編集)'!R184)</f>
        <v/>
      </c>
      <c r="F186" s="35" t="str">
        <f>IF(B186="","",'1次スクリーニング(KPMG編集)'!#REF!)</f>
        <v/>
      </c>
      <c r="G186" s="2" t="str">
        <f t="shared" si="5"/>
        <v/>
      </c>
      <c r="H186" s="2" t="str">
        <f t="shared" si="6"/>
        <v/>
      </c>
      <c r="I186" s="3"/>
      <c r="J186" s="3"/>
      <c r="K186" s="3"/>
      <c r="L186" s="3"/>
      <c r="M186" s="3" t="str">
        <f t="shared" si="7"/>
        <v/>
      </c>
      <c r="N186" s="3"/>
      <c r="P186" s="3"/>
      <c r="Q186" s="3"/>
      <c r="R186" s="3"/>
    </row>
    <row r="187" spans="1:18" x14ac:dyDescent="0.55000000000000004">
      <c r="A187" s="66" t="str">
        <f>IF('受領情報一覧(KPMG編集)'!B185="","",'受領情報一覧(KPMG編集)'!B185)</f>
        <v/>
      </c>
      <c r="B187" s="4" t="str">
        <f>IF('受領情報一覧(KPMG編集)'!B185="","",'受領情報一覧(KPMG編集)'!B185)</f>
        <v/>
      </c>
      <c r="C187" s="34" t="str">
        <f>IF('回答結果(KPMG編集)'!D185="","",'回答結果(KPMG編集)'!D185)</f>
        <v/>
      </c>
      <c r="D187" s="4" t="str">
        <f>IF('回答結果(KPMG編集)'!H185="","",'回答結果(KPMG編集)'!H185)</f>
        <v/>
      </c>
      <c r="E187" s="4" t="str">
        <f>IF('回答結果(KPMG編集)'!R185="","",'回答結果(KPMG編集)'!R185)</f>
        <v/>
      </c>
      <c r="F187" s="35" t="str">
        <f>IF(B187="","",'1次スクリーニング(KPMG編集)'!#REF!)</f>
        <v/>
      </c>
      <c r="G187" s="2" t="str">
        <f t="shared" si="5"/>
        <v/>
      </c>
      <c r="H187" s="2" t="str">
        <f t="shared" si="6"/>
        <v/>
      </c>
      <c r="I187" s="3"/>
      <c r="J187" s="3"/>
      <c r="K187" s="3"/>
      <c r="L187" s="3"/>
      <c r="M187" s="3" t="str">
        <f t="shared" si="7"/>
        <v/>
      </c>
      <c r="N187" s="3"/>
      <c r="P187" s="3"/>
      <c r="Q187" s="3"/>
      <c r="R187" s="3"/>
    </row>
    <row r="188" spans="1:18" x14ac:dyDescent="0.55000000000000004">
      <c r="A188" s="66" t="str">
        <f>IF('受領情報一覧(KPMG編集)'!B186="","",'受領情報一覧(KPMG編集)'!B186)</f>
        <v/>
      </c>
      <c r="B188" s="4" t="str">
        <f>IF('受領情報一覧(KPMG編集)'!B186="","",'受領情報一覧(KPMG編集)'!B186)</f>
        <v/>
      </c>
      <c r="C188" s="34" t="str">
        <f>IF('回答結果(KPMG編集)'!D186="","",'回答結果(KPMG編集)'!D186)</f>
        <v/>
      </c>
      <c r="D188" s="4" t="str">
        <f>IF('回答結果(KPMG編集)'!H186="","",'回答結果(KPMG編集)'!H186)</f>
        <v/>
      </c>
      <c r="E188" s="4" t="str">
        <f>IF('回答結果(KPMG編集)'!R186="","",'回答結果(KPMG編集)'!R186)</f>
        <v/>
      </c>
      <c r="F188" s="35" t="str">
        <f>IF(B188="","",'1次スクリーニング(KPMG編集)'!#REF!)</f>
        <v/>
      </c>
      <c r="G188" s="2" t="str">
        <f t="shared" si="5"/>
        <v/>
      </c>
      <c r="H188" s="2" t="str">
        <f t="shared" si="6"/>
        <v/>
      </c>
      <c r="I188" s="3"/>
      <c r="J188" s="3"/>
      <c r="K188" s="3"/>
      <c r="L188" s="3"/>
      <c r="M188" s="3" t="str">
        <f t="shared" si="7"/>
        <v/>
      </c>
      <c r="N188" s="3"/>
      <c r="P188" s="3"/>
      <c r="Q188" s="3"/>
      <c r="R188" s="3"/>
    </row>
    <row r="189" spans="1:18" x14ac:dyDescent="0.55000000000000004">
      <c r="A189" s="66" t="str">
        <f>IF('受領情報一覧(KPMG編集)'!B187="","",'受領情報一覧(KPMG編集)'!B187)</f>
        <v/>
      </c>
      <c r="B189" s="4" t="str">
        <f>IF('受領情報一覧(KPMG編集)'!B187="","",'受領情報一覧(KPMG編集)'!B187)</f>
        <v/>
      </c>
      <c r="C189" s="34" t="str">
        <f>IF('回答結果(KPMG編集)'!D187="","",'回答結果(KPMG編集)'!D187)</f>
        <v/>
      </c>
      <c r="D189" s="4" t="str">
        <f>IF('回答結果(KPMG編集)'!H187="","",'回答結果(KPMG編集)'!H187)</f>
        <v/>
      </c>
      <c r="E189" s="4" t="str">
        <f>IF('回答結果(KPMG編集)'!R187="","",'回答結果(KPMG編集)'!R187)</f>
        <v/>
      </c>
      <c r="F189" s="35" t="str">
        <f>IF(B189="","",'1次スクリーニング(KPMG編集)'!#REF!)</f>
        <v/>
      </c>
      <c r="G189" s="2" t="str">
        <f t="shared" si="5"/>
        <v/>
      </c>
      <c r="H189" s="2" t="str">
        <f t="shared" si="6"/>
        <v/>
      </c>
      <c r="I189" s="3"/>
      <c r="J189" s="3"/>
      <c r="K189" s="3"/>
      <c r="L189" s="3"/>
      <c r="M189" s="3" t="str">
        <f t="shared" si="7"/>
        <v/>
      </c>
      <c r="N189" s="3"/>
      <c r="P189" s="3"/>
      <c r="Q189" s="3"/>
      <c r="R189" s="3"/>
    </row>
    <row r="190" spans="1:18" x14ac:dyDescent="0.55000000000000004">
      <c r="A190" s="66" t="str">
        <f>IF('受領情報一覧(KPMG編集)'!B188="","",'受領情報一覧(KPMG編集)'!B188)</f>
        <v/>
      </c>
      <c r="B190" s="4" t="str">
        <f>IF('受領情報一覧(KPMG編集)'!B188="","",'受領情報一覧(KPMG編集)'!B188)</f>
        <v/>
      </c>
      <c r="C190" s="34" t="str">
        <f>IF('回答結果(KPMG編集)'!D188="","",'回答結果(KPMG編集)'!D188)</f>
        <v/>
      </c>
      <c r="D190" s="4" t="str">
        <f>IF('回答結果(KPMG編集)'!H188="","",'回答結果(KPMG編集)'!H188)</f>
        <v/>
      </c>
      <c r="E190" s="4" t="str">
        <f>IF('回答結果(KPMG編集)'!R188="","",'回答結果(KPMG編集)'!R188)</f>
        <v/>
      </c>
      <c r="F190" s="35" t="str">
        <f>IF(B190="","",'1次スクリーニング(KPMG編集)'!#REF!)</f>
        <v/>
      </c>
      <c r="G190" s="2" t="str">
        <f t="shared" si="5"/>
        <v/>
      </c>
      <c r="H190" s="2" t="str">
        <f t="shared" si="6"/>
        <v/>
      </c>
      <c r="I190" s="3"/>
      <c r="J190" s="3"/>
      <c r="K190" s="3"/>
      <c r="L190" s="3"/>
      <c r="M190" s="3" t="str">
        <f t="shared" si="7"/>
        <v/>
      </c>
      <c r="N190" s="3"/>
      <c r="P190" s="3"/>
      <c r="Q190" s="3"/>
      <c r="R190" s="3"/>
    </row>
    <row r="191" spans="1:18" x14ac:dyDescent="0.55000000000000004">
      <c r="A191" s="66" t="str">
        <f>IF('受領情報一覧(KPMG編集)'!B189="","",'受領情報一覧(KPMG編集)'!B189)</f>
        <v/>
      </c>
      <c r="B191" s="4" t="str">
        <f>IF('受領情報一覧(KPMG編集)'!B189="","",'受領情報一覧(KPMG編集)'!B189)</f>
        <v/>
      </c>
      <c r="C191" s="34" t="str">
        <f>IF('回答結果(KPMG編集)'!D189="","",'回答結果(KPMG編集)'!D189)</f>
        <v/>
      </c>
      <c r="D191" s="4" t="str">
        <f>IF('回答結果(KPMG編集)'!H189="","",'回答結果(KPMG編集)'!H189)</f>
        <v/>
      </c>
      <c r="E191" s="4" t="str">
        <f>IF('回答結果(KPMG編集)'!R189="","",'回答結果(KPMG編集)'!R189)</f>
        <v/>
      </c>
      <c r="F191" s="35" t="str">
        <f>IF(B191="","",'1次スクリーニング(KPMG編集)'!#REF!)</f>
        <v/>
      </c>
      <c r="G191" s="2" t="str">
        <f t="shared" si="5"/>
        <v/>
      </c>
      <c r="H191" s="2" t="str">
        <f t="shared" si="6"/>
        <v/>
      </c>
      <c r="I191" s="3"/>
      <c r="J191" s="3"/>
      <c r="K191" s="3"/>
      <c r="L191" s="3"/>
      <c r="M191" s="3" t="str">
        <f t="shared" si="7"/>
        <v/>
      </c>
      <c r="N191" s="3"/>
      <c r="P191" s="3"/>
      <c r="Q191" s="3"/>
      <c r="R191" s="3"/>
    </row>
    <row r="192" spans="1:18" x14ac:dyDescent="0.55000000000000004">
      <c r="A192" s="66" t="str">
        <f>IF('受領情報一覧(KPMG編集)'!B190="","",'受領情報一覧(KPMG編集)'!B190)</f>
        <v/>
      </c>
      <c r="B192" s="4" t="str">
        <f>IF('受領情報一覧(KPMG編集)'!B190="","",'受領情報一覧(KPMG編集)'!B190)</f>
        <v/>
      </c>
      <c r="C192" s="34" t="str">
        <f>IF('回答結果(KPMG編集)'!D190="","",'回答結果(KPMG編集)'!D190)</f>
        <v/>
      </c>
      <c r="D192" s="4" t="str">
        <f>IF('回答結果(KPMG編集)'!H190="","",'回答結果(KPMG編集)'!H190)</f>
        <v/>
      </c>
      <c r="E192" s="4" t="str">
        <f>IF('回答結果(KPMG編集)'!R190="","",'回答結果(KPMG編集)'!R190)</f>
        <v/>
      </c>
      <c r="F192" s="35" t="str">
        <f>IF(B192="","",'1次スクリーニング(KPMG編集)'!#REF!)</f>
        <v/>
      </c>
      <c r="G192" s="2" t="str">
        <f t="shared" si="5"/>
        <v/>
      </c>
      <c r="H192" s="2" t="str">
        <f t="shared" si="6"/>
        <v/>
      </c>
      <c r="I192" s="3"/>
      <c r="J192" s="3"/>
      <c r="K192" s="3"/>
      <c r="L192" s="3"/>
      <c r="M192" s="3" t="str">
        <f t="shared" si="7"/>
        <v/>
      </c>
      <c r="N192" s="3"/>
      <c r="P192" s="3"/>
      <c r="Q192" s="3"/>
      <c r="R192" s="3"/>
    </row>
    <row r="193" spans="1:18" x14ac:dyDescent="0.55000000000000004">
      <c r="A193" s="66" t="str">
        <f>IF('受領情報一覧(KPMG編集)'!B191="","",'受領情報一覧(KPMG編集)'!B191)</f>
        <v/>
      </c>
      <c r="B193" s="4" t="str">
        <f>IF('受領情報一覧(KPMG編集)'!B191="","",'受領情報一覧(KPMG編集)'!B191)</f>
        <v/>
      </c>
      <c r="C193" s="34" t="str">
        <f>IF('回答結果(KPMG編集)'!D191="","",'回答結果(KPMG編集)'!D191)</f>
        <v/>
      </c>
      <c r="D193" s="4" t="str">
        <f>IF('回答結果(KPMG編集)'!H191="","",'回答結果(KPMG編集)'!H191)</f>
        <v/>
      </c>
      <c r="E193" s="4" t="str">
        <f>IF('回答結果(KPMG編集)'!R191="","",'回答結果(KPMG編集)'!R191)</f>
        <v/>
      </c>
      <c r="F193" s="35" t="str">
        <f>IF(B193="","",'1次スクリーニング(KPMG編集)'!#REF!)</f>
        <v/>
      </c>
      <c r="G193" s="2" t="str">
        <f t="shared" si="5"/>
        <v/>
      </c>
      <c r="H193" s="2" t="str">
        <f t="shared" si="6"/>
        <v/>
      </c>
      <c r="I193" s="3"/>
      <c r="J193" s="3"/>
      <c r="K193" s="3"/>
      <c r="L193" s="3"/>
      <c r="M193" s="3" t="str">
        <f t="shared" si="7"/>
        <v/>
      </c>
      <c r="N193" s="3"/>
      <c r="P193" s="3"/>
      <c r="Q193" s="3"/>
      <c r="R193" s="3"/>
    </row>
    <row r="194" spans="1:18" x14ac:dyDescent="0.55000000000000004">
      <c r="A194" s="66" t="str">
        <f>IF('受領情報一覧(KPMG編集)'!B192="","",'受領情報一覧(KPMG編集)'!B192)</f>
        <v/>
      </c>
      <c r="B194" s="4" t="str">
        <f>IF('受領情報一覧(KPMG編集)'!B192="","",'受領情報一覧(KPMG編集)'!B192)</f>
        <v/>
      </c>
      <c r="C194" s="34" t="str">
        <f>IF('回答結果(KPMG編集)'!D192="","",'回答結果(KPMG編集)'!D192)</f>
        <v/>
      </c>
      <c r="D194" s="4" t="str">
        <f>IF('回答結果(KPMG編集)'!H192="","",'回答結果(KPMG編集)'!H192)</f>
        <v/>
      </c>
      <c r="E194" s="4" t="str">
        <f>IF('回答結果(KPMG編集)'!R192="","",'回答結果(KPMG編集)'!R192)</f>
        <v/>
      </c>
      <c r="F194" s="35" t="str">
        <f>IF(B194="","",'1次スクリーニング(KPMG編集)'!#REF!)</f>
        <v/>
      </c>
      <c r="G194" s="2" t="str">
        <f t="shared" si="5"/>
        <v/>
      </c>
      <c r="H194" s="2" t="str">
        <f t="shared" si="6"/>
        <v/>
      </c>
      <c r="I194" s="3"/>
      <c r="J194" s="3"/>
      <c r="K194" s="3"/>
      <c r="L194" s="3"/>
      <c r="M194" s="3" t="str">
        <f t="shared" si="7"/>
        <v/>
      </c>
      <c r="N194" s="3"/>
      <c r="P194" s="3"/>
      <c r="Q194" s="3"/>
      <c r="R194" s="3"/>
    </row>
    <row r="195" spans="1:18" x14ac:dyDescent="0.55000000000000004">
      <c r="A195" s="66" t="str">
        <f>IF('受領情報一覧(KPMG編集)'!B193="","",'受領情報一覧(KPMG編集)'!B193)</f>
        <v/>
      </c>
      <c r="B195" s="4" t="str">
        <f>IF('受領情報一覧(KPMG編集)'!B193="","",'受領情報一覧(KPMG編集)'!B193)</f>
        <v/>
      </c>
      <c r="C195" s="34" t="str">
        <f>IF('回答結果(KPMG編集)'!D193="","",'回答結果(KPMG編集)'!D193)</f>
        <v/>
      </c>
      <c r="D195" s="4" t="str">
        <f>IF('回答結果(KPMG編集)'!H193="","",'回答結果(KPMG編集)'!H193)</f>
        <v/>
      </c>
      <c r="E195" s="4" t="str">
        <f>IF('回答結果(KPMG編集)'!R193="","",'回答結果(KPMG編集)'!R193)</f>
        <v/>
      </c>
      <c r="F195" s="35" t="str">
        <f>IF(B195="","",'1次スクリーニング(KPMG編集)'!#REF!)</f>
        <v/>
      </c>
      <c r="G195" s="2" t="str">
        <f t="shared" si="5"/>
        <v/>
      </c>
      <c r="H195" s="2" t="str">
        <f t="shared" si="6"/>
        <v/>
      </c>
      <c r="I195" s="3"/>
      <c r="J195" s="3"/>
      <c r="K195" s="3"/>
      <c r="L195" s="3"/>
      <c r="M195" s="3" t="str">
        <f t="shared" si="7"/>
        <v/>
      </c>
      <c r="N195" s="3"/>
      <c r="P195" s="3"/>
      <c r="Q195" s="3"/>
      <c r="R195" s="3"/>
    </row>
    <row r="196" spans="1:18" x14ac:dyDescent="0.55000000000000004">
      <c r="A196" s="66" t="str">
        <f>IF('受領情報一覧(KPMG編集)'!B194="","",'受領情報一覧(KPMG編集)'!B194)</f>
        <v/>
      </c>
      <c r="B196" s="4" t="str">
        <f>IF('受領情報一覧(KPMG編集)'!B194="","",'受領情報一覧(KPMG編集)'!B194)</f>
        <v/>
      </c>
      <c r="C196" s="34" t="str">
        <f>IF('回答結果(KPMG編集)'!D194="","",'回答結果(KPMG編集)'!D194)</f>
        <v/>
      </c>
      <c r="D196" s="4" t="str">
        <f>IF('回答結果(KPMG編集)'!H194="","",'回答結果(KPMG編集)'!H194)</f>
        <v/>
      </c>
      <c r="E196" s="4" t="str">
        <f>IF('回答結果(KPMG編集)'!R194="","",'回答結果(KPMG編集)'!R194)</f>
        <v/>
      </c>
      <c r="F196" s="35" t="str">
        <f>IF(B196="","",'1次スクリーニング(KPMG編集)'!#REF!)</f>
        <v/>
      </c>
      <c r="G196" s="2" t="str">
        <f t="shared" si="5"/>
        <v/>
      </c>
      <c r="H196" s="2" t="str">
        <f t="shared" si="6"/>
        <v/>
      </c>
      <c r="I196" s="3"/>
      <c r="J196" s="3"/>
      <c r="K196" s="3"/>
      <c r="L196" s="3"/>
      <c r="M196" s="3" t="str">
        <f t="shared" si="7"/>
        <v/>
      </c>
      <c r="N196" s="3"/>
      <c r="P196" s="3"/>
      <c r="Q196" s="3"/>
      <c r="R196" s="3"/>
    </row>
    <row r="197" spans="1:18" x14ac:dyDescent="0.55000000000000004">
      <c r="A197" s="66" t="str">
        <f>IF('受領情報一覧(KPMG編集)'!B195="","",'受領情報一覧(KPMG編集)'!B195)</f>
        <v/>
      </c>
      <c r="B197" s="4" t="str">
        <f>IF('受領情報一覧(KPMG編集)'!B195="","",'受領情報一覧(KPMG編集)'!B195)</f>
        <v/>
      </c>
      <c r="C197" s="34" t="str">
        <f>IF('回答結果(KPMG編集)'!D195="","",'回答結果(KPMG編集)'!D195)</f>
        <v/>
      </c>
      <c r="D197" s="4" t="str">
        <f>IF('回答結果(KPMG編集)'!H195="","",'回答結果(KPMG編集)'!H195)</f>
        <v/>
      </c>
      <c r="E197" s="4" t="str">
        <f>IF('回答結果(KPMG編集)'!R195="","",'回答結果(KPMG編集)'!R195)</f>
        <v/>
      </c>
      <c r="F197" s="35" t="str">
        <f>IF(B197="","",'1次スクリーニング(KPMG編集)'!#REF!)</f>
        <v/>
      </c>
      <c r="G197" s="2" t="str">
        <f t="shared" si="5"/>
        <v/>
      </c>
      <c r="H197" s="2" t="str">
        <f t="shared" si="6"/>
        <v/>
      </c>
      <c r="I197" s="3"/>
      <c r="J197" s="3"/>
      <c r="K197" s="3"/>
      <c r="L197" s="3"/>
      <c r="M197" s="3" t="str">
        <f t="shared" si="7"/>
        <v/>
      </c>
      <c r="N197" s="3"/>
      <c r="P197" s="3"/>
      <c r="Q197" s="3"/>
      <c r="R197" s="3"/>
    </row>
    <row r="198" spans="1:18" x14ac:dyDescent="0.55000000000000004">
      <c r="A198" s="66" t="str">
        <f>IF('受領情報一覧(KPMG編集)'!B196="","",'受領情報一覧(KPMG編集)'!B196)</f>
        <v/>
      </c>
      <c r="B198" s="4" t="str">
        <f>IF('受領情報一覧(KPMG編集)'!B196="","",'受領情報一覧(KPMG編集)'!B196)</f>
        <v/>
      </c>
      <c r="C198" s="34" t="str">
        <f>IF('回答結果(KPMG編集)'!D196="","",'回答結果(KPMG編集)'!D196)</f>
        <v/>
      </c>
      <c r="D198" s="4" t="str">
        <f>IF('回答結果(KPMG編集)'!H196="","",'回答結果(KPMG編集)'!H196)</f>
        <v/>
      </c>
      <c r="E198" s="4" t="str">
        <f>IF('回答結果(KPMG編集)'!R196="","",'回答結果(KPMG編集)'!R196)</f>
        <v/>
      </c>
      <c r="F198" s="35" t="str">
        <f>IF(B198="","",'1次スクリーニング(KPMG編集)'!#REF!)</f>
        <v/>
      </c>
      <c r="G198" s="2" t="str">
        <f t="shared" si="5"/>
        <v/>
      </c>
      <c r="H198" s="2" t="str">
        <f t="shared" si="6"/>
        <v/>
      </c>
      <c r="I198" s="3"/>
      <c r="J198" s="3"/>
      <c r="K198" s="3"/>
      <c r="L198" s="3"/>
      <c r="M198" s="3" t="str">
        <f t="shared" si="7"/>
        <v/>
      </c>
      <c r="N198" s="3"/>
      <c r="P198" s="3"/>
      <c r="Q198" s="3"/>
      <c r="R198" s="3"/>
    </row>
    <row r="199" spans="1:18" x14ac:dyDescent="0.55000000000000004">
      <c r="A199" s="66" t="str">
        <f>IF('受領情報一覧(KPMG編集)'!B197="","",'受領情報一覧(KPMG編集)'!B197)</f>
        <v/>
      </c>
      <c r="B199" s="4" t="str">
        <f>IF('受領情報一覧(KPMG編集)'!B197="","",'受領情報一覧(KPMG編集)'!B197)</f>
        <v/>
      </c>
      <c r="C199" s="34" t="str">
        <f>IF('回答結果(KPMG編集)'!D197="","",'回答結果(KPMG編集)'!D197)</f>
        <v/>
      </c>
      <c r="D199" s="4" t="str">
        <f>IF('回答結果(KPMG編集)'!H197="","",'回答結果(KPMG編集)'!H197)</f>
        <v/>
      </c>
      <c r="E199" s="4" t="str">
        <f>IF('回答結果(KPMG編集)'!R197="","",'回答結果(KPMG編集)'!R197)</f>
        <v/>
      </c>
      <c r="F199" s="35" t="str">
        <f>IF(B199="","",'1次スクリーニング(KPMG編集)'!#REF!)</f>
        <v/>
      </c>
      <c r="G199" s="2" t="str">
        <f t="shared" ref="G199:G202" si="8">IF(B199="","","未確認")</f>
        <v/>
      </c>
      <c r="H199" s="2" t="str">
        <f t="shared" ref="H199:H202" si="9">IF(C199="","","未確認")</f>
        <v/>
      </c>
      <c r="I199" s="3"/>
      <c r="J199" s="3"/>
      <c r="K199" s="3"/>
      <c r="L199" s="3"/>
      <c r="M199" s="3" t="str">
        <f t="shared" ref="M199:M202" si="10">IF(B199="","","未確認")</f>
        <v/>
      </c>
      <c r="N199" s="3"/>
      <c r="P199" s="3"/>
      <c r="Q199" s="3"/>
      <c r="R199" s="3"/>
    </row>
    <row r="200" spans="1:18" x14ac:dyDescent="0.55000000000000004">
      <c r="A200" s="66" t="str">
        <f>IF('受領情報一覧(KPMG編集)'!B198="","",'受領情報一覧(KPMG編集)'!B198)</f>
        <v/>
      </c>
      <c r="B200" s="4" t="str">
        <f>IF('受領情報一覧(KPMG編集)'!B198="","",'受領情報一覧(KPMG編集)'!B198)</f>
        <v/>
      </c>
      <c r="C200" s="34" t="str">
        <f>IF('回答結果(KPMG編集)'!D198="","",'回答結果(KPMG編集)'!D198)</f>
        <v/>
      </c>
      <c r="D200" s="4" t="str">
        <f>IF('回答結果(KPMG編集)'!H198="","",'回答結果(KPMG編集)'!H198)</f>
        <v/>
      </c>
      <c r="E200" s="4" t="str">
        <f>IF('回答結果(KPMG編集)'!R198="","",'回答結果(KPMG編集)'!R198)</f>
        <v/>
      </c>
      <c r="F200" s="35" t="str">
        <f>IF(B200="","",'1次スクリーニング(KPMG編集)'!#REF!)</f>
        <v/>
      </c>
      <c r="G200" s="2" t="str">
        <f t="shared" si="8"/>
        <v/>
      </c>
      <c r="H200" s="2" t="str">
        <f t="shared" si="9"/>
        <v/>
      </c>
      <c r="I200" s="3"/>
      <c r="J200" s="3"/>
      <c r="K200" s="3"/>
      <c r="L200" s="3"/>
      <c r="M200" s="3" t="str">
        <f t="shared" si="10"/>
        <v/>
      </c>
      <c r="N200" s="3"/>
      <c r="P200" s="3"/>
      <c r="Q200" s="3"/>
      <c r="R200" s="3"/>
    </row>
    <row r="201" spans="1:18" x14ac:dyDescent="0.55000000000000004">
      <c r="A201" s="66" t="str">
        <f>IF('受領情報一覧(KPMG編集)'!B199="","",'受領情報一覧(KPMG編集)'!B199)</f>
        <v/>
      </c>
      <c r="B201" s="4" t="str">
        <f>IF('受領情報一覧(KPMG編集)'!B199="","",'受領情報一覧(KPMG編集)'!B199)</f>
        <v/>
      </c>
      <c r="C201" s="34" t="str">
        <f>IF('回答結果(KPMG編集)'!D199="","",'回答結果(KPMG編集)'!D199)</f>
        <v/>
      </c>
      <c r="D201" s="4" t="str">
        <f>IF('回答結果(KPMG編集)'!H199="","",'回答結果(KPMG編集)'!H199)</f>
        <v/>
      </c>
      <c r="E201" s="4" t="str">
        <f>IF('回答結果(KPMG編集)'!R199="","",'回答結果(KPMG編集)'!R199)</f>
        <v/>
      </c>
      <c r="F201" s="35" t="str">
        <f>IF(B201="","",'1次スクリーニング(KPMG編集)'!#REF!)</f>
        <v/>
      </c>
      <c r="G201" s="2" t="str">
        <f t="shared" si="8"/>
        <v/>
      </c>
      <c r="H201" s="2" t="str">
        <f t="shared" si="9"/>
        <v/>
      </c>
      <c r="I201" s="3"/>
      <c r="J201" s="3"/>
      <c r="K201" s="3"/>
      <c r="L201" s="3"/>
      <c r="M201" s="3" t="str">
        <f t="shared" si="10"/>
        <v/>
      </c>
      <c r="N201" s="3"/>
      <c r="P201" s="3"/>
      <c r="Q201" s="3"/>
      <c r="R201" s="3"/>
    </row>
    <row r="202" spans="1:18" x14ac:dyDescent="0.55000000000000004">
      <c r="A202" s="66" t="str">
        <f>IF('受領情報一覧(KPMG編集)'!B200="","",'受領情報一覧(KPMG編集)'!B200)</f>
        <v/>
      </c>
      <c r="B202" s="4" t="str">
        <f>IF('受領情報一覧(KPMG編集)'!B200="","",'受領情報一覧(KPMG編集)'!B200)</f>
        <v/>
      </c>
      <c r="C202" s="34" t="str">
        <f>IF('回答結果(KPMG編集)'!D200="","",'回答結果(KPMG編集)'!D200)</f>
        <v/>
      </c>
      <c r="D202" s="4" t="str">
        <f>IF('回答結果(KPMG編集)'!H200="","",'回答結果(KPMG編集)'!H200)</f>
        <v/>
      </c>
      <c r="E202" s="4" t="str">
        <f>IF('回答結果(KPMG編集)'!R200="","",'回答結果(KPMG編集)'!R200)</f>
        <v/>
      </c>
      <c r="F202" s="35" t="str">
        <f>IF(B202="","",'1次スクリーニング(KPMG編集)'!#REF!)</f>
        <v/>
      </c>
      <c r="G202" s="2" t="str">
        <f t="shared" si="8"/>
        <v/>
      </c>
      <c r="H202" s="2" t="str">
        <f t="shared" si="9"/>
        <v/>
      </c>
      <c r="I202" s="3"/>
      <c r="J202" s="3"/>
      <c r="K202" s="3"/>
      <c r="L202" s="3"/>
      <c r="M202" s="3" t="str">
        <f t="shared" si="10"/>
        <v/>
      </c>
      <c r="N202" s="3"/>
      <c r="P202" s="3"/>
      <c r="Q202" s="3"/>
      <c r="R202" s="3"/>
    </row>
  </sheetData>
  <autoFilter ref="C5:J202" xr:uid="{7064837B-8740-4167-9A71-E0369B67C91A}"/>
  <mergeCells count="10">
    <mergeCell ref="P4:P5"/>
    <mergeCell ref="Q4:Q5"/>
    <mergeCell ref="R4:R5"/>
    <mergeCell ref="P3:R3"/>
    <mergeCell ref="F1:F3"/>
    <mergeCell ref="B4:F4"/>
    <mergeCell ref="G4:J4"/>
    <mergeCell ref="N4:N5"/>
    <mergeCell ref="M4:M5"/>
    <mergeCell ref="K4:L4"/>
  </mergeCells>
  <phoneticPr fontId="1"/>
  <dataValidations count="5">
    <dataValidation type="list" allowBlank="1" showInputMessage="1" sqref="M6:M202" xr:uid="{DF62705D-6170-45B9-AAF4-13123E3FAC90}">
      <formula1>"未着手,原稿作成中,原稿レビュー中,投稿依頼済,掲載完了,掲載不可"</formula1>
    </dataValidation>
    <dataValidation type="list" allowBlank="1" showInputMessage="1" showErrorMessage="1" sqref="J10 I77:J77 J69 J44:J45 J29 J21:J22 I85:J202" xr:uid="{B3E76671-C2E8-4852-9645-D2F5D6FD6379}">
      <formula1>$T$6:$T$9</formula1>
    </dataValidation>
    <dataValidation type="list" allowBlank="1" showInputMessage="1" sqref="J6:J9 G6:H202 J23:J28 J11:J20 J30:J43 J46:J68 J70:J76 I6:I76 I78:J84" xr:uid="{B00AA61A-A5E5-46B6-9470-7856FCC57C11}">
      <formula1>$T$6:$T$9</formula1>
    </dataValidation>
    <dataValidation type="list" allowBlank="1" showInputMessage="1" showErrorMessage="1" sqref="K6:K202" xr:uid="{847AE3FE-02BE-4B91-92DD-05426653050F}">
      <formula1>"○,×,追加エビデンス確認要"</formula1>
    </dataValidation>
    <dataValidation type="list" allowBlank="1" showInputMessage="1" showErrorMessage="1" sqref="P6:Q202" xr:uid="{6AA88B15-2116-4216-AEFD-B12652FD084A}">
      <formula1>$X$6:$X$8</formula1>
    </dataValidation>
  </dataValidation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BF8DAC-ACA2-464F-BC3B-7064A967CBC1}">
  <sheetPr>
    <tabColor rgb="FFFFFF00"/>
  </sheetPr>
  <dimension ref="A1:EB100"/>
  <sheetViews>
    <sheetView zoomScale="85" zoomScaleNormal="85" workbookViewId="0">
      <pane xSplit="8" ySplit="3" topLeftCell="DS69" activePane="bottomRight" state="frozen"/>
      <selection activeCell="A84" sqref="A84"/>
      <selection pane="topRight" activeCell="A84" sqref="A84"/>
      <selection pane="bottomLeft" activeCell="A84" sqref="A84"/>
      <selection pane="bottomRight" activeCell="A84" sqref="A84"/>
    </sheetView>
  </sheetViews>
  <sheetFormatPr defaultRowHeight="18" x14ac:dyDescent="0.55000000000000004"/>
  <cols>
    <col min="1" max="1" width="7" bestFit="1" customWidth="1"/>
    <col min="3" max="3" width="12" style="16" customWidth="1"/>
    <col min="4" max="4" width="12.58203125" style="16" customWidth="1"/>
    <col min="7" max="7" width="11.58203125" customWidth="1"/>
    <col min="8" max="8" width="19.08203125" customWidth="1"/>
    <col min="9" max="10" width="9" customWidth="1"/>
    <col min="11" max="11" width="16.58203125" customWidth="1"/>
    <col min="12" max="17" width="9" customWidth="1"/>
    <col min="21" max="21" width="8.58203125" customWidth="1"/>
    <col min="27" max="27" width="16.58203125" bestFit="1" customWidth="1"/>
    <col min="33" max="33" width="16.08203125" bestFit="1" customWidth="1"/>
    <col min="40" max="40" width="16.58203125" customWidth="1"/>
    <col min="47" max="47" width="16.58203125" bestFit="1" customWidth="1"/>
    <col min="54" max="54" width="15.83203125" bestFit="1" customWidth="1"/>
    <col min="61" max="61" width="10.58203125" bestFit="1" customWidth="1"/>
  </cols>
  <sheetData>
    <row r="1" spans="1:132" ht="22.5" x14ac:dyDescent="0.65">
      <c r="B1" s="1" t="s">
        <v>2242</v>
      </c>
      <c r="F1" s="12"/>
    </row>
    <row r="2" spans="1:132" x14ac:dyDescent="0.55000000000000004">
      <c r="G2" s="40" t="s">
        <v>2243</v>
      </c>
      <c r="H2">
        <v>1</v>
      </c>
      <c r="I2">
        <v>2</v>
      </c>
      <c r="J2">
        <v>3</v>
      </c>
      <c r="K2">
        <v>4</v>
      </c>
      <c r="L2">
        <v>5</v>
      </c>
      <c r="M2">
        <v>6</v>
      </c>
      <c r="N2">
        <v>7</v>
      </c>
      <c r="O2">
        <v>8</v>
      </c>
      <c r="P2">
        <v>9</v>
      </c>
      <c r="Q2">
        <v>10</v>
      </c>
      <c r="R2">
        <v>11</v>
      </c>
      <c r="S2">
        <v>12</v>
      </c>
      <c r="T2">
        <v>13</v>
      </c>
      <c r="U2">
        <v>14</v>
      </c>
      <c r="V2">
        <v>15</v>
      </c>
      <c r="W2">
        <v>16</v>
      </c>
      <c r="X2">
        <v>17</v>
      </c>
      <c r="Y2">
        <v>18</v>
      </c>
      <c r="Z2">
        <v>19</v>
      </c>
      <c r="AA2">
        <v>20</v>
      </c>
      <c r="AB2">
        <v>21</v>
      </c>
      <c r="AC2">
        <v>22</v>
      </c>
      <c r="AD2">
        <v>23</v>
      </c>
      <c r="AE2">
        <v>24</v>
      </c>
      <c r="AF2">
        <v>25</v>
      </c>
      <c r="AG2">
        <v>26</v>
      </c>
      <c r="AH2">
        <v>27</v>
      </c>
      <c r="AI2">
        <v>28</v>
      </c>
      <c r="AJ2">
        <v>29</v>
      </c>
      <c r="AK2">
        <v>30</v>
      </c>
      <c r="AL2">
        <v>31</v>
      </c>
      <c r="AM2">
        <v>32</v>
      </c>
      <c r="AN2">
        <v>33</v>
      </c>
      <c r="AO2">
        <v>34</v>
      </c>
      <c r="AP2">
        <v>35</v>
      </c>
      <c r="AQ2">
        <v>36</v>
      </c>
      <c r="AR2">
        <v>37</v>
      </c>
      <c r="AS2">
        <v>38</v>
      </c>
      <c r="AT2">
        <v>39</v>
      </c>
      <c r="AU2">
        <v>40</v>
      </c>
      <c r="AV2">
        <v>41</v>
      </c>
      <c r="AW2">
        <v>42</v>
      </c>
      <c r="AX2">
        <v>43</v>
      </c>
      <c r="AY2">
        <v>44</v>
      </c>
      <c r="AZ2">
        <v>45</v>
      </c>
      <c r="BA2">
        <v>46</v>
      </c>
      <c r="BB2">
        <v>47</v>
      </c>
      <c r="BC2">
        <v>48</v>
      </c>
      <c r="BD2">
        <v>49</v>
      </c>
      <c r="BE2">
        <v>50</v>
      </c>
      <c r="BF2">
        <v>51</v>
      </c>
      <c r="BG2">
        <v>52</v>
      </c>
      <c r="BH2">
        <v>53</v>
      </c>
      <c r="BI2">
        <v>54</v>
      </c>
      <c r="BJ2">
        <v>55</v>
      </c>
      <c r="BK2">
        <v>56</v>
      </c>
      <c r="BL2">
        <v>57</v>
      </c>
      <c r="BM2">
        <v>58</v>
      </c>
      <c r="BN2">
        <v>59</v>
      </c>
      <c r="BO2">
        <v>60</v>
      </c>
      <c r="BP2">
        <v>61</v>
      </c>
      <c r="BQ2">
        <v>62</v>
      </c>
      <c r="BR2">
        <v>63</v>
      </c>
      <c r="BS2">
        <v>64</v>
      </c>
      <c r="BT2">
        <v>65</v>
      </c>
      <c r="BU2">
        <v>66</v>
      </c>
      <c r="BV2">
        <v>67</v>
      </c>
      <c r="BW2">
        <v>68</v>
      </c>
      <c r="BX2">
        <v>69</v>
      </c>
      <c r="BY2">
        <v>70</v>
      </c>
      <c r="BZ2">
        <v>71</v>
      </c>
      <c r="CA2">
        <v>72</v>
      </c>
      <c r="CB2">
        <v>73</v>
      </c>
      <c r="CC2">
        <v>74</v>
      </c>
      <c r="CD2">
        <v>75</v>
      </c>
      <c r="CE2">
        <v>76</v>
      </c>
      <c r="CF2">
        <v>77</v>
      </c>
      <c r="CG2">
        <v>78</v>
      </c>
      <c r="CH2">
        <v>79</v>
      </c>
      <c r="CI2">
        <v>80</v>
      </c>
      <c r="CJ2">
        <v>81</v>
      </c>
      <c r="CK2">
        <v>82</v>
      </c>
      <c r="CL2">
        <v>83</v>
      </c>
      <c r="CM2">
        <v>84</v>
      </c>
      <c r="CN2">
        <v>85</v>
      </c>
      <c r="CO2">
        <v>86</v>
      </c>
      <c r="CP2">
        <v>87</v>
      </c>
      <c r="CQ2">
        <v>88</v>
      </c>
      <c r="CR2">
        <v>89</v>
      </c>
      <c r="CS2">
        <v>90</v>
      </c>
      <c r="CT2">
        <v>91</v>
      </c>
      <c r="CU2">
        <v>92</v>
      </c>
      <c r="CV2">
        <v>93</v>
      </c>
      <c r="CW2">
        <v>94</v>
      </c>
      <c r="CX2">
        <v>95</v>
      </c>
      <c r="CY2">
        <v>96</v>
      </c>
      <c r="CZ2">
        <v>97</v>
      </c>
      <c r="DA2">
        <v>98</v>
      </c>
      <c r="DB2">
        <v>99</v>
      </c>
      <c r="DC2">
        <v>100</v>
      </c>
      <c r="DD2">
        <v>101</v>
      </c>
      <c r="DE2">
        <v>102</v>
      </c>
      <c r="DF2">
        <v>103</v>
      </c>
      <c r="DG2">
        <v>104</v>
      </c>
      <c r="DH2">
        <v>105</v>
      </c>
      <c r="DI2">
        <v>106</v>
      </c>
      <c r="DJ2">
        <v>107</v>
      </c>
      <c r="DK2">
        <v>108</v>
      </c>
      <c r="DL2">
        <v>109</v>
      </c>
      <c r="DM2">
        <v>110</v>
      </c>
      <c r="DN2">
        <v>111</v>
      </c>
      <c r="DO2">
        <v>112</v>
      </c>
      <c r="DP2">
        <v>113</v>
      </c>
      <c r="DQ2">
        <v>114</v>
      </c>
      <c r="DR2">
        <v>115</v>
      </c>
      <c r="DS2">
        <v>116</v>
      </c>
      <c r="DT2">
        <v>117</v>
      </c>
      <c r="DU2">
        <v>118</v>
      </c>
      <c r="DV2">
        <v>119</v>
      </c>
      <c r="DW2">
        <v>120</v>
      </c>
      <c r="DX2">
        <v>121</v>
      </c>
      <c r="DY2">
        <v>122</v>
      </c>
      <c r="DZ2">
        <v>123</v>
      </c>
      <c r="EA2">
        <v>124</v>
      </c>
      <c r="EB2">
        <v>125</v>
      </c>
    </row>
    <row r="3" spans="1:132" x14ac:dyDescent="0.55000000000000004">
      <c r="A3" s="68" t="s">
        <v>2216</v>
      </c>
      <c r="B3" s="42" t="s">
        <v>25</v>
      </c>
      <c r="C3" s="43" t="s">
        <v>170</v>
      </c>
      <c r="D3" s="43" t="s">
        <v>171</v>
      </c>
      <c r="E3" s="42" t="s">
        <v>172</v>
      </c>
      <c r="F3" s="42" t="s">
        <v>173</v>
      </c>
      <c r="G3" s="42" t="s">
        <v>174</v>
      </c>
      <c r="H3" s="42" t="s">
        <v>175</v>
      </c>
      <c r="I3" s="42" t="s">
        <v>2244</v>
      </c>
      <c r="J3" s="42" t="s">
        <v>2245</v>
      </c>
      <c r="K3" s="42" t="s">
        <v>2246</v>
      </c>
      <c r="L3" s="42" t="s">
        <v>179</v>
      </c>
      <c r="M3" s="42" t="s">
        <v>180</v>
      </c>
      <c r="N3" s="42" t="s">
        <v>181</v>
      </c>
      <c r="O3" s="42" t="s">
        <v>2247</v>
      </c>
      <c r="P3" s="42" t="s">
        <v>183</v>
      </c>
      <c r="Q3" s="42" t="s">
        <v>184</v>
      </c>
      <c r="R3" s="42" t="s">
        <v>185</v>
      </c>
      <c r="S3" s="42" t="s">
        <v>186</v>
      </c>
      <c r="T3" s="42" t="s">
        <v>2248</v>
      </c>
      <c r="U3" s="42" t="s">
        <v>2249</v>
      </c>
      <c r="V3" s="42" t="s">
        <v>189</v>
      </c>
      <c r="W3" s="42" t="s">
        <v>190</v>
      </c>
      <c r="X3" s="42" t="s">
        <v>3483</v>
      </c>
      <c r="Y3" s="42" t="s">
        <v>3479</v>
      </c>
      <c r="Z3" s="42" t="s">
        <v>3480</v>
      </c>
      <c r="AA3" s="42" t="s">
        <v>3481</v>
      </c>
      <c r="AB3" s="42" t="s">
        <v>3482</v>
      </c>
      <c r="AC3" s="42" t="s">
        <v>196</v>
      </c>
      <c r="AD3" s="42" t="s">
        <v>197</v>
      </c>
      <c r="AE3" s="42" t="s">
        <v>198</v>
      </c>
      <c r="AF3" s="42" t="s">
        <v>199</v>
      </c>
      <c r="AG3" s="42" t="s">
        <v>200</v>
      </c>
      <c r="AH3" s="42" t="s">
        <v>201</v>
      </c>
      <c r="AI3" s="42" t="s">
        <v>202</v>
      </c>
      <c r="AJ3" s="42" t="s">
        <v>203</v>
      </c>
      <c r="AK3" s="42" t="s">
        <v>2250</v>
      </c>
      <c r="AL3" s="42" t="s">
        <v>205</v>
      </c>
      <c r="AM3" s="42" t="s">
        <v>206</v>
      </c>
      <c r="AN3" s="190" t="s">
        <v>207</v>
      </c>
      <c r="AO3" s="42" t="s">
        <v>208</v>
      </c>
      <c r="AP3" s="42" t="s">
        <v>209</v>
      </c>
      <c r="AQ3" s="42" t="s">
        <v>210</v>
      </c>
      <c r="AR3" s="42" t="s">
        <v>211</v>
      </c>
      <c r="AS3" s="42" t="s">
        <v>212</v>
      </c>
      <c r="AT3" s="42" t="s">
        <v>213</v>
      </c>
      <c r="AU3" s="42" t="s">
        <v>214</v>
      </c>
      <c r="AV3" s="42" t="s">
        <v>215</v>
      </c>
      <c r="AW3" s="42" t="s">
        <v>216</v>
      </c>
      <c r="AX3" s="42" t="s">
        <v>217</v>
      </c>
      <c r="AY3" s="42" t="s">
        <v>218</v>
      </c>
      <c r="AZ3" s="42" t="s">
        <v>219</v>
      </c>
      <c r="BA3" s="42" t="s">
        <v>220</v>
      </c>
      <c r="BB3" s="42" t="s">
        <v>221</v>
      </c>
      <c r="BC3" s="42" t="s">
        <v>222</v>
      </c>
      <c r="BD3" s="42" t="s">
        <v>223</v>
      </c>
      <c r="BE3" s="42" t="s">
        <v>224</v>
      </c>
      <c r="BF3" s="42" t="s">
        <v>225</v>
      </c>
      <c r="BG3" s="42" t="s">
        <v>226</v>
      </c>
      <c r="BH3" s="42" t="s">
        <v>2251</v>
      </c>
      <c r="BI3" s="42" t="s">
        <v>228</v>
      </c>
      <c r="BJ3" s="42" t="s">
        <v>229</v>
      </c>
      <c r="BK3" s="42" t="s">
        <v>230</v>
      </c>
      <c r="BL3" s="42" t="s">
        <v>231</v>
      </c>
      <c r="BM3" s="42" t="s">
        <v>232</v>
      </c>
      <c r="BN3" s="42" t="s">
        <v>233</v>
      </c>
      <c r="BO3" s="42" t="s">
        <v>234</v>
      </c>
      <c r="BP3" s="42" t="s">
        <v>235</v>
      </c>
      <c r="BQ3" s="42" t="s">
        <v>236</v>
      </c>
      <c r="BR3" s="42" t="s">
        <v>237</v>
      </c>
      <c r="BS3" s="42" t="s">
        <v>238</v>
      </c>
      <c r="BT3" s="42" t="s">
        <v>239</v>
      </c>
      <c r="BU3" s="42" t="s">
        <v>240</v>
      </c>
      <c r="BV3" s="42" t="s">
        <v>241</v>
      </c>
      <c r="BW3" s="42" t="s">
        <v>242</v>
      </c>
      <c r="BX3" s="42" t="s">
        <v>243</v>
      </c>
      <c r="BY3" s="42" t="s">
        <v>244</v>
      </c>
      <c r="BZ3" s="42" t="s">
        <v>245</v>
      </c>
      <c r="CA3" s="42" t="s">
        <v>246</v>
      </c>
      <c r="CB3" s="42" t="s">
        <v>247</v>
      </c>
      <c r="CC3" s="42" t="s">
        <v>248</v>
      </c>
      <c r="CD3" s="42" t="s">
        <v>249</v>
      </c>
      <c r="CE3" s="42" t="s">
        <v>250</v>
      </c>
      <c r="CF3" s="42" t="s">
        <v>251</v>
      </c>
      <c r="CG3" s="42" t="s">
        <v>252</v>
      </c>
      <c r="CH3" s="42" t="s">
        <v>253</v>
      </c>
      <c r="CI3" s="42" t="s">
        <v>254</v>
      </c>
      <c r="CJ3" s="42" t="s">
        <v>255</v>
      </c>
      <c r="CK3" s="49" t="s">
        <v>256</v>
      </c>
      <c r="CL3" s="49" t="s">
        <v>257</v>
      </c>
      <c r="CM3" s="50" t="s">
        <v>258</v>
      </c>
      <c r="CN3" s="50" t="s">
        <v>259</v>
      </c>
      <c r="CO3" s="50" t="s">
        <v>260</v>
      </c>
      <c r="CP3" s="50" t="s">
        <v>261</v>
      </c>
      <c r="CQ3" s="50" t="s">
        <v>262</v>
      </c>
      <c r="CR3" s="50" t="s">
        <v>263</v>
      </c>
      <c r="CS3" s="50" t="s">
        <v>264</v>
      </c>
      <c r="CT3" s="50" t="s">
        <v>265</v>
      </c>
      <c r="CU3" s="50" t="s">
        <v>266</v>
      </c>
      <c r="CV3" s="50" t="s">
        <v>267</v>
      </c>
      <c r="CW3" s="50" t="s">
        <v>268</v>
      </c>
      <c r="CX3" s="50" t="s">
        <v>269</v>
      </c>
      <c r="CY3" s="50" t="s">
        <v>270</v>
      </c>
      <c r="CZ3" s="50" t="s">
        <v>271</v>
      </c>
      <c r="DA3" s="50" t="s">
        <v>2252</v>
      </c>
      <c r="DB3" s="50" t="s">
        <v>273</v>
      </c>
      <c r="DC3" s="50" t="s">
        <v>274</v>
      </c>
      <c r="DD3" s="50" t="s">
        <v>2253</v>
      </c>
      <c r="DE3" s="50" t="s">
        <v>276</v>
      </c>
      <c r="DF3" s="50" t="s">
        <v>277</v>
      </c>
      <c r="DG3" s="50" t="s">
        <v>278</v>
      </c>
      <c r="DH3" s="50" t="s">
        <v>279</v>
      </c>
      <c r="DI3" s="50" t="s">
        <v>280</v>
      </c>
      <c r="DJ3" s="50" t="s">
        <v>281</v>
      </c>
      <c r="DK3" s="50" t="s">
        <v>282</v>
      </c>
      <c r="DL3" s="50" t="s">
        <v>283</v>
      </c>
      <c r="DM3" s="50" t="s">
        <v>284</v>
      </c>
      <c r="DN3" s="50" t="s">
        <v>285</v>
      </c>
      <c r="DO3" s="50" t="s">
        <v>286</v>
      </c>
      <c r="DP3" s="50" t="s">
        <v>287</v>
      </c>
      <c r="DQ3" s="50" t="s">
        <v>288</v>
      </c>
      <c r="DR3" s="50" t="s">
        <v>289</v>
      </c>
      <c r="DS3" s="50" t="s">
        <v>290</v>
      </c>
      <c r="DT3" s="50" t="s">
        <v>291</v>
      </c>
      <c r="DU3" s="50" t="s">
        <v>292</v>
      </c>
      <c r="DV3" s="50" t="s">
        <v>293</v>
      </c>
      <c r="DW3" s="50" t="s">
        <v>294</v>
      </c>
      <c r="DX3" s="50" t="s">
        <v>295</v>
      </c>
      <c r="DY3" s="50" t="s">
        <v>296</v>
      </c>
      <c r="DZ3" s="50" t="s">
        <v>297</v>
      </c>
      <c r="EA3" s="50" t="s">
        <v>298</v>
      </c>
      <c r="EB3" s="50" t="s">
        <v>299</v>
      </c>
    </row>
    <row r="4" spans="1:132" x14ac:dyDescent="0.55000000000000004">
      <c r="A4" s="139">
        <f>IF('受領情報一覧(KPMG編集)'!B4="","",'受領情報一覧(KPMG編集)'!B4)</f>
        <v>1</v>
      </c>
      <c r="B4" s="70">
        <v>1</v>
      </c>
      <c r="C4" s="44">
        <v>45288.38113425926</v>
      </c>
      <c r="D4" s="44">
        <v>45288.424907407411</v>
      </c>
      <c r="E4" s="41" t="s">
        <v>300</v>
      </c>
      <c r="F4" s="41"/>
      <c r="G4" s="41"/>
      <c r="H4" s="41" t="s">
        <v>315</v>
      </c>
      <c r="I4" s="41" t="s">
        <v>302</v>
      </c>
      <c r="J4" s="41" t="s">
        <v>303</v>
      </c>
      <c r="K4" s="41" t="s">
        <v>304</v>
      </c>
      <c r="L4" s="41" t="s">
        <v>305</v>
      </c>
      <c r="M4" s="41" t="s">
        <v>306</v>
      </c>
      <c r="N4" s="41" t="s">
        <v>307</v>
      </c>
      <c r="O4" s="41" t="s">
        <v>308</v>
      </c>
      <c r="P4" s="41" t="s">
        <v>309</v>
      </c>
      <c r="Q4" s="41" t="s">
        <v>310</v>
      </c>
      <c r="R4" s="41" t="s">
        <v>311</v>
      </c>
      <c r="S4" s="41"/>
      <c r="T4" s="41" t="s">
        <v>312</v>
      </c>
      <c r="U4" s="41" t="s">
        <v>313</v>
      </c>
      <c r="V4" s="41"/>
      <c r="W4" s="41"/>
      <c r="X4" s="41" t="s">
        <v>314</v>
      </c>
      <c r="Y4" s="41" t="s">
        <v>315</v>
      </c>
      <c r="Z4" s="41" t="s">
        <v>302</v>
      </c>
      <c r="AA4" s="188" t="s">
        <v>304</v>
      </c>
      <c r="AB4" s="41" t="s">
        <v>307</v>
      </c>
      <c r="AC4" s="41"/>
      <c r="AD4" s="41"/>
      <c r="AE4" s="41"/>
      <c r="AF4" s="41"/>
      <c r="AG4" s="188"/>
      <c r="AH4" s="41"/>
      <c r="AI4" s="41"/>
      <c r="AJ4" s="41"/>
      <c r="AK4" s="41"/>
      <c r="AL4" s="41"/>
      <c r="AM4" s="41"/>
      <c r="AN4" s="188"/>
      <c r="AO4" s="41"/>
      <c r="AP4" s="41"/>
      <c r="AQ4" s="41"/>
      <c r="AR4" s="41"/>
      <c r="AS4" s="41"/>
      <c r="AT4" s="41"/>
      <c r="AU4" s="188"/>
      <c r="AV4" s="41"/>
      <c r="AW4" s="41"/>
      <c r="AX4" s="41"/>
      <c r="AY4" s="41"/>
      <c r="AZ4" s="41"/>
      <c r="BA4" s="41"/>
      <c r="BB4" s="41"/>
      <c r="BC4" s="41"/>
      <c r="BD4" s="41"/>
      <c r="BE4" s="41"/>
      <c r="BF4" s="41"/>
      <c r="BG4" s="41"/>
      <c r="BH4" s="41"/>
      <c r="BI4" s="41"/>
      <c r="BJ4" s="41"/>
      <c r="BK4" s="41"/>
      <c r="BL4" s="41"/>
      <c r="BM4" s="41" t="s">
        <v>316</v>
      </c>
      <c r="BN4" s="41"/>
      <c r="BO4" s="41"/>
      <c r="BP4" s="41"/>
      <c r="BQ4" s="41"/>
      <c r="BR4" s="41"/>
      <c r="BS4" s="41"/>
      <c r="BT4" s="41"/>
      <c r="BU4" s="41" t="s">
        <v>317</v>
      </c>
      <c r="BV4" s="41" t="s">
        <v>318</v>
      </c>
      <c r="BW4" s="41" t="s">
        <v>319</v>
      </c>
      <c r="BX4" s="41" t="s">
        <v>320</v>
      </c>
      <c r="BY4" s="41" t="s">
        <v>321</v>
      </c>
      <c r="BZ4" s="41" t="s">
        <v>322</v>
      </c>
      <c r="CA4" s="41"/>
      <c r="CB4" s="41"/>
      <c r="CC4" s="41"/>
      <c r="CD4" s="41"/>
      <c r="CE4" s="41" t="s">
        <v>323</v>
      </c>
      <c r="CF4" s="41"/>
      <c r="CG4" s="41"/>
      <c r="CH4" s="140" t="s">
        <v>324</v>
      </c>
      <c r="CI4" s="41"/>
      <c r="CJ4" s="41" t="s">
        <v>325</v>
      </c>
      <c r="CK4" s="51"/>
      <c r="CL4" s="51"/>
      <c r="CM4" s="51"/>
      <c r="CN4" s="51"/>
      <c r="CO4" s="51"/>
      <c r="CP4" s="51"/>
      <c r="CQ4" s="51"/>
      <c r="CR4" s="51"/>
      <c r="CS4" s="51"/>
      <c r="CT4" s="51"/>
      <c r="CU4" s="51"/>
      <c r="CV4" s="51" t="s">
        <v>326</v>
      </c>
      <c r="CW4" s="51" t="s">
        <v>327</v>
      </c>
      <c r="CX4" s="51" t="s">
        <v>328</v>
      </c>
      <c r="CY4" s="51" t="s">
        <v>329</v>
      </c>
      <c r="CZ4" s="51" t="s">
        <v>330</v>
      </c>
      <c r="DA4" s="51" t="s">
        <v>331</v>
      </c>
      <c r="DB4" s="51"/>
      <c r="DC4" s="51"/>
      <c r="DD4" s="51"/>
      <c r="DE4" s="51" t="s">
        <v>332</v>
      </c>
      <c r="DF4" s="51" t="s">
        <v>333</v>
      </c>
      <c r="DG4" s="51" t="s">
        <v>334</v>
      </c>
      <c r="DH4" s="51" t="s">
        <v>335</v>
      </c>
      <c r="DI4" s="51" t="s">
        <v>335</v>
      </c>
      <c r="DJ4" s="51" t="s">
        <v>336</v>
      </c>
      <c r="DK4" s="51"/>
      <c r="DL4" s="51"/>
      <c r="DM4" s="51"/>
      <c r="DN4" s="51"/>
      <c r="DO4" s="51"/>
      <c r="DP4" s="51"/>
      <c r="DQ4" s="51"/>
      <c r="DR4" s="51"/>
      <c r="DS4" s="51"/>
      <c r="DT4" s="51"/>
      <c r="DU4" s="51"/>
      <c r="DV4" s="51" t="s">
        <v>337</v>
      </c>
      <c r="DW4" s="51" t="s">
        <v>338</v>
      </c>
      <c r="DX4" s="51" t="s">
        <v>339</v>
      </c>
      <c r="DY4" s="51" t="s">
        <v>340</v>
      </c>
      <c r="DZ4" s="51" t="s">
        <v>341</v>
      </c>
      <c r="EA4" s="51" t="s">
        <v>342</v>
      </c>
      <c r="EB4" s="51" t="s">
        <v>343</v>
      </c>
    </row>
    <row r="5" spans="1:132" x14ac:dyDescent="0.55000000000000004">
      <c r="A5" s="71">
        <f>IF('受領情報一覧(KPMG編集)'!B5="","",'受領情報一覧(KPMG編集)'!B5)</f>
        <v>2</v>
      </c>
      <c r="B5" s="70">
        <v>2</v>
      </c>
      <c r="C5" s="44">
        <v>45301.625474537039</v>
      </c>
      <c r="D5" s="44">
        <v>45301.702974537038</v>
      </c>
      <c r="E5" s="41" t="s">
        <v>300</v>
      </c>
      <c r="F5" s="41"/>
      <c r="G5" s="41"/>
      <c r="H5" s="41" t="s">
        <v>2254</v>
      </c>
      <c r="I5" s="41" t="s">
        <v>345</v>
      </c>
      <c r="J5" s="41" t="s">
        <v>303</v>
      </c>
      <c r="K5" s="41" t="s">
        <v>346</v>
      </c>
      <c r="L5" s="41" t="s">
        <v>347</v>
      </c>
      <c r="M5" s="41" t="s">
        <v>348</v>
      </c>
      <c r="N5" s="41" t="s">
        <v>349</v>
      </c>
      <c r="O5" s="41" t="s">
        <v>350</v>
      </c>
      <c r="P5" s="41" t="s">
        <v>351</v>
      </c>
      <c r="Q5" s="41" t="s">
        <v>352</v>
      </c>
      <c r="R5" s="41" t="s">
        <v>353</v>
      </c>
      <c r="S5" s="41"/>
      <c r="T5" s="41" t="s">
        <v>354</v>
      </c>
      <c r="U5" s="107" t="s">
        <v>2255</v>
      </c>
      <c r="V5" s="41" t="s">
        <v>356</v>
      </c>
      <c r="W5" s="41"/>
      <c r="X5" s="41" t="s">
        <v>357</v>
      </c>
      <c r="Y5" s="41"/>
      <c r="Z5" s="41"/>
      <c r="AA5" s="188"/>
      <c r="AB5" s="41"/>
      <c r="AC5" s="41" t="s">
        <v>358</v>
      </c>
      <c r="AD5" s="41"/>
      <c r="AE5" s="126" t="s">
        <v>344</v>
      </c>
      <c r="AF5" s="126" t="s">
        <v>2256</v>
      </c>
      <c r="AG5" s="188" t="s">
        <v>346</v>
      </c>
      <c r="AH5" s="41" t="s">
        <v>349</v>
      </c>
      <c r="AI5" s="41" t="s">
        <v>533</v>
      </c>
      <c r="AJ5" s="127" t="s">
        <v>2257</v>
      </c>
      <c r="AK5" s="126" t="s">
        <v>2258</v>
      </c>
      <c r="AL5" s="126" t="s">
        <v>2259</v>
      </c>
      <c r="AM5" s="126" t="s">
        <v>2260</v>
      </c>
      <c r="AN5" s="189">
        <v>9010901036091</v>
      </c>
      <c r="AO5" s="126" t="s">
        <v>2261</v>
      </c>
      <c r="AP5" s="127" t="s">
        <v>361</v>
      </c>
      <c r="AQ5" s="41"/>
      <c r="AR5" s="41"/>
      <c r="AS5" s="41"/>
      <c r="AT5" s="41"/>
      <c r="AU5" s="188"/>
      <c r="AV5" s="41"/>
      <c r="AW5" s="41"/>
      <c r="AX5" s="41"/>
      <c r="AY5" s="41"/>
      <c r="AZ5" s="41"/>
      <c r="BA5" s="41"/>
      <c r="BB5" s="41"/>
      <c r="BC5" s="41"/>
      <c r="BD5" s="41"/>
      <c r="BE5" s="41"/>
      <c r="BF5" s="41"/>
      <c r="BG5" s="41"/>
      <c r="BH5" s="41"/>
      <c r="BI5" s="41"/>
      <c r="BJ5" s="41"/>
      <c r="BK5" s="41"/>
      <c r="BL5" s="41"/>
      <c r="BM5" s="41" t="s">
        <v>317</v>
      </c>
      <c r="BN5" s="41" t="s">
        <v>362</v>
      </c>
      <c r="BO5" s="41" t="s">
        <v>363</v>
      </c>
      <c r="BP5" s="41" t="s">
        <v>364</v>
      </c>
      <c r="BQ5" s="41" t="s">
        <v>319</v>
      </c>
      <c r="BR5" s="41" t="s">
        <v>365</v>
      </c>
      <c r="BS5" s="41" t="s">
        <v>366</v>
      </c>
      <c r="BT5" s="41" t="s">
        <v>367</v>
      </c>
      <c r="BU5" s="41" t="s">
        <v>317</v>
      </c>
      <c r="BV5" s="41" t="s">
        <v>368</v>
      </c>
      <c r="BW5" s="41" t="s">
        <v>319</v>
      </c>
      <c r="BX5" s="41" t="s">
        <v>369</v>
      </c>
      <c r="BY5" s="41" t="s">
        <v>370</v>
      </c>
      <c r="BZ5" s="41" t="s">
        <v>322</v>
      </c>
      <c r="CA5" s="41"/>
      <c r="CB5" s="41"/>
      <c r="CC5" s="41"/>
      <c r="CD5" s="41" t="s">
        <v>371</v>
      </c>
      <c r="CE5" s="41" t="s">
        <v>372</v>
      </c>
      <c r="CF5" s="41"/>
      <c r="CG5" s="41" t="s">
        <v>373</v>
      </c>
      <c r="CH5" s="41"/>
      <c r="CI5" s="41"/>
      <c r="CJ5" s="41" t="s">
        <v>325</v>
      </c>
      <c r="CK5" s="51"/>
      <c r="CL5" s="51" t="s">
        <v>374</v>
      </c>
      <c r="CM5" s="51" t="s">
        <v>375</v>
      </c>
      <c r="CN5" s="51" t="s">
        <v>376</v>
      </c>
      <c r="CO5" s="51" t="s">
        <v>377</v>
      </c>
      <c r="CP5" s="51" t="s">
        <v>378</v>
      </c>
      <c r="CQ5" s="51"/>
      <c r="CR5" s="51" t="s">
        <v>379</v>
      </c>
      <c r="CS5" s="51" t="s">
        <v>380</v>
      </c>
      <c r="CT5" s="51"/>
      <c r="CU5" s="51"/>
      <c r="CV5" s="51" t="s">
        <v>381</v>
      </c>
      <c r="CW5" s="51" t="s">
        <v>382</v>
      </c>
      <c r="CX5" s="51" t="s">
        <v>383</v>
      </c>
      <c r="CY5" s="51"/>
      <c r="CZ5" s="51"/>
      <c r="DA5" s="51" t="s">
        <v>384</v>
      </c>
      <c r="DB5" s="51"/>
      <c r="DC5" s="51"/>
      <c r="DD5" s="51"/>
      <c r="DE5" s="51"/>
      <c r="DF5" s="51" t="s">
        <v>333</v>
      </c>
      <c r="DG5" s="51" t="s">
        <v>334</v>
      </c>
      <c r="DH5" s="51" t="s">
        <v>335</v>
      </c>
      <c r="DI5" s="51" t="s">
        <v>335</v>
      </c>
      <c r="DJ5" s="51" t="s">
        <v>385</v>
      </c>
      <c r="DK5" s="51"/>
      <c r="DL5" s="51"/>
      <c r="DM5" s="51"/>
      <c r="DN5" s="51"/>
      <c r="DO5" s="51"/>
      <c r="DP5" s="51"/>
      <c r="DQ5" s="51"/>
      <c r="DR5" s="51"/>
      <c r="DS5" s="51"/>
      <c r="DT5" s="51"/>
      <c r="DU5" s="51"/>
      <c r="DV5" s="51" t="s">
        <v>2262</v>
      </c>
      <c r="DW5" s="51" t="s">
        <v>387</v>
      </c>
      <c r="DX5" s="51" t="s">
        <v>2263</v>
      </c>
      <c r="DY5" s="51" t="s">
        <v>340</v>
      </c>
      <c r="DZ5" s="51" t="s">
        <v>341</v>
      </c>
      <c r="EA5" s="51" t="s">
        <v>342</v>
      </c>
      <c r="EB5" s="51" t="s">
        <v>343</v>
      </c>
    </row>
    <row r="6" spans="1:132" x14ac:dyDescent="0.55000000000000004">
      <c r="A6" s="71">
        <f>IF('受領情報一覧(KPMG編集)'!B6="","",'受領情報一覧(KPMG編集)'!B6)</f>
        <v>3</v>
      </c>
      <c r="B6" s="70">
        <v>3</v>
      </c>
      <c r="C6" s="44">
        <v>45303.496481481481</v>
      </c>
      <c r="D6" s="44">
        <v>45303.534710648149</v>
      </c>
      <c r="E6" s="41" t="s">
        <v>300</v>
      </c>
      <c r="F6" s="41"/>
      <c r="G6" s="41"/>
      <c r="H6" s="41" t="s">
        <v>389</v>
      </c>
      <c r="I6" s="41" t="s">
        <v>390</v>
      </c>
      <c r="J6" s="41" t="s">
        <v>303</v>
      </c>
      <c r="K6" s="41" t="s">
        <v>391</v>
      </c>
      <c r="L6" s="41" t="s">
        <v>305</v>
      </c>
      <c r="M6" s="41" t="s">
        <v>392</v>
      </c>
      <c r="N6" s="41" t="s">
        <v>393</v>
      </c>
      <c r="O6" s="41" t="s">
        <v>394</v>
      </c>
      <c r="P6" s="41" t="s">
        <v>309</v>
      </c>
      <c r="Q6" s="41" t="s">
        <v>310</v>
      </c>
      <c r="R6" s="41" t="s">
        <v>395</v>
      </c>
      <c r="S6" s="41"/>
      <c r="T6" s="41" t="s">
        <v>396</v>
      </c>
      <c r="U6" s="41" t="s">
        <v>397</v>
      </c>
      <c r="V6" s="41"/>
      <c r="W6" s="41" t="s">
        <v>398</v>
      </c>
      <c r="X6" s="127" t="s">
        <v>314</v>
      </c>
      <c r="Y6" s="127" t="s">
        <v>389</v>
      </c>
      <c r="Z6" s="126" t="s">
        <v>390</v>
      </c>
      <c r="AA6" s="126" t="s">
        <v>391</v>
      </c>
      <c r="AB6" s="127" t="s">
        <v>393</v>
      </c>
      <c r="AC6" s="127"/>
      <c r="AD6" s="41"/>
      <c r="AE6" s="41"/>
      <c r="AF6" s="41"/>
      <c r="AG6" s="188"/>
      <c r="AH6" s="41"/>
      <c r="AI6" s="41"/>
      <c r="AJ6" s="41"/>
      <c r="AK6" s="41"/>
      <c r="AL6" s="41"/>
      <c r="AM6" s="41"/>
      <c r="AN6" s="188"/>
      <c r="AO6" s="41"/>
      <c r="AP6" s="41"/>
      <c r="AQ6" s="41"/>
      <c r="AR6" s="41"/>
      <c r="AS6" s="41"/>
      <c r="AT6" s="41"/>
      <c r="AU6" s="188"/>
      <c r="AV6" s="41"/>
      <c r="AW6" s="41"/>
      <c r="AX6" s="41"/>
      <c r="AY6" s="41"/>
      <c r="AZ6" s="41"/>
      <c r="BA6" s="41"/>
      <c r="BB6" s="41"/>
      <c r="BC6" s="41"/>
      <c r="BD6" s="41"/>
      <c r="BE6" s="41"/>
      <c r="BF6" s="41"/>
      <c r="BG6" s="41"/>
      <c r="BH6" s="41"/>
      <c r="BI6" s="41"/>
      <c r="BJ6" s="41"/>
      <c r="BK6" s="41"/>
      <c r="BL6" s="41"/>
      <c r="BM6" s="41" t="s">
        <v>317</v>
      </c>
      <c r="BN6" s="41" t="s">
        <v>401</v>
      </c>
      <c r="BO6" s="41" t="s">
        <v>402</v>
      </c>
      <c r="BP6" s="41" t="s">
        <v>403</v>
      </c>
      <c r="BQ6" s="41" t="s">
        <v>319</v>
      </c>
      <c r="BR6" s="41" t="s">
        <v>404</v>
      </c>
      <c r="BS6" s="127" t="s">
        <v>2264</v>
      </c>
      <c r="BT6" s="41" t="s">
        <v>2265</v>
      </c>
      <c r="BU6" s="41" t="s">
        <v>316</v>
      </c>
      <c r="BV6" s="41"/>
      <c r="BW6" s="41"/>
      <c r="BX6" s="41"/>
      <c r="BY6" s="41" t="s">
        <v>321</v>
      </c>
      <c r="BZ6" s="41" t="s">
        <v>322</v>
      </c>
      <c r="CA6" s="41"/>
      <c r="CB6" s="41"/>
      <c r="CC6" s="41"/>
      <c r="CD6" s="41"/>
      <c r="CE6" s="41" t="s">
        <v>372</v>
      </c>
      <c r="CF6" s="41"/>
      <c r="CG6" s="41" t="s">
        <v>407</v>
      </c>
      <c r="CH6" s="41"/>
      <c r="CI6" s="41"/>
      <c r="CJ6" s="41" t="s">
        <v>408</v>
      </c>
      <c r="CK6" s="51" t="s">
        <v>409</v>
      </c>
      <c r="CL6" s="51" t="s">
        <v>410</v>
      </c>
      <c r="CM6" s="51"/>
      <c r="CN6" s="51"/>
      <c r="CO6" s="51"/>
      <c r="CP6" s="51"/>
      <c r="CQ6" s="51"/>
      <c r="CR6" s="51"/>
      <c r="CS6" s="51"/>
      <c r="CT6" s="51"/>
      <c r="CU6" s="51"/>
      <c r="CV6" s="51" t="s">
        <v>411</v>
      </c>
      <c r="CW6" s="51" t="s">
        <v>412</v>
      </c>
      <c r="CX6" s="51" t="s">
        <v>413</v>
      </c>
      <c r="CY6" s="51"/>
      <c r="CZ6" s="51"/>
      <c r="DA6" s="51" t="s">
        <v>414</v>
      </c>
      <c r="DB6" s="51" t="s">
        <v>415</v>
      </c>
      <c r="DC6" s="51"/>
      <c r="DD6" s="51"/>
      <c r="DE6" s="51"/>
      <c r="DF6" s="51" t="s">
        <v>333</v>
      </c>
      <c r="DG6" s="51" t="s">
        <v>334</v>
      </c>
      <c r="DH6" s="51" t="s">
        <v>335</v>
      </c>
      <c r="DI6" s="51" t="s">
        <v>335</v>
      </c>
      <c r="DJ6" s="51" t="s">
        <v>385</v>
      </c>
      <c r="DK6" s="51"/>
      <c r="DL6" s="51"/>
      <c r="DM6" s="51"/>
      <c r="DN6" s="51"/>
      <c r="DO6" s="51"/>
      <c r="DP6" s="51"/>
      <c r="DQ6" s="51"/>
      <c r="DR6" s="51"/>
      <c r="DS6" s="51"/>
      <c r="DT6" s="51"/>
      <c r="DU6" s="51"/>
      <c r="DV6" s="51" t="s">
        <v>2266</v>
      </c>
      <c r="DW6" s="51" t="s">
        <v>417</v>
      </c>
      <c r="DX6" s="51" t="s">
        <v>2267</v>
      </c>
      <c r="DY6" s="51" t="s">
        <v>340</v>
      </c>
      <c r="DZ6" s="51" t="s">
        <v>341</v>
      </c>
      <c r="EA6" s="51" t="s">
        <v>342</v>
      </c>
      <c r="EB6" s="51" t="s">
        <v>343</v>
      </c>
    </row>
    <row r="7" spans="1:132" x14ac:dyDescent="0.55000000000000004">
      <c r="A7" s="71">
        <f>IF('受領情報一覧(KPMG編集)'!B7="","",'受領情報一覧(KPMG編集)'!B7)</f>
        <v>4</v>
      </c>
      <c r="B7" s="70">
        <v>4</v>
      </c>
      <c r="C7" s="44">
        <v>45303.725868055553</v>
      </c>
      <c r="D7" s="44">
        <v>45303.884305555555</v>
      </c>
      <c r="E7" s="41" t="s">
        <v>300</v>
      </c>
      <c r="F7" s="41" t="s">
        <v>2268</v>
      </c>
      <c r="G7" s="41"/>
      <c r="H7" s="41" t="s">
        <v>429</v>
      </c>
      <c r="I7" s="41" t="s">
        <v>420</v>
      </c>
      <c r="J7" s="41" t="s">
        <v>303</v>
      </c>
      <c r="K7" s="41" t="s">
        <v>421</v>
      </c>
      <c r="L7" s="41" t="s">
        <v>422</v>
      </c>
      <c r="M7" s="41" t="s">
        <v>392</v>
      </c>
      <c r="N7" s="41" t="s">
        <v>423</v>
      </c>
      <c r="O7" s="41" t="s">
        <v>424</v>
      </c>
      <c r="P7" s="41" t="s">
        <v>309</v>
      </c>
      <c r="Q7" s="41" t="s">
        <v>310</v>
      </c>
      <c r="R7" s="41" t="s">
        <v>2269</v>
      </c>
      <c r="S7" s="41" t="s">
        <v>425</v>
      </c>
      <c r="T7" s="41" t="s">
        <v>426</v>
      </c>
      <c r="U7" s="107" t="s">
        <v>427</v>
      </c>
      <c r="V7" s="41" t="s">
        <v>428</v>
      </c>
      <c r="W7" s="41" t="s">
        <v>428</v>
      </c>
      <c r="X7" s="41" t="s">
        <v>314</v>
      </c>
      <c r="Y7" s="41" t="s">
        <v>429</v>
      </c>
      <c r="Z7" s="41" t="s">
        <v>420</v>
      </c>
      <c r="AA7" s="188" t="s">
        <v>421</v>
      </c>
      <c r="AB7" s="41" t="s">
        <v>423</v>
      </c>
      <c r="AC7" s="41" t="s">
        <v>2268</v>
      </c>
      <c r="AD7" s="41" t="s">
        <v>2268</v>
      </c>
      <c r="AE7" s="41" t="s">
        <v>2268</v>
      </c>
      <c r="AF7" s="41" t="s">
        <v>2268</v>
      </c>
      <c r="AG7" s="188" t="s">
        <v>2268</v>
      </c>
      <c r="AH7" s="41" t="s">
        <v>2268</v>
      </c>
      <c r="AI7" s="41" t="s">
        <v>2268</v>
      </c>
      <c r="AJ7" s="41" t="s">
        <v>2268</v>
      </c>
      <c r="AK7" s="41" t="s">
        <v>2268</v>
      </c>
      <c r="AL7" s="41" t="s">
        <v>2268</v>
      </c>
      <c r="AM7" s="41" t="s">
        <v>2268</v>
      </c>
      <c r="AN7" s="188" t="s">
        <v>2268</v>
      </c>
      <c r="AO7" s="41" t="s">
        <v>2268</v>
      </c>
      <c r="AP7" s="41" t="s">
        <v>2268</v>
      </c>
      <c r="AQ7" s="41" t="s">
        <v>2268</v>
      </c>
      <c r="AR7" s="41" t="s">
        <v>2268</v>
      </c>
      <c r="AS7" s="41" t="s">
        <v>2268</v>
      </c>
      <c r="AT7" s="41" t="s">
        <v>2268</v>
      </c>
      <c r="AU7" s="188" t="s">
        <v>2268</v>
      </c>
      <c r="AV7" s="41" t="s">
        <v>2268</v>
      </c>
      <c r="AW7" s="41" t="s">
        <v>2268</v>
      </c>
      <c r="AX7" s="41" t="s">
        <v>2268</v>
      </c>
      <c r="AY7" s="41" t="s">
        <v>2268</v>
      </c>
      <c r="AZ7" s="41" t="s">
        <v>2268</v>
      </c>
      <c r="BA7" s="41" t="s">
        <v>2268</v>
      </c>
      <c r="BB7" s="41" t="s">
        <v>2268</v>
      </c>
      <c r="BC7" s="41" t="s">
        <v>2268</v>
      </c>
      <c r="BD7" s="41" t="s">
        <v>2268</v>
      </c>
      <c r="BE7" s="41" t="s">
        <v>2268</v>
      </c>
      <c r="BF7" s="41" t="s">
        <v>2268</v>
      </c>
      <c r="BG7" s="41" t="s">
        <v>2268</v>
      </c>
      <c r="BH7" s="41" t="s">
        <v>2268</v>
      </c>
      <c r="BI7" s="41" t="s">
        <v>2268</v>
      </c>
      <c r="BJ7" s="41" t="s">
        <v>2268</v>
      </c>
      <c r="BK7" s="41" t="s">
        <v>2268</v>
      </c>
      <c r="BL7" s="41" t="s">
        <v>2268</v>
      </c>
      <c r="BM7" s="41" t="s">
        <v>317</v>
      </c>
      <c r="BN7" s="41" t="s">
        <v>430</v>
      </c>
      <c r="BO7" s="41" t="s">
        <v>431</v>
      </c>
      <c r="BP7" s="41" t="s">
        <v>432</v>
      </c>
      <c r="BQ7" s="41" t="s">
        <v>319</v>
      </c>
      <c r="BR7" s="41" t="s">
        <v>433</v>
      </c>
      <c r="BS7" s="41" t="s">
        <v>434</v>
      </c>
      <c r="BT7" s="41" t="s">
        <v>435</v>
      </c>
      <c r="BU7" s="41" t="s">
        <v>317</v>
      </c>
      <c r="BV7" s="41" t="s">
        <v>436</v>
      </c>
      <c r="BW7" s="41" t="s">
        <v>437</v>
      </c>
      <c r="BX7" s="41" t="s">
        <v>438</v>
      </c>
      <c r="BY7" s="41" t="s">
        <v>321</v>
      </c>
      <c r="BZ7" s="41" t="s">
        <v>322</v>
      </c>
      <c r="CA7" s="41" t="s">
        <v>2268</v>
      </c>
      <c r="CB7" s="41" t="s">
        <v>2268</v>
      </c>
      <c r="CC7" s="41" t="s">
        <v>2268</v>
      </c>
      <c r="CD7" s="41" t="s">
        <v>2268</v>
      </c>
      <c r="CE7" s="41" t="s">
        <v>372</v>
      </c>
      <c r="CF7" s="41" t="s">
        <v>2268</v>
      </c>
      <c r="CG7" s="41" t="s">
        <v>439</v>
      </c>
      <c r="CH7" s="41" t="s">
        <v>2268</v>
      </c>
      <c r="CI7" s="41" t="s">
        <v>2268</v>
      </c>
      <c r="CJ7" s="41" t="s">
        <v>408</v>
      </c>
      <c r="CK7" s="51" t="s">
        <v>440</v>
      </c>
      <c r="CL7" s="51" t="s">
        <v>441</v>
      </c>
      <c r="CM7" s="51" t="s">
        <v>442</v>
      </c>
      <c r="CN7" s="51" t="s">
        <v>376</v>
      </c>
      <c r="CO7" s="51" t="s">
        <v>443</v>
      </c>
      <c r="CP7" s="51" t="s">
        <v>2268</v>
      </c>
      <c r="CQ7" s="51" t="s">
        <v>2268</v>
      </c>
      <c r="CR7" s="51" t="s">
        <v>2268</v>
      </c>
      <c r="CS7" s="51" t="s">
        <v>2268</v>
      </c>
      <c r="CT7" s="51" t="s">
        <v>2268</v>
      </c>
      <c r="CU7" s="51" t="s">
        <v>2268</v>
      </c>
      <c r="CV7" s="51" t="s">
        <v>444</v>
      </c>
      <c r="CW7" s="51" t="s">
        <v>445</v>
      </c>
      <c r="CX7" s="51" t="s">
        <v>446</v>
      </c>
      <c r="CY7" s="51" t="s">
        <v>447</v>
      </c>
      <c r="CZ7" s="51" t="s">
        <v>448</v>
      </c>
      <c r="DA7" s="51" t="s">
        <v>449</v>
      </c>
      <c r="DB7" s="51" t="s">
        <v>450</v>
      </c>
      <c r="DC7" s="51" t="s">
        <v>2268</v>
      </c>
      <c r="DD7" s="51" t="s">
        <v>2268</v>
      </c>
      <c r="DE7" s="51" t="s">
        <v>451</v>
      </c>
      <c r="DF7" s="51" t="s">
        <v>333</v>
      </c>
      <c r="DG7" s="51" t="s">
        <v>334</v>
      </c>
      <c r="DH7" s="51" t="s">
        <v>335</v>
      </c>
      <c r="DI7" s="51" t="s">
        <v>335</v>
      </c>
      <c r="DJ7" s="51" t="s">
        <v>385</v>
      </c>
      <c r="DK7" s="51" t="s">
        <v>2268</v>
      </c>
      <c r="DL7" s="51" t="s">
        <v>2268</v>
      </c>
      <c r="DM7" s="51" t="s">
        <v>2268</v>
      </c>
      <c r="DN7" s="51" t="s">
        <v>2268</v>
      </c>
      <c r="DO7" s="51" t="s">
        <v>2268</v>
      </c>
      <c r="DP7" s="51" t="s">
        <v>2268</v>
      </c>
      <c r="DQ7" s="51" t="s">
        <v>2268</v>
      </c>
      <c r="DR7" s="51" t="s">
        <v>2268</v>
      </c>
      <c r="DS7" s="51" t="s">
        <v>2268</v>
      </c>
      <c r="DT7" s="51" t="s">
        <v>2268</v>
      </c>
      <c r="DU7" s="51" t="s">
        <v>2268</v>
      </c>
      <c r="DV7" s="51" t="s">
        <v>452</v>
      </c>
      <c r="DW7" s="51" t="s">
        <v>453</v>
      </c>
      <c r="DX7" s="51" t="s">
        <v>454</v>
      </c>
      <c r="DY7" s="51" t="s">
        <v>340</v>
      </c>
      <c r="DZ7" s="51" t="s">
        <v>341</v>
      </c>
      <c r="EA7" s="51" t="s">
        <v>342</v>
      </c>
      <c r="EB7" s="51" t="s">
        <v>343</v>
      </c>
    </row>
    <row r="8" spans="1:132" ht="18" customHeight="1" x14ac:dyDescent="0.55000000000000004">
      <c r="A8" s="71">
        <f>IF('受領情報一覧(KPMG編集)'!B8="","",'受領情報一覧(KPMG編集)'!B8)</f>
        <v>5</v>
      </c>
      <c r="B8" s="70">
        <v>5</v>
      </c>
      <c r="C8" s="44">
        <v>45306.3596875</v>
      </c>
      <c r="D8" s="44">
        <v>45306.578541666669</v>
      </c>
      <c r="E8" s="41" t="s">
        <v>300</v>
      </c>
      <c r="F8" s="41" t="s">
        <v>2268</v>
      </c>
      <c r="G8" s="41" t="s">
        <v>2268</v>
      </c>
      <c r="H8" s="41" t="s">
        <v>2270</v>
      </c>
      <c r="I8" s="41" t="s">
        <v>456</v>
      </c>
      <c r="J8" s="41" t="s">
        <v>303</v>
      </c>
      <c r="K8" s="41" t="s">
        <v>457</v>
      </c>
      <c r="L8" s="41" t="s">
        <v>305</v>
      </c>
      <c r="M8" s="41" t="s">
        <v>392</v>
      </c>
      <c r="N8" s="41" t="s">
        <v>458</v>
      </c>
      <c r="O8" s="41" t="s">
        <v>459</v>
      </c>
      <c r="P8" s="41" t="s">
        <v>460</v>
      </c>
      <c r="Q8" s="41" t="s">
        <v>310</v>
      </c>
      <c r="R8" s="41" t="s">
        <v>461</v>
      </c>
      <c r="S8" s="41" t="s">
        <v>2268</v>
      </c>
      <c r="T8" s="41" t="s">
        <v>462</v>
      </c>
      <c r="U8" s="141" t="s">
        <v>2271</v>
      </c>
      <c r="V8" s="41" t="s">
        <v>464</v>
      </c>
      <c r="W8" s="41" t="s">
        <v>2268</v>
      </c>
      <c r="X8" s="41" t="s">
        <v>357</v>
      </c>
      <c r="Y8" s="41" t="s">
        <v>2268</v>
      </c>
      <c r="Z8" s="41" t="s">
        <v>2268</v>
      </c>
      <c r="AA8" s="188" t="s">
        <v>2268</v>
      </c>
      <c r="AB8" s="41" t="s">
        <v>2268</v>
      </c>
      <c r="AC8" s="127" t="s">
        <v>2272</v>
      </c>
      <c r="AD8" s="126" t="s">
        <v>2273</v>
      </c>
      <c r="AE8" s="126" t="s">
        <v>2274</v>
      </c>
      <c r="AF8" s="126" t="s">
        <v>2275</v>
      </c>
      <c r="AG8" s="189">
        <v>7010401045660</v>
      </c>
      <c r="AH8" s="126" t="s">
        <v>2276</v>
      </c>
      <c r="AI8" s="41" t="s">
        <v>533</v>
      </c>
      <c r="AJ8" s="127" t="s">
        <v>2272</v>
      </c>
      <c r="AK8" s="126" t="s">
        <v>2277</v>
      </c>
      <c r="AL8" s="126" t="s">
        <v>2278</v>
      </c>
      <c r="AM8" s="126" t="s">
        <v>2279</v>
      </c>
      <c r="AN8" s="189">
        <v>8010401088155</v>
      </c>
      <c r="AO8" s="126" t="s">
        <v>2280</v>
      </c>
      <c r="AP8" s="41" t="s">
        <v>533</v>
      </c>
      <c r="AQ8" s="127" t="s">
        <v>2281</v>
      </c>
      <c r="AR8" s="126" t="s">
        <v>2282</v>
      </c>
      <c r="AS8" s="126" t="s">
        <v>2283</v>
      </c>
      <c r="AT8" s="126" t="s">
        <v>2284</v>
      </c>
      <c r="AU8" s="189">
        <v>5010001008763</v>
      </c>
      <c r="AV8" s="126" t="s">
        <v>2285</v>
      </c>
      <c r="AW8" s="41" t="s">
        <v>533</v>
      </c>
      <c r="AX8" s="127" t="s">
        <v>2286</v>
      </c>
      <c r="AY8" s="126" t="s">
        <v>2287</v>
      </c>
      <c r="AZ8" s="126" t="s">
        <v>2288</v>
      </c>
      <c r="BA8" s="126" t="s">
        <v>2289</v>
      </c>
      <c r="BB8" s="126">
        <v>3010701017801</v>
      </c>
      <c r="BC8" s="126" t="s">
        <v>2290</v>
      </c>
      <c r="BD8" s="41" t="s">
        <v>533</v>
      </c>
      <c r="BE8" s="127" t="s">
        <v>2291</v>
      </c>
      <c r="BF8" s="126" t="s">
        <v>2292</v>
      </c>
      <c r="BG8" s="126" t="s">
        <v>2293</v>
      </c>
      <c r="BH8" s="126" t="s">
        <v>2294</v>
      </c>
      <c r="BI8" s="182">
        <v>0</v>
      </c>
      <c r="BJ8" s="126" t="s">
        <v>2295</v>
      </c>
      <c r="BK8" s="41" t="s">
        <v>361</v>
      </c>
      <c r="BL8" s="178" t="s">
        <v>2296</v>
      </c>
      <c r="BM8" s="41" t="s">
        <v>317</v>
      </c>
      <c r="BN8" s="41" t="s">
        <v>430</v>
      </c>
      <c r="BO8" s="41" t="s">
        <v>468</v>
      </c>
      <c r="BP8" s="41" t="s">
        <v>469</v>
      </c>
      <c r="BQ8" s="41" t="s">
        <v>319</v>
      </c>
      <c r="BR8" s="41" t="s">
        <v>470</v>
      </c>
      <c r="BS8" s="178" t="s">
        <v>2297</v>
      </c>
      <c r="BT8" s="149" t="s">
        <v>2298</v>
      </c>
      <c r="BU8" s="41" t="s">
        <v>317</v>
      </c>
      <c r="BV8" s="41" t="s">
        <v>473</v>
      </c>
      <c r="BW8" s="41" t="s">
        <v>319</v>
      </c>
      <c r="BX8" s="41" t="s">
        <v>474</v>
      </c>
      <c r="BY8" s="41" t="s">
        <v>321</v>
      </c>
      <c r="BZ8" s="41" t="s">
        <v>322</v>
      </c>
      <c r="CA8" s="41" t="s">
        <v>2268</v>
      </c>
      <c r="CB8" s="41" t="s">
        <v>2268</v>
      </c>
      <c r="CC8" s="41" t="s">
        <v>2268</v>
      </c>
      <c r="CD8" s="41" t="s">
        <v>2268</v>
      </c>
      <c r="CE8" s="41" t="s">
        <v>372</v>
      </c>
      <c r="CF8" s="41" t="s">
        <v>2268</v>
      </c>
      <c r="CG8" s="41" t="s">
        <v>475</v>
      </c>
      <c r="CH8" s="41" t="s">
        <v>2268</v>
      </c>
      <c r="CI8" s="41" t="s">
        <v>2268</v>
      </c>
      <c r="CJ8" s="41" t="s">
        <v>476</v>
      </c>
      <c r="CK8" s="51" t="s">
        <v>477</v>
      </c>
      <c r="CL8" s="51" t="s">
        <v>478</v>
      </c>
      <c r="CM8" s="51" t="s">
        <v>479</v>
      </c>
      <c r="CN8" s="51" t="s">
        <v>480</v>
      </c>
      <c r="CO8" s="51" t="s">
        <v>2268</v>
      </c>
      <c r="CP8" s="51" t="s">
        <v>2268</v>
      </c>
      <c r="CQ8" s="51" t="s">
        <v>2268</v>
      </c>
      <c r="CR8" s="51" t="s">
        <v>2268</v>
      </c>
      <c r="CS8" s="51" t="s">
        <v>2268</v>
      </c>
      <c r="CT8" s="51" t="s">
        <v>2268</v>
      </c>
      <c r="CU8" s="51" t="s">
        <v>2268</v>
      </c>
      <c r="CV8" s="51" t="s">
        <v>481</v>
      </c>
      <c r="CW8" s="51" t="s">
        <v>326</v>
      </c>
      <c r="CX8" s="51" t="s">
        <v>482</v>
      </c>
      <c r="CY8" s="51" t="s">
        <v>483</v>
      </c>
      <c r="CZ8" s="51" t="s">
        <v>484</v>
      </c>
      <c r="DA8" s="51" t="s">
        <v>485</v>
      </c>
      <c r="DB8" s="51" t="s">
        <v>2268</v>
      </c>
      <c r="DC8" s="51" t="s">
        <v>486</v>
      </c>
      <c r="DD8" s="51" t="s">
        <v>2268</v>
      </c>
      <c r="DE8" s="51" t="s">
        <v>487</v>
      </c>
      <c r="DF8" s="51" t="s">
        <v>333</v>
      </c>
      <c r="DG8" s="51" t="s">
        <v>334</v>
      </c>
      <c r="DH8" s="51" t="s">
        <v>335</v>
      </c>
      <c r="DI8" s="51" t="s">
        <v>335</v>
      </c>
      <c r="DJ8" s="51" t="s">
        <v>385</v>
      </c>
      <c r="DK8" s="51" t="s">
        <v>2268</v>
      </c>
      <c r="DL8" s="51" t="s">
        <v>2268</v>
      </c>
      <c r="DM8" s="51" t="s">
        <v>2268</v>
      </c>
      <c r="DN8" s="51" t="s">
        <v>2268</v>
      </c>
      <c r="DO8" s="51" t="s">
        <v>2268</v>
      </c>
      <c r="DP8" s="51" t="s">
        <v>2268</v>
      </c>
      <c r="DQ8" s="51" t="s">
        <v>2268</v>
      </c>
      <c r="DR8" s="51" t="s">
        <v>2268</v>
      </c>
      <c r="DS8" s="51" t="s">
        <v>2268</v>
      </c>
      <c r="DT8" s="51" t="s">
        <v>2268</v>
      </c>
      <c r="DU8" s="51" t="s">
        <v>2268</v>
      </c>
      <c r="DV8" s="51" t="s">
        <v>2299</v>
      </c>
      <c r="DW8" s="51" t="s">
        <v>489</v>
      </c>
      <c r="DX8" s="51" t="s">
        <v>2300</v>
      </c>
      <c r="DY8" s="51" t="s">
        <v>340</v>
      </c>
      <c r="DZ8" s="51" t="s">
        <v>341</v>
      </c>
      <c r="EA8" s="51" t="s">
        <v>342</v>
      </c>
      <c r="EB8" s="51" t="s">
        <v>343</v>
      </c>
    </row>
    <row r="9" spans="1:132" s="105" customFormat="1" x14ac:dyDescent="0.55000000000000004">
      <c r="A9" s="103">
        <f>IF('受領情報一覧(KPMG編集)'!B9="","",'受領情報一覧(KPMG編集)'!B9)</f>
        <v>6</v>
      </c>
      <c r="B9" s="212">
        <v>6</v>
      </c>
      <c r="C9" s="213">
        <v>45307.459155092591</v>
      </c>
      <c r="D9" s="213">
        <v>45307.470717592594</v>
      </c>
      <c r="E9" s="214" t="s">
        <v>300</v>
      </c>
      <c r="F9" s="214" t="s">
        <v>2268</v>
      </c>
      <c r="G9" s="214" t="s">
        <v>2268</v>
      </c>
      <c r="H9" s="214" t="s">
        <v>2301</v>
      </c>
      <c r="I9" s="214" t="s">
        <v>492</v>
      </c>
      <c r="J9" s="214" t="s">
        <v>303</v>
      </c>
      <c r="K9" s="214" t="s">
        <v>493</v>
      </c>
      <c r="L9" s="214" t="s">
        <v>305</v>
      </c>
      <c r="M9" s="214" t="s">
        <v>392</v>
      </c>
      <c r="N9" s="214" t="s">
        <v>494</v>
      </c>
      <c r="O9" s="214" t="s">
        <v>495</v>
      </c>
      <c r="P9" s="214" t="s">
        <v>496</v>
      </c>
      <c r="Q9" s="214" t="s">
        <v>310</v>
      </c>
      <c r="R9" s="214" t="s">
        <v>497</v>
      </c>
      <c r="S9" s="214" t="s">
        <v>2268</v>
      </c>
      <c r="T9" s="214" t="s">
        <v>498</v>
      </c>
      <c r="U9" s="214" t="s">
        <v>499</v>
      </c>
      <c r="V9" s="214" t="s">
        <v>2268</v>
      </c>
      <c r="W9" s="214" t="s">
        <v>500</v>
      </c>
      <c r="X9" s="214" t="s">
        <v>314</v>
      </c>
      <c r="Y9" s="214" t="s">
        <v>501</v>
      </c>
      <c r="Z9" s="214" t="s">
        <v>502</v>
      </c>
      <c r="AA9" s="215" t="s">
        <v>493</v>
      </c>
      <c r="AB9" s="214" t="s">
        <v>503</v>
      </c>
      <c r="AC9" s="214" t="s">
        <v>2268</v>
      </c>
      <c r="AD9" s="214" t="s">
        <v>2268</v>
      </c>
      <c r="AE9" s="214" t="s">
        <v>2268</v>
      </c>
      <c r="AF9" s="214" t="s">
        <v>2268</v>
      </c>
      <c r="AG9" s="215" t="s">
        <v>2268</v>
      </c>
      <c r="AH9" s="214" t="s">
        <v>2268</v>
      </c>
      <c r="AI9" s="214" t="s">
        <v>2268</v>
      </c>
      <c r="AJ9" s="214" t="s">
        <v>2268</v>
      </c>
      <c r="AK9" s="214" t="s">
        <v>2268</v>
      </c>
      <c r="AL9" s="214" t="s">
        <v>2268</v>
      </c>
      <c r="AM9" s="214" t="s">
        <v>2268</v>
      </c>
      <c r="AN9" s="215" t="s">
        <v>2268</v>
      </c>
      <c r="AO9" s="214" t="s">
        <v>2268</v>
      </c>
      <c r="AP9" s="214" t="s">
        <v>2268</v>
      </c>
      <c r="AQ9" s="214" t="s">
        <v>2268</v>
      </c>
      <c r="AR9" s="214" t="s">
        <v>2268</v>
      </c>
      <c r="AS9" s="214" t="s">
        <v>2268</v>
      </c>
      <c r="AT9" s="214" t="s">
        <v>2268</v>
      </c>
      <c r="AU9" s="215" t="s">
        <v>2268</v>
      </c>
      <c r="AV9" s="214" t="s">
        <v>2268</v>
      </c>
      <c r="AW9" s="214" t="s">
        <v>2268</v>
      </c>
      <c r="AX9" s="214" t="s">
        <v>2268</v>
      </c>
      <c r="AY9" s="214" t="s">
        <v>2268</v>
      </c>
      <c r="AZ9" s="214" t="s">
        <v>2268</v>
      </c>
      <c r="BA9" s="214" t="s">
        <v>2268</v>
      </c>
      <c r="BB9" s="214" t="s">
        <v>2268</v>
      </c>
      <c r="BC9" s="214" t="s">
        <v>2268</v>
      </c>
      <c r="BD9" s="214" t="s">
        <v>2268</v>
      </c>
      <c r="BE9" s="214" t="s">
        <v>2268</v>
      </c>
      <c r="BF9" s="214" t="s">
        <v>2268</v>
      </c>
      <c r="BG9" s="214" t="s">
        <v>2268</v>
      </c>
      <c r="BH9" s="214" t="s">
        <v>2268</v>
      </c>
      <c r="BI9" s="214" t="s">
        <v>2268</v>
      </c>
      <c r="BJ9" s="214" t="s">
        <v>2268</v>
      </c>
      <c r="BK9" s="214" t="s">
        <v>2268</v>
      </c>
      <c r="BL9" s="214" t="s">
        <v>2268</v>
      </c>
      <c r="BM9" s="214" t="s">
        <v>317</v>
      </c>
      <c r="BN9" s="214" t="s">
        <v>504</v>
      </c>
      <c r="BO9" s="214" t="s">
        <v>505</v>
      </c>
      <c r="BP9" s="214" t="s">
        <v>506</v>
      </c>
      <c r="BQ9" s="214" t="s">
        <v>319</v>
      </c>
      <c r="BR9" s="214" t="s">
        <v>507</v>
      </c>
      <c r="BS9" s="214" t="s">
        <v>508</v>
      </c>
      <c r="BT9" s="214" t="s">
        <v>508</v>
      </c>
      <c r="BU9" s="214" t="s">
        <v>316</v>
      </c>
      <c r="BV9" s="214" t="s">
        <v>2268</v>
      </c>
      <c r="BW9" s="214" t="s">
        <v>2268</v>
      </c>
      <c r="BX9" s="214" t="s">
        <v>2268</v>
      </c>
      <c r="BY9" s="214" t="s">
        <v>321</v>
      </c>
      <c r="BZ9" s="214" t="s">
        <v>322</v>
      </c>
      <c r="CA9" s="214" t="s">
        <v>2268</v>
      </c>
      <c r="CB9" s="214" t="s">
        <v>2268</v>
      </c>
      <c r="CC9" s="214" t="s">
        <v>2268</v>
      </c>
      <c r="CD9" s="214" t="s">
        <v>2268</v>
      </c>
      <c r="CE9" s="214" t="s">
        <v>372</v>
      </c>
      <c r="CF9" s="214" t="s">
        <v>2268</v>
      </c>
      <c r="CG9" s="214" t="s">
        <v>407</v>
      </c>
      <c r="CH9" s="214" t="s">
        <v>2268</v>
      </c>
      <c r="CI9" s="214" t="s">
        <v>2268</v>
      </c>
      <c r="CJ9" s="214" t="s">
        <v>408</v>
      </c>
      <c r="CK9" s="216" t="s">
        <v>509</v>
      </c>
      <c r="CL9" s="216" t="s">
        <v>510</v>
      </c>
      <c r="CM9" s="216" t="s">
        <v>511</v>
      </c>
      <c r="CN9" s="216" t="s">
        <v>512</v>
      </c>
      <c r="CO9" s="216" t="s">
        <v>377</v>
      </c>
      <c r="CP9" s="216" t="s">
        <v>513</v>
      </c>
      <c r="CQ9" s="216" t="s">
        <v>514</v>
      </c>
      <c r="CR9" s="216" t="s">
        <v>2268</v>
      </c>
      <c r="CS9" s="216" t="s">
        <v>515</v>
      </c>
      <c r="CT9" s="216" t="s">
        <v>516</v>
      </c>
      <c r="CU9" s="216" t="s">
        <v>517</v>
      </c>
      <c r="CV9" s="216" t="s">
        <v>327</v>
      </c>
      <c r="CW9" s="216" t="s">
        <v>518</v>
      </c>
      <c r="CX9" s="216" t="s">
        <v>519</v>
      </c>
      <c r="CY9" s="216" t="s">
        <v>2268</v>
      </c>
      <c r="CZ9" s="216" t="s">
        <v>2268</v>
      </c>
      <c r="DA9" s="216" t="s">
        <v>520</v>
      </c>
      <c r="DB9" s="216" t="s">
        <v>2268</v>
      </c>
      <c r="DC9" s="216" t="s">
        <v>2268</v>
      </c>
      <c r="DD9" s="216" t="s">
        <v>2268</v>
      </c>
      <c r="DE9" s="216" t="s">
        <v>2268</v>
      </c>
      <c r="DF9" s="216" t="s">
        <v>333</v>
      </c>
      <c r="DG9" s="216" t="s">
        <v>334</v>
      </c>
      <c r="DH9" s="216" t="s">
        <v>335</v>
      </c>
      <c r="DI9" s="216" t="s">
        <v>335</v>
      </c>
      <c r="DJ9" s="216" t="s">
        <v>385</v>
      </c>
      <c r="DK9" s="216" t="s">
        <v>2268</v>
      </c>
      <c r="DL9" s="216" t="s">
        <v>2268</v>
      </c>
      <c r="DM9" s="216" t="s">
        <v>2268</v>
      </c>
      <c r="DN9" s="216" t="s">
        <v>2268</v>
      </c>
      <c r="DO9" s="216" t="s">
        <v>2268</v>
      </c>
      <c r="DP9" s="216" t="s">
        <v>2268</v>
      </c>
      <c r="DQ9" s="216" t="s">
        <v>2268</v>
      </c>
      <c r="DR9" s="216" t="s">
        <v>2268</v>
      </c>
      <c r="DS9" s="216" t="s">
        <v>2268</v>
      </c>
      <c r="DT9" s="216" t="s">
        <v>2268</v>
      </c>
      <c r="DU9" s="216" t="s">
        <v>2268</v>
      </c>
      <c r="DV9" s="216" t="s">
        <v>2302</v>
      </c>
      <c r="DW9" s="216" t="s">
        <v>521</v>
      </c>
      <c r="DX9" s="216" t="s">
        <v>522</v>
      </c>
      <c r="DY9" s="216" t="s">
        <v>340</v>
      </c>
      <c r="DZ9" s="216" t="s">
        <v>341</v>
      </c>
      <c r="EA9" s="216" t="s">
        <v>342</v>
      </c>
      <c r="EB9" s="216" t="s">
        <v>343</v>
      </c>
    </row>
    <row r="10" spans="1:132" x14ac:dyDescent="0.55000000000000004">
      <c r="A10" s="71">
        <f>IF('受領情報一覧(KPMG編集)'!B10="","",'受領情報一覧(KPMG編集)'!B10)</f>
        <v>7</v>
      </c>
      <c r="B10" s="70">
        <v>7</v>
      </c>
      <c r="C10" s="44">
        <v>45307.674641203703</v>
      </c>
      <c r="D10" s="44">
        <v>45307.69295138889</v>
      </c>
      <c r="E10" s="41" t="s">
        <v>300</v>
      </c>
      <c r="F10" s="41" t="s">
        <v>2268</v>
      </c>
      <c r="G10" s="41" t="s">
        <v>2268</v>
      </c>
      <c r="H10" s="41" t="s">
        <v>532</v>
      </c>
      <c r="I10" s="41" t="s">
        <v>524</v>
      </c>
      <c r="J10" s="41" t="s">
        <v>303</v>
      </c>
      <c r="K10" s="41" t="s">
        <v>525</v>
      </c>
      <c r="L10" s="41" t="s">
        <v>422</v>
      </c>
      <c r="M10" s="41" t="s">
        <v>306</v>
      </c>
      <c r="N10" s="41" t="s">
        <v>526</v>
      </c>
      <c r="O10" s="41" t="s">
        <v>527</v>
      </c>
      <c r="P10" s="41" t="s">
        <v>309</v>
      </c>
      <c r="Q10" s="41" t="s">
        <v>310</v>
      </c>
      <c r="R10" s="41" t="s">
        <v>528</v>
      </c>
      <c r="S10" s="41" t="s">
        <v>2268</v>
      </c>
      <c r="T10" s="41" t="s">
        <v>529</v>
      </c>
      <c r="U10" s="41" t="s">
        <v>530</v>
      </c>
      <c r="V10" s="41" t="s">
        <v>2268</v>
      </c>
      <c r="W10" s="41" t="s">
        <v>2268</v>
      </c>
      <c r="X10" s="41" t="s">
        <v>357</v>
      </c>
      <c r="Y10" s="41" t="s">
        <v>2268</v>
      </c>
      <c r="Z10" s="41" t="s">
        <v>2268</v>
      </c>
      <c r="AA10" s="188" t="s">
        <v>2268</v>
      </c>
      <c r="AB10" s="41" t="s">
        <v>2268</v>
      </c>
      <c r="AC10" s="41" t="s">
        <v>531</v>
      </c>
      <c r="AD10" s="41" t="s">
        <v>2268</v>
      </c>
      <c r="AE10" s="41" t="s">
        <v>532</v>
      </c>
      <c r="AF10" s="41" t="s">
        <v>524</v>
      </c>
      <c r="AG10" s="188" t="s">
        <v>525</v>
      </c>
      <c r="AH10" s="41" t="s">
        <v>526</v>
      </c>
      <c r="AI10" s="41" t="s">
        <v>533</v>
      </c>
      <c r="AJ10" s="41" t="s">
        <v>534</v>
      </c>
      <c r="AK10" s="41" t="s">
        <v>2268</v>
      </c>
      <c r="AL10" s="41" t="s">
        <v>535</v>
      </c>
      <c r="AM10" s="41" t="s">
        <v>536</v>
      </c>
      <c r="AN10" s="188" t="s">
        <v>537</v>
      </c>
      <c r="AO10" s="41" t="s">
        <v>538</v>
      </c>
      <c r="AP10" s="41" t="s">
        <v>533</v>
      </c>
      <c r="AQ10" s="41" t="s">
        <v>539</v>
      </c>
      <c r="AR10" s="41" t="s">
        <v>2268</v>
      </c>
      <c r="AS10" s="41" t="s">
        <v>540</v>
      </c>
      <c r="AT10" s="41" t="s">
        <v>541</v>
      </c>
      <c r="AU10" s="188" t="s">
        <v>542</v>
      </c>
      <c r="AV10" s="41" t="s">
        <v>543</v>
      </c>
      <c r="AW10" s="41" t="s">
        <v>361</v>
      </c>
      <c r="AX10" s="41" t="s">
        <v>2268</v>
      </c>
      <c r="AY10" s="41" t="s">
        <v>2268</v>
      </c>
      <c r="AZ10" s="41" t="s">
        <v>2268</v>
      </c>
      <c r="BA10" s="41" t="s">
        <v>2268</v>
      </c>
      <c r="BB10" s="41" t="s">
        <v>2268</v>
      </c>
      <c r="BC10" s="41" t="s">
        <v>2268</v>
      </c>
      <c r="BD10" s="41" t="s">
        <v>2268</v>
      </c>
      <c r="BE10" s="41" t="s">
        <v>2268</v>
      </c>
      <c r="BF10" s="41" t="s">
        <v>2268</v>
      </c>
      <c r="BG10" s="41" t="s">
        <v>2268</v>
      </c>
      <c r="BH10" s="41" t="s">
        <v>2268</v>
      </c>
      <c r="BI10" s="41" t="s">
        <v>2268</v>
      </c>
      <c r="BJ10" s="41" t="s">
        <v>2268</v>
      </c>
      <c r="BK10" s="41" t="s">
        <v>2268</v>
      </c>
      <c r="BL10" s="41" t="s">
        <v>2268</v>
      </c>
      <c r="BM10" s="41" t="s">
        <v>317</v>
      </c>
      <c r="BN10" s="41" t="s">
        <v>504</v>
      </c>
      <c r="BO10" s="41" t="s">
        <v>505</v>
      </c>
      <c r="BP10" s="41" t="s">
        <v>544</v>
      </c>
      <c r="BQ10" s="41" t="s">
        <v>319</v>
      </c>
      <c r="BR10" s="41" t="s">
        <v>545</v>
      </c>
      <c r="BS10" s="41" t="s">
        <v>546</v>
      </c>
      <c r="BT10" s="41" t="s">
        <v>547</v>
      </c>
      <c r="BU10" s="41" t="s">
        <v>316</v>
      </c>
      <c r="BV10" s="41" t="s">
        <v>2268</v>
      </c>
      <c r="BW10" s="41" t="s">
        <v>2268</v>
      </c>
      <c r="BX10" s="41" t="s">
        <v>2268</v>
      </c>
      <c r="BY10" s="41" t="s">
        <v>548</v>
      </c>
      <c r="BZ10" s="41" t="s">
        <v>322</v>
      </c>
      <c r="CA10" s="41" t="s">
        <v>2268</v>
      </c>
      <c r="CB10" s="41" t="s">
        <v>2268</v>
      </c>
      <c r="CC10" s="41" t="s">
        <v>2268</v>
      </c>
      <c r="CD10" s="41" t="s">
        <v>2268</v>
      </c>
      <c r="CE10" s="41" t="s">
        <v>323</v>
      </c>
      <c r="CF10" s="41" t="s">
        <v>2268</v>
      </c>
      <c r="CG10" s="41" t="s">
        <v>2268</v>
      </c>
      <c r="CH10" s="41" t="s">
        <v>549</v>
      </c>
      <c r="CI10" s="41" t="s">
        <v>2268</v>
      </c>
      <c r="CJ10" s="41" t="s">
        <v>325</v>
      </c>
      <c r="CK10" s="51" t="s">
        <v>2268</v>
      </c>
      <c r="CL10" s="51" t="s">
        <v>2268</v>
      </c>
      <c r="CM10" s="51" t="s">
        <v>2268</v>
      </c>
      <c r="CN10" s="51" t="s">
        <v>2268</v>
      </c>
      <c r="CO10" s="51" t="s">
        <v>2268</v>
      </c>
      <c r="CP10" s="51" t="s">
        <v>2268</v>
      </c>
      <c r="CQ10" s="51" t="s">
        <v>2268</v>
      </c>
      <c r="CR10" s="51" t="s">
        <v>2268</v>
      </c>
      <c r="CS10" s="51" t="s">
        <v>2268</v>
      </c>
      <c r="CT10" s="51" t="s">
        <v>2268</v>
      </c>
      <c r="CU10" s="51" t="s">
        <v>2268</v>
      </c>
      <c r="CV10" s="51" t="s">
        <v>481</v>
      </c>
      <c r="CW10" s="51" t="s">
        <v>326</v>
      </c>
      <c r="CX10" s="51" t="s">
        <v>550</v>
      </c>
      <c r="CY10" s="51" t="s">
        <v>2268</v>
      </c>
      <c r="CZ10" s="51" t="s">
        <v>2268</v>
      </c>
      <c r="DA10" s="51" t="s">
        <v>2268</v>
      </c>
      <c r="DB10" s="51" t="s">
        <v>2268</v>
      </c>
      <c r="DC10" s="51" t="s">
        <v>2268</v>
      </c>
      <c r="DD10" s="51" t="s">
        <v>2268</v>
      </c>
      <c r="DE10" s="51" t="s">
        <v>551</v>
      </c>
      <c r="DF10" s="51" t="s">
        <v>333</v>
      </c>
      <c r="DG10" s="51" t="s">
        <v>334</v>
      </c>
      <c r="DH10" s="51" t="s">
        <v>335</v>
      </c>
      <c r="DI10" s="51" t="s">
        <v>335</v>
      </c>
      <c r="DJ10" s="51" t="s">
        <v>552</v>
      </c>
      <c r="DK10" s="51" t="s">
        <v>2268</v>
      </c>
      <c r="DL10" s="51" t="s">
        <v>2268</v>
      </c>
      <c r="DM10" s="51" t="s">
        <v>2268</v>
      </c>
      <c r="DN10" s="51" t="s">
        <v>2268</v>
      </c>
      <c r="DO10" s="51" t="s">
        <v>2268</v>
      </c>
      <c r="DP10" s="51" t="s">
        <v>2268</v>
      </c>
      <c r="DQ10" s="51" t="s">
        <v>2268</v>
      </c>
      <c r="DR10" s="51" t="s">
        <v>2268</v>
      </c>
      <c r="DS10" s="51" t="s">
        <v>2268</v>
      </c>
      <c r="DT10" s="51" t="s">
        <v>2268</v>
      </c>
      <c r="DU10" s="51" t="s">
        <v>2268</v>
      </c>
      <c r="DV10" s="51" t="s">
        <v>553</v>
      </c>
      <c r="DW10" s="51" t="s">
        <v>554</v>
      </c>
      <c r="DX10" s="51" t="s">
        <v>555</v>
      </c>
      <c r="DY10" s="51" t="s">
        <v>340</v>
      </c>
      <c r="DZ10" s="51" t="s">
        <v>341</v>
      </c>
      <c r="EA10" s="51" t="s">
        <v>342</v>
      </c>
      <c r="EB10" s="51" t="s">
        <v>343</v>
      </c>
    </row>
    <row r="11" spans="1:132" x14ac:dyDescent="0.55000000000000004">
      <c r="A11" s="71">
        <f>IF('受領情報一覧(KPMG編集)'!B11="","",'受領情報一覧(KPMG編集)'!B11)</f>
        <v>8</v>
      </c>
      <c r="B11" s="70">
        <v>8</v>
      </c>
      <c r="C11" s="44">
        <v>45307.534409722219</v>
      </c>
      <c r="D11" s="44">
        <v>45307.732523148145</v>
      </c>
      <c r="E11" s="41" t="s">
        <v>300</v>
      </c>
      <c r="F11" s="41" t="s">
        <v>2268</v>
      </c>
      <c r="G11" s="41" t="s">
        <v>2268</v>
      </c>
      <c r="H11" s="41" t="s">
        <v>501</v>
      </c>
      <c r="I11" s="41" t="s">
        <v>502</v>
      </c>
      <c r="J11" s="41" t="s">
        <v>303</v>
      </c>
      <c r="K11" s="41" t="s">
        <v>563</v>
      </c>
      <c r="L11" s="41" t="s">
        <v>422</v>
      </c>
      <c r="M11" s="41" t="s">
        <v>348</v>
      </c>
      <c r="N11" s="41" t="s">
        <v>558</v>
      </c>
      <c r="O11" s="41" t="s">
        <v>559</v>
      </c>
      <c r="P11" s="41" t="s">
        <v>496</v>
      </c>
      <c r="Q11" s="41" t="s">
        <v>310</v>
      </c>
      <c r="R11" s="41" t="s">
        <v>560</v>
      </c>
      <c r="S11" s="41" t="s">
        <v>2268</v>
      </c>
      <c r="T11" s="41" t="s">
        <v>561</v>
      </c>
      <c r="U11" s="41" t="s">
        <v>2303</v>
      </c>
      <c r="V11" s="41" t="s">
        <v>2268</v>
      </c>
      <c r="W11" s="41" t="s">
        <v>2268</v>
      </c>
      <c r="X11" s="41" t="s">
        <v>314</v>
      </c>
      <c r="Y11" s="41" t="s">
        <v>501</v>
      </c>
      <c r="Z11" s="41" t="s">
        <v>502</v>
      </c>
      <c r="AA11" s="188" t="s">
        <v>563</v>
      </c>
      <c r="AB11" s="41" t="s">
        <v>558</v>
      </c>
      <c r="AC11" s="41" t="s">
        <v>2268</v>
      </c>
      <c r="AD11" s="41" t="s">
        <v>2268</v>
      </c>
      <c r="AE11" s="41" t="s">
        <v>2268</v>
      </c>
      <c r="AF11" s="41" t="s">
        <v>2268</v>
      </c>
      <c r="AG11" s="188" t="s">
        <v>2268</v>
      </c>
      <c r="AH11" s="41" t="s">
        <v>2268</v>
      </c>
      <c r="AI11" s="41" t="s">
        <v>2268</v>
      </c>
      <c r="AJ11" s="41" t="s">
        <v>2268</v>
      </c>
      <c r="AK11" s="41" t="s">
        <v>2268</v>
      </c>
      <c r="AL11" s="41" t="s">
        <v>2268</v>
      </c>
      <c r="AM11" s="41" t="s">
        <v>2268</v>
      </c>
      <c r="AN11" s="188" t="s">
        <v>2268</v>
      </c>
      <c r="AO11" s="41" t="s">
        <v>2268</v>
      </c>
      <c r="AP11" s="41" t="s">
        <v>2268</v>
      </c>
      <c r="AQ11" s="41" t="s">
        <v>2268</v>
      </c>
      <c r="AR11" s="41" t="s">
        <v>2268</v>
      </c>
      <c r="AS11" s="41" t="s">
        <v>2268</v>
      </c>
      <c r="AT11" s="41" t="s">
        <v>2268</v>
      </c>
      <c r="AU11" s="188" t="s">
        <v>2268</v>
      </c>
      <c r="AV11" s="41" t="s">
        <v>2268</v>
      </c>
      <c r="AW11" s="41" t="s">
        <v>2268</v>
      </c>
      <c r="AX11" s="41" t="s">
        <v>2268</v>
      </c>
      <c r="AY11" s="41" t="s">
        <v>2268</v>
      </c>
      <c r="AZ11" s="41" t="s">
        <v>2268</v>
      </c>
      <c r="BA11" s="41" t="s">
        <v>2268</v>
      </c>
      <c r="BB11" s="41" t="s">
        <v>2268</v>
      </c>
      <c r="BC11" s="41" t="s">
        <v>2268</v>
      </c>
      <c r="BD11" s="41" t="s">
        <v>2268</v>
      </c>
      <c r="BE11" s="41" t="s">
        <v>2268</v>
      </c>
      <c r="BF11" s="41" t="s">
        <v>2268</v>
      </c>
      <c r="BG11" s="41" t="s">
        <v>2268</v>
      </c>
      <c r="BH11" s="41" t="s">
        <v>2268</v>
      </c>
      <c r="BI11" s="41" t="s">
        <v>2268</v>
      </c>
      <c r="BJ11" s="41" t="s">
        <v>2268</v>
      </c>
      <c r="BK11" s="41" t="s">
        <v>2268</v>
      </c>
      <c r="BL11" s="41" t="s">
        <v>2268</v>
      </c>
      <c r="BM11" s="41" t="s">
        <v>317</v>
      </c>
      <c r="BN11" s="41" t="s">
        <v>564</v>
      </c>
      <c r="BO11" s="41" t="s">
        <v>505</v>
      </c>
      <c r="BP11" s="41" t="s">
        <v>506</v>
      </c>
      <c r="BQ11" s="41" t="s">
        <v>319</v>
      </c>
      <c r="BR11" s="41" t="s">
        <v>565</v>
      </c>
      <c r="BS11" s="41" t="s">
        <v>366</v>
      </c>
      <c r="BT11" s="118" t="s">
        <v>566</v>
      </c>
      <c r="BU11" s="41" t="s">
        <v>317</v>
      </c>
      <c r="BV11" s="41" t="s">
        <v>567</v>
      </c>
      <c r="BW11" s="41" t="s">
        <v>437</v>
      </c>
      <c r="BX11" s="41" t="s">
        <v>568</v>
      </c>
      <c r="BY11" s="41" t="s">
        <v>321</v>
      </c>
      <c r="BZ11" s="41" t="s">
        <v>322</v>
      </c>
      <c r="CA11" s="41" t="s">
        <v>2268</v>
      </c>
      <c r="CB11" s="41" t="s">
        <v>2268</v>
      </c>
      <c r="CC11" s="41" t="s">
        <v>2268</v>
      </c>
      <c r="CD11" s="41" t="s">
        <v>2268</v>
      </c>
      <c r="CE11" s="41" t="s">
        <v>323</v>
      </c>
      <c r="CF11" s="41" t="s">
        <v>2268</v>
      </c>
      <c r="CG11" s="41" t="s">
        <v>2268</v>
      </c>
      <c r="CH11" s="41" t="s">
        <v>324</v>
      </c>
      <c r="CI11" s="41" t="s">
        <v>2268</v>
      </c>
      <c r="CJ11" s="41" t="s">
        <v>408</v>
      </c>
      <c r="CK11" s="51" t="s">
        <v>569</v>
      </c>
      <c r="CL11" s="51" t="s">
        <v>2268</v>
      </c>
      <c r="CM11" s="51" t="s">
        <v>2268</v>
      </c>
      <c r="CN11" s="51" t="s">
        <v>2268</v>
      </c>
      <c r="CO11" s="51" t="s">
        <v>2268</v>
      </c>
      <c r="CP11" s="51" t="s">
        <v>2268</v>
      </c>
      <c r="CQ11" s="51" t="s">
        <v>2268</v>
      </c>
      <c r="CR11" s="51" t="s">
        <v>2268</v>
      </c>
      <c r="CS11" s="51" t="s">
        <v>2268</v>
      </c>
      <c r="CT11" s="51" t="s">
        <v>2268</v>
      </c>
      <c r="CU11" s="51" t="s">
        <v>2268</v>
      </c>
      <c r="CV11" s="51" t="s">
        <v>570</v>
      </c>
      <c r="CW11" s="51" t="s">
        <v>571</v>
      </c>
      <c r="CX11" s="51" t="s">
        <v>572</v>
      </c>
      <c r="CY11" s="51" t="s">
        <v>2268</v>
      </c>
      <c r="CZ11" s="51" t="s">
        <v>2268</v>
      </c>
      <c r="DA11" s="51" t="s">
        <v>2268</v>
      </c>
      <c r="DB11" s="51" t="s">
        <v>2268</v>
      </c>
      <c r="DC11" s="51" t="s">
        <v>2268</v>
      </c>
      <c r="DD11" s="51" t="s">
        <v>2268</v>
      </c>
      <c r="DE11" s="51" t="s">
        <v>2268</v>
      </c>
      <c r="DF11" s="51" t="s">
        <v>333</v>
      </c>
      <c r="DG11" s="51" t="s">
        <v>334</v>
      </c>
      <c r="DH11" s="51" t="s">
        <v>335</v>
      </c>
      <c r="DI11" s="51" t="s">
        <v>335</v>
      </c>
      <c r="DJ11" s="51" t="s">
        <v>385</v>
      </c>
      <c r="DK11" s="51" t="s">
        <v>2268</v>
      </c>
      <c r="DL11" s="51" t="s">
        <v>2268</v>
      </c>
      <c r="DM11" s="51" t="s">
        <v>2268</v>
      </c>
      <c r="DN11" s="51" t="s">
        <v>2268</v>
      </c>
      <c r="DO11" s="51" t="s">
        <v>2268</v>
      </c>
      <c r="DP11" s="51" t="s">
        <v>2268</v>
      </c>
      <c r="DQ11" s="51" t="s">
        <v>2268</v>
      </c>
      <c r="DR11" s="51" t="s">
        <v>2268</v>
      </c>
      <c r="DS11" s="51" t="s">
        <v>2268</v>
      </c>
      <c r="DT11" s="51" t="s">
        <v>2268</v>
      </c>
      <c r="DU11" s="51" t="s">
        <v>2268</v>
      </c>
      <c r="DV11" s="51" t="s">
        <v>573</v>
      </c>
      <c r="DW11" s="51" t="s">
        <v>574</v>
      </c>
      <c r="DX11" s="51" t="s">
        <v>575</v>
      </c>
      <c r="DY11" s="51" t="s">
        <v>340</v>
      </c>
      <c r="DZ11" s="51" t="s">
        <v>341</v>
      </c>
      <c r="EA11" s="51" t="s">
        <v>342</v>
      </c>
      <c r="EB11" s="51" t="s">
        <v>343</v>
      </c>
    </row>
    <row r="12" spans="1:132" s="105" customFormat="1" x14ac:dyDescent="0.55000000000000004">
      <c r="A12" s="103">
        <f>IF('受領情報一覧(KPMG編集)'!B12="","",'受領情報一覧(KPMG編集)'!B12)</f>
        <v>9</v>
      </c>
      <c r="B12" s="212">
        <v>9</v>
      </c>
      <c r="C12" s="213">
        <v>45310.875868055555</v>
      </c>
      <c r="D12" s="213">
        <v>45310.90047453704</v>
      </c>
      <c r="E12" s="214" t="s">
        <v>300</v>
      </c>
      <c r="F12" s="214" t="s">
        <v>2268</v>
      </c>
      <c r="G12" s="214" t="s">
        <v>2268</v>
      </c>
      <c r="H12" s="214" t="s">
        <v>584</v>
      </c>
      <c r="I12" s="214" t="s">
        <v>577</v>
      </c>
      <c r="J12" s="214" t="s">
        <v>303</v>
      </c>
      <c r="K12" s="214" t="s">
        <v>578</v>
      </c>
      <c r="L12" s="214" t="s">
        <v>305</v>
      </c>
      <c r="M12" s="214" t="s">
        <v>306</v>
      </c>
      <c r="N12" s="214" t="s">
        <v>579</v>
      </c>
      <c r="O12" s="214" t="s">
        <v>580</v>
      </c>
      <c r="P12" s="214" t="s">
        <v>496</v>
      </c>
      <c r="Q12" s="214" t="s">
        <v>310</v>
      </c>
      <c r="R12" s="214" t="s">
        <v>581</v>
      </c>
      <c r="S12" s="214" t="s">
        <v>2268</v>
      </c>
      <c r="T12" s="214" t="s">
        <v>582</v>
      </c>
      <c r="U12" s="214" t="s">
        <v>583</v>
      </c>
      <c r="V12" s="214" t="s">
        <v>2268</v>
      </c>
      <c r="W12" s="214" t="s">
        <v>2268</v>
      </c>
      <c r="X12" s="214" t="s">
        <v>314</v>
      </c>
      <c r="Y12" s="214" t="s">
        <v>584</v>
      </c>
      <c r="Z12" s="214" t="s">
        <v>577</v>
      </c>
      <c r="AA12" s="215" t="s">
        <v>578</v>
      </c>
      <c r="AB12" s="214" t="s">
        <v>579</v>
      </c>
      <c r="AC12" s="214" t="s">
        <v>2268</v>
      </c>
      <c r="AD12" s="214" t="s">
        <v>2268</v>
      </c>
      <c r="AE12" s="214" t="s">
        <v>2268</v>
      </c>
      <c r="AF12" s="214" t="s">
        <v>2268</v>
      </c>
      <c r="AG12" s="215" t="s">
        <v>2268</v>
      </c>
      <c r="AH12" s="214" t="s">
        <v>2268</v>
      </c>
      <c r="AI12" s="214" t="s">
        <v>2268</v>
      </c>
      <c r="AJ12" s="214" t="s">
        <v>2268</v>
      </c>
      <c r="AK12" s="214" t="s">
        <v>2268</v>
      </c>
      <c r="AL12" s="214" t="s">
        <v>2268</v>
      </c>
      <c r="AM12" s="214" t="s">
        <v>2268</v>
      </c>
      <c r="AN12" s="215" t="s">
        <v>2268</v>
      </c>
      <c r="AO12" s="214" t="s">
        <v>2268</v>
      </c>
      <c r="AP12" s="214" t="s">
        <v>2268</v>
      </c>
      <c r="AQ12" s="214" t="s">
        <v>2268</v>
      </c>
      <c r="AR12" s="214" t="s">
        <v>2268</v>
      </c>
      <c r="AS12" s="214" t="s">
        <v>2268</v>
      </c>
      <c r="AT12" s="214" t="s">
        <v>2268</v>
      </c>
      <c r="AU12" s="215" t="s">
        <v>2268</v>
      </c>
      <c r="AV12" s="214" t="s">
        <v>2268</v>
      </c>
      <c r="AW12" s="214" t="s">
        <v>2268</v>
      </c>
      <c r="AX12" s="214" t="s">
        <v>2268</v>
      </c>
      <c r="AY12" s="214" t="s">
        <v>2268</v>
      </c>
      <c r="AZ12" s="214" t="s">
        <v>2268</v>
      </c>
      <c r="BA12" s="214" t="s">
        <v>2268</v>
      </c>
      <c r="BB12" s="214" t="s">
        <v>2268</v>
      </c>
      <c r="BC12" s="214" t="s">
        <v>2268</v>
      </c>
      <c r="BD12" s="214" t="s">
        <v>2268</v>
      </c>
      <c r="BE12" s="214" t="s">
        <v>2268</v>
      </c>
      <c r="BF12" s="214" t="s">
        <v>2268</v>
      </c>
      <c r="BG12" s="214" t="s">
        <v>2268</v>
      </c>
      <c r="BH12" s="214" t="s">
        <v>2268</v>
      </c>
      <c r="BI12" s="214" t="s">
        <v>2268</v>
      </c>
      <c r="BJ12" s="214" t="s">
        <v>2268</v>
      </c>
      <c r="BK12" s="214" t="s">
        <v>2268</v>
      </c>
      <c r="BL12" s="214" t="s">
        <v>2268</v>
      </c>
      <c r="BM12" s="214" t="s">
        <v>317</v>
      </c>
      <c r="BN12" s="214" t="s">
        <v>430</v>
      </c>
      <c r="BO12" s="214" t="s">
        <v>585</v>
      </c>
      <c r="BP12" s="214" t="s">
        <v>586</v>
      </c>
      <c r="BQ12" s="214" t="s">
        <v>437</v>
      </c>
      <c r="BR12" s="214" t="s">
        <v>587</v>
      </c>
      <c r="BS12" s="214" t="s">
        <v>588</v>
      </c>
      <c r="BT12" s="214" t="s">
        <v>589</v>
      </c>
      <c r="BU12" s="214" t="s">
        <v>316</v>
      </c>
      <c r="BV12" s="214" t="s">
        <v>2268</v>
      </c>
      <c r="BW12" s="214" t="s">
        <v>2268</v>
      </c>
      <c r="BX12" s="214" t="s">
        <v>2268</v>
      </c>
      <c r="BY12" s="214" t="s">
        <v>321</v>
      </c>
      <c r="BZ12" s="214" t="s">
        <v>322</v>
      </c>
      <c r="CA12" s="214" t="s">
        <v>2268</v>
      </c>
      <c r="CB12" s="214" t="s">
        <v>2268</v>
      </c>
      <c r="CC12" s="214" t="s">
        <v>2268</v>
      </c>
      <c r="CD12" s="214" t="s">
        <v>2268</v>
      </c>
      <c r="CE12" s="214" t="s">
        <v>323</v>
      </c>
      <c r="CF12" s="214" t="s">
        <v>2268</v>
      </c>
      <c r="CG12" s="214" t="s">
        <v>2268</v>
      </c>
      <c r="CH12" s="214" t="s">
        <v>324</v>
      </c>
      <c r="CI12" s="214" t="s">
        <v>2268</v>
      </c>
      <c r="CJ12" s="214" t="s">
        <v>325</v>
      </c>
      <c r="CK12" s="216" t="s">
        <v>2268</v>
      </c>
      <c r="CL12" s="216" t="s">
        <v>2268</v>
      </c>
      <c r="CM12" s="216" t="s">
        <v>2268</v>
      </c>
      <c r="CN12" s="216" t="s">
        <v>2268</v>
      </c>
      <c r="CO12" s="216" t="s">
        <v>2268</v>
      </c>
      <c r="CP12" s="216" t="s">
        <v>2268</v>
      </c>
      <c r="CQ12" s="216" t="s">
        <v>2268</v>
      </c>
      <c r="CR12" s="216" t="s">
        <v>2268</v>
      </c>
      <c r="CS12" s="216" t="s">
        <v>2268</v>
      </c>
      <c r="CT12" s="216" t="s">
        <v>2268</v>
      </c>
      <c r="CU12" s="216" t="s">
        <v>2268</v>
      </c>
      <c r="CV12" s="216" t="s">
        <v>590</v>
      </c>
      <c r="CW12" s="216" t="s">
        <v>590</v>
      </c>
      <c r="CX12" s="216" t="s">
        <v>591</v>
      </c>
      <c r="CY12" s="216" t="s">
        <v>2268</v>
      </c>
      <c r="CZ12" s="216" t="s">
        <v>2268</v>
      </c>
      <c r="DA12" s="216" t="s">
        <v>2268</v>
      </c>
      <c r="DB12" s="216" t="s">
        <v>2268</v>
      </c>
      <c r="DC12" s="216" t="s">
        <v>2268</v>
      </c>
      <c r="DD12" s="216" t="s">
        <v>2268</v>
      </c>
      <c r="DE12" s="216" t="s">
        <v>2268</v>
      </c>
      <c r="DF12" s="216" t="s">
        <v>333</v>
      </c>
      <c r="DG12" s="216" t="s">
        <v>334</v>
      </c>
      <c r="DH12" s="216" t="s">
        <v>335</v>
      </c>
      <c r="DI12" s="216" t="s">
        <v>335</v>
      </c>
      <c r="DJ12" s="216" t="s">
        <v>385</v>
      </c>
      <c r="DK12" s="216" t="s">
        <v>2268</v>
      </c>
      <c r="DL12" s="216" t="s">
        <v>2268</v>
      </c>
      <c r="DM12" s="216" t="s">
        <v>2268</v>
      </c>
      <c r="DN12" s="216" t="s">
        <v>2268</v>
      </c>
      <c r="DO12" s="216" t="s">
        <v>2268</v>
      </c>
      <c r="DP12" s="216" t="s">
        <v>2268</v>
      </c>
      <c r="DQ12" s="216" t="s">
        <v>2268</v>
      </c>
      <c r="DR12" s="216" t="s">
        <v>2268</v>
      </c>
      <c r="DS12" s="216" t="s">
        <v>2268</v>
      </c>
      <c r="DT12" s="216" t="s">
        <v>2268</v>
      </c>
      <c r="DU12" s="216" t="s">
        <v>2268</v>
      </c>
      <c r="DV12" s="216" t="s">
        <v>592</v>
      </c>
      <c r="DW12" s="216" t="s">
        <v>593</v>
      </c>
      <c r="DX12" s="216" t="s">
        <v>594</v>
      </c>
      <c r="DY12" s="216" t="s">
        <v>340</v>
      </c>
      <c r="DZ12" s="216" t="s">
        <v>341</v>
      </c>
      <c r="EA12" s="216" t="s">
        <v>342</v>
      </c>
      <c r="EB12" s="216" t="s">
        <v>343</v>
      </c>
    </row>
    <row r="13" spans="1:132" s="105" customFormat="1" x14ac:dyDescent="0.55000000000000004">
      <c r="A13" s="103">
        <f>IF('受領情報一覧(KPMG編集)'!B13="","",'受領情報一覧(KPMG編集)'!B13)</f>
        <v>10</v>
      </c>
      <c r="B13" s="212">
        <v>10</v>
      </c>
      <c r="C13" s="213">
        <v>45311.709317129629</v>
      </c>
      <c r="D13" s="213">
        <v>45311.815752314818</v>
      </c>
      <c r="E13" s="214" t="s">
        <v>300</v>
      </c>
      <c r="F13" s="214" t="s">
        <v>2268</v>
      </c>
      <c r="G13" s="214" t="s">
        <v>2268</v>
      </c>
      <c r="H13" s="214" t="s">
        <v>595</v>
      </c>
      <c r="I13" s="214" t="s">
        <v>596</v>
      </c>
      <c r="J13" s="214" t="s">
        <v>303</v>
      </c>
      <c r="K13" s="214" t="s">
        <v>597</v>
      </c>
      <c r="L13" s="214" t="s">
        <v>305</v>
      </c>
      <c r="M13" s="214" t="s">
        <v>392</v>
      </c>
      <c r="N13" s="214" t="s">
        <v>598</v>
      </c>
      <c r="O13" s="214" t="s">
        <v>599</v>
      </c>
      <c r="P13" s="214" t="s">
        <v>496</v>
      </c>
      <c r="Q13" s="214" t="s">
        <v>310</v>
      </c>
      <c r="R13" s="214" t="s">
        <v>600</v>
      </c>
      <c r="S13" s="214" t="s">
        <v>601</v>
      </c>
      <c r="T13" s="214" t="s">
        <v>602</v>
      </c>
      <c r="U13" s="254" t="s">
        <v>603</v>
      </c>
      <c r="V13" s="214" t="s">
        <v>2268</v>
      </c>
      <c r="W13" s="214" t="s">
        <v>2304</v>
      </c>
      <c r="X13" s="214" t="s">
        <v>357</v>
      </c>
      <c r="Y13" s="214" t="s">
        <v>2268</v>
      </c>
      <c r="Z13" s="214" t="s">
        <v>2268</v>
      </c>
      <c r="AA13" s="215" t="s">
        <v>2268</v>
      </c>
      <c r="AB13" s="214" t="s">
        <v>2268</v>
      </c>
      <c r="AC13" s="214" t="s">
        <v>605</v>
      </c>
      <c r="AD13" s="214" t="s">
        <v>2305</v>
      </c>
      <c r="AE13" s="214" t="s">
        <v>607</v>
      </c>
      <c r="AF13" s="214" t="s">
        <v>596</v>
      </c>
      <c r="AG13" s="215" t="s">
        <v>597</v>
      </c>
      <c r="AH13" s="214" t="s">
        <v>608</v>
      </c>
      <c r="AI13" s="214" t="s">
        <v>361</v>
      </c>
      <c r="AJ13" s="214" t="s">
        <v>2268</v>
      </c>
      <c r="AK13" s="214" t="s">
        <v>2268</v>
      </c>
      <c r="AL13" s="214" t="s">
        <v>2268</v>
      </c>
      <c r="AM13" s="214" t="s">
        <v>2268</v>
      </c>
      <c r="AN13" s="215" t="s">
        <v>2268</v>
      </c>
      <c r="AO13" s="214" t="s">
        <v>2268</v>
      </c>
      <c r="AP13" s="214" t="s">
        <v>2268</v>
      </c>
      <c r="AQ13" s="214" t="s">
        <v>2268</v>
      </c>
      <c r="AR13" s="214" t="s">
        <v>2268</v>
      </c>
      <c r="AS13" s="214" t="s">
        <v>2268</v>
      </c>
      <c r="AT13" s="214" t="s">
        <v>2268</v>
      </c>
      <c r="AU13" s="215" t="s">
        <v>2268</v>
      </c>
      <c r="AV13" s="214" t="s">
        <v>2268</v>
      </c>
      <c r="AW13" s="214" t="s">
        <v>2268</v>
      </c>
      <c r="AX13" s="214" t="s">
        <v>2268</v>
      </c>
      <c r="AY13" s="214" t="s">
        <v>2268</v>
      </c>
      <c r="AZ13" s="214" t="s">
        <v>2268</v>
      </c>
      <c r="BA13" s="214" t="s">
        <v>2268</v>
      </c>
      <c r="BB13" s="214" t="s">
        <v>2268</v>
      </c>
      <c r="BC13" s="214" t="s">
        <v>2268</v>
      </c>
      <c r="BD13" s="214" t="s">
        <v>2268</v>
      </c>
      <c r="BE13" s="214" t="s">
        <v>2268</v>
      </c>
      <c r="BF13" s="214" t="s">
        <v>2268</v>
      </c>
      <c r="BG13" s="214" t="s">
        <v>2268</v>
      </c>
      <c r="BH13" s="214" t="s">
        <v>2268</v>
      </c>
      <c r="BI13" s="214" t="s">
        <v>2268</v>
      </c>
      <c r="BJ13" s="214" t="s">
        <v>2268</v>
      </c>
      <c r="BK13" s="214" t="s">
        <v>2268</v>
      </c>
      <c r="BL13" s="214" t="s">
        <v>2268</v>
      </c>
      <c r="BM13" s="214" t="s">
        <v>317</v>
      </c>
      <c r="BN13" s="214" t="s">
        <v>430</v>
      </c>
      <c r="BO13" s="214" t="s">
        <v>609</v>
      </c>
      <c r="BP13" s="214" t="s">
        <v>610</v>
      </c>
      <c r="BQ13" s="214" t="s">
        <v>319</v>
      </c>
      <c r="BR13" s="214" t="s">
        <v>611</v>
      </c>
      <c r="BS13" s="214" t="s">
        <v>612</v>
      </c>
      <c r="BT13" s="214" t="s">
        <v>613</v>
      </c>
      <c r="BU13" s="214" t="s">
        <v>317</v>
      </c>
      <c r="BV13" s="214" t="s">
        <v>614</v>
      </c>
      <c r="BW13" s="214" t="s">
        <v>319</v>
      </c>
      <c r="BX13" s="214" t="s">
        <v>615</v>
      </c>
      <c r="BY13" s="214" t="s">
        <v>370</v>
      </c>
      <c r="BZ13" s="214" t="s">
        <v>322</v>
      </c>
      <c r="CA13" s="214" t="s">
        <v>2268</v>
      </c>
      <c r="CB13" s="214" t="s">
        <v>2268</v>
      </c>
      <c r="CC13" s="214" t="s">
        <v>2268</v>
      </c>
      <c r="CD13" s="214" t="s">
        <v>2268</v>
      </c>
      <c r="CE13" s="214" t="s">
        <v>616</v>
      </c>
      <c r="CF13" s="214" t="s">
        <v>617</v>
      </c>
      <c r="CG13" s="214" t="s">
        <v>618</v>
      </c>
      <c r="CH13" s="214" t="s">
        <v>2268</v>
      </c>
      <c r="CI13" s="214" t="s">
        <v>2268</v>
      </c>
      <c r="CJ13" s="214" t="s">
        <v>408</v>
      </c>
      <c r="CK13" s="216" t="s">
        <v>619</v>
      </c>
      <c r="CL13" s="216" t="s">
        <v>2268</v>
      </c>
      <c r="CM13" s="216" t="s">
        <v>2268</v>
      </c>
      <c r="CN13" s="216" t="s">
        <v>2268</v>
      </c>
      <c r="CO13" s="216" t="s">
        <v>2268</v>
      </c>
      <c r="CP13" s="216" t="s">
        <v>2268</v>
      </c>
      <c r="CQ13" s="216" t="s">
        <v>2268</v>
      </c>
      <c r="CR13" s="216" t="s">
        <v>2268</v>
      </c>
      <c r="CS13" s="216" t="s">
        <v>2268</v>
      </c>
      <c r="CT13" s="216" t="s">
        <v>2268</v>
      </c>
      <c r="CU13" s="216" t="s">
        <v>2268</v>
      </c>
      <c r="CV13" s="216" t="s">
        <v>620</v>
      </c>
      <c r="CW13" s="216" t="s">
        <v>621</v>
      </c>
      <c r="CX13" s="216" t="s">
        <v>622</v>
      </c>
      <c r="CY13" s="216" t="s">
        <v>2268</v>
      </c>
      <c r="CZ13" s="216" t="s">
        <v>2268</v>
      </c>
      <c r="DA13" s="216" t="s">
        <v>623</v>
      </c>
      <c r="DB13" s="216" t="s">
        <v>624</v>
      </c>
      <c r="DC13" s="216" t="s">
        <v>2268</v>
      </c>
      <c r="DD13" s="216" t="s">
        <v>625</v>
      </c>
      <c r="DE13" s="216" t="s">
        <v>626</v>
      </c>
      <c r="DF13" s="216" t="s">
        <v>333</v>
      </c>
      <c r="DG13" s="216" t="s">
        <v>334</v>
      </c>
      <c r="DH13" s="216" t="s">
        <v>335</v>
      </c>
      <c r="DI13" s="216" t="s">
        <v>335</v>
      </c>
      <c r="DJ13" s="216" t="s">
        <v>627</v>
      </c>
      <c r="DK13" s="216" t="s">
        <v>2268</v>
      </c>
      <c r="DL13" s="216" t="s">
        <v>2268</v>
      </c>
      <c r="DM13" s="216" t="s">
        <v>2268</v>
      </c>
      <c r="DN13" s="216" t="s">
        <v>2268</v>
      </c>
      <c r="DO13" s="216" t="s">
        <v>2268</v>
      </c>
      <c r="DP13" s="216" t="s">
        <v>2268</v>
      </c>
      <c r="DQ13" s="216" t="s">
        <v>2268</v>
      </c>
      <c r="DR13" s="216" t="s">
        <v>2268</v>
      </c>
      <c r="DS13" s="216" t="s">
        <v>2268</v>
      </c>
      <c r="DT13" s="216" t="s">
        <v>2268</v>
      </c>
      <c r="DU13" s="216" t="s">
        <v>2268</v>
      </c>
      <c r="DV13" s="216" t="s">
        <v>628</v>
      </c>
      <c r="DW13" s="216" t="s">
        <v>629</v>
      </c>
      <c r="DX13" s="216" t="s">
        <v>630</v>
      </c>
      <c r="DY13" s="216" t="s">
        <v>340</v>
      </c>
      <c r="DZ13" s="216" t="s">
        <v>341</v>
      </c>
      <c r="EA13" s="216" t="s">
        <v>342</v>
      </c>
      <c r="EB13" s="216" t="s">
        <v>343</v>
      </c>
    </row>
    <row r="14" spans="1:132" x14ac:dyDescent="0.55000000000000004">
      <c r="A14" s="71">
        <f>IF('受領情報一覧(KPMG編集)'!B14="","",'受領情報一覧(KPMG編集)'!B14)</f>
        <v>11</v>
      </c>
      <c r="B14" s="70">
        <v>11</v>
      </c>
      <c r="C14" s="44">
        <v>45313.75476851852</v>
      </c>
      <c r="D14" s="44">
        <v>45313.827337962961</v>
      </c>
      <c r="E14" s="41" t="s">
        <v>300</v>
      </c>
      <c r="F14" s="41" t="s">
        <v>2268</v>
      </c>
      <c r="G14" s="41" t="s">
        <v>2268</v>
      </c>
      <c r="H14" s="41" t="s">
        <v>631</v>
      </c>
      <c r="I14" s="41" t="s">
        <v>632</v>
      </c>
      <c r="J14" s="41" t="s">
        <v>303</v>
      </c>
      <c r="K14" s="41" t="s">
        <v>633</v>
      </c>
      <c r="L14" s="41" t="s">
        <v>634</v>
      </c>
      <c r="M14" s="41" t="s">
        <v>348</v>
      </c>
      <c r="N14" s="41" t="s">
        <v>635</v>
      </c>
      <c r="O14" s="41" t="s">
        <v>636</v>
      </c>
      <c r="P14" s="41" t="s">
        <v>460</v>
      </c>
      <c r="Q14" s="41" t="s">
        <v>310</v>
      </c>
      <c r="R14" s="41" t="s">
        <v>637</v>
      </c>
      <c r="S14" s="41" t="s">
        <v>638</v>
      </c>
      <c r="T14" s="41" t="s">
        <v>639</v>
      </c>
      <c r="U14" s="41" t="s">
        <v>640</v>
      </c>
      <c r="V14" s="41" t="s">
        <v>641</v>
      </c>
      <c r="W14" s="41" t="s">
        <v>642</v>
      </c>
      <c r="X14" s="41" t="s">
        <v>357</v>
      </c>
      <c r="Y14" s="41" t="s">
        <v>2268</v>
      </c>
      <c r="Z14" s="41" t="s">
        <v>2268</v>
      </c>
      <c r="AA14" s="188" t="s">
        <v>2268</v>
      </c>
      <c r="AB14" s="41" t="s">
        <v>2268</v>
      </c>
      <c r="AC14" s="41" t="s">
        <v>643</v>
      </c>
      <c r="AD14" s="41" t="s">
        <v>644</v>
      </c>
      <c r="AE14" s="41" t="s">
        <v>631</v>
      </c>
      <c r="AF14" s="41" t="s">
        <v>632</v>
      </c>
      <c r="AG14" s="188" t="s">
        <v>633</v>
      </c>
      <c r="AH14" s="41" t="s">
        <v>635</v>
      </c>
      <c r="AI14" s="41" t="s">
        <v>533</v>
      </c>
      <c r="AJ14" s="41" t="s">
        <v>645</v>
      </c>
      <c r="AK14" s="41" t="s">
        <v>646</v>
      </c>
      <c r="AL14" s="41" t="s">
        <v>647</v>
      </c>
      <c r="AM14" s="41" t="s">
        <v>648</v>
      </c>
      <c r="AN14" s="188" t="s">
        <v>649</v>
      </c>
      <c r="AO14" s="41" t="s">
        <v>650</v>
      </c>
      <c r="AP14" s="41" t="s">
        <v>361</v>
      </c>
      <c r="AQ14" s="41" t="s">
        <v>2268</v>
      </c>
      <c r="AR14" s="41" t="s">
        <v>2268</v>
      </c>
      <c r="AS14" s="41" t="s">
        <v>2268</v>
      </c>
      <c r="AT14" s="41" t="s">
        <v>2268</v>
      </c>
      <c r="AU14" s="188" t="s">
        <v>2268</v>
      </c>
      <c r="AV14" s="41" t="s">
        <v>2268</v>
      </c>
      <c r="AW14" s="41" t="s">
        <v>2268</v>
      </c>
      <c r="AX14" s="41" t="s">
        <v>2268</v>
      </c>
      <c r="AY14" s="41" t="s">
        <v>2268</v>
      </c>
      <c r="AZ14" s="41" t="s">
        <v>2268</v>
      </c>
      <c r="BA14" s="41" t="s">
        <v>2268</v>
      </c>
      <c r="BB14" s="41" t="s">
        <v>2268</v>
      </c>
      <c r="BC14" s="41" t="s">
        <v>2268</v>
      </c>
      <c r="BD14" s="41" t="s">
        <v>2268</v>
      </c>
      <c r="BE14" s="41" t="s">
        <v>2268</v>
      </c>
      <c r="BF14" s="41" t="s">
        <v>2268</v>
      </c>
      <c r="BG14" s="41" t="s">
        <v>2268</v>
      </c>
      <c r="BH14" s="41" t="s">
        <v>2268</v>
      </c>
      <c r="BI14" s="41" t="s">
        <v>2268</v>
      </c>
      <c r="BJ14" s="41" t="s">
        <v>2268</v>
      </c>
      <c r="BK14" s="41" t="s">
        <v>2268</v>
      </c>
      <c r="BL14" s="41" t="s">
        <v>2268</v>
      </c>
      <c r="BM14" s="41" t="s">
        <v>317</v>
      </c>
      <c r="BN14" s="41" t="s">
        <v>430</v>
      </c>
      <c r="BO14" s="41" t="s">
        <v>651</v>
      </c>
      <c r="BP14" s="41" t="s">
        <v>652</v>
      </c>
      <c r="BQ14" s="41" t="s">
        <v>319</v>
      </c>
      <c r="BR14" s="41" t="s">
        <v>653</v>
      </c>
      <c r="BS14" s="41" t="s">
        <v>654</v>
      </c>
      <c r="BT14" s="41" t="s">
        <v>655</v>
      </c>
      <c r="BU14" s="41" t="s">
        <v>317</v>
      </c>
      <c r="BV14" s="41" t="s">
        <v>368</v>
      </c>
      <c r="BW14" s="41" t="s">
        <v>319</v>
      </c>
      <c r="BX14" s="41" t="s">
        <v>656</v>
      </c>
      <c r="BY14" s="41" t="s">
        <v>321</v>
      </c>
      <c r="BZ14" s="41" t="s">
        <v>322</v>
      </c>
      <c r="CA14" s="41" t="s">
        <v>2268</v>
      </c>
      <c r="CB14" s="41" t="s">
        <v>2268</v>
      </c>
      <c r="CC14" s="41" t="s">
        <v>2268</v>
      </c>
      <c r="CD14" s="41" t="s">
        <v>2268</v>
      </c>
      <c r="CE14" s="41" t="s">
        <v>323</v>
      </c>
      <c r="CF14" s="41" t="s">
        <v>2268</v>
      </c>
      <c r="CG14" s="41" t="s">
        <v>2268</v>
      </c>
      <c r="CH14" s="41" t="s">
        <v>549</v>
      </c>
      <c r="CI14" s="41" t="s">
        <v>2268</v>
      </c>
      <c r="CJ14" s="41" t="s">
        <v>325</v>
      </c>
      <c r="CK14" s="51" t="s">
        <v>2268</v>
      </c>
      <c r="CL14" s="51" t="s">
        <v>657</v>
      </c>
      <c r="CM14" s="51" t="s">
        <v>658</v>
      </c>
      <c r="CN14" s="51" t="s">
        <v>659</v>
      </c>
      <c r="CO14" s="51" t="s">
        <v>2268</v>
      </c>
      <c r="CP14" s="51" t="s">
        <v>2268</v>
      </c>
      <c r="CQ14" s="51" t="s">
        <v>2268</v>
      </c>
      <c r="CR14" s="51" t="s">
        <v>2268</v>
      </c>
      <c r="CS14" s="51" t="s">
        <v>2268</v>
      </c>
      <c r="CT14" s="51" t="s">
        <v>2268</v>
      </c>
      <c r="CU14" s="51" t="s">
        <v>2268</v>
      </c>
      <c r="CV14" s="51" t="s">
        <v>660</v>
      </c>
      <c r="CW14" s="51" t="s">
        <v>661</v>
      </c>
      <c r="CX14" s="51" t="s">
        <v>662</v>
      </c>
      <c r="CY14" s="51" t="s">
        <v>663</v>
      </c>
      <c r="CZ14" s="51" t="s">
        <v>664</v>
      </c>
      <c r="DA14" s="51" t="s">
        <v>665</v>
      </c>
      <c r="DB14" s="51" t="s">
        <v>666</v>
      </c>
      <c r="DC14" s="51" t="s">
        <v>641</v>
      </c>
      <c r="DD14" s="51" t="s">
        <v>667</v>
      </c>
      <c r="DE14" s="51" t="s">
        <v>668</v>
      </c>
      <c r="DF14" s="51" t="s">
        <v>333</v>
      </c>
      <c r="DG14" s="51" t="s">
        <v>334</v>
      </c>
      <c r="DH14" s="51" t="s">
        <v>335</v>
      </c>
      <c r="DI14" s="51" t="s">
        <v>335</v>
      </c>
      <c r="DJ14" s="51" t="s">
        <v>385</v>
      </c>
      <c r="DK14" s="51" t="s">
        <v>2268</v>
      </c>
      <c r="DL14" s="51" t="s">
        <v>2268</v>
      </c>
      <c r="DM14" s="51" t="s">
        <v>2268</v>
      </c>
      <c r="DN14" s="51" t="s">
        <v>2268</v>
      </c>
      <c r="DO14" s="51" t="s">
        <v>2268</v>
      </c>
      <c r="DP14" s="51" t="s">
        <v>2268</v>
      </c>
      <c r="DQ14" s="51" t="s">
        <v>2268</v>
      </c>
      <c r="DR14" s="51" t="s">
        <v>2268</v>
      </c>
      <c r="DS14" s="51" t="s">
        <v>2268</v>
      </c>
      <c r="DT14" s="51" t="s">
        <v>2268</v>
      </c>
      <c r="DU14" s="51" t="s">
        <v>2268</v>
      </c>
      <c r="DV14" s="51" t="s">
        <v>669</v>
      </c>
      <c r="DW14" s="51" t="s">
        <v>670</v>
      </c>
      <c r="DX14" s="51" t="s">
        <v>671</v>
      </c>
      <c r="DY14" s="51" t="s">
        <v>340</v>
      </c>
      <c r="DZ14" s="51" t="s">
        <v>341</v>
      </c>
      <c r="EA14" s="51" t="s">
        <v>342</v>
      </c>
      <c r="EB14" s="51" t="s">
        <v>343</v>
      </c>
    </row>
    <row r="15" spans="1:132" x14ac:dyDescent="0.55000000000000004">
      <c r="A15" s="71">
        <f>IF('受領情報一覧(KPMG編集)'!B15="","",'受領情報一覧(KPMG編集)'!B15)</f>
        <v>12</v>
      </c>
      <c r="B15" s="70">
        <v>12</v>
      </c>
      <c r="C15" s="44">
        <v>45312.582175925927</v>
      </c>
      <c r="D15" s="44">
        <v>45314.530543981484</v>
      </c>
      <c r="E15" s="41" t="s">
        <v>300</v>
      </c>
      <c r="F15" s="41" t="s">
        <v>2268</v>
      </c>
      <c r="G15" s="41" t="s">
        <v>2268</v>
      </c>
      <c r="H15" s="41" t="s">
        <v>2306</v>
      </c>
      <c r="I15" s="41" t="s">
        <v>673</v>
      </c>
      <c r="J15" s="41" t="s">
        <v>303</v>
      </c>
      <c r="K15" s="41" t="s">
        <v>674</v>
      </c>
      <c r="L15" s="41" t="s">
        <v>305</v>
      </c>
      <c r="M15" s="41" t="s">
        <v>392</v>
      </c>
      <c r="N15" s="41" t="s">
        <v>675</v>
      </c>
      <c r="O15" s="41" t="s">
        <v>676</v>
      </c>
      <c r="P15" s="41" t="s">
        <v>309</v>
      </c>
      <c r="Q15" s="41" t="s">
        <v>310</v>
      </c>
      <c r="R15" s="41" t="s">
        <v>677</v>
      </c>
      <c r="S15" s="41" t="s">
        <v>2268</v>
      </c>
      <c r="T15" s="41" t="s">
        <v>678</v>
      </c>
      <c r="U15" s="107" t="s">
        <v>2307</v>
      </c>
      <c r="V15" s="41" t="s">
        <v>2268</v>
      </c>
      <c r="W15" s="41" t="s">
        <v>2268</v>
      </c>
      <c r="X15" s="41" t="s">
        <v>314</v>
      </c>
      <c r="Y15" s="127" t="s">
        <v>2306</v>
      </c>
      <c r="Z15" s="126" t="s">
        <v>673</v>
      </c>
      <c r="AA15" s="126" t="s">
        <v>674</v>
      </c>
      <c r="AB15" s="126" t="s">
        <v>675</v>
      </c>
      <c r="AC15" s="126"/>
      <c r="AD15" s="41" t="s">
        <v>2268</v>
      </c>
      <c r="AE15" s="41"/>
      <c r="AF15" s="41"/>
      <c r="AG15" s="41"/>
      <c r="AH15" s="41"/>
      <c r="AI15" s="41"/>
      <c r="AJ15" s="41" t="s">
        <v>2268</v>
      </c>
      <c r="AK15" s="41" t="s">
        <v>2268</v>
      </c>
      <c r="AL15" s="41" t="s">
        <v>2268</v>
      </c>
      <c r="AM15" s="41" t="s">
        <v>2268</v>
      </c>
      <c r="AN15" s="188" t="s">
        <v>2268</v>
      </c>
      <c r="AO15" s="41" t="s">
        <v>2268</v>
      </c>
      <c r="AP15" s="41" t="s">
        <v>2268</v>
      </c>
      <c r="AQ15" s="41" t="s">
        <v>2268</v>
      </c>
      <c r="AR15" s="41" t="s">
        <v>2268</v>
      </c>
      <c r="AS15" s="41" t="s">
        <v>2268</v>
      </c>
      <c r="AT15" s="41" t="s">
        <v>2268</v>
      </c>
      <c r="AU15" s="188" t="s">
        <v>2268</v>
      </c>
      <c r="AV15" s="41" t="s">
        <v>2268</v>
      </c>
      <c r="AW15" s="41" t="s">
        <v>2268</v>
      </c>
      <c r="AX15" s="41" t="s">
        <v>2268</v>
      </c>
      <c r="AY15" s="41" t="s">
        <v>2268</v>
      </c>
      <c r="AZ15" s="41" t="s">
        <v>2268</v>
      </c>
      <c r="BA15" s="41" t="s">
        <v>2268</v>
      </c>
      <c r="BB15" s="41" t="s">
        <v>2268</v>
      </c>
      <c r="BC15" s="41" t="s">
        <v>2268</v>
      </c>
      <c r="BD15" s="41" t="s">
        <v>2268</v>
      </c>
      <c r="BE15" s="41" t="s">
        <v>2268</v>
      </c>
      <c r="BF15" s="41" t="s">
        <v>2268</v>
      </c>
      <c r="BG15" s="41" t="s">
        <v>2268</v>
      </c>
      <c r="BH15" s="41" t="s">
        <v>2268</v>
      </c>
      <c r="BI15" s="41" t="s">
        <v>2268</v>
      </c>
      <c r="BJ15" s="41" t="s">
        <v>2268</v>
      </c>
      <c r="BK15" s="41" t="s">
        <v>2268</v>
      </c>
      <c r="BL15" s="41" t="s">
        <v>2268</v>
      </c>
      <c r="BM15" s="41" t="s">
        <v>317</v>
      </c>
      <c r="BN15" s="41" t="s">
        <v>685</v>
      </c>
      <c r="BO15" s="41" t="s">
        <v>585</v>
      </c>
      <c r="BP15" s="41" t="s">
        <v>652</v>
      </c>
      <c r="BQ15" s="41" t="s">
        <v>319</v>
      </c>
      <c r="BR15" s="41" t="s">
        <v>686</v>
      </c>
      <c r="BS15" s="41" t="s">
        <v>366</v>
      </c>
      <c r="BT15" s="41" t="s">
        <v>687</v>
      </c>
      <c r="BU15" s="41" t="s">
        <v>317</v>
      </c>
      <c r="BV15" s="41" t="s">
        <v>688</v>
      </c>
      <c r="BW15" s="41" t="s">
        <v>319</v>
      </c>
      <c r="BX15" s="41" t="s">
        <v>689</v>
      </c>
      <c r="BY15" s="41" t="s">
        <v>370</v>
      </c>
      <c r="BZ15" s="41" t="s">
        <v>322</v>
      </c>
      <c r="CA15" s="41" t="s">
        <v>2268</v>
      </c>
      <c r="CB15" s="41" t="s">
        <v>2268</v>
      </c>
      <c r="CC15" s="41" t="s">
        <v>2268</v>
      </c>
      <c r="CD15" s="41" t="s">
        <v>2268</v>
      </c>
      <c r="CE15" s="41" t="s">
        <v>616</v>
      </c>
      <c r="CF15" s="41" t="s">
        <v>690</v>
      </c>
      <c r="CG15" s="41" t="s">
        <v>691</v>
      </c>
      <c r="CH15" s="41" t="s">
        <v>2268</v>
      </c>
      <c r="CI15" s="41" t="s">
        <v>2268</v>
      </c>
      <c r="CJ15" s="41" t="s">
        <v>408</v>
      </c>
      <c r="CK15" s="51" t="s">
        <v>692</v>
      </c>
      <c r="CL15" s="51" t="s">
        <v>478</v>
      </c>
      <c r="CM15" s="51" t="s">
        <v>479</v>
      </c>
      <c r="CN15" s="51" t="s">
        <v>480</v>
      </c>
      <c r="CO15" s="51" t="s">
        <v>2268</v>
      </c>
      <c r="CP15" s="51" t="s">
        <v>2268</v>
      </c>
      <c r="CQ15" s="51" t="s">
        <v>2268</v>
      </c>
      <c r="CR15" s="51" t="s">
        <v>2268</v>
      </c>
      <c r="CS15" s="51" t="s">
        <v>2268</v>
      </c>
      <c r="CT15" s="51" t="s">
        <v>2268</v>
      </c>
      <c r="CU15" s="51" t="s">
        <v>2268</v>
      </c>
      <c r="CV15" s="51" t="s">
        <v>481</v>
      </c>
      <c r="CW15" s="51" t="s">
        <v>326</v>
      </c>
      <c r="CX15" s="51" t="s">
        <v>693</v>
      </c>
      <c r="CY15" s="51" t="s">
        <v>2268</v>
      </c>
      <c r="CZ15" s="51" t="s">
        <v>2268</v>
      </c>
      <c r="DA15" s="51" t="s">
        <v>2268</v>
      </c>
      <c r="DB15" s="51" t="s">
        <v>2268</v>
      </c>
      <c r="DC15" s="51" t="s">
        <v>2268</v>
      </c>
      <c r="DD15" s="51" t="s">
        <v>2268</v>
      </c>
      <c r="DE15" s="51" t="s">
        <v>2268</v>
      </c>
      <c r="DF15" s="51" t="s">
        <v>333</v>
      </c>
      <c r="DG15" s="51" t="s">
        <v>334</v>
      </c>
      <c r="DH15" s="51" t="s">
        <v>335</v>
      </c>
      <c r="DI15" s="51" t="s">
        <v>335</v>
      </c>
      <c r="DJ15" s="51" t="s">
        <v>694</v>
      </c>
      <c r="DK15" s="51" t="s">
        <v>2268</v>
      </c>
      <c r="DL15" s="51" t="s">
        <v>2268</v>
      </c>
      <c r="DM15" s="51" t="s">
        <v>2268</v>
      </c>
      <c r="DN15" s="51" t="s">
        <v>2268</v>
      </c>
      <c r="DO15" s="51" t="s">
        <v>2268</v>
      </c>
      <c r="DP15" s="51" t="s">
        <v>2268</v>
      </c>
      <c r="DQ15" s="51" t="s">
        <v>2268</v>
      </c>
      <c r="DR15" s="51" t="s">
        <v>2268</v>
      </c>
      <c r="DS15" s="51" t="s">
        <v>2268</v>
      </c>
      <c r="DT15" s="51" t="s">
        <v>2268</v>
      </c>
      <c r="DU15" s="51" t="s">
        <v>2268</v>
      </c>
      <c r="DV15" s="51" t="s">
        <v>695</v>
      </c>
      <c r="DW15" s="51" t="s">
        <v>696</v>
      </c>
      <c r="DX15" s="51" t="s">
        <v>697</v>
      </c>
      <c r="DY15" s="51" t="s">
        <v>340</v>
      </c>
      <c r="DZ15" s="51" t="s">
        <v>341</v>
      </c>
      <c r="EA15" s="51" t="s">
        <v>342</v>
      </c>
      <c r="EB15" s="51" t="s">
        <v>343</v>
      </c>
    </row>
    <row r="16" spans="1:132" x14ac:dyDescent="0.55000000000000004">
      <c r="A16" s="71">
        <f>IF('受領情報一覧(KPMG編集)'!B16="","",'受領情報一覧(KPMG編集)'!B16)</f>
        <v>13</v>
      </c>
      <c r="B16" s="70">
        <v>13</v>
      </c>
      <c r="C16" s="44">
        <v>45314.581319444442</v>
      </c>
      <c r="D16" s="44">
        <v>45314.605914351851</v>
      </c>
      <c r="E16" s="41" t="s">
        <v>300</v>
      </c>
      <c r="F16" s="41" t="s">
        <v>2268</v>
      </c>
      <c r="G16" s="41" t="s">
        <v>2268</v>
      </c>
      <c r="H16" s="41" t="s">
        <v>706</v>
      </c>
      <c r="I16" s="41" t="s">
        <v>699</v>
      </c>
      <c r="J16" s="41" t="s">
        <v>303</v>
      </c>
      <c r="K16" s="41" t="s">
        <v>707</v>
      </c>
      <c r="L16" s="41" t="s">
        <v>305</v>
      </c>
      <c r="M16" s="41" t="s">
        <v>392</v>
      </c>
      <c r="N16" s="41" t="s">
        <v>700</v>
      </c>
      <c r="O16" s="41" t="s">
        <v>728</v>
      </c>
      <c r="P16" s="41" t="s">
        <v>460</v>
      </c>
      <c r="Q16" s="41" t="s">
        <v>310</v>
      </c>
      <c r="R16" s="41" t="s">
        <v>2308</v>
      </c>
      <c r="S16" s="41" t="s">
        <v>2268</v>
      </c>
      <c r="T16" s="41" t="s">
        <v>703</v>
      </c>
      <c r="U16" s="107" t="s">
        <v>704</v>
      </c>
      <c r="V16" s="41" t="s">
        <v>705</v>
      </c>
      <c r="W16" s="41" t="s">
        <v>2268</v>
      </c>
      <c r="X16" s="41" t="s">
        <v>314</v>
      </c>
      <c r="Y16" s="41" t="s">
        <v>706</v>
      </c>
      <c r="Z16" s="41" t="s">
        <v>699</v>
      </c>
      <c r="AA16" s="188" t="s">
        <v>707</v>
      </c>
      <c r="AB16" s="41" t="s">
        <v>700</v>
      </c>
      <c r="AC16" s="41" t="s">
        <v>2268</v>
      </c>
      <c r="AD16" s="41" t="s">
        <v>2268</v>
      </c>
      <c r="AE16" s="41" t="s">
        <v>2268</v>
      </c>
      <c r="AF16" s="41" t="s">
        <v>2268</v>
      </c>
      <c r="AG16" s="188" t="s">
        <v>2268</v>
      </c>
      <c r="AH16" s="41" t="s">
        <v>2268</v>
      </c>
      <c r="AI16" s="41" t="s">
        <v>2268</v>
      </c>
      <c r="AJ16" s="41" t="s">
        <v>2268</v>
      </c>
      <c r="AK16" s="41" t="s">
        <v>2268</v>
      </c>
      <c r="AL16" s="41" t="s">
        <v>2268</v>
      </c>
      <c r="AM16" s="41" t="s">
        <v>2268</v>
      </c>
      <c r="AN16" s="188" t="s">
        <v>2268</v>
      </c>
      <c r="AO16" s="41" t="s">
        <v>2268</v>
      </c>
      <c r="AP16" s="41" t="s">
        <v>2268</v>
      </c>
      <c r="AQ16" s="41" t="s">
        <v>2268</v>
      </c>
      <c r="AR16" s="41" t="s">
        <v>2268</v>
      </c>
      <c r="AS16" s="41" t="s">
        <v>2268</v>
      </c>
      <c r="AT16" s="41" t="s">
        <v>2268</v>
      </c>
      <c r="AU16" s="188" t="s">
        <v>2268</v>
      </c>
      <c r="AV16" s="41" t="s">
        <v>2268</v>
      </c>
      <c r="AW16" s="41" t="s">
        <v>2268</v>
      </c>
      <c r="AX16" s="41" t="s">
        <v>2268</v>
      </c>
      <c r="AY16" s="41" t="s">
        <v>2268</v>
      </c>
      <c r="AZ16" s="41" t="s">
        <v>2268</v>
      </c>
      <c r="BA16" s="41" t="s">
        <v>2268</v>
      </c>
      <c r="BB16" s="41" t="s">
        <v>2268</v>
      </c>
      <c r="BC16" s="41" t="s">
        <v>2268</v>
      </c>
      <c r="BD16" s="41" t="s">
        <v>2268</v>
      </c>
      <c r="BE16" s="41" t="s">
        <v>2268</v>
      </c>
      <c r="BF16" s="41" t="s">
        <v>2268</v>
      </c>
      <c r="BG16" s="41" t="s">
        <v>2268</v>
      </c>
      <c r="BH16" s="41" t="s">
        <v>2268</v>
      </c>
      <c r="BI16" s="41" t="s">
        <v>2268</v>
      </c>
      <c r="BJ16" s="41" t="s">
        <v>2268</v>
      </c>
      <c r="BK16" s="41" t="s">
        <v>2268</v>
      </c>
      <c r="BL16" s="41" t="s">
        <v>2268</v>
      </c>
      <c r="BM16" s="41" t="s">
        <v>317</v>
      </c>
      <c r="BN16" s="41" t="s">
        <v>362</v>
      </c>
      <c r="BO16" s="41" t="s">
        <v>505</v>
      </c>
      <c r="BP16" s="41" t="s">
        <v>652</v>
      </c>
      <c r="BQ16" s="41" t="s">
        <v>319</v>
      </c>
      <c r="BR16" s="41" t="s">
        <v>708</v>
      </c>
      <c r="BS16" s="41" t="s">
        <v>709</v>
      </c>
      <c r="BT16" s="41" t="s">
        <v>710</v>
      </c>
      <c r="BU16" s="41" t="s">
        <v>317</v>
      </c>
      <c r="BV16" s="41" t="s">
        <v>711</v>
      </c>
      <c r="BW16" s="41" t="s">
        <v>319</v>
      </c>
      <c r="BX16" s="41" t="s">
        <v>712</v>
      </c>
      <c r="BY16" s="41" t="s">
        <v>321</v>
      </c>
      <c r="BZ16" s="41" t="s">
        <v>322</v>
      </c>
      <c r="CA16" s="41" t="s">
        <v>2268</v>
      </c>
      <c r="CB16" s="41" t="s">
        <v>2268</v>
      </c>
      <c r="CC16" s="41" t="s">
        <v>2268</v>
      </c>
      <c r="CD16" s="41" t="s">
        <v>2268</v>
      </c>
      <c r="CE16" s="41" t="s">
        <v>323</v>
      </c>
      <c r="CF16" s="41" t="s">
        <v>2268</v>
      </c>
      <c r="CG16" s="41" t="s">
        <v>2268</v>
      </c>
      <c r="CH16" s="41" t="s">
        <v>324</v>
      </c>
      <c r="CI16" s="41" t="s">
        <v>2268</v>
      </c>
      <c r="CJ16" s="41" t="s">
        <v>408</v>
      </c>
      <c r="CK16" s="51" t="s">
        <v>713</v>
      </c>
      <c r="CL16" s="51" t="s">
        <v>714</v>
      </c>
      <c r="CM16" s="51" t="s">
        <v>715</v>
      </c>
      <c r="CN16" s="51" t="s">
        <v>716</v>
      </c>
      <c r="CO16" s="51" t="s">
        <v>443</v>
      </c>
      <c r="CP16" s="51" t="s">
        <v>2268</v>
      </c>
      <c r="CQ16" s="51" t="s">
        <v>2268</v>
      </c>
      <c r="CR16" s="51" t="s">
        <v>2268</v>
      </c>
      <c r="CS16" s="51" t="s">
        <v>717</v>
      </c>
      <c r="CT16" s="51" t="s">
        <v>718</v>
      </c>
      <c r="CU16" s="51" t="s">
        <v>719</v>
      </c>
      <c r="CV16" s="51" t="s">
        <v>720</v>
      </c>
      <c r="CW16" s="51" t="s">
        <v>720</v>
      </c>
      <c r="CX16" s="51" t="s">
        <v>721</v>
      </c>
      <c r="CY16" s="51" t="s">
        <v>2268</v>
      </c>
      <c r="CZ16" s="51" t="s">
        <v>2268</v>
      </c>
      <c r="DA16" s="51" t="s">
        <v>722</v>
      </c>
      <c r="DB16" s="51" t="s">
        <v>2268</v>
      </c>
      <c r="DC16" s="51" t="s">
        <v>2268</v>
      </c>
      <c r="DD16" s="51" t="s">
        <v>723</v>
      </c>
      <c r="DE16" s="51" t="s">
        <v>724</v>
      </c>
      <c r="DF16" s="51" t="s">
        <v>333</v>
      </c>
      <c r="DG16" s="51" t="s">
        <v>334</v>
      </c>
      <c r="DH16" s="51" t="s">
        <v>335</v>
      </c>
      <c r="DI16" s="51" t="s">
        <v>335</v>
      </c>
      <c r="DJ16" s="51" t="s">
        <v>385</v>
      </c>
      <c r="DK16" s="51" t="s">
        <v>2268</v>
      </c>
      <c r="DL16" s="51" t="s">
        <v>2268</v>
      </c>
      <c r="DM16" s="51" t="s">
        <v>2268</v>
      </c>
      <c r="DN16" s="51" t="s">
        <v>2268</v>
      </c>
      <c r="DO16" s="51" t="s">
        <v>2268</v>
      </c>
      <c r="DP16" s="51" t="s">
        <v>2268</v>
      </c>
      <c r="DQ16" s="51" t="s">
        <v>2268</v>
      </c>
      <c r="DR16" s="51" t="s">
        <v>2268</v>
      </c>
      <c r="DS16" s="51" t="s">
        <v>2268</v>
      </c>
      <c r="DT16" s="51" t="s">
        <v>2268</v>
      </c>
      <c r="DU16" s="51" t="s">
        <v>2268</v>
      </c>
      <c r="DV16" s="51" t="s">
        <v>725</v>
      </c>
      <c r="DW16" s="51" t="s">
        <v>726</v>
      </c>
      <c r="DX16" s="51" t="s">
        <v>727</v>
      </c>
      <c r="DY16" s="51" t="s">
        <v>340</v>
      </c>
      <c r="DZ16" s="51" t="s">
        <v>341</v>
      </c>
      <c r="EA16" s="51" t="s">
        <v>342</v>
      </c>
      <c r="EB16" s="51" t="s">
        <v>343</v>
      </c>
    </row>
    <row r="17" spans="1:132" ht="18" customHeight="1" x14ac:dyDescent="0.55000000000000004">
      <c r="A17" s="71">
        <f>IF('受領情報一覧(KPMG編集)'!B17="","",'受領情報一覧(KPMG編集)'!B17)</f>
        <v>14</v>
      </c>
      <c r="B17" s="70">
        <v>14</v>
      </c>
      <c r="C17" s="44">
        <v>45314.740555555552</v>
      </c>
      <c r="D17" s="44">
        <v>45314.746307870373</v>
      </c>
      <c r="E17" s="41" t="s">
        <v>300</v>
      </c>
      <c r="F17" s="41" t="s">
        <v>2268</v>
      </c>
      <c r="G17" s="41" t="s">
        <v>2268</v>
      </c>
      <c r="H17" s="41" t="s">
        <v>706</v>
      </c>
      <c r="I17" s="41" t="s">
        <v>699</v>
      </c>
      <c r="J17" s="41" t="s">
        <v>303</v>
      </c>
      <c r="K17" s="41" t="s">
        <v>707</v>
      </c>
      <c r="L17" s="41" t="s">
        <v>305</v>
      </c>
      <c r="M17" s="41" t="s">
        <v>392</v>
      </c>
      <c r="N17" s="41" t="s">
        <v>700</v>
      </c>
      <c r="O17" s="41" t="s">
        <v>728</v>
      </c>
      <c r="P17" s="41" t="s">
        <v>460</v>
      </c>
      <c r="Q17" s="41" t="s">
        <v>310</v>
      </c>
      <c r="R17" s="41" t="s">
        <v>2309</v>
      </c>
      <c r="S17" s="41" t="s">
        <v>2268</v>
      </c>
      <c r="T17" s="41" t="s">
        <v>730</v>
      </c>
      <c r="U17" s="193" t="s">
        <v>2310</v>
      </c>
      <c r="V17" s="41" t="s">
        <v>2268</v>
      </c>
      <c r="W17" s="41" t="s">
        <v>2268</v>
      </c>
      <c r="X17" s="41" t="s">
        <v>314</v>
      </c>
      <c r="Y17" s="41" t="s">
        <v>706</v>
      </c>
      <c r="Z17" s="41" t="s">
        <v>699</v>
      </c>
      <c r="AA17" s="188" t="s">
        <v>707</v>
      </c>
      <c r="AB17" s="41" t="s">
        <v>700</v>
      </c>
      <c r="AC17" s="41" t="s">
        <v>2268</v>
      </c>
      <c r="AD17" s="41" t="s">
        <v>2268</v>
      </c>
      <c r="AE17" s="41" t="s">
        <v>2268</v>
      </c>
      <c r="AF17" s="41" t="s">
        <v>2268</v>
      </c>
      <c r="AG17" s="188" t="s">
        <v>2268</v>
      </c>
      <c r="AH17" s="41" t="s">
        <v>2268</v>
      </c>
      <c r="AI17" s="41" t="s">
        <v>2268</v>
      </c>
      <c r="AJ17" s="41" t="s">
        <v>2268</v>
      </c>
      <c r="AK17" s="41" t="s">
        <v>2268</v>
      </c>
      <c r="AL17" s="41" t="s">
        <v>2268</v>
      </c>
      <c r="AM17" s="41" t="s">
        <v>2268</v>
      </c>
      <c r="AN17" s="188" t="s">
        <v>2268</v>
      </c>
      <c r="AO17" s="41" t="s">
        <v>2268</v>
      </c>
      <c r="AP17" s="41" t="s">
        <v>2268</v>
      </c>
      <c r="AQ17" s="41" t="s">
        <v>2268</v>
      </c>
      <c r="AR17" s="41" t="s">
        <v>2268</v>
      </c>
      <c r="AS17" s="41" t="s">
        <v>2268</v>
      </c>
      <c r="AT17" s="41" t="s">
        <v>2268</v>
      </c>
      <c r="AU17" s="188" t="s">
        <v>2268</v>
      </c>
      <c r="AV17" s="41" t="s">
        <v>2268</v>
      </c>
      <c r="AW17" s="41" t="s">
        <v>2268</v>
      </c>
      <c r="AX17" s="41" t="s">
        <v>2268</v>
      </c>
      <c r="AY17" s="41" t="s">
        <v>2268</v>
      </c>
      <c r="AZ17" s="41" t="s">
        <v>2268</v>
      </c>
      <c r="BA17" s="41" t="s">
        <v>2268</v>
      </c>
      <c r="BB17" s="41" t="s">
        <v>2268</v>
      </c>
      <c r="BC17" s="41" t="s">
        <v>2268</v>
      </c>
      <c r="BD17" s="41" t="s">
        <v>2268</v>
      </c>
      <c r="BE17" s="41" t="s">
        <v>2268</v>
      </c>
      <c r="BF17" s="41" t="s">
        <v>2268</v>
      </c>
      <c r="BG17" s="41" t="s">
        <v>2268</v>
      </c>
      <c r="BH17" s="41" t="s">
        <v>2268</v>
      </c>
      <c r="BI17" s="41" t="s">
        <v>2268</v>
      </c>
      <c r="BJ17" s="41" t="s">
        <v>2268</v>
      </c>
      <c r="BK17" s="41" t="s">
        <v>2268</v>
      </c>
      <c r="BL17" s="41" t="s">
        <v>2268</v>
      </c>
      <c r="BM17" s="41" t="s">
        <v>317</v>
      </c>
      <c r="BN17" s="41" t="s">
        <v>362</v>
      </c>
      <c r="BO17" s="41" t="s">
        <v>505</v>
      </c>
      <c r="BP17" s="41" t="s">
        <v>652</v>
      </c>
      <c r="BQ17" s="41" t="s">
        <v>319</v>
      </c>
      <c r="BR17" s="41" t="s">
        <v>732</v>
      </c>
      <c r="BS17" s="41" t="s">
        <v>733</v>
      </c>
      <c r="BT17" s="142" t="s">
        <v>2311</v>
      </c>
      <c r="BU17" s="41" t="s">
        <v>317</v>
      </c>
      <c r="BV17" s="41" t="s">
        <v>711</v>
      </c>
      <c r="BW17" s="41" t="s">
        <v>319</v>
      </c>
      <c r="BX17" s="41" t="s">
        <v>735</v>
      </c>
      <c r="BY17" s="41" t="s">
        <v>321</v>
      </c>
      <c r="BZ17" s="41" t="s">
        <v>322</v>
      </c>
      <c r="CA17" s="41" t="s">
        <v>2268</v>
      </c>
      <c r="CB17" s="41" t="s">
        <v>2268</v>
      </c>
      <c r="CC17" s="41" t="s">
        <v>2268</v>
      </c>
      <c r="CD17" s="41" t="s">
        <v>2268</v>
      </c>
      <c r="CE17" s="41" t="s">
        <v>323</v>
      </c>
      <c r="CF17" s="41" t="s">
        <v>2268</v>
      </c>
      <c r="CG17" s="41" t="s">
        <v>2268</v>
      </c>
      <c r="CH17" s="41" t="s">
        <v>324</v>
      </c>
      <c r="CI17" s="41" t="s">
        <v>2268</v>
      </c>
      <c r="CJ17" s="41" t="s">
        <v>325</v>
      </c>
      <c r="CK17" s="51" t="s">
        <v>2268</v>
      </c>
      <c r="CL17" s="51" t="s">
        <v>2268</v>
      </c>
      <c r="CM17" s="51" t="s">
        <v>2268</v>
      </c>
      <c r="CN17" s="51" t="s">
        <v>2268</v>
      </c>
      <c r="CO17" s="51" t="s">
        <v>2268</v>
      </c>
      <c r="CP17" s="51" t="s">
        <v>2268</v>
      </c>
      <c r="CQ17" s="51" t="s">
        <v>2268</v>
      </c>
      <c r="CR17" s="51" t="s">
        <v>2268</v>
      </c>
      <c r="CS17" s="51" t="s">
        <v>2268</v>
      </c>
      <c r="CT17" s="51" t="s">
        <v>2268</v>
      </c>
      <c r="CU17" s="51" t="s">
        <v>2268</v>
      </c>
      <c r="CV17" s="51" t="s">
        <v>736</v>
      </c>
      <c r="CW17" s="51" t="s">
        <v>737</v>
      </c>
      <c r="CX17" s="51" t="s">
        <v>738</v>
      </c>
      <c r="CY17" s="51" t="s">
        <v>2268</v>
      </c>
      <c r="CZ17" s="51" t="s">
        <v>2268</v>
      </c>
      <c r="DA17" s="51" t="s">
        <v>722</v>
      </c>
      <c r="DB17" s="51" t="s">
        <v>739</v>
      </c>
      <c r="DC17" s="51" t="s">
        <v>2268</v>
      </c>
      <c r="DD17" s="51" t="s">
        <v>2268</v>
      </c>
      <c r="DE17" s="51" t="s">
        <v>2268</v>
      </c>
      <c r="DF17" s="51" t="s">
        <v>333</v>
      </c>
      <c r="DG17" s="51" t="s">
        <v>334</v>
      </c>
      <c r="DH17" s="51" t="s">
        <v>335</v>
      </c>
      <c r="DI17" s="51" t="s">
        <v>335</v>
      </c>
      <c r="DJ17" s="51" t="s">
        <v>385</v>
      </c>
      <c r="DK17" s="51" t="s">
        <v>2268</v>
      </c>
      <c r="DL17" s="51" t="s">
        <v>2268</v>
      </c>
      <c r="DM17" s="51" t="s">
        <v>2268</v>
      </c>
      <c r="DN17" s="51" t="s">
        <v>2268</v>
      </c>
      <c r="DO17" s="51" t="s">
        <v>2268</v>
      </c>
      <c r="DP17" s="51" t="s">
        <v>2268</v>
      </c>
      <c r="DQ17" s="51" t="s">
        <v>2268</v>
      </c>
      <c r="DR17" s="51" t="s">
        <v>2268</v>
      </c>
      <c r="DS17" s="51" t="s">
        <v>2268</v>
      </c>
      <c r="DT17" s="51" t="s">
        <v>2268</v>
      </c>
      <c r="DU17" s="51" t="s">
        <v>2268</v>
      </c>
      <c r="DV17" s="51" t="s">
        <v>2312</v>
      </c>
      <c r="DW17" s="51" t="s">
        <v>726</v>
      </c>
      <c r="DX17" s="120" t="s">
        <v>2313</v>
      </c>
      <c r="DY17" s="51" t="s">
        <v>340</v>
      </c>
      <c r="DZ17" s="51" t="s">
        <v>341</v>
      </c>
      <c r="EA17" s="51" t="s">
        <v>342</v>
      </c>
      <c r="EB17" s="51" t="s">
        <v>343</v>
      </c>
    </row>
    <row r="18" spans="1:132" x14ac:dyDescent="0.55000000000000004">
      <c r="A18" s="71">
        <f>IF('受領情報一覧(KPMG編集)'!B18="","",'受領情報一覧(KPMG編集)'!B18)</f>
        <v>15</v>
      </c>
      <c r="B18" s="70">
        <v>15</v>
      </c>
      <c r="C18" s="44">
        <v>45314.759236111109</v>
      </c>
      <c r="D18" s="44">
        <v>45314.813414351855</v>
      </c>
      <c r="E18" s="41" t="s">
        <v>300</v>
      </c>
      <c r="F18" s="41" t="s">
        <v>2268</v>
      </c>
      <c r="G18" s="41" t="s">
        <v>2268</v>
      </c>
      <c r="H18" s="41" t="s">
        <v>706</v>
      </c>
      <c r="I18" s="41" t="s">
        <v>699</v>
      </c>
      <c r="J18" s="41" t="s">
        <v>303</v>
      </c>
      <c r="K18" s="41" t="s">
        <v>707</v>
      </c>
      <c r="L18" s="41" t="s">
        <v>305</v>
      </c>
      <c r="M18" s="41" t="s">
        <v>392</v>
      </c>
      <c r="N18" s="41" t="s">
        <v>700</v>
      </c>
      <c r="O18" s="41" t="s">
        <v>728</v>
      </c>
      <c r="P18" s="41" t="s">
        <v>460</v>
      </c>
      <c r="Q18" s="41" t="s">
        <v>310</v>
      </c>
      <c r="R18" s="41" t="s">
        <v>2314</v>
      </c>
      <c r="S18" s="41" t="s">
        <v>2268</v>
      </c>
      <c r="T18" s="41" t="s">
        <v>741</v>
      </c>
      <c r="U18" s="41" t="s">
        <v>2315</v>
      </c>
      <c r="V18" s="41" t="s">
        <v>705</v>
      </c>
      <c r="W18" s="41" t="s">
        <v>2268</v>
      </c>
      <c r="X18" s="41" t="s">
        <v>314</v>
      </c>
      <c r="Y18" s="41" t="s">
        <v>706</v>
      </c>
      <c r="Z18" s="41" t="s">
        <v>699</v>
      </c>
      <c r="AA18" s="188" t="s">
        <v>707</v>
      </c>
      <c r="AB18" s="41" t="s">
        <v>700</v>
      </c>
      <c r="AC18" s="41" t="s">
        <v>2268</v>
      </c>
      <c r="AD18" s="41" t="s">
        <v>2268</v>
      </c>
      <c r="AE18" s="41" t="s">
        <v>2268</v>
      </c>
      <c r="AF18" s="41" t="s">
        <v>2268</v>
      </c>
      <c r="AG18" s="188" t="s">
        <v>2268</v>
      </c>
      <c r="AH18" s="41" t="s">
        <v>2268</v>
      </c>
      <c r="AI18" s="41" t="s">
        <v>2268</v>
      </c>
      <c r="AJ18" s="41" t="s">
        <v>2268</v>
      </c>
      <c r="AK18" s="41" t="s">
        <v>2268</v>
      </c>
      <c r="AL18" s="41" t="s">
        <v>2268</v>
      </c>
      <c r="AM18" s="41" t="s">
        <v>2268</v>
      </c>
      <c r="AN18" s="188" t="s">
        <v>2268</v>
      </c>
      <c r="AO18" s="41" t="s">
        <v>2268</v>
      </c>
      <c r="AP18" s="41" t="s">
        <v>2268</v>
      </c>
      <c r="AQ18" s="41" t="s">
        <v>2268</v>
      </c>
      <c r="AR18" s="41" t="s">
        <v>2268</v>
      </c>
      <c r="AS18" s="41" t="s">
        <v>2268</v>
      </c>
      <c r="AT18" s="41" t="s">
        <v>2268</v>
      </c>
      <c r="AU18" s="188" t="s">
        <v>2268</v>
      </c>
      <c r="AV18" s="41" t="s">
        <v>2268</v>
      </c>
      <c r="AW18" s="41" t="s">
        <v>2268</v>
      </c>
      <c r="AX18" s="41" t="s">
        <v>2268</v>
      </c>
      <c r="AY18" s="41" t="s">
        <v>2268</v>
      </c>
      <c r="AZ18" s="41" t="s">
        <v>2268</v>
      </c>
      <c r="BA18" s="41" t="s">
        <v>2268</v>
      </c>
      <c r="BB18" s="41" t="s">
        <v>2268</v>
      </c>
      <c r="BC18" s="41" t="s">
        <v>2268</v>
      </c>
      <c r="BD18" s="41" t="s">
        <v>2268</v>
      </c>
      <c r="BE18" s="41" t="s">
        <v>2268</v>
      </c>
      <c r="BF18" s="41" t="s">
        <v>2268</v>
      </c>
      <c r="BG18" s="41" t="s">
        <v>2268</v>
      </c>
      <c r="BH18" s="41" t="s">
        <v>2268</v>
      </c>
      <c r="BI18" s="41" t="s">
        <v>2268</v>
      </c>
      <c r="BJ18" s="41" t="s">
        <v>2268</v>
      </c>
      <c r="BK18" s="41" t="s">
        <v>2268</v>
      </c>
      <c r="BL18" s="41" t="s">
        <v>2268</v>
      </c>
      <c r="BM18" s="41" t="s">
        <v>317</v>
      </c>
      <c r="BN18" s="41" t="s">
        <v>362</v>
      </c>
      <c r="BO18" s="41" t="s">
        <v>505</v>
      </c>
      <c r="BP18" s="41" t="s">
        <v>652</v>
      </c>
      <c r="BQ18" s="41" t="s">
        <v>319</v>
      </c>
      <c r="BR18" s="41" t="s">
        <v>743</v>
      </c>
      <c r="BS18" s="41" t="s">
        <v>744</v>
      </c>
      <c r="BT18" s="41" t="s">
        <v>745</v>
      </c>
      <c r="BU18" s="41" t="s">
        <v>316</v>
      </c>
      <c r="BV18" s="41" t="s">
        <v>2268</v>
      </c>
      <c r="BW18" s="41" t="s">
        <v>2268</v>
      </c>
      <c r="BX18" s="41" t="s">
        <v>2268</v>
      </c>
      <c r="BY18" s="41" t="s">
        <v>321</v>
      </c>
      <c r="BZ18" s="41" t="s">
        <v>322</v>
      </c>
      <c r="CA18" s="41" t="s">
        <v>2268</v>
      </c>
      <c r="CB18" s="41" t="s">
        <v>2268</v>
      </c>
      <c r="CC18" s="41" t="s">
        <v>2268</v>
      </c>
      <c r="CD18" s="41" t="s">
        <v>2268</v>
      </c>
      <c r="CE18" s="41" t="s">
        <v>323</v>
      </c>
      <c r="CF18" s="41" t="s">
        <v>2268</v>
      </c>
      <c r="CG18" s="41" t="s">
        <v>2268</v>
      </c>
      <c r="CH18" s="41" t="s">
        <v>324</v>
      </c>
      <c r="CI18" s="41" t="s">
        <v>2268</v>
      </c>
      <c r="CJ18" s="41" t="s">
        <v>325</v>
      </c>
      <c r="CK18" s="51" t="s">
        <v>2268</v>
      </c>
      <c r="CL18" s="51" t="s">
        <v>2268</v>
      </c>
      <c r="CM18" s="51" t="s">
        <v>2268</v>
      </c>
      <c r="CN18" s="51" t="s">
        <v>2268</v>
      </c>
      <c r="CO18" s="51" t="s">
        <v>2268</v>
      </c>
      <c r="CP18" s="51" t="s">
        <v>2268</v>
      </c>
      <c r="CQ18" s="51" t="s">
        <v>2268</v>
      </c>
      <c r="CR18" s="51" t="s">
        <v>2268</v>
      </c>
      <c r="CS18" s="51" t="s">
        <v>2268</v>
      </c>
      <c r="CT18" s="51" t="s">
        <v>2268</v>
      </c>
      <c r="CU18" s="51" t="s">
        <v>2268</v>
      </c>
      <c r="CV18" s="51" t="s">
        <v>326</v>
      </c>
      <c r="CW18" s="51" t="s">
        <v>326</v>
      </c>
      <c r="CX18" s="51" t="s">
        <v>746</v>
      </c>
      <c r="CY18" s="51" t="s">
        <v>2268</v>
      </c>
      <c r="CZ18" s="51" t="s">
        <v>2268</v>
      </c>
      <c r="DA18" s="51" t="s">
        <v>747</v>
      </c>
      <c r="DB18" s="51" t="s">
        <v>748</v>
      </c>
      <c r="DC18" s="51" t="s">
        <v>2268</v>
      </c>
      <c r="DD18" s="51" t="s">
        <v>749</v>
      </c>
      <c r="DE18" s="51" t="s">
        <v>2268</v>
      </c>
      <c r="DF18" s="51" t="s">
        <v>333</v>
      </c>
      <c r="DG18" s="51" t="s">
        <v>334</v>
      </c>
      <c r="DH18" s="51" t="s">
        <v>335</v>
      </c>
      <c r="DI18" s="51" t="s">
        <v>335</v>
      </c>
      <c r="DJ18" s="51" t="s">
        <v>385</v>
      </c>
      <c r="DK18" s="51" t="s">
        <v>2268</v>
      </c>
      <c r="DL18" s="51" t="s">
        <v>2268</v>
      </c>
      <c r="DM18" s="51" t="s">
        <v>2268</v>
      </c>
      <c r="DN18" s="51" t="s">
        <v>2268</v>
      </c>
      <c r="DO18" s="51" t="s">
        <v>2268</v>
      </c>
      <c r="DP18" s="51" t="s">
        <v>2268</v>
      </c>
      <c r="DQ18" s="51" t="s">
        <v>2268</v>
      </c>
      <c r="DR18" s="51" t="s">
        <v>2268</v>
      </c>
      <c r="DS18" s="51" t="s">
        <v>2268</v>
      </c>
      <c r="DT18" s="51" t="s">
        <v>2268</v>
      </c>
      <c r="DU18" s="51" t="s">
        <v>2268</v>
      </c>
      <c r="DV18" s="51" t="s">
        <v>725</v>
      </c>
      <c r="DW18" s="51" t="s">
        <v>726</v>
      </c>
      <c r="DX18" s="120" t="s">
        <v>2313</v>
      </c>
      <c r="DY18" s="51" t="s">
        <v>340</v>
      </c>
      <c r="DZ18" s="51" t="s">
        <v>341</v>
      </c>
      <c r="EA18" s="51" t="s">
        <v>342</v>
      </c>
      <c r="EB18" s="51" t="s">
        <v>343</v>
      </c>
    </row>
    <row r="19" spans="1:132" s="105" customFormat="1" ht="18.649999999999999" customHeight="1" x14ac:dyDescent="0.55000000000000004">
      <c r="A19" s="103">
        <f>IF('受領情報一覧(KPMG編集)'!B19="","",'受領情報一覧(KPMG編集)'!B19)</f>
        <v>16</v>
      </c>
      <c r="B19" s="212">
        <v>16</v>
      </c>
      <c r="C19" s="213">
        <v>45315.588738425926</v>
      </c>
      <c r="D19" s="213">
        <v>45315.751215277778</v>
      </c>
      <c r="E19" s="214" t="s">
        <v>300</v>
      </c>
      <c r="F19" s="214" t="s">
        <v>2268</v>
      </c>
      <c r="G19" s="214" t="s">
        <v>2268</v>
      </c>
      <c r="H19" s="214" t="s">
        <v>759</v>
      </c>
      <c r="I19" s="214" t="s">
        <v>751</v>
      </c>
      <c r="J19" s="214" t="s">
        <v>303</v>
      </c>
      <c r="K19" s="214" t="s">
        <v>760</v>
      </c>
      <c r="L19" s="214" t="s">
        <v>347</v>
      </c>
      <c r="M19" s="214" t="s">
        <v>752</v>
      </c>
      <c r="N19" s="214" t="s">
        <v>753</v>
      </c>
      <c r="O19" s="214" t="s">
        <v>757</v>
      </c>
      <c r="P19" s="214" t="s">
        <v>496</v>
      </c>
      <c r="Q19" s="214" t="s">
        <v>310</v>
      </c>
      <c r="R19" s="214" t="s">
        <v>755</v>
      </c>
      <c r="S19" s="214" t="s">
        <v>2268</v>
      </c>
      <c r="T19" s="214" t="s">
        <v>756</v>
      </c>
      <c r="U19" s="214" t="s">
        <v>757</v>
      </c>
      <c r="V19" s="214" t="s">
        <v>2268</v>
      </c>
      <c r="W19" s="214" t="s">
        <v>2268</v>
      </c>
      <c r="X19" s="214" t="s">
        <v>357</v>
      </c>
      <c r="Y19" s="214" t="s">
        <v>2268</v>
      </c>
      <c r="Z19" s="214" t="s">
        <v>2268</v>
      </c>
      <c r="AA19" s="215" t="s">
        <v>2268</v>
      </c>
      <c r="AB19" s="214" t="s">
        <v>2268</v>
      </c>
      <c r="AC19" s="214" t="s">
        <v>758</v>
      </c>
      <c r="AD19" s="214" t="s">
        <v>2268</v>
      </c>
      <c r="AE19" s="214" t="s">
        <v>759</v>
      </c>
      <c r="AF19" s="214" t="s">
        <v>751</v>
      </c>
      <c r="AG19" s="215" t="s">
        <v>760</v>
      </c>
      <c r="AH19" s="214" t="s">
        <v>753</v>
      </c>
      <c r="AI19" s="214" t="s">
        <v>533</v>
      </c>
      <c r="AJ19" s="214" t="s">
        <v>761</v>
      </c>
      <c r="AK19" s="214" t="s">
        <v>2268</v>
      </c>
      <c r="AL19" s="214" t="s">
        <v>759</v>
      </c>
      <c r="AM19" s="214" t="s">
        <v>751</v>
      </c>
      <c r="AN19" s="215" t="s">
        <v>760</v>
      </c>
      <c r="AO19" s="214" t="s">
        <v>753</v>
      </c>
      <c r="AP19" s="214" t="s">
        <v>533</v>
      </c>
      <c r="AQ19" s="214" t="s">
        <v>762</v>
      </c>
      <c r="AR19" s="214" t="s">
        <v>2268</v>
      </c>
      <c r="AS19" s="214" t="s">
        <v>759</v>
      </c>
      <c r="AT19" s="214" t="s">
        <v>751</v>
      </c>
      <c r="AU19" s="215" t="s">
        <v>760</v>
      </c>
      <c r="AV19" s="214" t="s">
        <v>753</v>
      </c>
      <c r="AW19" s="214" t="s">
        <v>533</v>
      </c>
      <c r="AX19" s="214" t="s">
        <v>763</v>
      </c>
      <c r="AY19" s="214" t="s">
        <v>2268</v>
      </c>
      <c r="AZ19" s="214" t="s">
        <v>759</v>
      </c>
      <c r="BA19" s="214" t="s">
        <v>751</v>
      </c>
      <c r="BB19" s="214" t="s">
        <v>760</v>
      </c>
      <c r="BC19" s="214" t="s">
        <v>753</v>
      </c>
      <c r="BD19" s="214" t="s">
        <v>533</v>
      </c>
      <c r="BE19" s="214" t="s">
        <v>764</v>
      </c>
      <c r="BF19" s="214" t="s">
        <v>2268</v>
      </c>
      <c r="BG19" s="214" t="s">
        <v>759</v>
      </c>
      <c r="BH19" s="214" t="s">
        <v>751</v>
      </c>
      <c r="BI19" s="214" t="s">
        <v>760</v>
      </c>
      <c r="BJ19" s="214" t="s">
        <v>753</v>
      </c>
      <c r="BK19" s="214" t="s">
        <v>533</v>
      </c>
      <c r="BL19" s="214"/>
      <c r="BM19" s="214" t="s">
        <v>317</v>
      </c>
      <c r="BN19" s="214" t="s">
        <v>766</v>
      </c>
      <c r="BO19" s="214" t="s">
        <v>585</v>
      </c>
      <c r="BP19" s="214" t="s">
        <v>767</v>
      </c>
      <c r="BQ19" s="214" t="s">
        <v>319</v>
      </c>
      <c r="BR19" s="214" t="s">
        <v>768</v>
      </c>
      <c r="BS19" s="214" t="s">
        <v>769</v>
      </c>
      <c r="BT19" s="214" t="s">
        <v>769</v>
      </c>
      <c r="BU19" s="214" t="s">
        <v>317</v>
      </c>
      <c r="BV19" s="214" t="s">
        <v>770</v>
      </c>
      <c r="BW19" s="214" t="s">
        <v>437</v>
      </c>
      <c r="BX19" s="214" t="s">
        <v>771</v>
      </c>
      <c r="BY19" s="214" t="s">
        <v>321</v>
      </c>
      <c r="BZ19" s="214" t="s">
        <v>322</v>
      </c>
      <c r="CA19" s="214" t="s">
        <v>2268</v>
      </c>
      <c r="CB19" s="214" t="s">
        <v>2268</v>
      </c>
      <c r="CC19" s="214" t="s">
        <v>2268</v>
      </c>
      <c r="CD19" s="214" t="s">
        <v>2268</v>
      </c>
      <c r="CE19" s="214" t="s">
        <v>372</v>
      </c>
      <c r="CF19" s="214" t="s">
        <v>2268</v>
      </c>
      <c r="CG19" s="214" t="s">
        <v>772</v>
      </c>
      <c r="CH19" s="214" t="s">
        <v>2268</v>
      </c>
      <c r="CI19" s="214" t="s">
        <v>2268</v>
      </c>
      <c r="CJ19" s="214" t="s">
        <v>408</v>
      </c>
      <c r="CK19" s="216" t="s">
        <v>773</v>
      </c>
      <c r="CL19" s="216" t="s">
        <v>478</v>
      </c>
      <c r="CM19" s="216" t="s">
        <v>774</v>
      </c>
      <c r="CN19" s="216" t="s">
        <v>775</v>
      </c>
      <c r="CO19" s="216" t="s">
        <v>377</v>
      </c>
      <c r="CP19" s="216" t="s">
        <v>776</v>
      </c>
      <c r="CQ19" s="216" t="s">
        <v>777</v>
      </c>
      <c r="CR19" s="216" t="s">
        <v>2268</v>
      </c>
      <c r="CS19" s="216" t="s">
        <v>778</v>
      </c>
      <c r="CT19" s="216" t="s">
        <v>779</v>
      </c>
      <c r="CU19" s="216" t="s">
        <v>2316</v>
      </c>
      <c r="CV19" s="216" t="s">
        <v>781</v>
      </c>
      <c r="CW19" s="216" t="s">
        <v>571</v>
      </c>
      <c r="CX19" s="216" t="s">
        <v>782</v>
      </c>
      <c r="CY19" s="216" t="s">
        <v>783</v>
      </c>
      <c r="CZ19" s="216" t="s">
        <v>2268</v>
      </c>
      <c r="DA19" s="216" t="s">
        <v>2268</v>
      </c>
      <c r="DB19" s="216" t="s">
        <v>2268</v>
      </c>
      <c r="DC19" s="216" t="s">
        <v>784</v>
      </c>
      <c r="DD19" s="216" t="s">
        <v>785</v>
      </c>
      <c r="DE19" s="216" t="s">
        <v>786</v>
      </c>
      <c r="DF19" s="216" t="s">
        <v>333</v>
      </c>
      <c r="DG19" s="216" t="s">
        <v>334</v>
      </c>
      <c r="DH19" s="216" t="s">
        <v>335</v>
      </c>
      <c r="DI19" s="216" t="s">
        <v>335</v>
      </c>
      <c r="DJ19" s="216" t="s">
        <v>787</v>
      </c>
      <c r="DK19" s="216" t="s">
        <v>2268</v>
      </c>
      <c r="DL19" s="216" t="s">
        <v>2268</v>
      </c>
      <c r="DM19" s="216" t="s">
        <v>2268</v>
      </c>
      <c r="DN19" s="216" t="s">
        <v>2268</v>
      </c>
      <c r="DO19" s="216" t="s">
        <v>2268</v>
      </c>
      <c r="DP19" s="216" t="s">
        <v>2268</v>
      </c>
      <c r="DQ19" s="216" t="s">
        <v>2268</v>
      </c>
      <c r="DR19" s="216" t="s">
        <v>2268</v>
      </c>
      <c r="DS19" s="216" t="s">
        <v>2268</v>
      </c>
      <c r="DT19" s="216" t="s">
        <v>2268</v>
      </c>
      <c r="DU19" s="216" t="s">
        <v>2268</v>
      </c>
      <c r="DV19" s="216" t="s">
        <v>1991</v>
      </c>
      <c r="DW19" s="216" t="s">
        <v>789</v>
      </c>
      <c r="DX19" s="217" t="s">
        <v>1992</v>
      </c>
      <c r="DY19" s="216" t="s">
        <v>340</v>
      </c>
      <c r="DZ19" s="216" t="s">
        <v>341</v>
      </c>
      <c r="EA19" s="216" t="s">
        <v>342</v>
      </c>
      <c r="EB19" s="216" t="s">
        <v>343</v>
      </c>
    </row>
    <row r="20" spans="1:132" s="105" customFormat="1" x14ac:dyDescent="0.55000000000000004">
      <c r="A20" s="103">
        <f>IF('受領情報一覧(KPMG編集)'!B20="","",'受領情報一覧(KPMG編集)'!B20)</f>
        <v>17</v>
      </c>
      <c r="B20" s="212">
        <v>17</v>
      </c>
      <c r="C20" s="213">
        <v>45316.543564814812</v>
      </c>
      <c r="D20" s="213">
        <v>45316.558275462965</v>
      </c>
      <c r="E20" s="214" t="s">
        <v>300</v>
      </c>
      <c r="F20" s="214" t="s">
        <v>2268</v>
      </c>
      <c r="G20" s="214" t="s">
        <v>2268</v>
      </c>
      <c r="H20" s="214" t="s">
        <v>759</v>
      </c>
      <c r="I20" s="214" t="s">
        <v>751</v>
      </c>
      <c r="J20" s="214" t="s">
        <v>303</v>
      </c>
      <c r="K20" s="214" t="s">
        <v>760</v>
      </c>
      <c r="L20" s="214" t="s">
        <v>347</v>
      </c>
      <c r="M20" s="214" t="s">
        <v>752</v>
      </c>
      <c r="N20" s="214" t="s">
        <v>753</v>
      </c>
      <c r="O20" s="214" t="s">
        <v>757</v>
      </c>
      <c r="P20" s="214" t="s">
        <v>496</v>
      </c>
      <c r="Q20" s="214" t="s">
        <v>310</v>
      </c>
      <c r="R20" s="214" t="s">
        <v>755</v>
      </c>
      <c r="S20" s="214" t="s">
        <v>2268</v>
      </c>
      <c r="T20" s="214" t="s">
        <v>756</v>
      </c>
      <c r="U20" s="214" t="s">
        <v>791</v>
      </c>
      <c r="V20" s="214" t="s">
        <v>792</v>
      </c>
      <c r="W20" s="214" t="s">
        <v>2268</v>
      </c>
      <c r="X20" s="214" t="s">
        <v>357</v>
      </c>
      <c r="Y20" s="214" t="s">
        <v>2268</v>
      </c>
      <c r="Z20" s="214" t="s">
        <v>2268</v>
      </c>
      <c r="AA20" s="215" t="s">
        <v>2268</v>
      </c>
      <c r="AB20" s="214" t="s">
        <v>2268</v>
      </c>
      <c r="AC20" s="214" t="s">
        <v>758</v>
      </c>
      <c r="AD20" s="214" t="s">
        <v>2268</v>
      </c>
      <c r="AE20" s="214" t="s">
        <v>759</v>
      </c>
      <c r="AF20" s="214" t="s">
        <v>751</v>
      </c>
      <c r="AG20" s="215" t="s">
        <v>760</v>
      </c>
      <c r="AH20" s="214" t="s">
        <v>753</v>
      </c>
      <c r="AI20" s="214" t="s">
        <v>533</v>
      </c>
      <c r="AJ20" s="214" t="s">
        <v>761</v>
      </c>
      <c r="AK20" s="214" t="s">
        <v>2268</v>
      </c>
      <c r="AL20" s="214" t="s">
        <v>759</v>
      </c>
      <c r="AM20" s="214" t="s">
        <v>751</v>
      </c>
      <c r="AN20" s="215" t="s">
        <v>760</v>
      </c>
      <c r="AO20" s="214" t="s">
        <v>753</v>
      </c>
      <c r="AP20" s="214" t="s">
        <v>533</v>
      </c>
      <c r="AQ20" s="214" t="s">
        <v>762</v>
      </c>
      <c r="AR20" s="214" t="s">
        <v>2268</v>
      </c>
      <c r="AS20" s="214" t="s">
        <v>759</v>
      </c>
      <c r="AT20" s="214" t="s">
        <v>751</v>
      </c>
      <c r="AU20" s="215" t="s">
        <v>760</v>
      </c>
      <c r="AV20" s="214" t="s">
        <v>753</v>
      </c>
      <c r="AW20" s="214" t="s">
        <v>533</v>
      </c>
      <c r="AX20" s="214" t="s">
        <v>763</v>
      </c>
      <c r="AY20" s="214" t="s">
        <v>2268</v>
      </c>
      <c r="AZ20" s="214" t="s">
        <v>759</v>
      </c>
      <c r="BA20" s="214" t="s">
        <v>751</v>
      </c>
      <c r="BB20" s="214" t="s">
        <v>760</v>
      </c>
      <c r="BC20" s="214" t="s">
        <v>753</v>
      </c>
      <c r="BD20" s="214" t="s">
        <v>533</v>
      </c>
      <c r="BE20" s="214" t="s">
        <v>764</v>
      </c>
      <c r="BF20" s="214" t="s">
        <v>2268</v>
      </c>
      <c r="BG20" s="214" t="s">
        <v>759</v>
      </c>
      <c r="BH20" s="214" t="s">
        <v>751</v>
      </c>
      <c r="BI20" s="214" t="s">
        <v>760</v>
      </c>
      <c r="BJ20" s="214" t="s">
        <v>753</v>
      </c>
      <c r="BK20" s="214" t="s">
        <v>533</v>
      </c>
      <c r="BL20" s="214"/>
      <c r="BM20" s="214" t="s">
        <v>317</v>
      </c>
      <c r="BN20" s="214" t="s">
        <v>766</v>
      </c>
      <c r="BO20" s="214" t="s">
        <v>505</v>
      </c>
      <c r="BP20" s="214" t="s">
        <v>794</v>
      </c>
      <c r="BQ20" s="214" t="s">
        <v>319</v>
      </c>
      <c r="BR20" s="214" t="s">
        <v>795</v>
      </c>
      <c r="BS20" s="214" t="s">
        <v>796</v>
      </c>
      <c r="BT20" s="214" t="s">
        <v>796</v>
      </c>
      <c r="BU20" s="214" t="s">
        <v>317</v>
      </c>
      <c r="BV20" s="214" t="s">
        <v>770</v>
      </c>
      <c r="BW20" s="214" t="s">
        <v>437</v>
      </c>
      <c r="BX20" s="214" t="s">
        <v>797</v>
      </c>
      <c r="BY20" s="214" t="s">
        <v>321</v>
      </c>
      <c r="BZ20" s="214" t="s">
        <v>322</v>
      </c>
      <c r="CA20" s="214" t="s">
        <v>2268</v>
      </c>
      <c r="CB20" s="214" t="s">
        <v>2268</v>
      </c>
      <c r="CC20" s="214" t="s">
        <v>2268</v>
      </c>
      <c r="CD20" s="214" t="s">
        <v>2268</v>
      </c>
      <c r="CE20" s="214" t="s">
        <v>372</v>
      </c>
      <c r="CF20" s="214" t="s">
        <v>2268</v>
      </c>
      <c r="CG20" s="214" t="s">
        <v>798</v>
      </c>
      <c r="CH20" s="214" t="s">
        <v>2268</v>
      </c>
      <c r="CI20" s="214" t="s">
        <v>2268</v>
      </c>
      <c r="CJ20" s="214" t="s">
        <v>408</v>
      </c>
      <c r="CK20" s="216" t="s">
        <v>799</v>
      </c>
      <c r="CL20" s="216" t="s">
        <v>478</v>
      </c>
      <c r="CM20" s="216" t="s">
        <v>774</v>
      </c>
      <c r="CN20" s="216" t="s">
        <v>775</v>
      </c>
      <c r="CO20" s="216" t="s">
        <v>377</v>
      </c>
      <c r="CP20" s="216" t="s">
        <v>776</v>
      </c>
      <c r="CQ20" s="216" t="s">
        <v>777</v>
      </c>
      <c r="CR20" s="216" t="s">
        <v>2268</v>
      </c>
      <c r="CS20" s="216" t="s">
        <v>778</v>
      </c>
      <c r="CT20" s="216" t="s">
        <v>779</v>
      </c>
      <c r="CU20" s="216" t="s">
        <v>800</v>
      </c>
      <c r="CV20" s="216" t="s">
        <v>781</v>
      </c>
      <c r="CW20" s="216" t="s">
        <v>571</v>
      </c>
      <c r="CX20" s="216" t="s">
        <v>782</v>
      </c>
      <c r="CY20" s="216" t="s">
        <v>783</v>
      </c>
      <c r="CZ20" s="216" t="s">
        <v>2268</v>
      </c>
      <c r="DA20" s="216" t="s">
        <v>2268</v>
      </c>
      <c r="DB20" s="216" t="s">
        <v>2268</v>
      </c>
      <c r="DC20" s="216" t="s">
        <v>784</v>
      </c>
      <c r="DD20" s="216" t="s">
        <v>785</v>
      </c>
      <c r="DE20" s="216" t="s">
        <v>786</v>
      </c>
      <c r="DF20" s="216" t="s">
        <v>333</v>
      </c>
      <c r="DG20" s="216" t="s">
        <v>334</v>
      </c>
      <c r="DH20" s="216" t="s">
        <v>335</v>
      </c>
      <c r="DI20" s="216" t="s">
        <v>335</v>
      </c>
      <c r="DJ20" s="216" t="s">
        <v>801</v>
      </c>
      <c r="DK20" s="216" t="s">
        <v>2268</v>
      </c>
      <c r="DL20" s="216" t="s">
        <v>2268</v>
      </c>
      <c r="DM20" s="216" t="s">
        <v>2268</v>
      </c>
      <c r="DN20" s="216" t="s">
        <v>2268</v>
      </c>
      <c r="DO20" s="216" t="s">
        <v>2268</v>
      </c>
      <c r="DP20" s="216" t="s">
        <v>2268</v>
      </c>
      <c r="DQ20" s="216" t="s">
        <v>2268</v>
      </c>
      <c r="DR20" s="216" t="s">
        <v>2268</v>
      </c>
      <c r="DS20" s="216" t="s">
        <v>2268</v>
      </c>
      <c r="DT20" s="216" t="s">
        <v>2268</v>
      </c>
      <c r="DU20" s="216" t="s">
        <v>2268</v>
      </c>
      <c r="DV20" s="216" t="s">
        <v>788</v>
      </c>
      <c r="DW20" s="216" t="s">
        <v>802</v>
      </c>
      <c r="DX20" s="216" t="s">
        <v>790</v>
      </c>
      <c r="DY20" s="216" t="s">
        <v>340</v>
      </c>
      <c r="DZ20" s="216" t="s">
        <v>341</v>
      </c>
      <c r="EA20" s="216" t="s">
        <v>342</v>
      </c>
      <c r="EB20" s="216" t="s">
        <v>343</v>
      </c>
    </row>
    <row r="21" spans="1:132" x14ac:dyDescent="0.55000000000000004">
      <c r="A21" s="71">
        <f>IF('受領情報一覧(KPMG編集)'!B21="","",'受領情報一覧(KPMG編集)'!B21)</f>
        <v>18</v>
      </c>
      <c r="B21" s="70">
        <v>18</v>
      </c>
      <c r="C21" s="44">
        <v>45316.626666666663</v>
      </c>
      <c r="D21" s="44">
        <v>45316.641481481478</v>
      </c>
      <c r="E21" s="41" t="s">
        <v>300</v>
      </c>
      <c r="F21" s="41" t="s">
        <v>2268</v>
      </c>
      <c r="G21" s="41" t="s">
        <v>2268</v>
      </c>
      <c r="H21" s="41" t="s">
        <v>2317</v>
      </c>
      <c r="I21" s="41" t="s">
        <v>804</v>
      </c>
      <c r="J21" s="41" t="s">
        <v>303</v>
      </c>
      <c r="K21" s="41" t="s">
        <v>805</v>
      </c>
      <c r="L21" s="41" t="s">
        <v>305</v>
      </c>
      <c r="M21" s="41" t="s">
        <v>348</v>
      </c>
      <c r="N21" s="41" t="s">
        <v>806</v>
      </c>
      <c r="O21" s="41" t="s">
        <v>807</v>
      </c>
      <c r="P21" s="41" t="s">
        <v>460</v>
      </c>
      <c r="Q21" s="41" t="s">
        <v>310</v>
      </c>
      <c r="R21" s="41" t="s">
        <v>2318</v>
      </c>
      <c r="S21" s="41" t="s">
        <v>2268</v>
      </c>
      <c r="T21" s="41" t="s">
        <v>809</v>
      </c>
      <c r="U21" s="41" t="s">
        <v>810</v>
      </c>
      <c r="V21" s="41" t="s">
        <v>2268</v>
      </c>
      <c r="W21" s="41" t="s">
        <v>2268</v>
      </c>
      <c r="X21" s="41" t="s">
        <v>357</v>
      </c>
      <c r="Y21" s="41" t="s">
        <v>2268</v>
      </c>
      <c r="Z21" s="41" t="s">
        <v>2268</v>
      </c>
      <c r="AA21" s="188" t="s">
        <v>2268</v>
      </c>
      <c r="AB21" s="41" t="s">
        <v>2268</v>
      </c>
      <c r="AC21" s="41" t="s">
        <v>811</v>
      </c>
      <c r="AD21" s="41" t="s">
        <v>2268</v>
      </c>
      <c r="AE21" s="41" t="s">
        <v>812</v>
      </c>
      <c r="AF21" s="41" t="s">
        <v>813</v>
      </c>
      <c r="AG21" s="188">
        <v>2340002005795</v>
      </c>
      <c r="AH21" s="41" t="s">
        <v>815</v>
      </c>
      <c r="AI21" s="41" t="s">
        <v>533</v>
      </c>
      <c r="AJ21" s="41" t="s">
        <v>2319</v>
      </c>
      <c r="AK21" s="41" t="s">
        <v>2268</v>
      </c>
      <c r="AL21" s="41" t="s">
        <v>817</v>
      </c>
      <c r="AM21" s="41" t="s">
        <v>818</v>
      </c>
      <c r="AN21" s="188" t="s">
        <v>819</v>
      </c>
      <c r="AO21" s="41" t="s">
        <v>820</v>
      </c>
      <c r="AP21" s="41" t="s">
        <v>361</v>
      </c>
      <c r="AQ21" s="41" t="s">
        <v>2268</v>
      </c>
      <c r="AR21" s="41" t="s">
        <v>2268</v>
      </c>
      <c r="AS21" s="41" t="s">
        <v>2268</v>
      </c>
      <c r="AT21" s="41" t="s">
        <v>2268</v>
      </c>
      <c r="AU21" s="188" t="s">
        <v>2268</v>
      </c>
      <c r="AV21" s="41" t="s">
        <v>2268</v>
      </c>
      <c r="AW21" s="41" t="s">
        <v>2268</v>
      </c>
      <c r="AX21" s="41" t="s">
        <v>2268</v>
      </c>
      <c r="AY21" s="41" t="s">
        <v>2268</v>
      </c>
      <c r="AZ21" s="41" t="s">
        <v>2268</v>
      </c>
      <c r="BA21" s="41" t="s">
        <v>2268</v>
      </c>
      <c r="BB21" s="41" t="s">
        <v>2268</v>
      </c>
      <c r="BC21" s="41" t="s">
        <v>2268</v>
      </c>
      <c r="BD21" s="41" t="s">
        <v>2268</v>
      </c>
      <c r="BE21" s="41" t="s">
        <v>2268</v>
      </c>
      <c r="BF21" s="41" t="s">
        <v>2268</v>
      </c>
      <c r="BG21" s="41" t="s">
        <v>2268</v>
      </c>
      <c r="BH21" s="41" t="s">
        <v>2268</v>
      </c>
      <c r="BI21" s="41" t="s">
        <v>2268</v>
      </c>
      <c r="BJ21" s="41" t="s">
        <v>2268</v>
      </c>
      <c r="BK21" s="41" t="s">
        <v>2268</v>
      </c>
      <c r="BL21" s="41" t="s">
        <v>2268</v>
      </c>
      <c r="BM21" s="41" t="s">
        <v>317</v>
      </c>
      <c r="BN21" s="41" t="s">
        <v>821</v>
      </c>
      <c r="BO21" s="41" t="s">
        <v>822</v>
      </c>
      <c r="BP21" s="41" t="s">
        <v>652</v>
      </c>
      <c r="BQ21" s="41" t="s">
        <v>319</v>
      </c>
      <c r="BR21" s="41" t="s">
        <v>823</v>
      </c>
      <c r="BS21" s="41" t="s">
        <v>824</v>
      </c>
      <c r="BT21" s="41" t="s">
        <v>825</v>
      </c>
      <c r="BU21" s="41" t="s">
        <v>317</v>
      </c>
      <c r="BV21" s="41" t="s">
        <v>826</v>
      </c>
      <c r="BW21" s="41" t="s">
        <v>437</v>
      </c>
      <c r="BX21" s="41" t="s">
        <v>827</v>
      </c>
      <c r="BY21" s="41" t="s">
        <v>321</v>
      </c>
      <c r="BZ21" s="41" t="s">
        <v>322</v>
      </c>
      <c r="CA21" s="41" t="s">
        <v>2268</v>
      </c>
      <c r="CB21" s="41" t="s">
        <v>2268</v>
      </c>
      <c r="CC21" s="41" t="s">
        <v>2268</v>
      </c>
      <c r="CD21" s="41" t="s">
        <v>2268</v>
      </c>
      <c r="CE21" s="41" t="s">
        <v>828</v>
      </c>
      <c r="CF21" s="41" t="s">
        <v>2268</v>
      </c>
      <c r="CG21" s="41" t="s">
        <v>2268</v>
      </c>
      <c r="CH21" s="41" t="s">
        <v>2268</v>
      </c>
      <c r="CI21" s="41" t="s">
        <v>829</v>
      </c>
      <c r="CJ21" s="41" t="s">
        <v>325</v>
      </c>
      <c r="CK21" s="51" t="s">
        <v>2268</v>
      </c>
      <c r="CL21" s="51" t="s">
        <v>2268</v>
      </c>
      <c r="CM21" s="51" t="s">
        <v>2268</v>
      </c>
      <c r="CN21" s="51" t="s">
        <v>2268</v>
      </c>
      <c r="CO21" s="51" t="s">
        <v>2268</v>
      </c>
      <c r="CP21" s="51" t="s">
        <v>2268</v>
      </c>
      <c r="CQ21" s="51" t="s">
        <v>2268</v>
      </c>
      <c r="CR21" s="51" t="s">
        <v>2268</v>
      </c>
      <c r="CS21" s="51" t="s">
        <v>2268</v>
      </c>
      <c r="CT21" s="51" t="s">
        <v>2268</v>
      </c>
      <c r="CU21" s="51" t="s">
        <v>2268</v>
      </c>
      <c r="CV21" s="51" t="s">
        <v>570</v>
      </c>
      <c r="CW21" s="51" t="s">
        <v>571</v>
      </c>
      <c r="CX21" s="51" t="s">
        <v>830</v>
      </c>
      <c r="CY21" s="51" t="s">
        <v>2268</v>
      </c>
      <c r="CZ21" s="51" t="s">
        <v>2268</v>
      </c>
      <c r="DA21" s="51" t="s">
        <v>831</v>
      </c>
      <c r="DB21" s="51" t="s">
        <v>2268</v>
      </c>
      <c r="DC21" s="51" t="s">
        <v>832</v>
      </c>
      <c r="DD21" s="51" t="s">
        <v>833</v>
      </c>
      <c r="DE21" s="51" t="s">
        <v>834</v>
      </c>
      <c r="DF21" s="51" t="s">
        <v>333</v>
      </c>
      <c r="DG21" s="51" t="s">
        <v>334</v>
      </c>
      <c r="DH21" s="51" t="s">
        <v>335</v>
      </c>
      <c r="DI21" s="51" t="s">
        <v>335</v>
      </c>
      <c r="DJ21" s="51" t="s">
        <v>835</v>
      </c>
      <c r="DK21" s="51" t="s">
        <v>2268</v>
      </c>
      <c r="DL21" s="51" t="s">
        <v>2268</v>
      </c>
      <c r="DM21" s="51" t="s">
        <v>2268</v>
      </c>
      <c r="DN21" s="51" t="s">
        <v>2268</v>
      </c>
      <c r="DO21" s="51" t="s">
        <v>2268</v>
      </c>
      <c r="DP21" s="51" t="s">
        <v>2268</v>
      </c>
      <c r="DQ21" s="51" t="s">
        <v>2268</v>
      </c>
      <c r="DR21" s="51" t="s">
        <v>2268</v>
      </c>
      <c r="DS21" s="51" t="s">
        <v>2268</v>
      </c>
      <c r="DT21" s="51" t="s">
        <v>2268</v>
      </c>
      <c r="DU21" s="51" t="s">
        <v>2268</v>
      </c>
      <c r="DV21" s="51" t="s">
        <v>836</v>
      </c>
      <c r="DW21" s="51" t="s">
        <v>837</v>
      </c>
      <c r="DX21" s="51" t="s">
        <v>838</v>
      </c>
      <c r="DY21" s="51" t="s">
        <v>340</v>
      </c>
      <c r="DZ21" s="51" t="s">
        <v>341</v>
      </c>
      <c r="EA21" s="51" t="s">
        <v>342</v>
      </c>
      <c r="EB21" s="51" t="s">
        <v>343</v>
      </c>
    </row>
    <row r="22" spans="1:132" ht="19.5" customHeight="1" x14ac:dyDescent="0.55000000000000004">
      <c r="A22" s="71">
        <f>IF('受領情報一覧(KPMG編集)'!B22="","",'受領情報一覧(KPMG編集)'!B22)</f>
        <v>19</v>
      </c>
      <c r="B22" s="70">
        <v>19</v>
      </c>
      <c r="C22" s="44">
        <v>45316.631562499999</v>
      </c>
      <c r="D22" s="44">
        <v>45316.644421296296</v>
      </c>
      <c r="E22" s="41" t="s">
        <v>300</v>
      </c>
      <c r="F22" s="41" t="s">
        <v>2268</v>
      </c>
      <c r="G22" s="41" t="s">
        <v>2268</v>
      </c>
      <c r="H22" s="41" t="s">
        <v>848</v>
      </c>
      <c r="I22" s="41" t="s">
        <v>840</v>
      </c>
      <c r="J22" s="41" t="s">
        <v>303</v>
      </c>
      <c r="K22" s="41" t="s">
        <v>841</v>
      </c>
      <c r="L22" s="41" t="s">
        <v>305</v>
      </c>
      <c r="M22" s="41" t="s">
        <v>392</v>
      </c>
      <c r="N22" s="41" t="s">
        <v>842</v>
      </c>
      <c r="O22" s="41" t="s">
        <v>843</v>
      </c>
      <c r="P22" s="41" t="s">
        <v>460</v>
      </c>
      <c r="Q22" s="41" t="s">
        <v>310</v>
      </c>
      <c r="R22" s="41" t="s">
        <v>2320</v>
      </c>
      <c r="S22" s="41" t="s">
        <v>845</v>
      </c>
      <c r="T22" s="41" t="s">
        <v>846</v>
      </c>
      <c r="U22" s="183" t="s">
        <v>2321</v>
      </c>
      <c r="V22" s="41" t="s">
        <v>2268</v>
      </c>
      <c r="W22" s="41" t="s">
        <v>2268</v>
      </c>
      <c r="X22" s="41" t="s">
        <v>314</v>
      </c>
      <c r="Y22" s="41" t="s">
        <v>848</v>
      </c>
      <c r="Z22" s="41" t="s">
        <v>840</v>
      </c>
      <c r="AA22" s="188" t="s">
        <v>841</v>
      </c>
      <c r="AB22" s="41" t="s">
        <v>842</v>
      </c>
      <c r="AC22" s="41" t="s">
        <v>2268</v>
      </c>
      <c r="AD22" s="41" t="s">
        <v>2268</v>
      </c>
      <c r="AE22" s="41" t="s">
        <v>2268</v>
      </c>
      <c r="AF22" s="41" t="s">
        <v>2268</v>
      </c>
      <c r="AG22" s="188" t="s">
        <v>2268</v>
      </c>
      <c r="AH22" s="41" t="s">
        <v>2268</v>
      </c>
      <c r="AI22" s="41" t="s">
        <v>2268</v>
      </c>
      <c r="AJ22" s="41" t="s">
        <v>2268</v>
      </c>
      <c r="AK22" s="41" t="s">
        <v>2268</v>
      </c>
      <c r="AL22" s="41" t="s">
        <v>2268</v>
      </c>
      <c r="AM22" s="41" t="s">
        <v>2268</v>
      </c>
      <c r="AN22" s="188" t="s">
        <v>2268</v>
      </c>
      <c r="AO22" s="41" t="s">
        <v>2268</v>
      </c>
      <c r="AP22" s="41" t="s">
        <v>2268</v>
      </c>
      <c r="AQ22" s="41" t="s">
        <v>2268</v>
      </c>
      <c r="AR22" s="41" t="s">
        <v>2268</v>
      </c>
      <c r="AS22" s="41" t="s">
        <v>2268</v>
      </c>
      <c r="AT22" s="41" t="s">
        <v>2268</v>
      </c>
      <c r="AU22" s="188" t="s">
        <v>2268</v>
      </c>
      <c r="AV22" s="41" t="s">
        <v>2268</v>
      </c>
      <c r="AW22" s="41" t="s">
        <v>2268</v>
      </c>
      <c r="AX22" s="41" t="s">
        <v>2268</v>
      </c>
      <c r="AY22" s="41" t="s">
        <v>2268</v>
      </c>
      <c r="AZ22" s="41" t="s">
        <v>2268</v>
      </c>
      <c r="BA22" s="41" t="s">
        <v>2268</v>
      </c>
      <c r="BB22" s="41" t="s">
        <v>2268</v>
      </c>
      <c r="BC22" s="41" t="s">
        <v>2268</v>
      </c>
      <c r="BD22" s="41" t="s">
        <v>2268</v>
      </c>
      <c r="BE22" s="41" t="s">
        <v>2268</v>
      </c>
      <c r="BF22" s="41" t="s">
        <v>2268</v>
      </c>
      <c r="BG22" s="41" t="s">
        <v>2268</v>
      </c>
      <c r="BH22" s="41" t="s">
        <v>2268</v>
      </c>
      <c r="BI22" s="41" t="s">
        <v>2268</v>
      </c>
      <c r="BJ22" s="41" t="s">
        <v>2268</v>
      </c>
      <c r="BK22" s="41" t="s">
        <v>2268</v>
      </c>
      <c r="BL22" s="41" t="s">
        <v>2268</v>
      </c>
      <c r="BM22" s="41" t="s">
        <v>316</v>
      </c>
      <c r="BN22" s="41" t="s">
        <v>2268</v>
      </c>
      <c r="BO22" s="41" t="s">
        <v>2268</v>
      </c>
      <c r="BP22" s="41" t="s">
        <v>2268</v>
      </c>
      <c r="BQ22" s="41" t="s">
        <v>2268</v>
      </c>
      <c r="BR22" s="41" t="s">
        <v>2268</v>
      </c>
      <c r="BS22" s="41" t="s">
        <v>2268</v>
      </c>
      <c r="BT22" s="41" t="s">
        <v>2268</v>
      </c>
      <c r="BU22" s="41" t="s">
        <v>316</v>
      </c>
      <c r="BV22" s="41" t="s">
        <v>2268</v>
      </c>
      <c r="BW22" s="41" t="s">
        <v>2268</v>
      </c>
      <c r="BX22" s="41" t="s">
        <v>2268</v>
      </c>
      <c r="BY22" s="41" t="s">
        <v>370</v>
      </c>
      <c r="BZ22" s="41" t="s">
        <v>322</v>
      </c>
      <c r="CA22" s="41" t="s">
        <v>2268</v>
      </c>
      <c r="CB22" s="41" t="s">
        <v>2268</v>
      </c>
      <c r="CC22" s="41" t="s">
        <v>2268</v>
      </c>
      <c r="CD22" s="41" t="s">
        <v>2268</v>
      </c>
      <c r="CE22" s="41" t="s">
        <v>372</v>
      </c>
      <c r="CF22" s="41" t="s">
        <v>2268</v>
      </c>
      <c r="CG22" s="41" t="s">
        <v>849</v>
      </c>
      <c r="CH22" s="41" t="s">
        <v>2268</v>
      </c>
      <c r="CI22" s="41" t="s">
        <v>2268</v>
      </c>
      <c r="CJ22" s="41" t="s">
        <v>408</v>
      </c>
      <c r="CK22" s="51" t="s">
        <v>409</v>
      </c>
      <c r="CL22" s="51" t="s">
        <v>2268</v>
      </c>
      <c r="CM22" s="51" t="s">
        <v>2268</v>
      </c>
      <c r="CN22" s="51" t="s">
        <v>2268</v>
      </c>
      <c r="CO22" s="51" t="s">
        <v>2268</v>
      </c>
      <c r="CP22" s="51" t="s">
        <v>2268</v>
      </c>
      <c r="CQ22" s="51" t="s">
        <v>2268</v>
      </c>
      <c r="CR22" s="51" t="s">
        <v>2268</v>
      </c>
      <c r="CS22" s="51" t="s">
        <v>2268</v>
      </c>
      <c r="CT22" s="51" t="s">
        <v>2268</v>
      </c>
      <c r="CU22" s="51" t="s">
        <v>2268</v>
      </c>
      <c r="CV22" s="51" t="s">
        <v>481</v>
      </c>
      <c r="CW22" s="51" t="s">
        <v>381</v>
      </c>
      <c r="CX22" s="51" t="s">
        <v>850</v>
      </c>
      <c r="CY22" s="51" t="s">
        <v>2268</v>
      </c>
      <c r="CZ22" s="51" t="s">
        <v>2268</v>
      </c>
      <c r="DA22" s="51" t="s">
        <v>2268</v>
      </c>
      <c r="DB22" s="51" t="s">
        <v>2268</v>
      </c>
      <c r="DC22" s="51" t="s">
        <v>2268</v>
      </c>
      <c r="DD22" s="51" t="s">
        <v>2268</v>
      </c>
      <c r="DE22" s="51" t="s">
        <v>2268</v>
      </c>
      <c r="DF22" s="51" t="s">
        <v>333</v>
      </c>
      <c r="DG22" s="51" t="s">
        <v>334</v>
      </c>
      <c r="DH22" s="51" t="s">
        <v>335</v>
      </c>
      <c r="DI22" s="51" t="s">
        <v>335</v>
      </c>
      <c r="DJ22" s="51" t="s">
        <v>851</v>
      </c>
      <c r="DK22" s="51" t="s">
        <v>2268</v>
      </c>
      <c r="DL22" s="51" t="s">
        <v>2268</v>
      </c>
      <c r="DM22" s="51" t="s">
        <v>2268</v>
      </c>
      <c r="DN22" s="51" t="s">
        <v>2268</v>
      </c>
      <c r="DO22" s="51" t="s">
        <v>2268</v>
      </c>
      <c r="DP22" s="51" t="s">
        <v>2268</v>
      </c>
      <c r="DQ22" s="51" t="s">
        <v>2268</v>
      </c>
      <c r="DR22" s="51" t="s">
        <v>2268</v>
      </c>
      <c r="DS22" s="51" t="s">
        <v>2268</v>
      </c>
      <c r="DT22" s="51" t="s">
        <v>2268</v>
      </c>
      <c r="DU22" s="51" t="s">
        <v>2268</v>
      </c>
      <c r="DV22" s="51" t="s">
        <v>852</v>
      </c>
      <c r="DW22" s="51" t="s">
        <v>853</v>
      </c>
      <c r="DX22" s="52" t="s">
        <v>2322</v>
      </c>
      <c r="DY22" s="51" t="s">
        <v>340</v>
      </c>
      <c r="DZ22" s="51" t="s">
        <v>341</v>
      </c>
      <c r="EA22" s="51" t="s">
        <v>342</v>
      </c>
      <c r="EB22" s="51" t="s">
        <v>343</v>
      </c>
    </row>
    <row r="23" spans="1:132" ht="18" customHeight="1" x14ac:dyDescent="0.55000000000000004">
      <c r="A23" s="71">
        <f>IF('受領情報一覧(KPMG編集)'!B23="","",'受領情報一覧(KPMG編集)'!B23)</f>
        <v>20</v>
      </c>
      <c r="B23" s="70">
        <v>20</v>
      </c>
      <c r="C23" s="44">
        <v>45316.644733796296</v>
      </c>
      <c r="D23" s="44">
        <v>45316.654236111113</v>
      </c>
      <c r="E23" s="41" t="s">
        <v>300</v>
      </c>
      <c r="F23" s="41" t="s">
        <v>2268</v>
      </c>
      <c r="G23" s="41" t="s">
        <v>2268</v>
      </c>
      <c r="H23" s="41" t="s">
        <v>848</v>
      </c>
      <c r="I23" s="41" t="s">
        <v>840</v>
      </c>
      <c r="J23" s="41" t="s">
        <v>303</v>
      </c>
      <c r="K23" s="41" t="s">
        <v>841</v>
      </c>
      <c r="L23" s="41" t="s">
        <v>305</v>
      </c>
      <c r="M23" s="41" t="s">
        <v>392</v>
      </c>
      <c r="N23" s="41" t="s">
        <v>842</v>
      </c>
      <c r="O23" s="41" t="s">
        <v>843</v>
      </c>
      <c r="P23" s="41" t="s">
        <v>460</v>
      </c>
      <c r="Q23" s="41" t="s">
        <v>310</v>
      </c>
      <c r="R23" s="41" t="s">
        <v>855</v>
      </c>
      <c r="S23" s="41" t="s">
        <v>2323</v>
      </c>
      <c r="T23" s="142" t="s">
        <v>2324</v>
      </c>
      <c r="U23" s="183" t="s">
        <v>2325</v>
      </c>
      <c r="V23" s="41" t="s">
        <v>2268</v>
      </c>
      <c r="W23" s="41" t="s">
        <v>2268</v>
      </c>
      <c r="X23" s="41" t="s">
        <v>314</v>
      </c>
      <c r="Y23" s="41" t="s">
        <v>848</v>
      </c>
      <c r="Z23" s="41" t="s">
        <v>840</v>
      </c>
      <c r="AA23" s="188" t="s">
        <v>841</v>
      </c>
      <c r="AB23" s="41" t="s">
        <v>842</v>
      </c>
      <c r="AC23" s="41" t="s">
        <v>2268</v>
      </c>
      <c r="AD23" s="41" t="s">
        <v>2268</v>
      </c>
      <c r="AE23" s="41" t="s">
        <v>2268</v>
      </c>
      <c r="AF23" s="41" t="s">
        <v>2268</v>
      </c>
      <c r="AG23" s="188" t="s">
        <v>2268</v>
      </c>
      <c r="AH23" s="41" t="s">
        <v>2268</v>
      </c>
      <c r="AI23" s="41" t="s">
        <v>2268</v>
      </c>
      <c r="AJ23" s="41" t="s">
        <v>2268</v>
      </c>
      <c r="AK23" s="41" t="s">
        <v>2268</v>
      </c>
      <c r="AL23" s="41" t="s">
        <v>2268</v>
      </c>
      <c r="AM23" s="41" t="s">
        <v>2268</v>
      </c>
      <c r="AN23" s="188" t="s">
        <v>2268</v>
      </c>
      <c r="AO23" s="41" t="s">
        <v>2268</v>
      </c>
      <c r="AP23" s="41" t="s">
        <v>2268</v>
      </c>
      <c r="AQ23" s="41" t="s">
        <v>2268</v>
      </c>
      <c r="AR23" s="41" t="s">
        <v>2268</v>
      </c>
      <c r="AS23" s="41" t="s">
        <v>2268</v>
      </c>
      <c r="AT23" s="41" t="s">
        <v>2268</v>
      </c>
      <c r="AU23" s="188" t="s">
        <v>2268</v>
      </c>
      <c r="AV23" s="41" t="s">
        <v>2268</v>
      </c>
      <c r="AW23" s="41" t="s">
        <v>2268</v>
      </c>
      <c r="AX23" s="41" t="s">
        <v>2268</v>
      </c>
      <c r="AY23" s="41" t="s">
        <v>2268</v>
      </c>
      <c r="AZ23" s="41" t="s">
        <v>2268</v>
      </c>
      <c r="BA23" s="41" t="s">
        <v>2268</v>
      </c>
      <c r="BB23" s="41" t="s">
        <v>2268</v>
      </c>
      <c r="BC23" s="41" t="s">
        <v>2268</v>
      </c>
      <c r="BD23" s="41" t="s">
        <v>2268</v>
      </c>
      <c r="BE23" s="41" t="s">
        <v>2268</v>
      </c>
      <c r="BF23" s="41" t="s">
        <v>2268</v>
      </c>
      <c r="BG23" s="41" t="s">
        <v>2268</v>
      </c>
      <c r="BH23" s="41" t="s">
        <v>2268</v>
      </c>
      <c r="BI23" s="41" t="s">
        <v>2268</v>
      </c>
      <c r="BJ23" s="41" t="s">
        <v>2268</v>
      </c>
      <c r="BK23" s="41" t="s">
        <v>2268</v>
      </c>
      <c r="BL23" s="41" t="s">
        <v>2268</v>
      </c>
      <c r="BM23" s="41" t="s">
        <v>316</v>
      </c>
      <c r="BN23" s="41" t="s">
        <v>2268</v>
      </c>
      <c r="BO23" s="41" t="s">
        <v>2268</v>
      </c>
      <c r="BP23" s="41" t="s">
        <v>2268</v>
      </c>
      <c r="BQ23" s="41" t="s">
        <v>2268</v>
      </c>
      <c r="BR23" s="41" t="s">
        <v>2268</v>
      </c>
      <c r="BS23" s="41" t="s">
        <v>2268</v>
      </c>
      <c r="BT23" s="41" t="s">
        <v>2268</v>
      </c>
      <c r="BU23" s="41" t="s">
        <v>316</v>
      </c>
      <c r="BV23" s="41" t="s">
        <v>2268</v>
      </c>
      <c r="BW23" s="41" t="s">
        <v>2268</v>
      </c>
      <c r="BX23" s="41" t="s">
        <v>2268</v>
      </c>
      <c r="BY23" s="41" t="s">
        <v>370</v>
      </c>
      <c r="BZ23" s="41" t="s">
        <v>322</v>
      </c>
      <c r="CA23" s="41" t="s">
        <v>2268</v>
      </c>
      <c r="CB23" s="41" t="s">
        <v>2268</v>
      </c>
      <c r="CC23" s="41" t="s">
        <v>2268</v>
      </c>
      <c r="CD23" s="41" t="s">
        <v>2268</v>
      </c>
      <c r="CE23" s="41" t="s">
        <v>372</v>
      </c>
      <c r="CF23" s="41" t="s">
        <v>2268</v>
      </c>
      <c r="CG23" s="41" t="s">
        <v>849</v>
      </c>
      <c r="CH23" s="41" t="s">
        <v>2268</v>
      </c>
      <c r="CI23" s="41" t="s">
        <v>2268</v>
      </c>
      <c r="CJ23" s="41" t="s">
        <v>408</v>
      </c>
      <c r="CK23" s="51" t="s">
        <v>859</v>
      </c>
      <c r="CL23" s="51" t="s">
        <v>2268</v>
      </c>
      <c r="CM23" s="51" t="s">
        <v>2268</v>
      </c>
      <c r="CN23" s="51" t="s">
        <v>2268</v>
      </c>
      <c r="CO23" s="51" t="s">
        <v>2268</v>
      </c>
      <c r="CP23" s="51" t="s">
        <v>2268</v>
      </c>
      <c r="CQ23" s="51" t="s">
        <v>2268</v>
      </c>
      <c r="CR23" s="51" t="s">
        <v>2268</v>
      </c>
      <c r="CS23" s="51" t="s">
        <v>2268</v>
      </c>
      <c r="CT23" s="51" t="s">
        <v>2268</v>
      </c>
      <c r="CU23" s="51" t="s">
        <v>2268</v>
      </c>
      <c r="CV23" s="51" t="s">
        <v>444</v>
      </c>
      <c r="CW23" s="51" t="s">
        <v>412</v>
      </c>
      <c r="CX23" s="51" t="s">
        <v>860</v>
      </c>
      <c r="CY23" s="51" t="s">
        <v>2268</v>
      </c>
      <c r="CZ23" s="51" t="s">
        <v>2268</v>
      </c>
      <c r="DA23" s="51" t="s">
        <v>2268</v>
      </c>
      <c r="DB23" s="51" t="s">
        <v>2268</v>
      </c>
      <c r="DC23" s="51" t="s">
        <v>2268</v>
      </c>
      <c r="DD23" s="51" t="s">
        <v>2268</v>
      </c>
      <c r="DE23" s="51" t="s">
        <v>2268</v>
      </c>
      <c r="DF23" s="51" t="s">
        <v>333</v>
      </c>
      <c r="DG23" s="51" t="s">
        <v>334</v>
      </c>
      <c r="DH23" s="51" t="s">
        <v>335</v>
      </c>
      <c r="DI23" s="51" t="s">
        <v>335</v>
      </c>
      <c r="DJ23" s="51" t="s">
        <v>851</v>
      </c>
      <c r="DK23" s="51" t="s">
        <v>2268</v>
      </c>
      <c r="DL23" s="51" t="s">
        <v>2268</v>
      </c>
      <c r="DM23" s="51" t="s">
        <v>2268</v>
      </c>
      <c r="DN23" s="51" t="s">
        <v>2268</v>
      </c>
      <c r="DO23" s="51" t="s">
        <v>2268</v>
      </c>
      <c r="DP23" s="51" t="s">
        <v>2268</v>
      </c>
      <c r="DQ23" s="51" t="s">
        <v>2268</v>
      </c>
      <c r="DR23" s="51" t="s">
        <v>2268</v>
      </c>
      <c r="DS23" s="51" t="s">
        <v>2268</v>
      </c>
      <c r="DT23" s="51" t="s">
        <v>2268</v>
      </c>
      <c r="DU23" s="51" t="s">
        <v>2268</v>
      </c>
      <c r="DV23" s="51" t="s">
        <v>852</v>
      </c>
      <c r="DW23" s="51" t="s">
        <v>853</v>
      </c>
      <c r="DX23" s="51" t="s">
        <v>854</v>
      </c>
      <c r="DY23" s="51" t="s">
        <v>340</v>
      </c>
      <c r="DZ23" s="51" t="s">
        <v>341</v>
      </c>
      <c r="EA23" s="51" t="s">
        <v>342</v>
      </c>
      <c r="EB23" s="51" t="s">
        <v>343</v>
      </c>
    </row>
    <row r="24" spans="1:132" x14ac:dyDescent="0.55000000000000004">
      <c r="A24" s="71">
        <f>IF('受領情報一覧(KPMG編集)'!B24="","",'受領情報一覧(KPMG編集)'!B24)</f>
        <v>21</v>
      </c>
      <c r="B24" s="70">
        <v>21</v>
      </c>
      <c r="C24" s="44">
        <v>45317.004699074074</v>
      </c>
      <c r="D24" s="44">
        <v>45317.013981481483</v>
      </c>
      <c r="E24" s="41" t="s">
        <v>300</v>
      </c>
      <c r="F24" s="41" t="s">
        <v>2268</v>
      </c>
      <c r="G24" s="41" t="s">
        <v>2268</v>
      </c>
      <c r="H24" s="41" t="s">
        <v>861</v>
      </c>
      <c r="I24" s="41" t="s">
        <v>862</v>
      </c>
      <c r="J24" s="41" t="s">
        <v>303</v>
      </c>
      <c r="K24" s="41" t="s">
        <v>863</v>
      </c>
      <c r="L24" s="41" t="s">
        <v>634</v>
      </c>
      <c r="M24" s="41" t="s">
        <v>392</v>
      </c>
      <c r="N24" s="41" t="s">
        <v>864</v>
      </c>
      <c r="O24" s="41" t="s">
        <v>865</v>
      </c>
      <c r="P24" s="41" t="s">
        <v>496</v>
      </c>
      <c r="Q24" s="41" t="s">
        <v>310</v>
      </c>
      <c r="R24" s="41" t="s">
        <v>2326</v>
      </c>
      <c r="S24" s="41" t="s">
        <v>2268</v>
      </c>
      <c r="T24" s="41" t="s">
        <v>2327</v>
      </c>
      <c r="U24" s="118" t="s">
        <v>868</v>
      </c>
      <c r="V24" s="41" t="s">
        <v>2268</v>
      </c>
      <c r="W24" s="41" t="s">
        <v>2268</v>
      </c>
      <c r="X24" s="41" t="s">
        <v>357</v>
      </c>
      <c r="Y24" s="41" t="s">
        <v>2268</v>
      </c>
      <c r="Z24" s="41" t="s">
        <v>2268</v>
      </c>
      <c r="AA24" s="188" t="s">
        <v>2268</v>
      </c>
      <c r="AB24" s="41" t="s">
        <v>2268</v>
      </c>
      <c r="AC24" s="127" t="s">
        <v>2328</v>
      </c>
      <c r="AD24" s="41" t="s">
        <v>2268</v>
      </c>
      <c r="AE24" s="41" t="s">
        <v>861</v>
      </c>
      <c r="AF24" s="41" t="s">
        <v>870</v>
      </c>
      <c r="AG24" s="188" t="s">
        <v>863</v>
      </c>
      <c r="AH24" s="41" t="s">
        <v>864</v>
      </c>
      <c r="AI24" s="41" t="s">
        <v>533</v>
      </c>
      <c r="AJ24" s="127" t="s">
        <v>2329</v>
      </c>
      <c r="AK24" s="41" t="s">
        <v>2268</v>
      </c>
      <c r="AL24" s="41" t="s">
        <v>861</v>
      </c>
      <c r="AM24" s="41" t="s">
        <v>870</v>
      </c>
      <c r="AN24" s="188" t="s">
        <v>872</v>
      </c>
      <c r="AO24" s="41" t="s">
        <v>864</v>
      </c>
      <c r="AP24" s="41" t="s">
        <v>361</v>
      </c>
      <c r="AQ24" s="41" t="s">
        <v>2268</v>
      </c>
      <c r="AR24" s="41" t="s">
        <v>2268</v>
      </c>
      <c r="AS24" s="41" t="s">
        <v>2268</v>
      </c>
      <c r="AT24" s="41" t="s">
        <v>2268</v>
      </c>
      <c r="AU24" s="188" t="s">
        <v>2268</v>
      </c>
      <c r="AV24" s="41" t="s">
        <v>2268</v>
      </c>
      <c r="AW24" s="41" t="s">
        <v>2268</v>
      </c>
      <c r="AX24" s="41" t="s">
        <v>2268</v>
      </c>
      <c r="AY24" s="41" t="s">
        <v>2268</v>
      </c>
      <c r="AZ24" s="41" t="s">
        <v>2268</v>
      </c>
      <c r="BA24" s="41" t="s">
        <v>2268</v>
      </c>
      <c r="BB24" s="41" t="s">
        <v>2268</v>
      </c>
      <c r="BC24" s="41" t="s">
        <v>2268</v>
      </c>
      <c r="BD24" s="41" t="s">
        <v>2268</v>
      </c>
      <c r="BE24" s="41" t="s">
        <v>2268</v>
      </c>
      <c r="BF24" s="41" t="s">
        <v>2268</v>
      </c>
      <c r="BG24" s="41" t="s">
        <v>2268</v>
      </c>
      <c r="BH24" s="41" t="s">
        <v>2268</v>
      </c>
      <c r="BI24" s="41" t="s">
        <v>2268</v>
      </c>
      <c r="BJ24" s="41" t="s">
        <v>2268</v>
      </c>
      <c r="BK24" s="41" t="s">
        <v>2268</v>
      </c>
      <c r="BL24" s="41" t="s">
        <v>2268</v>
      </c>
      <c r="BM24" s="41" t="s">
        <v>317</v>
      </c>
      <c r="BN24" s="41" t="s">
        <v>504</v>
      </c>
      <c r="BO24" s="41" t="s">
        <v>505</v>
      </c>
      <c r="BP24" s="41" t="s">
        <v>873</v>
      </c>
      <c r="BQ24" s="41" t="s">
        <v>319</v>
      </c>
      <c r="BR24" s="41" t="s">
        <v>874</v>
      </c>
      <c r="BS24" s="127" t="s">
        <v>2330</v>
      </c>
      <c r="BT24" s="41" t="s">
        <v>876</v>
      </c>
      <c r="BU24" s="41" t="s">
        <v>316</v>
      </c>
      <c r="BV24" s="41" t="s">
        <v>2268</v>
      </c>
      <c r="BW24" s="41" t="s">
        <v>2268</v>
      </c>
      <c r="BX24" s="41" t="s">
        <v>2268</v>
      </c>
      <c r="BY24" s="41" t="s">
        <v>321</v>
      </c>
      <c r="BZ24" s="41" t="s">
        <v>322</v>
      </c>
      <c r="CA24" s="41" t="s">
        <v>2268</v>
      </c>
      <c r="CB24" s="41" t="s">
        <v>2268</v>
      </c>
      <c r="CC24" s="41" t="s">
        <v>2268</v>
      </c>
      <c r="CD24" s="41" t="s">
        <v>877</v>
      </c>
      <c r="CE24" s="41" t="s">
        <v>323</v>
      </c>
      <c r="CF24" s="41" t="s">
        <v>2268</v>
      </c>
      <c r="CG24" s="41" t="s">
        <v>2268</v>
      </c>
      <c r="CH24" s="41" t="s">
        <v>878</v>
      </c>
      <c r="CI24" s="41" t="s">
        <v>2268</v>
      </c>
      <c r="CJ24" s="41" t="s">
        <v>408</v>
      </c>
      <c r="CK24" s="51" t="s">
        <v>879</v>
      </c>
      <c r="CL24" s="51" t="s">
        <v>880</v>
      </c>
      <c r="CM24" s="51" t="s">
        <v>881</v>
      </c>
      <c r="CN24" s="51" t="s">
        <v>2268</v>
      </c>
      <c r="CO24" s="51" t="s">
        <v>377</v>
      </c>
      <c r="CP24" s="51" t="s">
        <v>882</v>
      </c>
      <c r="CQ24" s="51" t="s">
        <v>2268</v>
      </c>
      <c r="CR24" s="51" t="s">
        <v>883</v>
      </c>
      <c r="CS24" s="51" t="s">
        <v>881</v>
      </c>
      <c r="CT24" s="51" t="s">
        <v>881</v>
      </c>
      <c r="CU24" s="51" t="s">
        <v>884</v>
      </c>
      <c r="CV24" s="51" t="s">
        <v>481</v>
      </c>
      <c r="CW24" s="51" t="s">
        <v>885</v>
      </c>
      <c r="CX24" s="51" t="s">
        <v>886</v>
      </c>
      <c r="CY24" s="51" t="s">
        <v>2268</v>
      </c>
      <c r="CZ24" s="51" t="s">
        <v>2268</v>
      </c>
      <c r="DA24" s="51" t="s">
        <v>2268</v>
      </c>
      <c r="DB24" s="51" t="s">
        <v>887</v>
      </c>
      <c r="DC24" s="51" t="s">
        <v>2268</v>
      </c>
      <c r="DD24" s="51" t="s">
        <v>2268</v>
      </c>
      <c r="DE24" s="51" t="s">
        <v>888</v>
      </c>
      <c r="DF24" s="51" t="s">
        <v>333</v>
      </c>
      <c r="DG24" s="51" t="s">
        <v>334</v>
      </c>
      <c r="DH24" s="51" t="s">
        <v>335</v>
      </c>
      <c r="DI24" s="51" t="s">
        <v>335</v>
      </c>
      <c r="DJ24" s="51" t="s">
        <v>889</v>
      </c>
      <c r="DK24" s="51" t="s">
        <v>2268</v>
      </c>
      <c r="DL24" s="51" t="s">
        <v>2268</v>
      </c>
      <c r="DM24" s="51" t="s">
        <v>2268</v>
      </c>
      <c r="DN24" s="51" t="s">
        <v>2268</v>
      </c>
      <c r="DO24" s="51" t="s">
        <v>2268</v>
      </c>
      <c r="DP24" s="51" t="s">
        <v>2268</v>
      </c>
      <c r="DQ24" s="51" t="s">
        <v>2268</v>
      </c>
      <c r="DR24" s="51" t="s">
        <v>2268</v>
      </c>
      <c r="DS24" s="51" t="s">
        <v>2268</v>
      </c>
      <c r="DT24" s="51" t="s">
        <v>2268</v>
      </c>
      <c r="DU24" s="51" t="s">
        <v>2268</v>
      </c>
      <c r="DV24" s="51" t="s">
        <v>2331</v>
      </c>
      <c r="DW24" s="51" t="s">
        <v>891</v>
      </c>
      <c r="DX24" s="51" t="s">
        <v>2332</v>
      </c>
      <c r="DY24" s="51" t="s">
        <v>340</v>
      </c>
      <c r="DZ24" s="51" t="s">
        <v>341</v>
      </c>
      <c r="EA24" s="51" t="s">
        <v>342</v>
      </c>
      <c r="EB24" s="51" t="s">
        <v>343</v>
      </c>
    </row>
    <row r="25" spans="1:132" ht="18" customHeight="1" x14ac:dyDescent="0.55000000000000004">
      <c r="A25" s="71">
        <f>IF('受領情報一覧(KPMG編集)'!B25="","",'受領情報一覧(KPMG編集)'!B25)</f>
        <v>22</v>
      </c>
      <c r="B25" s="70">
        <v>22</v>
      </c>
      <c r="C25" s="44">
        <v>45317.427245370367</v>
      </c>
      <c r="D25" s="44">
        <v>45317.455555555556</v>
      </c>
      <c r="E25" s="41" t="s">
        <v>300</v>
      </c>
      <c r="F25" s="41" t="s">
        <v>2268</v>
      </c>
      <c r="G25" s="41" t="s">
        <v>2268</v>
      </c>
      <c r="H25" s="126" t="s">
        <v>2333</v>
      </c>
      <c r="I25" s="41" t="s">
        <v>894</v>
      </c>
      <c r="J25" s="41" t="s">
        <v>303</v>
      </c>
      <c r="K25" s="41" t="s">
        <v>895</v>
      </c>
      <c r="L25" s="41" t="s">
        <v>305</v>
      </c>
      <c r="M25" s="41" t="s">
        <v>392</v>
      </c>
      <c r="N25" s="41" t="s">
        <v>896</v>
      </c>
      <c r="O25" s="41" t="s">
        <v>897</v>
      </c>
      <c r="P25" s="41" t="s">
        <v>460</v>
      </c>
      <c r="Q25" s="41" t="s">
        <v>310</v>
      </c>
      <c r="R25" s="41" t="s">
        <v>898</v>
      </c>
      <c r="S25" s="41" t="s">
        <v>2268</v>
      </c>
      <c r="T25" s="41" t="s">
        <v>899</v>
      </c>
      <c r="U25" s="41" t="s">
        <v>900</v>
      </c>
      <c r="V25" s="41" t="s">
        <v>2268</v>
      </c>
      <c r="W25" s="41" t="s">
        <v>2268</v>
      </c>
      <c r="X25" s="41" t="s">
        <v>314</v>
      </c>
      <c r="Y25" s="41" t="s">
        <v>901</v>
      </c>
      <c r="Z25" s="41" t="s">
        <v>902</v>
      </c>
      <c r="AA25" s="188" t="s">
        <v>903</v>
      </c>
      <c r="AB25" s="41" t="s">
        <v>904</v>
      </c>
      <c r="AC25" s="41" t="s">
        <v>2268</v>
      </c>
      <c r="AD25" s="41" t="s">
        <v>2268</v>
      </c>
      <c r="AE25" s="41" t="s">
        <v>2268</v>
      </c>
      <c r="AF25" s="41" t="s">
        <v>2268</v>
      </c>
      <c r="AG25" s="188" t="s">
        <v>2268</v>
      </c>
      <c r="AH25" s="41" t="s">
        <v>2268</v>
      </c>
      <c r="AI25" s="41" t="s">
        <v>2268</v>
      </c>
      <c r="AJ25" s="41" t="s">
        <v>2268</v>
      </c>
      <c r="AK25" s="41" t="s">
        <v>2268</v>
      </c>
      <c r="AL25" s="41" t="s">
        <v>2268</v>
      </c>
      <c r="AM25" s="41" t="s">
        <v>2268</v>
      </c>
      <c r="AN25" s="188" t="s">
        <v>2268</v>
      </c>
      <c r="AO25" s="41" t="s">
        <v>2268</v>
      </c>
      <c r="AP25" s="41" t="s">
        <v>2268</v>
      </c>
      <c r="AQ25" s="41" t="s">
        <v>2268</v>
      </c>
      <c r="AR25" s="41" t="s">
        <v>2268</v>
      </c>
      <c r="AS25" s="41" t="s">
        <v>2268</v>
      </c>
      <c r="AT25" s="41" t="s">
        <v>2268</v>
      </c>
      <c r="AU25" s="188" t="s">
        <v>2268</v>
      </c>
      <c r="AV25" s="41" t="s">
        <v>2268</v>
      </c>
      <c r="AW25" s="41" t="s">
        <v>2268</v>
      </c>
      <c r="AX25" s="41" t="s">
        <v>2268</v>
      </c>
      <c r="AY25" s="41" t="s">
        <v>2268</v>
      </c>
      <c r="AZ25" s="41" t="s">
        <v>2268</v>
      </c>
      <c r="BA25" s="41" t="s">
        <v>2268</v>
      </c>
      <c r="BB25" s="41" t="s">
        <v>2268</v>
      </c>
      <c r="BC25" s="41" t="s">
        <v>2268</v>
      </c>
      <c r="BD25" s="41" t="s">
        <v>2268</v>
      </c>
      <c r="BE25" s="41" t="s">
        <v>2268</v>
      </c>
      <c r="BF25" s="41" t="s">
        <v>2268</v>
      </c>
      <c r="BG25" s="41" t="s">
        <v>2268</v>
      </c>
      <c r="BH25" s="41" t="s">
        <v>2268</v>
      </c>
      <c r="BI25" s="41" t="s">
        <v>2268</v>
      </c>
      <c r="BJ25" s="41" t="s">
        <v>2268</v>
      </c>
      <c r="BK25" s="41" t="s">
        <v>2268</v>
      </c>
      <c r="BL25" s="41" t="s">
        <v>2268</v>
      </c>
      <c r="BM25" s="41" t="s">
        <v>316</v>
      </c>
      <c r="BN25" s="41" t="s">
        <v>2268</v>
      </c>
      <c r="BO25" s="41" t="s">
        <v>2268</v>
      </c>
      <c r="BP25" s="41" t="s">
        <v>2268</v>
      </c>
      <c r="BQ25" s="41" t="s">
        <v>2268</v>
      </c>
      <c r="BR25" s="41" t="s">
        <v>2268</v>
      </c>
      <c r="BS25" s="41" t="s">
        <v>2268</v>
      </c>
      <c r="BT25" s="41" t="s">
        <v>2268</v>
      </c>
      <c r="BU25" s="41" t="s">
        <v>317</v>
      </c>
      <c r="BV25" s="41" t="s">
        <v>905</v>
      </c>
      <c r="BW25" s="41" t="s">
        <v>319</v>
      </c>
      <c r="BX25" s="41" t="s">
        <v>906</v>
      </c>
      <c r="BY25" s="41" t="s">
        <v>321</v>
      </c>
      <c r="BZ25" s="41" t="s">
        <v>322</v>
      </c>
      <c r="CA25" s="41" t="s">
        <v>2268</v>
      </c>
      <c r="CB25" s="41" t="s">
        <v>2268</v>
      </c>
      <c r="CC25" s="41" t="s">
        <v>2268</v>
      </c>
      <c r="CD25" s="41" t="s">
        <v>2268</v>
      </c>
      <c r="CE25" s="41" t="s">
        <v>616</v>
      </c>
      <c r="CF25" s="41" t="s">
        <v>907</v>
      </c>
      <c r="CG25" s="41" t="s">
        <v>691</v>
      </c>
      <c r="CH25" s="41" t="s">
        <v>2268</v>
      </c>
      <c r="CI25" s="41" t="s">
        <v>2268</v>
      </c>
      <c r="CJ25" s="41" t="s">
        <v>408</v>
      </c>
      <c r="CK25" s="51" t="s">
        <v>908</v>
      </c>
      <c r="CL25" s="51" t="s">
        <v>478</v>
      </c>
      <c r="CM25" s="51" t="s">
        <v>479</v>
      </c>
      <c r="CN25" s="51" t="s">
        <v>775</v>
      </c>
      <c r="CO25" s="51" t="s">
        <v>377</v>
      </c>
      <c r="CP25" s="51" t="s">
        <v>776</v>
      </c>
      <c r="CQ25" s="51" t="s">
        <v>909</v>
      </c>
      <c r="CR25" s="51" t="s">
        <v>2268</v>
      </c>
      <c r="CS25" s="51" t="s">
        <v>910</v>
      </c>
      <c r="CT25" s="51" t="s">
        <v>911</v>
      </c>
      <c r="CU25" s="51" t="s">
        <v>912</v>
      </c>
      <c r="CV25" s="51" t="s">
        <v>481</v>
      </c>
      <c r="CW25" s="51" t="s">
        <v>571</v>
      </c>
      <c r="CX25" s="51" t="s">
        <v>913</v>
      </c>
      <c r="CY25" s="51" t="s">
        <v>2268</v>
      </c>
      <c r="CZ25" s="51" t="s">
        <v>2268</v>
      </c>
      <c r="DA25" s="51" t="s">
        <v>2268</v>
      </c>
      <c r="DB25" s="51" t="s">
        <v>2268</v>
      </c>
      <c r="DC25" s="51" t="s">
        <v>2268</v>
      </c>
      <c r="DD25" s="51" t="s">
        <v>2268</v>
      </c>
      <c r="DE25" s="51" t="s">
        <v>2268</v>
      </c>
      <c r="DF25" s="51" t="s">
        <v>333</v>
      </c>
      <c r="DG25" s="51" t="s">
        <v>334</v>
      </c>
      <c r="DH25" s="51" t="s">
        <v>335</v>
      </c>
      <c r="DI25" s="51" t="s">
        <v>335</v>
      </c>
      <c r="DJ25" s="51" t="s">
        <v>914</v>
      </c>
      <c r="DK25" s="51" t="s">
        <v>2268</v>
      </c>
      <c r="DL25" s="51" t="s">
        <v>2268</v>
      </c>
      <c r="DM25" s="51" t="s">
        <v>2268</v>
      </c>
      <c r="DN25" s="51" t="s">
        <v>2268</v>
      </c>
      <c r="DO25" s="51" t="s">
        <v>2268</v>
      </c>
      <c r="DP25" s="51" t="s">
        <v>2268</v>
      </c>
      <c r="DQ25" s="51" t="s">
        <v>2268</v>
      </c>
      <c r="DR25" s="51" t="s">
        <v>2268</v>
      </c>
      <c r="DS25" s="51" t="s">
        <v>2268</v>
      </c>
      <c r="DT25" s="51" t="s">
        <v>2268</v>
      </c>
      <c r="DU25" s="51" t="s">
        <v>2268</v>
      </c>
      <c r="DV25" s="51" t="s">
        <v>915</v>
      </c>
      <c r="DW25" s="51" t="s">
        <v>916</v>
      </c>
      <c r="DX25" s="119" t="s">
        <v>917</v>
      </c>
      <c r="DY25" s="51" t="s">
        <v>340</v>
      </c>
      <c r="DZ25" s="51" t="s">
        <v>341</v>
      </c>
      <c r="EA25" s="51" t="s">
        <v>342</v>
      </c>
      <c r="EB25" s="51" t="s">
        <v>343</v>
      </c>
    </row>
    <row r="26" spans="1:132" ht="20.149999999999999" customHeight="1" x14ac:dyDescent="0.55000000000000004">
      <c r="A26" s="71">
        <f>IF('受領情報一覧(KPMG編集)'!B26="","",'受領情報一覧(KPMG編集)'!B26)</f>
        <v>23</v>
      </c>
      <c r="B26" s="70">
        <v>23</v>
      </c>
      <c r="C26" s="44">
        <v>45317.56422453704</v>
      </c>
      <c r="D26" s="44">
        <v>45317.577175925922</v>
      </c>
      <c r="E26" s="41" t="s">
        <v>300</v>
      </c>
      <c r="F26" s="41" t="s">
        <v>2268</v>
      </c>
      <c r="G26" s="41" t="s">
        <v>2268</v>
      </c>
      <c r="H26" s="41" t="s">
        <v>918</v>
      </c>
      <c r="I26" s="41" t="s">
        <v>919</v>
      </c>
      <c r="J26" s="41" t="s">
        <v>303</v>
      </c>
      <c r="K26" s="41" t="s">
        <v>920</v>
      </c>
      <c r="L26" s="41" t="s">
        <v>305</v>
      </c>
      <c r="M26" s="41" t="s">
        <v>392</v>
      </c>
      <c r="N26" s="41" t="s">
        <v>921</v>
      </c>
      <c r="O26" s="41" t="s">
        <v>922</v>
      </c>
      <c r="P26" s="41" t="s">
        <v>460</v>
      </c>
      <c r="Q26" s="41" t="s">
        <v>310</v>
      </c>
      <c r="R26" s="41" t="s">
        <v>923</v>
      </c>
      <c r="S26" s="41" t="s">
        <v>2268</v>
      </c>
      <c r="T26" s="41" t="s">
        <v>924</v>
      </c>
      <c r="U26" s="41" t="s">
        <v>925</v>
      </c>
      <c r="V26" s="41" t="s">
        <v>2268</v>
      </c>
      <c r="W26" s="41" t="s">
        <v>926</v>
      </c>
      <c r="X26" s="41" t="s">
        <v>357</v>
      </c>
      <c r="Y26" s="41" t="s">
        <v>2268</v>
      </c>
      <c r="Z26" s="41" t="s">
        <v>2268</v>
      </c>
      <c r="AA26" s="188" t="s">
        <v>2268</v>
      </c>
      <c r="AB26" s="41" t="s">
        <v>2268</v>
      </c>
      <c r="AC26" s="126" t="s">
        <v>2334</v>
      </c>
      <c r="AD26" s="41" t="s">
        <v>2268</v>
      </c>
      <c r="AE26" s="41" t="s">
        <v>918</v>
      </c>
      <c r="AF26" s="41" t="s">
        <v>919</v>
      </c>
      <c r="AG26" s="188" t="s">
        <v>920</v>
      </c>
      <c r="AH26" s="41" t="s">
        <v>921</v>
      </c>
      <c r="AI26" s="41" t="s">
        <v>533</v>
      </c>
      <c r="AJ26" s="126" t="s">
        <v>2335</v>
      </c>
      <c r="AK26" s="41" t="s">
        <v>2268</v>
      </c>
      <c r="AL26" s="41" t="s">
        <v>918</v>
      </c>
      <c r="AM26" s="41" t="s">
        <v>919</v>
      </c>
      <c r="AN26" s="188" t="s">
        <v>920</v>
      </c>
      <c r="AO26" s="41" t="s">
        <v>921</v>
      </c>
      <c r="AP26" s="41" t="s">
        <v>361</v>
      </c>
      <c r="AQ26" s="41" t="s">
        <v>2268</v>
      </c>
      <c r="AR26" s="41" t="s">
        <v>2268</v>
      </c>
      <c r="AS26" s="41" t="s">
        <v>2268</v>
      </c>
      <c r="AT26" s="41" t="s">
        <v>2268</v>
      </c>
      <c r="AU26" s="188" t="s">
        <v>2268</v>
      </c>
      <c r="AV26" s="41" t="s">
        <v>2268</v>
      </c>
      <c r="AW26" s="41" t="s">
        <v>2268</v>
      </c>
      <c r="AX26" s="41" t="s">
        <v>2268</v>
      </c>
      <c r="AY26" s="41" t="s">
        <v>2268</v>
      </c>
      <c r="AZ26" s="41" t="s">
        <v>2268</v>
      </c>
      <c r="BA26" s="41" t="s">
        <v>2268</v>
      </c>
      <c r="BB26" s="41" t="s">
        <v>2268</v>
      </c>
      <c r="BC26" s="41" t="s">
        <v>2268</v>
      </c>
      <c r="BD26" s="41" t="s">
        <v>2268</v>
      </c>
      <c r="BE26" s="41" t="s">
        <v>2268</v>
      </c>
      <c r="BF26" s="41" t="s">
        <v>2268</v>
      </c>
      <c r="BG26" s="41" t="s">
        <v>2268</v>
      </c>
      <c r="BH26" s="41" t="s">
        <v>2268</v>
      </c>
      <c r="BI26" s="41" t="s">
        <v>2268</v>
      </c>
      <c r="BJ26" s="41" t="s">
        <v>2268</v>
      </c>
      <c r="BK26" s="41" t="s">
        <v>2268</v>
      </c>
      <c r="BL26" s="41" t="s">
        <v>2268</v>
      </c>
      <c r="BM26" s="41" t="s">
        <v>317</v>
      </c>
      <c r="BN26" s="41" t="s">
        <v>929</v>
      </c>
      <c r="BO26" s="41" t="s">
        <v>930</v>
      </c>
      <c r="BP26" s="41" t="s">
        <v>931</v>
      </c>
      <c r="BQ26" s="41" t="s">
        <v>319</v>
      </c>
      <c r="BR26" s="41" t="s">
        <v>932</v>
      </c>
      <c r="BS26" s="41" t="s">
        <v>366</v>
      </c>
      <c r="BT26" s="41" t="s">
        <v>933</v>
      </c>
      <c r="BU26" s="41" t="s">
        <v>317</v>
      </c>
      <c r="BV26" s="41" t="s">
        <v>934</v>
      </c>
      <c r="BW26" s="41" t="s">
        <v>319</v>
      </c>
      <c r="BX26" s="41" t="s">
        <v>935</v>
      </c>
      <c r="BY26" s="41" t="s">
        <v>936</v>
      </c>
      <c r="BZ26" s="41" t="s">
        <v>322</v>
      </c>
      <c r="CA26" s="41" t="s">
        <v>2268</v>
      </c>
      <c r="CB26" s="41" t="s">
        <v>2268</v>
      </c>
      <c r="CC26" s="41" t="s">
        <v>2268</v>
      </c>
      <c r="CD26" s="41" t="s">
        <v>666</v>
      </c>
      <c r="CE26" s="41" t="s">
        <v>616</v>
      </c>
      <c r="CF26" s="41" t="s">
        <v>937</v>
      </c>
      <c r="CG26" s="41" t="s">
        <v>938</v>
      </c>
      <c r="CH26" s="41" t="s">
        <v>2268</v>
      </c>
      <c r="CI26" s="41" t="s">
        <v>2268</v>
      </c>
      <c r="CJ26" s="41" t="s">
        <v>408</v>
      </c>
      <c r="CK26" s="51" t="s">
        <v>939</v>
      </c>
      <c r="CL26" s="51" t="s">
        <v>2268</v>
      </c>
      <c r="CM26" s="51" t="s">
        <v>2268</v>
      </c>
      <c r="CN26" s="51" t="s">
        <v>2268</v>
      </c>
      <c r="CO26" s="51" t="s">
        <v>2268</v>
      </c>
      <c r="CP26" s="51" t="s">
        <v>2268</v>
      </c>
      <c r="CQ26" s="51" t="s">
        <v>2268</v>
      </c>
      <c r="CR26" s="51" t="s">
        <v>2268</v>
      </c>
      <c r="CS26" s="51" t="s">
        <v>2268</v>
      </c>
      <c r="CT26" s="51" t="s">
        <v>2268</v>
      </c>
      <c r="CU26" s="51" t="s">
        <v>2268</v>
      </c>
      <c r="CV26" s="51" t="s">
        <v>444</v>
      </c>
      <c r="CW26" s="51" t="s">
        <v>444</v>
      </c>
      <c r="CX26" s="51" t="s">
        <v>940</v>
      </c>
      <c r="CY26" s="51" t="s">
        <v>941</v>
      </c>
      <c r="CZ26" s="51" t="s">
        <v>2268</v>
      </c>
      <c r="DA26" s="51" t="s">
        <v>942</v>
      </c>
      <c r="DB26" s="51" t="s">
        <v>943</v>
      </c>
      <c r="DC26" s="51" t="s">
        <v>2268</v>
      </c>
      <c r="DD26" s="51" t="s">
        <v>944</v>
      </c>
      <c r="DE26" s="51" t="s">
        <v>945</v>
      </c>
      <c r="DF26" s="51" t="s">
        <v>333</v>
      </c>
      <c r="DG26" s="51" t="s">
        <v>334</v>
      </c>
      <c r="DH26" s="51" t="s">
        <v>335</v>
      </c>
      <c r="DI26" s="51" t="s">
        <v>335</v>
      </c>
      <c r="DJ26" s="51" t="s">
        <v>946</v>
      </c>
      <c r="DK26" s="51" t="s">
        <v>2268</v>
      </c>
      <c r="DL26" s="51" t="s">
        <v>2268</v>
      </c>
      <c r="DM26" s="51" t="s">
        <v>2268</v>
      </c>
      <c r="DN26" s="51" t="s">
        <v>2268</v>
      </c>
      <c r="DO26" s="51" t="s">
        <v>2268</v>
      </c>
      <c r="DP26" s="51" t="s">
        <v>2268</v>
      </c>
      <c r="DQ26" s="51" t="s">
        <v>2268</v>
      </c>
      <c r="DR26" s="51" t="s">
        <v>2268</v>
      </c>
      <c r="DS26" s="51" t="s">
        <v>2268</v>
      </c>
      <c r="DT26" s="51" t="s">
        <v>2268</v>
      </c>
      <c r="DU26" s="51" t="s">
        <v>2268</v>
      </c>
      <c r="DV26" s="51" t="s">
        <v>947</v>
      </c>
      <c r="DW26" s="51" t="s">
        <v>948</v>
      </c>
      <c r="DX26" s="207" t="s">
        <v>2336</v>
      </c>
      <c r="DY26" s="51" t="s">
        <v>340</v>
      </c>
      <c r="DZ26" s="51" t="s">
        <v>341</v>
      </c>
      <c r="EA26" s="51" t="s">
        <v>342</v>
      </c>
      <c r="EB26" s="51" t="s">
        <v>343</v>
      </c>
    </row>
    <row r="27" spans="1:132" ht="17.899999999999999" customHeight="1" x14ac:dyDescent="0.55000000000000004">
      <c r="A27" s="71">
        <f>IF('受領情報一覧(KPMG編集)'!B27="","",'受領情報一覧(KPMG編集)'!B27)</f>
        <v>24</v>
      </c>
      <c r="B27" s="70">
        <v>24</v>
      </c>
      <c r="C27" s="44">
        <v>45317.668541666666</v>
      </c>
      <c r="D27" s="44">
        <v>45317.726979166669</v>
      </c>
      <c r="E27" s="41" t="s">
        <v>300</v>
      </c>
      <c r="F27" s="41" t="s">
        <v>2268</v>
      </c>
      <c r="G27" s="41" t="s">
        <v>2268</v>
      </c>
      <c r="H27" s="41" t="s">
        <v>2337</v>
      </c>
      <c r="I27" s="41" t="s">
        <v>632</v>
      </c>
      <c r="J27" s="41" t="s">
        <v>303</v>
      </c>
      <c r="K27" s="41" t="s">
        <v>633</v>
      </c>
      <c r="L27" s="41" t="s">
        <v>634</v>
      </c>
      <c r="M27" s="41" t="s">
        <v>348</v>
      </c>
      <c r="N27" s="41" t="s">
        <v>635</v>
      </c>
      <c r="O27" s="41" t="s">
        <v>636</v>
      </c>
      <c r="P27" s="41" t="s">
        <v>460</v>
      </c>
      <c r="Q27" s="41" t="s">
        <v>310</v>
      </c>
      <c r="R27" s="41" t="s">
        <v>950</v>
      </c>
      <c r="S27" s="41" t="s">
        <v>2268</v>
      </c>
      <c r="T27" s="41" t="s">
        <v>951</v>
      </c>
      <c r="U27" s="41" t="s">
        <v>952</v>
      </c>
      <c r="V27" s="41" t="s">
        <v>953</v>
      </c>
      <c r="W27" s="41" t="s">
        <v>954</v>
      </c>
      <c r="X27" s="41" t="s">
        <v>357</v>
      </c>
      <c r="Y27" s="41" t="s">
        <v>2268</v>
      </c>
      <c r="Z27" s="41" t="s">
        <v>2268</v>
      </c>
      <c r="AA27" s="188" t="s">
        <v>2268</v>
      </c>
      <c r="AB27" s="41" t="s">
        <v>2268</v>
      </c>
      <c r="AC27" s="41" t="s">
        <v>955</v>
      </c>
      <c r="AD27" s="41" t="s">
        <v>956</v>
      </c>
      <c r="AE27" s="41" t="s">
        <v>957</v>
      </c>
      <c r="AF27" s="41" t="s">
        <v>958</v>
      </c>
      <c r="AG27" s="188" t="s">
        <v>493</v>
      </c>
      <c r="AH27" s="126" t="s">
        <v>2338</v>
      </c>
      <c r="AI27" s="41" t="s">
        <v>533</v>
      </c>
      <c r="AJ27" s="41" t="s">
        <v>960</v>
      </c>
      <c r="AK27" s="41" t="s">
        <v>961</v>
      </c>
      <c r="AL27" s="41" t="s">
        <v>957</v>
      </c>
      <c r="AM27" s="41" t="s">
        <v>958</v>
      </c>
      <c r="AN27" s="188" t="s">
        <v>493</v>
      </c>
      <c r="AO27" s="126" t="s">
        <v>2338</v>
      </c>
      <c r="AP27" s="41" t="s">
        <v>533</v>
      </c>
      <c r="AQ27" s="41" t="s">
        <v>962</v>
      </c>
      <c r="AR27" s="41" t="s">
        <v>963</v>
      </c>
      <c r="AS27" s="41" t="s">
        <v>957</v>
      </c>
      <c r="AT27" s="41" t="s">
        <v>958</v>
      </c>
      <c r="AU27" s="188" t="s">
        <v>493</v>
      </c>
      <c r="AV27" s="126" t="s">
        <v>2338</v>
      </c>
      <c r="AW27" s="41" t="s">
        <v>533</v>
      </c>
      <c r="AX27" s="41" t="s">
        <v>964</v>
      </c>
      <c r="AY27" s="41" t="s">
        <v>965</v>
      </c>
      <c r="AZ27" s="41" t="s">
        <v>966</v>
      </c>
      <c r="BA27" s="41" t="s">
        <v>967</v>
      </c>
      <c r="BB27" s="41" t="s">
        <v>493</v>
      </c>
      <c r="BC27" s="126" t="s">
        <v>2339</v>
      </c>
      <c r="BD27" s="41" t="s">
        <v>533</v>
      </c>
      <c r="BE27" s="41" t="s">
        <v>969</v>
      </c>
      <c r="BF27" s="41" t="s">
        <v>970</v>
      </c>
      <c r="BG27" s="41" t="s">
        <v>631</v>
      </c>
      <c r="BH27" s="41" t="s">
        <v>632</v>
      </c>
      <c r="BI27" s="41" t="s">
        <v>633</v>
      </c>
      <c r="BJ27" s="41" t="s">
        <v>635</v>
      </c>
      <c r="BK27" s="41" t="s">
        <v>361</v>
      </c>
      <c r="BL27" s="41" t="s">
        <v>2268</v>
      </c>
      <c r="BM27" s="41" t="s">
        <v>317</v>
      </c>
      <c r="BN27" s="41" t="s">
        <v>430</v>
      </c>
      <c r="BO27" s="41" t="s">
        <v>651</v>
      </c>
      <c r="BP27" s="41" t="s">
        <v>586</v>
      </c>
      <c r="BQ27" s="41" t="s">
        <v>319</v>
      </c>
      <c r="BR27" s="41" t="s">
        <v>971</v>
      </c>
      <c r="BS27" s="41" t="s">
        <v>972</v>
      </c>
      <c r="BT27" s="41" t="s">
        <v>973</v>
      </c>
      <c r="BU27" s="41" t="s">
        <v>317</v>
      </c>
      <c r="BV27" s="41" t="s">
        <v>368</v>
      </c>
      <c r="BW27" s="41" t="s">
        <v>319</v>
      </c>
      <c r="BX27" s="41" t="s">
        <v>974</v>
      </c>
      <c r="BY27" s="41" t="s">
        <v>321</v>
      </c>
      <c r="BZ27" s="41" t="s">
        <v>322</v>
      </c>
      <c r="CA27" s="41" t="s">
        <v>2268</v>
      </c>
      <c r="CB27" s="41" t="s">
        <v>2268</v>
      </c>
      <c r="CC27" s="41" t="s">
        <v>2268</v>
      </c>
      <c r="CD27" s="41" t="s">
        <v>975</v>
      </c>
      <c r="CE27" s="41" t="s">
        <v>323</v>
      </c>
      <c r="CF27" s="41" t="s">
        <v>2268</v>
      </c>
      <c r="CG27" s="41" t="s">
        <v>2268</v>
      </c>
      <c r="CH27" s="41" t="s">
        <v>549</v>
      </c>
      <c r="CI27" s="41" t="s">
        <v>2268</v>
      </c>
      <c r="CJ27" s="41" t="s">
        <v>325</v>
      </c>
      <c r="CK27" s="51" t="s">
        <v>2268</v>
      </c>
      <c r="CL27" s="51" t="s">
        <v>657</v>
      </c>
      <c r="CM27" s="51" t="s">
        <v>658</v>
      </c>
      <c r="CN27" s="51" t="s">
        <v>659</v>
      </c>
      <c r="CO27" s="51" t="s">
        <v>2268</v>
      </c>
      <c r="CP27" s="51" t="s">
        <v>2268</v>
      </c>
      <c r="CQ27" s="51" t="s">
        <v>2268</v>
      </c>
      <c r="CR27" s="51" t="s">
        <v>2268</v>
      </c>
      <c r="CS27" s="51" t="s">
        <v>2268</v>
      </c>
      <c r="CT27" s="51" t="s">
        <v>2268</v>
      </c>
      <c r="CU27" s="51" t="s">
        <v>2268</v>
      </c>
      <c r="CV27" s="51" t="s">
        <v>976</v>
      </c>
      <c r="CW27" s="51" t="s">
        <v>977</v>
      </c>
      <c r="CX27" s="51" t="s">
        <v>978</v>
      </c>
      <c r="CY27" s="51" t="s">
        <v>979</v>
      </c>
      <c r="CZ27" s="51" t="s">
        <v>980</v>
      </c>
      <c r="DA27" s="51" t="s">
        <v>981</v>
      </c>
      <c r="DB27" s="51" t="s">
        <v>982</v>
      </c>
      <c r="DC27" s="51" t="s">
        <v>983</v>
      </c>
      <c r="DD27" s="51" t="s">
        <v>984</v>
      </c>
      <c r="DE27" s="51" t="s">
        <v>985</v>
      </c>
      <c r="DF27" s="51" t="s">
        <v>333</v>
      </c>
      <c r="DG27" s="51" t="s">
        <v>334</v>
      </c>
      <c r="DH27" s="51" t="s">
        <v>335</v>
      </c>
      <c r="DI27" s="51" t="s">
        <v>335</v>
      </c>
      <c r="DJ27" s="51" t="s">
        <v>385</v>
      </c>
      <c r="DK27" s="51" t="s">
        <v>2268</v>
      </c>
      <c r="DL27" s="51" t="s">
        <v>2268</v>
      </c>
      <c r="DM27" s="51" t="s">
        <v>2268</v>
      </c>
      <c r="DN27" s="51" t="s">
        <v>2268</v>
      </c>
      <c r="DO27" s="51" t="s">
        <v>2268</v>
      </c>
      <c r="DP27" s="51" t="s">
        <v>2268</v>
      </c>
      <c r="DQ27" s="51" t="s">
        <v>2268</v>
      </c>
      <c r="DR27" s="51" t="s">
        <v>2268</v>
      </c>
      <c r="DS27" s="51" t="s">
        <v>2268</v>
      </c>
      <c r="DT27" s="51" t="s">
        <v>2268</v>
      </c>
      <c r="DU27" s="51" t="s">
        <v>2268</v>
      </c>
      <c r="DV27" s="51" t="s">
        <v>2340</v>
      </c>
      <c r="DW27" s="51" t="s">
        <v>987</v>
      </c>
      <c r="DX27" s="52" t="s">
        <v>2341</v>
      </c>
      <c r="DY27" s="51" t="s">
        <v>340</v>
      </c>
      <c r="DZ27" s="51" t="s">
        <v>341</v>
      </c>
      <c r="EA27" s="51" t="s">
        <v>342</v>
      </c>
      <c r="EB27" s="51" t="s">
        <v>343</v>
      </c>
    </row>
    <row r="28" spans="1:132" ht="18" customHeight="1" x14ac:dyDescent="0.55000000000000004">
      <c r="A28" s="71">
        <f>IF('受領情報一覧(KPMG編集)'!B28="","",'受領情報一覧(KPMG編集)'!B28)</f>
        <v>25</v>
      </c>
      <c r="B28" s="70">
        <v>25</v>
      </c>
      <c r="C28" s="44">
        <v>45317.717407407406</v>
      </c>
      <c r="D28" s="44">
        <v>45317.746967592589</v>
      </c>
      <c r="E28" s="41" t="s">
        <v>300</v>
      </c>
      <c r="F28" s="41" t="s">
        <v>2268</v>
      </c>
      <c r="G28" s="41" t="s">
        <v>2268</v>
      </c>
      <c r="H28" s="41" t="s">
        <v>988</v>
      </c>
      <c r="I28" s="41" t="s">
        <v>989</v>
      </c>
      <c r="J28" s="41" t="s">
        <v>303</v>
      </c>
      <c r="K28" s="41" t="s">
        <v>990</v>
      </c>
      <c r="L28" s="41" t="s">
        <v>422</v>
      </c>
      <c r="M28" s="41" t="s">
        <v>348</v>
      </c>
      <c r="N28" s="41" t="s">
        <v>991</v>
      </c>
      <c r="O28" s="41" t="s">
        <v>992</v>
      </c>
      <c r="P28" s="41" t="s">
        <v>309</v>
      </c>
      <c r="Q28" s="41" t="s">
        <v>310</v>
      </c>
      <c r="R28" s="41" t="s">
        <v>2342</v>
      </c>
      <c r="S28" s="41" t="s">
        <v>2268</v>
      </c>
      <c r="T28" s="41" t="s">
        <v>994</v>
      </c>
      <c r="U28" s="107" t="s">
        <v>2343</v>
      </c>
      <c r="V28" s="41" t="s">
        <v>2268</v>
      </c>
      <c r="W28" s="41" t="s">
        <v>2268</v>
      </c>
      <c r="X28" s="41" t="s">
        <v>357</v>
      </c>
      <c r="Y28" s="41" t="s">
        <v>2268</v>
      </c>
      <c r="Z28" s="41" t="s">
        <v>2268</v>
      </c>
      <c r="AA28" s="188" t="s">
        <v>2268</v>
      </c>
      <c r="AB28" s="41" t="s">
        <v>2268</v>
      </c>
      <c r="AC28" s="127" t="s">
        <v>2344</v>
      </c>
      <c r="AD28" s="126" t="s">
        <v>2268</v>
      </c>
      <c r="AE28" s="126" t="s">
        <v>988</v>
      </c>
      <c r="AF28" s="126" t="s">
        <v>2345</v>
      </c>
      <c r="AG28" s="189">
        <v>1011401020592</v>
      </c>
      <c r="AH28" s="126" t="s">
        <v>2346</v>
      </c>
      <c r="AI28" s="127" t="s">
        <v>533</v>
      </c>
      <c r="AJ28" s="126" t="s">
        <v>2347</v>
      </c>
      <c r="AK28" s="126" t="s">
        <v>2268</v>
      </c>
      <c r="AL28" s="126" t="s">
        <v>1002</v>
      </c>
      <c r="AM28" s="126" t="s">
        <v>2348</v>
      </c>
      <c r="AN28" s="189" t="s">
        <v>1004</v>
      </c>
      <c r="AO28" s="126" t="s">
        <v>1005</v>
      </c>
      <c r="AP28" s="126" t="s">
        <v>361</v>
      </c>
      <c r="AQ28" s="127" t="s">
        <v>2349</v>
      </c>
      <c r="AR28" s="41" t="s">
        <v>2268</v>
      </c>
      <c r="AS28" s="126" t="s">
        <v>1002</v>
      </c>
      <c r="AT28" s="126" t="s">
        <v>2348</v>
      </c>
      <c r="AU28" s="189" t="s">
        <v>1004</v>
      </c>
      <c r="AV28" s="126" t="s">
        <v>1005</v>
      </c>
      <c r="AW28" s="126" t="s">
        <v>361</v>
      </c>
      <c r="AX28" s="127" t="s">
        <v>2350</v>
      </c>
      <c r="AY28" s="41" t="s">
        <v>2268</v>
      </c>
      <c r="AZ28" s="126" t="s">
        <v>988</v>
      </c>
      <c r="BA28" s="126" t="s">
        <v>2345</v>
      </c>
      <c r="BB28" s="189">
        <v>1011401020592</v>
      </c>
      <c r="BC28" s="126" t="s">
        <v>2346</v>
      </c>
      <c r="BD28" s="41" t="s">
        <v>2268</v>
      </c>
      <c r="BE28" s="41" t="s">
        <v>2268</v>
      </c>
      <c r="BF28" s="41" t="s">
        <v>2268</v>
      </c>
      <c r="BG28" s="41" t="s">
        <v>2268</v>
      </c>
      <c r="BH28" s="41" t="s">
        <v>2268</v>
      </c>
      <c r="BI28" s="41" t="s">
        <v>2268</v>
      </c>
      <c r="BJ28" s="41" t="s">
        <v>2268</v>
      </c>
      <c r="BK28" s="41" t="s">
        <v>2268</v>
      </c>
      <c r="BL28" s="41" t="s">
        <v>2268</v>
      </c>
      <c r="BM28" s="41" t="s">
        <v>317</v>
      </c>
      <c r="BN28" s="41" t="s">
        <v>430</v>
      </c>
      <c r="BO28" s="41" t="s">
        <v>1006</v>
      </c>
      <c r="BP28" s="41" t="s">
        <v>1007</v>
      </c>
      <c r="BQ28" s="41" t="s">
        <v>437</v>
      </c>
      <c r="BR28" s="41" t="s">
        <v>1008</v>
      </c>
      <c r="BS28" s="41" t="s">
        <v>1009</v>
      </c>
      <c r="BT28" s="142" t="s">
        <v>2351</v>
      </c>
      <c r="BU28" s="41" t="s">
        <v>316</v>
      </c>
      <c r="BV28" s="41" t="s">
        <v>2268</v>
      </c>
      <c r="BW28" s="41" t="s">
        <v>2268</v>
      </c>
      <c r="BX28" s="41" t="s">
        <v>2268</v>
      </c>
      <c r="BY28" s="41" t="s">
        <v>321</v>
      </c>
      <c r="BZ28" s="41" t="s">
        <v>322</v>
      </c>
      <c r="CA28" s="41" t="s">
        <v>2268</v>
      </c>
      <c r="CB28" s="41" t="s">
        <v>2268</v>
      </c>
      <c r="CC28" s="41" t="s">
        <v>2268</v>
      </c>
      <c r="CD28" s="41" t="s">
        <v>2268</v>
      </c>
      <c r="CE28" s="41" t="s">
        <v>323</v>
      </c>
      <c r="CF28" s="41" t="s">
        <v>2268</v>
      </c>
      <c r="CG28" s="41" t="s">
        <v>2268</v>
      </c>
      <c r="CH28" s="41" t="s">
        <v>324</v>
      </c>
      <c r="CI28" s="41" t="s">
        <v>2268</v>
      </c>
      <c r="CJ28" s="41" t="s">
        <v>1011</v>
      </c>
      <c r="CK28" s="51" t="s">
        <v>1012</v>
      </c>
      <c r="CL28" s="51" t="s">
        <v>2268</v>
      </c>
      <c r="CM28" s="51" t="s">
        <v>2268</v>
      </c>
      <c r="CN28" s="51" t="s">
        <v>2268</v>
      </c>
      <c r="CO28" s="51" t="s">
        <v>2268</v>
      </c>
      <c r="CP28" s="51" t="s">
        <v>2268</v>
      </c>
      <c r="CQ28" s="51" t="s">
        <v>2268</v>
      </c>
      <c r="CR28" s="51" t="s">
        <v>2268</v>
      </c>
      <c r="CS28" s="51" t="s">
        <v>2268</v>
      </c>
      <c r="CT28" s="51" t="s">
        <v>2268</v>
      </c>
      <c r="CU28" s="51" t="s">
        <v>2268</v>
      </c>
      <c r="CV28" s="51" t="s">
        <v>1013</v>
      </c>
      <c r="CW28" s="51" t="s">
        <v>571</v>
      </c>
      <c r="CX28" s="52" t="s">
        <v>2352</v>
      </c>
      <c r="CY28" s="51" t="s">
        <v>2268</v>
      </c>
      <c r="CZ28" s="51" t="s">
        <v>2268</v>
      </c>
      <c r="DA28" s="51" t="s">
        <v>2268</v>
      </c>
      <c r="DB28" s="51" t="s">
        <v>2268</v>
      </c>
      <c r="DC28" s="51" t="s">
        <v>2268</v>
      </c>
      <c r="DD28" s="51" t="s">
        <v>2268</v>
      </c>
      <c r="DE28" s="51" t="s">
        <v>2268</v>
      </c>
      <c r="DF28" s="51" t="s">
        <v>333</v>
      </c>
      <c r="DG28" s="51" t="s">
        <v>334</v>
      </c>
      <c r="DH28" s="51" t="s">
        <v>335</v>
      </c>
      <c r="DI28" s="51" t="s">
        <v>335</v>
      </c>
      <c r="DJ28" s="51" t="s">
        <v>385</v>
      </c>
      <c r="DK28" s="51" t="s">
        <v>2268</v>
      </c>
      <c r="DL28" s="51" t="s">
        <v>2268</v>
      </c>
      <c r="DM28" s="51" t="s">
        <v>2268</v>
      </c>
      <c r="DN28" s="51" t="s">
        <v>2268</v>
      </c>
      <c r="DO28" s="51" t="s">
        <v>2268</v>
      </c>
      <c r="DP28" s="51" t="s">
        <v>2268</v>
      </c>
      <c r="DQ28" s="51" t="s">
        <v>2268</v>
      </c>
      <c r="DR28" s="51" t="s">
        <v>2268</v>
      </c>
      <c r="DS28" s="51" t="s">
        <v>2268</v>
      </c>
      <c r="DT28" s="51" t="s">
        <v>2268</v>
      </c>
      <c r="DU28" s="51" t="s">
        <v>2268</v>
      </c>
      <c r="DV28" s="51" t="s">
        <v>1015</v>
      </c>
      <c r="DW28" s="51" t="s">
        <v>1016</v>
      </c>
      <c r="DX28" s="52" t="s">
        <v>2353</v>
      </c>
      <c r="DY28" s="51" t="s">
        <v>340</v>
      </c>
      <c r="DZ28" s="51" t="s">
        <v>341</v>
      </c>
      <c r="EA28" s="51" t="s">
        <v>342</v>
      </c>
      <c r="EB28" s="51" t="s">
        <v>343</v>
      </c>
    </row>
    <row r="29" spans="1:132" x14ac:dyDescent="0.55000000000000004">
      <c r="A29" s="71">
        <f>IF('受領情報一覧(KPMG編集)'!B29="","",'受領情報一覧(KPMG編集)'!B29)</f>
        <v>26</v>
      </c>
      <c r="B29" s="70">
        <v>26</v>
      </c>
      <c r="C29" s="44">
        <v>45317.377916666665</v>
      </c>
      <c r="D29" s="44">
        <v>45317.961261574077</v>
      </c>
      <c r="E29" s="41" t="s">
        <v>300</v>
      </c>
      <c r="F29" s="41" t="s">
        <v>2268</v>
      </c>
      <c r="G29" s="41" t="s">
        <v>2268</v>
      </c>
      <c r="H29" s="41" t="s">
        <v>2354</v>
      </c>
      <c r="I29" s="41" t="s">
        <v>1019</v>
      </c>
      <c r="J29" s="41" t="s">
        <v>303</v>
      </c>
      <c r="K29" s="41" t="s">
        <v>1020</v>
      </c>
      <c r="L29" s="41" t="s">
        <v>422</v>
      </c>
      <c r="M29" s="41" t="s">
        <v>348</v>
      </c>
      <c r="N29" s="41" t="s">
        <v>1021</v>
      </c>
      <c r="O29" s="41" t="s">
        <v>1022</v>
      </c>
      <c r="P29" s="41" t="s">
        <v>1023</v>
      </c>
      <c r="Q29" s="41" t="s">
        <v>310</v>
      </c>
      <c r="R29" s="41" t="s">
        <v>1024</v>
      </c>
      <c r="S29" s="41" t="s">
        <v>2268</v>
      </c>
      <c r="T29" s="41" t="s">
        <v>1025</v>
      </c>
      <c r="U29" s="41" t="s">
        <v>1026</v>
      </c>
      <c r="V29" s="41" t="s">
        <v>1027</v>
      </c>
      <c r="W29" s="41" t="s">
        <v>1028</v>
      </c>
      <c r="X29" s="41" t="s">
        <v>314</v>
      </c>
      <c r="Y29" s="41" t="s">
        <v>1018</v>
      </c>
      <c r="Z29" s="41" t="s">
        <v>1019</v>
      </c>
      <c r="AA29" s="188" t="s">
        <v>1020</v>
      </c>
      <c r="AB29" s="41" t="s">
        <v>1021</v>
      </c>
      <c r="AC29" s="41" t="s">
        <v>2268</v>
      </c>
      <c r="AD29" s="41" t="s">
        <v>2268</v>
      </c>
      <c r="AE29" s="41" t="s">
        <v>2268</v>
      </c>
      <c r="AF29" s="41" t="s">
        <v>2268</v>
      </c>
      <c r="AG29" s="188" t="s">
        <v>2268</v>
      </c>
      <c r="AH29" s="41" t="s">
        <v>2268</v>
      </c>
      <c r="AI29" s="41" t="s">
        <v>2268</v>
      </c>
      <c r="AJ29" s="41" t="s">
        <v>2268</v>
      </c>
      <c r="AK29" s="41" t="s">
        <v>2268</v>
      </c>
      <c r="AL29" s="41" t="s">
        <v>2268</v>
      </c>
      <c r="AM29" s="41" t="s">
        <v>2268</v>
      </c>
      <c r="AN29" s="188" t="s">
        <v>2268</v>
      </c>
      <c r="AO29" s="41" t="s">
        <v>2268</v>
      </c>
      <c r="AP29" s="41" t="s">
        <v>2268</v>
      </c>
      <c r="AQ29" s="41" t="s">
        <v>2268</v>
      </c>
      <c r="AR29" s="41" t="s">
        <v>2268</v>
      </c>
      <c r="AS29" s="41" t="s">
        <v>2268</v>
      </c>
      <c r="AT29" s="41" t="s">
        <v>2268</v>
      </c>
      <c r="AU29" s="188" t="s">
        <v>2268</v>
      </c>
      <c r="AV29" s="41" t="s">
        <v>2268</v>
      </c>
      <c r="AW29" s="41" t="s">
        <v>2268</v>
      </c>
      <c r="AX29" s="41" t="s">
        <v>2268</v>
      </c>
      <c r="AY29" s="41" t="s">
        <v>2268</v>
      </c>
      <c r="AZ29" s="41" t="s">
        <v>2268</v>
      </c>
      <c r="BA29" s="41" t="s">
        <v>2268</v>
      </c>
      <c r="BB29" s="41" t="s">
        <v>2268</v>
      </c>
      <c r="BC29" s="41" t="s">
        <v>2268</v>
      </c>
      <c r="BD29" s="41" t="s">
        <v>2268</v>
      </c>
      <c r="BE29" s="41" t="s">
        <v>2268</v>
      </c>
      <c r="BF29" s="41" t="s">
        <v>2268</v>
      </c>
      <c r="BG29" s="41" t="s">
        <v>2268</v>
      </c>
      <c r="BH29" s="41" t="s">
        <v>2268</v>
      </c>
      <c r="BI29" s="41" t="s">
        <v>2268</v>
      </c>
      <c r="BJ29" s="41" t="s">
        <v>2268</v>
      </c>
      <c r="BK29" s="41" t="s">
        <v>2268</v>
      </c>
      <c r="BL29" s="41" t="s">
        <v>2268</v>
      </c>
      <c r="BM29" s="41" t="s">
        <v>317</v>
      </c>
      <c r="BN29" s="41" t="s">
        <v>821</v>
      </c>
      <c r="BO29" s="41" t="s">
        <v>505</v>
      </c>
      <c r="BP29" s="41" t="s">
        <v>652</v>
      </c>
      <c r="BQ29" s="41" t="s">
        <v>319</v>
      </c>
      <c r="BR29" s="41" t="s">
        <v>1029</v>
      </c>
      <c r="BS29" s="41" t="s">
        <v>1030</v>
      </c>
      <c r="BT29" s="41" t="s">
        <v>1031</v>
      </c>
      <c r="BU29" s="41" t="s">
        <v>316</v>
      </c>
      <c r="BV29" s="41" t="s">
        <v>2268</v>
      </c>
      <c r="BW29" s="41" t="s">
        <v>2268</v>
      </c>
      <c r="BX29" s="41" t="s">
        <v>2268</v>
      </c>
      <c r="BY29" s="41" t="s">
        <v>321</v>
      </c>
      <c r="BZ29" s="41" t="s">
        <v>322</v>
      </c>
      <c r="CA29" s="41" t="s">
        <v>2268</v>
      </c>
      <c r="CB29" s="41" t="s">
        <v>2268</v>
      </c>
      <c r="CC29" s="41" t="s">
        <v>2268</v>
      </c>
      <c r="CD29" s="41" t="s">
        <v>2268</v>
      </c>
      <c r="CE29" s="41" t="s">
        <v>323</v>
      </c>
      <c r="CF29" s="41" t="s">
        <v>2268</v>
      </c>
      <c r="CG29" s="41" t="s">
        <v>2268</v>
      </c>
      <c r="CH29" s="41" t="s">
        <v>549</v>
      </c>
      <c r="CI29" s="41" t="s">
        <v>2268</v>
      </c>
      <c r="CJ29" s="41" t="s">
        <v>1032</v>
      </c>
      <c r="CK29" s="51" t="s">
        <v>1033</v>
      </c>
      <c r="CL29" s="51" t="s">
        <v>1034</v>
      </c>
      <c r="CM29" s="51" t="s">
        <v>1035</v>
      </c>
      <c r="CN29" s="51" t="s">
        <v>376</v>
      </c>
      <c r="CO29" s="51" t="s">
        <v>443</v>
      </c>
      <c r="CP29" s="51" t="s">
        <v>2268</v>
      </c>
      <c r="CQ29" s="51" t="s">
        <v>2268</v>
      </c>
      <c r="CR29" s="51" t="s">
        <v>2268</v>
      </c>
      <c r="CS29" s="51" t="s">
        <v>515</v>
      </c>
      <c r="CT29" s="51" t="s">
        <v>1036</v>
      </c>
      <c r="CU29" s="51" t="s">
        <v>1037</v>
      </c>
      <c r="CV29" s="51" t="s">
        <v>1038</v>
      </c>
      <c r="CW29" s="51" t="s">
        <v>571</v>
      </c>
      <c r="CX29" s="51" t="s">
        <v>1039</v>
      </c>
      <c r="CY29" s="51" t="s">
        <v>2268</v>
      </c>
      <c r="CZ29" s="51" t="s">
        <v>2268</v>
      </c>
      <c r="DA29" s="51" t="s">
        <v>1040</v>
      </c>
      <c r="DB29" s="51" t="s">
        <v>1041</v>
      </c>
      <c r="DC29" s="51" t="s">
        <v>2268</v>
      </c>
      <c r="DD29" s="51" t="s">
        <v>2268</v>
      </c>
      <c r="DE29" s="51" t="s">
        <v>1042</v>
      </c>
      <c r="DF29" s="51" t="s">
        <v>333</v>
      </c>
      <c r="DG29" s="51" t="s">
        <v>334</v>
      </c>
      <c r="DH29" s="51" t="s">
        <v>335</v>
      </c>
      <c r="DI29" s="51" t="s">
        <v>335</v>
      </c>
      <c r="DJ29" s="51" t="s">
        <v>385</v>
      </c>
      <c r="DK29" s="51" t="s">
        <v>2268</v>
      </c>
      <c r="DL29" s="51" t="s">
        <v>2268</v>
      </c>
      <c r="DM29" s="51" t="s">
        <v>2268</v>
      </c>
      <c r="DN29" s="51" t="s">
        <v>2268</v>
      </c>
      <c r="DO29" s="51" t="s">
        <v>2268</v>
      </c>
      <c r="DP29" s="51" t="s">
        <v>2268</v>
      </c>
      <c r="DQ29" s="51" t="s">
        <v>2268</v>
      </c>
      <c r="DR29" s="51" t="s">
        <v>2268</v>
      </c>
      <c r="DS29" s="51" t="s">
        <v>2268</v>
      </c>
      <c r="DT29" s="51" t="s">
        <v>2268</v>
      </c>
      <c r="DU29" s="51" t="s">
        <v>2268</v>
      </c>
      <c r="DV29" s="51" t="s">
        <v>1043</v>
      </c>
      <c r="DW29" s="51" t="s">
        <v>1044</v>
      </c>
      <c r="DX29" s="51" t="s">
        <v>1045</v>
      </c>
      <c r="DY29" s="51" t="s">
        <v>340</v>
      </c>
      <c r="DZ29" s="51" t="s">
        <v>341</v>
      </c>
      <c r="EA29" s="51" t="s">
        <v>342</v>
      </c>
      <c r="EB29" s="51" t="s">
        <v>343</v>
      </c>
    </row>
    <row r="30" spans="1:132" x14ac:dyDescent="0.55000000000000004">
      <c r="A30" s="71">
        <f>IF('受領情報一覧(KPMG編集)'!B30="","",'受領情報一覧(KPMG編集)'!B30)</f>
        <v>27</v>
      </c>
      <c r="B30" s="70">
        <v>27</v>
      </c>
      <c r="C30" s="44">
        <v>45319.703321759262</v>
      </c>
      <c r="D30" s="44">
        <v>45319.721099537041</v>
      </c>
      <c r="E30" s="41" t="s">
        <v>300</v>
      </c>
      <c r="F30" s="41" t="s">
        <v>2268</v>
      </c>
      <c r="G30" s="41" t="s">
        <v>2268</v>
      </c>
      <c r="H30" s="41" t="s">
        <v>1046</v>
      </c>
      <c r="I30" s="41" t="s">
        <v>1047</v>
      </c>
      <c r="J30" s="41" t="s">
        <v>303</v>
      </c>
      <c r="K30" s="41" t="s">
        <v>1048</v>
      </c>
      <c r="L30" s="41" t="s">
        <v>634</v>
      </c>
      <c r="M30" s="41" t="s">
        <v>348</v>
      </c>
      <c r="N30" s="41" t="s">
        <v>1049</v>
      </c>
      <c r="O30" s="41" t="s">
        <v>1050</v>
      </c>
      <c r="P30" s="41" t="s">
        <v>460</v>
      </c>
      <c r="Q30" s="41" t="s">
        <v>310</v>
      </c>
      <c r="R30" s="41" t="s">
        <v>1051</v>
      </c>
      <c r="S30" s="41" t="s">
        <v>2268</v>
      </c>
      <c r="T30" s="41" t="s">
        <v>1052</v>
      </c>
      <c r="U30" s="41" t="s">
        <v>2355</v>
      </c>
      <c r="V30" s="41" t="s">
        <v>2268</v>
      </c>
      <c r="W30" s="41" t="s">
        <v>1054</v>
      </c>
      <c r="X30" s="41" t="s">
        <v>357</v>
      </c>
      <c r="Y30" s="41" t="s">
        <v>2268</v>
      </c>
      <c r="Z30" s="41" t="s">
        <v>2268</v>
      </c>
      <c r="AA30" s="188" t="s">
        <v>2268</v>
      </c>
      <c r="AB30" s="41" t="s">
        <v>2268</v>
      </c>
      <c r="AC30" s="41" t="s">
        <v>1055</v>
      </c>
      <c r="AD30" s="41" t="s">
        <v>2268</v>
      </c>
      <c r="AE30" s="41" t="s">
        <v>1046</v>
      </c>
      <c r="AF30" s="41" t="s">
        <v>1047</v>
      </c>
      <c r="AG30" s="188" t="s">
        <v>1048</v>
      </c>
      <c r="AH30" s="41" t="s">
        <v>1049</v>
      </c>
      <c r="AI30" s="41" t="s">
        <v>533</v>
      </c>
      <c r="AJ30" s="41" t="s">
        <v>1056</v>
      </c>
      <c r="AK30" s="41" t="s">
        <v>2268</v>
      </c>
      <c r="AL30" s="41" t="s">
        <v>1046</v>
      </c>
      <c r="AM30" s="41" t="s">
        <v>1047</v>
      </c>
      <c r="AN30" s="188" t="s">
        <v>1048</v>
      </c>
      <c r="AO30" s="41" t="s">
        <v>1049</v>
      </c>
      <c r="AP30" s="41" t="s">
        <v>533</v>
      </c>
      <c r="AQ30" s="41" t="s">
        <v>1057</v>
      </c>
      <c r="AR30" s="41" t="s">
        <v>2268</v>
      </c>
      <c r="AS30" s="41" t="s">
        <v>1046</v>
      </c>
      <c r="AT30" s="41" t="s">
        <v>1047</v>
      </c>
      <c r="AU30" s="188" t="s">
        <v>1048</v>
      </c>
      <c r="AV30" s="41" t="s">
        <v>1049</v>
      </c>
      <c r="AW30" s="41" t="s">
        <v>533</v>
      </c>
      <c r="AX30" s="41" t="s">
        <v>1058</v>
      </c>
      <c r="AY30" s="41" t="s">
        <v>2268</v>
      </c>
      <c r="AZ30" s="41" t="s">
        <v>1046</v>
      </c>
      <c r="BA30" s="41" t="s">
        <v>1047</v>
      </c>
      <c r="BB30" s="41" t="s">
        <v>1048</v>
      </c>
      <c r="BC30" s="41" t="s">
        <v>1049</v>
      </c>
      <c r="BD30" s="41" t="s">
        <v>361</v>
      </c>
      <c r="BE30" s="41" t="s">
        <v>2268</v>
      </c>
      <c r="BF30" s="41" t="s">
        <v>2268</v>
      </c>
      <c r="BG30" s="41" t="s">
        <v>2268</v>
      </c>
      <c r="BH30" s="41" t="s">
        <v>2268</v>
      </c>
      <c r="BI30" s="41" t="s">
        <v>2268</v>
      </c>
      <c r="BJ30" s="41" t="s">
        <v>2268</v>
      </c>
      <c r="BK30" s="41" t="s">
        <v>2268</v>
      </c>
      <c r="BL30" s="41" t="s">
        <v>2268</v>
      </c>
      <c r="BM30" s="41" t="s">
        <v>317</v>
      </c>
      <c r="BN30" s="41" t="s">
        <v>1059</v>
      </c>
      <c r="BO30" s="41" t="s">
        <v>1060</v>
      </c>
      <c r="BP30" s="41" t="s">
        <v>1061</v>
      </c>
      <c r="BQ30" s="41" t="s">
        <v>319</v>
      </c>
      <c r="BR30" s="41" t="s">
        <v>1062</v>
      </c>
      <c r="BS30" s="41" t="s">
        <v>1063</v>
      </c>
      <c r="BT30" s="41" t="s">
        <v>1064</v>
      </c>
      <c r="BU30" s="41" t="s">
        <v>317</v>
      </c>
      <c r="BV30" s="41" t="s">
        <v>1065</v>
      </c>
      <c r="BW30" s="41" t="s">
        <v>319</v>
      </c>
      <c r="BX30" s="41" t="s">
        <v>1066</v>
      </c>
      <c r="BY30" s="41" t="s">
        <v>321</v>
      </c>
      <c r="BZ30" s="41" t="s">
        <v>322</v>
      </c>
      <c r="CA30" s="41" t="s">
        <v>2268</v>
      </c>
      <c r="CB30" s="41" t="s">
        <v>2268</v>
      </c>
      <c r="CC30" s="41" t="s">
        <v>2268</v>
      </c>
      <c r="CD30" s="41" t="s">
        <v>2268</v>
      </c>
      <c r="CE30" s="41" t="s">
        <v>323</v>
      </c>
      <c r="CF30" s="41" t="s">
        <v>2268</v>
      </c>
      <c r="CG30" s="41" t="s">
        <v>2268</v>
      </c>
      <c r="CH30" s="41" t="s">
        <v>324</v>
      </c>
      <c r="CI30" s="41" t="s">
        <v>2268</v>
      </c>
      <c r="CJ30" s="41" t="s">
        <v>408</v>
      </c>
      <c r="CK30" s="51" t="s">
        <v>1067</v>
      </c>
      <c r="CL30" s="51" t="s">
        <v>2268</v>
      </c>
      <c r="CM30" s="51" t="s">
        <v>2268</v>
      </c>
      <c r="CN30" s="51" t="s">
        <v>2268</v>
      </c>
      <c r="CO30" s="51" t="s">
        <v>2268</v>
      </c>
      <c r="CP30" s="51" t="s">
        <v>2268</v>
      </c>
      <c r="CQ30" s="51" t="s">
        <v>2268</v>
      </c>
      <c r="CR30" s="51" t="s">
        <v>2268</v>
      </c>
      <c r="CS30" s="51" t="s">
        <v>2268</v>
      </c>
      <c r="CT30" s="51" t="s">
        <v>2268</v>
      </c>
      <c r="CU30" s="51" t="s">
        <v>2268</v>
      </c>
      <c r="CV30" s="51" t="s">
        <v>1068</v>
      </c>
      <c r="CW30" s="51" t="s">
        <v>661</v>
      </c>
      <c r="CX30" s="51" t="s">
        <v>1069</v>
      </c>
      <c r="CY30" s="51" t="s">
        <v>1070</v>
      </c>
      <c r="CZ30" s="51" t="s">
        <v>2268</v>
      </c>
      <c r="DA30" s="51" t="s">
        <v>1071</v>
      </c>
      <c r="DB30" s="51" t="s">
        <v>1072</v>
      </c>
      <c r="DC30" s="51" t="s">
        <v>2268</v>
      </c>
      <c r="DD30" s="51" t="s">
        <v>1073</v>
      </c>
      <c r="DE30" s="51" t="s">
        <v>1074</v>
      </c>
      <c r="DF30" s="51" t="s">
        <v>333</v>
      </c>
      <c r="DG30" s="51" t="s">
        <v>334</v>
      </c>
      <c r="DH30" s="51" t="s">
        <v>335</v>
      </c>
      <c r="DI30" s="51" t="s">
        <v>335</v>
      </c>
      <c r="DJ30" s="51" t="s">
        <v>385</v>
      </c>
      <c r="DK30" s="51" t="s">
        <v>2268</v>
      </c>
      <c r="DL30" s="51" t="s">
        <v>2268</v>
      </c>
      <c r="DM30" s="51" t="s">
        <v>2268</v>
      </c>
      <c r="DN30" s="51" t="s">
        <v>2268</v>
      </c>
      <c r="DO30" s="51" t="s">
        <v>2268</v>
      </c>
      <c r="DP30" s="51" t="s">
        <v>2268</v>
      </c>
      <c r="DQ30" s="51" t="s">
        <v>2268</v>
      </c>
      <c r="DR30" s="51" t="s">
        <v>2268</v>
      </c>
      <c r="DS30" s="51" t="s">
        <v>2268</v>
      </c>
      <c r="DT30" s="51" t="s">
        <v>2268</v>
      </c>
      <c r="DU30" s="51" t="s">
        <v>2268</v>
      </c>
      <c r="DV30" s="51" t="s">
        <v>1075</v>
      </c>
      <c r="DW30" s="51" t="s">
        <v>1076</v>
      </c>
      <c r="DX30" s="51" t="s">
        <v>1077</v>
      </c>
      <c r="DY30" s="51" t="s">
        <v>340</v>
      </c>
      <c r="DZ30" s="51" t="s">
        <v>341</v>
      </c>
      <c r="EA30" s="51" t="s">
        <v>342</v>
      </c>
      <c r="EB30" s="51" t="s">
        <v>343</v>
      </c>
    </row>
    <row r="31" spans="1:132" x14ac:dyDescent="0.55000000000000004">
      <c r="A31" s="71">
        <f>IF('受領情報一覧(KPMG編集)'!B31="","",'受領情報一覧(KPMG編集)'!B31)</f>
        <v>28</v>
      </c>
      <c r="B31" s="70">
        <v>28</v>
      </c>
      <c r="C31" s="44">
        <v>45320.464282407411</v>
      </c>
      <c r="D31" s="44">
        <v>45320.478310185186</v>
      </c>
      <c r="E31" s="41" t="s">
        <v>300</v>
      </c>
      <c r="F31" s="41" t="s">
        <v>2268</v>
      </c>
      <c r="G31" s="41" t="s">
        <v>2268</v>
      </c>
      <c r="H31" s="41" t="s">
        <v>1078</v>
      </c>
      <c r="I31" s="41" t="s">
        <v>1079</v>
      </c>
      <c r="J31" s="41" t="s">
        <v>1080</v>
      </c>
      <c r="K31" s="41" t="s">
        <v>1081</v>
      </c>
      <c r="L31" s="41" t="s">
        <v>422</v>
      </c>
      <c r="M31" s="41" t="s">
        <v>306</v>
      </c>
      <c r="N31" s="41" t="s">
        <v>1082</v>
      </c>
      <c r="O31" s="41" t="s">
        <v>1083</v>
      </c>
      <c r="P31" s="41" t="s">
        <v>496</v>
      </c>
      <c r="Q31" s="41" t="s">
        <v>310</v>
      </c>
      <c r="R31" s="41" t="s">
        <v>1084</v>
      </c>
      <c r="S31" s="41"/>
      <c r="T31" s="41" t="s">
        <v>1086</v>
      </c>
      <c r="U31" s="41" t="s">
        <v>1087</v>
      </c>
      <c r="V31" s="41"/>
      <c r="W31" s="41" t="s">
        <v>1088</v>
      </c>
      <c r="X31" s="41" t="s">
        <v>357</v>
      </c>
      <c r="Y31" s="41" t="s">
        <v>2268</v>
      </c>
      <c r="Z31" s="41" t="s">
        <v>2268</v>
      </c>
      <c r="AA31" s="188" t="s">
        <v>2268</v>
      </c>
      <c r="AB31" s="41" t="s">
        <v>2268</v>
      </c>
      <c r="AC31" s="126" t="s">
        <v>2356</v>
      </c>
      <c r="AD31" s="41"/>
      <c r="AE31" s="41" t="s">
        <v>1090</v>
      </c>
      <c r="AF31" s="41" t="s">
        <v>1091</v>
      </c>
      <c r="AG31" s="188" t="s">
        <v>493</v>
      </c>
      <c r="AH31" s="41" t="s">
        <v>2357</v>
      </c>
      <c r="AI31" s="41" t="s">
        <v>533</v>
      </c>
      <c r="AJ31" s="126" t="s">
        <v>2358</v>
      </c>
      <c r="AK31" s="41"/>
      <c r="AL31" s="41" t="s">
        <v>1090</v>
      </c>
      <c r="AM31" s="41" t="s">
        <v>1091</v>
      </c>
      <c r="AN31" s="188" t="s">
        <v>493</v>
      </c>
      <c r="AO31" s="41" t="s">
        <v>1092</v>
      </c>
      <c r="AP31" s="41" t="s">
        <v>361</v>
      </c>
      <c r="AQ31" s="41" t="s">
        <v>2268</v>
      </c>
      <c r="AR31" s="41"/>
      <c r="AS31" s="41" t="s">
        <v>2268</v>
      </c>
      <c r="AT31" s="41" t="s">
        <v>2268</v>
      </c>
      <c r="AU31" s="188" t="s">
        <v>2268</v>
      </c>
      <c r="AV31" s="41" t="s">
        <v>2268</v>
      </c>
      <c r="AW31" s="41" t="s">
        <v>2268</v>
      </c>
      <c r="AX31" s="41" t="s">
        <v>2268</v>
      </c>
      <c r="AY31" s="41" t="s">
        <v>2268</v>
      </c>
      <c r="AZ31" s="41" t="s">
        <v>2268</v>
      </c>
      <c r="BA31" s="41" t="s">
        <v>2268</v>
      </c>
      <c r="BB31" s="41" t="s">
        <v>2268</v>
      </c>
      <c r="BC31" s="41" t="s">
        <v>2268</v>
      </c>
      <c r="BD31" s="41" t="s">
        <v>2268</v>
      </c>
      <c r="BE31" s="41" t="s">
        <v>2268</v>
      </c>
      <c r="BF31" s="41" t="s">
        <v>2268</v>
      </c>
      <c r="BG31" s="41" t="s">
        <v>2268</v>
      </c>
      <c r="BH31" s="41" t="s">
        <v>2268</v>
      </c>
      <c r="BI31" s="41" t="s">
        <v>2268</v>
      </c>
      <c r="BJ31" s="41" t="s">
        <v>2268</v>
      </c>
      <c r="BK31" s="41" t="s">
        <v>2268</v>
      </c>
      <c r="BL31" s="41" t="s">
        <v>2268</v>
      </c>
      <c r="BM31" s="41" t="s">
        <v>317</v>
      </c>
      <c r="BN31" s="41" t="s">
        <v>430</v>
      </c>
      <c r="BO31" s="41" t="s">
        <v>505</v>
      </c>
      <c r="BP31" s="41" t="s">
        <v>586</v>
      </c>
      <c r="BQ31" s="41" t="s">
        <v>319</v>
      </c>
      <c r="BR31" s="41" t="s">
        <v>1094</v>
      </c>
      <c r="BS31" s="41" t="s">
        <v>1095</v>
      </c>
      <c r="BT31" s="41" t="s">
        <v>1096</v>
      </c>
      <c r="BU31" s="41" t="s">
        <v>316</v>
      </c>
      <c r="BV31" s="41" t="s">
        <v>2268</v>
      </c>
      <c r="BW31" s="41" t="s">
        <v>2268</v>
      </c>
      <c r="BX31" s="41" t="s">
        <v>2268</v>
      </c>
      <c r="BY31" s="41" t="s">
        <v>370</v>
      </c>
      <c r="BZ31" s="41" t="s">
        <v>322</v>
      </c>
      <c r="CA31" s="41" t="s">
        <v>2268</v>
      </c>
      <c r="CB31" s="41" t="s">
        <v>2268</v>
      </c>
      <c r="CC31" s="41" t="s">
        <v>2268</v>
      </c>
      <c r="CD31" s="41"/>
      <c r="CE31" s="41" t="s">
        <v>616</v>
      </c>
      <c r="CF31" s="41" t="s">
        <v>1097</v>
      </c>
      <c r="CG31" s="41" t="s">
        <v>1098</v>
      </c>
      <c r="CH31" s="41" t="s">
        <v>2268</v>
      </c>
      <c r="CI31" s="41" t="s">
        <v>2268</v>
      </c>
      <c r="CJ31" s="41" t="s">
        <v>1099</v>
      </c>
      <c r="CK31" s="51" t="s">
        <v>1100</v>
      </c>
      <c r="CL31" s="51" t="s">
        <v>714</v>
      </c>
      <c r="CM31" s="51" t="s">
        <v>479</v>
      </c>
      <c r="CN31" s="51" t="s">
        <v>480</v>
      </c>
      <c r="CO31" s="51" t="s">
        <v>377</v>
      </c>
      <c r="CP31" s="51" t="s">
        <v>513</v>
      </c>
      <c r="CQ31" s="51" t="s">
        <v>1101</v>
      </c>
      <c r="CR31" s="51" t="s">
        <v>2268</v>
      </c>
      <c r="CS31" s="51" t="s">
        <v>910</v>
      </c>
      <c r="CT31" s="51" t="s">
        <v>911</v>
      </c>
      <c r="CU31" s="51" t="s">
        <v>1102</v>
      </c>
      <c r="CV31" s="51" t="s">
        <v>1103</v>
      </c>
      <c r="CW31" s="51" t="s">
        <v>1104</v>
      </c>
      <c r="CX31" s="51" t="s">
        <v>1105</v>
      </c>
      <c r="CY31" s="51" t="s">
        <v>1106</v>
      </c>
      <c r="CZ31" s="51" t="s">
        <v>1107</v>
      </c>
      <c r="DA31" s="51"/>
      <c r="DB31" s="51" t="s">
        <v>1108</v>
      </c>
      <c r="DC31" s="51" t="s">
        <v>1109</v>
      </c>
      <c r="DD31" s="51" t="s">
        <v>1110</v>
      </c>
      <c r="DE31" s="51" t="s">
        <v>1111</v>
      </c>
      <c r="DF31" s="51" t="s">
        <v>1112</v>
      </c>
      <c r="DG31" s="51" t="s">
        <v>1112</v>
      </c>
      <c r="DH31" s="51" t="s">
        <v>335</v>
      </c>
      <c r="DI31" s="51" t="s">
        <v>1113</v>
      </c>
      <c r="DJ31" s="51" t="s">
        <v>2268</v>
      </c>
      <c r="DK31" s="51" t="s">
        <v>1114</v>
      </c>
      <c r="DL31" s="51" t="s">
        <v>590</v>
      </c>
      <c r="DM31" s="51" t="s">
        <v>590</v>
      </c>
      <c r="DN31" s="51" t="s">
        <v>590</v>
      </c>
      <c r="DO31" s="51" t="s">
        <v>590</v>
      </c>
      <c r="DP31" s="51" t="s">
        <v>591</v>
      </c>
      <c r="DQ31" s="51" t="s">
        <v>1115</v>
      </c>
      <c r="DR31" s="51" t="s">
        <v>1116</v>
      </c>
      <c r="DS31" s="51" t="s">
        <v>1090</v>
      </c>
      <c r="DT31" s="51" t="s">
        <v>2268</v>
      </c>
      <c r="DU31" s="51" t="s">
        <v>590</v>
      </c>
      <c r="DV31" s="51" t="s">
        <v>1117</v>
      </c>
      <c r="DW31" s="51" t="s">
        <v>1118</v>
      </c>
      <c r="DX31" s="51" t="s">
        <v>1119</v>
      </c>
      <c r="DY31" s="51" t="s">
        <v>340</v>
      </c>
      <c r="DZ31" s="51" t="s">
        <v>341</v>
      </c>
      <c r="EA31" s="51" t="s">
        <v>342</v>
      </c>
      <c r="EB31" s="51" t="s">
        <v>343</v>
      </c>
    </row>
    <row r="32" spans="1:132" x14ac:dyDescent="0.55000000000000004">
      <c r="A32" s="71">
        <f>IF('受領情報一覧(KPMG編集)'!B32="","",'受領情報一覧(KPMG編集)'!B32)</f>
        <v>29</v>
      </c>
      <c r="B32" s="70">
        <v>29</v>
      </c>
      <c r="C32" s="44">
        <v>45320.479166666664</v>
      </c>
      <c r="D32" s="44">
        <v>45320.488923611112</v>
      </c>
      <c r="E32" s="41" t="s">
        <v>300</v>
      </c>
      <c r="F32" s="41" t="s">
        <v>2268</v>
      </c>
      <c r="G32" s="41" t="s">
        <v>2268</v>
      </c>
      <c r="H32" s="41" t="s">
        <v>1078</v>
      </c>
      <c r="I32" s="41" t="s">
        <v>1079</v>
      </c>
      <c r="J32" s="41" t="s">
        <v>1080</v>
      </c>
      <c r="K32" s="41" t="s">
        <v>1081</v>
      </c>
      <c r="L32" s="41" t="s">
        <v>422</v>
      </c>
      <c r="M32" s="41" t="s">
        <v>306</v>
      </c>
      <c r="N32" s="41" t="s">
        <v>1082</v>
      </c>
      <c r="O32" s="41" t="s">
        <v>1083</v>
      </c>
      <c r="P32" s="41" t="s">
        <v>496</v>
      </c>
      <c r="Q32" s="41" t="s">
        <v>310</v>
      </c>
      <c r="R32" s="41" t="s">
        <v>1120</v>
      </c>
      <c r="S32" s="41"/>
      <c r="T32" s="41" t="s">
        <v>1121</v>
      </c>
      <c r="U32" s="41" t="s">
        <v>1122</v>
      </c>
      <c r="V32" s="41"/>
      <c r="W32" s="41" t="s">
        <v>1088</v>
      </c>
      <c r="X32" s="41" t="s">
        <v>357</v>
      </c>
      <c r="Y32" s="41" t="s">
        <v>2268</v>
      </c>
      <c r="Z32" s="41" t="s">
        <v>2268</v>
      </c>
      <c r="AA32" s="188" t="s">
        <v>2268</v>
      </c>
      <c r="AB32" s="41" t="s">
        <v>2268</v>
      </c>
      <c r="AC32" s="126" t="s">
        <v>2356</v>
      </c>
      <c r="AD32" s="41"/>
      <c r="AE32" s="41" t="s">
        <v>1090</v>
      </c>
      <c r="AF32" s="41" t="s">
        <v>1091</v>
      </c>
      <c r="AG32" s="188" t="s">
        <v>493</v>
      </c>
      <c r="AH32" s="41" t="s">
        <v>1092</v>
      </c>
      <c r="AI32" s="41" t="s">
        <v>533</v>
      </c>
      <c r="AJ32" s="126" t="s">
        <v>2358</v>
      </c>
      <c r="AK32" s="41"/>
      <c r="AL32" s="41" t="s">
        <v>1090</v>
      </c>
      <c r="AM32" s="41" t="s">
        <v>1091</v>
      </c>
      <c r="AN32" s="188" t="s">
        <v>493</v>
      </c>
      <c r="AO32" s="41" t="s">
        <v>1092</v>
      </c>
      <c r="AP32" s="41" t="s">
        <v>533</v>
      </c>
      <c r="AQ32" s="41" t="s">
        <v>1123</v>
      </c>
      <c r="AR32" s="41"/>
      <c r="AS32" s="41" t="s">
        <v>1090</v>
      </c>
      <c r="AT32" s="41" t="s">
        <v>1091</v>
      </c>
      <c r="AU32" s="188" t="s">
        <v>493</v>
      </c>
      <c r="AV32" s="41" t="s">
        <v>1092</v>
      </c>
      <c r="AW32" s="41" t="s">
        <v>361</v>
      </c>
      <c r="AX32" s="41" t="s">
        <v>2268</v>
      </c>
      <c r="AY32" s="41" t="s">
        <v>2268</v>
      </c>
      <c r="AZ32" s="41" t="s">
        <v>2268</v>
      </c>
      <c r="BA32" s="41" t="s">
        <v>2268</v>
      </c>
      <c r="BB32" s="41" t="s">
        <v>2268</v>
      </c>
      <c r="BC32" s="41" t="s">
        <v>2268</v>
      </c>
      <c r="BD32" s="41" t="s">
        <v>2268</v>
      </c>
      <c r="BE32" s="41" t="s">
        <v>2268</v>
      </c>
      <c r="BF32" s="41" t="s">
        <v>2268</v>
      </c>
      <c r="BG32" s="41" t="s">
        <v>2268</v>
      </c>
      <c r="BH32" s="41" t="s">
        <v>2268</v>
      </c>
      <c r="BI32" s="41" t="s">
        <v>2268</v>
      </c>
      <c r="BJ32" s="41" t="s">
        <v>2268</v>
      </c>
      <c r="BK32" s="41" t="s">
        <v>2268</v>
      </c>
      <c r="BL32" s="41" t="s">
        <v>2268</v>
      </c>
      <c r="BM32" s="41" t="s">
        <v>317</v>
      </c>
      <c r="BN32" s="41" t="s">
        <v>1124</v>
      </c>
      <c r="BO32" s="41" t="s">
        <v>1125</v>
      </c>
      <c r="BP32" s="41" t="s">
        <v>586</v>
      </c>
      <c r="BQ32" s="41" t="s">
        <v>319</v>
      </c>
      <c r="BR32" s="41" t="s">
        <v>1126</v>
      </c>
      <c r="BS32" s="41" t="s">
        <v>1127</v>
      </c>
      <c r="BT32" s="41" t="s">
        <v>1128</v>
      </c>
      <c r="BU32" s="41" t="s">
        <v>316</v>
      </c>
      <c r="BV32" s="41" t="s">
        <v>2268</v>
      </c>
      <c r="BW32" s="41" t="s">
        <v>2268</v>
      </c>
      <c r="BX32" s="41" t="s">
        <v>2268</v>
      </c>
      <c r="BY32" s="41" t="s">
        <v>370</v>
      </c>
      <c r="BZ32" s="41" t="s">
        <v>322</v>
      </c>
      <c r="CA32" s="41" t="s">
        <v>2268</v>
      </c>
      <c r="CB32" s="41" t="s">
        <v>2268</v>
      </c>
      <c r="CC32" s="41" t="s">
        <v>2268</v>
      </c>
      <c r="CD32" s="41"/>
      <c r="CE32" s="41" t="s">
        <v>616</v>
      </c>
      <c r="CF32" s="41" t="s">
        <v>1097</v>
      </c>
      <c r="CG32" s="41" t="s">
        <v>1129</v>
      </c>
      <c r="CH32" s="41" t="s">
        <v>2268</v>
      </c>
      <c r="CI32" s="41" t="s">
        <v>2268</v>
      </c>
      <c r="CJ32" s="41" t="s">
        <v>1099</v>
      </c>
      <c r="CK32" s="51" t="s">
        <v>1100</v>
      </c>
      <c r="CL32" s="51" t="s">
        <v>714</v>
      </c>
      <c r="CM32" s="51" t="s">
        <v>479</v>
      </c>
      <c r="CN32" s="51" t="s">
        <v>480</v>
      </c>
      <c r="CO32" s="51" t="s">
        <v>377</v>
      </c>
      <c r="CP32" s="51" t="s">
        <v>513</v>
      </c>
      <c r="CQ32" s="51" t="s">
        <v>1101</v>
      </c>
      <c r="CR32" s="51" t="s">
        <v>2268</v>
      </c>
      <c r="CS32" s="51" t="s">
        <v>1130</v>
      </c>
      <c r="CT32" s="51" t="s">
        <v>911</v>
      </c>
      <c r="CU32" s="51" t="s">
        <v>1102</v>
      </c>
      <c r="CV32" s="51" t="s">
        <v>1131</v>
      </c>
      <c r="CW32" s="51" t="s">
        <v>1132</v>
      </c>
      <c r="CX32" s="51" t="s">
        <v>1133</v>
      </c>
      <c r="CY32" s="51" t="s">
        <v>1134</v>
      </c>
      <c r="CZ32" s="51" t="s">
        <v>2268</v>
      </c>
      <c r="DA32" s="51"/>
      <c r="DB32" s="51" t="s">
        <v>1108</v>
      </c>
      <c r="DC32" s="51" t="s">
        <v>1109</v>
      </c>
      <c r="DD32" s="51" t="s">
        <v>1110</v>
      </c>
      <c r="DE32" s="51" t="s">
        <v>1135</v>
      </c>
      <c r="DF32" s="51" t="s">
        <v>1112</v>
      </c>
      <c r="DG32" s="51" t="s">
        <v>1112</v>
      </c>
      <c r="DH32" s="51" t="s">
        <v>335</v>
      </c>
      <c r="DI32" s="51" t="s">
        <v>1113</v>
      </c>
      <c r="DJ32" s="51" t="s">
        <v>2268</v>
      </c>
      <c r="DK32" s="51" t="s">
        <v>1114</v>
      </c>
      <c r="DL32" s="51" t="s">
        <v>590</v>
      </c>
      <c r="DM32" s="51" t="s">
        <v>590</v>
      </c>
      <c r="DN32" s="51" t="s">
        <v>590</v>
      </c>
      <c r="DO32" s="51" t="s">
        <v>590</v>
      </c>
      <c r="DP32" s="51" t="s">
        <v>590</v>
      </c>
      <c r="DQ32" s="51" t="s">
        <v>1115</v>
      </c>
      <c r="DR32" s="51" t="s">
        <v>1116</v>
      </c>
      <c r="DS32" s="51" t="s">
        <v>1090</v>
      </c>
      <c r="DT32" s="51" t="s">
        <v>2268</v>
      </c>
      <c r="DU32" s="51" t="s">
        <v>590</v>
      </c>
      <c r="DV32" s="51" t="s">
        <v>1117</v>
      </c>
      <c r="DW32" s="51" t="s">
        <v>1118</v>
      </c>
      <c r="DX32" s="51" t="s">
        <v>1119</v>
      </c>
      <c r="DY32" s="51" t="s">
        <v>340</v>
      </c>
      <c r="DZ32" s="51" t="s">
        <v>341</v>
      </c>
      <c r="EA32" s="51" t="s">
        <v>342</v>
      </c>
      <c r="EB32" s="51" t="s">
        <v>343</v>
      </c>
    </row>
    <row r="33" spans="1:132" x14ac:dyDescent="0.55000000000000004">
      <c r="A33" s="139">
        <f>IF('受領情報一覧(KPMG編集)'!B33="","",'受領情報一覧(KPMG編集)'!B33)</f>
        <v>30</v>
      </c>
      <c r="B33" s="70">
        <v>30</v>
      </c>
      <c r="C33" s="44">
        <v>45320.46471064815</v>
      </c>
      <c r="D33" s="44">
        <v>45320.491273148145</v>
      </c>
      <c r="E33" s="41" t="s">
        <v>300</v>
      </c>
      <c r="F33" s="41" t="s">
        <v>2268</v>
      </c>
      <c r="G33" s="41" t="s">
        <v>2268</v>
      </c>
      <c r="H33" s="41" t="s">
        <v>1136</v>
      </c>
      <c r="I33" s="41" t="s">
        <v>1137</v>
      </c>
      <c r="J33" s="41" t="s">
        <v>303</v>
      </c>
      <c r="K33" s="41" t="s">
        <v>1138</v>
      </c>
      <c r="L33" s="41" t="s">
        <v>422</v>
      </c>
      <c r="M33" s="41" t="s">
        <v>752</v>
      </c>
      <c r="N33" s="41" t="s">
        <v>1139</v>
      </c>
      <c r="O33" s="41" t="s">
        <v>1140</v>
      </c>
      <c r="P33" s="41" t="s">
        <v>496</v>
      </c>
      <c r="Q33" s="41" t="s">
        <v>310</v>
      </c>
      <c r="R33" s="41" t="s">
        <v>1141</v>
      </c>
      <c r="S33" s="41" t="s">
        <v>1142</v>
      </c>
      <c r="T33" s="41" t="s">
        <v>1143</v>
      </c>
      <c r="U33" s="41" t="s">
        <v>1144</v>
      </c>
      <c r="V33" s="41" t="s">
        <v>1145</v>
      </c>
      <c r="W33" s="41" t="s">
        <v>1146</v>
      </c>
      <c r="X33" s="41" t="s">
        <v>357</v>
      </c>
      <c r="Y33" s="41" t="s">
        <v>2268</v>
      </c>
      <c r="Z33" s="41" t="s">
        <v>2268</v>
      </c>
      <c r="AA33" s="188" t="s">
        <v>2268</v>
      </c>
      <c r="AB33" s="41" t="s">
        <v>2268</v>
      </c>
      <c r="AC33" s="41" t="s">
        <v>1147</v>
      </c>
      <c r="AD33" s="41" t="s">
        <v>1148</v>
      </c>
      <c r="AE33" s="41" t="s">
        <v>1136</v>
      </c>
      <c r="AF33" s="41" t="s">
        <v>1137</v>
      </c>
      <c r="AG33" s="188" t="s">
        <v>1138</v>
      </c>
      <c r="AH33" s="41" t="s">
        <v>1139</v>
      </c>
      <c r="AI33" s="41" t="s">
        <v>533</v>
      </c>
      <c r="AJ33" s="41" t="s">
        <v>1149</v>
      </c>
      <c r="AK33" s="41" t="s">
        <v>1150</v>
      </c>
      <c r="AL33" s="41" t="s">
        <v>1151</v>
      </c>
      <c r="AM33" s="41" t="s">
        <v>1152</v>
      </c>
      <c r="AN33" s="188" t="s">
        <v>493</v>
      </c>
      <c r="AO33" s="41" t="s">
        <v>1153</v>
      </c>
      <c r="AP33" s="41" t="s">
        <v>361</v>
      </c>
      <c r="AQ33" s="41" t="s">
        <v>2268</v>
      </c>
      <c r="AR33" s="41" t="s">
        <v>2268</v>
      </c>
      <c r="AS33" s="41" t="s">
        <v>2268</v>
      </c>
      <c r="AT33" s="41" t="s">
        <v>2268</v>
      </c>
      <c r="AU33" s="188" t="s">
        <v>2268</v>
      </c>
      <c r="AV33" s="41" t="s">
        <v>2268</v>
      </c>
      <c r="AW33" s="41" t="s">
        <v>2268</v>
      </c>
      <c r="AX33" s="41" t="s">
        <v>2268</v>
      </c>
      <c r="AY33" s="41" t="s">
        <v>2268</v>
      </c>
      <c r="AZ33" s="41" t="s">
        <v>2268</v>
      </c>
      <c r="BA33" s="41" t="s">
        <v>2268</v>
      </c>
      <c r="BB33" s="41" t="s">
        <v>2268</v>
      </c>
      <c r="BC33" s="41" t="s">
        <v>2268</v>
      </c>
      <c r="BD33" s="41" t="s">
        <v>2268</v>
      </c>
      <c r="BE33" s="41" t="s">
        <v>2268</v>
      </c>
      <c r="BF33" s="41" t="s">
        <v>2268</v>
      </c>
      <c r="BG33" s="41" t="s">
        <v>2268</v>
      </c>
      <c r="BH33" s="41" t="s">
        <v>2268</v>
      </c>
      <c r="BI33" s="41" t="s">
        <v>2268</v>
      </c>
      <c r="BJ33" s="41" t="s">
        <v>2268</v>
      </c>
      <c r="BK33" s="41" t="s">
        <v>2268</v>
      </c>
      <c r="BL33" s="41" t="s">
        <v>2268</v>
      </c>
      <c r="BM33" s="41" t="s">
        <v>317</v>
      </c>
      <c r="BN33" s="41" t="s">
        <v>1154</v>
      </c>
      <c r="BO33" s="41" t="s">
        <v>505</v>
      </c>
      <c r="BP33" s="41" t="s">
        <v>652</v>
      </c>
      <c r="BQ33" s="41" t="s">
        <v>319</v>
      </c>
      <c r="BR33" s="41" t="s">
        <v>1155</v>
      </c>
      <c r="BS33" s="41" t="s">
        <v>1156</v>
      </c>
      <c r="BT33" s="41" t="s">
        <v>1157</v>
      </c>
      <c r="BU33" s="41" t="s">
        <v>317</v>
      </c>
      <c r="BV33" s="41" t="s">
        <v>1158</v>
      </c>
      <c r="BW33" s="41" t="s">
        <v>1159</v>
      </c>
      <c r="BX33" s="41" t="s">
        <v>1160</v>
      </c>
      <c r="BY33" s="41" t="s">
        <v>321</v>
      </c>
      <c r="BZ33" s="41" t="s">
        <v>322</v>
      </c>
      <c r="CA33" s="41" t="s">
        <v>2268</v>
      </c>
      <c r="CB33" s="41" t="s">
        <v>2268</v>
      </c>
      <c r="CC33" s="41" t="s">
        <v>2268</v>
      </c>
      <c r="CD33" s="41" t="s">
        <v>1161</v>
      </c>
      <c r="CE33" s="41" t="s">
        <v>372</v>
      </c>
      <c r="CF33" s="41" t="s">
        <v>2268</v>
      </c>
      <c r="CG33" s="41" t="s">
        <v>1162</v>
      </c>
      <c r="CH33" s="41" t="s">
        <v>2268</v>
      </c>
      <c r="CI33" s="41" t="s">
        <v>2268</v>
      </c>
      <c r="CJ33" s="41" t="s">
        <v>408</v>
      </c>
      <c r="CK33" s="51" t="s">
        <v>1163</v>
      </c>
      <c r="CL33" s="51" t="s">
        <v>1164</v>
      </c>
      <c r="CM33" s="51" t="s">
        <v>479</v>
      </c>
      <c r="CN33" s="51" t="s">
        <v>480</v>
      </c>
      <c r="CO33" s="51" t="s">
        <v>377</v>
      </c>
      <c r="CP33" s="51" t="s">
        <v>776</v>
      </c>
      <c r="CQ33" s="51" t="s">
        <v>1165</v>
      </c>
      <c r="CR33" s="51" t="s">
        <v>2268</v>
      </c>
      <c r="CS33" s="51" t="s">
        <v>910</v>
      </c>
      <c r="CT33" s="51" t="s">
        <v>911</v>
      </c>
      <c r="CU33" s="51" t="s">
        <v>912</v>
      </c>
      <c r="CV33" s="51" t="s">
        <v>1166</v>
      </c>
      <c r="CW33" s="51" t="s">
        <v>1167</v>
      </c>
      <c r="CX33" s="51" t="s">
        <v>1168</v>
      </c>
      <c r="CY33" s="51" t="s">
        <v>1169</v>
      </c>
      <c r="CZ33" s="51" t="s">
        <v>1170</v>
      </c>
      <c r="DA33" s="51" t="s">
        <v>1171</v>
      </c>
      <c r="DB33" s="51" t="s">
        <v>1172</v>
      </c>
      <c r="DC33" s="51" t="s">
        <v>1145</v>
      </c>
      <c r="DD33" s="51" t="s">
        <v>1145</v>
      </c>
      <c r="DE33" s="51" t="s">
        <v>1173</v>
      </c>
      <c r="DF33" s="51" t="s">
        <v>333</v>
      </c>
      <c r="DG33" s="51" t="s">
        <v>334</v>
      </c>
      <c r="DH33" s="51" t="s">
        <v>335</v>
      </c>
      <c r="DI33" s="51" t="s">
        <v>335</v>
      </c>
      <c r="DJ33" s="51" t="s">
        <v>1174</v>
      </c>
      <c r="DK33" s="51" t="s">
        <v>2268</v>
      </c>
      <c r="DL33" s="51" t="s">
        <v>2268</v>
      </c>
      <c r="DM33" s="51" t="s">
        <v>2268</v>
      </c>
      <c r="DN33" s="51" t="s">
        <v>2268</v>
      </c>
      <c r="DO33" s="51" t="s">
        <v>2268</v>
      </c>
      <c r="DP33" s="51" t="s">
        <v>2268</v>
      </c>
      <c r="DQ33" s="51" t="s">
        <v>2268</v>
      </c>
      <c r="DR33" s="51" t="s">
        <v>2268</v>
      </c>
      <c r="DS33" s="51" t="s">
        <v>2268</v>
      </c>
      <c r="DT33" s="51" t="s">
        <v>2268</v>
      </c>
      <c r="DU33" s="51" t="s">
        <v>2268</v>
      </c>
      <c r="DV33" s="51" t="s">
        <v>1175</v>
      </c>
      <c r="DW33" s="51" t="s">
        <v>1176</v>
      </c>
      <c r="DX33" s="51" t="s">
        <v>2359</v>
      </c>
      <c r="DY33" s="51" t="s">
        <v>340</v>
      </c>
      <c r="DZ33" s="51" t="s">
        <v>341</v>
      </c>
      <c r="EA33" s="51" t="s">
        <v>342</v>
      </c>
      <c r="EB33" s="51" t="s">
        <v>343</v>
      </c>
    </row>
    <row r="34" spans="1:132" x14ac:dyDescent="0.55000000000000004">
      <c r="A34" s="71">
        <f>IF('受領情報一覧(KPMG編集)'!B34="","",'受領情報一覧(KPMG編集)'!B34)</f>
        <v>31</v>
      </c>
      <c r="B34" s="70">
        <v>31</v>
      </c>
      <c r="C34" s="44">
        <v>45320.362743055557</v>
      </c>
      <c r="D34" s="44">
        <v>45320.494849537034</v>
      </c>
      <c r="E34" s="41" t="s">
        <v>300</v>
      </c>
      <c r="F34" s="41" t="s">
        <v>2268</v>
      </c>
      <c r="G34" s="41" t="s">
        <v>2268</v>
      </c>
      <c r="H34" s="41" t="s">
        <v>1178</v>
      </c>
      <c r="I34" s="41" t="s">
        <v>1179</v>
      </c>
      <c r="J34" s="41" t="s">
        <v>303</v>
      </c>
      <c r="K34" s="194">
        <v>2010801012579</v>
      </c>
      <c r="L34" s="41" t="s">
        <v>305</v>
      </c>
      <c r="M34" s="41" t="s">
        <v>392</v>
      </c>
      <c r="N34" s="41" t="s">
        <v>1181</v>
      </c>
      <c r="O34" s="41" t="s">
        <v>1182</v>
      </c>
      <c r="P34" s="41" t="s">
        <v>460</v>
      </c>
      <c r="Q34" s="41" t="s">
        <v>310</v>
      </c>
      <c r="R34" s="41" t="s">
        <v>1183</v>
      </c>
      <c r="S34" s="41" t="s">
        <v>2268</v>
      </c>
      <c r="T34" s="41" t="s">
        <v>1184</v>
      </c>
      <c r="U34" s="41" t="s">
        <v>1185</v>
      </c>
      <c r="V34" s="41" t="s">
        <v>2268</v>
      </c>
      <c r="W34" s="41" t="s">
        <v>2268</v>
      </c>
      <c r="X34" s="41" t="s">
        <v>314</v>
      </c>
      <c r="Y34" s="41" t="s">
        <v>1178</v>
      </c>
      <c r="Z34" s="41" t="s">
        <v>1179</v>
      </c>
      <c r="AA34" s="194">
        <v>2010801012579</v>
      </c>
      <c r="AB34" s="41" t="s">
        <v>1186</v>
      </c>
      <c r="AC34" s="41" t="s">
        <v>2268</v>
      </c>
      <c r="AD34" s="41" t="s">
        <v>2268</v>
      </c>
      <c r="AE34" s="41" t="s">
        <v>2268</v>
      </c>
      <c r="AF34" s="41" t="s">
        <v>2268</v>
      </c>
      <c r="AG34" s="188" t="s">
        <v>2268</v>
      </c>
      <c r="AH34" s="41" t="s">
        <v>2268</v>
      </c>
      <c r="AI34" s="41" t="s">
        <v>2268</v>
      </c>
      <c r="AJ34" s="41" t="s">
        <v>2268</v>
      </c>
      <c r="AK34" s="41" t="s">
        <v>2268</v>
      </c>
      <c r="AL34" s="41" t="s">
        <v>2268</v>
      </c>
      <c r="AM34" s="41" t="s">
        <v>2268</v>
      </c>
      <c r="AN34" s="188" t="s">
        <v>2268</v>
      </c>
      <c r="AO34" s="41" t="s">
        <v>2268</v>
      </c>
      <c r="AP34" s="41" t="s">
        <v>2268</v>
      </c>
      <c r="AQ34" s="41" t="s">
        <v>2268</v>
      </c>
      <c r="AR34" s="41" t="s">
        <v>2268</v>
      </c>
      <c r="AS34" s="41" t="s">
        <v>2268</v>
      </c>
      <c r="AT34" s="41" t="s">
        <v>2268</v>
      </c>
      <c r="AU34" s="188" t="s">
        <v>2268</v>
      </c>
      <c r="AV34" s="41" t="s">
        <v>2268</v>
      </c>
      <c r="AW34" s="41" t="s">
        <v>2268</v>
      </c>
      <c r="AX34" s="41" t="s">
        <v>2268</v>
      </c>
      <c r="AY34" s="41" t="s">
        <v>2268</v>
      </c>
      <c r="AZ34" s="41" t="s">
        <v>2268</v>
      </c>
      <c r="BA34" s="41" t="s">
        <v>2268</v>
      </c>
      <c r="BB34" s="41" t="s">
        <v>2268</v>
      </c>
      <c r="BC34" s="41" t="s">
        <v>2268</v>
      </c>
      <c r="BD34" s="41" t="s">
        <v>2268</v>
      </c>
      <c r="BE34" s="41" t="s">
        <v>2268</v>
      </c>
      <c r="BF34" s="41" t="s">
        <v>2268</v>
      </c>
      <c r="BG34" s="41" t="s">
        <v>2268</v>
      </c>
      <c r="BH34" s="41" t="s">
        <v>2268</v>
      </c>
      <c r="BI34" s="41" t="s">
        <v>2268</v>
      </c>
      <c r="BJ34" s="41" t="s">
        <v>2268</v>
      </c>
      <c r="BK34" s="41" t="s">
        <v>2268</v>
      </c>
      <c r="BL34" s="41" t="s">
        <v>2268</v>
      </c>
      <c r="BM34" s="41" t="s">
        <v>317</v>
      </c>
      <c r="BN34" s="41" t="s">
        <v>1124</v>
      </c>
      <c r="BO34" s="41" t="s">
        <v>505</v>
      </c>
      <c r="BP34" s="41" t="s">
        <v>652</v>
      </c>
      <c r="BQ34" s="41" t="s">
        <v>319</v>
      </c>
      <c r="BR34" s="41" t="s">
        <v>1187</v>
      </c>
      <c r="BS34" s="41" t="s">
        <v>366</v>
      </c>
      <c r="BT34" s="41" t="s">
        <v>1188</v>
      </c>
      <c r="BU34" s="41" t="s">
        <v>316</v>
      </c>
      <c r="BV34" s="41" t="s">
        <v>2268</v>
      </c>
      <c r="BW34" s="41" t="s">
        <v>2268</v>
      </c>
      <c r="BX34" s="41" t="s">
        <v>2268</v>
      </c>
      <c r="BY34" s="41" t="s">
        <v>321</v>
      </c>
      <c r="BZ34" s="41" t="s">
        <v>322</v>
      </c>
      <c r="CA34" s="41" t="s">
        <v>2268</v>
      </c>
      <c r="CB34" s="41" t="s">
        <v>2268</v>
      </c>
      <c r="CC34" s="41" t="s">
        <v>2268</v>
      </c>
      <c r="CD34" s="41" t="s">
        <v>2268</v>
      </c>
      <c r="CE34" s="41" t="s">
        <v>372</v>
      </c>
      <c r="CF34" s="41" t="s">
        <v>2268</v>
      </c>
      <c r="CG34" s="41" t="s">
        <v>1189</v>
      </c>
      <c r="CH34" s="41" t="s">
        <v>2268</v>
      </c>
      <c r="CI34" s="41" t="s">
        <v>2268</v>
      </c>
      <c r="CJ34" s="41" t="s">
        <v>1190</v>
      </c>
      <c r="CK34" s="51" t="s">
        <v>1191</v>
      </c>
      <c r="CL34" s="51" t="s">
        <v>410</v>
      </c>
      <c r="CM34" s="51" t="s">
        <v>479</v>
      </c>
      <c r="CN34" s="51" t="s">
        <v>480</v>
      </c>
      <c r="CO34" s="51" t="s">
        <v>377</v>
      </c>
      <c r="CP34" s="51" t="s">
        <v>513</v>
      </c>
      <c r="CQ34" s="51" t="s">
        <v>909</v>
      </c>
      <c r="CR34" s="51" t="s">
        <v>2268</v>
      </c>
      <c r="CS34" s="51" t="s">
        <v>910</v>
      </c>
      <c r="CT34" s="51" t="s">
        <v>911</v>
      </c>
      <c r="CU34" s="51" t="s">
        <v>912</v>
      </c>
      <c r="CV34" s="51" t="s">
        <v>481</v>
      </c>
      <c r="CW34" s="51" t="s">
        <v>326</v>
      </c>
      <c r="CX34" s="51" t="s">
        <v>1192</v>
      </c>
      <c r="CY34" s="51" t="s">
        <v>2268</v>
      </c>
      <c r="CZ34" s="51" t="s">
        <v>2268</v>
      </c>
      <c r="DA34" s="51" t="s">
        <v>1193</v>
      </c>
      <c r="DB34" s="51" t="s">
        <v>1194</v>
      </c>
      <c r="DC34" s="51" t="s">
        <v>2268</v>
      </c>
      <c r="DD34" s="51" t="s">
        <v>1195</v>
      </c>
      <c r="DE34" s="51" t="s">
        <v>2268</v>
      </c>
      <c r="DF34" s="51" t="s">
        <v>333</v>
      </c>
      <c r="DG34" s="51" t="s">
        <v>334</v>
      </c>
      <c r="DH34" s="51" t="s">
        <v>335</v>
      </c>
      <c r="DI34" s="51" t="s">
        <v>335</v>
      </c>
      <c r="DJ34" s="51" t="s">
        <v>1196</v>
      </c>
      <c r="DK34" s="51" t="s">
        <v>2268</v>
      </c>
      <c r="DL34" s="51" t="s">
        <v>2268</v>
      </c>
      <c r="DM34" s="51" t="s">
        <v>2268</v>
      </c>
      <c r="DN34" s="51" t="s">
        <v>2268</v>
      </c>
      <c r="DO34" s="51" t="s">
        <v>2268</v>
      </c>
      <c r="DP34" s="51" t="s">
        <v>2268</v>
      </c>
      <c r="DQ34" s="51" t="s">
        <v>2268</v>
      </c>
      <c r="DR34" s="51" t="s">
        <v>2268</v>
      </c>
      <c r="DS34" s="51" t="s">
        <v>2268</v>
      </c>
      <c r="DT34" s="51" t="s">
        <v>2268</v>
      </c>
      <c r="DU34" s="51" t="s">
        <v>2268</v>
      </c>
      <c r="DV34" s="51" t="s">
        <v>2360</v>
      </c>
      <c r="DW34" s="51" t="s">
        <v>1198</v>
      </c>
      <c r="DX34" s="120" t="s">
        <v>2361</v>
      </c>
      <c r="DY34" s="51" t="s">
        <v>340</v>
      </c>
      <c r="DZ34" s="51" t="s">
        <v>341</v>
      </c>
      <c r="EA34" s="51" t="s">
        <v>342</v>
      </c>
      <c r="EB34" s="51" t="s">
        <v>343</v>
      </c>
    </row>
    <row r="35" spans="1:132" x14ac:dyDescent="0.55000000000000004">
      <c r="A35" s="71">
        <f>IF('受領情報一覧(KPMG編集)'!B35="","",'受領情報一覧(KPMG編集)'!B35)</f>
        <v>32</v>
      </c>
      <c r="B35" s="70">
        <v>32</v>
      </c>
      <c r="C35" s="44">
        <v>45320.515081018515</v>
      </c>
      <c r="D35" s="44">
        <v>45320.525081018517</v>
      </c>
      <c r="E35" s="41" t="s">
        <v>300</v>
      </c>
      <c r="F35" s="41" t="s">
        <v>2268</v>
      </c>
      <c r="G35" s="41" t="s">
        <v>2268</v>
      </c>
      <c r="H35" s="41" t="s">
        <v>1078</v>
      </c>
      <c r="I35" s="41" t="s">
        <v>1079</v>
      </c>
      <c r="J35" s="41" t="s">
        <v>1080</v>
      </c>
      <c r="K35" s="41" t="s">
        <v>1081</v>
      </c>
      <c r="L35" s="41" t="s">
        <v>422</v>
      </c>
      <c r="M35" s="41" t="s">
        <v>306</v>
      </c>
      <c r="N35" s="41" t="s">
        <v>1082</v>
      </c>
      <c r="O35" s="41" t="s">
        <v>1083</v>
      </c>
      <c r="P35" s="41" t="s">
        <v>496</v>
      </c>
      <c r="Q35" s="41" t="s">
        <v>310</v>
      </c>
      <c r="R35" s="41" t="s">
        <v>1200</v>
      </c>
      <c r="S35" s="41"/>
      <c r="T35" s="41" t="s">
        <v>1201</v>
      </c>
      <c r="U35" s="41" t="s">
        <v>1202</v>
      </c>
      <c r="V35" s="41"/>
      <c r="W35" s="41" t="s">
        <v>1203</v>
      </c>
      <c r="X35" s="41" t="s">
        <v>357</v>
      </c>
      <c r="Y35" s="41" t="s">
        <v>2268</v>
      </c>
      <c r="Z35" s="41" t="s">
        <v>2268</v>
      </c>
      <c r="AA35" s="188" t="s">
        <v>2268</v>
      </c>
      <c r="AB35" s="41" t="s">
        <v>2268</v>
      </c>
      <c r="AC35" s="126" t="s">
        <v>2356</v>
      </c>
      <c r="AD35" s="41"/>
      <c r="AE35" s="41" t="s">
        <v>1090</v>
      </c>
      <c r="AF35" s="41" t="s">
        <v>1091</v>
      </c>
      <c r="AG35" s="188" t="s">
        <v>493</v>
      </c>
      <c r="AH35" s="41" t="s">
        <v>1092</v>
      </c>
      <c r="AI35" s="41" t="s">
        <v>533</v>
      </c>
      <c r="AJ35" s="126" t="s">
        <v>2362</v>
      </c>
      <c r="AK35" s="41"/>
      <c r="AL35" s="41" t="s">
        <v>1090</v>
      </c>
      <c r="AM35" s="41" t="s">
        <v>1091</v>
      </c>
      <c r="AN35" s="188" t="s">
        <v>493</v>
      </c>
      <c r="AO35" s="41" t="s">
        <v>1092</v>
      </c>
      <c r="AP35" s="41" t="s">
        <v>533</v>
      </c>
      <c r="AQ35" s="126" t="s">
        <v>2363</v>
      </c>
      <c r="AR35" s="41"/>
      <c r="AS35" s="41" t="s">
        <v>1090</v>
      </c>
      <c r="AT35" s="41" t="s">
        <v>1091</v>
      </c>
      <c r="AU35" s="188" t="s">
        <v>493</v>
      </c>
      <c r="AV35" s="41" t="s">
        <v>1092</v>
      </c>
      <c r="AW35" s="41" t="s">
        <v>533</v>
      </c>
      <c r="AX35" s="126" t="s">
        <v>2364</v>
      </c>
      <c r="AY35" s="41"/>
      <c r="AZ35" s="41" t="s">
        <v>1090</v>
      </c>
      <c r="BA35" s="41" t="s">
        <v>1091</v>
      </c>
      <c r="BB35" s="41" t="s">
        <v>493</v>
      </c>
      <c r="BC35" s="41" t="s">
        <v>1092</v>
      </c>
      <c r="BD35" s="41" t="s">
        <v>533</v>
      </c>
      <c r="BE35" s="126" t="s">
        <v>2365</v>
      </c>
      <c r="BF35" s="41"/>
      <c r="BG35" s="41" t="s">
        <v>1090</v>
      </c>
      <c r="BH35" s="41" t="s">
        <v>1091</v>
      </c>
      <c r="BI35" s="41" t="s">
        <v>493</v>
      </c>
      <c r="BJ35" s="41" t="s">
        <v>1092</v>
      </c>
      <c r="BK35" s="41" t="s">
        <v>361</v>
      </c>
      <c r="BL35" s="41" t="s">
        <v>2268</v>
      </c>
      <c r="BM35" s="41" t="s">
        <v>317</v>
      </c>
      <c r="BN35" s="41" t="s">
        <v>430</v>
      </c>
      <c r="BO35" s="41" t="s">
        <v>1125</v>
      </c>
      <c r="BP35" s="41" t="s">
        <v>1208</v>
      </c>
      <c r="BQ35" s="41" t="s">
        <v>319</v>
      </c>
      <c r="BR35" s="41" t="s">
        <v>1209</v>
      </c>
      <c r="BS35" s="41" t="s">
        <v>1210</v>
      </c>
      <c r="BT35" s="41" t="s">
        <v>1211</v>
      </c>
      <c r="BU35" s="41" t="s">
        <v>317</v>
      </c>
      <c r="BV35" s="41" t="s">
        <v>905</v>
      </c>
      <c r="BW35" s="41" t="s">
        <v>319</v>
      </c>
      <c r="BX35" s="41" t="s">
        <v>1212</v>
      </c>
      <c r="BY35" s="41" t="s">
        <v>370</v>
      </c>
      <c r="BZ35" s="41" t="s">
        <v>322</v>
      </c>
      <c r="CA35" s="41" t="s">
        <v>2268</v>
      </c>
      <c r="CB35" s="41" t="s">
        <v>2268</v>
      </c>
      <c r="CC35" s="41" t="s">
        <v>2268</v>
      </c>
      <c r="CD35" s="41"/>
      <c r="CE35" s="41" t="s">
        <v>616</v>
      </c>
      <c r="CF35" s="41" t="s">
        <v>1097</v>
      </c>
      <c r="CG35" s="41" t="s">
        <v>1129</v>
      </c>
      <c r="CH35" s="41" t="s">
        <v>2268</v>
      </c>
      <c r="CI35" s="41" t="s">
        <v>2268</v>
      </c>
      <c r="CJ35" s="41" t="s">
        <v>1099</v>
      </c>
      <c r="CK35" s="51" t="s">
        <v>1100</v>
      </c>
      <c r="CL35" s="51" t="s">
        <v>1213</v>
      </c>
      <c r="CM35" s="51" t="s">
        <v>479</v>
      </c>
      <c r="CN35" s="51" t="s">
        <v>480</v>
      </c>
      <c r="CO35" s="51" t="s">
        <v>377</v>
      </c>
      <c r="CP35" s="51" t="s">
        <v>513</v>
      </c>
      <c r="CQ35" s="51" t="s">
        <v>1101</v>
      </c>
      <c r="CR35" s="51" t="s">
        <v>2268</v>
      </c>
      <c r="CS35" s="51" t="s">
        <v>1130</v>
      </c>
      <c r="CT35" s="51" t="s">
        <v>911</v>
      </c>
      <c r="CU35" s="51" t="s">
        <v>1102</v>
      </c>
      <c r="CV35" s="51" t="s">
        <v>1214</v>
      </c>
      <c r="CW35" s="51" t="s">
        <v>1215</v>
      </c>
      <c r="CX35" s="51" t="s">
        <v>1216</v>
      </c>
      <c r="CY35" s="51" t="s">
        <v>2268</v>
      </c>
      <c r="CZ35" s="51" t="s">
        <v>2268</v>
      </c>
      <c r="DA35" s="51"/>
      <c r="DB35" s="51" t="s">
        <v>1108</v>
      </c>
      <c r="DC35" s="51" t="s">
        <v>1109</v>
      </c>
      <c r="DD35" s="51" t="s">
        <v>1110</v>
      </c>
      <c r="DE35" s="51" t="s">
        <v>1217</v>
      </c>
      <c r="DF35" s="51" t="s">
        <v>1112</v>
      </c>
      <c r="DG35" s="51" t="s">
        <v>1112</v>
      </c>
      <c r="DH35" s="51" t="s">
        <v>335</v>
      </c>
      <c r="DI35" s="51" t="s">
        <v>1113</v>
      </c>
      <c r="DJ35" s="51" t="s">
        <v>2268</v>
      </c>
      <c r="DK35" s="51" t="s">
        <v>1114</v>
      </c>
      <c r="DL35" s="51" t="s">
        <v>590</v>
      </c>
      <c r="DM35" s="51" t="s">
        <v>590</v>
      </c>
      <c r="DN35" s="51" t="s">
        <v>590</v>
      </c>
      <c r="DO35" s="51" t="s">
        <v>590</v>
      </c>
      <c r="DP35" s="51" t="s">
        <v>591</v>
      </c>
      <c r="DQ35" s="51" t="s">
        <v>1115</v>
      </c>
      <c r="DR35" s="51" t="s">
        <v>1116</v>
      </c>
      <c r="DS35" s="51" t="s">
        <v>1090</v>
      </c>
      <c r="DT35" s="51" t="s">
        <v>2268</v>
      </c>
      <c r="DU35" s="51" t="s">
        <v>590</v>
      </c>
      <c r="DV35" s="51" t="s">
        <v>1117</v>
      </c>
      <c r="DW35" s="51" t="s">
        <v>1118</v>
      </c>
      <c r="DX35" s="51" t="s">
        <v>1119</v>
      </c>
      <c r="DY35" s="51" t="s">
        <v>340</v>
      </c>
      <c r="DZ35" s="51" t="s">
        <v>341</v>
      </c>
      <c r="EA35" s="51" t="s">
        <v>342</v>
      </c>
      <c r="EB35" s="51" t="s">
        <v>343</v>
      </c>
    </row>
    <row r="36" spans="1:132" x14ac:dyDescent="0.55000000000000004">
      <c r="A36" s="71">
        <f>IF('受領情報一覧(KPMG編集)'!B36="","",'受領情報一覧(KPMG編集)'!B36)</f>
        <v>33</v>
      </c>
      <c r="B36" s="70">
        <v>33</v>
      </c>
      <c r="C36" s="44">
        <v>45320.526145833333</v>
      </c>
      <c r="D36" s="44">
        <v>45320.535567129627</v>
      </c>
      <c r="E36" s="41" t="s">
        <v>300</v>
      </c>
      <c r="F36" s="41" t="s">
        <v>2268</v>
      </c>
      <c r="G36" s="41" t="s">
        <v>2268</v>
      </c>
      <c r="H36" s="41" t="s">
        <v>1078</v>
      </c>
      <c r="I36" s="41" t="s">
        <v>1079</v>
      </c>
      <c r="J36" s="41" t="s">
        <v>1080</v>
      </c>
      <c r="K36" s="41" t="s">
        <v>1081</v>
      </c>
      <c r="L36" s="41" t="s">
        <v>422</v>
      </c>
      <c r="M36" s="41" t="s">
        <v>306</v>
      </c>
      <c r="N36" s="41" t="s">
        <v>1082</v>
      </c>
      <c r="O36" s="41" t="s">
        <v>1083</v>
      </c>
      <c r="P36" s="41" t="s">
        <v>496</v>
      </c>
      <c r="Q36" s="41" t="s">
        <v>310</v>
      </c>
      <c r="R36" s="41" t="s">
        <v>1218</v>
      </c>
      <c r="S36" s="41"/>
      <c r="T36" s="41" t="s">
        <v>1219</v>
      </c>
      <c r="U36" s="41" t="s">
        <v>1220</v>
      </c>
      <c r="V36" s="41"/>
      <c r="W36" s="41"/>
      <c r="X36" s="41" t="s">
        <v>357</v>
      </c>
      <c r="Y36" s="41" t="s">
        <v>2268</v>
      </c>
      <c r="Z36" s="41" t="s">
        <v>2268</v>
      </c>
      <c r="AA36" s="188" t="s">
        <v>2268</v>
      </c>
      <c r="AB36" s="41" t="s">
        <v>2268</v>
      </c>
      <c r="AC36" s="126" t="s">
        <v>2356</v>
      </c>
      <c r="AD36" s="41"/>
      <c r="AE36" s="41" t="s">
        <v>1090</v>
      </c>
      <c r="AF36" s="41" t="s">
        <v>1091</v>
      </c>
      <c r="AG36" s="188" t="s">
        <v>493</v>
      </c>
      <c r="AH36" s="41" t="s">
        <v>1092</v>
      </c>
      <c r="AI36" s="41" t="s">
        <v>533</v>
      </c>
      <c r="AJ36" s="126" t="s">
        <v>2366</v>
      </c>
      <c r="AK36" s="41"/>
      <c r="AL36" s="41" t="s">
        <v>1090</v>
      </c>
      <c r="AM36" s="41" t="s">
        <v>1091</v>
      </c>
      <c r="AN36" s="188" t="s">
        <v>493</v>
      </c>
      <c r="AO36" s="41" t="s">
        <v>1092</v>
      </c>
      <c r="AP36" s="41" t="s">
        <v>361</v>
      </c>
      <c r="AQ36" s="41" t="s">
        <v>2268</v>
      </c>
      <c r="AR36" s="41"/>
      <c r="AS36" s="41" t="s">
        <v>2268</v>
      </c>
      <c r="AT36" s="41" t="s">
        <v>2268</v>
      </c>
      <c r="AU36" s="188" t="s">
        <v>2268</v>
      </c>
      <c r="AV36" s="41" t="s">
        <v>2268</v>
      </c>
      <c r="AW36" s="41" t="s">
        <v>2268</v>
      </c>
      <c r="AX36" s="41" t="s">
        <v>2268</v>
      </c>
      <c r="AY36" s="41"/>
      <c r="AZ36" s="41" t="s">
        <v>2268</v>
      </c>
      <c r="BA36" s="41" t="s">
        <v>2268</v>
      </c>
      <c r="BB36" s="41" t="s">
        <v>2268</v>
      </c>
      <c r="BC36" s="41" t="s">
        <v>2268</v>
      </c>
      <c r="BD36" s="41" t="s">
        <v>2268</v>
      </c>
      <c r="BE36" s="41" t="s">
        <v>2268</v>
      </c>
      <c r="BF36" s="41" t="s">
        <v>2268</v>
      </c>
      <c r="BG36" s="41" t="s">
        <v>2268</v>
      </c>
      <c r="BH36" s="41" t="s">
        <v>2268</v>
      </c>
      <c r="BI36" s="41" t="s">
        <v>2268</v>
      </c>
      <c r="BJ36" s="41" t="s">
        <v>2268</v>
      </c>
      <c r="BK36" s="41" t="s">
        <v>2268</v>
      </c>
      <c r="BL36" s="41" t="s">
        <v>2268</v>
      </c>
      <c r="BM36" s="41" t="s">
        <v>317</v>
      </c>
      <c r="BN36" s="41" t="s">
        <v>1222</v>
      </c>
      <c r="BO36" s="41" t="s">
        <v>1125</v>
      </c>
      <c r="BP36" s="41" t="s">
        <v>586</v>
      </c>
      <c r="BQ36" s="41" t="s">
        <v>319</v>
      </c>
      <c r="BR36" s="41" t="s">
        <v>1223</v>
      </c>
      <c r="BS36" s="41" t="s">
        <v>1224</v>
      </c>
      <c r="BT36" s="41" t="s">
        <v>1225</v>
      </c>
      <c r="BU36" s="41" t="s">
        <v>317</v>
      </c>
      <c r="BV36" s="41" t="s">
        <v>1226</v>
      </c>
      <c r="BW36" s="41" t="s">
        <v>319</v>
      </c>
      <c r="BX36" s="41" t="s">
        <v>1227</v>
      </c>
      <c r="BY36" s="41" t="s">
        <v>370</v>
      </c>
      <c r="BZ36" s="41" t="s">
        <v>322</v>
      </c>
      <c r="CA36" s="41" t="s">
        <v>2268</v>
      </c>
      <c r="CB36" s="41" t="s">
        <v>2268</v>
      </c>
      <c r="CC36" s="41" t="s">
        <v>2268</v>
      </c>
      <c r="CD36" s="41"/>
      <c r="CE36" s="41" t="s">
        <v>616</v>
      </c>
      <c r="CF36" s="41" t="s">
        <v>1097</v>
      </c>
      <c r="CG36" s="41" t="s">
        <v>1228</v>
      </c>
      <c r="CH36" s="41" t="s">
        <v>2268</v>
      </c>
      <c r="CI36" s="41" t="s">
        <v>2268</v>
      </c>
      <c r="CJ36" s="41" t="s">
        <v>1099</v>
      </c>
      <c r="CK36" s="51" t="s">
        <v>1100</v>
      </c>
      <c r="CL36" s="51" t="s">
        <v>714</v>
      </c>
      <c r="CM36" s="51" t="s">
        <v>1229</v>
      </c>
      <c r="CN36" s="51" t="s">
        <v>1230</v>
      </c>
      <c r="CO36" s="51" t="s">
        <v>377</v>
      </c>
      <c r="CP36" s="51" t="s">
        <v>513</v>
      </c>
      <c r="CQ36" s="51" t="s">
        <v>1101</v>
      </c>
      <c r="CR36" s="51" t="s">
        <v>2268</v>
      </c>
      <c r="CS36" s="51" t="s">
        <v>910</v>
      </c>
      <c r="CT36" s="51" t="s">
        <v>911</v>
      </c>
      <c r="CU36" s="51" t="s">
        <v>1102</v>
      </c>
      <c r="CV36" s="51" t="s">
        <v>1231</v>
      </c>
      <c r="CW36" s="51" t="s">
        <v>444</v>
      </c>
      <c r="CX36" s="51" t="s">
        <v>1232</v>
      </c>
      <c r="CY36" s="51" t="s">
        <v>1233</v>
      </c>
      <c r="CZ36" s="51" t="s">
        <v>1234</v>
      </c>
      <c r="DA36" s="51"/>
      <c r="DB36" s="51" t="s">
        <v>1108</v>
      </c>
      <c r="DC36" s="51" t="s">
        <v>1109</v>
      </c>
      <c r="DD36" s="51" t="s">
        <v>1110</v>
      </c>
      <c r="DE36" s="51" t="s">
        <v>1235</v>
      </c>
      <c r="DF36" s="51" t="s">
        <v>1112</v>
      </c>
      <c r="DG36" s="51" t="s">
        <v>1112</v>
      </c>
      <c r="DH36" s="51" t="s">
        <v>335</v>
      </c>
      <c r="DI36" s="51" t="s">
        <v>1113</v>
      </c>
      <c r="DJ36" s="51" t="s">
        <v>2268</v>
      </c>
      <c r="DK36" s="51" t="s">
        <v>1114</v>
      </c>
      <c r="DL36" s="51" t="s">
        <v>590</v>
      </c>
      <c r="DM36" s="51" t="s">
        <v>590</v>
      </c>
      <c r="DN36" s="51" t="s">
        <v>590</v>
      </c>
      <c r="DO36" s="51" t="s">
        <v>590</v>
      </c>
      <c r="DP36" s="51" t="s">
        <v>591</v>
      </c>
      <c r="DQ36" s="51" t="s">
        <v>1115</v>
      </c>
      <c r="DR36" s="51" t="s">
        <v>1116</v>
      </c>
      <c r="DS36" s="51" t="s">
        <v>1090</v>
      </c>
      <c r="DT36" s="51" t="s">
        <v>2268</v>
      </c>
      <c r="DU36" s="51" t="s">
        <v>590</v>
      </c>
      <c r="DV36" s="51" t="s">
        <v>1117</v>
      </c>
      <c r="DW36" s="51" t="s">
        <v>1118</v>
      </c>
      <c r="DX36" s="51" t="s">
        <v>1119</v>
      </c>
      <c r="DY36" s="51" t="s">
        <v>340</v>
      </c>
      <c r="DZ36" s="51" t="s">
        <v>341</v>
      </c>
      <c r="EA36" s="51" t="s">
        <v>342</v>
      </c>
      <c r="EB36" s="51" t="s">
        <v>343</v>
      </c>
    </row>
    <row r="37" spans="1:132" x14ac:dyDescent="0.55000000000000004">
      <c r="A37" s="71">
        <f>IF('受領情報一覧(KPMG編集)'!B37="","",'受領情報一覧(KPMG編集)'!B37)</f>
        <v>34</v>
      </c>
      <c r="B37" s="70">
        <v>34</v>
      </c>
      <c r="C37" s="44">
        <v>45320.420960648145</v>
      </c>
      <c r="D37" s="44">
        <v>45320.547800925924</v>
      </c>
      <c r="E37" s="41" t="s">
        <v>300</v>
      </c>
      <c r="F37" s="41" t="s">
        <v>2268</v>
      </c>
      <c r="G37" s="41" t="s">
        <v>2268</v>
      </c>
      <c r="H37" s="41" t="s">
        <v>1236</v>
      </c>
      <c r="I37" s="41" t="s">
        <v>1237</v>
      </c>
      <c r="J37" s="41" t="s">
        <v>303</v>
      </c>
      <c r="K37" s="41" t="s">
        <v>1238</v>
      </c>
      <c r="L37" s="41" t="s">
        <v>422</v>
      </c>
      <c r="M37" s="41" t="s">
        <v>348</v>
      </c>
      <c r="N37" s="41" t="s">
        <v>1239</v>
      </c>
      <c r="O37" s="41" t="s">
        <v>1240</v>
      </c>
      <c r="P37" s="41" t="s">
        <v>1241</v>
      </c>
      <c r="Q37" s="41" t="s">
        <v>310</v>
      </c>
      <c r="R37" s="41" t="s">
        <v>1242</v>
      </c>
      <c r="S37" s="41"/>
      <c r="T37" s="41" t="s">
        <v>1243</v>
      </c>
      <c r="U37" s="126" t="s">
        <v>2367</v>
      </c>
      <c r="V37" s="41"/>
      <c r="W37" s="41" t="s">
        <v>2268</v>
      </c>
      <c r="X37" s="41" t="s">
        <v>314</v>
      </c>
      <c r="Y37" s="126" t="s">
        <v>1236</v>
      </c>
      <c r="Z37" s="126" t="s">
        <v>1237</v>
      </c>
      <c r="AA37" s="189" t="s">
        <v>1238</v>
      </c>
      <c r="AB37" s="126" t="s">
        <v>1239</v>
      </c>
      <c r="AC37" s="126"/>
      <c r="AD37" s="41"/>
      <c r="AE37" s="41"/>
      <c r="AF37" s="41"/>
      <c r="AG37" s="188"/>
      <c r="AH37" s="41"/>
      <c r="AI37" s="41"/>
      <c r="AJ37" s="41"/>
      <c r="AK37" s="41"/>
      <c r="AL37" s="41" t="s">
        <v>2268</v>
      </c>
      <c r="AM37" s="41" t="s">
        <v>2268</v>
      </c>
      <c r="AN37" s="188" t="s">
        <v>2268</v>
      </c>
      <c r="AO37" s="41" t="s">
        <v>2268</v>
      </c>
      <c r="AP37" s="41" t="s">
        <v>2268</v>
      </c>
      <c r="AQ37" s="41" t="s">
        <v>2268</v>
      </c>
      <c r="AR37" s="41"/>
      <c r="AS37" s="41" t="s">
        <v>2268</v>
      </c>
      <c r="AT37" s="41" t="s">
        <v>2268</v>
      </c>
      <c r="AU37" s="188" t="s">
        <v>2268</v>
      </c>
      <c r="AV37" s="41" t="s">
        <v>2268</v>
      </c>
      <c r="AW37" s="41" t="s">
        <v>2268</v>
      </c>
      <c r="AX37" s="41" t="s">
        <v>2268</v>
      </c>
      <c r="AY37" s="41"/>
      <c r="AZ37" s="41" t="s">
        <v>2268</v>
      </c>
      <c r="BA37" s="41" t="s">
        <v>2268</v>
      </c>
      <c r="BB37" s="41" t="s">
        <v>2268</v>
      </c>
      <c r="BC37" s="41" t="s">
        <v>2268</v>
      </c>
      <c r="BD37" s="41" t="s">
        <v>2268</v>
      </c>
      <c r="BE37" s="41" t="s">
        <v>2268</v>
      </c>
      <c r="BF37" s="41" t="s">
        <v>2268</v>
      </c>
      <c r="BG37" s="41" t="s">
        <v>2268</v>
      </c>
      <c r="BH37" s="41" t="s">
        <v>2268</v>
      </c>
      <c r="BI37" s="41" t="s">
        <v>2268</v>
      </c>
      <c r="BJ37" s="41" t="s">
        <v>2268</v>
      </c>
      <c r="BK37" s="41" t="s">
        <v>2268</v>
      </c>
      <c r="BL37" s="41" t="s">
        <v>2268</v>
      </c>
      <c r="BM37" s="41" t="s">
        <v>317</v>
      </c>
      <c r="BN37" s="41" t="s">
        <v>362</v>
      </c>
      <c r="BO37" s="41" t="s">
        <v>505</v>
      </c>
      <c r="BP37" s="41" t="s">
        <v>652</v>
      </c>
      <c r="BQ37" s="41" t="s">
        <v>319</v>
      </c>
      <c r="BR37" s="41" t="s">
        <v>1245</v>
      </c>
      <c r="BS37" s="41" t="s">
        <v>1246</v>
      </c>
      <c r="BT37" s="41" t="s">
        <v>1246</v>
      </c>
      <c r="BU37" s="41" t="s">
        <v>317</v>
      </c>
      <c r="BV37" s="41" t="s">
        <v>1247</v>
      </c>
      <c r="BW37" s="41" t="s">
        <v>319</v>
      </c>
      <c r="BX37" s="41" t="s">
        <v>1245</v>
      </c>
      <c r="BY37" s="41" t="s">
        <v>321</v>
      </c>
      <c r="BZ37" s="41" t="s">
        <v>322</v>
      </c>
      <c r="CA37" s="41" t="s">
        <v>2268</v>
      </c>
      <c r="CB37" s="41" t="s">
        <v>2268</v>
      </c>
      <c r="CC37" s="41" t="s">
        <v>2268</v>
      </c>
      <c r="CD37" s="41"/>
      <c r="CE37" s="41" t="s">
        <v>372</v>
      </c>
      <c r="CF37" s="41" t="s">
        <v>2268</v>
      </c>
      <c r="CG37" s="41" t="s">
        <v>1248</v>
      </c>
      <c r="CH37" s="41" t="s">
        <v>2268</v>
      </c>
      <c r="CI37" s="41" t="s">
        <v>2268</v>
      </c>
      <c r="CJ37" s="41" t="s">
        <v>325</v>
      </c>
      <c r="CK37" s="51" t="s">
        <v>2268</v>
      </c>
      <c r="CL37" s="51" t="s">
        <v>1164</v>
      </c>
      <c r="CM37" s="51" t="s">
        <v>511</v>
      </c>
      <c r="CN37" s="51" t="s">
        <v>659</v>
      </c>
      <c r="CO37" s="51" t="s">
        <v>443</v>
      </c>
      <c r="CP37" s="51" t="s">
        <v>2268</v>
      </c>
      <c r="CQ37" s="51" t="s">
        <v>2268</v>
      </c>
      <c r="CR37" s="51" t="s">
        <v>2268</v>
      </c>
      <c r="CS37" s="51" t="s">
        <v>515</v>
      </c>
      <c r="CT37" s="51" t="s">
        <v>516</v>
      </c>
      <c r="CU37" s="51" t="s">
        <v>2268</v>
      </c>
      <c r="CV37" s="51" t="s">
        <v>590</v>
      </c>
      <c r="CW37" s="51" t="s">
        <v>590</v>
      </c>
      <c r="CX37" s="51" t="s">
        <v>591</v>
      </c>
      <c r="CY37" s="51" t="s">
        <v>2268</v>
      </c>
      <c r="CZ37" s="51" t="s">
        <v>2268</v>
      </c>
      <c r="DA37" s="51"/>
      <c r="DB37" s="51" t="s">
        <v>1245</v>
      </c>
      <c r="DC37" s="51" t="s">
        <v>2268</v>
      </c>
      <c r="DD37" s="51" t="s">
        <v>2268</v>
      </c>
      <c r="DE37" s="51" t="s">
        <v>1249</v>
      </c>
      <c r="DF37" s="51" t="s">
        <v>333</v>
      </c>
      <c r="DG37" s="51" t="s">
        <v>334</v>
      </c>
      <c r="DH37" s="51" t="s">
        <v>335</v>
      </c>
      <c r="DI37" s="51" t="s">
        <v>335</v>
      </c>
      <c r="DJ37" s="51" t="s">
        <v>385</v>
      </c>
      <c r="DK37" s="51" t="s">
        <v>2268</v>
      </c>
      <c r="DL37" s="51" t="s">
        <v>2268</v>
      </c>
      <c r="DM37" s="51" t="s">
        <v>2268</v>
      </c>
      <c r="DN37" s="51" t="s">
        <v>2268</v>
      </c>
      <c r="DO37" s="51" t="s">
        <v>2268</v>
      </c>
      <c r="DP37" s="51" t="s">
        <v>2268</v>
      </c>
      <c r="DQ37" s="51" t="s">
        <v>2268</v>
      </c>
      <c r="DR37" s="51" t="s">
        <v>2268</v>
      </c>
      <c r="DS37" s="51" t="s">
        <v>2268</v>
      </c>
      <c r="DT37" s="51" t="s">
        <v>2268</v>
      </c>
      <c r="DU37" s="51" t="s">
        <v>2268</v>
      </c>
      <c r="DV37" s="51" t="s">
        <v>1250</v>
      </c>
      <c r="DW37" s="51" t="s">
        <v>1251</v>
      </c>
      <c r="DX37" s="51" t="s">
        <v>2368</v>
      </c>
      <c r="DY37" s="51" t="s">
        <v>340</v>
      </c>
      <c r="DZ37" s="51" t="s">
        <v>341</v>
      </c>
      <c r="EA37" s="51" t="s">
        <v>342</v>
      </c>
      <c r="EB37" s="51" t="s">
        <v>343</v>
      </c>
    </row>
    <row r="38" spans="1:132" x14ac:dyDescent="0.55000000000000004">
      <c r="A38" s="139">
        <f>IF('受領情報一覧(KPMG編集)'!B38="","",'受領情報一覧(KPMG編集)'!B38)</f>
        <v>35</v>
      </c>
      <c r="B38" s="70">
        <v>35</v>
      </c>
      <c r="C38" s="44">
        <v>45320.536064814813</v>
      </c>
      <c r="D38" s="44">
        <v>45320.553865740738</v>
      </c>
      <c r="E38" s="41" t="s">
        <v>300</v>
      </c>
      <c r="F38" s="41" t="s">
        <v>2268</v>
      </c>
      <c r="G38" s="41" t="s">
        <v>2268</v>
      </c>
      <c r="H38" s="41" t="s">
        <v>1078</v>
      </c>
      <c r="I38" s="41" t="s">
        <v>1079</v>
      </c>
      <c r="J38" s="41" t="s">
        <v>1080</v>
      </c>
      <c r="K38" s="41" t="s">
        <v>1081</v>
      </c>
      <c r="L38" s="41" t="s">
        <v>422</v>
      </c>
      <c r="M38" s="41" t="s">
        <v>306</v>
      </c>
      <c r="N38" s="41" t="s">
        <v>1082</v>
      </c>
      <c r="O38" s="41" t="s">
        <v>1083</v>
      </c>
      <c r="P38" s="41" t="s">
        <v>496</v>
      </c>
      <c r="Q38" s="41" t="s">
        <v>310</v>
      </c>
      <c r="R38" s="41" t="s">
        <v>1253</v>
      </c>
      <c r="S38" s="41"/>
      <c r="T38" s="41" t="s">
        <v>1254</v>
      </c>
      <c r="U38" s="41" t="s">
        <v>1255</v>
      </c>
      <c r="V38" s="41"/>
      <c r="W38" s="41" t="s">
        <v>1088</v>
      </c>
      <c r="X38" s="41" t="s">
        <v>357</v>
      </c>
      <c r="Y38" s="41" t="s">
        <v>2268</v>
      </c>
      <c r="Z38" s="41" t="s">
        <v>2268</v>
      </c>
      <c r="AA38" s="188" t="s">
        <v>2268</v>
      </c>
      <c r="AB38" s="41" t="s">
        <v>2268</v>
      </c>
      <c r="AC38" s="126" t="s">
        <v>2356</v>
      </c>
      <c r="AD38" s="41"/>
      <c r="AE38" s="41" t="s">
        <v>1090</v>
      </c>
      <c r="AF38" s="41" t="s">
        <v>1091</v>
      </c>
      <c r="AG38" s="188" t="s">
        <v>493</v>
      </c>
      <c r="AH38" s="41" t="s">
        <v>1092</v>
      </c>
      <c r="AI38" s="41" t="s">
        <v>533</v>
      </c>
      <c r="AJ38" s="126" t="s">
        <v>2369</v>
      </c>
      <c r="AK38" s="41"/>
      <c r="AL38" s="41" t="s">
        <v>1090</v>
      </c>
      <c r="AM38" s="41" t="s">
        <v>1091</v>
      </c>
      <c r="AN38" s="188" t="s">
        <v>493</v>
      </c>
      <c r="AO38" s="41" t="s">
        <v>1092</v>
      </c>
      <c r="AP38" s="41" t="s">
        <v>533</v>
      </c>
      <c r="AQ38" s="126" t="s">
        <v>2370</v>
      </c>
      <c r="AR38" s="41"/>
      <c r="AS38" s="41" t="s">
        <v>1090</v>
      </c>
      <c r="AT38" s="41" t="s">
        <v>1091</v>
      </c>
      <c r="AU38" s="188" t="s">
        <v>493</v>
      </c>
      <c r="AV38" s="41" t="s">
        <v>1092</v>
      </c>
      <c r="AW38" s="41" t="s">
        <v>533</v>
      </c>
      <c r="AX38" s="41" t="s">
        <v>2371</v>
      </c>
      <c r="AY38" s="41"/>
      <c r="AZ38" s="41" t="s">
        <v>1090</v>
      </c>
      <c r="BA38" s="41" t="s">
        <v>1091</v>
      </c>
      <c r="BB38" s="41" t="s">
        <v>493</v>
      </c>
      <c r="BC38" s="41" t="s">
        <v>1092</v>
      </c>
      <c r="BD38" s="41" t="s">
        <v>361</v>
      </c>
      <c r="BE38" s="41" t="s">
        <v>2268</v>
      </c>
      <c r="BF38" s="41" t="s">
        <v>2268</v>
      </c>
      <c r="BG38" s="41" t="s">
        <v>2268</v>
      </c>
      <c r="BH38" s="41" t="s">
        <v>2268</v>
      </c>
      <c r="BI38" s="41" t="s">
        <v>2268</v>
      </c>
      <c r="BJ38" s="41" t="s">
        <v>2268</v>
      </c>
      <c r="BK38" s="41" t="s">
        <v>2268</v>
      </c>
      <c r="BL38" s="41" t="s">
        <v>2268</v>
      </c>
      <c r="BM38" s="41" t="s">
        <v>317</v>
      </c>
      <c r="BN38" s="41" t="s">
        <v>430</v>
      </c>
      <c r="BO38" s="41" t="s">
        <v>1125</v>
      </c>
      <c r="BP38" s="41" t="s">
        <v>1259</v>
      </c>
      <c r="BQ38" s="41" t="s">
        <v>319</v>
      </c>
      <c r="BR38" s="41" t="s">
        <v>1260</v>
      </c>
      <c r="BS38" s="41" t="s">
        <v>1261</v>
      </c>
      <c r="BT38" s="41" t="s">
        <v>1262</v>
      </c>
      <c r="BU38" s="41" t="s">
        <v>317</v>
      </c>
      <c r="BV38" s="41" t="s">
        <v>1263</v>
      </c>
      <c r="BW38" s="41" t="s">
        <v>319</v>
      </c>
      <c r="BX38" s="41" t="s">
        <v>1264</v>
      </c>
      <c r="BY38" s="41" t="s">
        <v>370</v>
      </c>
      <c r="BZ38" s="41" t="s">
        <v>322</v>
      </c>
      <c r="CA38" s="41" t="s">
        <v>2268</v>
      </c>
      <c r="CB38" s="41" t="s">
        <v>2268</v>
      </c>
      <c r="CC38" s="41" t="s">
        <v>2268</v>
      </c>
      <c r="CD38" s="41"/>
      <c r="CE38" s="41" t="s">
        <v>616</v>
      </c>
      <c r="CF38" s="41" t="s">
        <v>1097</v>
      </c>
      <c r="CG38" s="41" t="s">
        <v>1129</v>
      </c>
      <c r="CH38" s="41" t="s">
        <v>2268</v>
      </c>
      <c r="CI38" s="41" t="s">
        <v>2268</v>
      </c>
      <c r="CJ38" s="41" t="s">
        <v>1099</v>
      </c>
      <c r="CK38" s="51" t="s">
        <v>1100</v>
      </c>
      <c r="CL38" s="51" t="s">
        <v>714</v>
      </c>
      <c r="CM38" s="51" t="s">
        <v>479</v>
      </c>
      <c r="CN38" s="51" t="s">
        <v>480</v>
      </c>
      <c r="CO38" s="51" t="s">
        <v>377</v>
      </c>
      <c r="CP38" s="51" t="s">
        <v>513</v>
      </c>
      <c r="CQ38" s="51" t="s">
        <v>1101</v>
      </c>
      <c r="CR38" s="51" t="s">
        <v>2268</v>
      </c>
      <c r="CS38" s="51" t="s">
        <v>910</v>
      </c>
      <c r="CT38" s="51" t="s">
        <v>1265</v>
      </c>
      <c r="CU38" s="51" t="s">
        <v>1102</v>
      </c>
      <c r="CV38" s="51" t="s">
        <v>1266</v>
      </c>
      <c r="CW38" s="51" t="s">
        <v>1267</v>
      </c>
      <c r="CX38" s="51" t="s">
        <v>1268</v>
      </c>
      <c r="CY38" s="51" t="s">
        <v>1269</v>
      </c>
      <c r="CZ38" s="51" t="s">
        <v>1270</v>
      </c>
      <c r="DA38" s="51"/>
      <c r="DB38" s="51" t="s">
        <v>1108</v>
      </c>
      <c r="DC38" s="51" t="s">
        <v>1109</v>
      </c>
      <c r="DD38" s="51" t="s">
        <v>1110</v>
      </c>
      <c r="DE38" s="51" t="s">
        <v>1271</v>
      </c>
      <c r="DF38" s="51" t="s">
        <v>1112</v>
      </c>
      <c r="DG38" s="51" t="s">
        <v>1112</v>
      </c>
      <c r="DH38" s="51" t="s">
        <v>335</v>
      </c>
      <c r="DI38" s="51" t="s">
        <v>1113</v>
      </c>
      <c r="DJ38" s="51" t="s">
        <v>2268</v>
      </c>
      <c r="DK38" s="51" t="s">
        <v>1114</v>
      </c>
      <c r="DL38" s="51" t="s">
        <v>590</v>
      </c>
      <c r="DM38" s="51" t="s">
        <v>590</v>
      </c>
      <c r="DN38" s="51" t="s">
        <v>590</v>
      </c>
      <c r="DO38" s="51" t="s">
        <v>590</v>
      </c>
      <c r="DP38" s="51" t="s">
        <v>591</v>
      </c>
      <c r="DQ38" s="51" t="s">
        <v>1115</v>
      </c>
      <c r="DR38" s="51" t="s">
        <v>1116</v>
      </c>
      <c r="DS38" s="51" t="s">
        <v>1090</v>
      </c>
      <c r="DT38" s="51" t="s">
        <v>2268</v>
      </c>
      <c r="DU38" s="51" t="s">
        <v>590</v>
      </c>
      <c r="DV38" s="51" t="s">
        <v>1117</v>
      </c>
      <c r="DW38" s="51" t="s">
        <v>1118</v>
      </c>
      <c r="DX38" s="51" t="s">
        <v>2372</v>
      </c>
      <c r="DY38" s="51" t="s">
        <v>340</v>
      </c>
      <c r="DZ38" s="51" t="s">
        <v>341</v>
      </c>
      <c r="EA38" s="51" t="s">
        <v>342</v>
      </c>
      <c r="EB38" s="51" t="s">
        <v>343</v>
      </c>
    </row>
    <row r="39" spans="1:132" ht="18" customHeight="1" x14ac:dyDescent="0.55000000000000004">
      <c r="A39" s="71">
        <f>IF('受領情報一覧(KPMG編集)'!B39="","",'受領情報一覧(KPMG編集)'!B39)</f>
        <v>36</v>
      </c>
      <c r="B39" s="70">
        <v>36</v>
      </c>
      <c r="C39" s="44">
        <v>45320.469942129632</v>
      </c>
      <c r="D39" s="44">
        <v>45320.562743055554</v>
      </c>
      <c r="E39" s="41" t="s">
        <v>300</v>
      </c>
      <c r="F39" s="41" t="s">
        <v>2268</v>
      </c>
      <c r="G39" s="41" t="s">
        <v>2268</v>
      </c>
      <c r="H39" s="41" t="s">
        <v>1272</v>
      </c>
      <c r="I39" s="41" t="s">
        <v>1273</v>
      </c>
      <c r="J39" s="41" t="s">
        <v>303</v>
      </c>
      <c r="K39" s="199">
        <v>9010001075024</v>
      </c>
      <c r="L39" s="41" t="s">
        <v>305</v>
      </c>
      <c r="M39" s="41" t="s">
        <v>392</v>
      </c>
      <c r="N39" s="41" t="s">
        <v>1274</v>
      </c>
      <c r="O39" s="41" t="s">
        <v>1275</v>
      </c>
      <c r="P39" s="41" t="s">
        <v>309</v>
      </c>
      <c r="Q39" s="41" t="s">
        <v>310</v>
      </c>
      <c r="R39" s="41" t="s">
        <v>1276</v>
      </c>
      <c r="S39" s="41" t="s">
        <v>2268</v>
      </c>
      <c r="T39" s="41" t="s">
        <v>1277</v>
      </c>
      <c r="U39" s="41" t="s">
        <v>2373</v>
      </c>
      <c r="V39" s="41" t="s">
        <v>1279</v>
      </c>
      <c r="W39" s="41" t="s">
        <v>371</v>
      </c>
      <c r="X39" s="41" t="s">
        <v>314</v>
      </c>
      <c r="Y39" s="41" t="s">
        <v>1272</v>
      </c>
      <c r="Z39" s="41" t="s">
        <v>1273</v>
      </c>
      <c r="AA39" s="188">
        <v>9010001075024</v>
      </c>
      <c r="AB39" s="41" t="s">
        <v>1274</v>
      </c>
      <c r="AC39" s="41" t="s">
        <v>2268</v>
      </c>
      <c r="AD39" s="41" t="s">
        <v>2268</v>
      </c>
      <c r="AE39" s="41" t="s">
        <v>2268</v>
      </c>
      <c r="AF39" s="41" t="s">
        <v>2268</v>
      </c>
      <c r="AG39" s="188" t="s">
        <v>2268</v>
      </c>
      <c r="AH39" s="41" t="s">
        <v>2268</v>
      </c>
      <c r="AI39" s="41" t="s">
        <v>2268</v>
      </c>
      <c r="AJ39" s="41" t="s">
        <v>2268</v>
      </c>
      <c r="AK39" s="41" t="s">
        <v>2268</v>
      </c>
      <c r="AL39" s="41" t="s">
        <v>2268</v>
      </c>
      <c r="AM39" s="41" t="s">
        <v>2268</v>
      </c>
      <c r="AN39" s="188" t="s">
        <v>2268</v>
      </c>
      <c r="AO39" s="41" t="s">
        <v>2268</v>
      </c>
      <c r="AP39" s="41" t="s">
        <v>2268</v>
      </c>
      <c r="AQ39" s="41" t="s">
        <v>2268</v>
      </c>
      <c r="AR39" s="41" t="s">
        <v>2268</v>
      </c>
      <c r="AS39" s="41" t="s">
        <v>2268</v>
      </c>
      <c r="AT39" s="41" t="s">
        <v>2268</v>
      </c>
      <c r="AU39" s="188" t="s">
        <v>2268</v>
      </c>
      <c r="AV39" s="41" t="s">
        <v>2268</v>
      </c>
      <c r="AW39" s="41" t="s">
        <v>2268</v>
      </c>
      <c r="AX39" s="41" t="s">
        <v>2268</v>
      </c>
      <c r="AY39" s="41" t="s">
        <v>2268</v>
      </c>
      <c r="AZ39" s="41" t="s">
        <v>2268</v>
      </c>
      <c r="BA39" s="41" t="s">
        <v>2268</v>
      </c>
      <c r="BB39" s="41" t="s">
        <v>2268</v>
      </c>
      <c r="BC39" s="41" t="s">
        <v>2268</v>
      </c>
      <c r="BD39" s="41" t="s">
        <v>2268</v>
      </c>
      <c r="BE39" s="41" t="s">
        <v>2268</v>
      </c>
      <c r="BF39" s="41" t="s">
        <v>2268</v>
      </c>
      <c r="BG39" s="41" t="s">
        <v>2268</v>
      </c>
      <c r="BH39" s="41" t="s">
        <v>2268</v>
      </c>
      <c r="BI39" s="41" t="s">
        <v>2268</v>
      </c>
      <c r="BJ39" s="41" t="s">
        <v>2268</v>
      </c>
      <c r="BK39" s="41" t="s">
        <v>2268</v>
      </c>
      <c r="BL39" s="41" t="s">
        <v>2268</v>
      </c>
      <c r="BM39" s="41" t="s">
        <v>317</v>
      </c>
      <c r="BN39" s="41" t="s">
        <v>504</v>
      </c>
      <c r="BO39" s="41" t="s">
        <v>505</v>
      </c>
      <c r="BP39" s="41" t="s">
        <v>1280</v>
      </c>
      <c r="BQ39" s="41" t="s">
        <v>319</v>
      </c>
      <c r="BR39" s="41" t="s">
        <v>1281</v>
      </c>
      <c r="BS39" s="41" t="s">
        <v>366</v>
      </c>
      <c r="BT39" s="149" t="s">
        <v>2374</v>
      </c>
      <c r="BU39" s="41" t="s">
        <v>316</v>
      </c>
      <c r="BV39" s="41" t="s">
        <v>2268</v>
      </c>
      <c r="BW39" s="41" t="s">
        <v>2268</v>
      </c>
      <c r="BX39" s="41" t="s">
        <v>2268</v>
      </c>
      <c r="BY39" s="41" t="s">
        <v>1282</v>
      </c>
      <c r="BZ39" s="41" t="s">
        <v>322</v>
      </c>
      <c r="CA39" s="41" t="s">
        <v>2268</v>
      </c>
      <c r="CB39" s="41" t="s">
        <v>2268</v>
      </c>
      <c r="CC39" s="41" t="s">
        <v>2268</v>
      </c>
      <c r="CD39" s="41" t="s">
        <v>2268</v>
      </c>
      <c r="CE39" s="41" t="s">
        <v>372</v>
      </c>
      <c r="CF39" s="41" t="s">
        <v>2268</v>
      </c>
      <c r="CG39" s="41" t="s">
        <v>1283</v>
      </c>
      <c r="CH39" s="41" t="s">
        <v>2268</v>
      </c>
      <c r="CI39" s="41" t="s">
        <v>2268</v>
      </c>
      <c r="CJ39" s="41" t="s">
        <v>408</v>
      </c>
      <c r="CK39" s="51" t="s">
        <v>1284</v>
      </c>
      <c r="CL39" s="51" t="s">
        <v>410</v>
      </c>
      <c r="CM39" s="51" t="s">
        <v>479</v>
      </c>
      <c r="CN39" s="51" t="s">
        <v>480</v>
      </c>
      <c r="CO39" s="51" t="s">
        <v>377</v>
      </c>
      <c r="CP39" s="51" t="s">
        <v>776</v>
      </c>
      <c r="CQ39" s="51" t="s">
        <v>1285</v>
      </c>
      <c r="CR39" s="51" t="s">
        <v>2268</v>
      </c>
      <c r="CS39" s="51" t="s">
        <v>1286</v>
      </c>
      <c r="CT39" s="51" t="s">
        <v>911</v>
      </c>
      <c r="CU39" s="51" t="s">
        <v>912</v>
      </c>
      <c r="CV39" s="51" t="s">
        <v>412</v>
      </c>
      <c r="CW39" s="51" t="s">
        <v>327</v>
      </c>
      <c r="CX39" s="209" t="s">
        <v>2375</v>
      </c>
      <c r="CY39" s="210" t="s">
        <v>2376</v>
      </c>
      <c r="CZ39" s="51" t="s">
        <v>2268</v>
      </c>
      <c r="DA39" s="51" t="s">
        <v>1288</v>
      </c>
      <c r="DB39" s="51" t="s">
        <v>2268</v>
      </c>
      <c r="DC39" s="51" t="s">
        <v>2268</v>
      </c>
      <c r="DD39" s="51" t="s">
        <v>1289</v>
      </c>
      <c r="DE39" s="51" t="s">
        <v>1290</v>
      </c>
      <c r="DF39" s="51" t="s">
        <v>333</v>
      </c>
      <c r="DG39" s="51" t="s">
        <v>334</v>
      </c>
      <c r="DH39" s="51" t="s">
        <v>335</v>
      </c>
      <c r="DI39" s="51" t="s">
        <v>335</v>
      </c>
      <c r="DJ39" s="209" t="s">
        <v>2377</v>
      </c>
      <c r="DK39" s="51" t="s">
        <v>2268</v>
      </c>
      <c r="DL39" s="51" t="s">
        <v>2268</v>
      </c>
      <c r="DM39" s="51" t="s">
        <v>2268</v>
      </c>
      <c r="DN39" s="51" t="s">
        <v>2268</v>
      </c>
      <c r="DO39" s="51" t="s">
        <v>2268</v>
      </c>
      <c r="DP39" s="51" t="s">
        <v>2268</v>
      </c>
      <c r="DQ39" s="51" t="s">
        <v>2268</v>
      </c>
      <c r="DR39" s="51" t="s">
        <v>2268</v>
      </c>
      <c r="DS39" s="51" t="s">
        <v>2268</v>
      </c>
      <c r="DT39" s="51" t="s">
        <v>2268</v>
      </c>
      <c r="DU39" s="51" t="s">
        <v>2268</v>
      </c>
      <c r="DV39" s="51" t="s">
        <v>1291</v>
      </c>
      <c r="DW39" s="51" t="s">
        <v>1292</v>
      </c>
      <c r="DX39" s="51" t="s">
        <v>2378</v>
      </c>
      <c r="DY39" s="51" t="s">
        <v>340</v>
      </c>
      <c r="DZ39" s="51" t="s">
        <v>341</v>
      </c>
      <c r="EA39" s="51" t="s">
        <v>342</v>
      </c>
      <c r="EB39" s="51" t="s">
        <v>343</v>
      </c>
    </row>
    <row r="40" spans="1:132" x14ac:dyDescent="0.55000000000000004">
      <c r="A40" s="71">
        <f>IF('受領情報一覧(KPMG編集)'!B40="","",'受領情報一覧(KPMG編集)'!B40)</f>
        <v>37</v>
      </c>
      <c r="B40" s="70">
        <v>37</v>
      </c>
      <c r="C40" s="44">
        <v>45320.535821759258</v>
      </c>
      <c r="D40" s="44">
        <v>45320.568344907406</v>
      </c>
      <c r="E40" s="41" t="s">
        <v>300</v>
      </c>
      <c r="F40" s="41" t="s">
        <v>2268</v>
      </c>
      <c r="G40" s="41" t="s">
        <v>2268</v>
      </c>
      <c r="H40" s="41" t="s">
        <v>918</v>
      </c>
      <c r="I40" s="41" t="s">
        <v>919</v>
      </c>
      <c r="J40" s="41" t="s">
        <v>303</v>
      </c>
      <c r="K40" s="41" t="s">
        <v>920</v>
      </c>
      <c r="L40" s="41" t="s">
        <v>305</v>
      </c>
      <c r="M40" s="41" t="s">
        <v>392</v>
      </c>
      <c r="N40" s="41" t="s">
        <v>1294</v>
      </c>
      <c r="O40" s="41" t="s">
        <v>922</v>
      </c>
      <c r="P40" s="41" t="s">
        <v>460</v>
      </c>
      <c r="Q40" s="41" t="s">
        <v>310</v>
      </c>
      <c r="R40" s="41" t="s">
        <v>2379</v>
      </c>
      <c r="S40" s="41" t="s">
        <v>2268</v>
      </c>
      <c r="T40" s="41" t="s">
        <v>1296</v>
      </c>
      <c r="U40" s="107" t="s">
        <v>1297</v>
      </c>
      <c r="V40" s="41" t="s">
        <v>1298</v>
      </c>
      <c r="W40" s="41" t="s">
        <v>1299</v>
      </c>
      <c r="X40" s="41" t="s">
        <v>357</v>
      </c>
      <c r="Y40" s="41" t="s">
        <v>2268</v>
      </c>
      <c r="Z40" s="41" t="s">
        <v>2268</v>
      </c>
      <c r="AA40" s="188" t="s">
        <v>2268</v>
      </c>
      <c r="AB40" s="41" t="s">
        <v>2268</v>
      </c>
      <c r="AC40" s="126" t="s">
        <v>2380</v>
      </c>
      <c r="AD40" s="41" t="s">
        <v>1301</v>
      </c>
      <c r="AE40" s="41" t="s">
        <v>2381</v>
      </c>
      <c r="AF40" s="41" t="s">
        <v>1303</v>
      </c>
      <c r="AG40" s="188" t="s">
        <v>1304</v>
      </c>
      <c r="AH40" s="41" t="s">
        <v>1305</v>
      </c>
      <c r="AI40" s="41" t="s">
        <v>533</v>
      </c>
      <c r="AJ40" s="126" t="s">
        <v>2382</v>
      </c>
      <c r="AK40" s="41" t="s">
        <v>2268</v>
      </c>
      <c r="AL40" s="41" t="s">
        <v>1307</v>
      </c>
      <c r="AM40" s="41" t="s">
        <v>1308</v>
      </c>
      <c r="AN40" s="188" t="s">
        <v>1309</v>
      </c>
      <c r="AO40" s="41" t="s">
        <v>1310</v>
      </c>
      <c r="AP40" s="41" t="s">
        <v>533</v>
      </c>
      <c r="AQ40" s="126" t="s">
        <v>2383</v>
      </c>
      <c r="AR40" s="41" t="s">
        <v>2384</v>
      </c>
      <c r="AS40" s="41" t="s">
        <v>2385</v>
      </c>
      <c r="AT40" s="41" t="s">
        <v>1314</v>
      </c>
      <c r="AU40" s="188">
        <v>4010001031832</v>
      </c>
      <c r="AV40" s="41" t="s">
        <v>1316</v>
      </c>
      <c r="AW40" s="41" t="s">
        <v>533</v>
      </c>
      <c r="AX40" s="126" t="s">
        <v>2386</v>
      </c>
      <c r="AY40" s="41" t="s">
        <v>2268</v>
      </c>
      <c r="AZ40" s="41" t="s">
        <v>918</v>
      </c>
      <c r="BA40" s="41" t="s">
        <v>919</v>
      </c>
      <c r="BB40" s="41" t="s">
        <v>920</v>
      </c>
      <c r="BC40" s="41" t="s">
        <v>1294</v>
      </c>
      <c r="BD40" s="41" t="s">
        <v>533</v>
      </c>
      <c r="BE40" s="126" t="s">
        <v>2387</v>
      </c>
      <c r="BF40" s="41" t="s">
        <v>1319</v>
      </c>
      <c r="BG40" s="41" t="s">
        <v>918</v>
      </c>
      <c r="BH40" s="41" t="s">
        <v>919</v>
      </c>
      <c r="BI40" s="41" t="s">
        <v>920</v>
      </c>
      <c r="BJ40" s="41" t="s">
        <v>1294</v>
      </c>
      <c r="BK40" s="41" t="s">
        <v>361</v>
      </c>
      <c r="BL40" s="41" t="s">
        <v>2268</v>
      </c>
      <c r="BM40" s="41" t="s">
        <v>317</v>
      </c>
      <c r="BN40" s="41" t="s">
        <v>362</v>
      </c>
      <c r="BO40" s="41" t="s">
        <v>1320</v>
      </c>
      <c r="BP40" s="41" t="s">
        <v>1321</v>
      </c>
      <c r="BQ40" s="41" t="s">
        <v>319</v>
      </c>
      <c r="BR40" s="41" t="s">
        <v>1322</v>
      </c>
      <c r="BS40" s="41" t="s">
        <v>1323</v>
      </c>
      <c r="BT40" s="41" t="s">
        <v>1324</v>
      </c>
      <c r="BU40" s="41" t="s">
        <v>317</v>
      </c>
      <c r="BV40" s="41" t="s">
        <v>1325</v>
      </c>
      <c r="BW40" s="41" t="s">
        <v>319</v>
      </c>
      <c r="BX40" s="41" t="s">
        <v>1326</v>
      </c>
      <c r="BY40" s="41" t="s">
        <v>1327</v>
      </c>
      <c r="BZ40" s="41" t="s">
        <v>322</v>
      </c>
      <c r="CA40" s="41" t="s">
        <v>2268</v>
      </c>
      <c r="CB40" s="41" t="s">
        <v>2268</v>
      </c>
      <c r="CC40" s="41" t="s">
        <v>2268</v>
      </c>
      <c r="CD40" s="41" t="s">
        <v>2268</v>
      </c>
      <c r="CE40" s="41" t="s">
        <v>372</v>
      </c>
      <c r="CF40" s="41" t="s">
        <v>2268</v>
      </c>
      <c r="CG40" s="41" t="s">
        <v>1328</v>
      </c>
      <c r="CH40" s="41" t="s">
        <v>2268</v>
      </c>
      <c r="CI40" s="41" t="s">
        <v>2268</v>
      </c>
      <c r="CJ40" s="41" t="s">
        <v>408</v>
      </c>
      <c r="CK40" s="51" t="s">
        <v>1329</v>
      </c>
      <c r="CL40" s="51" t="s">
        <v>1330</v>
      </c>
      <c r="CM40" s="51" t="s">
        <v>1331</v>
      </c>
      <c r="CN40" s="51" t="s">
        <v>1332</v>
      </c>
      <c r="CO40" s="51" t="s">
        <v>377</v>
      </c>
      <c r="CP40" s="51" t="s">
        <v>776</v>
      </c>
      <c r="CQ40" s="51" t="s">
        <v>1101</v>
      </c>
      <c r="CR40" s="51" t="s">
        <v>2268</v>
      </c>
      <c r="CS40" s="51" t="s">
        <v>1333</v>
      </c>
      <c r="CT40" s="51" t="s">
        <v>1334</v>
      </c>
      <c r="CU40" s="51" t="s">
        <v>1335</v>
      </c>
      <c r="CV40" s="51" t="s">
        <v>444</v>
      </c>
      <c r="CW40" s="51" t="s">
        <v>444</v>
      </c>
      <c r="CX40" s="51" t="s">
        <v>1336</v>
      </c>
      <c r="CY40" s="51" t="s">
        <v>1337</v>
      </c>
      <c r="CZ40" s="51" t="s">
        <v>2268</v>
      </c>
      <c r="DA40" s="51" t="s">
        <v>1338</v>
      </c>
      <c r="DB40" s="51" t="s">
        <v>1339</v>
      </c>
      <c r="DC40" s="51" t="s">
        <v>1340</v>
      </c>
      <c r="DD40" s="51" t="s">
        <v>1341</v>
      </c>
      <c r="DE40" s="51" t="s">
        <v>1342</v>
      </c>
      <c r="DF40" s="51" t="s">
        <v>333</v>
      </c>
      <c r="DG40" s="51" t="s">
        <v>334</v>
      </c>
      <c r="DH40" s="51" t="s">
        <v>335</v>
      </c>
      <c r="DI40" s="51" t="s">
        <v>335</v>
      </c>
      <c r="DJ40" s="51" t="s">
        <v>1343</v>
      </c>
      <c r="DK40" s="51" t="s">
        <v>2268</v>
      </c>
      <c r="DL40" s="51" t="s">
        <v>2268</v>
      </c>
      <c r="DM40" s="51" t="s">
        <v>2268</v>
      </c>
      <c r="DN40" s="51" t="s">
        <v>2268</v>
      </c>
      <c r="DO40" s="51" t="s">
        <v>2268</v>
      </c>
      <c r="DP40" s="51" t="s">
        <v>2268</v>
      </c>
      <c r="DQ40" s="51" t="s">
        <v>2268</v>
      </c>
      <c r="DR40" s="51" t="s">
        <v>2268</v>
      </c>
      <c r="DS40" s="51" t="s">
        <v>2268</v>
      </c>
      <c r="DT40" s="51" t="s">
        <v>2268</v>
      </c>
      <c r="DU40" s="51" t="s">
        <v>2268</v>
      </c>
      <c r="DV40" s="51" t="s">
        <v>1344</v>
      </c>
      <c r="DW40" s="51" t="s">
        <v>1345</v>
      </c>
      <c r="DX40" s="51" t="s">
        <v>2388</v>
      </c>
      <c r="DY40" s="51" t="s">
        <v>340</v>
      </c>
      <c r="DZ40" s="51" t="s">
        <v>341</v>
      </c>
      <c r="EA40" s="51" t="s">
        <v>342</v>
      </c>
      <c r="EB40" s="51" t="s">
        <v>343</v>
      </c>
    </row>
    <row r="41" spans="1:132" x14ac:dyDescent="0.55000000000000004">
      <c r="A41" s="71">
        <f>IF('受領情報一覧(KPMG編集)'!B41="","",'受領情報一覧(KPMG編集)'!B41)</f>
        <v>38</v>
      </c>
      <c r="B41" s="70">
        <v>38</v>
      </c>
      <c r="C41" s="44">
        <v>45320.381412037037</v>
      </c>
      <c r="D41" s="44">
        <v>45320.574178240742</v>
      </c>
      <c r="E41" s="41" t="s">
        <v>300</v>
      </c>
      <c r="F41" s="41" t="s">
        <v>2268</v>
      </c>
      <c r="G41" s="41" t="s">
        <v>2268</v>
      </c>
      <c r="H41" s="41" t="s">
        <v>1347</v>
      </c>
      <c r="I41" s="41" t="s">
        <v>1348</v>
      </c>
      <c r="J41" s="41" t="s">
        <v>303</v>
      </c>
      <c r="K41" s="41" t="s">
        <v>1349</v>
      </c>
      <c r="L41" s="41" t="s">
        <v>422</v>
      </c>
      <c r="M41" s="41" t="s">
        <v>348</v>
      </c>
      <c r="N41" s="41" t="s">
        <v>1350</v>
      </c>
      <c r="O41" s="126" t="s">
        <v>2389</v>
      </c>
      <c r="P41" s="41" t="s">
        <v>496</v>
      </c>
      <c r="Q41" s="41" t="s">
        <v>310</v>
      </c>
      <c r="R41" s="41" t="s">
        <v>1352</v>
      </c>
      <c r="S41" s="41" t="s">
        <v>982</v>
      </c>
      <c r="T41" s="41" t="s">
        <v>1353</v>
      </c>
      <c r="U41" s="126" t="s">
        <v>2390</v>
      </c>
      <c r="V41" s="41" t="s">
        <v>2268</v>
      </c>
      <c r="W41" s="41" t="s">
        <v>1355</v>
      </c>
      <c r="X41" s="41" t="s">
        <v>357</v>
      </c>
      <c r="Y41" s="41" t="s">
        <v>2268</v>
      </c>
      <c r="Z41" s="41" t="s">
        <v>2268</v>
      </c>
      <c r="AA41" s="188" t="s">
        <v>2268</v>
      </c>
      <c r="AB41" s="41" t="s">
        <v>2268</v>
      </c>
      <c r="AC41" s="41" t="s">
        <v>1356</v>
      </c>
      <c r="AD41" s="41" t="s">
        <v>2268</v>
      </c>
      <c r="AE41" s="41" t="s">
        <v>1347</v>
      </c>
      <c r="AF41" s="41" t="s">
        <v>1348</v>
      </c>
      <c r="AG41" s="188" t="s">
        <v>1349</v>
      </c>
      <c r="AH41" s="41" t="s">
        <v>1357</v>
      </c>
      <c r="AI41" s="41" t="s">
        <v>533</v>
      </c>
      <c r="AJ41" s="41" t="s">
        <v>1358</v>
      </c>
      <c r="AK41" s="41" t="s">
        <v>2268</v>
      </c>
      <c r="AL41" s="41" t="s">
        <v>1347</v>
      </c>
      <c r="AM41" s="41" t="s">
        <v>1348</v>
      </c>
      <c r="AN41" s="188" t="s">
        <v>1349</v>
      </c>
      <c r="AO41" s="41" t="s">
        <v>1357</v>
      </c>
      <c r="AP41" s="41" t="s">
        <v>533</v>
      </c>
      <c r="AQ41" s="41" t="s">
        <v>1359</v>
      </c>
      <c r="AR41" s="41" t="s">
        <v>2268</v>
      </c>
      <c r="AS41" s="41" t="s">
        <v>1347</v>
      </c>
      <c r="AT41" s="41" t="s">
        <v>1348</v>
      </c>
      <c r="AU41" s="188" t="s">
        <v>1349</v>
      </c>
      <c r="AV41" s="41" t="s">
        <v>1357</v>
      </c>
      <c r="AW41" s="41" t="s">
        <v>361</v>
      </c>
      <c r="AX41" s="41" t="s">
        <v>2268</v>
      </c>
      <c r="AY41" s="41" t="s">
        <v>2268</v>
      </c>
      <c r="AZ41" s="41" t="s">
        <v>2268</v>
      </c>
      <c r="BA41" s="41" t="s">
        <v>2268</v>
      </c>
      <c r="BB41" s="41" t="s">
        <v>2268</v>
      </c>
      <c r="BC41" s="41" t="s">
        <v>2268</v>
      </c>
      <c r="BD41" s="41" t="s">
        <v>2268</v>
      </c>
      <c r="BE41" s="41" t="s">
        <v>2268</v>
      </c>
      <c r="BF41" s="41" t="s">
        <v>2268</v>
      </c>
      <c r="BG41" s="41" t="s">
        <v>2268</v>
      </c>
      <c r="BH41" s="41" t="s">
        <v>2268</v>
      </c>
      <c r="BI41" s="41" t="s">
        <v>2268</v>
      </c>
      <c r="BJ41" s="41" t="s">
        <v>2268</v>
      </c>
      <c r="BK41" s="41" t="s">
        <v>2268</v>
      </c>
      <c r="BL41" s="41" t="s">
        <v>2268</v>
      </c>
      <c r="BM41" s="41" t="s">
        <v>317</v>
      </c>
      <c r="BN41" s="41" t="s">
        <v>1222</v>
      </c>
      <c r="BO41" s="41" t="s">
        <v>505</v>
      </c>
      <c r="BP41" s="41" t="s">
        <v>767</v>
      </c>
      <c r="BQ41" s="41" t="s">
        <v>319</v>
      </c>
      <c r="BR41" s="41" t="s">
        <v>1360</v>
      </c>
      <c r="BS41" s="41" t="s">
        <v>1361</v>
      </c>
      <c r="BT41" s="41" t="s">
        <v>1361</v>
      </c>
      <c r="BU41" s="41" t="s">
        <v>317</v>
      </c>
      <c r="BV41" s="41" t="s">
        <v>1362</v>
      </c>
      <c r="BW41" s="41" t="s">
        <v>437</v>
      </c>
      <c r="BX41" s="41" t="s">
        <v>1363</v>
      </c>
      <c r="BY41" s="41" t="s">
        <v>321</v>
      </c>
      <c r="BZ41" s="41" t="s">
        <v>322</v>
      </c>
      <c r="CA41" s="41" t="s">
        <v>2268</v>
      </c>
      <c r="CB41" s="41" t="s">
        <v>2268</v>
      </c>
      <c r="CC41" s="41" t="s">
        <v>2268</v>
      </c>
      <c r="CD41" s="41" t="s">
        <v>2268</v>
      </c>
      <c r="CE41" s="41" t="s">
        <v>323</v>
      </c>
      <c r="CF41" s="41" t="s">
        <v>2268</v>
      </c>
      <c r="CG41" s="41" t="s">
        <v>2268</v>
      </c>
      <c r="CH41" s="41" t="s">
        <v>324</v>
      </c>
      <c r="CI41" s="41" t="s">
        <v>2268</v>
      </c>
      <c r="CJ41" s="41" t="s">
        <v>408</v>
      </c>
      <c r="CK41" s="51" t="s">
        <v>1364</v>
      </c>
      <c r="CL41" s="51" t="s">
        <v>1365</v>
      </c>
      <c r="CM41" s="51" t="s">
        <v>1366</v>
      </c>
      <c r="CN41" s="51" t="s">
        <v>1367</v>
      </c>
      <c r="CO41" s="51" t="s">
        <v>377</v>
      </c>
      <c r="CP41" s="51" t="s">
        <v>378</v>
      </c>
      <c r="CQ41" s="51" t="s">
        <v>2268</v>
      </c>
      <c r="CR41" s="51" t="s">
        <v>1368</v>
      </c>
      <c r="CS41" s="51" t="s">
        <v>1369</v>
      </c>
      <c r="CT41" s="51" t="s">
        <v>1370</v>
      </c>
      <c r="CU41" s="51" t="s">
        <v>1371</v>
      </c>
      <c r="CV41" s="51" t="s">
        <v>1372</v>
      </c>
      <c r="CW41" s="51" t="s">
        <v>1373</v>
      </c>
      <c r="CX41" s="51" t="s">
        <v>1374</v>
      </c>
      <c r="CY41" s="51" t="s">
        <v>1375</v>
      </c>
      <c r="CZ41" s="51" t="s">
        <v>1376</v>
      </c>
      <c r="DA41" s="51" t="s">
        <v>1377</v>
      </c>
      <c r="DB41" s="51" t="s">
        <v>2268</v>
      </c>
      <c r="DC41" s="51" t="s">
        <v>1378</v>
      </c>
      <c r="DD41" s="51" t="s">
        <v>1379</v>
      </c>
      <c r="DE41" s="51" t="s">
        <v>1380</v>
      </c>
      <c r="DF41" s="51" t="s">
        <v>333</v>
      </c>
      <c r="DG41" s="51" t="s">
        <v>334</v>
      </c>
      <c r="DH41" s="51" t="s">
        <v>335</v>
      </c>
      <c r="DI41" s="51" t="s">
        <v>335</v>
      </c>
      <c r="DJ41" s="51" t="s">
        <v>385</v>
      </c>
      <c r="DK41" s="51" t="s">
        <v>2268</v>
      </c>
      <c r="DL41" s="51" t="s">
        <v>2268</v>
      </c>
      <c r="DM41" s="51" t="s">
        <v>2268</v>
      </c>
      <c r="DN41" s="51" t="s">
        <v>2268</v>
      </c>
      <c r="DO41" s="51" t="s">
        <v>2268</v>
      </c>
      <c r="DP41" s="51" t="s">
        <v>2268</v>
      </c>
      <c r="DQ41" s="51" t="s">
        <v>2268</v>
      </c>
      <c r="DR41" s="51" t="s">
        <v>2268</v>
      </c>
      <c r="DS41" s="51" t="s">
        <v>2268</v>
      </c>
      <c r="DT41" s="51" t="s">
        <v>2268</v>
      </c>
      <c r="DU41" s="51" t="s">
        <v>2268</v>
      </c>
      <c r="DV41" s="51" t="s">
        <v>1381</v>
      </c>
      <c r="DW41" s="51" t="s">
        <v>1382</v>
      </c>
      <c r="DX41" s="51" t="s">
        <v>2391</v>
      </c>
      <c r="DY41" s="51" t="s">
        <v>340</v>
      </c>
      <c r="DZ41" s="51" t="s">
        <v>341</v>
      </c>
      <c r="EA41" s="51" t="s">
        <v>342</v>
      </c>
      <c r="EB41" s="51" t="s">
        <v>343</v>
      </c>
    </row>
    <row r="42" spans="1:132" x14ac:dyDescent="0.55000000000000004">
      <c r="A42" s="139">
        <f>IF('受領情報一覧(KPMG編集)'!B42="","",'受領情報一覧(KPMG編集)'!B42)</f>
        <v>39</v>
      </c>
      <c r="B42" s="70">
        <v>39</v>
      </c>
      <c r="C42" s="44">
        <v>45320.587939814817</v>
      </c>
      <c r="D42" s="44">
        <v>45320.594699074078</v>
      </c>
      <c r="E42" s="41" t="s">
        <v>300</v>
      </c>
      <c r="F42" s="41" t="s">
        <v>2268</v>
      </c>
      <c r="G42" s="41" t="s">
        <v>2268</v>
      </c>
      <c r="H42" s="41" t="s">
        <v>1384</v>
      </c>
      <c r="I42" s="41" t="s">
        <v>1385</v>
      </c>
      <c r="J42" s="41" t="s">
        <v>303</v>
      </c>
      <c r="K42" s="194">
        <v>8370001040075</v>
      </c>
      <c r="L42" s="41" t="s">
        <v>422</v>
      </c>
      <c r="M42" s="41" t="s">
        <v>348</v>
      </c>
      <c r="N42" s="41" t="s">
        <v>1387</v>
      </c>
      <c r="O42" s="41" t="s">
        <v>1388</v>
      </c>
      <c r="P42" s="41" t="s">
        <v>1241</v>
      </c>
      <c r="Q42" s="41" t="s">
        <v>310</v>
      </c>
      <c r="R42" s="41" t="s">
        <v>1389</v>
      </c>
      <c r="S42" s="41" t="s">
        <v>2268</v>
      </c>
      <c r="T42" s="41" t="s">
        <v>1390</v>
      </c>
      <c r="U42" s="41" t="s">
        <v>1391</v>
      </c>
      <c r="V42" s="41" t="s">
        <v>2268</v>
      </c>
      <c r="W42" s="41" t="s">
        <v>2268</v>
      </c>
      <c r="X42" s="41" t="s">
        <v>314</v>
      </c>
      <c r="Y42" s="41" t="s">
        <v>1384</v>
      </c>
      <c r="Z42" s="41" t="s">
        <v>1385</v>
      </c>
      <c r="AA42" s="194">
        <v>8370001040075</v>
      </c>
      <c r="AB42" s="41" t="s">
        <v>1387</v>
      </c>
      <c r="AC42" s="41" t="s">
        <v>2268</v>
      </c>
      <c r="AD42" s="41" t="s">
        <v>2268</v>
      </c>
      <c r="AE42" s="41" t="s">
        <v>2268</v>
      </c>
      <c r="AF42" s="41" t="s">
        <v>2268</v>
      </c>
      <c r="AG42" s="188" t="s">
        <v>2268</v>
      </c>
      <c r="AH42" s="41" t="s">
        <v>2268</v>
      </c>
      <c r="AI42" s="41" t="s">
        <v>2268</v>
      </c>
      <c r="AJ42" s="41" t="s">
        <v>2268</v>
      </c>
      <c r="AK42" s="41" t="s">
        <v>2268</v>
      </c>
      <c r="AL42" s="41" t="s">
        <v>2268</v>
      </c>
      <c r="AM42" s="41" t="s">
        <v>2268</v>
      </c>
      <c r="AN42" s="188" t="s">
        <v>2268</v>
      </c>
      <c r="AO42" s="41" t="s">
        <v>2268</v>
      </c>
      <c r="AP42" s="41" t="s">
        <v>2268</v>
      </c>
      <c r="AQ42" s="41" t="s">
        <v>2268</v>
      </c>
      <c r="AR42" s="41" t="s">
        <v>2268</v>
      </c>
      <c r="AS42" s="41" t="s">
        <v>2268</v>
      </c>
      <c r="AT42" s="41" t="s">
        <v>2268</v>
      </c>
      <c r="AU42" s="188" t="s">
        <v>2268</v>
      </c>
      <c r="AV42" s="41" t="s">
        <v>2268</v>
      </c>
      <c r="AW42" s="41" t="s">
        <v>2268</v>
      </c>
      <c r="AX42" s="41" t="s">
        <v>2268</v>
      </c>
      <c r="AY42" s="41" t="s">
        <v>2268</v>
      </c>
      <c r="AZ42" s="41" t="s">
        <v>2268</v>
      </c>
      <c r="BA42" s="41" t="s">
        <v>2268</v>
      </c>
      <c r="BB42" s="41" t="s">
        <v>2268</v>
      </c>
      <c r="BC42" s="41" t="s">
        <v>2268</v>
      </c>
      <c r="BD42" s="41" t="s">
        <v>2268</v>
      </c>
      <c r="BE42" s="41" t="s">
        <v>2268</v>
      </c>
      <c r="BF42" s="41" t="s">
        <v>2268</v>
      </c>
      <c r="BG42" s="41" t="s">
        <v>2268</v>
      </c>
      <c r="BH42" s="41" t="s">
        <v>2268</v>
      </c>
      <c r="BI42" s="41" t="s">
        <v>2268</v>
      </c>
      <c r="BJ42" s="41" t="s">
        <v>2268</v>
      </c>
      <c r="BK42" s="41" t="s">
        <v>2268</v>
      </c>
      <c r="BL42" s="41" t="s">
        <v>2268</v>
      </c>
      <c r="BM42" s="41" t="s">
        <v>317</v>
      </c>
      <c r="BN42" s="41" t="s">
        <v>1392</v>
      </c>
      <c r="BO42" s="41" t="s">
        <v>505</v>
      </c>
      <c r="BP42" s="41" t="s">
        <v>767</v>
      </c>
      <c r="BQ42" s="41" t="s">
        <v>319</v>
      </c>
      <c r="BR42" s="41" t="s">
        <v>1393</v>
      </c>
      <c r="BS42" s="140" t="s">
        <v>2392</v>
      </c>
      <c r="BT42" s="41" t="s">
        <v>1395</v>
      </c>
      <c r="BU42" s="41" t="s">
        <v>316</v>
      </c>
      <c r="BV42" s="41" t="s">
        <v>2268</v>
      </c>
      <c r="BW42" s="41" t="s">
        <v>2268</v>
      </c>
      <c r="BX42" s="41" t="s">
        <v>2268</v>
      </c>
      <c r="BY42" s="41" t="s">
        <v>321</v>
      </c>
      <c r="BZ42" s="41" t="s">
        <v>322</v>
      </c>
      <c r="CA42" s="41" t="s">
        <v>2268</v>
      </c>
      <c r="CB42" s="41" t="s">
        <v>2268</v>
      </c>
      <c r="CC42" s="41" t="s">
        <v>2268</v>
      </c>
      <c r="CD42" s="41" t="s">
        <v>2268</v>
      </c>
      <c r="CE42" s="41" t="s">
        <v>323</v>
      </c>
      <c r="CF42" s="41" t="s">
        <v>2268</v>
      </c>
      <c r="CG42" s="41" t="s">
        <v>2268</v>
      </c>
      <c r="CH42" s="41" t="s">
        <v>324</v>
      </c>
      <c r="CI42" s="41" t="s">
        <v>2268</v>
      </c>
      <c r="CJ42" s="41" t="s">
        <v>325</v>
      </c>
      <c r="CK42" s="51" t="s">
        <v>2268</v>
      </c>
      <c r="CL42" s="51" t="s">
        <v>2268</v>
      </c>
      <c r="CM42" s="51" t="s">
        <v>2268</v>
      </c>
      <c r="CN42" s="51" t="s">
        <v>2268</v>
      </c>
      <c r="CO42" s="51" t="s">
        <v>2268</v>
      </c>
      <c r="CP42" s="51" t="s">
        <v>2268</v>
      </c>
      <c r="CQ42" s="51" t="s">
        <v>2268</v>
      </c>
      <c r="CR42" s="51" t="s">
        <v>2268</v>
      </c>
      <c r="CS42" s="51" t="s">
        <v>2268</v>
      </c>
      <c r="CT42" s="51" t="s">
        <v>2268</v>
      </c>
      <c r="CU42" s="51" t="s">
        <v>2268</v>
      </c>
      <c r="CV42" s="51" t="s">
        <v>481</v>
      </c>
      <c r="CW42" s="51" t="s">
        <v>571</v>
      </c>
      <c r="CX42" s="51" t="s">
        <v>1396</v>
      </c>
      <c r="CY42" s="51" t="s">
        <v>2268</v>
      </c>
      <c r="CZ42" s="51" t="s">
        <v>2268</v>
      </c>
      <c r="DA42" s="51" t="s">
        <v>1397</v>
      </c>
      <c r="DB42" s="51" t="s">
        <v>2268</v>
      </c>
      <c r="DC42" s="51" t="s">
        <v>1398</v>
      </c>
      <c r="DD42" s="51" t="s">
        <v>1399</v>
      </c>
      <c r="DE42" s="51" t="s">
        <v>1400</v>
      </c>
      <c r="DF42" s="51" t="s">
        <v>333</v>
      </c>
      <c r="DG42" s="51" t="s">
        <v>334</v>
      </c>
      <c r="DH42" s="51" t="s">
        <v>335</v>
      </c>
      <c r="DI42" s="51" t="s">
        <v>335</v>
      </c>
      <c r="DJ42" s="51" t="s">
        <v>1401</v>
      </c>
      <c r="DK42" s="51" t="s">
        <v>2268</v>
      </c>
      <c r="DL42" s="51" t="s">
        <v>2268</v>
      </c>
      <c r="DM42" s="51" t="s">
        <v>2268</v>
      </c>
      <c r="DN42" s="51" t="s">
        <v>2268</v>
      </c>
      <c r="DO42" s="51" t="s">
        <v>2268</v>
      </c>
      <c r="DP42" s="51" t="s">
        <v>2268</v>
      </c>
      <c r="DQ42" s="51" t="s">
        <v>2268</v>
      </c>
      <c r="DR42" s="51" t="s">
        <v>2268</v>
      </c>
      <c r="DS42" s="51" t="s">
        <v>2268</v>
      </c>
      <c r="DT42" s="51" t="s">
        <v>2268</v>
      </c>
      <c r="DU42" s="51" t="s">
        <v>2268</v>
      </c>
      <c r="DV42" s="51" t="s">
        <v>1402</v>
      </c>
      <c r="DW42" s="51" t="s">
        <v>1403</v>
      </c>
      <c r="DX42" s="51" t="s">
        <v>2393</v>
      </c>
      <c r="DY42" s="51" t="s">
        <v>340</v>
      </c>
      <c r="DZ42" s="51" t="s">
        <v>341</v>
      </c>
      <c r="EA42" s="51" t="s">
        <v>342</v>
      </c>
      <c r="EB42" s="51" t="s">
        <v>343</v>
      </c>
    </row>
    <row r="43" spans="1:132" x14ac:dyDescent="0.55000000000000004">
      <c r="A43" s="71">
        <f>IF('受領情報一覧(KPMG編集)'!B43="","",'受領情報一覧(KPMG編集)'!B43)</f>
        <v>40</v>
      </c>
      <c r="B43" s="70">
        <v>40</v>
      </c>
      <c r="C43" s="44">
        <v>45320.561921296299</v>
      </c>
      <c r="D43" s="44">
        <v>45320.599618055552</v>
      </c>
      <c r="E43" s="41" t="s">
        <v>300</v>
      </c>
      <c r="F43" s="41" t="s">
        <v>2268</v>
      </c>
      <c r="G43" s="41" t="s">
        <v>2268</v>
      </c>
      <c r="H43" s="41" t="s">
        <v>1405</v>
      </c>
      <c r="I43" s="41" t="s">
        <v>1406</v>
      </c>
      <c r="J43" s="41" t="s">
        <v>303</v>
      </c>
      <c r="K43" s="41" t="s">
        <v>1407</v>
      </c>
      <c r="L43" s="41" t="s">
        <v>422</v>
      </c>
      <c r="M43" s="41" t="s">
        <v>348</v>
      </c>
      <c r="N43" s="41" t="s">
        <v>1408</v>
      </c>
      <c r="O43" s="41" t="s">
        <v>1409</v>
      </c>
      <c r="P43" s="41" t="s">
        <v>460</v>
      </c>
      <c r="Q43" s="41" t="s">
        <v>310</v>
      </c>
      <c r="R43" s="41" t="s">
        <v>2394</v>
      </c>
      <c r="S43" s="41" t="s">
        <v>2268</v>
      </c>
      <c r="T43" s="41" t="s">
        <v>1411</v>
      </c>
      <c r="U43" s="195" t="s">
        <v>2395</v>
      </c>
      <c r="V43" s="41" t="s">
        <v>2268</v>
      </c>
      <c r="W43" s="41" t="s">
        <v>2268</v>
      </c>
      <c r="X43" s="41" t="s">
        <v>314</v>
      </c>
      <c r="Y43" s="41" t="s">
        <v>1413</v>
      </c>
      <c r="Z43" s="41" t="s">
        <v>1414</v>
      </c>
      <c r="AA43" s="188" t="s">
        <v>1415</v>
      </c>
      <c r="AB43" s="41" t="s">
        <v>1416</v>
      </c>
      <c r="AC43" s="41" t="s">
        <v>2268</v>
      </c>
      <c r="AD43" s="41" t="s">
        <v>2268</v>
      </c>
      <c r="AE43" s="41" t="s">
        <v>2268</v>
      </c>
      <c r="AF43" s="41" t="s">
        <v>2268</v>
      </c>
      <c r="AG43" s="188" t="s">
        <v>2268</v>
      </c>
      <c r="AH43" s="41" t="s">
        <v>2268</v>
      </c>
      <c r="AI43" s="41" t="s">
        <v>2268</v>
      </c>
      <c r="AJ43" s="41" t="s">
        <v>2268</v>
      </c>
      <c r="AK43" s="41" t="s">
        <v>2268</v>
      </c>
      <c r="AL43" s="41" t="s">
        <v>2268</v>
      </c>
      <c r="AM43" s="41" t="s">
        <v>2268</v>
      </c>
      <c r="AN43" s="188" t="s">
        <v>2268</v>
      </c>
      <c r="AO43" s="41" t="s">
        <v>2268</v>
      </c>
      <c r="AP43" s="41" t="s">
        <v>2268</v>
      </c>
      <c r="AQ43" s="41" t="s">
        <v>2268</v>
      </c>
      <c r="AR43" s="41" t="s">
        <v>2268</v>
      </c>
      <c r="AS43" s="41" t="s">
        <v>2268</v>
      </c>
      <c r="AT43" s="41" t="s">
        <v>2268</v>
      </c>
      <c r="AU43" s="188" t="s">
        <v>2268</v>
      </c>
      <c r="AV43" s="41" t="s">
        <v>2268</v>
      </c>
      <c r="AW43" s="41" t="s">
        <v>2268</v>
      </c>
      <c r="AX43" s="41" t="s">
        <v>2268</v>
      </c>
      <c r="AY43" s="41" t="s">
        <v>2268</v>
      </c>
      <c r="AZ43" s="41" t="s">
        <v>2268</v>
      </c>
      <c r="BA43" s="41" t="s">
        <v>2268</v>
      </c>
      <c r="BB43" s="41" t="s">
        <v>2268</v>
      </c>
      <c r="BC43" s="41" t="s">
        <v>2268</v>
      </c>
      <c r="BD43" s="41" t="s">
        <v>2268</v>
      </c>
      <c r="BE43" s="41" t="s">
        <v>2268</v>
      </c>
      <c r="BF43" s="41" t="s">
        <v>2268</v>
      </c>
      <c r="BG43" s="41" t="s">
        <v>2268</v>
      </c>
      <c r="BH43" s="41" t="s">
        <v>2268</v>
      </c>
      <c r="BI43" s="41" t="s">
        <v>2268</v>
      </c>
      <c r="BJ43" s="41" t="s">
        <v>2268</v>
      </c>
      <c r="BK43" s="41" t="s">
        <v>2268</v>
      </c>
      <c r="BL43" s="41" t="s">
        <v>2268</v>
      </c>
      <c r="BM43" s="41" t="s">
        <v>317</v>
      </c>
      <c r="BN43" s="41" t="s">
        <v>362</v>
      </c>
      <c r="BO43" s="41" t="s">
        <v>505</v>
      </c>
      <c r="BP43" s="41" t="s">
        <v>767</v>
      </c>
      <c r="BQ43" s="41" t="s">
        <v>319</v>
      </c>
      <c r="BR43" s="41" t="s">
        <v>1417</v>
      </c>
      <c r="BS43" s="41" t="s">
        <v>1418</v>
      </c>
      <c r="BT43" s="41" t="s">
        <v>1419</v>
      </c>
      <c r="BU43" s="41" t="s">
        <v>317</v>
      </c>
      <c r="BV43" s="41" t="s">
        <v>770</v>
      </c>
      <c r="BW43" s="41" t="s">
        <v>319</v>
      </c>
      <c r="BX43" s="41" t="s">
        <v>1420</v>
      </c>
      <c r="BY43" s="41" t="s">
        <v>321</v>
      </c>
      <c r="BZ43" s="41" t="s">
        <v>322</v>
      </c>
      <c r="CA43" s="41" t="s">
        <v>2268</v>
      </c>
      <c r="CB43" s="41" t="s">
        <v>2268</v>
      </c>
      <c r="CC43" s="41" t="s">
        <v>2268</v>
      </c>
      <c r="CD43" s="41" t="s">
        <v>2268</v>
      </c>
      <c r="CE43" s="41" t="s">
        <v>323</v>
      </c>
      <c r="CF43" s="41" t="s">
        <v>2268</v>
      </c>
      <c r="CG43" s="41" t="s">
        <v>2268</v>
      </c>
      <c r="CH43" s="41" t="s">
        <v>324</v>
      </c>
      <c r="CI43" s="41" t="s">
        <v>2268</v>
      </c>
      <c r="CJ43" s="41" t="s">
        <v>325</v>
      </c>
      <c r="CK43" s="51" t="s">
        <v>2268</v>
      </c>
      <c r="CL43" s="51" t="s">
        <v>2268</v>
      </c>
      <c r="CM43" s="51" t="s">
        <v>2268</v>
      </c>
      <c r="CN43" s="51" t="s">
        <v>2268</v>
      </c>
      <c r="CO43" s="51" t="s">
        <v>2268</v>
      </c>
      <c r="CP43" s="51" t="s">
        <v>2268</v>
      </c>
      <c r="CQ43" s="51" t="s">
        <v>2268</v>
      </c>
      <c r="CR43" s="51" t="s">
        <v>2268</v>
      </c>
      <c r="CS43" s="51" t="s">
        <v>2268</v>
      </c>
      <c r="CT43" s="51" t="s">
        <v>2268</v>
      </c>
      <c r="CU43" s="51" t="s">
        <v>2268</v>
      </c>
      <c r="CV43" s="51" t="s">
        <v>326</v>
      </c>
      <c r="CW43" s="51" t="s">
        <v>326</v>
      </c>
      <c r="CX43" s="51" t="s">
        <v>1421</v>
      </c>
      <c r="CY43" s="51" t="s">
        <v>2268</v>
      </c>
      <c r="CZ43" s="51" t="s">
        <v>2268</v>
      </c>
      <c r="DA43" s="51" t="s">
        <v>2268</v>
      </c>
      <c r="DB43" s="51" t="s">
        <v>2268</v>
      </c>
      <c r="DC43" s="51" t="s">
        <v>2268</v>
      </c>
      <c r="DD43" s="51" t="s">
        <v>2268</v>
      </c>
      <c r="DE43" s="51" t="s">
        <v>2268</v>
      </c>
      <c r="DF43" s="51" t="s">
        <v>333</v>
      </c>
      <c r="DG43" s="51" t="s">
        <v>334</v>
      </c>
      <c r="DH43" s="51" t="s">
        <v>335</v>
      </c>
      <c r="DI43" s="51" t="s">
        <v>335</v>
      </c>
      <c r="DJ43" s="51" t="s">
        <v>385</v>
      </c>
      <c r="DK43" s="51" t="s">
        <v>2268</v>
      </c>
      <c r="DL43" s="51" t="s">
        <v>2268</v>
      </c>
      <c r="DM43" s="51" t="s">
        <v>2268</v>
      </c>
      <c r="DN43" s="51" t="s">
        <v>2268</v>
      </c>
      <c r="DO43" s="51" t="s">
        <v>2268</v>
      </c>
      <c r="DP43" s="51" t="s">
        <v>2268</v>
      </c>
      <c r="DQ43" s="51" t="s">
        <v>2268</v>
      </c>
      <c r="DR43" s="51" t="s">
        <v>2268</v>
      </c>
      <c r="DS43" s="51" t="s">
        <v>2268</v>
      </c>
      <c r="DT43" s="51" t="s">
        <v>2268</v>
      </c>
      <c r="DU43" s="51" t="s">
        <v>2268</v>
      </c>
      <c r="DV43" s="51" t="s">
        <v>1422</v>
      </c>
      <c r="DW43" s="51" t="s">
        <v>1423</v>
      </c>
      <c r="DX43" s="51" t="s">
        <v>1432</v>
      </c>
      <c r="DY43" s="51" t="s">
        <v>340</v>
      </c>
      <c r="DZ43" s="51" t="s">
        <v>341</v>
      </c>
      <c r="EA43" s="51" t="s">
        <v>342</v>
      </c>
      <c r="EB43" s="51" t="s">
        <v>343</v>
      </c>
    </row>
    <row r="44" spans="1:132" x14ac:dyDescent="0.55000000000000004">
      <c r="A44" s="71">
        <f>IF('受領情報一覧(KPMG編集)'!B44="","",'受領情報一覧(KPMG編集)'!B44)</f>
        <v>41</v>
      </c>
      <c r="B44" s="70">
        <v>41</v>
      </c>
      <c r="C44" s="44">
        <v>45320.608449074076</v>
      </c>
      <c r="D44" s="44">
        <v>45320.608842592592</v>
      </c>
      <c r="E44" s="41" t="s">
        <v>300</v>
      </c>
      <c r="F44" s="41" t="s">
        <v>2268</v>
      </c>
      <c r="G44" s="41" t="s">
        <v>2268</v>
      </c>
      <c r="H44" s="127" t="s">
        <v>2396</v>
      </c>
      <c r="I44" s="41" t="s">
        <v>1406</v>
      </c>
      <c r="J44" s="41" t="s">
        <v>303</v>
      </c>
      <c r="K44" s="41" t="s">
        <v>1407</v>
      </c>
      <c r="L44" s="41" t="s">
        <v>422</v>
      </c>
      <c r="M44" s="41" t="s">
        <v>348</v>
      </c>
      <c r="N44" s="41" t="s">
        <v>1408</v>
      </c>
      <c r="O44" s="41" t="s">
        <v>1409</v>
      </c>
      <c r="P44" s="41" t="s">
        <v>460</v>
      </c>
      <c r="Q44" s="41" t="s">
        <v>310</v>
      </c>
      <c r="R44" s="41" t="s">
        <v>1425</v>
      </c>
      <c r="S44" s="41" t="s">
        <v>2268</v>
      </c>
      <c r="T44" s="41" t="s">
        <v>1411</v>
      </c>
      <c r="U44" s="41" t="s">
        <v>2397</v>
      </c>
      <c r="V44" s="41" t="s">
        <v>2268</v>
      </c>
      <c r="W44" s="41" t="s">
        <v>2268</v>
      </c>
      <c r="X44" s="41" t="s">
        <v>314</v>
      </c>
      <c r="Y44" s="41" t="s">
        <v>1413</v>
      </c>
      <c r="Z44" s="41" t="s">
        <v>1414</v>
      </c>
      <c r="AA44" s="188" t="s">
        <v>1415</v>
      </c>
      <c r="AB44" s="41" t="s">
        <v>1416</v>
      </c>
      <c r="AC44" s="41" t="s">
        <v>2268</v>
      </c>
      <c r="AD44" s="41" t="s">
        <v>2268</v>
      </c>
      <c r="AE44" s="41" t="s">
        <v>2268</v>
      </c>
      <c r="AF44" s="41" t="s">
        <v>2268</v>
      </c>
      <c r="AG44" s="188" t="s">
        <v>2268</v>
      </c>
      <c r="AH44" s="41" t="s">
        <v>2268</v>
      </c>
      <c r="AI44" s="41" t="s">
        <v>2268</v>
      </c>
      <c r="AJ44" s="41" t="s">
        <v>2268</v>
      </c>
      <c r="AK44" s="41" t="s">
        <v>2268</v>
      </c>
      <c r="AL44" s="41" t="s">
        <v>2268</v>
      </c>
      <c r="AM44" s="41" t="s">
        <v>2268</v>
      </c>
      <c r="AN44" s="188" t="s">
        <v>2268</v>
      </c>
      <c r="AO44" s="41" t="s">
        <v>2268</v>
      </c>
      <c r="AP44" s="41" t="s">
        <v>2268</v>
      </c>
      <c r="AQ44" s="41" t="s">
        <v>2268</v>
      </c>
      <c r="AR44" s="41" t="s">
        <v>2268</v>
      </c>
      <c r="AS44" s="41" t="s">
        <v>2268</v>
      </c>
      <c r="AT44" s="41" t="s">
        <v>2268</v>
      </c>
      <c r="AU44" s="188" t="s">
        <v>2268</v>
      </c>
      <c r="AV44" s="41" t="s">
        <v>2268</v>
      </c>
      <c r="AW44" s="41" t="s">
        <v>2268</v>
      </c>
      <c r="AX44" s="41" t="s">
        <v>2268</v>
      </c>
      <c r="AY44" s="41" t="s">
        <v>2268</v>
      </c>
      <c r="AZ44" s="41" t="s">
        <v>2268</v>
      </c>
      <c r="BA44" s="41" t="s">
        <v>2268</v>
      </c>
      <c r="BB44" s="41" t="s">
        <v>2268</v>
      </c>
      <c r="BC44" s="41" t="s">
        <v>2268</v>
      </c>
      <c r="BD44" s="41" t="s">
        <v>2268</v>
      </c>
      <c r="BE44" s="41" t="s">
        <v>2268</v>
      </c>
      <c r="BF44" s="41" t="s">
        <v>2268</v>
      </c>
      <c r="BG44" s="41" t="s">
        <v>2268</v>
      </c>
      <c r="BH44" s="41" t="s">
        <v>2268</v>
      </c>
      <c r="BI44" s="41" t="s">
        <v>2268</v>
      </c>
      <c r="BJ44" s="41" t="s">
        <v>2268</v>
      </c>
      <c r="BK44" s="41" t="s">
        <v>2268</v>
      </c>
      <c r="BL44" s="41" t="s">
        <v>2268</v>
      </c>
      <c r="BM44" s="41" t="s">
        <v>317</v>
      </c>
      <c r="BN44" s="41" t="s">
        <v>362</v>
      </c>
      <c r="BO44" s="41" t="s">
        <v>505</v>
      </c>
      <c r="BP44" s="41" t="s">
        <v>767</v>
      </c>
      <c r="BQ44" s="41" t="s">
        <v>319</v>
      </c>
      <c r="BR44" s="41" t="s">
        <v>1427</v>
      </c>
      <c r="BS44" s="41" t="s">
        <v>1428</v>
      </c>
      <c r="BT44" s="41" t="s">
        <v>1429</v>
      </c>
      <c r="BU44" s="41" t="s">
        <v>317</v>
      </c>
      <c r="BV44" s="41" t="s">
        <v>770</v>
      </c>
      <c r="BW44" s="41" t="s">
        <v>319</v>
      </c>
      <c r="BX44" s="41" t="s">
        <v>1420</v>
      </c>
      <c r="BY44" s="41" t="s">
        <v>321</v>
      </c>
      <c r="BZ44" s="41" t="s">
        <v>322</v>
      </c>
      <c r="CA44" s="41" t="s">
        <v>2268</v>
      </c>
      <c r="CB44" s="41" t="s">
        <v>2268</v>
      </c>
      <c r="CC44" s="41" t="s">
        <v>2268</v>
      </c>
      <c r="CD44" s="41" t="s">
        <v>2268</v>
      </c>
      <c r="CE44" s="41" t="s">
        <v>323</v>
      </c>
      <c r="CF44" s="41" t="s">
        <v>2268</v>
      </c>
      <c r="CG44" s="41" t="s">
        <v>2268</v>
      </c>
      <c r="CH44" s="41" t="s">
        <v>324</v>
      </c>
      <c r="CI44" s="41" t="s">
        <v>2268</v>
      </c>
      <c r="CJ44" s="41" t="s">
        <v>325</v>
      </c>
      <c r="CK44" s="51" t="s">
        <v>2268</v>
      </c>
      <c r="CL44" s="51" t="s">
        <v>2268</v>
      </c>
      <c r="CM44" s="51" t="s">
        <v>2268</v>
      </c>
      <c r="CN44" s="51" t="s">
        <v>2268</v>
      </c>
      <c r="CO44" s="51" t="s">
        <v>2268</v>
      </c>
      <c r="CP44" s="51" t="s">
        <v>2268</v>
      </c>
      <c r="CQ44" s="51" t="s">
        <v>2268</v>
      </c>
      <c r="CR44" s="51" t="s">
        <v>2268</v>
      </c>
      <c r="CS44" s="51" t="s">
        <v>2268</v>
      </c>
      <c r="CT44" s="51" t="s">
        <v>2268</v>
      </c>
      <c r="CU44" s="51" t="s">
        <v>2268</v>
      </c>
      <c r="CV44" s="51" t="s">
        <v>1013</v>
      </c>
      <c r="CW44" s="51" t="s">
        <v>1013</v>
      </c>
      <c r="CX44" s="51" t="s">
        <v>1430</v>
      </c>
      <c r="CY44" s="51" t="s">
        <v>2268</v>
      </c>
      <c r="CZ44" s="51" t="s">
        <v>2268</v>
      </c>
      <c r="DA44" s="51" t="s">
        <v>2268</v>
      </c>
      <c r="DB44" s="51" t="s">
        <v>2268</v>
      </c>
      <c r="DC44" s="51" t="s">
        <v>2268</v>
      </c>
      <c r="DD44" s="51" t="s">
        <v>2268</v>
      </c>
      <c r="DE44" s="51" t="s">
        <v>2268</v>
      </c>
      <c r="DF44" s="51" t="s">
        <v>333</v>
      </c>
      <c r="DG44" s="51" t="s">
        <v>334</v>
      </c>
      <c r="DH44" s="51" t="s">
        <v>335</v>
      </c>
      <c r="DI44" s="51" t="s">
        <v>335</v>
      </c>
      <c r="DJ44" s="51" t="s">
        <v>385</v>
      </c>
      <c r="DK44" s="51" t="s">
        <v>2268</v>
      </c>
      <c r="DL44" s="51" t="s">
        <v>2268</v>
      </c>
      <c r="DM44" s="51" t="s">
        <v>2268</v>
      </c>
      <c r="DN44" s="51" t="s">
        <v>2268</v>
      </c>
      <c r="DO44" s="51" t="s">
        <v>2268</v>
      </c>
      <c r="DP44" s="51" t="s">
        <v>2268</v>
      </c>
      <c r="DQ44" s="51" t="s">
        <v>2268</v>
      </c>
      <c r="DR44" s="51" t="s">
        <v>2268</v>
      </c>
      <c r="DS44" s="51" t="s">
        <v>2268</v>
      </c>
      <c r="DT44" s="51" t="s">
        <v>2268</v>
      </c>
      <c r="DU44" s="51" t="s">
        <v>2268</v>
      </c>
      <c r="DV44" s="51" t="s">
        <v>1431</v>
      </c>
      <c r="DW44" s="51" t="s">
        <v>1423</v>
      </c>
      <c r="DX44" s="51" t="s">
        <v>1432</v>
      </c>
      <c r="DY44" s="51" t="s">
        <v>340</v>
      </c>
      <c r="DZ44" s="51" t="s">
        <v>341</v>
      </c>
      <c r="EA44" s="51" t="s">
        <v>342</v>
      </c>
      <c r="EB44" s="51" t="s">
        <v>343</v>
      </c>
    </row>
    <row r="45" spans="1:132" x14ac:dyDescent="0.55000000000000004">
      <c r="A45" s="71">
        <f>IF('受領情報一覧(KPMG編集)'!B45="","",'受領情報一覧(KPMG編集)'!B45)</f>
        <v>42</v>
      </c>
      <c r="B45" s="70">
        <v>42</v>
      </c>
      <c r="C45" s="44">
        <v>45320.596296296295</v>
      </c>
      <c r="D45" s="44">
        <v>45320.629884259259</v>
      </c>
      <c r="E45" s="41" t="s">
        <v>300</v>
      </c>
      <c r="F45" s="41" t="s">
        <v>2268</v>
      </c>
      <c r="G45" s="41" t="s">
        <v>2268</v>
      </c>
      <c r="H45" s="41" t="s">
        <v>1433</v>
      </c>
      <c r="I45" s="41" t="s">
        <v>1434</v>
      </c>
      <c r="J45" s="41" t="s">
        <v>303</v>
      </c>
      <c r="K45" s="41" t="s">
        <v>1435</v>
      </c>
      <c r="L45" s="41" t="s">
        <v>305</v>
      </c>
      <c r="M45" s="41" t="s">
        <v>392</v>
      </c>
      <c r="N45" s="41" t="s">
        <v>1436</v>
      </c>
      <c r="O45" s="41" t="s">
        <v>1437</v>
      </c>
      <c r="P45" s="41" t="s">
        <v>460</v>
      </c>
      <c r="Q45" s="41" t="s">
        <v>310</v>
      </c>
      <c r="R45" s="41" t="s">
        <v>2398</v>
      </c>
      <c r="S45" s="41" t="s">
        <v>2268</v>
      </c>
      <c r="T45" s="41" t="s">
        <v>1439</v>
      </c>
      <c r="U45" s="41" t="s">
        <v>1440</v>
      </c>
      <c r="V45" s="41" t="s">
        <v>2268</v>
      </c>
      <c r="W45" s="41" t="s">
        <v>2268</v>
      </c>
      <c r="X45" s="41" t="s">
        <v>314</v>
      </c>
      <c r="Y45" s="41" t="s">
        <v>1441</v>
      </c>
      <c r="Z45" s="41" t="s">
        <v>1442</v>
      </c>
      <c r="AA45" s="188" t="s">
        <v>1443</v>
      </c>
      <c r="AB45" s="41" t="s">
        <v>1444</v>
      </c>
      <c r="AC45" s="41" t="s">
        <v>2268</v>
      </c>
      <c r="AD45" s="41" t="s">
        <v>2268</v>
      </c>
      <c r="AE45" s="41" t="s">
        <v>2268</v>
      </c>
      <c r="AF45" s="41" t="s">
        <v>2268</v>
      </c>
      <c r="AG45" s="188" t="s">
        <v>2268</v>
      </c>
      <c r="AH45" s="41" t="s">
        <v>2268</v>
      </c>
      <c r="AI45" s="41" t="s">
        <v>2268</v>
      </c>
      <c r="AJ45" s="41" t="s">
        <v>2268</v>
      </c>
      <c r="AK45" s="41" t="s">
        <v>2268</v>
      </c>
      <c r="AL45" s="41" t="s">
        <v>2268</v>
      </c>
      <c r="AM45" s="41" t="s">
        <v>2268</v>
      </c>
      <c r="AN45" s="188" t="s">
        <v>2268</v>
      </c>
      <c r="AO45" s="41" t="s">
        <v>2268</v>
      </c>
      <c r="AP45" s="41" t="s">
        <v>2268</v>
      </c>
      <c r="AQ45" s="41" t="s">
        <v>2268</v>
      </c>
      <c r="AR45" s="41" t="s">
        <v>2268</v>
      </c>
      <c r="AS45" s="41" t="s">
        <v>2268</v>
      </c>
      <c r="AT45" s="41" t="s">
        <v>2268</v>
      </c>
      <c r="AU45" s="188" t="s">
        <v>2268</v>
      </c>
      <c r="AV45" s="41" t="s">
        <v>2268</v>
      </c>
      <c r="AW45" s="41" t="s">
        <v>2268</v>
      </c>
      <c r="AX45" s="41" t="s">
        <v>2268</v>
      </c>
      <c r="AY45" s="41" t="s">
        <v>2268</v>
      </c>
      <c r="AZ45" s="41" t="s">
        <v>2268</v>
      </c>
      <c r="BA45" s="41" t="s">
        <v>2268</v>
      </c>
      <c r="BB45" s="41" t="s">
        <v>2268</v>
      </c>
      <c r="BC45" s="41" t="s">
        <v>2268</v>
      </c>
      <c r="BD45" s="41" t="s">
        <v>2268</v>
      </c>
      <c r="BE45" s="41" t="s">
        <v>2268</v>
      </c>
      <c r="BF45" s="41" t="s">
        <v>2268</v>
      </c>
      <c r="BG45" s="41" t="s">
        <v>2268</v>
      </c>
      <c r="BH45" s="41" t="s">
        <v>2268</v>
      </c>
      <c r="BI45" s="41" t="s">
        <v>2268</v>
      </c>
      <c r="BJ45" s="41" t="s">
        <v>2268</v>
      </c>
      <c r="BK45" s="41" t="s">
        <v>2268</v>
      </c>
      <c r="BL45" s="41" t="s">
        <v>2268</v>
      </c>
      <c r="BM45" s="41" t="s">
        <v>317</v>
      </c>
      <c r="BN45" s="41" t="s">
        <v>430</v>
      </c>
      <c r="BO45" s="41" t="s">
        <v>505</v>
      </c>
      <c r="BP45" s="41" t="s">
        <v>1445</v>
      </c>
      <c r="BQ45" s="41" t="s">
        <v>319</v>
      </c>
      <c r="BR45" s="41" t="s">
        <v>1446</v>
      </c>
      <c r="BS45" s="41" t="s">
        <v>1447</v>
      </c>
      <c r="BT45" s="41" t="s">
        <v>1448</v>
      </c>
      <c r="BU45" s="41" t="s">
        <v>316</v>
      </c>
      <c r="BV45" s="41" t="s">
        <v>2268</v>
      </c>
      <c r="BW45" s="41" t="s">
        <v>2268</v>
      </c>
      <c r="BX45" s="41" t="s">
        <v>2268</v>
      </c>
      <c r="BY45" s="41" t="s">
        <v>1327</v>
      </c>
      <c r="BZ45" s="41" t="s">
        <v>322</v>
      </c>
      <c r="CA45" s="41" t="s">
        <v>2268</v>
      </c>
      <c r="CB45" s="41" t="s">
        <v>2268</v>
      </c>
      <c r="CC45" s="41" t="s">
        <v>2268</v>
      </c>
      <c r="CD45" s="41" t="s">
        <v>2268</v>
      </c>
      <c r="CE45" s="41" t="s">
        <v>372</v>
      </c>
      <c r="CF45" s="41" t="s">
        <v>2268</v>
      </c>
      <c r="CG45" s="41" t="s">
        <v>1248</v>
      </c>
      <c r="CH45" s="41" t="s">
        <v>2268</v>
      </c>
      <c r="CI45" s="41" t="s">
        <v>2268</v>
      </c>
      <c r="CJ45" s="41" t="s">
        <v>325</v>
      </c>
      <c r="CK45" s="51" t="s">
        <v>2268</v>
      </c>
      <c r="CL45" s="51" t="s">
        <v>2268</v>
      </c>
      <c r="CM45" s="51" t="s">
        <v>2268</v>
      </c>
      <c r="CN45" s="51" t="s">
        <v>2268</v>
      </c>
      <c r="CO45" s="51" t="s">
        <v>2268</v>
      </c>
      <c r="CP45" s="51" t="s">
        <v>2268</v>
      </c>
      <c r="CQ45" s="51" t="s">
        <v>2268</v>
      </c>
      <c r="CR45" s="51" t="s">
        <v>2268</v>
      </c>
      <c r="CS45" s="51" t="s">
        <v>2268</v>
      </c>
      <c r="CT45" s="51" t="s">
        <v>2268</v>
      </c>
      <c r="CU45" s="51" t="s">
        <v>2268</v>
      </c>
      <c r="CV45" s="51" t="s">
        <v>481</v>
      </c>
      <c r="CW45" s="51" t="s">
        <v>381</v>
      </c>
      <c r="CX45" s="51" t="s">
        <v>1449</v>
      </c>
      <c r="CY45" s="51" t="s">
        <v>1450</v>
      </c>
      <c r="CZ45" s="51" t="s">
        <v>1451</v>
      </c>
      <c r="DA45" s="51" t="s">
        <v>2268</v>
      </c>
      <c r="DB45" s="51" t="s">
        <v>2268</v>
      </c>
      <c r="DC45" s="51" t="s">
        <v>2268</v>
      </c>
      <c r="DD45" s="51" t="s">
        <v>2268</v>
      </c>
      <c r="DE45" s="51" t="s">
        <v>1452</v>
      </c>
      <c r="DF45" s="51" t="s">
        <v>333</v>
      </c>
      <c r="DG45" s="51" t="s">
        <v>334</v>
      </c>
      <c r="DH45" s="51" t="s">
        <v>335</v>
      </c>
      <c r="DI45" s="51" t="s">
        <v>335</v>
      </c>
      <c r="DJ45" s="51" t="s">
        <v>1453</v>
      </c>
      <c r="DK45" s="51" t="s">
        <v>2268</v>
      </c>
      <c r="DL45" s="51" t="s">
        <v>2268</v>
      </c>
      <c r="DM45" s="51" t="s">
        <v>2268</v>
      </c>
      <c r="DN45" s="51" t="s">
        <v>2268</v>
      </c>
      <c r="DO45" s="51" t="s">
        <v>2268</v>
      </c>
      <c r="DP45" s="51" t="s">
        <v>2268</v>
      </c>
      <c r="DQ45" s="51" t="s">
        <v>2268</v>
      </c>
      <c r="DR45" s="51" t="s">
        <v>2268</v>
      </c>
      <c r="DS45" s="51" t="s">
        <v>2268</v>
      </c>
      <c r="DT45" s="51" t="s">
        <v>2268</v>
      </c>
      <c r="DU45" s="51" t="s">
        <v>2268</v>
      </c>
      <c r="DV45" s="51" t="s">
        <v>1454</v>
      </c>
      <c r="DW45" s="51" t="s">
        <v>1455</v>
      </c>
      <c r="DX45" s="51" t="s">
        <v>1456</v>
      </c>
      <c r="DY45" s="51" t="s">
        <v>340</v>
      </c>
      <c r="DZ45" s="51" t="s">
        <v>341</v>
      </c>
      <c r="EA45" s="51" t="s">
        <v>342</v>
      </c>
      <c r="EB45" s="51" t="s">
        <v>343</v>
      </c>
    </row>
    <row r="46" spans="1:132" x14ac:dyDescent="0.55000000000000004">
      <c r="A46" s="71">
        <f>IF('受領情報一覧(KPMG編集)'!B46="","",'受領情報一覧(KPMG編集)'!B46)</f>
        <v>43</v>
      </c>
      <c r="B46" s="70">
        <v>43</v>
      </c>
      <c r="C46" s="44">
        <v>45320.609560185185</v>
      </c>
      <c r="D46" s="44">
        <v>45320.644733796296</v>
      </c>
      <c r="E46" s="41" t="s">
        <v>300</v>
      </c>
      <c r="F46" s="41" t="s">
        <v>2268</v>
      </c>
      <c r="G46" s="41" t="s">
        <v>2268</v>
      </c>
      <c r="H46" s="41" t="s">
        <v>1405</v>
      </c>
      <c r="I46" s="41" t="s">
        <v>1406</v>
      </c>
      <c r="J46" s="41" t="s">
        <v>303</v>
      </c>
      <c r="K46" s="41" t="s">
        <v>1407</v>
      </c>
      <c r="L46" s="41" t="s">
        <v>422</v>
      </c>
      <c r="M46" s="41" t="s">
        <v>348</v>
      </c>
      <c r="N46" s="41" t="s">
        <v>1457</v>
      </c>
      <c r="O46" s="41" t="s">
        <v>1409</v>
      </c>
      <c r="P46" s="41" t="s">
        <v>460</v>
      </c>
      <c r="Q46" s="41" t="s">
        <v>310</v>
      </c>
      <c r="R46" s="41" t="s">
        <v>1458</v>
      </c>
      <c r="S46" s="41" t="s">
        <v>2268</v>
      </c>
      <c r="T46" s="41" t="s">
        <v>1459</v>
      </c>
      <c r="U46" s="41" t="s">
        <v>1460</v>
      </c>
      <c r="V46" s="41" t="s">
        <v>2268</v>
      </c>
      <c r="W46" s="41" t="s">
        <v>2268</v>
      </c>
      <c r="X46" s="41" t="s">
        <v>314</v>
      </c>
      <c r="Y46" s="41" t="s">
        <v>1461</v>
      </c>
      <c r="Z46" s="41" t="s">
        <v>1462</v>
      </c>
      <c r="AA46" s="188" t="s">
        <v>1463</v>
      </c>
      <c r="AB46" s="41" t="s">
        <v>1464</v>
      </c>
      <c r="AC46" s="41" t="s">
        <v>2268</v>
      </c>
      <c r="AD46" s="41" t="s">
        <v>2268</v>
      </c>
      <c r="AE46" s="41" t="s">
        <v>2268</v>
      </c>
      <c r="AF46" s="41" t="s">
        <v>2268</v>
      </c>
      <c r="AG46" s="188" t="s">
        <v>2268</v>
      </c>
      <c r="AH46" s="41" t="s">
        <v>2268</v>
      </c>
      <c r="AI46" s="41" t="s">
        <v>2268</v>
      </c>
      <c r="AJ46" s="41" t="s">
        <v>2268</v>
      </c>
      <c r="AK46" s="41" t="s">
        <v>2268</v>
      </c>
      <c r="AL46" s="41" t="s">
        <v>2268</v>
      </c>
      <c r="AM46" s="41" t="s">
        <v>2268</v>
      </c>
      <c r="AN46" s="188" t="s">
        <v>2268</v>
      </c>
      <c r="AO46" s="41" t="s">
        <v>2268</v>
      </c>
      <c r="AP46" s="41" t="s">
        <v>2268</v>
      </c>
      <c r="AQ46" s="41" t="s">
        <v>2268</v>
      </c>
      <c r="AR46" s="41" t="s">
        <v>2268</v>
      </c>
      <c r="AS46" s="41" t="s">
        <v>2268</v>
      </c>
      <c r="AT46" s="41" t="s">
        <v>2268</v>
      </c>
      <c r="AU46" s="188" t="s">
        <v>2268</v>
      </c>
      <c r="AV46" s="41" t="s">
        <v>2268</v>
      </c>
      <c r="AW46" s="41" t="s">
        <v>2268</v>
      </c>
      <c r="AX46" s="41" t="s">
        <v>2268</v>
      </c>
      <c r="AY46" s="41" t="s">
        <v>2268</v>
      </c>
      <c r="AZ46" s="41" t="s">
        <v>2268</v>
      </c>
      <c r="BA46" s="41" t="s">
        <v>2268</v>
      </c>
      <c r="BB46" s="41" t="s">
        <v>2268</v>
      </c>
      <c r="BC46" s="41" t="s">
        <v>2268</v>
      </c>
      <c r="BD46" s="41" t="s">
        <v>2268</v>
      </c>
      <c r="BE46" s="41" t="s">
        <v>2268</v>
      </c>
      <c r="BF46" s="41" t="s">
        <v>2268</v>
      </c>
      <c r="BG46" s="41" t="s">
        <v>2268</v>
      </c>
      <c r="BH46" s="41" t="s">
        <v>2268</v>
      </c>
      <c r="BI46" s="41" t="s">
        <v>2268</v>
      </c>
      <c r="BJ46" s="41" t="s">
        <v>2268</v>
      </c>
      <c r="BK46" s="41" t="s">
        <v>2268</v>
      </c>
      <c r="BL46" s="41" t="s">
        <v>2268</v>
      </c>
      <c r="BM46" s="41" t="s">
        <v>317</v>
      </c>
      <c r="BN46" s="41" t="s">
        <v>362</v>
      </c>
      <c r="BO46" s="41" t="s">
        <v>822</v>
      </c>
      <c r="BP46" s="41" t="s">
        <v>931</v>
      </c>
      <c r="BQ46" s="41" t="s">
        <v>319</v>
      </c>
      <c r="BR46" s="41" t="s">
        <v>1465</v>
      </c>
      <c r="BS46" s="41" t="s">
        <v>1466</v>
      </c>
      <c r="BT46" s="41" t="s">
        <v>1467</v>
      </c>
      <c r="BU46" s="41" t="s">
        <v>317</v>
      </c>
      <c r="BV46" s="41" t="s">
        <v>770</v>
      </c>
      <c r="BW46" s="41" t="s">
        <v>319</v>
      </c>
      <c r="BX46" s="41" t="s">
        <v>1468</v>
      </c>
      <c r="BY46" s="41" t="s">
        <v>321</v>
      </c>
      <c r="BZ46" s="41" t="s">
        <v>322</v>
      </c>
      <c r="CA46" s="41" t="s">
        <v>2268</v>
      </c>
      <c r="CB46" s="41" t="s">
        <v>2268</v>
      </c>
      <c r="CC46" s="41" t="s">
        <v>2268</v>
      </c>
      <c r="CD46" s="41" t="s">
        <v>2268</v>
      </c>
      <c r="CE46" s="41" t="s">
        <v>323</v>
      </c>
      <c r="CF46" s="41" t="s">
        <v>2268</v>
      </c>
      <c r="CG46" s="41" t="s">
        <v>2268</v>
      </c>
      <c r="CH46" s="41" t="s">
        <v>324</v>
      </c>
      <c r="CI46" s="41" t="s">
        <v>2268</v>
      </c>
      <c r="CJ46" s="41" t="s">
        <v>325</v>
      </c>
      <c r="CK46" s="51" t="s">
        <v>2268</v>
      </c>
      <c r="CL46" s="51" t="s">
        <v>2268</v>
      </c>
      <c r="CM46" s="51" t="s">
        <v>2268</v>
      </c>
      <c r="CN46" s="51" t="s">
        <v>2268</v>
      </c>
      <c r="CO46" s="51" t="s">
        <v>2268</v>
      </c>
      <c r="CP46" s="51" t="s">
        <v>2268</v>
      </c>
      <c r="CQ46" s="51" t="s">
        <v>2268</v>
      </c>
      <c r="CR46" s="51" t="s">
        <v>2268</v>
      </c>
      <c r="CS46" s="51" t="s">
        <v>2268</v>
      </c>
      <c r="CT46" s="51" t="s">
        <v>2268</v>
      </c>
      <c r="CU46" s="51" t="s">
        <v>2268</v>
      </c>
      <c r="CV46" s="51" t="s">
        <v>326</v>
      </c>
      <c r="CW46" s="51" t="s">
        <v>445</v>
      </c>
      <c r="CX46" s="51" t="s">
        <v>1469</v>
      </c>
      <c r="CY46" s="51" t="s">
        <v>2268</v>
      </c>
      <c r="CZ46" s="51" t="s">
        <v>2268</v>
      </c>
      <c r="DA46" s="51" t="s">
        <v>2268</v>
      </c>
      <c r="DB46" s="51" t="s">
        <v>2268</v>
      </c>
      <c r="DC46" s="51" t="s">
        <v>2268</v>
      </c>
      <c r="DD46" s="51" t="s">
        <v>2268</v>
      </c>
      <c r="DE46" s="51" t="s">
        <v>2268</v>
      </c>
      <c r="DF46" s="51" t="s">
        <v>333</v>
      </c>
      <c r="DG46" s="51" t="s">
        <v>334</v>
      </c>
      <c r="DH46" s="51" t="s">
        <v>335</v>
      </c>
      <c r="DI46" s="51" t="s">
        <v>335</v>
      </c>
      <c r="DJ46" s="51" t="s">
        <v>385</v>
      </c>
      <c r="DK46" s="51" t="s">
        <v>2268</v>
      </c>
      <c r="DL46" s="51" t="s">
        <v>2268</v>
      </c>
      <c r="DM46" s="51" t="s">
        <v>2268</v>
      </c>
      <c r="DN46" s="51" t="s">
        <v>2268</v>
      </c>
      <c r="DO46" s="51" t="s">
        <v>2268</v>
      </c>
      <c r="DP46" s="51" t="s">
        <v>2268</v>
      </c>
      <c r="DQ46" s="51" t="s">
        <v>2268</v>
      </c>
      <c r="DR46" s="51" t="s">
        <v>2268</v>
      </c>
      <c r="DS46" s="51" t="s">
        <v>2268</v>
      </c>
      <c r="DT46" s="51" t="s">
        <v>2268</v>
      </c>
      <c r="DU46" s="51" t="s">
        <v>2268</v>
      </c>
      <c r="DV46" s="51" t="s">
        <v>1431</v>
      </c>
      <c r="DW46" s="51" t="s">
        <v>1423</v>
      </c>
      <c r="DX46" s="51" t="s">
        <v>1432</v>
      </c>
      <c r="DY46" s="51" t="s">
        <v>340</v>
      </c>
      <c r="DZ46" s="51" t="s">
        <v>341</v>
      </c>
      <c r="EA46" s="51" t="s">
        <v>342</v>
      </c>
      <c r="EB46" s="51" t="s">
        <v>343</v>
      </c>
    </row>
    <row r="47" spans="1:132" x14ac:dyDescent="0.55000000000000004">
      <c r="A47" s="71">
        <f>IF('受領情報一覧(KPMG編集)'!B47="","",'受領情報一覧(KPMG編集)'!B47)</f>
        <v>44</v>
      </c>
      <c r="B47" s="70">
        <v>44</v>
      </c>
      <c r="C47" s="44">
        <v>45320.539490740739</v>
      </c>
      <c r="D47" s="44">
        <v>45320.646550925929</v>
      </c>
      <c r="E47" s="41" t="s">
        <v>300</v>
      </c>
      <c r="F47" s="41" t="s">
        <v>2268</v>
      </c>
      <c r="G47" s="41" t="s">
        <v>2268</v>
      </c>
      <c r="H47" s="41" t="s">
        <v>1478</v>
      </c>
      <c r="I47" s="41" t="s">
        <v>1471</v>
      </c>
      <c r="J47" s="41" t="s">
        <v>303</v>
      </c>
      <c r="K47" s="41" t="s">
        <v>1472</v>
      </c>
      <c r="L47" s="41" t="s">
        <v>305</v>
      </c>
      <c r="M47" s="41" t="s">
        <v>392</v>
      </c>
      <c r="N47" s="41" t="s">
        <v>1473</v>
      </c>
      <c r="O47" s="41" t="s">
        <v>1474</v>
      </c>
      <c r="P47" s="41" t="s">
        <v>460</v>
      </c>
      <c r="Q47" s="41" t="s">
        <v>310</v>
      </c>
      <c r="R47" s="41" t="s">
        <v>1475</v>
      </c>
      <c r="S47" s="41" t="s">
        <v>2268</v>
      </c>
      <c r="T47" s="41" t="s">
        <v>1476</v>
      </c>
      <c r="U47" s="41" t="s">
        <v>1477</v>
      </c>
      <c r="V47" s="41" t="s">
        <v>2268</v>
      </c>
      <c r="W47" s="41" t="s">
        <v>2268</v>
      </c>
      <c r="X47" s="41" t="s">
        <v>314</v>
      </c>
      <c r="Y47" s="41" t="s">
        <v>1478</v>
      </c>
      <c r="Z47" s="41" t="s">
        <v>1471</v>
      </c>
      <c r="AA47" s="188" t="s">
        <v>1472</v>
      </c>
      <c r="AB47" s="41" t="s">
        <v>1473</v>
      </c>
      <c r="AC47" s="41" t="s">
        <v>2268</v>
      </c>
      <c r="AD47" s="41" t="s">
        <v>2268</v>
      </c>
      <c r="AE47" s="41" t="s">
        <v>2268</v>
      </c>
      <c r="AF47" s="41" t="s">
        <v>2268</v>
      </c>
      <c r="AG47" s="188" t="s">
        <v>2268</v>
      </c>
      <c r="AH47" s="41" t="s">
        <v>2268</v>
      </c>
      <c r="AI47" s="41" t="s">
        <v>2268</v>
      </c>
      <c r="AJ47" s="41" t="s">
        <v>2268</v>
      </c>
      <c r="AK47" s="41" t="s">
        <v>2268</v>
      </c>
      <c r="AL47" s="41" t="s">
        <v>2268</v>
      </c>
      <c r="AM47" s="41" t="s">
        <v>2268</v>
      </c>
      <c r="AN47" s="188" t="s">
        <v>2268</v>
      </c>
      <c r="AO47" s="41" t="s">
        <v>2268</v>
      </c>
      <c r="AP47" s="41" t="s">
        <v>2268</v>
      </c>
      <c r="AQ47" s="41" t="s">
        <v>2268</v>
      </c>
      <c r="AR47" s="41" t="s">
        <v>2268</v>
      </c>
      <c r="AS47" s="41" t="s">
        <v>2268</v>
      </c>
      <c r="AT47" s="41" t="s">
        <v>2268</v>
      </c>
      <c r="AU47" s="188" t="s">
        <v>2268</v>
      </c>
      <c r="AV47" s="41" t="s">
        <v>2268</v>
      </c>
      <c r="AW47" s="41" t="s">
        <v>2268</v>
      </c>
      <c r="AX47" s="41" t="s">
        <v>2268</v>
      </c>
      <c r="AY47" s="41" t="s">
        <v>2268</v>
      </c>
      <c r="AZ47" s="41" t="s">
        <v>2268</v>
      </c>
      <c r="BA47" s="41" t="s">
        <v>2268</v>
      </c>
      <c r="BB47" s="41" t="s">
        <v>2268</v>
      </c>
      <c r="BC47" s="41" t="s">
        <v>2268</v>
      </c>
      <c r="BD47" s="41" t="s">
        <v>2268</v>
      </c>
      <c r="BE47" s="41" t="s">
        <v>2268</v>
      </c>
      <c r="BF47" s="41" t="s">
        <v>2268</v>
      </c>
      <c r="BG47" s="41" t="s">
        <v>2268</v>
      </c>
      <c r="BH47" s="41" t="s">
        <v>2268</v>
      </c>
      <c r="BI47" s="41" t="s">
        <v>2268</v>
      </c>
      <c r="BJ47" s="41" t="s">
        <v>2268</v>
      </c>
      <c r="BK47" s="41" t="s">
        <v>2268</v>
      </c>
      <c r="BL47" s="41" t="s">
        <v>2268</v>
      </c>
      <c r="BM47" s="41" t="s">
        <v>317</v>
      </c>
      <c r="BN47" s="41" t="s">
        <v>1479</v>
      </c>
      <c r="BO47" s="41" t="s">
        <v>1480</v>
      </c>
      <c r="BP47" s="41" t="s">
        <v>1481</v>
      </c>
      <c r="BQ47" s="41" t="s">
        <v>319</v>
      </c>
      <c r="BR47" s="41" t="s">
        <v>1482</v>
      </c>
      <c r="BS47" s="41" t="s">
        <v>366</v>
      </c>
      <c r="BT47" s="41" t="s">
        <v>366</v>
      </c>
      <c r="BU47" s="41" t="s">
        <v>316</v>
      </c>
      <c r="BV47" s="41" t="s">
        <v>2268</v>
      </c>
      <c r="BW47" s="41" t="s">
        <v>2268</v>
      </c>
      <c r="BX47" s="41" t="s">
        <v>2268</v>
      </c>
      <c r="BY47" s="41" t="s">
        <v>1282</v>
      </c>
      <c r="BZ47" s="41" t="s">
        <v>322</v>
      </c>
      <c r="CA47" s="41" t="s">
        <v>2268</v>
      </c>
      <c r="CB47" s="41" t="s">
        <v>2268</v>
      </c>
      <c r="CC47" s="41" t="s">
        <v>2268</v>
      </c>
      <c r="CD47" s="41" t="s">
        <v>2268</v>
      </c>
      <c r="CE47" s="41" t="s">
        <v>372</v>
      </c>
      <c r="CF47" s="41" t="s">
        <v>2268</v>
      </c>
      <c r="CG47" s="41" t="s">
        <v>1483</v>
      </c>
      <c r="CH47" s="41" t="s">
        <v>2268</v>
      </c>
      <c r="CI47" s="41" t="s">
        <v>2268</v>
      </c>
      <c r="CJ47" s="41" t="s">
        <v>1484</v>
      </c>
      <c r="CK47" s="51" t="s">
        <v>1485</v>
      </c>
      <c r="CL47" s="51" t="s">
        <v>478</v>
      </c>
      <c r="CM47" s="51" t="s">
        <v>479</v>
      </c>
      <c r="CN47" s="51" t="s">
        <v>480</v>
      </c>
      <c r="CO47" s="51" t="s">
        <v>377</v>
      </c>
      <c r="CP47" s="51" t="s">
        <v>378</v>
      </c>
      <c r="CQ47" s="51" t="s">
        <v>2268</v>
      </c>
      <c r="CR47" s="51" t="s">
        <v>883</v>
      </c>
      <c r="CS47" s="51" t="s">
        <v>910</v>
      </c>
      <c r="CT47" s="51" t="s">
        <v>1334</v>
      </c>
      <c r="CU47" s="51" t="s">
        <v>1486</v>
      </c>
      <c r="CV47" s="51" t="s">
        <v>481</v>
      </c>
      <c r="CW47" s="51" t="s">
        <v>571</v>
      </c>
      <c r="CX47" s="51" t="s">
        <v>1487</v>
      </c>
      <c r="CY47" s="51" t="s">
        <v>1488</v>
      </c>
      <c r="CZ47" s="51" t="s">
        <v>1489</v>
      </c>
      <c r="DA47" s="51" t="s">
        <v>1490</v>
      </c>
      <c r="DB47" s="51" t="s">
        <v>2268</v>
      </c>
      <c r="DC47" s="51" t="s">
        <v>2268</v>
      </c>
      <c r="DD47" s="51" t="s">
        <v>1491</v>
      </c>
      <c r="DE47" s="51" t="s">
        <v>1492</v>
      </c>
      <c r="DF47" s="51" t="s">
        <v>333</v>
      </c>
      <c r="DG47" s="51" t="s">
        <v>334</v>
      </c>
      <c r="DH47" s="51" t="s">
        <v>335</v>
      </c>
      <c r="DI47" s="51" t="s">
        <v>335</v>
      </c>
      <c r="DJ47" s="51" t="s">
        <v>1493</v>
      </c>
      <c r="DK47" s="51" t="s">
        <v>2268</v>
      </c>
      <c r="DL47" s="51" t="s">
        <v>2268</v>
      </c>
      <c r="DM47" s="51" t="s">
        <v>2268</v>
      </c>
      <c r="DN47" s="51" t="s">
        <v>2268</v>
      </c>
      <c r="DO47" s="51" t="s">
        <v>2268</v>
      </c>
      <c r="DP47" s="51" t="s">
        <v>2268</v>
      </c>
      <c r="DQ47" s="51" t="s">
        <v>2268</v>
      </c>
      <c r="DR47" s="51" t="s">
        <v>2268</v>
      </c>
      <c r="DS47" s="51" t="s">
        <v>2268</v>
      </c>
      <c r="DT47" s="51" t="s">
        <v>2268</v>
      </c>
      <c r="DU47" s="51" t="s">
        <v>2268</v>
      </c>
      <c r="DV47" s="51" t="s">
        <v>1494</v>
      </c>
      <c r="DW47" s="51" t="s">
        <v>1495</v>
      </c>
      <c r="DX47" s="51" t="s">
        <v>1496</v>
      </c>
      <c r="DY47" s="51" t="s">
        <v>340</v>
      </c>
      <c r="DZ47" s="51" t="s">
        <v>341</v>
      </c>
      <c r="EA47" s="51" t="s">
        <v>342</v>
      </c>
      <c r="EB47" s="51" t="s">
        <v>343</v>
      </c>
    </row>
    <row r="48" spans="1:132" s="105" customFormat="1" x14ac:dyDescent="0.55000000000000004">
      <c r="A48" s="103">
        <f>IF('受領情報一覧(KPMG編集)'!B48="","",'受領情報一覧(KPMG編集)'!B48)</f>
        <v>45</v>
      </c>
      <c r="B48" s="212">
        <v>45</v>
      </c>
      <c r="C48" s="213">
        <v>45320.377476851849</v>
      </c>
      <c r="D48" s="213">
        <v>45320.648576388892</v>
      </c>
      <c r="E48" s="214" t="s">
        <v>300</v>
      </c>
      <c r="F48" s="214" t="s">
        <v>2268</v>
      </c>
      <c r="G48" s="214" t="s">
        <v>2268</v>
      </c>
      <c r="H48" s="214" t="s">
        <v>1497</v>
      </c>
      <c r="I48" s="214" t="s">
        <v>1498</v>
      </c>
      <c r="J48" s="214" t="s">
        <v>303</v>
      </c>
      <c r="K48" s="214" t="s">
        <v>1499</v>
      </c>
      <c r="L48" s="214" t="s">
        <v>305</v>
      </c>
      <c r="M48" s="214" t="s">
        <v>752</v>
      </c>
      <c r="N48" s="214" t="s">
        <v>1500</v>
      </c>
      <c r="O48" s="214" t="s">
        <v>1501</v>
      </c>
      <c r="P48" s="214" t="s">
        <v>496</v>
      </c>
      <c r="Q48" s="214" t="s">
        <v>310</v>
      </c>
      <c r="R48" s="214" t="s">
        <v>1502</v>
      </c>
      <c r="S48" s="214" t="s">
        <v>2268</v>
      </c>
      <c r="T48" s="214" t="s">
        <v>1503</v>
      </c>
      <c r="U48" s="214" t="s">
        <v>1504</v>
      </c>
      <c r="V48" s="214" t="s">
        <v>2268</v>
      </c>
      <c r="W48" s="214" t="s">
        <v>2268</v>
      </c>
      <c r="X48" s="214" t="s">
        <v>357</v>
      </c>
      <c r="Y48" s="214" t="s">
        <v>2268</v>
      </c>
      <c r="Z48" s="214" t="s">
        <v>2268</v>
      </c>
      <c r="AA48" s="215" t="s">
        <v>2268</v>
      </c>
      <c r="AB48" s="214" t="s">
        <v>2268</v>
      </c>
      <c r="AC48" s="214" t="s">
        <v>1505</v>
      </c>
      <c r="AD48" s="214" t="s">
        <v>2268</v>
      </c>
      <c r="AE48" s="214" t="s">
        <v>1506</v>
      </c>
      <c r="AF48" s="214" t="s">
        <v>1507</v>
      </c>
      <c r="AG48" s="215" t="s">
        <v>1508</v>
      </c>
      <c r="AH48" s="214" t="s">
        <v>1509</v>
      </c>
      <c r="AI48" s="214" t="s">
        <v>533</v>
      </c>
      <c r="AJ48" s="214" t="s">
        <v>1510</v>
      </c>
      <c r="AK48" s="214" t="s">
        <v>2268</v>
      </c>
      <c r="AL48" s="214" t="s">
        <v>1497</v>
      </c>
      <c r="AM48" s="214" t="s">
        <v>1498</v>
      </c>
      <c r="AN48" s="215" t="s">
        <v>1499</v>
      </c>
      <c r="AO48" s="214" t="s">
        <v>1500</v>
      </c>
      <c r="AP48" s="214" t="s">
        <v>361</v>
      </c>
      <c r="AQ48" s="214" t="s">
        <v>2268</v>
      </c>
      <c r="AR48" s="214" t="s">
        <v>2268</v>
      </c>
      <c r="AS48" s="214" t="s">
        <v>2268</v>
      </c>
      <c r="AT48" s="214" t="s">
        <v>2268</v>
      </c>
      <c r="AU48" s="215" t="s">
        <v>2268</v>
      </c>
      <c r="AV48" s="214" t="s">
        <v>2268</v>
      </c>
      <c r="AW48" s="214" t="s">
        <v>2268</v>
      </c>
      <c r="AX48" s="214" t="s">
        <v>2268</v>
      </c>
      <c r="AY48" s="214" t="s">
        <v>2268</v>
      </c>
      <c r="AZ48" s="214" t="s">
        <v>2268</v>
      </c>
      <c r="BA48" s="214" t="s">
        <v>2268</v>
      </c>
      <c r="BB48" s="214" t="s">
        <v>2268</v>
      </c>
      <c r="BC48" s="214" t="s">
        <v>2268</v>
      </c>
      <c r="BD48" s="214" t="s">
        <v>2268</v>
      </c>
      <c r="BE48" s="214" t="s">
        <v>2268</v>
      </c>
      <c r="BF48" s="214" t="s">
        <v>2268</v>
      </c>
      <c r="BG48" s="214" t="s">
        <v>2268</v>
      </c>
      <c r="BH48" s="214" t="s">
        <v>2268</v>
      </c>
      <c r="BI48" s="214" t="s">
        <v>2268</v>
      </c>
      <c r="BJ48" s="214" t="s">
        <v>2268</v>
      </c>
      <c r="BK48" s="214" t="s">
        <v>2268</v>
      </c>
      <c r="BL48" s="214" t="s">
        <v>2268</v>
      </c>
      <c r="BM48" s="214" t="s">
        <v>317</v>
      </c>
      <c r="BN48" s="214" t="s">
        <v>1392</v>
      </c>
      <c r="BO48" s="214" t="s">
        <v>1125</v>
      </c>
      <c r="BP48" s="214" t="s">
        <v>1511</v>
      </c>
      <c r="BQ48" s="214" t="s">
        <v>1512</v>
      </c>
      <c r="BR48" s="214" t="s">
        <v>1513</v>
      </c>
      <c r="BS48" s="214" t="s">
        <v>366</v>
      </c>
      <c r="BT48" s="214" t="s">
        <v>1514</v>
      </c>
      <c r="BU48" s="214" t="s">
        <v>317</v>
      </c>
      <c r="BV48" s="214" t="s">
        <v>711</v>
      </c>
      <c r="BW48" s="214" t="s">
        <v>437</v>
      </c>
      <c r="BX48" s="214" t="s">
        <v>1515</v>
      </c>
      <c r="BY48" s="214" t="s">
        <v>321</v>
      </c>
      <c r="BZ48" s="214" t="s">
        <v>322</v>
      </c>
      <c r="CA48" s="214" t="s">
        <v>2268</v>
      </c>
      <c r="CB48" s="214" t="s">
        <v>2268</v>
      </c>
      <c r="CC48" s="214" t="s">
        <v>2268</v>
      </c>
      <c r="CD48" s="214" t="s">
        <v>2268</v>
      </c>
      <c r="CE48" s="214" t="s">
        <v>828</v>
      </c>
      <c r="CF48" s="214" t="s">
        <v>2268</v>
      </c>
      <c r="CG48" s="214" t="s">
        <v>2268</v>
      </c>
      <c r="CH48" s="214" t="s">
        <v>2268</v>
      </c>
      <c r="CI48" s="214" t="s">
        <v>1516</v>
      </c>
      <c r="CJ48" s="214" t="s">
        <v>325</v>
      </c>
      <c r="CK48" s="216" t="s">
        <v>2268</v>
      </c>
      <c r="CL48" s="216" t="s">
        <v>2268</v>
      </c>
      <c r="CM48" s="216" t="s">
        <v>2268</v>
      </c>
      <c r="CN48" s="216" t="s">
        <v>2268</v>
      </c>
      <c r="CO48" s="216" t="s">
        <v>2268</v>
      </c>
      <c r="CP48" s="216" t="s">
        <v>2268</v>
      </c>
      <c r="CQ48" s="216" t="s">
        <v>2268</v>
      </c>
      <c r="CR48" s="216" t="s">
        <v>2268</v>
      </c>
      <c r="CS48" s="216" t="s">
        <v>2268</v>
      </c>
      <c r="CT48" s="216" t="s">
        <v>2268</v>
      </c>
      <c r="CU48" s="216" t="s">
        <v>2268</v>
      </c>
      <c r="CV48" s="216" t="s">
        <v>518</v>
      </c>
      <c r="CW48" s="216" t="s">
        <v>518</v>
      </c>
      <c r="CX48" s="216" t="s">
        <v>591</v>
      </c>
      <c r="CY48" s="216" t="s">
        <v>2268</v>
      </c>
      <c r="CZ48" s="216" t="s">
        <v>2268</v>
      </c>
      <c r="DA48" s="216" t="s">
        <v>2268</v>
      </c>
      <c r="DB48" s="216" t="s">
        <v>2268</v>
      </c>
      <c r="DC48" s="216" t="s">
        <v>2268</v>
      </c>
      <c r="DD48" s="216" t="s">
        <v>2268</v>
      </c>
      <c r="DE48" s="216" t="s">
        <v>2268</v>
      </c>
      <c r="DF48" s="216" t="s">
        <v>333</v>
      </c>
      <c r="DG48" s="216" t="s">
        <v>334</v>
      </c>
      <c r="DH48" s="216" t="s">
        <v>335</v>
      </c>
      <c r="DI48" s="216" t="s">
        <v>335</v>
      </c>
      <c r="DJ48" s="216" t="s">
        <v>1517</v>
      </c>
      <c r="DK48" s="216" t="s">
        <v>2268</v>
      </c>
      <c r="DL48" s="216" t="s">
        <v>2268</v>
      </c>
      <c r="DM48" s="216" t="s">
        <v>2268</v>
      </c>
      <c r="DN48" s="216" t="s">
        <v>2268</v>
      </c>
      <c r="DO48" s="216" t="s">
        <v>2268</v>
      </c>
      <c r="DP48" s="216" t="s">
        <v>2268</v>
      </c>
      <c r="DQ48" s="216" t="s">
        <v>2268</v>
      </c>
      <c r="DR48" s="216" t="s">
        <v>2268</v>
      </c>
      <c r="DS48" s="216" t="s">
        <v>2268</v>
      </c>
      <c r="DT48" s="216" t="s">
        <v>2268</v>
      </c>
      <c r="DU48" s="216" t="s">
        <v>2268</v>
      </c>
      <c r="DV48" s="216" t="s">
        <v>1518</v>
      </c>
      <c r="DW48" s="216" t="s">
        <v>1519</v>
      </c>
      <c r="DX48" s="216" t="s">
        <v>1520</v>
      </c>
      <c r="DY48" s="216" t="s">
        <v>340</v>
      </c>
      <c r="DZ48" s="216" t="s">
        <v>341</v>
      </c>
      <c r="EA48" s="216" t="s">
        <v>342</v>
      </c>
      <c r="EB48" s="216" t="s">
        <v>343</v>
      </c>
    </row>
    <row r="49" spans="1:132" x14ac:dyDescent="0.55000000000000004">
      <c r="A49" s="71">
        <f>IF('受領情報一覧(KPMG編集)'!B49="","",'受領情報一覧(KPMG編集)'!B49)</f>
        <v>46</v>
      </c>
      <c r="B49" s="70">
        <v>46</v>
      </c>
      <c r="C49" s="44">
        <v>45317.636111111111</v>
      </c>
      <c r="D49" s="44">
        <v>45320.650613425925</v>
      </c>
      <c r="E49" s="41" t="s">
        <v>300</v>
      </c>
      <c r="F49" s="41" t="s">
        <v>2268</v>
      </c>
      <c r="G49" s="41" t="s">
        <v>2268</v>
      </c>
      <c r="H49" s="41" t="s">
        <v>1529</v>
      </c>
      <c r="I49" s="41" t="s">
        <v>1522</v>
      </c>
      <c r="J49" s="41" t="s">
        <v>303</v>
      </c>
      <c r="K49" s="41" t="s">
        <v>1530</v>
      </c>
      <c r="L49" s="41" t="s">
        <v>305</v>
      </c>
      <c r="M49" s="41" t="s">
        <v>392</v>
      </c>
      <c r="N49" s="41" t="s">
        <v>1523</v>
      </c>
      <c r="O49" s="41" t="s">
        <v>1524</v>
      </c>
      <c r="P49" s="41" t="s">
        <v>460</v>
      </c>
      <c r="Q49" s="41" t="s">
        <v>310</v>
      </c>
      <c r="R49" s="41" t="s">
        <v>1525</v>
      </c>
      <c r="S49" s="41" t="s">
        <v>2268</v>
      </c>
      <c r="T49" s="127" t="s">
        <v>2399</v>
      </c>
      <c r="U49" s="41" t="s">
        <v>2400</v>
      </c>
      <c r="V49" s="41" t="s">
        <v>2268</v>
      </c>
      <c r="W49" s="41" t="s">
        <v>2268</v>
      </c>
      <c r="X49" s="127" t="s">
        <v>314</v>
      </c>
      <c r="Y49" s="127" t="s">
        <v>2401</v>
      </c>
      <c r="Z49" s="126" t="s">
        <v>2402</v>
      </c>
      <c r="AA49" s="205" t="s">
        <v>2403</v>
      </c>
      <c r="AB49" s="206" t="s">
        <v>2404</v>
      </c>
      <c r="AC49" s="41"/>
      <c r="AD49" s="41"/>
      <c r="AE49" s="41"/>
      <c r="AF49" s="41"/>
      <c r="AG49" s="188"/>
      <c r="AH49" s="41"/>
      <c r="AI49" s="41"/>
      <c r="AJ49" s="41"/>
      <c r="AK49" s="41"/>
      <c r="AL49" s="41"/>
      <c r="AM49" s="41"/>
      <c r="AN49" s="188"/>
      <c r="AO49" s="41"/>
      <c r="AP49" s="41"/>
      <c r="AQ49" s="41"/>
      <c r="AR49" s="41" t="s">
        <v>2268</v>
      </c>
      <c r="AS49" s="41" t="s">
        <v>2268</v>
      </c>
      <c r="AT49" s="41" t="s">
        <v>2268</v>
      </c>
      <c r="AU49" s="188" t="s">
        <v>2268</v>
      </c>
      <c r="AV49" s="41" t="s">
        <v>2268</v>
      </c>
      <c r="AW49" s="41" t="s">
        <v>2268</v>
      </c>
      <c r="AX49" s="41" t="s">
        <v>2268</v>
      </c>
      <c r="AY49" s="41" t="s">
        <v>2268</v>
      </c>
      <c r="AZ49" s="41" t="s">
        <v>2268</v>
      </c>
      <c r="BA49" s="41" t="s">
        <v>2268</v>
      </c>
      <c r="BB49" s="41" t="s">
        <v>2268</v>
      </c>
      <c r="BC49" s="41" t="s">
        <v>2268</v>
      </c>
      <c r="BD49" s="41" t="s">
        <v>2268</v>
      </c>
      <c r="BE49" s="41" t="s">
        <v>2268</v>
      </c>
      <c r="BF49" s="41" t="s">
        <v>2268</v>
      </c>
      <c r="BG49" s="41" t="s">
        <v>2268</v>
      </c>
      <c r="BH49" s="41" t="s">
        <v>2268</v>
      </c>
      <c r="BI49" s="41" t="s">
        <v>2268</v>
      </c>
      <c r="BJ49" s="41" t="s">
        <v>2268</v>
      </c>
      <c r="BK49" s="41" t="s">
        <v>2268</v>
      </c>
      <c r="BL49" s="41" t="s">
        <v>2268</v>
      </c>
      <c r="BM49" s="41" t="s">
        <v>317</v>
      </c>
      <c r="BN49" s="41" t="s">
        <v>430</v>
      </c>
      <c r="BO49" s="41" t="s">
        <v>505</v>
      </c>
      <c r="BP49" s="41" t="s">
        <v>1535</v>
      </c>
      <c r="BQ49" s="41" t="s">
        <v>319</v>
      </c>
      <c r="BR49" s="41" t="s">
        <v>1536</v>
      </c>
      <c r="BS49" s="41" t="s">
        <v>1537</v>
      </c>
      <c r="BT49" s="41" t="s">
        <v>1538</v>
      </c>
      <c r="BU49" s="41" t="s">
        <v>317</v>
      </c>
      <c r="BV49" s="41" t="s">
        <v>770</v>
      </c>
      <c r="BW49" s="41" t="s">
        <v>319</v>
      </c>
      <c r="BX49" s="41" t="s">
        <v>1539</v>
      </c>
      <c r="BY49" s="41" t="s">
        <v>321</v>
      </c>
      <c r="BZ49" s="41" t="s">
        <v>322</v>
      </c>
      <c r="CA49" s="41" t="s">
        <v>2268</v>
      </c>
      <c r="CB49" s="41" t="s">
        <v>2268</v>
      </c>
      <c r="CC49" s="41" t="s">
        <v>2268</v>
      </c>
      <c r="CD49" s="41" t="s">
        <v>2268</v>
      </c>
      <c r="CE49" s="41" t="s">
        <v>616</v>
      </c>
      <c r="CF49" s="41" t="s">
        <v>1540</v>
      </c>
      <c r="CG49" s="41" t="s">
        <v>1541</v>
      </c>
      <c r="CH49" s="41" t="s">
        <v>2268</v>
      </c>
      <c r="CI49" s="41" t="s">
        <v>2268</v>
      </c>
      <c r="CJ49" s="41" t="s">
        <v>1534</v>
      </c>
      <c r="CK49" s="51" t="s">
        <v>1542</v>
      </c>
      <c r="CL49" s="51" t="s">
        <v>478</v>
      </c>
      <c r="CM49" s="51" t="s">
        <v>479</v>
      </c>
      <c r="CN49" s="51" t="s">
        <v>480</v>
      </c>
      <c r="CO49" s="51" t="s">
        <v>377</v>
      </c>
      <c r="CP49" s="51" t="s">
        <v>513</v>
      </c>
      <c r="CQ49" s="51" t="s">
        <v>1101</v>
      </c>
      <c r="CR49" s="51" t="s">
        <v>2268</v>
      </c>
      <c r="CS49" s="51" t="s">
        <v>910</v>
      </c>
      <c r="CT49" s="51" t="s">
        <v>911</v>
      </c>
      <c r="CU49" s="51" t="s">
        <v>1102</v>
      </c>
      <c r="CV49" s="51" t="s">
        <v>326</v>
      </c>
      <c r="CW49" s="51" t="s">
        <v>1013</v>
      </c>
      <c r="CX49" s="51" t="s">
        <v>1543</v>
      </c>
      <c r="CY49" s="51" t="s">
        <v>2268</v>
      </c>
      <c r="CZ49" s="51" t="s">
        <v>2268</v>
      </c>
      <c r="DA49" s="51" t="s">
        <v>1544</v>
      </c>
      <c r="DB49" s="51" t="s">
        <v>2268</v>
      </c>
      <c r="DC49" s="51" t="s">
        <v>2268</v>
      </c>
      <c r="DD49" s="51" t="s">
        <v>1545</v>
      </c>
      <c r="DE49" s="51" t="s">
        <v>1546</v>
      </c>
      <c r="DF49" s="51" t="s">
        <v>333</v>
      </c>
      <c r="DG49" s="51" t="s">
        <v>334</v>
      </c>
      <c r="DH49" s="51" t="s">
        <v>335</v>
      </c>
      <c r="DI49" s="51" t="s">
        <v>335</v>
      </c>
      <c r="DJ49" s="51" t="s">
        <v>1547</v>
      </c>
      <c r="DK49" s="51" t="s">
        <v>2268</v>
      </c>
      <c r="DL49" s="51" t="s">
        <v>2268</v>
      </c>
      <c r="DM49" s="51" t="s">
        <v>2268</v>
      </c>
      <c r="DN49" s="51" t="s">
        <v>2268</v>
      </c>
      <c r="DO49" s="51" t="s">
        <v>2268</v>
      </c>
      <c r="DP49" s="51" t="s">
        <v>2268</v>
      </c>
      <c r="DQ49" s="51" t="s">
        <v>2268</v>
      </c>
      <c r="DR49" s="51" t="s">
        <v>2268</v>
      </c>
      <c r="DS49" s="51" t="s">
        <v>2268</v>
      </c>
      <c r="DT49" s="51" t="s">
        <v>2268</v>
      </c>
      <c r="DU49" s="51" t="s">
        <v>2268</v>
      </c>
      <c r="DV49" s="51" t="s">
        <v>2405</v>
      </c>
      <c r="DW49" s="51" t="s">
        <v>1549</v>
      </c>
      <c r="DX49" s="51" t="s">
        <v>2406</v>
      </c>
      <c r="DY49" s="51" t="s">
        <v>340</v>
      </c>
      <c r="DZ49" s="51" t="s">
        <v>341</v>
      </c>
      <c r="EA49" s="51" t="s">
        <v>342</v>
      </c>
      <c r="EB49" s="51" t="s">
        <v>343</v>
      </c>
    </row>
    <row r="50" spans="1:132" x14ac:dyDescent="0.55000000000000004">
      <c r="A50" s="71">
        <f>IF('受領情報一覧(KPMG編集)'!B50="","",'受領情報一覧(KPMG編集)'!B50)</f>
        <v>47</v>
      </c>
      <c r="B50" s="70">
        <v>47</v>
      </c>
      <c r="C50" s="44">
        <v>45320.624201388891</v>
      </c>
      <c r="D50" s="44">
        <v>45320.656898148147</v>
      </c>
      <c r="E50" s="41" t="s">
        <v>300</v>
      </c>
      <c r="F50" s="41" t="s">
        <v>2268</v>
      </c>
      <c r="G50" s="41" t="s">
        <v>2268</v>
      </c>
      <c r="H50" s="41" t="s">
        <v>1551</v>
      </c>
      <c r="I50" s="41" t="s">
        <v>1551</v>
      </c>
      <c r="J50" s="41" t="s">
        <v>303</v>
      </c>
      <c r="K50" s="41" t="s">
        <v>1559</v>
      </c>
      <c r="L50" s="41" t="s">
        <v>422</v>
      </c>
      <c r="M50" s="41" t="s">
        <v>752</v>
      </c>
      <c r="N50" s="127" t="s">
        <v>2407</v>
      </c>
      <c r="O50" s="41" t="s">
        <v>1553</v>
      </c>
      <c r="P50" s="41" t="s">
        <v>496</v>
      </c>
      <c r="Q50" s="41" t="s">
        <v>310</v>
      </c>
      <c r="R50" s="41" t="s">
        <v>1554</v>
      </c>
      <c r="S50" s="41" t="s">
        <v>2268</v>
      </c>
      <c r="T50" s="41" t="s">
        <v>1555</v>
      </c>
      <c r="U50" s="41" t="s">
        <v>2408</v>
      </c>
      <c r="V50" s="41" t="s">
        <v>2268</v>
      </c>
      <c r="W50" s="41" t="s">
        <v>2268</v>
      </c>
      <c r="X50" s="127" t="s">
        <v>314</v>
      </c>
      <c r="Y50" s="41" t="s">
        <v>1551</v>
      </c>
      <c r="Z50" s="41" t="s">
        <v>1558</v>
      </c>
      <c r="AA50" s="188" t="s">
        <v>1559</v>
      </c>
      <c r="AB50" s="127" t="s">
        <v>2407</v>
      </c>
      <c r="AC50" s="41"/>
      <c r="AD50" s="41"/>
      <c r="AE50" s="41"/>
      <c r="AF50" s="41"/>
      <c r="AG50" s="188"/>
      <c r="AH50" s="127"/>
      <c r="AI50" s="41"/>
      <c r="AJ50" s="41" t="s">
        <v>2268</v>
      </c>
      <c r="AK50" s="41" t="s">
        <v>2268</v>
      </c>
      <c r="AL50" s="41" t="s">
        <v>2268</v>
      </c>
      <c r="AM50" s="41" t="s">
        <v>2268</v>
      </c>
      <c r="AN50" s="188" t="s">
        <v>2268</v>
      </c>
      <c r="AO50" s="41" t="s">
        <v>2268</v>
      </c>
      <c r="AP50" s="41" t="s">
        <v>2268</v>
      </c>
      <c r="AQ50" s="41" t="s">
        <v>2268</v>
      </c>
      <c r="AR50" s="41" t="s">
        <v>2268</v>
      </c>
      <c r="AS50" s="41" t="s">
        <v>2268</v>
      </c>
      <c r="AT50" s="41" t="s">
        <v>2268</v>
      </c>
      <c r="AU50" s="188" t="s">
        <v>2268</v>
      </c>
      <c r="AV50" s="41" t="s">
        <v>2268</v>
      </c>
      <c r="AW50" s="41" t="s">
        <v>2268</v>
      </c>
      <c r="AX50" s="41" t="s">
        <v>2268</v>
      </c>
      <c r="AY50" s="41" t="s">
        <v>2268</v>
      </c>
      <c r="AZ50" s="41" t="s">
        <v>2268</v>
      </c>
      <c r="BA50" s="41" t="s">
        <v>2268</v>
      </c>
      <c r="BB50" s="41" t="s">
        <v>2268</v>
      </c>
      <c r="BC50" s="41" t="s">
        <v>2268</v>
      </c>
      <c r="BD50" s="41" t="s">
        <v>2268</v>
      </c>
      <c r="BE50" s="41" t="s">
        <v>2268</v>
      </c>
      <c r="BF50" s="41" t="s">
        <v>2268</v>
      </c>
      <c r="BG50" s="41" t="s">
        <v>2268</v>
      </c>
      <c r="BH50" s="41" t="s">
        <v>2268</v>
      </c>
      <c r="BI50" s="41" t="s">
        <v>2268</v>
      </c>
      <c r="BJ50" s="41" t="s">
        <v>2268</v>
      </c>
      <c r="BK50" s="41" t="s">
        <v>2268</v>
      </c>
      <c r="BL50" s="41" t="s">
        <v>2268</v>
      </c>
      <c r="BM50" s="41" t="s">
        <v>317</v>
      </c>
      <c r="BN50" s="41" t="s">
        <v>430</v>
      </c>
      <c r="BO50" s="41" t="s">
        <v>651</v>
      </c>
      <c r="BP50" s="41" t="s">
        <v>767</v>
      </c>
      <c r="BQ50" s="41" t="s">
        <v>319</v>
      </c>
      <c r="BR50" s="41" t="s">
        <v>2409</v>
      </c>
      <c r="BS50" s="41" t="s">
        <v>1562</v>
      </c>
      <c r="BT50" s="41" t="s">
        <v>2410</v>
      </c>
      <c r="BU50" s="41" t="s">
        <v>317</v>
      </c>
      <c r="BV50" s="41" t="s">
        <v>1563</v>
      </c>
      <c r="BW50" s="41" t="s">
        <v>319</v>
      </c>
      <c r="BX50" s="41" t="s">
        <v>1564</v>
      </c>
      <c r="BY50" s="41" t="s">
        <v>321</v>
      </c>
      <c r="BZ50" s="41" t="s">
        <v>322</v>
      </c>
      <c r="CA50" s="41" t="s">
        <v>2268</v>
      </c>
      <c r="CB50" s="41" t="s">
        <v>2268</v>
      </c>
      <c r="CC50" s="41" t="s">
        <v>2268</v>
      </c>
      <c r="CD50" s="41" t="s">
        <v>2268</v>
      </c>
      <c r="CE50" s="41" t="s">
        <v>323</v>
      </c>
      <c r="CF50" s="41" t="s">
        <v>2268</v>
      </c>
      <c r="CG50" s="41" t="s">
        <v>2268</v>
      </c>
      <c r="CH50" s="41" t="s">
        <v>549</v>
      </c>
      <c r="CI50" s="41" t="s">
        <v>2268</v>
      </c>
      <c r="CJ50" s="41" t="s">
        <v>325</v>
      </c>
      <c r="CK50" s="51" t="s">
        <v>2268</v>
      </c>
      <c r="CL50" s="51" t="s">
        <v>2268</v>
      </c>
      <c r="CM50" s="51" t="s">
        <v>2268</v>
      </c>
      <c r="CN50" s="51" t="s">
        <v>2268</v>
      </c>
      <c r="CO50" s="51" t="s">
        <v>2268</v>
      </c>
      <c r="CP50" s="51" t="s">
        <v>2268</v>
      </c>
      <c r="CQ50" s="51" t="s">
        <v>2268</v>
      </c>
      <c r="CR50" s="51" t="s">
        <v>2268</v>
      </c>
      <c r="CS50" s="51" t="s">
        <v>2268</v>
      </c>
      <c r="CT50" s="51" t="s">
        <v>2268</v>
      </c>
      <c r="CU50" s="51" t="s">
        <v>2268</v>
      </c>
      <c r="CV50" s="51" t="s">
        <v>444</v>
      </c>
      <c r="CW50" s="51" t="s">
        <v>571</v>
      </c>
      <c r="CX50" s="51" t="s">
        <v>1565</v>
      </c>
      <c r="CY50" s="51" t="s">
        <v>2268</v>
      </c>
      <c r="CZ50" s="51" t="s">
        <v>2268</v>
      </c>
      <c r="DA50" s="51" t="s">
        <v>2268</v>
      </c>
      <c r="DB50" s="51" t="s">
        <v>2268</v>
      </c>
      <c r="DC50" s="51" t="s">
        <v>2268</v>
      </c>
      <c r="DD50" s="51" t="s">
        <v>2268</v>
      </c>
      <c r="DE50" s="51" t="s">
        <v>2268</v>
      </c>
      <c r="DF50" s="51" t="s">
        <v>333</v>
      </c>
      <c r="DG50" s="51" t="s">
        <v>334</v>
      </c>
      <c r="DH50" s="51" t="s">
        <v>335</v>
      </c>
      <c r="DI50" s="51" t="s">
        <v>335</v>
      </c>
      <c r="DJ50" s="51" t="s">
        <v>1566</v>
      </c>
      <c r="DK50" s="51" t="s">
        <v>2268</v>
      </c>
      <c r="DL50" s="51" t="s">
        <v>2268</v>
      </c>
      <c r="DM50" s="51" t="s">
        <v>2268</v>
      </c>
      <c r="DN50" s="51" t="s">
        <v>2268</v>
      </c>
      <c r="DO50" s="51" t="s">
        <v>2268</v>
      </c>
      <c r="DP50" s="51" t="s">
        <v>2268</v>
      </c>
      <c r="DQ50" s="51" t="s">
        <v>2268</v>
      </c>
      <c r="DR50" s="51" t="s">
        <v>2268</v>
      </c>
      <c r="DS50" s="51" t="s">
        <v>2268</v>
      </c>
      <c r="DT50" s="51" t="s">
        <v>2268</v>
      </c>
      <c r="DU50" s="51" t="s">
        <v>2268</v>
      </c>
      <c r="DV50" s="51" t="s">
        <v>1567</v>
      </c>
      <c r="DW50" s="51" t="s">
        <v>1568</v>
      </c>
      <c r="DX50" s="51" t="s">
        <v>2411</v>
      </c>
      <c r="DY50" s="51" t="s">
        <v>340</v>
      </c>
      <c r="DZ50" s="51" t="s">
        <v>341</v>
      </c>
      <c r="EA50" s="51" t="s">
        <v>342</v>
      </c>
      <c r="EB50" s="51" t="s">
        <v>343</v>
      </c>
    </row>
    <row r="51" spans="1:132" x14ac:dyDescent="0.55000000000000004">
      <c r="A51" s="71">
        <f>IF('受領情報一覧(KPMG編集)'!B51="","",'受領情報一覧(KPMG編集)'!B51)</f>
        <v>48</v>
      </c>
      <c r="B51" s="70">
        <v>48</v>
      </c>
      <c r="C51" s="44">
        <v>45320.677881944444</v>
      </c>
      <c r="D51" s="44">
        <v>45320.679155092592</v>
      </c>
      <c r="E51" s="41" t="s">
        <v>300</v>
      </c>
      <c r="F51" s="41" t="s">
        <v>2268</v>
      </c>
      <c r="G51" s="41" t="s">
        <v>2268</v>
      </c>
      <c r="H51" s="41" t="s">
        <v>1551</v>
      </c>
      <c r="I51" s="41" t="s">
        <v>1558</v>
      </c>
      <c r="J51" s="41" t="s">
        <v>303</v>
      </c>
      <c r="K51" s="41" t="s">
        <v>1559</v>
      </c>
      <c r="L51" s="41" t="s">
        <v>422</v>
      </c>
      <c r="M51" s="41" t="s">
        <v>752</v>
      </c>
      <c r="N51" s="127" t="s">
        <v>2407</v>
      </c>
      <c r="O51" s="41" t="s">
        <v>2412</v>
      </c>
      <c r="P51" s="41" t="s">
        <v>496</v>
      </c>
      <c r="Q51" s="41" t="s">
        <v>310</v>
      </c>
      <c r="R51" s="41" t="s">
        <v>1571</v>
      </c>
      <c r="S51" s="41" t="s">
        <v>2268</v>
      </c>
      <c r="T51" s="41" t="s">
        <v>2413</v>
      </c>
      <c r="U51" s="41" t="s">
        <v>2414</v>
      </c>
      <c r="V51" s="41" t="s">
        <v>2268</v>
      </c>
      <c r="W51" s="41" t="s">
        <v>2268</v>
      </c>
      <c r="X51" s="41" t="s">
        <v>314</v>
      </c>
      <c r="Y51" s="41" t="s">
        <v>1551</v>
      </c>
      <c r="Z51" s="41" t="s">
        <v>1558</v>
      </c>
      <c r="AA51" s="188" t="s">
        <v>1559</v>
      </c>
      <c r="AB51" s="127" t="s">
        <v>2407</v>
      </c>
      <c r="AC51" s="41" t="s">
        <v>2268</v>
      </c>
      <c r="AD51" s="41" t="s">
        <v>2268</v>
      </c>
      <c r="AE51" s="41" t="s">
        <v>2268</v>
      </c>
      <c r="AF51" s="41" t="s">
        <v>2268</v>
      </c>
      <c r="AG51" s="188" t="s">
        <v>2268</v>
      </c>
      <c r="AH51" s="41" t="s">
        <v>2268</v>
      </c>
      <c r="AI51" s="41" t="s">
        <v>2268</v>
      </c>
      <c r="AJ51" s="41" t="s">
        <v>2268</v>
      </c>
      <c r="AK51" s="41" t="s">
        <v>2268</v>
      </c>
      <c r="AL51" s="41" t="s">
        <v>2268</v>
      </c>
      <c r="AM51" s="41" t="s">
        <v>2268</v>
      </c>
      <c r="AN51" s="188" t="s">
        <v>2268</v>
      </c>
      <c r="AO51" s="41" t="s">
        <v>2268</v>
      </c>
      <c r="AP51" s="41" t="s">
        <v>2268</v>
      </c>
      <c r="AQ51" s="41" t="s">
        <v>2268</v>
      </c>
      <c r="AR51" s="41" t="s">
        <v>2268</v>
      </c>
      <c r="AS51" s="41" t="s">
        <v>2268</v>
      </c>
      <c r="AT51" s="41" t="s">
        <v>2268</v>
      </c>
      <c r="AU51" s="188" t="s">
        <v>2268</v>
      </c>
      <c r="AV51" s="41" t="s">
        <v>2268</v>
      </c>
      <c r="AW51" s="41" t="s">
        <v>2268</v>
      </c>
      <c r="AX51" s="41" t="s">
        <v>2268</v>
      </c>
      <c r="AY51" s="41" t="s">
        <v>2268</v>
      </c>
      <c r="AZ51" s="41" t="s">
        <v>2268</v>
      </c>
      <c r="BA51" s="41" t="s">
        <v>2268</v>
      </c>
      <c r="BB51" s="41" t="s">
        <v>2268</v>
      </c>
      <c r="BC51" s="41" t="s">
        <v>2268</v>
      </c>
      <c r="BD51" s="41" t="s">
        <v>2268</v>
      </c>
      <c r="BE51" s="41" t="s">
        <v>2268</v>
      </c>
      <c r="BF51" s="41" t="s">
        <v>2268</v>
      </c>
      <c r="BG51" s="41" t="s">
        <v>2268</v>
      </c>
      <c r="BH51" s="41" t="s">
        <v>2268</v>
      </c>
      <c r="BI51" s="41" t="s">
        <v>2268</v>
      </c>
      <c r="BJ51" s="41" t="s">
        <v>2268</v>
      </c>
      <c r="BK51" s="41" t="s">
        <v>2268</v>
      </c>
      <c r="BL51" s="41" t="s">
        <v>2268</v>
      </c>
      <c r="BM51" s="41" t="s">
        <v>317</v>
      </c>
      <c r="BN51" s="41" t="s">
        <v>430</v>
      </c>
      <c r="BO51" s="41" t="s">
        <v>651</v>
      </c>
      <c r="BP51" s="41" t="s">
        <v>1208</v>
      </c>
      <c r="BQ51" s="41" t="s">
        <v>319</v>
      </c>
      <c r="BR51" s="41" t="s">
        <v>1574</v>
      </c>
      <c r="BS51" s="41" t="s">
        <v>1575</v>
      </c>
      <c r="BT51" s="41" t="s">
        <v>1575</v>
      </c>
      <c r="BU51" s="41" t="s">
        <v>317</v>
      </c>
      <c r="BV51" s="41" t="s">
        <v>1563</v>
      </c>
      <c r="BW51" s="41" t="s">
        <v>319</v>
      </c>
      <c r="BX51" s="41" t="s">
        <v>1564</v>
      </c>
      <c r="BY51" s="41" t="s">
        <v>321</v>
      </c>
      <c r="BZ51" s="41" t="s">
        <v>322</v>
      </c>
      <c r="CA51" s="41" t="s">
        <v>2268</v>
      </c>
      <c r="CB51" s="41" t="s">
        <v>2268</v>
      </c>
      <c r="CC51" s="41" t="s">
        <v>2268</v>
      </c>
      <c r="CD51" s="41" t="s">
        <v>2268</v>
      </c>
      <c r="CE51" s="41" t="s">
        <v>323</v>
      </c>
      <c r="CF51" s="41" t="s">
        <v>2268</v>
      </c>
      <c r="CG51" s="41" t="s">
        <v>2268</v>
      </c>
      <c r="CH51" s="41" t="s">
        <v>549</v>
      </c>
      <c r="CI51" s="41" t="s">
        <v>2268</v>
      </c>
      <c r="CJ51" s="41" t="s">
        <v>325</v>
      </c>
      <c r="CK51" s="51" t="s">
        <v>2268</v>
      </c>
      <c r="CL51" s="51" t="s">
        <v>2268</v>
      </c>
      <c r="CM51" s="51" t="s">
        <v>2268</v>
      </c>
      <c r="CN51" s="51" t="s">
        <v>2268</v>
      </c>
      <c r="CO51" s="51" t="s">
        <v>2268</v>
      </c>
      <c r="CP51" s="51" t="s">
        <v>2268</v>
      </c>
      <c r="CQ51" s="51" t="s">
        <v>2268</v>
      </c>
      <c r="CR51" s="51" t="s">
        <v>2268</v>
      </c>
      <c r="CS51" s="51" t="s">
        <v>2268</v>
      </c>
      <c r="CT51" s="51" t="s">
        <v>2268</v>
      </c>
      <c r="CU51" s="51" t="s">
        <v>2268</v>
      </c>
      <c r="CV51" s="51" t="s">
        <v>326</v>
      </c>
      <c r="CW51" s="51" t="s">
        <v>571</v>
      </c>
      <c r="CX51" s="51" t="s">
        <v>1576</v>
      </c>
      <c r="CY51" s="51" t="s">
        <v>2268</v>
      </c>
      <c r="CZ51" s="51" t="s">
        <v>2268</v>
      </c>
      <c r="DA51" s="51" t="s">
        <v>2268</v>
      </c>
      <c r="DB51" s="51" t="s">
        <v>2268</v>
      </c>
      <c r="DC51" s="51" t="s">
        <v>2268</v>
      </c>
      <c r="DD51" s="51" t="s">
        <v>2268</v>
      </c>
      <c r="DE51" s="51" t="s">
        <v>2268</v>
      </c>
      <c r="DF51" s="51" t="s">
        <v>333</v>
      </c>
      <c r="DG51" s="51" t="s">
        <v>334</v>
      </c>
      <c r="DH51" s="51" t="s">
        <v>335</v>
      </c>
      <c r="DI51" s="51" t="s">
        <v>335</v>
      </c>
      <c r="DJ51" s="51" t="s">
        <v>1566</v>
      </c>
      <c r="DK51" s="51" t="s">
        <v>2268</v>
      </c>
      <c r="DL51" s="51" t="s">
        <v>2268</v>
      </c>
      <c r="DM51" s="51" t="s">
        <v>2268</v>
      </c>
      <c r="DN51" s="51" t="s">
        <v>2268</v>
      </c>
      <c r="DO51" s="51" t="s">
        <v>2268</v>
      </c>
      <c r="DP51" s="51" t="s">
        <v>2268</v>
      </c>
      <c r="DQ51" s="51" t="s">
        <v>2268</v>
      </c>
      <c r="DR51" s="51" t="s">
        <v>2268</v>
      </c>
      <c r="DS51" s="51" t="s">
        <v>2268</v>
      </c>
      <c r="DT51" s="51" t="s">
        <v>2268</v>
      </c>
      <c r="DU51" s="51" t="s">
        <v>2268</v>
      </c>
      <c r="DV51" s="51" t="s">
        <v>1567</v>
      </c>
      <c r="DW51" s="51" t="s">
        <v>1568</v>
      </c>
      <c r="DX51" s="51" t="s">
        <v>2411</v>
      </c>
      <c r="DY51" s="51" t="s">
        <v>340</v>
      </c>
      <c r="DZ51" s="51" t="s">
        <v>341</v>
      </c>
      <c r="EA51" s="51" t="s">
        <v>342</v>
      </c>
      <c r="EB51" s="51" t="s">
        <v>343</v>
      </c>
    </row>
    <row r="52" spans="1:132" x14ac:dyDescent="0.55000000000000004">
      <c r="A52" s="71">
        <f>IF('受領情報一覧(KPMG編集)'!B52="","",'受領情報一覧(KPMG編集)'!B52)</f>
        <v>49</v>
      </c>
      <c r="B52" s="70">
        <v>49</v>
      </c>
      <c r="C52" s="44">
        <v>45320.679155092592</v>
      </c>
      <c r="D52" s="44">
        <v>45320.706562500003</v>
      </c>
      <c r="E52" s="41" t="s">
        <v>300</v>
      </c>
      <c r="F52" s="41" t="s">
        <v>2268</v>
      </c>
      <c r="G52" s="41" t="s">
        <v>2268</v>
      </c>
      <c r="H52" s="41" t="s">
        <v>1577</v>
      </c>
      <c r="I52" s="41" t="s">
        <v>1578</v>
      </c>
      <c r="J52" s="41" t="s">
        <v>303</v>
      </c>
      <c r="K52" s="41" t="s">
        <v>2415</v>
      </c>
      <c r="L52" s="41" t="s">
        <v>422</v>
      </c>
      <c r="M52" s="41" t="s">
        <v>348</v>
      </c>
      <c r="N52" s="41" t="s">
        <v>1579</v>
      </c>
      <c r="O52" s="41" t="s">
        <v>2416</v>
      </c>
      <c r="P52" s="41" t="s">
        <v>496</v>
      </c>
      <c r="Q52" s="41" t="s">
        <v>310</v>
      </c>
      <c r="R52" s="41" t="s">
        <v>1581</v>
      </c>
      <c r="S52" s="41" t="s">
        <v>1582</v>
      </c>
      <c r="T52" s="41" t="s">
        <v>1583</v>
      </c>
      <c r="U52" s="204" t="s">
        <v>2417</v>
      </c>
      <c r="V52" s="41" t="s">
        <v>2268</v>
      </c>
      <c r="W52" s="41" t="s">
        <v>1585</v>
      </c>
      <c r="X52" s="41" t="s">
        <v>357</v>
      </c>
      <c r="Y52" s="41" t="s">
        <v>2268</v>
      </c>
      <c r="Z52" s="41" t="s">
        <v>2268</v>
      </c>
      <c r="AA52" s="188" t="s">
        <v>2268</v>
      </c>
      <c r="AB52" s="41" t="s">
        <v>2268</v>
      </c>
      <c r="AC52" s="127" t="s">
        <v>2418</v>
      </c>
      <c r="AD52" s="41"/>
      <c r="AE52" s="41" t="s">
        <v>2419</v>
      </c>
      <c r="AF52" s="41" t="s">
        <v>2420</v>
      </c>
      <c r="AG52" s="188" t="s">
        <v>493</v>
      </c>
      <c r="AH52" s="41" t="s">
        <v>1589</v>
      </c>
      <c r="AI52" s="41" t="s">
        <v>533</v>
      </c>
      <c r="AJ52" s="127" t="s">
        <v>2421</v>
      </c>
      <c r="AK52" s="41" t="s">
        <v>2268</v>
      </c>
      <c r="AL52" s="127" t="s">
        <v>2419</v>
      </c>
      <c r="AM52" s="126" t="s">
        <v>2420</v>
      </c>
      <c r="AN52" s="189" t="s">
        <v>493</v>
      </c>
      <c r="AO52" s="126" t="s">
        <v>1589</v>
      </c>
      <c r="AP52" s="126" t="s">
        <v>533</v>
      </c>
      <c r="AQ52" s="127" t="s">
        <v>2422</v>
      </c>
      <c r="AR52" s="41" t="s">
        <v>2268</v>
      </c>
      <c r="AS52" s="127" t="s">
        <v>2419</v>
      </c>
      <c r="AT52" s="126" t="s">
        <v>2420</v>
      </c>
      <c r="AU52" s="189" t="s">
        <v>493</v>
      </c>
      <c r="AV52" s="126" t="s">
        <v>1589</v>
      </c>
      <c r="AW52" s="126" t="s">
        <v>533</v>
      </c>
      <c r="AX52" s="127" t="s">
        <v>2423</v>
      </c>
      <c r="AY52" s="41" t="s">
        <v>2268</v>
      </c>
      <c r="AZ52" s="127" t="s">
        <v>2419</v>
      </c>
      <c r="BA52" s="126" t="s">
        <v>2420</v>
      </c>
      <c r="BB52" s="189" t="s">
        <v>493</v>
      </c>
      <c r="BC52" s="126" t="s">
        <v>1589</v>
      </c>
      <c r="BD52" s="126" t="s">
        <v>533</v>
      </c>
      <c r="BE52" s="127" t="s">
        <v>2424</v>
      </c>
      <c r="BF52" s="41" t="s">
        <v>2268</v>
      </c>
      <c r="BG52" s="127" t="s">
        <v>2419</v>
      </c>
      <c r="BH52" s="126" t="s">
        <v>2420</v>
      </c>
      <c r="BI52" s="189" t="s">
        <v>493</v>
      </c>
      <c r="BJ52" s="126" t="s">
        <v>1589</v>
      </c>
      <c r="BK52" s="127" t="s">
        <v>361</v>
      </c>
      <c r="BL52" s="127" t="s">
        <v>2425</v>
      </c>
      <c r="BM52" s="41" t="s">
        <v>317</v>
      </c>
      <c r="BN52" s="41" t="s">
        <v>504</v>
      </c>
      <c r="BO52" s="41" t="s">
        <v>1590</v>
      </c>
      <c r="BP52" s="41" t="s">
        <v>652</v>
      </c>
      <c r="BQ52" s="41" t="s">
        <v>319</v>
      </c>
      <c r="BR52" s="41" t="s">
        <v>1591</v>
      </c>
      <c r="BS52" s="41" t="s">
        <v>366</v>
      </c>
      <c r="BT52" s="41" t="s">
        <v>1592</v>
      </c>
      <c r="BU52" s="41" t="s">
        <v>316</v>
      </c>
      <c r="BV52" s="41" t="s">
        <v>2268</v>
      </c>
      <c r="BW52" s="41" t="s">
        <v>2268</v>
      </c>
      <c r="BX52" s="41" t="s">
        <v>2268</v>
      </c>
      <c r="BY52" s="41" t="s">
        <v>321</v>
      </c>
      <c r="BZ52" s="41" t="s">
        <v>322</v>
      </c>
      <c r="CA52" s="41" t="s">
        <v>2268</v>
      </c>
      <c r="CB52" s="41" t="s">
        <v>2268</v>
      </c>
      <c r="CC52" s="41" t="s">
        <v>2268</v>
      </c>
      <c r="CD52" s="41" t="s">
        <v>2268</v>
      </c>
      <c r="CE52" s="41" t="s">
        <v>323</v>
      </c>
      <c r="CF52" s="41" t="s">
        <v>2268</v>
      </c>
      <c r="CG52" s="41" t="s">
        <v>2268</v>
      </c>
      <c r="CH52" s="41" t="s">
        <v>324</v>
      </c>
      <c r="CI52" s="41" t="s">
        <v>2268</v>
      </c>
      <c r="CJ52" s="41" t="s">
        <v>325</v>
      </c>
      <c r="CK52" s="51" t="s">
        <v>2268</v>
      </c>
      <c r="CL52" s="51" t="s">
        <v>2268</v>
      </c>
      <c r="CM52" s="51" t="s">
        <v>2268</v>
      </c>
      <c r="CN52" s="51" t="s">
        <v>2268</v>
      </c>
      <c r="CO52" s="51" t="s">
        <v>2268</v>
      </c>
      <c r="CP52" s="51" t="s">
        <v>2268</v>
      </c>
      <c r="CQ52" s="51" t="s">
        <v>2268</v>
      </c>
      <c r="CR52" s="51" t="s">
        <v>2268</v>
      </c>
      <c r="CS52" s="51" t="s">
        <v>2268</v>
      </c>
      <c r="CT52" s="51" t="s">
        <v>2268</v>
      </c>
      <c r="CU52" s="51" t="s">
        <v>2268</v>
      </c>
      <c r="CV52" s="51" t="s">
        <v>1593</v>
      </c>
      <c r="CW52" s="51" t="s">
        <v>326</v>
      </c>
      <c r="CX52" s="51" t="s">
        <v>1594</v>
      </c>
      <c r="CY52" s="51" t="s">
        <v>1595</v>
      </c>
      <c r="CZ52" s="51" t="s">
        <v>2268</v>
      </c>
      <c r="DA52" s="51" t="s">
        <v>1596</v>
      </c>
      <c r="DB52" s="51" t="s">
        <v>2268</v>
      </c>
      <c r="DC52" s="51" t="s">
        <v>2268</v>
      </c>
      <c r="DD52" s="51" t="s">
        <v>1597</v>
      </c>
      <c r="DE52" s="51" t="s">
        <v>1598</v>
      </c>
      <c r="DF52" s="51" t="s">
        <v>333</v>
      </c>
      <c r="DG52" s="51" t="s">
        <v>334</v>
      </c>
      <c r="DH52" s="51" t="s">
        <v>335</v>
      </c>
      <c r="DI52" s="51" t="s">
        <v>1113</v>
      </c>
      <c r="DJ52" s="51" t="s">
        <v>2268</v>
      </c>
      <c r="DK52" s="51" t="s">
        <v>1599</v>
      </c>
      <c r="DL52" s="51" t="s">
        <v>590</v>
      </c>
      <c r="DM52" s="51" t="s">
        <v>590</v>
      </c>
      <c r="DN52" s="51" t="s">
        <v>590</v>
      </c>
      <c r="DO52" s="51" t="s">
        <v>590</v>
      </c>
      <c r="DP52" s="51" t="s">
        <v>590</v>
      </c>
      <c r="DQ52" s="51" t="s">
        <v>1600</v>
      </c>
      <c r="DR52" s="51" t="s">
        <v>2268</v>
      </c>
      <c r="DS52" s="51" t="s">
        <v>2268</v>
      </c>
      <c r="DT52" s="51" t="s">
        <v>1601</v>
      </c>
      <c r="DU52" s="51" t="s">
        <v>2268</v>
      </c>
      <c r="DV52" s="51" t="s">
        <v>1602</v>
      </c>
      <c r="DW52" s="51" t="s">
        <v>1603</v>
      </c>
      <c r="DX52" s="51" t="s">
        <v>2426</v>
      </c>
      <c r="DY52" s="51" t="s">
        <v>340</v>
      </c>
      <c r="DZ52" s="51" t="s">
        <v>341</v>
      </c>
      <c r="EA52" s="51" t="s">
        <v>342</v>
      </c>
      <c r="EB52" s="51" t="s">
        <v>343</v>
      </c>
    </row>
    <row r="53" spans="1:132" x14ac:dyDescent="0.55000000000000004">
      <c r="A53" s="71">
        <f>IF('受領情報一覧(KPMG編集)'!B53="","",'受領情報一覧(KPMG編集)'!B53)</f>
        <v>50</v>
      </c>
      <c r="B53" s="70">
        <v>50</v>
      </c>
      <c r="C53" s="44">
        <v>45320.634155092594</v>
      </c>
      <c r="D53" s="44">
        <v>45320.728298611109</v>
      </c>
      <c r="E53" s="41" t="s">
        <v>300</v>
      </c>
      <c r="F53" s="41" t="s">
        <v>2268</v>
      </c>
      <c r="G53" s="41" t="s">
        <v>2268</v>
      </c>
      <c r="H53" s="41" t="s">
        <v>918</v>
      </c>
      <c r="I53" s="41" t="s">
        <v>919</v>
      </c>
      <c r="J53" s="41" t="s">
        <v>303</v>
      </c>
      <c r="K53" s="41" t="s">
        <v>920</v>
      </c>
      <c r="L53" s="41" t="s">
        <v>305</v>
      </c>
      <c r="M53" s="41" t="s">
        <v>392</v>
      </c>
      <c r="N53" s="41" t="s">
        <v>1294</v>
      </c>
      <c r="O53" s="41" t="s">
        <v>922</v>
      </c>
      <c r="P53" s="41" t="s">
        <v>1605</v>
      </c>
      <c r="Q53" s="41" t="s">
        <v>310</v>
      </c>
      <c r="R53" s="41" t="s">
        <v>2427</v>
      </c>
      <c r="S53" s="41" t="s">
        <v>2268</v>
      </c>
      <c r="T53" s="41" t="s">
        <v>1607</v>
      </c>
      <c r="U53" s="107" t="s">
        <v>2428</v>
      </c>
      <c r="V53" s="41" t="s">
        <v>1609</v>
      </c>
      <c r="W53" s="41" t="s">
        <v>2268</v>
      </c>
      <c r="X53" s="41" t="s">
        <v>357</v>
      </c>
      <c r="Y53" s="41" t="s">
        <v>2268</v>
      </c>
      <c r="Z53" s="41" t="s">
        <v>2268</v>
      </c>
      <c r="AA53" s="188" t="s">
        <v>2268</v>
      </c>
      <c r="AB53" s="41" t="s">
        <v>2268</v>
      </c>
      <c r="AC53" s="127" t="s">
        <v>2383</v>
      </c>
      <c r="AD53" s="41" t="s">
        <v>1611</v>
      </c>
      <c r="AE53" s="41" t="s">
        <v>2429</v>
      </c>
      <c r="AF53" s="41" t="s">
        <v>648</v>
      </c>
      <c r="AG53" s="188" t="s">
        <v>649</v>
      </c>
      <c r="AH53" s="41" t="s">
        <v>1612</v>
      </c>
      <c r="AI53" s="41" t="s">
        <v>533</v>
      </c>
      <c r="AJ53" s="127" t="s">
        <v>2387</v>
      </c>
      <c r="AK53" s="41" t="s">
        <v>1319</v>
      </c>
      <c r="AL53" s="41" t="s">
        <v>918</v>
      </c>
      <c r="AM53" s="41" t="s">
        <v>919</v>
      </c>
      <c r="AN53" s="188">
        <v>5013201004656</v>
      </c>
      <c r="AO53" s="41" t="s">
        <v>1294</v>
      </c>
      <c r="AP53" s="41" t="s">
        <v>361</v>
      </c>
      <c r="AQ53" s="41" t="s">
        <v>2268</v>
      </c>
      <c r="AR53" s="41" t="s">
        <v>2268</v>
      </c>
      <c r="AS53" s="41" t="s">
        <v>2268</v>
      </c>
      <c r="AT53" s="41" t="s">
        <v>2268</v>
      </c>
      <c r="AU53" s="188" t="s">
        <v>2268</v>
      </c>
      <c r="AV53" s="41" t="s">
        <v>2268</v>
      </c>
      <c r="AW53" s="41" t="s">
        <v>2268</v>
      </c>
      <c r="AX53" s="41" t="s">
        <v>2268</v>
      </c>
      <c r="AY53" s="41" t="s">
        <v>2268</v>
      </c>
      <c r="AZ53" s="41" t="s">
        <v>2268</v>
      </c>
      <c r="BA53" s="41" t="s">
        <v>2268</v>
      </c>
      <c r="BB53" s="41" t="s">
        <v>2268</v>
      </c>
      <c r="BC53" s="41" t="s">
        <v>2268</v>
      </c>
      <c r="BD53" s="41" t="s">
        <v>2268</v>
      </c>
      <c r="BE53" s="41" t="s">
        <v>2268</v>
      </c>
      <c r="BF53" s="41" t="s">
        <v>2268</v>
      </c>
      <c r="BG53" s="41" t="s">
        <v>2268</v>
      </c>
      <c r="BH53" s="41" t="s">
        <v>2268</v>
      </c>
      <c r="BI53" s="41" t="s">
        <v>2268</v>
      </c>
      <c r="BJ53" s="41" t="s">
        <v>2268</v>
      </c>
      <c r="BK53" s="41" t="s">
        <v>2268</v>
      </c>
      <c r="BL53" s="41" t="s">
        <v>2268</v>
      </c>
      <c r="BM53" s="41" t="s">
        <v>317</v>
      </c>
      <c r="BN53" s="41" t="s">
        <v>362</v>
      </c>
      <c r="BO53" s="41" t="s">
        <v>585</v>
      </c>
      <c r="BP53" s="41" t="s">
        <v>1613</v>
      </c>
      <c r="BQ53" s="41" t="s">
        <v>319</v>
      </c>
      <c r="BR53" s="41" t="s">
        <v>1614</v>
      </c>
      <c r="BS53" s="41" t="s">
        <v>1615</v>
      </c>
      <c r="BT53" s="41" t="s">
        <v>1616</v>
      </c>
      <c r="BU53" s="41" t="s">
        <v>317</v>
      </c>
      <c r="BV53" s="41" t="s">
        <v>1617</v>
      </c>
      <c r="BW53" s="41" t="s">
        <v>319</v>
      </c>
      <c r="BX53" s="41" t="s">
        <v>1618</v>
      </c>
      <c r="BY53" s="41" t="s">
        <v>1619</v>
      </c>
      <c r="BZ53" s="41" t="s">
        <v>322</v>
      </c>
      <c r="CA53" s="41" t="s">
        <v>2268</v>
      </c>
      <c r="CB53" s="41" t="s">
        <v>2268</v>
      </c>
      <c r="CC53" s="41" t="s">
        <v>2268</v>
      </c>
      <c r="CD53" s="41" t="s">
        <v>2268</v>
      </c>
      <c r="CE53" s="41" t="s">
        <v>372</v>
      </c>
      <c r="CF53" s="41" t="s">
        <v>2268</v>
      </c>
      <c r="CG53" s="41" t="s">
        <v>1328</v>
      </c>
      <c r="CH53" s="41" t="s">
        <v>2268</v>
      </c>
      <c r="CI53" s="41" t="s">
        <v>2268</v>
      </c>
      <c r="CJ53" s="41" t="s">
        <v>408</v>
      </c>
      <c r="CK53" s="51" t="s">
        <v>1329</v>
      </c>
      <c r="CL53" s="51" t="s">
        <v>1330</v>
      </c>
      <c r="CM53" s="51" t="s">
        <v>1331</v>
      </c>
      <c r="CN53" s="51" t="s">
        <v>1620</v>
      </c>
      <c r="CO53" s="51" t="s">
        <v>377</v>
      </c>
      <c r="CP53" s="51" t="s">
        <v>776</v>
      </c>
      <c r="CQ53" s="51" t="s">
        <v>1101</v>
      </c>
      <c r="CR53" s="51" t="s">
        <v>2268</v>
      </c>
      <c r="CS53" s="51" t="s">
        <v>380</v>
      </c>
      <c r="CT53" s="51" t="s">
        <v>1334</v>
      </c>
      <c r="CU53" s="51" t="s">
        <v>1335</v>
      </c>
      <c r="CV53" s="51" t="s">
        <v>1068</v>
      </c>
      <c r="CW53" s="51" t="s">
        <v>1593</v>
      </c>
      <c r="CX53" s="51" t="s">
        <v>1621</v>
      </c>
      <c r="CY53" s="51" t="s">
        <v>1622</v>
      </c>
      <c r="CZ53" s="51" t="s">
        <v>2268</v>
      </c>
      <c r="DA53" s="51" t="s">
        <v>1338</v>
      </c>
      <c r="DB53" s="51" t="s">
        <v>1623</v>
      </c>
      <c r="DC53" s="51" t="s">
        <v>1624</v>
      </c>
      <c r="DD53" s="51" t="s">
        <v>1625</v>
      </c>
      <c r="DE53" s="51" t="s">
        <v>1626</v>
      </c>
      <c r="DF53" s="51" t="s">
        <v>333</v>
      </c>
      <c r="DG53" s="51" t="s">
        <v>334</v>
      </c>
      <c r="DH53" s="51" t="s">
        <v>335</v>
      </c>
      <c r="DI53" s="51" t="s">
        <v>335</v>
      </c>
      <c r="DJ53" s="51" t="s">
        <v>1343</v>
      </c>
      <c r="DK53" s="51" t="s">
        <v>2268</v>
      </c>
      <c r="DL53" s="51" t="s">
        <v>2268</v>
      </c>
      <c r="DM53" s="51" t="s">
        <v>2268</v>
      </c>
      <c r="DN53" s="51" t="s">
        <v>2268</v>
      </c>
      <c r="DO53" s="51" t="s">
        <v>2268</v>
      </c>
      <c r="DP53" s="51" t="s">
        <v>2268</v>
      </c>
      <c r="DQ53" s="51" t="s">
        <v>2268</v>
      </c>
      <c r="DR53" s="51" t="s">
        <v>2268</v>
      </c>
      <c r="DS53" s="51" t="s">
        <v>2268</v>
      </c>
      <c r="DT53" s="51" t="s">
        <v>2268</v>
      </c>
      <c r="DU53" s="51" t="s">
        <v>2268</v>
      </c>
      <c r="DV53" s="51" t="s">
        <v>2430</v>
      </c>
      <c r="DW53" s="51" t="s">
        <v>1628</v>
      </c>
      <c r="DX53" s="51" t="s">
        <v>2431</v>
      </c>
      <c r="DY53" s="51" t="s">
        <v>340</v>
      </c>
      <c r="DZ53" s="51" t="s">
        <v>341</v>
      </c>
      <c r="EA53" s="51" t="s">
        <v>342</v>
      </c>
      <c r="EB53" s="51" t="s">
        <v>343</v>
      </c>
    </row>
    <row r="54" spans="1:132" x14ac:dyDescent="0.55000000000000004">
      <c r="A54" s="71">
        <f>IF('受領情報一覧(KPMG編集)'!B54="","",'受領情報一覧(KPMG編集)'!B54)</f>
        <v>51</v>
      </c>
      <c r="B54" s="70">
        <v>51</v>
      </c>
      <c r="C54" s="44">
        <v>45320.611273148148</v>
      </c>
      <c r="D54" s="44">
        <v>45320.730300925927</v>
      </c>
      <c r="E54" s="41" t="s">
        <v>300</v>
      </c>
      <c r="F54" s="41" t="s">
        <v>2268</v>
      </c>
      <c r="G54" s="41" t="s">
        <v>2268</v>
      </c>
      <c r="H54" s="41" t="s">
        <v>1630</v>
      </c>
      <c r="I54" s="41" t="s">
        <v>1631</v>
      </c>
      <c r="J54" s="41" t="s">
        <v>303</v>
      </c>
      <c r="K54" s="41" t="s">
        <v>2432</v>
      </c>
      <c r="L54" s="41" t="s">
        <v>305</v>
      </c>
      <c r="M54" s="41" t="s">
        <v>392</v>
      </c>
      <c r="N54" s="41" t="s">
        <v>1632</v>
      </c>
      <c r="O54" s="41" t="s">
        <v>2433</v>
      </c>
      <c r="P54" s="41" t="s">
        <v>460</v>
      </c>
      <c r="Q54" s="41" t="s">
        <v>310</v>
      </c>
      <c r="R54" s="41" t="s">
        <v>1634</v>
      </c>
      <c r="S54" s="41" t="s">
        <v>1635</v>
      </c>
      <c r="T54" s="41" t="s">
        <v>1636</v>
      </c>
      <c r="U54" s="41" t="s">
        <v>2434</v>
      </c>
      <c r="V54" s="41" t="s">
        <v>1635</v>
      </c>
      <c r="W54" s="41" t="s">
        <v>1635</v>
      </c>
      <c r="X54" s="41" t="s">
        <v>314</v>
      </c>
      <c r="Y54" s="41" t="s">
        <v>1638</v>
      </c>
      <c r="Z54" s="41" t="s">
        <v>1639</v>
      </c>
      <c r="AA54" s="188" t="s">
        <v>1640</v>
      </c>
      <c r="AB54" s="41" t="s">
        <v>1641</v>
      </c>
      <c r="AC54" s="41" t="s">
        <v>2268</v>
      </c>
      <c r="AD54" s="41" t="s">
        <v>2268</v>
      </c>
      <c r="AE54" s="41" t="s">
        <v>2268</v>
      </c>
      <c r="AF54" s="41" t="s">
        <v>2268</v>
      </c>
      <c r="AG54" s="188" t="s">
        <v>2268</v>
      </c>
      <c r="AH54" s="41" t="s">
        <v>2268</v>
      </c>
      <c r="AI54" s="41" t="s">
        <v>2268</v>
      </c>
      <c r="AJ54" s="41" t="s">
        <v>2268</v>
      </c>
      <c r="AK54" s="41" t="s">
        <v>2268</v>
      </c>
      <c r="AL54" s="41" t="s">
        <v>2268</v>
      </c>
      <c r="AM54" s="41" t="s">
        <v>2268</v>
      </c>
      <c r="AN54" s="188" t="s">
        <v>2268</v>
      </c>
      <c r="AO54" s="41" t="s">
        <v>2268</v>
      </c>
      <c r="AP54" s="41" t="s">
        <v>2268</v>
      </c>
      <c r="AQ54" s="41" t="s">
        <v>2268</v>
      </c>
      <c r="AR54" s="41" t="s">
        <v>2268</v>
      </c>
      <c r="AS54" s="41" t="s">
        <v>2268</v>
      </c>
      <c r="AT54" s="41" t="s">
        <v>2268</v>
      </c>
      <c r="AU54" s="188" t="s">
        <v>2268</v>
      </c>
      <c r="AV54" s="41" t="s">
        <v>2268</v>
      </c>
      <c r="AW54" s="41" t="s">
        <v>2268</v>
      </c>
      <c r="AX54" s="41" t="s">
        <v>2268</v>
      </c>
      <c r="AY54" s="41" t="s">
        <v>2268</v>
      </c>
      <c r="AZ54" s="41" t="s">
        <v>2268</v>
      </c>
      <c r="BA54" s="41" t="s">
        <v>2268</v>
      </c>
      <c r="BB54" s="41" t="s">
        <v>2268</v>
      </c>
      <c r="BC54" s="41" t="s">
        <v>2268</v>
      </c>
      <c r="BD54" s="41" t="s">
        <v>2268</v>
      </c>
      <c r="BE54" s="41" t="s">
        <v>2268</v>
      </c>
      <c r="BF54" s="41" t="s">
        <v>2268</v>
      </c>
      <c r="BG54" s="41" t="s">
        <v>2268</v>
      </c>
      <c r="BH54" s="41" t="s">
        <v>2268</v>
      </c>
      <c r="BI54" s="41" t="s">
        <v>2268</v>
      </c>
      <c r="BJ54" s="41" t="s">
        <v>2268</v>
      </c>
      <c r="BK54" s="41" t="s">
        <v>2268</v>
      </c>
      <c r="BL54" s="41" t="s">
        <v>2268</v>
      </c>
      <c r="BM54" s="41" t="s">
        <v>317</v>
      </c>
      <c r="BN54" s="41" t="s">
        <v>504</v>
      </c>
      <c r="BO54" s="41" t="s">
        <v>505</v>
      </c>
      <c r="BP54" s="41" t="s">
        <v>652</v>
      </c>
      <c r="BQ54" s="41" t="s">
        <v>319</v>
      </c>
      <c r="BR54" s="41" t="s">
        <v>1642</v>
      </c>
      <c r="BS54" s="41" t="s">
        <v>2435</v>
      </c>
      <c r="BT54" s="41" t="s">
        <v>2436</v>
      </c>
      <c r="BU54" s="41" t="s">
        <v>316</v>
      </c>
      <c r="BV54" s="41" t="s">
        <v>2268</v>
      </c>
      <c r="BW54" s="41" t="s">
        <v>2268</v>
      </c>
      <c r="BX54" s="41" t="s">
        <v>2268</v>
      </c>
      <c r="BY54" s="41" t="s">
        <v>370</v>
      </c>
      <c r="BZ54" s="41" t="s">
        <v>322</v>
      </c>
      <c r="CA54" s="41" t="s">
        <v>2268</v>
      </c>
      <c r="CB54" s="41" t="s">
        <v>2268</v>
      </c>
      <c r="CC54" s="41" t="s">
        <v>2268</v>
      </c>
      <c r="CD54" s="41" t="s">
        <v>2268</v>
      </c>
      <c r="CE54" s="41" t="s">
        <v>323</v>
      </c>
      <c r="CF54" s="41" t="s">
        <v>2268</v>
      </c>
      <c r="CG54" s="41" t="s">
        <v>2268</v>
      </c>
      <c r="CH54" s="41" t="s">
        <v>549</v>
      </c>
      <c r="CI54" s="41" t="s">
        <v>2268</v>
      </c>
      <c r="CJ54" s="41" t="s">
        <v>408</v>
      </c>
      <c r="CK54" s="51" t="s">
        <v>1645</v>
      </c>
      <c r="CL54" s="51" t="s">
        <v>2268</v>
      </c>
      <c r="CM54" s="51" t="s">
        <v>2268</v>
      </c>
      <c r="CN54" s="51" t="s">
        <v>2268</v>
      </c>
      <c r="CO54" s="51" t="s">
        <v>2268</v>
      </c>
      <c r="CP54" s="51" t="s">
        <v>2268</v>
      </c>
      <c r="CQ54" s="51" t="s">
        <v>2268</v>
      </c>
      <c r="CR54" s="51" t="s">
        <v>2268</v>
      </c>
      <c r="CS54" s="51" t="s">
        <v>2268</v>
      </c>
      <c r="CT54" s="51" t="s">
        <v>2268</v>
      </c>
      <c r="CU54" s="51" t="s">
        <v>2268</v>
      </c>
      <c r="CV54" s="51" t="s">
        <v>1646</v>
      </c>
      <c r="CW54" s="51" t="s">
        <v>518</v>
      </c>
      <c r="CX54" s="51" t="s">
        <v>1647</v>
      </c>
      <c r="CY54" s="51" t="s">
        <v>2268</v>
      </c>
      <c r="CZ54" s="51" t="s">
        <v>2268</v>
      </c>
      <c r="DA54" s="51" t="s">
        <v>2268</v>
      </c>
      <c r="DB54" s="51" t="s">
        <v>2268</v>
      </c>
      <c r="DC54" s="51" t="s">
        <v>2268</v>
      </c>
      <c r="DD54" s="51" t="s">
        <v>2268</v>
      </c>
      <c r="DE54" s="51" t="s">
        <v>2268</v>
      </c>
      <c r="DF54" s="51" t="s">
        <v>333</v>
      </c>
      <c r="DG54" s="51" t="s">
        <v>334</v>
      </c>
      <c r="DH54" s="51" t="s">
        <v>335</v>
      </c>
      <c r="DI54" s="51" t="s">
        <v>335</v>
      </c>
      <c r="DJ54" s="51" t="s">
        <v>1648</v>
      </c>
      <c r="DK54" s="51" t="s">
        <v>2268</v>
      </c>
      <c r="DL54" s="51" t="s">
        <v>2268</v>
      </c>
      <c r="DM54" s="51" t="s">
        <v>2268</v>
      </c>
      <c r="DN54" s="51" t="s">
        <v>2268</v>
      </c>
      <c r="DO54" s="51" t="s">
        <v>2268</v>
      </c>
      <c r="DP54" s="51" t="s">
        <v>2268</v>
      </c>
      <c r="DQ54" s="51" t="s">
        <v>2268</v>
      </c>
      <c r="DR54" s="51" t="s">
        <v>2268</v>
      </c>
      <c r="DS54" s="51" t="s">
        <v>2268</v>
      </c>
      <c r="DT54" s="51" t="s">
        <v>2268</v>
      </c>
      <c r="DU54" s="51" t="s">
        <v>2268</v>
      </c>
      <c r="DV54" s="51" t="s">
        <v>1649</v>
      </c>
      <c r="DW54" s="51" t="s">
        <v>1650</v>
      </c>
      <c r="DX54" s="51" t="s">
        <v>1651</v>
      </c>
      <c r="DY54" s="51" t="s">
        <v>340</v>
      </c>
      <c r="DZ54" s="51" t="s">
        <v>341</v>
      </c>
      <c r="EA54" s="51" t="s">
        <v>342</v>
      </c>
      <c r="EB54" s="51" t="s">
        <v>343</v>
      </c>
    </row>
    <row r="55" spans="1:132" x14ac:dyDescent="0.55000000000000004">
      <c r="A55" s="71">
        <f>IF('受領情報一覧(KPMG編集)'!B55="","",'受領情報一覧(KPMG編集)'!B55)</f>
        <v>52</v>
      </c>
      <c r="B55" s="70">
        <v>52</v>
      </c>
      <c r="C55" s="44">
        <v>45320.722511574073</v>
      </c>
      <c r="D55" s="44">
        <v>45320.756006944444</v>
      </c>
      <c r="E55" s="41" t="s">
        <v>300</v>
      </c>
      <c r="F55" s="41" t="s">
        <v>2268</v>
      </c>
      <c r="G55" s="41" t="s">
        <v>2268</v>
      </c>
      <c r="H55" s="41" t="s">
        <v>1652</v>
      </c>
      <c r="I55" s="41" t="s">
        <v>1653</v>
      </c>
      <c r="J55" s="41" t="s">
        <v>303</v>
      </c>
      <c r="K55" s="41" t="s">
        <v>1660</v>
      </c>
      <c r="L55" s="41" t="s">
        <v>305</v>
      </c>
      <c r="M55" s="41" t="s">
        <v>392</v>
      </c>
      <c r="N55" s="41" t="s">
        <v>1654</v>
      </c>
      <c r="O55" s="41" t="s">
        <v>2437</v>
      </c>
      <c r="P55" s="41" t="s">
        <v>460</v>
      </c>
      <c r="Q55" s="41" t="s">
        <v>310</v>
      </c>
      <c r="R55" s="41" t="s">
        <v>1657</v>
      </c>
      <c r="S55" s="41" t="s">
        <v>2268</v>
      </c>
      <c r="T55" s="41" t="s">
        <v>1658</v>
      </c>
      <c r="U55" s="41" t="s">
        <v>2438</v>
      </c>
      <c r="V55" s="41" t="s">
        <v>2268</v>
      </c>
      <c r="W55" s="41" t="s">
        <v>2268</v>
      </c>
      <c r="X55" s="41" t="s">
        <v>314</v>
      </c>
      <c r="Y55" s="41" t="s">
        <v>1652</v>
      </c>
      <c r="Z55" s="41" t="s">
        <v>1653</v>
      </c>
      <c r="AA55" s="188" t="s">
        <v>1660</v>
      </c>
      <c r="AB55" s="41" t="s">
        <v>1654</v>
      </c>
      <c r="AC55" s="41" t="s">
        <v>2268</v>
      </c>
      <c r="AD55" s="41" t="s">
        <v>2268</v>
      </c>
      <c r="AE55" s="41" t="s">
        <v>2268</v>
      </c>
      <c r="AF55" s="41" t="s">
        <v>2268</v>
      </c>
      <c r="AG55" s="188" t="s">
        <v>2268</v>
      </c>
      <c r="AH55" s="41" t="s">
        <v>2268</v>
      </c>
      <c r="AI55" s="41" t="s">
        <v>2268</v>
      </c>
      <c r="AJ55" s="41" t="s">
        <v>2268</v>
      </c>
      <c r="AK55" s="41" t="s">
        <v>2268</v>
      </c>
      <c r="AL55" s="41" t="s">
        <v>2268</v>
      </c>
      <c r="AM55" s="41" t="s">
        <v>2268</v>
      </c>
      <c r="AN55" s="188" t="s">
        <v>2268</v>
      </c>
      <c r="AO55" s="41" t="s">
        <v>2268</v>
      </c>
      <c r="AP55" s="41" t="s">
        <v>2268</v>
      </c>
      <c r="AQ55" s="41" t="s">
        <v>2268</v>
      </c>
      <c r="AR55" s="41" t="s">
        <v>2268</v>
      </c>
      <c r="AS55" s="41" t="s">
        <v>2268</v>
      </c>
      <c r="AT55" s="41" t="s">
        <v>2268</v>
      </c>
      <c r="AU55" s="188" t="s">
        <v>2268</v>
      </c>
      <c r="AV55" s="41" t="s">
        <v>2268</v>
      </c>
      <c r="AW55" s="41" t="s">
        <v>2268</v>
      </c>
      <c r="AX55" s="41" t="s">
        <v>2268</v>
      </c>
      <c r="AY55" s="41" t="s">
        <v>2268</v>
      </c>
      <c r="AZ55" s="41" t="s">
        <v>2268</v>
      </c>
      <c r="BA55" s="41" t="s">
        <v>2268</v>
      </c>
      <c r="BB55" s="41" t="s">
        <v>2268</v>
      </c>
      <c r="BC55" s="41" t="s">
        <v>2268</v>
      </c>
      <c r="BD55" s="41" t="s">
        <v>2268</v>
      </c>
      <c r="BE55" s="41" t="s">
        <v>2268</v>
      </c>
      <c r="BF55" s="41" t="s">
        <v>2268</v>
      </c>
      <c r="BG55" s="41" t="s">
        <v>2268</v>
      </c>
      <c r="BH55" s="41" t="s">
        <v>2268</v>
      </c>
      <c r="BI55" s="41" t="s">
        <v>2268</v>
      </c>
      <c r="BJ55" s="41" t="s">
        <v>2268</v>
      </c>
      <c r="BK55" s="41" t="s">
        <v>2268</v>
      </c>
      <c r="BL55" s="41" t="s">
        <v>2268</v>
      </c>
      <c r="BM55" s="41" t="s">
        <v>317</v>
      </c>
      <c r="BN55" s="41" t="s">
        <v>1661</v>
      </c>
      <c r="BO55" s="41" t="s">
        <v>1662</v>
      </c>
      <c r="BP55" s="41" t="s">
        <v>1663</v>
      </c>
      <c r="BQ55" s="41" t="s">
        <v>319</v>
      </c>
      <c r="BR55" s="41" t="s">
        <v>1664</v>
      </c>
      <c r="BS55" s="41" t="s">
        <v>2439</v>
      </c>
      <c r="BT55" s="41" t="s">
        <v>2440</v>
      </c>
      <c r="BU55" s="41" t="s">
        <v>317</v>
      </c>
      <c r="BV55" s="41" t="s">
        <v>1667</v>
      </c>
      <c r="BW55" s="41" t="s">
        <v>319</v>
      </c>
      <c r="BX55" s="41" t="s">
        <v>1668</v>
      </c>
      <c r="BY55" s="41" t="s">
        <v>1669</v>
      </c>
      <c r="BZ55" s="41" t="s">
        <v>322</v>
      </c>
      <c r="CA55" s="41" t="s">
        <v>2268</v>
      </c>
      <c r="CB55" s="41" t="s">
        <v>2268</v>
      </c>
      <c r="CC55" s="41" t="s">
        <v>2268</v>
      </c>
      <c r="CD55" s="41" t="s">
        <v>2268</v>
      </c>
      <c r="CE55" s="41" t="s">
        <v>372</v>
      </c>
      <c r="CF55" s="41" t="s">
        <v>2268</v>
      </c>
      <c r="CG55" s="41" t="s">
        <v>1670</v>
      </c>
      <c r="CH55" s="41" t="s">
        <v>2268</v>
      </c>
      <c r="CI55" s="41" t="s">
        <v>2268</v>
      </c>
      <c r="CJ55" s="41" t="s">
        <v>408</v>
      </c>
      <c r="CK55" s="51" t="s">
        <v>1671</v>
      </c>
      <c r="CL55" s="51" t="s">
        <v>510</v>
      </c>
      <c r="CM55" s="51" t="s">
        <v>511</v>
      </c>
      <c r="CN55" s="51" t="s">
        <v>2268</v>
      </c>
      <c r="CO55" s="51" t="s">
        <v>2268</v>
      </c>
      <c r="CP55" s="51" t="s">
        <v>2268</v>
      </c>
      <c r="CQ55" s="51" t="s">
        <v>2268</v>
      </c>
      <c r="CR55" s="51" t="s">
        <v>2268</v>
      </c>
      <c r="CS55" s="51" t="s">
        <v>2268</v>
      </c>
      <c r="CT55" s="51" t="s">
        <v>2268</v>
      </c>
      <c r="CU55" s="51" t="s">
        <v>2268</v>
      </c>
      <c r="CV55" s="51" t="s">
        <v>326</v>
      </c>
      <c r="CW55" s="51" t="s">
        <v>885</v>
      </c>
      <c r="CX55" s="51" t="s">
        <v>1672</v>
      </c>
      <c r="CY55" s="51" t="s">
        <v>2268</v>
      </c>
      <c r="CZ55" s="51" t="s">
        <v>2268</v>
      </c>
      <c r="DA55" s="51" t="s">
        <v>2268</v>
      </c>
      <c r="DB55" s="51" t="s">
        <v>2268</v>
      </c>
      <c r="DC55" s="51" t="s">
        <v>2268</v>
      </c>
      <c r="DD55" s="51" t="s">
        <v>2268</v>
      </c>
      <c r="DE55" s="51" t="s">
        <v>1673</v>
      </c>
      <c r="DF55" s="51" t="s">
        <v>333</v>
      </c>
      <c r="DG55" s="51" t="s">
        <v>334</v>
      </c>
      <c r="DH55" s="51" t="s">
        <v>335</v>
      </c>
      <c r="DI55" s="51" t="s">
        <v>335</v>
      </c>
      <c r="DJ55" s="51" t="s">
        <v>385</v>
      </c>
      <c r="DK55" s="51" t="s">
        <v>2268</v>
      </c>
      <c r="DL55" s="51" t="s">
        <v>2268</v>
      </c>
      <c r="DM55" s="51" t="s">
        <v>2268</v>
      </c>
      <c r="DN55" s="51" t="s">
        <v>2268</v>
      </c>
      <c r="DO55" s="51" t="s">
        <v>2268</v>
      </c>
      <c r="DP55" s="51" t="s">
        <v>2268</v>
      </c>
      <c r="DQ55" s="51" t="s">
        <v>2268</v>
      </c>
      <c r="DR55" s="51" t="s">
        <v>2268</v>
      </c>
      <c r="DS55" s="51" t="s">
        <v>2268</v>
      </c>
      <c r="DT55" s="51" t="s">
        <v>2268</v>
      </c>
      <c r="DU55" s="51" t="s">
        <v>2268</v>
      </c>
      <c r="DV55" s="51" t="s">
        <v>1674</v>
      </c>
      <c r="DW55" s="51" t="s">
        <v>1675</v>
      </c>
      <c r="DX55" s="51" t="s">
        <v>1676</v>
      </c>
      <c r="DY55" s="51" t="s">
        <v>340</v>
      </c>
      <c r="DZ55" s="51" t="s">
        <v>341</v>
      </c>
      <c r="EA55" s="51" t="s">
        <v>342</v>
      </c>
      <c r="EB55" s="51" t="s">
        <v>343</v>
      </c>
    </row>
    <row r="56" spans="1:132" x14ac:dyDescent="0.55000000000000004">
      <c r="A56" s="71">
        <f>IF('受領情報一覧(KPMG編集)'!B56="","",'受領情報一覧(KPMG編集)'!B56)</f>
        <v>53</v>
      </c>
      <c r="B56" s="70">
        <v>53</v>
      </c>
      <c r="C56" s="44">
        <v>45317.774907407409</v>
      </c>
      <c r="D56" s="44">
        <v>45320.758298611108</v>
      </c>
      <c r="E56" s="41" t="s">
        <v>300</v>
      </c>
      <c r="F56" s="41" t="s">
        <v>2268</v>
      </c>
      <c r="G56" s="41" t="s">
        <v>2268</v>
      </c>
      <c r="H56" s="41" t="s">
        <v>1677</v>
      </c>
      <c r="I56" s="41" t="s">
        <v>1678</v>
      </c>
      <c r="J56" s="41" t="s">
        <v>303</v>
      </c>
      <c r="K56" s="41" t="s">
        <v>1686</v>
      </c>
      <c r="L56" s="41" t="s">
        <v>422</v>
      </c>
      <c r="M56" s="41" t="s">
        <v>752</v>
      </c>
      <c r="N56" s="41" t="s">
        <v>1679</v>
      </c>
      <c r="O56" s="41" t="s">
        <v>1702</v>
      </c>
      <c r="P56" s="41" t="s">
        <v>496</v>
      </c>
      <c r="Q56" s="41" t="s">
        <v>310</v>
      </c>
      <c r="R56" s="41" t="s">
        <v>2441</v>
      </c>
      <c r="S56" s="41" t="s">
        <v>2268</v>
      </c>
      <c r="T56" s="41" t="s">
        <v>1682</v>
      </c>
      <c r="U56" s="41" t="s">
        <v>2442</v>
      </c>
      <c r="V56" s="41" t="s">
        <v>1684</v>
      </c>
      <c r="W56" s="41" t="s">
        <v>1685</v>
      </c>
      <c r="X56" s="41" t="s">
        <v>314</v>
      </c>
      <c r="Y56" s="41" t="s">
        <v>1677</v>
      </c>
      <c r="Z56" s="41" t="s">
        <v>1678</v>
      </c>
      <c r="AA56" s="188" t="s">
        <v>1686</v>
      </c>
      <c r="AB56" s="41" t="s">
        <v>1679</v>
      </c>
      <c r="AC56" s="41" t="s">
        <v>2268</v>
      </c>
      <c r="AD56" s="41" t="s">
        <v>2268</v>
      </c>
      <c r="AE56" s="41" t="s">
        <v>2268</v>
      </c>
      <c r="AF56" s="41" t="s">
        <v>2268</v>
      </c>
      <c r="AG56" s="188" t="s">
        <v>2268</v>
      </c>
      <c r="AH56" s="41" t="s">
        <v>2268</v>
      </c>
      <c r="AI56" s="41" t="s">
        <v>2268</v>
      </c>
      <c r="AJ56" s="41" t="s">
        <v>2268</v>
      </c>
      <c r="AK56" s="41" t="s">
        <v>2268</v>
      </c>
      <c r="AL56" s="41" t="s">
        <v>2268</v>
      </c>
      <c r="AM56" s="41" t="s">
        <v>2268</v>
      </c>
      <c r="AN56" s="188" t="s">
        <v>2268</v>
      </c>
      <c r="AO56" s="41" t="s">
        <v>2268</v>
      </c>
      <c r="AP56" s="41" t="s">
        <v>2268</v>
      </c>
      <c r="AQ56" s="41" t="s">
        <v>2268</v>
      </c>
      <c r="AR56" s="41" t="s">
        <v>2268</v>
      </c>
      <c r="AS56" s="41" t="s">
        <v>2268</v>
      </c>
      <c r="AT56" s="41" t="s">
        <v>2268</v>
      </c>
      <c r="AU56" s="188" t="s">
        <v>2268</v>
      </c>
      <c r="AV56" s="41" t="s">
        <v>2268</v>
      </c>
      <c r="AW56" s="41" t="s">
        <v>2268</v>
      </c>
      <c r="AX56" s="41" t="s">
        <v>2268</v>
      </c>
      <c r="AY56" s="41" t="s">
        <v>2268</v>
      </c>
      <c r="AZ56" s="41" t="s">
        <v>2268</v>
      </c>
      <c r="BA56" s="41" t="s">
        <v>2268</v>
      </c>
      <c r="BB56" s="41" t="s">
        <v>2268</v>
      </c>
      <c r="BC56" s="41" t="s">
        <v>2268</v>
      </c>
      <c r="BD56" s="41" t="s">
        <v>2268</v>
      </c>
      <c r="BE56" s="41" t="s">
        <v>2268</v>
      </c>
      <c r="BF56" s="41" t="s">
        <v>2268</v>
      </c>
      <c r="BG56" s="41" t="s">
        <v>2268</v>
      </c>
      <c r="BH56" s="41" t="s">
        <v>2268</v>
      </c>
      <c r="BI56" s="41" t="s">
        <v>2268</v>
      </c>
      <c r="BJ56" s="41" t="s">
        <v>2268</v>
      </c>
      <c r="BK56" s="41" t="s">
        <v>2268</v>
      </c>
      <c r="BL56" s="41" t="s">
        <v>2268</v>
      </c>
      <c r="BM56" s="41" t="s">
        <v>316</v>
      </c>
      <c r="BN56" s="41" t="s">
        <v>2268</v>
      </c>
      <c r="BO56" s="41" t="s">
        <v>2268</v>
      </c>
      <c r="BP56" s="41" t="s">
        <v>2268</v>
      </c>
      <c r="BQ56" s="41" t="s">
        <v>2268</v>
      </c>
      <c r="BR56" s="41" t="s">
        <v>2268</v>
      </c>
      <c r="BS56" s="41" t="s">
        <v>2268</v>
      </c>
      <c r="BT56" s="41" t="s">
        <v>2268</v>
      </c>
      <c r="BU56" s="41" t="s">
        <v>317</v>
      </c>
      <c r="BV56" s="41" t="s">
        <v>1687</v>
      </c>
      <c r="BW56" s="41" t="s">
        <v>319</v>
      </c>
      <c r="BX56" s="41" t="s">
        <v>1688</v>
      </c>
      <c r="BY56" s="41" t="s">
        <v>321</v>
      </c>
      <c r="BZ56" s="41" t="s">
        <v>322</v>
      </c>
      <c r="CA56" s="41" t="s">
        <v>2268</v>
      </c>
      <c r="CB56" s="41" t="s">
        <v>2268</v>
      </c>
      <c r="CC56" s="41" t="s">
        <v>2268</v>
      </c>
      <c r="CD56" s="41" t="s">
        <v>2268</v>
      </c>
      <c r="CE56" s="41" t="s">
        <v>372</v>
      </c>
      <c r="CF56" s="41" t="s">
        <v>2268</v>
      </c>
      <c r="CG56" s="41" t="s">
        <v>1689</v>
      </c>
      <c r="CH56" s="41" t="s">
        <v>2268</v>
      </c>
      <c r="CI56" s="41" t="s">
        <v>2268</v>
      </c>
      <c r="CJ56" s="41" t="s">
        <v>408</v>
      </c>
      <c r="CK56" s="51" t="s">
        <v>1690</v>
      </c>
      <c r="CL56" s="51" t="s">
        <v>1691</v>
      </c>
      <c r="CM56" s="51" t="s">
        <v>2268</v>
      </c>
      <c r="CN56" s="51" t="s">
        <v>2268</v>
      </c>
      <c r="CO56" s="51" t="s">
        <v>2268</v>
      </c>
      <c r="CP56" s="51" t="s">
        <v>2268</v>
      </c>
      <c r="CQ56" s="51" t="s">
        <v>2268</v>
      </c>
      <c r="CR56" s="51" t="s">
        <v>2268</v>
      </c>
      <c r="CS56" s="51" t="s">
        <v>2268</v>
      </c>
      <c r="CT56" s="51" t="s">
        <v>2268</v>
      </c>
      <c r="CU56" s="51" t="s">
        <v>2268</v>
      </c>
      <c r="CV56" s="51" t="s">
        <v>1692</v>
      </c>
      <c r="CW56" s="51" t="s">
        <v>571</v>
      </c>
      <c r="CX56" s="51" t="s">
        <v>1693</v>
      </c>
      <c r="CY56" s="51" t="s">
        <v>1694</v>
      </c>
      <c r="CZ56" s="51" t="s">
        <v>2268</v>
      </c>
      <c r="DA56" s="51" t="s">
        <v>1695</v>
      </c>
      <c r="DB56" s="51" t="s">
        <v>2268</v>
      </c>
      <c r="DC56" s="51" t="s">
        <v>2268</v>
      </c>
      <c r="DD56" s="51" t="s">
        <v>1696</v>
      </c>
      <c r="DE56" s="51" t="s">
        <v>1697</v>
      </c>
      <c r="DF56" s="51" t="s">
        <v>333</v>
      </c>
      <c r="DG56" s="51" t="s">
        <v>334</v>
      </c>
      <c r="DH56" s="51" t="s">
        <v>335</v>
      </c>
      <c r="DI56" s="51" t="s">
        <v>335</v>
      </c>
      <c r="DJ56" s="51" t="s">
        <v>1698</v>
      </c>
      <c r="DK56" s="51" t="s">
        <v>2268</v>
      </c>
      <c r="DL56" s="51" t="s">
        <v>2268</v>
      </c>
      <c r="DM56" s="51" t="s">
        <v>2268</v>
      </c>
      <c r="DN56" s="51" t="s">
        <v>2268</v>
      </c>
      <c r="DO56" s="51" t="s">
        <v>2268</v>
      </c>
      <c r="DP56" s="51" t="s">
        <v>2268</v>
      </c>
      <c r="DQ56" s="51" t="s">
        <v>2268</v>
      </c>
      <c r="DR56" s="51" t="s">
        <v>2268</v>
      </c>
      <c r="DS56" s="51" t="s">
        <v>2268</v>
      </c>
      <c r="DT56" s="51" t="s">
        <v>2268</v>
      </c>
      <c r="DU56" s="51" t="s">
        <v>2268</v>
      </c>
      <c r="DV56" s="51" t="s">
        <v>1699</v>
      </c>
      <c r="DW56" s="51" t="s">
        <v>1700</v>
      </c>
      <c r="DX56" s="51" t="s">
        <v>1701</v>
      </c>
      <c r="DY56" s="51" t="s">
        <v>340</v>
      </c>
      <c r="DZ56" s="51" t="s">
        <v>341</v>
      </c>
      <c r="EA56" s="51" t="s">
        <v>342</v>
      </c>
      <c r="EB56" s="51" t="s">
        <v>343</v>
      </c>
    </row>
    <row r="57" spans="1:132" x14ac:dyDescent="0.55000000000000004">
      <c r="A57" s="71">
        <f>IF('受領情報一覧(KPMG編集)'!B57="","",'受領情報一覧(KPMG編集)'!B57)</f>
        <v>54</v>
      </c>
      <c r="B57" s="70">
        <v>54</v>
      </c>
      <c r="C57" s="44">
        <v>45320.75886574074</v>
      </c>
      <c r="D57" s="44">
        <v>45320.77542824074</v>
      </c>
      <c r="E57" s="41" t="s">
        <v>300</v>
      </c>
      <c r="F57" s="41" t="s">
        <v>2268</v>
      </c>
      <c r="G57" s="41" t="s">
        <v>2268</v>
      </c>
      <c r="H57" s="41" t="s">
        <v>1677</v>
      </c>
      <c r="I57" s="41" t="s">
        <v>1678</v>
      </c>
      <c r="J57" s="41" t="s">
        <v>303</v>
      </c>
      <c r="K57" s="41" t="s">
        <v>1686</v>
      </c>
      <c r="L57" s="41" t="s">
        <v>422</v>
      </c>
      <c r="M57" s="41" t="s">
        <v>752</v>
      </c>
      <c r="N57" s="41" t="s">
        <v>1679</v>
      </c>
      <c r="O57" s="41" t="s">
        <v>1702</v>
      </c>
      <c r="P57" s="41" t="s">
        <v>496</v>
      </c>
      <c r="Q57" s="41" t="s">
        <v>310</v>
      </c>
      <c r="R57" s="41" t="s">
        <v>2443</v>
      </c>
      <c r="S57" s="41" t="s">
        <v>2268</v>
      </c>
      <c r="T57" s="41" t="s">
        <v>1704</v>
      </c>
      <c r="U57" s="41" t="s">
        <v>2444</v>
      </c>
      <c r="V57" s="41" t="s">
        <v>2268</v>
      </c>
      <c r="W57" s="41" t="s">
        <v>1706</v>
      </c>
      <c r="X57" s="41" t="s">
        <v>314</v>
      </c>
      <c r="Y57" s="41" t="s">
        <v>1677</v>
      </c>
      <c r="Z57" s="41" t="s">
        <v>1678</v>
      </c>
      <c r="AA57" s="188" t="s">
        <v>1686</v>
      </c>
      <c r="AB57" s="41" t="s">
        <v>1679</v>
      </c>
      <c r="AC57" s="41" t="s">
        <v>2268</v>
      </c>
      <c r="AD57" s="41" t="s">
        <v>2268</v>
      </c>
      <c r="AE57" s="41" t="s">
        <v>2268</v>
      </c>
      <c r="AF57" s="41" t="s">
        <v>2268</v>
      </c>
      <c r="AG57" s="188" t="s">
        <v>2268</v>
      </c>
      <c r="AH57" s="41" t="s">
        <v>2268</v>
      </c>
      <c r="AI57" s="41" t="s">
        <v>2268</v>
      </c>
      <c r="AJ57" s="41" t="s">
        <v>2268</v>
      </c>
      <c r="AK57" s="41" t="s">
        <v>2268</v>
      </c>
      <c r="AL57" s="41" t="s">
        <v>2268</v>
      </c>
      <c r="AM57" s="41" t="s">
        <v>2268</v>
      </c>
      <c r="AN57" s="188" t="s">
        <v>2268</v>
      </c>
      <c r="AO57" s="41" t="s">
        <v>2268</v>
      </c>
      <c r="AP57" s="41" t="s">
        <v>2268</v>
      </c>
      <c r="AQ57" s="41" t="s">
        <v>2268</v>
      </c>
      <c r="AR57" s="41" t="s">
        <v>2268</v>
      </c>
      <c r="AS57" s="41" t="s">
        <v>2268</v>
      </c>
      <c r="AT57" s="41" t="s">
        <v>2268</v>
      </c>
      <c r="AU57" s="188" t="s">
        <v>2268</v>
      </c>
      <c r="AV57" s="41" t="s">
        <v>2268</v>
      </c>
      <c r="AW57" s="41" t="s">
        <v>2268</v>
      </c>
      <c r="AX57" s="41" t="s">
        <v>2268</v>
      </c>
      <c r="AY57" s="41" t="s">
        <v>2268</v>
      </c>
      <c r="AZ57" s="41" t="s">
        <v>2268</v>
      </c>
      <c r="BA57" s="41" t="s">
        <v>2268</v>
      </c>
      <c r="BB57" s="41" t="s">
        <v>2268</v>
      </c>
      <c r="BC57" s="41" t="s">
        <v>2268</v>
      </c>
      <c r="BD57" s="41" t="s">
        <v>2268</v>
      </c>
      <c r="BE57" s="41" t="s">
        <v>2268</v>
      </c>
      <c r="BF57" s="41" t="s">
        <v>2268</v>
      </c>
      <c r="BG57" s="41" t="s">
        <v>2268</v>
      </c>
      <c r="BH57" s="41" t="s">
        <v>2268</v>
      </c>
      <c r="BI57" s="41" t="s">
        <v>2268</v>
      </c>
      <c r="BJ57" s="41" t="s">
        <v>2268</v>
      </c>
      <c r="BK57" s="41" t="s">
        <v>2268</v>
      </c>
      <c r="BL57" s="41" t="s">
        <v>2268</v>
      </c>
      <c r="BM57" s="41" t="s">
        <v>316</v>
      </c>
      <c r="BN57" s="41" t="s">
        <v>2268</v>
      </c>
      <c r="BO57" s="41" t="s">
        <v>2268</v>
      </c>
      <c r="BP57" s="41" t="s">
        <v>2268</v>
      </c>
      <c r="BQ57" s="41" t="s">
        <v>2268</v>
      </c>
      <c r="BR57" s="41" t="s">
        <v>2268</v>
      </c>
      <c r="BS57" s="41" t="s">
        <v>2268</v>
      </c>
      <c r="BT57" s="41" t="s">
        <v>2268</v>
      </c>
      <c r="BU57" s="41" t="s">
        <v>317</v>
      </c>
      <c r="BV57" s="41" t="s">
        <v>1687</v>
      </c>
      <c r="BW57" s="41" t="s">
        <v>319</v>
      </c>
      <c r="BX57" s="41" t="s">
        <v>1707</v>
      </c>
      <c r="BY57" s="41" t="s">
        <v>321</v>
      </c>
      <c r="BZ57" s="41" t="s">
        <v>322</v>
      </c>
      <c r="CA57" s="41" t="s">
        <v>2268</v>
      </c>
      <c r="CB57" s="41" t="s">
        <v>2268</v>
      </c>
      <c r="CC57" s="41" t="s">
        <v>2268</v>
      </c>
      <c r="CD57" s="41" t="s">
        <v>2268</v>
      </c>
      <c r="CE57" s="41" t="s">
        <v>372</v>
      </c>
      <c r="CF57" s="41" t="s">
        <v>2268</v>
      </c>
      <c r="CG57" s="41" t="s">
        <v>1689</v>
      </c>
      <c r="CH57" s="41" t="s">
        <v>2268</v>
      </c>
      <c r="CI57" s="41" t="s">
        <v>2268</v>
      </c>
      <c r="CJ57" s="41" t="s">
        <v>408</v>
      </c>
      <c r="CK57" s="51" t="s">
        <v>1690</v>
      </c>
      <c r="CL57" s="51" t="s">
        <v>2268</v>
      </c>
      <c r="CM57" s="51" t="s">
        <v>2268</v>
      </c>
      <c r="CN57" s="51" t="s">
        <v>2268</v>
      </c>
      <c r="CO57" s="51" t="s">
        <v>2268</v>
      </c>
      <c r="CP57" s="51" t="s">
        <v>2268</v>
      </c>
      <c r="CQ57" s="51" t="s">
        <v>2268</v>
      </c>
      <c r="CR57" s="51" t="s">
        <v>2268</v>
      </c>
      <c r="CS57" s="51" t="s">
        <v>2268</v>
      </c>
      <c r="CT57" s="51" t="s">
        <v>2268</v>
      </c>
      <c r="CU57" s="51" t="s">
        <v>2268</v>
      </c>
      <c r="CV57" s="51" t="s">
        <v>445</v>
      </c>
      <c r="CW57" s="51" t="s">
        <v>571</v>
      </c>
      <c r="CX57" s="51" t="s">
        <v>1708</v>
      </c>
      <c r="CY57" s="51" t="s">
        <v>2268</v>
      </c>
      <c r="CZ57" s="51" t="s">
        <v>2268</v>
      </c>
      <c r="DA57" s="51" t="s">
        <v>1709</v>
      </c>
      <c r="DB57" s="51" t="s">
        <v>2268</v>
      </c>
      <c r="DC57" s="51" t="s">
        <v>2268</v>
      </c>
      <c r="DD57" s="51" t="s">
        <v>1696</v>
      </c>
      <c r="DE57" s="51" t="s">
        <v>1710</v>
      </c>
      <c r="DF57" s="51" t="s">
        <v>333</v>
      </c>
      <c r="DG57" s="51" t="s">
        <v>334</v>
      </c>
      <c r="DH57" s="51" t="s">
        <v>335</v>
      </c>
      <c r="DI57" s="51" t="s">
        <v>335</v>
      </c>
      <c r="DJ57" s="51" t="s">
        <v>1711</v>
      </c>
      <c r="DK57" s="51" t="s">
        <v>2268</v>
      </c>
      <c r="DL57" s="51" t="s">
        <v>2268</v>
      </c>
      <c r="DM57" s="51" t="s">
        <v>2268</v>
      </c>
      <c r="DN57" s="51" t="s">
        <v>2268</v>
      </c>
      <c r="DO57" s="51" t="s">
        <v>2268</v>
      </c>
      <c r="DP57" s="51" t="s">
        <v>2268</v>
      </c>
      <c r="DQ57" s="51" t="s">
        <v>2268</v>
      </c>
      <c r="DR57" s="51" t="s">
        <v>2268</v>
      </c>
      <c r="DS57" s="51" t="s">
        <v>2268</v>
      </c>
      <c r="DT57" s="51" t="s">
        <v>2268</v>
      </c>
      <c r="DU57" s="51" t="s">
        <v>2268</v>
      </c>
      <c r="DV57" s="51" t="s">
        <v>1699</v>
      </c>
      <c r="DW57" s="51" t="s">
        <v>1700</v>
      </c>
      <c r="DX57" s="51" t="s">
        <v>1701</v>
      </c>
      <c r="DY57" s="51" t="s">
        <v>340</v>
      </c>
      <c r="DZ57" s="51" t="s">
        <v>341</v>
      </c>
      <c r="EA57" s="51" t="s">
        <v>342</v>
      </c>
      <c r="EB57" s="51" t="s">
        <v>343</v>
      </c>
    </row>
    <row r="58" spans="1:132" x14ac:dyDescent="0.55000000000000004">
      <c r="A58" s="71">
        <f>IF('受領情報一覧(KPMG編集)'!B58="","",'受領情報一覧(KPMG編集)'!B58)</f>
        <v>55</v>
      </c>
      <c r="B58" s="70">
        <v>55</v>
      </c>
      <c r="C58" s="44">
        <v>45320.75273148148</v>
      </c>
      <c r="D58" s="44">
        <v>45320.776944444442</v>
      </c>
      <c r="E58" s="41" t="s">
        <v>300</v>
      </c>
      <c r="F58" s="41" t="s">
        <v>2268</v>
      </c>
      <c r="G58" s="41" t="s">
        <v>2268</v>
      </c>
      <c r="H58" s="41" t="s">
        <v>1712</v>
      </c>
      <c r="I58" s="41" t="s">
        <v>1713</v>
      </c>
      <c r="J58" s="41" t="s">
        <v>303</v>
      </c>
      <c r="K58" s="41" t="s">
        <v>1719</v>
      </c>
      <c r="L58" s="41" t="s">
        <v>305</v>
      </c>
      <c r="M58" s="41" t="s">
        <v>392</v>
      </c>
      <c r="N58" s="41" t="s">
        <v>1714</v>
      </c>
      <c r="O58" s="41" t="s">
        <v>1738</v>
      </c>
      <c r="P58" s="41" t="s">
        <v>460</v>
      </c>
      <c r="Q58" s="41" t="s">
        <v>310</v>
      </c>
      <c r="R58" s="41" t="s">
        <v>1716</v>
      </c>
      <c r="S58" s="41" t="s">
        <v>2268</v>
      </c>
      <c r="T58" s="41" t="s">
        <v>1717</v>
      </c>
      <c r="U58" s="41" t="s">
        <v>2445</v>
      </c>
      <c r="V58" s="41" t="s">
        <v>2268</v>
      </c>
      <c r="W58" s="41" t="s">
        <v>2268</v>
      </c>
      <c r="X58" s="41" t="s">
        <v>314</v>
      </c>
      <c r="Y58" s="41" t="s">
        <v>1712</v>
      </c>
      <c r="Z58" s="41" t="s">
        <v>1713</v>
      </c>
      <c r="AA58" s="188" t="s">
        <v>1719</v>
      </c>
      <c r="AB58" s="41" t="s">
        <v>1714</v>
      </c>
      <c r="AC58" s="41" t="s">
        <v>2268</v>
      </c>
      <c r="AD58" s="41" t="s">
        <v>2268</v>
      </c>
      <c r="AE58" s="41" t="s">
        <v>2268</v>
      </c>
      <c r="AF58" s="41" t="s">
        <v>2268</v>
      </c>
      <c r="AG58" s="188" t="s">
        <v>2268</v>
      </c>
      <c r="AH58" s="41" t="s">
        <v>2268</v>
      </c>
      <c r="AI58" s="41" t="s">
        <v>2268</v>
      </c>
      <c r="AJ58" s="41" t="s">
        <v>2268</v>
      </c>
      <c r="AK58" s="41" t="s">
        <v>2268</v>
      </c>
      <c r="AL58" s="41" t="s">
        <v>2268</v>
      </c>
      <c r="AM58" s="41" t="s">
        <v>2268</v>
      </c>
      <c r="AN58" s="188" t="s">
        <v>2268</v>
      </c>
      <c r="AO58" s="41" t="s">
        <v>2268</v>
      </c>
      <c r="AP58" s="41" t="s">
        <v>2268</v>
      </c>
      <c r="AQ58" s="41" t="s">
        <v>2268</v>
      </c>
      <c r="AR58" s="41" t="s">
        <v>2268</v>
      </c>
      <c r="AS58" s="41" t="s">
        <v>2268</v>
      </c>
      <c r="AT58" s="41" t="s">
        <v>2268</v>
      </c>
      <c r="AU58" s="188" t="s">
        <v>2268</v>
      </c>
      <c r="AV58" s="41" t="s">
        <v>2268</v>
      </c>
      <c r="AW58" s="41" t="s">
        <v>2268</v>
      </c>
      <c r="AX58" s="41" t="s">
        <v>2268</v>
      </c>
      <c r="AY58" s="41" t="s">
        <v>2268</v>
      </c>
      <c r="AZ58" s="41" t="s">
        <v>2268</v>
      </c>
      <c r="BA58" s="41" t="s">
        <v>2268</v>
      </c>
      <c r="BB58" s="41" t="s">
        <v>2268</v>
      </c>
      <c r="BC58" s="41" t="s">
        <v>2268</v>
      </c>
      <c r="BD58" s="41" t="s">
        <v>2268</v>
      </c>
      <c r="BE58" s="41" t="s">
        <v>2268</v>
      </c>
      <c r="BF58" s="41" t="s">
        <v>2268</v>
      </c>
      <c r="BG58" s="41" t="s">
        <v>2268</v>
      </c>
      <c r="BH58" s="41" t="s">
        <v>2268</v>
      </c>
      <c r="BI58" s="41" t="s">
        <v>2268</v>
      </c>
      <c r="BJ58" s="41" t="s">
        <v>2268</v>
      </c>
      <c r="BK58" s="41" t="s">
        <v>2268</v>
      </c>
      <c r="BL58" s="41" t="s">
        <v>2268</v>
      </c>
      <c r="BM58" s="41" t="s">
        <v>316</v>
      </c>
      <c r="BN58" s="41" t="s">
        <v>2268</v>
      </c>
      <c r="BO58" s="41" t="s">
        <v>2268</v>
      </c>
      <c r="BP58" s="41" t="s">
        <v>2268</v>
      </c>
      <c r="BQ58" s="41" t="s">
        <v>2268</v>
      </c>
      <c r="BR58" s="41" t="s">
        <v>2268</v>
      </c>
      <c r="BS58" s="41" t="s">
        <v>2268</v>
      </c>
      <c r="BT58" s="41" t="s">
        <v>2268</v>
      </c>
      <c r="BU58" s="41" t="s">
        <v>317</v>
      </c>
      <c r="BV58" s="41" t="s">
        <v>1720</v>
      </c>
      <c r="BW58" s="41" t="s">
        <v>319</v>
      </c>
      <c r="BX58" s="41" t="s">
        <v>1721</v>
      </c>
      <c r="BY58" s="41" t="s">
        <v>370</v>
      </c>
      <c r="BZ58" s="41" t="s">
        <v>322</v>
      </c>
      <c r="CA58" s="41" t="s">
        <v>2268</v>
      </c>
      <c r="CB58" s="41" t="s">
        <v>2268</v>
      </c>
      <c r="CC58" s="41" t="s">
        <v>2268</v>
      </c>
      <c r="CD58" s="41" t="s">
        <v>2268</v>
      </c>
      <c r="CE58" s="41" t="s">
        <v>616</v>
      </c>
      <c r="CF58" s="41" t="s">
        <v>1722</v>
      </c>
      <c r="CG58" s="41" t="s">
        <v>691</v>
      </c>
      <c r="CH58" s="41" t="s">
        <v>2268</v>
      </c>
      <c r="CI58" s="41" t="s">
        <v>2268</v>
      </c>
      <c r="CJ58" s="41" t="s">
        <v>1723</v>
      </c>
      <c r="CK58" s="51" t="s">
        <v>1724</v>
      </c>
      <c r="CL58" s="51" t="s">
        <v>1725</v>
      </c>
      <c r="CM58" s="51" t="s">
        <v>1726</v>
      </c>
      <c r="CN58" s="51" t="s">
        <v>1727</v>
      </c>
      <c r="CO58" s="51" t="s">
        <v>377</v>
      </c>
      <c r="CP58" s="51" t="s">
        <v>1728</v>
      </c>
      <c r="CQ58" s="51" t="s">
        <v>2268</v>
      </c>
      <c r="CR58" s="51" t="s">
        <v>1729</v>
      </c>
      <c r="CS58" s="51" t="s">
        <v>910</v>
      </c>
      <c r="CT58" s="51" t="s">
        <v>911</v>
      </c>
      <c r="CU58" s="51" t="s">
        <v>800</v>
      </c>
      <c r="CV58" s="51" t="s">
        <v>1013</v>
      </c>
      <c r="CW58" s="51" t="s">
        <v>1013</v>
      </c>
      <c r="CX58" s="51" t="s">
        <v>1730</v>
      </c>
      <c r="CY58" s="51" t="s">
        <v>2268</v>
      </c>
      <c r="CZ58" s="51" t="s">
        <v>2268</v>
      </c>
      <c r="DA58" s="51" t="s">
        <v>1731</v>
      </c>
      <c r="DB58" s="51" t="s">
        <v>1732</v>
      </c>
      <c r="DC58" s="51" t="s">
        <v>2268</v>
      </c>
      <c r="DD58" s="51" t="s">
        <v>2268</v>
      </c>
      <c r="DE58" s="51" t="s">
        <v>1733</v>
      </c>
      <c r="DF58" s="51" t="s">
        <v>333</v>
      </c>
      <c r="DG58" s="51" t="s">
        <v>334</v>
      </c>
      <c r="DH58" s="51" t="s">
        <v>335</v>
      </c>
      <c r="DI58" s="51" t="s">
        <v>335</v>
      </c>
      <c r="DJ58" s="51" t="s">
        <v>1734</v>
      </c>
      <c r="DK58" s="51" t="s">
        <v>2268</v>
      </c>
      <c r="DL58" s="51" t="s">
        <v>2268</v>
      </c>
      <c r="DM58" s="51" t="s">
        <v>2268</v>
      </c>
      <c r="DN58" s="51" t="s">
        <v>2268</v>
      </c>
      <c r="DO58" s="51" t="s">
        <v>2268</v>
      </c>
      <c r="DP58" s="51" t="s">
        <v>2268</v>
      </c>
      <c r="DQ58" s="51" t="s">
        <v>2268</v>
      </c>
      <c r="DR58" s="51" t="s">
        <v>2268</v>
      </c>
      <c r="DS58" s="51" t="s">
        <v>2268</v>
      </c>
      <c r="DT58" s="51" t="s">
        <v>2268</v>
      </c>
      <c r="DU58" s="51" t="s">
        <v>2268</v>
      </c>
      <c r="DV58" s="51" t="s">
        <v>1735</v>
      </c>
      <c r="DW58" s="51" t="s">
        <v>1736</v>
      </c>
      <c r="DX58" s="51" t="s">
        <v>1737</v>
      </c>
      <c r="DY58" s="51" t="s">
        <v>340</v>
      </c>
      <c r="DZ58" s="51" t="s">
        <v>341</v>
      </c>
      <c r="EA58" s="51" t="s">
        <v>342</v>
      </c>
      <c r="EB58" s="51" t="s">
        <v>343</v>
      </c>
    </row>
    <row r="59" spans="1:132" x14ac:dyDescent="0.55000000000000004">
      <c r="A59" s="71">
        <f>IF('受領情報一覧(KPMG編集)'!B59="","",'受領情報一覧(KPMG編集)'!B59)</f>
        <v>56</v>
      </c>
      <c r="B59" s="70">
        <v>56</v>
      </c>
      <c r="C59" s="44">
        <v>45320.785798611112</v>
      </c>
      <c r="D59" s="44">
        <v>45320.838645833333</v>
      </c>
      <c r="E59" s="41" t="s">
        <v>300</v>
      </c>
      <c r="F59" s="41" t="s">
        <v>2268</v>
      </c>
      <c r="G59" s="41" t="s">
        <v>2268</v>
      </c>
      <c r="H59" s="41" t="s">
        <v>1712</v>
      </c>
      <c r="I59" s="41" t="s">
        <v>1713</v>
      </c>
      <c r="J59" s="41" t="s">
        <v>303</v>
      </c>
      <c r="K59" s="41" t="s">
        <v>1719</v>
      </c>
      <c r="L59" s="41" t="s">
        <v>305</v>
      </c>
      <c r="M59" s="41" t="s">
        <v>392</v>
      </c>
      <c r="N59" s="41" t="s">
        <v>1714</v>
      </c>
      <c r="O59" s="41" t="s">
        <v>1738</v>
      </c>
      <c r="P59" s="41" t="s">
        <v>460</v>
      </c>
      <c r="Q59" s="41" t="s">
        <v>310</v>
      </c>
      <c r="R59" s="41" t="s">
        <v>1739</v>
      </c>
      <c r="S59" s="41" t="s">
        <v>2268</v>
      </c>
      <c r="T59" s="41" t="s">
        <v>1740</v>
      </c>
      <c r="U59" s="41" t="s">
        <v>2446</v>
      </c>
      <c r="V59" s="41" t="s">
        <v>2268</v>
      </c>
      <c r="W59" s="41" t="s">
        <v>2268</v>
      </c>
      <c r="X59" s="41" t="s">
        <v>314</v>
      </c>
      <c r="Y59" s="41" t="s">
        <v>1712</v>
      </c>
      <c r="Z59" s="41" t="s">
        <v>1713</v>
      </c>
      <c r="AA59" s="188" t="s">
        <v>1719</v>
      </c>
      <c r="AB59" s="41" t="s">
        <v>1714</v>
      </c>
      <c r="AC59" s="41" t="s">
        <v>2268</v>
      </c>
      <c r="AD59" s="41" t="s">
        <v>2268</v>
      </c>
      <c r="AE59" s="41" t="s">
        <v>2268</v>
      </c>
      <c r="AF59" s="41" t="s">
        <v>2268</v>
      </c>
      <c r="AG59" s="188" t="s">
        <v>2268</v>
      </c>
      <c r="AH59" s="41" t="s">
        <v>2268</v>
      </c>
      <c r="AI59" s="41" t="s">
        <v>2268</v>
      </c>
      <c r="AJ59" s="41" t="s">
        <v>2268</v>
      </c>
      <c r="AK59" s="41" t="s">
        <v>2268</v>
      </c>
      <c r="AL59" s="41" t="s">
        <v>2268</v>
      </c>
      <c r="AM59" s="41" t="s">
        <v>2268</v>
      </c>
      <c r="AN59" s="188" t="s">
        <v>2268</v>
      </c>
      <c r="AO59" s="41" t="s">
        <v>2268</v>
      </c>
      <c r="AP59" s="41" t="s">
        <v>2268</v>
      </c>
      <c r="AQ59" s="41" t="s">
        <v>2268</v>
      </c>
      <c r="AR59" s="41" t="s">
        <v>2268</v>
      </c>
      <c r="AS59" s="41" t="s">
        <v>2268</v>
      </c>
      <c r="AT59" s="41" t="s">
        <v>2268</v>
      </c>
      <c r="AU59" s="188" t="s">
        <v>2268</v>
      </c>
      <c r="AV59" s="41" t="s">
        <v>2268</v>
      </c>
      <c r="AW59" s="41" t="s">
        <v>2268</v>
      </c>
      <c r="AX59" s="41" t="s">
        <v>2268</v>
      </c>
      <c r="AY59" s="41" t="s">
        <v>2268</v>
      </c>
      <c r="AZ59" s="41" t="s">
        <v>2268</v>
      </c>
      <c r="BA59" s="41" t="s">
        <v>2268</v>
      </c>
      <c r="BB59" s="41" t="s">
        <v>2268</v>
      </c>
      <c r="BC59" s="41" t="s">
        <v>2268</v>
      </c>
      <c r="BD59" s="41" t="s">
        <v>2268</v>
      </c>
      <c r="BE59" s="41" t="s">
        <v>2268</v>
      </c>
      <c r="BF59" s="41" t="s">
        <v>2268</v>
      </c>
      <c r="BG59" s="41" t="s">
        <v>2268</v>
      </c>
      <c r="BH59" s="41" t="s">
        <v>2268</v>
      </c>
      <c r="BI59" s="41" t="s">
        <v>2268</v>
      </c>
      <c r="BJ59" s="41" t="s">
        <v>2268</v>
      </c>
      <c r="BK59" s="41" t="s">
        <v>2268</v>
      </c>
      <c r="BL59" s="41" t="s">
        <v>2268</v>
      </c>
      <c r="BM59" s="41" t="s">
        <v>316</v>
      </c>
      <c r="BN59" s="41" t="s">
        <v>2268</v>
      </c>
      <c r="BO59" s="41" t="s">
        <v>2268</v>
      </c>
      <c r="BP59" s="41" t="s">
        <v>2268</v>
      </c>
      <c r="BQ59" s="41" t="s">
        <v>2268</v>
      </c>
      <c r="BR59" s="41" t="s">
        <v>2268</v>
      </c>
      <c r="BS59" s="41" t="s">
        <v>2268</v>
      </c>
      <c r="BT59" s="41" t="s">
        <v>2268</v>
      </c>
      <c r="BU59" s="41" t="s">
        <v>317</v>
      </c>
      <c r="BV59" s="41" t="s">
        <v>1742</v>
      </c>
      <c r="BW59" s="41" t="s">
        <v>319</v>
      </c>
      <c r="BX59" s="41" t="s">
        <v>1743</v>
      </c>
      <c r="BY59" s="41" t="s">
        <v>370</v>
      </c>
      <c r="BZ59" s="41" t="s">
        <v>322</v>
      </c>
      <c r="CA59" s="41" t="s">
        <v>2268</v>
      </c>
      <c r="CB59" s="41" t="s">
        <v>2268</v>
      </c>
      <c r="CC59" s="41" t="s">
        <v>2268</v>
      </c>
      <c r="CD59" s="41" t="s">
        <v>2268</v>
      </c>
      <c r="CE59" s="41" t="s">
        <v>616</v>
      </c>
      <c r="CF59" s="41" t="s">
        <v>1722</v>
      </c>
      <c r="CG59" s="41" t="s">
        <v>1744</v>
      </c>
      <c r="CH59" s="41" t="s">
        <v>2268</v>
      </c>
      <c r="CI59" s="41" t="s">
        <v>2268</v>
      </c>
      <c r="CJ59" s="41" t="s">
        <v>325</v>
      </c>
      <c r="CK59" s="51" t="s">
        <v>2268</v>
      </c>
      <c r="CL59" s="51" t="s">
        <v>1725</v>
      </c>
      <c r="CM59" s="51" t="s">
        <v>1726</v>
      </c>
      <c r="CN59" s="51" t="s">
        <v>1727</v>
      </c>
      <c r="CO59" s="51" t="s">
        <v>377</v>
      </c>
      <c r="CP59" s="51" t="s">
        <v>1728</v>
      </c>
      <c r="CQ59" s="51" t="s">
        <v>2268</v>
      </c>
      <c r="CR59" s="51" t="s">
        <v>1729</v>
      </c>
      <c r="CS59" s="51" t="s">
        <v>910</v>
      </c>
      <c r="CT59" s="51" t="s">
        <v>911</v>
      </c>
      <c r="CU59" s="51" t="s">
        <v>800</v>
      </c>
      <c r="CV59" s="51" t="s">
        <v>1745</v>
      </c>
      <c r="CW59" s="51" t="s">
        <v>571</v>
      </c>
      <c r="CX59" s="51" t="s">
        <v>1746</v>
      </c>
      <c r="CY59" s="51" t="s">
        <v>2268</v>
      </c>
      <c r="CZ59" s="51" t="s">
        <v>2268</v>
      </c>
      <c r="DA59" s="51" t="s">
        <v>1747</v>
      </c>
      <c r="DB59" s="51" t="s">
        <v>1748</v>
      </c>
      <c r="DC59" s="51" t="s">
        <v>2268</v>
      </c>
      <c r="DD59" s="51" t="s">
        <v>2268</v>
      </c>
      <c r="DE59" s="51" t="s">
        <v>1749</v>
      </c>
      <c r="DF59" s="51" t="s">
        <v>333</v>
      </c>
      <c r="DG59" s="51" t="s">
        <v>334</v>
      </c>
      <c r="DH59" s="51" t="s">
        <v>335</v>
      </c>
      <c r="DI59" s="51" t="s">
        <v>335</v>
      </c>
      <c r="DJ59" s="51" t="s">
        <v>1750</v>
      </c>
      <c r="DK59" s="51" t="s">
        <v>2268</v>
      </c>
      <c r="DL59" s="51" t="s">
        <v>2268</v>
      </c>
      <c r="DM59" s="51" t="s">
        <v>2268</v>
      </c>
      <c r="DN59" s="51" t="s">
        <v>2268</v>
      </c>
      <c r="DO59" s="51" t="s">
        <v>2268</v>
      </c>
      <c r="DP59" s="51" t="s">
        <v>2268</v>
      </c>
      <c r="DQ59" s="51" t="s">
        <v>2268</v>
      </c>
      <c r="DR59" s="51" t="s">
        <v>2268</v>
      </c>
      <c r="DS59" s="51" t="s">
        <v>2268</v>
      </c>
      <c r="DT59" s="51" t="s">
        <v>2268</v>
      </c>
      <c r="DU59" s="51" t="s">
        <v>2268</v>
      </c>
      <c r="DV59" s="51" t="s">
        <v>1751</v>
      </c>
      <c r="DW59" s="51" t="s">
        <v>1752</v>
      </c>
      <c r="DX59" s="51" t="s">
        <v>1753</v>
      </c>
      <c r="DY59" s="51" t="s">
        <v>340</v>
      </c>
      <c r="DZ59" s="51" t="s">
        <v>341</v>
      </c>
      <c r="EA59" s="51" t="s">
        <v>342</v>
      </c>
      <c r="EB59" s="51" t="s">
        <v>343</v>
      </c>
    </row>
    <row r="60" spans="1:132" ht="18" customHeight="1" x14ac:dyDescent="0.55000000000000004">
      <c r="A60" s="71">
        <f>IF('受領情報一覧(KPMG編集)'!B60="","",'受領情報一覧(KPMG編集)'!B60)</f>
        <v>57</v>
      </c>
      <c r="B60" s="70">
        <v>57</v>
      </c>
      <c r="C60" s="44">
        <v>45320.829189814816</v>
      </c>
      <c r="D60" s="44">
        <v>45320.909166666665</v>
      </c>
      <c r="E60" s="41" t="s">
        <v>300</v>
      </c>
      <c r="F60" s="41" t="s">
        <v>2268</v>
      </c>
      <c r="G60" s="41" t="s">
        <v>2268</v>
      </c>
      <c r="H60" s="41" t="s">
        <v>1754</v>
      </c>
      <c r="I60" s="41" t="s">
        <v>1755</v>
      </c>
      <c r="J60" s="41" t="s">
        <v>303</v>
      </c>
      <c r="K60" s="41" t="s">
        <v>1756</v>
      </c>
      <c r="L60" s="41" t="s">
        <v>422</v>
      </c>
      <c r="M60" s="41" t="s">
        <v>306</v>
      </c>
      <c r="N60" s="41" t="s">
        <v>1757</v>
      </c>
      <c r="O60" s="41" t="s">
        <v>1758</v>
      </c>
      <c r="P60" s="41" t="s">
        <v>309</v>
      </c>
      <c r="Q60" s="41" t="s">
        <v>310</v>
      </c>
      <c r="R60" s="41" t="s">
        <v>1759</v>
      </c>
      <c r="S60" s="41" t="s">
        <v>2268</v>
      </c>
      <c r="T60" s="41" t="s">
        <v>1760</v>
      </c>
      <c r="U60" s="41" t="s">
        <v>1761</v>
      </c>
      <c r="V60" s="41" t="s">
        <v>666</v>
      </c>
      <c r="W60" s="41" t="s">
        <v>666</v>
      </c>
      <c r="X60" s="41" t="s">
        <v>357</v>
      </c>
      <c r="Y60" s="41" t="s">
        <v>2268</v>
      </c>
      <c r="Z60" s="41" t="s">
        <v>2268</v>
      </c>
      <c r="AA60" s="188" t="s">
        <v>2268</v>
      </c>
      <c r="AB60" s="41" t="s">
        <v>2268</v>
      </c>
      <c r="AC60" s="41" t="s">
        <v>1762</v>
      </c>
      <c r="AD60" s="41" t="s">
        <v>2268</v>
      </c>
      <c r="AE60" s="41" t="s">
        <v>1763</v>
      </c>
      <c r="AF60" s="41" t="s">
        <v>1764</v>
      </c>
      <c r="AG60" s="188" t="s">
        <v>1765</v>
      </c>
      <c r="AH60" s="41" t="s">
        <v>1766</v>
      </c>
      <c r="AI60" s="127" t="s">
        <v>533</v>
      </c>
      <c r="AJ60" s="126" t="s">
        <v>2447</v>
      </c>
      <c r="AK60" s="41" t="s">
        <v>2268</v>
      </c>
      <c r="AL60" s="126" t="s">
        <v>2448</v>
      </c>
      <c r="AM60" s="126" t="s">
        <v>2449</v>
      </c>
      <c r="AN60" s="189">
        <v>6010403023954</v>
      </c>
      <c r="AO60" s="126" t="s">
        <v>2450</v>
      </c>
      <c r="AP60" s="126" t="s">
        <v>361</v>
      </c>
      <c r="AQ60" s="41" t="s">
        <v>2268</v>
      </c>
      <c r="AR60" s="41" t="s">
        <v>2268</v>
      </c>
      <c r="AS60" s="41" t="s">
        <v>2268</v>
      </c>
      <c r="AT60" s="41" t="s">
        <v>2268</v>
      </c>
      <c r="AU60" s="188" t="s">
        <v>2268</v>
      </c>
      <c r="AV60" s="41" t="s">
        <v>2268</v>
      </c>
      <c r="AW60" s="41" t="s">
        <v>2268</v>
      </c>
      <c r="AX60" s="41" t="s">
        <v>2268</v>
      </c>
      <c r="AY60" s="41" t="s">
        <v>2268</v>
      </c>
      <c r="AZ60" s="41" t="s">
        <v>2268</v>
      </c>
      <c r="BA60" s="41" t="s">
        <v>2268</v>
      </c>
      <c r="BB60" s="41" t="s">
        <v>2268</v>
      </c>
      <c r="BC60" s="41" t="s">
        <v>2268</v>
      </c>
      <c r="BD60" s="41" t="s">
        <v>2268</v>
      </c>
      <c r="BE60" s="41" t="s">
        <v>2268</v>
      </c>
      <c r="BF60" s="41" t="s">
        <v>2268</v>
      </c>
      <c r="BG60" s="41" t="s">
        <v>2268</v>
      </c>
      <c r="BH60" s="41" t="s">
        <v>2268</v>
      </c>
      <c r="BI60" s="41" t="s">
        <v>2268</v>
      </c>
      <c r="BJ60" s="41" t="s">
        <v>2268</v>
      </c>
      <c r="BK60" s="41" t="s">
        <v>2268</v>
      </c>
      <c r="BL60" s="41" t="s">
        <v>2268</v>
      </c>
      <c r="BM60" s="41" t="s">
        <v>317</v>
      </c>
      <c r="BN60" s="41" t="s">
        <v>430</v>
      </c>
      <c r="BO60" s="41" t="s">
        <v>585</v>
      </c>
      <c r="BP60" s="41" t="s">
        <v>767</v>
      </c>
      <c r="BQ60" s="41" t="s">
        <v>319</v>
      </c>
      <c r="BR60" s="126" t="s">
        <v>2451</v>
      </c>
      <c r="BS60" s="41" t="s">
        <v>1768</v>
      </c>
      <c r="BT60" s="41" t="s">
        <v>1769</v>
      </c>
      <c r="BU60" s="41" t="s">
        <v>317</v>
      </c>
      <c r="BV60" s="41" t="s">
        <v>905</v>
      </c>
      <c r="BW60" s="41" t="s">
        <v>319</v>
      </c>
      <c r="BX60" s="41" t="s">
        <v>1770</v>
      </c>
      <c r="BY60" s="41" t="s">
        <v>321</v>
      </c>
      <c r="BZ60" s="41" t="s">
        <v>322</v>
      </c>
      <c r="CA60" s="41" t="s">
        <v>2268</v>
      </c>
      <c r="CB60" s="41" t="s">
        <v>2268</v>
      </c>
      <c r="CC60" s="41" t="s">
        <v>2268</v>
      </c>
      <c r="CD60" s="41" t="s">
        <v>2268</v>
      </c>
      <c r="CE60" s="41" t="s">
        <v>828</v>
      </c>
      <c r="CF60" s="41" t="s">
        <v>2268</v>
      </c>
      <c r="CG60" s="41" t="s">
        <v>2268</v>
      </c>
      <c r="CH60" s="41" t="s">
        <v>2268</v>
      </c>
      <c r="CI60" s="41" t="s">
        <v>1771</v>
      </c>
      <c r="CJ60" s="41" t="s">
        <v>325</v>
      </c>
      <c r="CK60" s="51" t="s">
        <v>2268</v>
      </c>
      <c r="CL60" s="51" t="s">
        <v>1164</v>
      </c>
      <c r="CM60" s="51" t="s">
        <v>2268</v>
      </c>
      <c r="CN60" s="51" t="s">
        <v>2268</v>
      </c>
      <c r="CO60" s="51" t="s">
        <v>2268</v>
      </c>
      <c r="CP60" s="51" t="s">
        <v>2268</v>
      </c>
      <c r="CQ60" s="51" t="s">
        <v>2268</v>
      </c>
      <c r="CR60" s="51" t="s">
        <v>2268</v>
      </c>
      <c r="CS60" s="51" t="s">
        <v>2268</v>
      </c>
      <c r="CT60" s="51" t="s">
        <v>2268</v>
      </c>
      <c r="CU60" s="51" t="s">
        <v>2268</v>
      </c>
      <c r="CV60" s="51" t="s">
        <v>444</v>
      </c>
      <c r="CW60" s="51" t="s">
        <v>571</v>
      </c>
      <c r="CX60" s="51" t="s">
        <v>1772</v>
      </c>
      <c r="CY60" s="51" t="s">
        <v>2268</v>
      </c>
      <c r="CZ60" s="51" t="s">
        <v>2268</v>
      </c>
      <c r="DA60" s="210" t="s">
        <v>2452</v>
      </c>
      <c r="DB60" s="51" t="s">
        <v>2268</v>
      </c>
      <c r="DC60" s="51" t="s">
        <v>784</v>
      </c>
      <c r="DD60" s="210" t="s">
        <v>2453</v>
      </c>
      <c r="DE60" s="51" t="s">
        <v>1774</v>
      </c>
      <c r="DF60" s="51" t="s">
        <v>333</v>
      </c>
      <c r="DG60" s="51" t="s">
        <v>334</v>
      </c>
      <c r="DH60" s="51" t="s">
        <v>335</v>
      </c>
      <c r="DI60" s="51" t="s">
        <v>335</v>
      </c>
      <c r="DJ60" s="51" t="s">
        <v>1775</v>
      </c>
      <c r="DK60" s="51" t="s">
        <v>2268</v>
      </c>
      <c r="DL60" s="51" t="s">
        <v>2268</v>
      </c>
      <c r="DM60" s="51" t="s">
        <v>2268</v>
      </c>
      <c r="DN60" s="51" t="s">
        <v>2268</v>
      </c>
      <c r="DO60" s="51" t="s">
        <v>2268</v>
      </c>
      <c r="DP60" s="51" t="s">
        <v>2268</v>
      </c>
      <c r="DQ60" s="51" t="s">
        <v>2268</v>
      </c>
      <c r="DR60" s="51" t="s">
        <v>2268</v>
      </c>
      <c r="DS60" s="51" t="s">
        <v>2268</v>
      </c>
      <c r="DT60" s="51" t="s">
        <v>2268</v>
      </c>
      <c r="DU60" s="51" t="s">
        <v>2268</v>
      </c>
      <c r="DV60" s="51" t="s">
        <v>1776</v>
      </c>
      <c r="DW60" s="51" t="s">
        <v>1777</v>
      </c>
      <c r="DX60" s="51" t="s">
        <v>1797</v>
      </c>
      <c r="DY60" s="51" t="s">
        <v>340</v>
      </c>
      <c r="DZ60" s="51" t="s">
        <v>341</v>
      </c>
      <c r="EA60" s="51" t="s">
        <v>342</v>
      </c>
      <c r="EB60" s="51" t="s">
        <v>343</v>
      </c>
    </row>
    <row r="61" spans="1:132" ht="18" customHeight="1" x14ac:dyDescent="0.55000000000000004">
      <c r="A61" s="71">
        <f>IF('受領情報一覧(KPMG編集)'!B61="","",'受領情報一覧(KPMG編集)'!B61)</f>
        <v>58</v>
      </c>
      <c r="B61" s="70">
        <v>58</v>
      </c>
      <c r="C61" s="44">
        <v>45320.909479166665</v>
      </c>
      <c r="D61" s="44">
        <v>45320.928680555553</v>
      </c>
      <c r="E61" s="41" t="s">
        <v>300</v>
      </c>
      <c r="F61" s="41" t="s">
        <v>2268</v>
      </c>
      <c r="G61" s="41" t="s">
        <v>2268</v>
      </c>
      <c r="H61" s="41" t="s">
        <v>1754</v>
      </c>
      <c r="I61" s="41" t="s">
        <v>1755</v>
      </c>
      <c r="J61" s="41" t="s">
        <v>303</v>
      </c>
      <c r="K61" s="41" t="s">
        <v>1756</v>
      </c>
      <c r="L61" s="41" t="s">
        <v>422</v>
      </c>
      <c r="M61" s="41" t="s">
        <v>306</v>
      </c>
      <c r="N61" s="41" t="s">
        <v>1757</v>
      </c>
      <c r="O61" s="41" t="s">
        <v>1779</v>
      </c>
      <c r="P61" s="41" t="s">
        <v>309</v>
      </c>
      <c r="Q61" s="41" t="s">
        <v>310</v>
      </c>
      <c r="R61" s="41" t="s">
        <v>1780</v>
      </c>
      <c r="S61" s="41" t="s">
        <v>2268</v>
      </c>
      <c r="T61" s="41" t="s">
        <v>1781</v>
      </c>
      <c r="U61" s="41" t="s">
        <v>1761</v>
      </c>
      <c r="V61" s="41" t="s">
        <v>1782</v>
      </c>
      <c r="W61" s="41" t="s">
        <v>1783</v>
      </c>
      <c r="X61" s="41" t="s">
        <v>357</v>
      </c>
      <c r="Y61" s="41" t="s">
        <v>2268</v>
      </c>
      <c r="Z61" s="41" t="s">
        <v>2268</v>
      </c>
      <c r="AA61" s="188" t="s">
        <v>2268</v>
      </c>
      <c r="AB61" s="41" t="s">
        <v>2268</v>
      </c>
      <c r="AC61" s="41" t="s">
        <v>1784</v>
      </c>
      <c r="AD61" s="41" t="s">
        <v>2268</v>
      </c>
      <c r="AE61" s="41" t="s">
        <v>1078</v>
      </c>
      <c r="AF61" s="41" t="s">
        <v>1785</v>
      </c>
      <c r="AG61" s="188" t="s">
        <v>1081</v>
      </c>
      <c r="AH61" s="41" t="s">
        <v>1786</v>
      </c>
      <c r="AI61" s="127" t="s">
        <v>533</v>
      </c>
      <c r="AJ61" s="126" t="s">
        <v>2454</v>
      </c>
      <c r="AK61" s="126" t="s">
        <v>2268</v>
      </c>
      <c r="AL61" s="126" t="s">
        <v>2455</v>
      </c>
      <c r="AM61" s="126" t="s">
        <v>2456</v>
      </c>
      <c r="AN61" s="189">
        <v>3013301014490</v>
      </c>
      <c r="AO61" s="126" t="s">
        <v>2457</v>
      </c>
      <c r="AP61" s="126" t="s">
        <v>361</v>
      </c>
      <c r="AQ61" s="41" t="s">
        <v>2268</v>
      </c>
      <c r="AR61" s="41" t="s">
        <v>2268</v>
      </c>
      <c r="AS61" s="41" t="s">
        <v>2268</v>
      </c>
      <c r="AT61" s="41" t="s">
        <v>2268</v>
      </c>
      <c r="AU61" s="188" t="s">
        <v>2268</v>
      </c>
      <c r="AV61" s="41" t="s">
        <v>2268</v>
      </c>
      <c r="AW61" s="41" t="s">
        <v>2268</v>
      </c>
      <c r="AX61" s="41" t="s">
        <v>2268</v>
      </c>
      <c r="AY61" s="41" t="s">
        <v>2268</v>
      </c>
      <c r="AZ61" s="41" t="s">
        <v>2268</v>
      </c>
      <c r="BA61" s="41" t="s">
        <v>2268</v>
      </c>
      <c r="BB61" s="41" t="s">
        <v>2268</v>
      </c>
      <c r="BC61" s="41" t="s">
        <v>2268</v>
      </c>
      <c r="BD61" s="41" t="s">
        <v>2268</v>
      </c>
      <c r="BE61" s="41" t="s">
        <v>2268</v>
      </c>
      <c r="BF61" s="41" t="s">
        <v>2268</v>
      </c>
      <c r="BG61" s="41" t="s">
        <v>2268</v>
      </c>
      <c r="BH61" s="41" t="s">
        <v>2268</v>
      </c>
      <c r="BI61" s="41" t="s">
        <v>2268</v>
      </c>
      <c r="BJ61" s="41" t="s">
        <v>2268</v>
      </c>
      <c r="BK61" s="41" t="s">
        <v>2268</v>
      </c>
      <c r="BL61" s="41" t="s">
        <v>2268</v>
      </c>
      <c r="BM61" s="41" t="s">
        <v>317</v>
      </c>
      <c r="BN61" s="41" t="s">
        <v>430</v>
      </c>
      <c r="BO61" s="41" t="s">
        <v>505</v>
      </c>
      <c r="BP61" s="41" t="s">
        <v>767</v>
      </c>
      <c r="BQ61" s="41" t="s">
        <v>319</v>
      </c>
      <c r="BR61" s="41" t="s">
        <v>1787</v>
      </c>
      <c r="BS61" s="41" t="s">
        <v>1788</v>
      </c>
      <c r="BT61" s="41" t="s">
        <v>1789</v>
      </c>
      <c r="BU61" s="41" t="s">
        <v>317</v>
      </c>
      <c r="BV61" s="41" t="s">
        <v>1687</v>
      </c>
      <c r="BW61" s="41" t="s">
        <v>319</v>
      </c>
      <c r="BX61" s="41" t="s">
        <v>1790</v>
      </c>
      <c r="BY61" s="41" t="s">
        <v>321</v>
      </c>
      <c r="BZ61" s="41" t="s">
        <v>322</v>
      </c>
      <c r="CA61" s="41" t="s">
        <v>2268</v>
      </c>
      <c r="CB61" s="41" t="s">
        <v>2268</v>
      </c>
      <c r="CC61" s="41" t="s">
        <v>2268</v>
      </c>
      <c r="CD61" s="41" t="s">
        <v>2268</v>
      </c>
      <c r="CE61" s="41" t="s">
        <v>828</v>
      </c>
      <c r="CF61" s="41" t="s">
        <v>2268</v>
      </c>
      <c r="CG61" s="41" t="s">
        <v>2268</v>
      </c>
      <c r="CH61" s="41" t="s">
        <v>2268</v>
      </c>
      <c r="CI61" s="41" t="s">
        <v>1791</v>
      </c>
      <c r="CJ61" s="41" t="s">
        <v>325</v>
      </c>
      <c r="CK61" s="51" t="s">
        <v>2268</v>
      </c>
      <c r="CL61" s="51" t="s">
        <v>1164</v>
      </c>
      <c r="CM61" s="51" t="s">
        <v>2268</v>
      </c>
      <c r="CN61" s="51" t="s">
        <v>2268</v>
      </c>
      <c r="CO61" s="51" t="s">
        <v>2268</v>
      </c>
      <c r="CP61" s="51" t="s">
        <v>2268</v>
      </c>
      <c r="CQ61" s="51" t="s">
        <v>2268</v>
      </c>
      <c r="CR61" s="51" t="s">
        <v>2268</v>
      </c>
      <c r="CS61" s="51" t="s">
        <v>2268</v>
      </c>
      <c r="CT61" s="51" t="s">
        <v>2268</v>
      </c>
      <c r="CU61" s="51" t="s">
        <v>2268</v>
      </c>
      <c r="CV61" s="51" t="s">
        <v>381</v>
      </c>
      <c r="CW61" s="51" t="s">
        <v>445</v>
      </c>
      <c r="CX61" s="51" t="s">
        <v>1792</v>
      </c>
      <c r="CY61" s="51" t="s">
        <v>2268</v>
      </c>
      <c r="CZ61" s="51" t="s">
        <v>2268</v>
      </c>
      <c r="DA61" s="210" t="s">
        <v>2452</v>
      </c>
      <c r="DB61" s="51" t="s">
        <v>2268</v>
      </c>
      <c r="DC61" s="51" t="s">
        <v>784</v>
      </c>
      <c r="DD61" s="210" t="s">
        <v>2458</v>
      </c>
      <c r="DE61" s="51" t="s">
        <v>1795</v>
      </c>
      <c r="DF61" s="51" t="s">
        <v>333</v>
      </c>
      <c r="DG61" s="51" t="s">
        <v>334</v>
      </c>
      <c r="DH61" s="51" t="s">
        <v>335</v>
      </c>
      <c r="DI61" s="51" t="s">
        <v>335</v>
      </c>
      <c r="DJ61" s="51" t="s">
        <v>1775</v>
      </c>
      <c r="DK61" s="51" t="s">
        <v>2268</v>
      </c>
      <c r="DL61" s="51" t="s">
        <v>2268</v>
      </c>
      <c r="DM61" s="51" t="s">
        <v>2268</v>
      </c>
      <c r="DN61" s="51" t="s">
        <v>2268</v>
      </c>
      <c r="DO61" s="51" t="s">
        <v>2268</v>
      </c>
      <c r="DP61" s="51" t="s">
        <v>2268</v>
      </c>
      <c r="DQ61" s="51" t="s">
        <v>2268</v>
      </c>
      <c r="DR61" s="51" t="s">
        <v>2268</v>
      </c>
      <c r="DS61" s="51" t="s">
        <v>2268</v>
      </c>
      <c r="DT61" s="51" t="s">
        <v>2268</v>
      </c>
      <c r="DU61" s="51" t="s">
        <v>2268</v>
      </c>
      <c r="DV61" s="51" t="s">
        <v>1796</v>
      </c>
      <c r="DW61" s="51" t="s">
        <v>1777</v>
      </c>
      <c r="DX61" s="51" t="s">
        <v>1797</v>
      </c>
      <c r="DY61" s="51" t="s">
        <v>340</v>
      </c>
      <c r="DZ61" s="51" t="s">
        <v>341</v>
      </c>
      <c r="EA61" s="51" t="s">
        <v>342</v>
      </c>
      <c r="EB61" s="51" t="s">
        <v>343</v>
      </c>
    </row>
    <row r="62" spans="1:132" x14ac:dyDescent="0.55000000000000004">
      <c r="A62" s="71">
        <f>IF('受領情報一覧(KPMG編集)'!B62="","",'受領情報一覧(KPMG編集)'!B62)</f>
        <v>59</v>
      </c>
      <c r="B62" s="70">
        <v>59</v>
      </c>
      <c r="C62" s="44">
        <v>45320.953287037039</v>
      </c>
      <c r="D62" s="44">
        <v>45320.953784722224</v>
      </c>
      <c r="E62" s="41" t="s">
        <v>300</v>
      </c>
      <c r="F62" s="41" t="s">
        <v>2268</v>
      </c>
      <c r="G62" s="41" t="s">
        <v>2268</v>
      </c>
      <c r="H62" s="41" t="s">
        <v>1754</v>
      </c>
      <c r="I62" s="41" t="s">
        <v>1755</v>
      </c>
      <c r="J62" s="41" t="s">
        <v>303</v>
      </c>
      <c r="K62" s="41" t="s">
        <v>1756</v>
      </c>
      <c r="L62" s="41" t="s">
        <v>347</v>
      </c>
      <c r="M62" s="41" t="s">
        <v>306</v>
      </c>
      <c r="N62" s="41" t="s">
        <v>1757</v>
      </c>
      <c r="O62" s="41" t="s">
        <v>1758</v>
      </c>
      <c r="P62" s="41" t="s">
        <v>309</v>
      </c>
      <c r="Q62" s="41" t="s">
        <v>310</v>
      </c>
      <c r="R62" s="41" t="s">
        <v>2459</v>
      </c>
      <c r="S62" s="41" t="s">
        <v>2268</v>
      </c>
      <c r="T62" s="41" t="s">
        <v>1799</v>
      </c>
      <c r="U62" s="107" t="s">
        <v>2460</v>
      </c>
      <c r="V62" s="41" t="s">
        <v>1801</v>
      </c>
      <c r="W62" s="41" t="s">
        <v>2268</v>
      </c>
      <c r="X62" s="41" t="s">
        <v>357</v>
      </c>
      <c r="Y62" s="41" t="s">
        <v>2268</v>
      </c>
      <c r="Z62" s="41" t="s">
        <v>2268</v>
      </c>
      <c r="AA62" s="188" t="s">
        <v>2268</v>
      </c>
      <c r="AB62" s="41" t="s">
        <v>2268</v>
      </c>
      <c r="AC62" s="41" t="s">
        <v>2461</v>
      </c>
      <c r="AD62" s="41" t="s">
        <v>2268</v>
      </c>
      <c r="AE62" s="41" t="s">
        <v>1763</v>
      </c>
      <c r="AF62" s="41" t="s">
        <v>1764</v>
      </c>
      <c r="AG62" s="188" t="s">
        <v>1765</v>
      </c>
      <c r="AH62" s="41" t="s">
        <v>1766</v>
      </c>
      <c r="AI62" s="127" t="s">
        <v>533</v>
      </c>
      <c r="AJ62" s="126" t="s">
        <v>2462</v>
      </c>
      <c r="AK62" s="41" t="s">
        <v>2268</v>
      </c>
      <c r="AL62" s="126" t="s">
        <v>2463</v>
      </c>
      <c r="AM62" s="126" t="s">
        <v>2464</v>
      </c>
      <c r="AN62" s="189">
        <v>6010401165286</v>
      </c>
      <c r="AO62" s="126" t="s">
        <v>2465</v>
      </c>
      <c r="AP62" s="126" t="s">
        <v>361</v>
      </c>
      <c r="AQ62" s="41" t="s">
        <v>2268</v>
      </c>
      <c r="AR62" s="41" t="s">
        <v>2268</v>
      </c>
      <c r="AS62" s="41" t="s">
        <v>2268</v>
      </c>
      <c r="AT62" s="41" t="s">
        <v>2268</v>
      </c>
      <c r="AU62" s="188" t="s">
        <v>2268</v>
      </c>
      <c r="AV62" s="41" t="s">
        <v>2268</v>
      </c>
      <c r="AW62" s="41" t="s">
        <v>2268</v>
      </c>
      <c r="AX62" s="41" t="s">
        <v>2268</v>
      </c>
      <c r="AY62" s="41" t="s">
        <v>2268</v>
      </c>
      <c r="AZ62" s="41" t="s">
        <v>2268</v>
      </c>
      <c r="BA62" s="41" t="s">
        <v>2268</v>
      </c>
      <c r="BB62" s="41" t="s">
        <v>2268</v>
      </c>
      <c r="BC62" s="41" t="s">
        <v>2268</v>
      </c>
      <c r="BD62" s="41" t="s">
        <v>2268</v>
      </c>
      <c r="BE62" s="41" t="s">
        <v>2268</v>
      </c>
      <c r="BF62" s="41" t="s">
        <v>2268</v>
      </c>
      <c r="BG62" s="41" t="s">
        <v>2268</v>
      </c>
      <c r="BH62" s="41" t="s">
        <v>2268</v>
      </c>
      <c r="BI62" s="41" t="s">
        <v>2268</v>
      </c>
      <c r="BJ62" s="41" t="s">
        <v>2268</v>
      </c>
      <c r="BK62" s="41" t="s">
        <v>2268</v>
      </c>
      <c r="BL62" s="41" t="s">
        <v>2268</v>
      </c>
      <c r="BM62" s="41" t="s">
        <v>317</v>
      </c>
      <c r="BN62" s="41" t="s">
        <v>1803</v>
      </c>
      <c r="BO62" s="41" t="s">
        <v>505</v>
      </c>
      <c r="BP62" s="41" t="s">
        <v>767</v>
      </c>
      <c r="BQ62" s="41" t="s">
        <v>319</v>
      </c>
      <c r="BR62" s="126" t="s">
        <v>2466</v>
      </c>
      <c r="BS62" s="41" t="s">
        <v>1768</v>
      </c>
      <c r="BT62" s="41" t="s">
        <v>1805</v>
      </c>
      <c r="BU62" s="41" t="s">
        <v>317</v>
      </c>
      <c r="BV62" s="41" t="s">
        <v>1247</v>
      </c>
      <c r="BW62" s="41" t="s">
        <v>319</v>
      </c>
      <c r="BX62" s="126" t="s">
        <v>2467</v>
      </c>
      <c r="BY62" s="41" t="s">
        <v>321</v>
      </c>
      <c r="BZ62" s="41" t="s">
        <v>322</v>
      </c>
      <c r="CA62" s="41" t="s">
        <v>2268</v>
      </c>
      <c r="CB62" s="41" t="s">
        <v>2268</v>
      </c>
      <c r="CC62" s="41" t="s">
        <v>2268</v>
      </c>
      <c r="CD62" s="41" t="s">
        <v>2268</v>
      </c>
      <c r="CE62" s="41" t="s">
        <v>616</v>
      </c>
      <c r="CF62" s="41" t="s">
        <v>1807</v>
      </c>
      <c r="CG62" s="41" t="s">
        <v>1808</v>
      </c>
      <c r="CH62" s="41" t="s">
        <v>2268</v>
      </c>
      <c r="CI62" s="41" t="s">
        <v>2268</v>
      </c>
      <c r="CJ62" s="41" t="s">
        <v>325</v>
      </c>
      <c r="CK62" s="51" t="s">
        <v>2268</v>
      </c>
      <c r="CL62" s="51" t="s">
        <v>1164</v>
      </c>
      <c r="CM62" s="51" t="s">
        <v>2268</v>
      </c>
      <c r="CN62" s="51" t="s">
        <v>2268</v>
      </c>
      <c r="CO62" s="51" t="s">
        <v>2268</v>
      </c>
      <c r="CP62" s="51" t="s">
        <v>2268</v>
      </c>
      <c r="CQ62" s="51" t="s">
        <v>2268</v>
      </c>
      <c r="CR62" s="51" t="s">
        <v>2268</v>
      </c>
      <c r="CS62" s="51" t="s">
        <v>2268</v>
      </c>
      <c r="CT62" s="51" t="s">
        <v>2268</v>
      </c>
      <c r="CU62" s="51" t="s">
        <v>2268</v>
      </c>
      <c r="CV62" s="51" t="s">
        <v>1809</v>
      </c>
      <c r="CW62" s="51" t="s">
        <v>1542</v>
      </c>
      <c r="CX62" s="51" t="s">
        <v>1542</v>
      </c>
      <c r="CY62" s="51" t="s">
        <v>2268</v>
      </c>
      <c r="CZ62" s="51" t="s">
        <v>2268</v>
      </c>
      <c r="DA62" s="211" t="s">
        <v>2452</v>
      </c>
      <c r="DB62" s="51" t="s">
        <v>2268</v>
      </c>
      <c r="DC62" s="51" t="s">
        <v>784</v>
      </c>
      <c r="DD62" s="211" t="s">
        <v>2458</v>
      </c>
      <c r="DE62" s="51" t="s">
        <v>1810</v>
      </c>
      <c r="DF62" s="51" t="s">
        <v>333</v>
      </c>
      <c r="DG62" s="51" t="s">
        <v>334</v>
      </c>
      <c r="DH62" s="51" t="s">
        <v>335</v>
      </c>
      <c r="DI62" s="51" t="s">
        <v>335</v>
      </c>
      <c r="DJ62" s="51" t="s">
        <v>1775</v>
      </c>
      <c r="DK62" s="51" t="s">
        <v>2268</v>
      </c>
      <c r="DL62" s="51" t="s">
        <v>2268</v>
      </c>
      <c r="DM62" s="51" t="s">
        <v>2268</v>
      </c>
      <c r="DN62" s="51" t="s">
        <v>2268</v>
      </c>
      <c r="DO62" s="51" t="s">
        <v>2268</v>
      </c>
      <c r="DP62" s="51" t="s">
        <v>2268</v>
      </c>
      <c r="DQ62" s="51" t="s">
        <v>2268</v>
      </c>
      <c r="DR62" s="51" t="s">
        <v>2268</v>
      </c>
      <c r="DS62" s="51" t="s">
        <v>2268</v>
      </c>
      <c r="DT62" s="51" t="s">
        <v>2268</v>
      </c>
      <c r="DU62" s="51" t="s">
        <v>2268</v>
      </c>
      <c r="DV62" s="51" t="s">
        <v>1796</v>
      </c>
      <c r="DW62" s="51" t="s">
        <v>1777</v>
      </c>
      <c r="DX62" s="51" t="s">
        <v>1797</v>
      </c>
      <c r="DY62" s="51" t="s">
        <v>340</v>
      </c>
      <c r="DZ62" s="51" t="s">
        <v>341</v>
      </c>
      <c r="EA62" s="51" t="s">
        <v>342</v>
      </c>
      <c r="EB62" s="51" t="s">
        <v>343</v>
      </c>
    </row>
    <row r="63" spans="1:132" x14ac:dyDescent="0.55000000000000004">
      <c r="A63" s="71">
        <f>IF('受領情報一覧(KPMG編集)'!B63="","",'受領情報一覧(KPMG編集)'!B63)</f>
        <v>60</v>
      </c>
      <c r="B63" s="70">
        <v>60</v>
      </c>
      <c r="C63" s="44">
        <v>45320.955069444448</v>
      </c>
      <c r="D63" s="44">
        <v>45320.969293981485</v>
      </c>
      <c r="E63" s="41" t="s">
        <v>300</v>
      </c>
      <c r="F63" s="41" t="s">
        <v>2268</v>
      </c>
      <c r="G63" s="41" t="s">
        <v>2268</v>
      </c>
      <c r="H63" s="41" t="s">
        <v>1754</v>
      </c>
      <c r="I63" s="41" t="s">
        <v>1755</v>
      </c>
      <c r="J63" s="41" t="s">
        <v>303</v>
      </c>
      <c r="K63" s="41" t="s">
        <v>1756</v>
      </c>
      <c r="L63" s="41" t="s">
        <v>422</v>
      </c>
      <c r="M63" s="41" t="s">
        <v>306</v>
      </c>
      <c r="N63" s="41" t="s">
        <v>1757</v>
      </c>
      <c r="O63" s="41" t="s">
        <v>1758</v>
      </c>
      <c r="P63" s="41" t="s">
        <v>309</v>
      </c>
      <c r="Q63" s="41" t="s">
        <v>310</v>
      </c>
      <c r="R63" s="41" t="s">
        <v>1811</v>
      </c>
      <c r="S63" s="41" t="s">
        <v>2268</v>
      </c>
      <c r="T63" s="41" t="s">
        <v>1812</v>
      </c>
      <c r="U63" s="41" t="s">
        <v>1761</v>
      </c>
      <c r="V63" s="41" t="s">
        <v>2268</v>
      </c>
      <c r="W63" s="41" t="s">
        <v>2268</v>
      </c>
      <c r="X63" s="41" t="s">
        <v>357</v>
      </c>
      <c r="Y63" s="41" t="s">
        <v>2268</v>
      </c>
      <c r="Z63" s="41" t="s">
        <v>2268</v>
      </c>
      <c r="AA63" s="188" t="s">
        <v>2268</v>
      </c>
      <c r="AB63" s="41" t="s">
        <v>2268</v>
      </c>
      <c r="AC63" s="41" t="s">
        <v>1813</v>
      </c>
      <c r="AD63" s="41" t="s">
        <v>2268</v>
      </c>
      <c r="AE63" s="41" t="s">
        <v>1763</v>
      </c>
      <c r="AF63" s="41" t="s">
        <v>1764</v>
      </c>
      <c r="AG63" s="188" t="s">
        <v>1765</v>
      </c>
      <c r="AH63" s="41" t="s">
        <v>1766</v>
      </c>
      <c r="AI63" s="126" t="s">
        <v>533</v>
      </c>
      <c r="AJ63" s="126" t="s">
        <v>2468</v>
      </c>
      <c r="AK63" s="126" t="s">
        <v>2268</v>
      </c>
      <c r="AL63" s="126" t="s">
        <v>2463</v>
      </c>
      <c r="AM63" s="126" t="s">
        <v>2464</v>
      </c>
      <c r="AN63" s="189">
        <v>6010401165286</v>
      </c>
      <c r="AO63" s="126" t="s">
        <v>2465</v>
      </c>
      <c r="AP63" s="126" t="s">
        <v>361</v>
      </c>
      <c r="AQ63" s="41" t="s">
        <v>2268</v>
      </c>
      <c r="AR63" s="41" t="s">
        <v>2268</v>
      </c>
      <c r="AS63" s="41" t="s">
        <v>2268</v>
      </c>
      <c r="AT63" s="41" t="s">
        <v>2268</v>
      </c>
      <c r="AU63" s="188" t="s">
        <v>2268</v>
      </c>
      <c r="AV63" s="41" t="s">
        <v>2268</v>
      </c>
      <c r="AW63" s="41" t="s">
        <v>2268</v>
      </c>
      <c r="AX63" s="41" t="s">
        <v>2268</v>
      </c>
      <c r="AY63" s="41" t="s">
        <v>2268</v>
      </c>
      <c r="AZ63" s="41" t="s">
        <v>2268</v>
      </c>
      <c r="BA63" s="41" t="s">
        <v>2268</v>
      </c>
      <c r="BB63" s="41" t="s">
        <v>2268</v>
      </c>
      <c r="BC63" s="41" t="s">
        <v>2268</v>
      </c>
      <c r="BD63" s="41" t="s">
        <v>2268</v>
      </c>
      <c r="BE63" s="41" t="s">
        <v>2268</v>
      </c>
      <c r="BF63" s="41" t="s">
        <v>2268</v>
      </c>
      <c r="BG63" s="41" t="s">
        <v>2268</v>
      </c>
      <c r="BH63" s="41" t="s">
        <v>2268</v>
      </c>
      <c r="BI63" s="41" t="s">
        <v>2268</v>
      </c>
      <c r="BJ63" s="41" t="s">
        <v>2268</v>
      </c>
      <c r="BK63" s="41" t="s">
        <v>2268</v>
      </c>
      <c r="BL63" s="41" t="s">
        <v>2268</v>
      </c>
      <c r="BM63" s="41" t="s">
        <v>317</v>
      </c>
      <c r="BN63" s="41" t="s">
        <v>1803</v>
      </c>
      <c r="BO63" s="41" t="s">
        <v>505</v>
      </c>
      <c r="BP63" s="41" t="s">
        <v>767</v>
      </c>
      <c r="BQ63" s="41" t="s">
        <v>319</v>
      </c>
      <c r="BR63" s="126" t="s">
        <v>2469</v>
      </c>
      <c r="BS63" s="41" t="s">
        <v>1768</v>
      </c>
      <c r="BT63" s="41" t="s">
        <v>1815</v>
      </c>
      <c r="BU63" s="41" t="s">
        <v>317</v>
      </c>
      <c r="BV63" s="41" t="s">
        <v>1816</v>
      </c>
      <c r="BW63" s="41" t="s">
        <v>319</v>
      </c>
      <c r="BX63" s="41" t="s">
        <v>1817</v>
      </c>
      <c r="BY63" s="41" t="s">
        <v>321</v>
      </c>
      <c r="BZ63" s="41" t="s">
        <v>322</v>
      </c>
      <c r="CA63" s="41" t="s">
        <v>2268</v>
      </c>
      <c r="CB63" s="41" t="s">
        <v>2268</v>
      </c>
      <c r="CC63" s="41" t="s">
        <v>2268</v>
      </c>
      <c r="CD63" s="41" t="s">
        <v>2268</v>
      </c>
      <c r="CE63" s="41" t="s">
        <v>616</v>
      </c>
      <c r="CF63" s="41" t="s">
        <v>1807</v>
      </c>
      <c r="CG63" s="41" t="s">
        <v>1818</v>
      </c>
      <c r="CH63" s="41" t="s">
        <v>2268</v>
      </c>
      <c r="CI63" s="41" t="s">
        <v>2268</v>
      </c>
      <c r="CJ63" s="41" t="s">
        <v>1542</v>
      </c>
      <c r="CK63" s="51" t="s">
        <v>1542</v>
      </c>
      <c r="CL63" s="51" t="s">
        <v>1164</v>
      </c>
      <c r="CM63" s="51" t="s">
        <v>1818</v>
      </c>
      <c r="CN63" s="51" t="s">
        <v>1818</v>
      </c>
      <c r="CO63" s="51" t="s">
        <v>2268</v>
      </c>
      <c r="CP63" s="51" t="s">
        <v>2268</v>
      </c>
      <c r="CQ63" s="51" t="s">
        <v>2268</v>
      </c>
      <c r="CR63" s="51" t="s">
        <v>2268</v>
      </c>
      <c r="CS63" s="51" t="s">
        <v>2268</v>
      </c>
      <c r="CT63" s="51" t="s">
        <v>2268</v>
      </c>
      <c r="CU63" s="51" t="s">
        <v>2268</v>
      </c>
      <c r="CV63" s="51" t="s">
        <v>444</v>
      </c>
      <c r="CW63" s="51" t="s">
        <v>326</v>
      </c>
      <c r="CX63" s="51" t="s">
        <v>1819</v>
      </c>
      <c r="CY63" s="51" t="s">
        <v>2268</v>
      </c>
      <c r="CZ63" s="51" t="s">
        <v>2268</v>
      </c>
      <c r="DA63" s="211" t="s">
        <v>2452</v>
      </c>
      <c r="DB63" s="51" t="s">
        <v>2268</v>
      </c>
      <c r="DC63" s="51" t="s">
        <v>784</v>
      </c>
      <c r="DD63" s="211" t="s">
        <v>2470</v>
      </c>
      <c r="DE63" s="51" t="s">
        <v>1820</v>
      </c>
      <c r="DF63" s="51" t="s">
        <v>333</v>
      </c>
      <c r="DG63" s="51" t="s">
        <v>334</v>
      </c>
      <c r="DH63" s="51" t="s">
        <v>335</v>
      </c>
      <c r="DI63" s="51" t="s">
        <v>335</v>
      </c>
      <c r="DJ63" s="51" t="s">
        <v>1775</v>
      </c>
      <c r="DK63" s="51" t="s">
        <v>2268</v>
      </c>
      <c r="DL63" s="51" t="s">
        <v>2268</v>
      </c>
      <c r="DM63" s="51" t="s">
        <v>2268</v>
      </c>
      <c r="DN63" s="51" t="s">
        <v>2268</v>
      </c>
      <c r="DO63" s="51" t="s">
        <v>2268</v>
      </c>
      <c r="DP63" s="51" t="s">
        <v>2268</v>
      </c>
      <c r="DQ63" s="51" t="s">
        <v>2268</v>
      </c>
      <c r="DR63" s="51" t="s">
        <v>2268</v>
      </c>
      <c r="DS63" s="51" t="s">
        <v>2268</v>
      </c>
      <c r="DT63" s="51" t="s">
        <v>2268</v>
      </c>
      <c r="DU63" s="51" t="s">
        <v>2268</v>
      </c>
      <c r="DV63" s="51" t="s">
        <v>1776</v>
      </c>
      <c r="DW63" s="51" t="s">
        <v>1777</v>
      </c>
      <c r="DX63" s="51" t="s">
        <v>1797</v>
      </c>
      <c r="DY63" s="51" t="s">
        <v>340</v>
      </c>
      <c r="DZ63" s="51" t="s">
        <v>341</v>
      </c>
      <c r="EA63" s="51" t="s">
        <v>342</v>
      </c>
      <c r="EB63" s="51" t="s">
        <v>343</v>
      </c>
    </row>
    <row r="64" spans="1:132" x14ac:dyDescent="0.55000000000000004">
      <c r="A64" s="71">
        <f>IF('受領情報一覧(KPMG編集)'!B64="","",'受領情報一覧(KPMG編集)'!B64)</f>
        <v>61</v>
      </c>
      <c r="B64" s="70">
        <v>61</v>
      </c>
      <c r="C64" s="44">
        <v>45321.36241898148</v>
      </c>
      <c r="D64" s="44">
        <v>45321.378182870372</v>
      </c>
      <c r="E64" s="41" t="s">
        <v>300</v>
      </c>
      <c r="F64" s="41" t="s">
        <v>2268</v>
      </c>
      <c r="G64" s="41" t="s">
        <v>2268</v>
      </c>
      <c r="H64" s="41" t="s">
        <v>1821</v>
      </c>
      <c r="I64" s="41" t="s">
        <v>1822</v>
      </c>
      <c r="J64" s="41" t="s">
        <v>303</v>
      </c>
      <c r="K64" s="41" t="s">
        <v>1823</v>
      </c>
      <c r="L64" s="41" t="s">
        <v>422</v>
      </c>
      <c r="M64" s="41" t="s">
        <v>306</v>
      </c>
      <c r="N64" s="41" t="s">
        <v>1824</v>
      </c>
      <c r="O64" s="41" t="s">
        <v>1825</v>
      </c>
      <c r="P64" s="41" t="s">
        <v>1826</v>
      </c>
      <c r="Q64" s="41" t="s">
        <v>310</v>
      </c>
      <c r="R64" s="41" t="s">
        <v>2471</v>
      </c>
      <c r="S64" s="41" t="s">
        <v>1828</v>
      </c>
      <c r="T64" s="41" t="s">
        <v>1829</v>
      </c>
      <c r="U64" s="41" t="s">
        <v>1830</v>
      </c>
      <c r="V64" s="41" t="s">
        <v>2268</v>
      </c>
      <c r="W64" s="41" t="s">
        <v>2268</v>
      </c>
      <c r="X64" s="41" t="s">
        <v>314</v>
      </c>
      <c r="Y64" s="41" t="s">
        <v>1831</v>
      </c>
      <c r="Z64" s="41" t="s">
        <v>1832</v>
      </c>
      <c r="AA64" s="188" t="s">
        <v>1833</v>
      </c>
      <c r="AB64" s="41" t="s">
        <v>1834</v>
      </c>
      <c r="AC64" s="41" t="s">
        <v>2268</v>
      </c>
      <c r="AD64" s="41" t="s">
        <v>2268</v>
      </c>
      <c r="AE64" s="41" t="s">
        <v>2268</v>
      </c>
      <c r="AF64" s="41" t="s">
        <v>2268</v>
      </c>
      <c r="AG64" s="188" t="s">
        <v>2268</v>
      </c>
      <c r="AH64" s="41" t="s">
        <v>2268</v>
      </c>
      <c r="AI64" s="41" t="s">
        <v>2268</v>
      </c>
      <c r="AJ64" s="41" t="s">
        <v>2268</v>
      </c>
      <c r="AK64" s="41" t="s">
        <v>2268</v>
      </c>
      <c r="AL64" s="41" t="s">
        <v>2268</v>
      </c>
      <c r="AM64" s="41" t="s">
        <v>2268</v>
      </c>
      <c r="AN64" s="188" t="s">
        <v>2268</v>
      </c>
      <c r="AO64" s="41" t="s">
        <v>2268</v>
      </c>
      <c r="AP64" s="41" t="s">
        <v>2268</v>
      </c>
      <c r="AQ64" s="41" t="s">
        <v>2268</v>
      </c>
      <c r="AR64" s="41" t="s">
        <v>2268</v>
      </c>
      <c r="AS64" s="41" t="s">
        <v>2268</v>
      </c>
      <c r="AT64" s="41" t="s">
        <v>2268</v>
      </c>
      <c r="AU64" s="188" t="s">
        <v>2268</v>
      </c>
      <c r="AV64" s="41" t="s">
        <v>2268</v>
      </c>
      <c r="AW64" s="41" t="s">
        <v>2268</v>
      </c>
      <c r="AX64" s="41" t="s">
        <v>2268</v>
      </c>
      <c r="AY64" s="41" t="s">
        <v>2268</v>
      </c>
      <c r="AZ64" s="41" t="s">
        <v>2268</v>
      </c>
      <c r="BA64" s="41" t="s">
        <v>2268</v>
      </c>
      <c r="BB64" s="41" t="s">
        <v>2268</v>
      </c>
      <c r="BC64" s="41" t="s">
        <v>2268</v>
      </c>
      <c r="BD64" s="41" t="s">
        <v>2268</v>
      </c>
      <c r="BE64" s="41" t="s">
        <v>2268</v>
      </c>
      <c r="BF64" s="41" t="s">
        <v>2268</v>
      </c>
      <c r="BG64" s="41" t="s">
        <v>2268</v>
      </c>
      <c r="BH64" s="41" t="s">
        <v>2268</v>
      </c>
      <c r="BI64" s="41" t="s">
        <v>2268</v>
      </c>
      <c r="BJ64" s="41" t="s">
        <v>2268</v>
      </c>
      <c r="BK64" s="41" t="s">
        <v>2268</v>
      </c>
      <c r="BL64" s="41" t="s">
        <v>2268</v>
      </c>
      <c r="BM64" s="41" t="s">
        <v>317</v>
      </c>
      <c r="BN64" s="41" t="s">
        <v>430</v>
      </c>
      <c r="BO64" s="41" t="s">
        <v>505</v>
      </c>
      <c r="BP64" s="41" t="s">
        <v>1511</v>
      </c>
      <c r="BQ64" s="41" t="s">
        <v>319</v>
      </c>
      <c r="BR64" s="41" t="s">
        <v>1835</v>
      </c>
      <c r="BS64" s="41" t="s">
        <v>1836</v>
      </c>
      <c r="BT64" s="41" t="s">
        <v>1837</v>
      </c>
      <c r="BU64" s="41" t="s">
        <v>316</v>
      </c>
      <c r="BV64" s="41" t="s">
        <v>2268</v>
      </c>
      <c r="BW64" s="41" t="s">
        <v>2268</v>
      </c>
      <c r="BX64" s="41" t="s">
        <v>2268</v>
      </c>
      <c r="BY64" s="41" t="s">
        <v>321</v>
      </c>
      <c r="BZ64" s="41" t="s">
        <v>322</v>
      </c>
      <c r="CA64" s="41" t="s">
        <v>2268</v>
      </c>
      <c r="CB64" s="41" t="s">
        <v>2268</v>
      </c>
      <c r="CC64" s="41" t="s">
        <v>2268</v>
      </c>
      <c r="CD64" s="41" t="s">
        <v>2268</v>
      </c>
      <c r="CE64" s="41" t="s">
        <v>828</v>
      </c>
      <c r="CF64" s="41" t="s">
        <v>2268</v>
      </c>
      <c r="CG64" s="41" t="s">
        <v>2268</v>
      </c>
      <c r="CH64" s="41" t="s">
        <v>2268</v>
      </c>
      <c r="CI64" s="41" t="s">
        <v>1838</v>
      </c>
      <c r="CJ64" s="41" t="s">
        <v>325</v>
      </c>
      <c r="CK64" s="51" t="s">
        <v>2268</v>
      </c>
      <c r="CL64" s="51" t="s">
        <v>1839</v>
      </c>
      <c r="CM64" s="51" t="s">
        <v>1840</v>
      </c>
      <c r="CN64" s="51" t="s">
        <v>1840</v>
      </c>
      <c r="CO64" s="51" t="s">
        <v>443</v>
      </c>
      <c r="CP64" s="51" t="s">
        <v>2268</v>
      </c>
      <c r="CQ64" s="51" t="s">
        <v>2268</v>
      </c>
      <c r="CR64" s="51" t="s">
        <v>2268</v>
      </c>
      <c r="CS64" s="51" t="s">
        <v>1840</v>
      </c>
      <c r="CT64" s="51" t="s">
        <v>1841</v>
      </c>
      <c r="CU64" s="51" t="s">
        <v>1842</v>
      </c>
      <c r="CV64" s="51" t="s">
        <v>1843</v>
      </c>
      <c r="CW64" s="51" t="s">
        <v>590</v>
      </c>
      <c r="CX64" s="51" t="s">
        <v>1844</v>
      </c>
      <c r="CY64" s="51" t="s">
        <v>2268</v>
      </c>
      <c r="CZ64" s="51" t="s">
        <v>2268</v>
      </c>
      <c r="DA64" s="51" t="s">
        <v>1845</v>
      </c>
      <c r="DB64" s="51" t="s">
        <v>1846</v>
      </c>
      <c r="DC64" s="51" t="s">
        <v>2268</v>
      </c>
      <c r="DD64" s="51" t="s">
        <v>1847</v>
      </c>
      <c r="DE64" s="51" t="s">
        <v>2268</v>
      </c>
      <c r="DF64" s="51" t="s">
        <v>333</v>
      </c>
      <c r="DG64" s="51" t="s">
        <v>334</v>
      </c>
      <c r="DH64" s="51" t="s">
        <v>335</v>
      </c>
      <c r="DI64" s="51" t="s">
        <v>335</v>
      </c>
      <c r="DJ64" s="51" t="s">
        <v>385</v>
      </c>
      <c r="DK64" s="51" t="s">
        <v>2268</v>
      </c>
      <c r="DL64" s="51" t="s">
        <v>2268</v>
      </c>
      <c r="DM64" s="51" t="s">
        <v>2268</v>
      </c>
      <c r="DN64" s="51" t="s">
        <v>2268</v>
      </c>
      <c r="DO64" s="51" t="s">
        <v>2268</v>
      </c>
      <c r="DP64" s="51" t="s">
        <v>2268</v>
      </c>
      <c r="DQ64" s="51" t="s">
        <v>2268</v>
      </c>
      <c r="DR64" s="51" t="s">
        <v>2268</v>
      </c>
      <c r="DS64" s="51" t="s">
        <v>2268</v>
      </c>
      <c r="DT64" s="51" t="s">
        <v>2268</v>
      </c>
      <c r="DU64" s="51" t="s">
        <v>2268</v>
      </c>
      <c r="DV64" s="51" t="s">
        <v>1848</v>
      </c>
      <c r="DW64" s="51" t="s">
        <v>1849</v>
      </c>
      <c r="DX64" s="51" t="s">
        <v>1850</v>
      </c>
      <c r="DY64" s="51" t="s">
        <v>340</v>
      </c>
      <c r="DZ64" s="51" t="s">
        <v>341</v>
      </c>
      <c r="EA64" s="51" t="s">
        <v>342</v>
      </c>
      <c r="EB64" s="51" t="s">
        <v>343</v>
      </c>
    </row>
    <row r="65" spans="1:132" x14ac:dyDescent="0.55000000000000004">
      <c r="A65" s="71">
        <f>IF('受領情報一覧(KPMG編集)'!B65="","",'受領情報一覧(KPMG編集)'!B65)</f>
        <v>62</v>
      </c>
      <c r="B65" s="70">
        <v>62</v>
      </c>
      <c r="C65" s="44">
        <v>45321.381412037037</v>
      </c>
      <c r="D65" s="44">
        <v>45321.392500000002</v>
      </c>
      <c r="E65" s="41" t="s">
        <v>300</v>
      </c>
      <c r="F65" s="41" t="s">
        <v>2268</v>
      </c>
      <c r="G65" s="41" t="s">
        <v>2268</v>
      </c>
      <c r="H65" s="41" t="s">
        <v>1821</v>
      </c>
      <c r="I65" s="41" t="s">
        <v>1822</v>
      </c>
      <c r="J65" s="41" t="s">
        <v>303</v>
      </c>
      <c r="K65" s="41" t="s">
        <v>1823</v>
      </c>
      <c r="L65" s="41" t="s">
        <v>422</v>
      </c>
      <c r="M65" s="41" t="s">
        <v>306</v>
      </c>
      <c r="N65" s="41" t="s">
        <v>1824</v>
      </c>
      <c r="O65" s="41" t="s">
        <v>1825</v>
      </c>
      <c r="P65" s="41" t="s">
        <v>1826</v>
      </c>
      <c r="Q65" s="41" t="s">
        <v>310</v>
      </c>
      <c r="R65" s="41" t="s">
        <v>2472</v>
      </c>
      <c r="S65" s="41" t="s">
        <v>2268</v>
      </c>
      <c r="T65" s="41" t="s">
        <v>1852</v>
      </c>
      <c r="U65" s="41" t="s">
        <v>1853</v>
      </c>
      <c r="V65" s="41" t="s">
        <v>2268</v>
      </c>
      <c r="W65" s="41" t="s">
        <v>1854</v>
      </c>
      <c r="X65" s="41" t="s">
        <v>314</v>
      </c>
      <c r="Y65" s="41" t="s">
        <v>1855</v>
      </c>
      <c r="Z65" s="41" t="s">
        <v>1856</v>
      </c>
      <c r="AA65" s="188" t="s">
        <v>1857</v>
      </c>
      <c r="AB65" s="41" t="s">
        <v>1858</v>
      </c>
      <c r="AC65" s="41" t="s">
        <v>2268</v>
      </c>
      <c r="AD65" s="41" t="s">
        <v>2268</v>
      </c>
      <c r="AE65" s="41" t="s">
        <v>2268</v>
      </c>
      <c r="AF65" s="41" t="s">
        <v>2268</v>
      </c>
      <c r="AG65" s="188" t="s">
        <v>2268</v>
      </c>
      <c r="AH65" s="41" t="s">
        <v>2268</v>
      </c>
      <c r="AI65" s="41" t="s">
        <v>2268</v>
      </c>
      <c r="AJ65" s="41" t="s">
        <v>2268</v>
      </c>
      <c r="AK65" s="41" t="s">
        <v>2268</v>
      </c>
      <c r="AL65" s="41" t="s">
        <v>2268</v>
      </c>
      <c r="AM65" s="41" t="s">
        <v>2268</v>
      </c>
      <c r="AN65" s="188" t="s">
        <v>2268</v>
      </c>
      <c r="AO65" s="41" t="s">
        <v>2268</v>
      </c>
      <c r="AP65" s="41" t="s">
        <v>2268</v>
      </c>
      <c r="AQ65" s="41" t="s">
        <v>2268</v>
      </c>
      <c r="AR65" s="41" t="s">
        <v>2268</v>
      </c>
      <c r="AS65" s="41" t="s">
        <v>2268</v>
      </c>
      <c r="AT65" s="41" t="s">
        <v>2268</v>
      </c>
      <c r="AU65" s="188" t="s">
        <v>2268</v>
      </c>
      <c r="AV65" s="41" t="s">
        <v>2268</v>
      </c>
      <c r="AW65" s="41" t="s">
        <v>2268</v>
      </c>
      <c r="AX65" s="41" t="s">
        <v>2268</v>
      </c>
      <c r="AY65" s="41" t="s">
        <v>2268</v>
      </c>
      <c r="AZ65" s="41" t="s">
        <v>2268</v>
      </c>
      <c r="BA65" s="41" t="s">
        <v>2268</v>
      </c>
      <c r="BB65" s="41" t="s">
        <v>2268</v>
      </c>
      <c r="BC65" s="41" t="s">
        <v>2268</v>
      </c>
      <c r="BD65" s="41" t="s">
        <v>2268</v>
      </c>
      <c r="BE65" s="41" t="s">
        <v>2268</v>
      </c>
      <c r="BF65" s="41" t="s">
        <v>2268</v>
      </c>
      <c r="BG65" s="41" t="s">
        <v>2268</v>
      </c>
      <c r="BH65" s="41" t="s">
        <v>2268</v>
      </c>
      <c r="BI65" s="41" t="s">
        <v>2268</v>
      </c>
      <c r="BJ65" s="41" t="s">
        <v>2268</v>
      </c>
      <c r="BK65" s="41" t="s">
        <v>2268</v>
      </c>
      <c r="BL65" s="41" t="s">
        <v>2268</v>
      </c>
      <c r="BM65" s="41" t="s">
        <v>316</v>
      </c>
      <c r="BN65" s="41" t="s">
        <v>2268</v>
      </c>
      <c r="BO65" s="41" t="s">
        <v>2268</v>
      </c>
      <c r="BP65" s="41" t="s">
        <v>2268</v>
      </c>
      <c r="BQ65" s="41" t="s">
        <v>2268</v>
      </c>
      <c r="BR65" s="41" t="s">
        <v>2268</v>
      </c>
      <c r="BS65" s="41" t="s">
        <v>2268</v>
      </c>
      <c r="BT65" s="41" t="s">
        <v>2268</v>
      </c>
      <c r="BU65" s="41" t="s">
        <v>316</v>
      </c>
      <c r="BV65" s="41" t="s">
        <v>2268</v>
      </c>
      <c r="BW65" s="41" t="s">
        <v>2268</v>
      </c>
      <c r="BX65" s="41" t="s">
        <v>2268</v>
      </c>
      <c r="BY65" s="41" t="s">
        <v>321</v>
      </c>
      <c r="BZ65" s="41" t="s">
        <v>322</v>
      </c>
      <c r="CA65" s="41" t="s">
        <v>2268</v>
      </c>
      <c r="CB65" s="41" t="s">
        <v>2268</v>
      </c>
      <c r="CC65" s="41" t="s">
        <v>2268</v>
      </c>
      <c r="CD65" s="41" t="s">
        <v>2268</v>
      </c>
      <c r="CE65" s="41" t="s">
        <v>828</v>
      </c>
      <c r="CF65" s="41" t="s">
        <v>2268</v>
      </c>
      <c r="CG65" s="41" t="s">
        <v>2268</v>
      </c>
      <c r="CH65" s="41" t="s">
        <v>2268</v>
      </c>
      <c r="CI65" s="41" t="s">
        <v>1838</v>
      </c>
      <c r="CJ65" s="41" t="s">
        <v>325</v>
      </c>
      <c r="CK65" s="51" t="s">
        <v>2268</v>
      </c>
      <c r="CL65" s="51" t="s">
        <v>1839</v>
      </c>
      <c r="CM65" s="51" t="s">
        <v>1840</v>
      </c>
      <c r="CN65" s="51" t="s">
        <v>1840</v>
      </c>
      <c r="CO65" s="51" t="s">
        <v>443</v>
      </c>
      <c r="CP65" s="51" t="s">
        <v>2268</v>
      </c>
      <c r="CQ65" s="51" t="s">
        <v>2268</v>
      </c>
      <c r="CR65" s="51" t="s">
        <v>2268</v>
      </c>
      <c r="CS65" s="51" t="s">
        <v>1333</v>
      </c>
      <c r="CT65" s="51" t="s">
        <v>1841</v>
      </c>
      <c r="CU65" s="51" t="s">
        <v>1842</v>
      </c>
      <c r="CV65" s="51" t="s">
        <v>1859</v>
      </c>
      <c r="CW65" s="51" t="s">
        <v>1860</v>
      </c>
      <c r="CX65" s="51" t="s">
        <v>1861</v>
      </c>
      <c r="CY65" s="51" t="s">
        <v>1862</v>
      </c>
      <c r="CZ65" s="51" t="s">
        <v>2268</v>
      </c>
      <c r="DA65" s="51" t="s">
        <v>1863</v>
      </c>
      <c r="DB65" s="51" t="s">
        <v>1864</v>
      </c>
      <c r="DC65" s="51" t="s">
        <v>2268</v>
      </c>
      <c r="DD65" s="51" t="s">
        <v>2268</v>
      </c>
      <c r="DE65" s="51" t="s">
        <v>1865</v>
      </c>
      <c r="DF65" s="51" t="s">
        <v>333</v>
      </c>
      <c r="DG65" s="51" t="s">
        <v>334</v>
      </c>
      <c r="DH65" s="51" t="s">
        <v>335</v>
      </c>
      <c r="DI65" s="51" t="s">
        <v>335</v>
      </c>
      <c r="DJ65" s="51" t="s">
        <v>385</v>
      </c>
      <c r="DK65" s="51" t="s">
        <v>2268</v>
      </c>
      <c r="DL65" s="51" t="s">
        <v>2268</v>
      </c>
      <c r="DM65" s="51" t="s">
        <v>2268</v>
      </c>
      <c r="DN65" s="51" t="s">
        <v>2268</v>
      </c>
      <c r="DO65" s="51" t="s">
        <v>2268</v>
      </c>
      <c r="DP65" s="51" t="s">
        <v>2268</v>
      </c>
      <c r="DQ65" s="51" t="s">
        <v>2268</v>
      </c>
      <c r="DR65" s="51" t="s">
        <v>2268</v>
      </c>
      <c r="DS65" s="51" t="s">
        <v>2268</v>
      </c>
      <c r="DT65" s="51" t="s">
        <v>2268</v>
      </c>
      <c r="DU65" s="51" t="s">
        <v>2268</v>
      </c>
      <c r="DV65" s="51" t="s">
        <v>1866</v>
      </c>
      <c r="DW65" s="51" t="s">
        <v>1849</v>
      </c>
      <c r="DX65" s="51" t="s">
        <v>1867</v>
      </c>
      <c r="DY65" s="51" t="s">
        <v>340</v>
      </c>
      <c r="DZ65" s="51" t="s">
        <v>341</v>
      </c>
      <c r="EA65" s="51" t="s">
        <v>342</v>
      </c>
      <c r="EB65" s="51" t="s">
        <v>343</v>
      </c>
    </row>
    <row r="66" spans="1:132" x14ac:dyDescent="0.55000000000000004">
      <c r="A66" s="71">
        <f>IF('受領情報一覧(KPMG編集)'!B66="","",'受領情報一覧(KPMG編集)'!B66)</f>
        <v>63</v>
      </c>
      <c r="B66" s="70">
        <v>63</v>
      </c>
      <c r="C66" s="44">
        <v>45322.67800925926</v>
      </c>
      <c r="D66" s="44">
        <v>45322.711099537039</v>
      </c>
      <c r="E66" s="41" t="s">
        <v>300</v>
      </c>
      <c r="F66" s="41" t="s">
        <v>2268</v>
      </c>
      <c r="G66" s="41" t="s">
        <v>2268</v>
      </c>
      <c r="H66" s="41" t="s">
        <v>1868</v>
      </c>
      <c r="I66" s="41" t="s">
        <v>1869</v>
      </c>
      <c r="J66" s="41" t="s">
        <v>303</v>
      </c>
      <c r="K66" s="199">
        <v>9011105005081</v>
      </c>
      <c r="L66" s="41" t="s">
        <v>422</v>
      </c>
      <c r="M66" s="41" t="s">
        <v>348</v>
      </c>
      <c r="N66" s="41" t="s">
        <v>1871</v>
      </c>
      <c r="O66" s="41" t="s">
        <v>1872</v>
      </c>
      <c r="P66" s="41" t="s">
        <v>309</v>
      </c>
      <c r="Q66" s="41" t="s">
        <v>310</v>
      </c>
      <c r="R66" s="41" t="s">
        <v>3232</v>
      </c>
      <c r="S66" s="41" t="s">
        <v>2268</v>
      </c>
      <c r="T66" s="41" t="s">
        <v>1874</v>
      </c>
      <c r="U66" s="107" t="s">
        <v>2473</v>
      </c>
      <c r="V66" s="41" t="s">
        <v>1875</v>
      </c>
      <c r="W66" s="41" t="s">
        <v>1876</v>
      </c>
      <c r="X66" s="41" t="s">
        <v>314</v>
      </c>
      <c r="Y66" s="41" t="s">
        <v>1877</v>
      </c>
      <c r="Z66" s="41" t="s">
        <v>1878</v>
      </c>
      <c r="AA66" s="202">
        <v>9011105005081</v>
      </c>
      <c r="AB66" s="41" t="s">
        <v>1871</v>
      </c>
      <c r="AC66" s="41" t="s">
        <v>2268</v>
      </c>
      <c r="AD66" s="41" t="s">
        <v>2268</v>
      </c>
      <c r="AE66" s="41" t="s">
        <v>2268</v>
      </c>
      <c r="AF66" s="41" t="s">
        <v>2268</v>
      </c>
      <c r="AG66" s="188" t="s">
        <v>2268</v>
      </c>
      <c r="AH66" s="41" t="s">
        <v>2268</v>
      </c>
      <c r="AI66" s="41" t="s">
        <v>2268</v>
      </c>
      <c r="AJ66" s="41" t="s">
        <v>2268</v>
      </c>
      <c r="AK66" s="41" t="s">
        <v>2268</v>
      </c>
      <c r="AL66" s="41" t="s">
        <v>2268</v>
      </c>
      <c r="AM66" s="41" t="s">
        <v>2268</v>
      </c>
      <c r="AN66" s="188" t="s">
        <v>2268</v>
      </c>
      <c r="AO66" s="41" t="s">
        <v>2268</v>
      </c>
      <c r="AP66" s="41" t="s">
        <v>2268</v>
      </c>
      <c r="AQ66" s="41" t="s">
        <v>2268</v>
      </c>
      <c r="AR66" s="41" t="s">
        <v>2268</v>
      </c>
      <c r="AS66" s="41" t="s">
        <v>2268</v>
      </c>
      <c r="AT66" s="41" t="s">
        <v>2268</v>
      </c>
      <c r="AU66" s="188" t="s">
        <v>2268</v>
      </c>
      <c r="AV66" s="41" t="s">
        <v>2268</v>
      </c>
      <c r="AW66" s="41" t="s">
        <v>2268</v>
      </c>
      <c r="AX66" s="41" t="s">
        <v>2268</v>
      </c>
      <c r="AY66" s="41" t="s">
        <v>2268</v>
      </c>
      <c r="AZ66" s="41" t="s">
        <v>2268</v>
      </c>
      <c r="BA66" s="41" t="s">
        <v>2268</v>
      </c>
      <c r="BB66" s="41" t="s">
        <v>2268</v>
      </c>
      <c r="BC66" s="41" t="s">
        <v>2268</v>
      </c>
      <c r="BD66" s="41" t="s">
        <v>2268</v>
      </c>
      <c r="BE66" s="41" t="s">
        <v>2268</v>
      </c>
      <c r="BF66" s="41" t="s">
        <v>2268</v>
      </c>
      <c r="BG66" s="41" t="s">
        <v>2268</v>
      </c>
      <c r="BH66" s="41" t="s">
        <v>2268</v>
      </c>
      <c r="BI66" s="41" t="s">
        <v>2268</v>
      </c>
      <c r="BJ66" s="41" t="s">
        <v>2268</v>
      </c>
      <c r="BK66" s="41" t="s">
        <v>2268</v>
      </c>
      <c r="BL66" s="41" t="s">
        <v>2268</v>
      </c>
      <c r="BM66" s="41" t="s">
        <v>317</v>
      </c>
      <c r="BN66" s="41" t="s">
        <v>766</v>
      </c>
      <c r="BO66" s="41" t="s">
        <v>1879</v>
      </c>
      <c r="BP66" s="41" t="s">
        <v>1880</v>
      </c>
      <c r="BQ66" s="41" t="s">
        <v>319</v>
      </c>
      <c r="BR66" s="41" t="s">
        <v>1881</v>
      </c>
      <c r="BS66" s="41" t="s">
        <v>2474</v>
      </c>
      <c r="BT66" s="41" t="s">
        <v>1883</v>
      </c>
      <c r="BU66" s="41" t="s">
        <v>317</v>
      </c>
      <c r="BV66" s="41" t="s">
        <v>368</v>
      </c>
      <c r="BW66" s="41" t="s">
        <v>319</v>
      </c>
      <c r="BX66" s="41" t="s">
        <v>1884</v>
      </c>
      <c r="BY66" s="41" t="s">
        <v>321</v>
      </c>
      <c r="BZ66" s="41" t="s">
        <v>322</v>
      </c>
      <c r="CA66" s="41" t="s">
        <v>2268</v>
      </c>
      <c r="CB66" s="41" t="s">
        <v>2268</v>
      </c>
      <c r="CC66" s="41" t="s">
        <v>2268</v>
      </c>
      <c r="CD66" s="41" t="s">
        <v>2268</v>
      </c>
      <c r="CE66" s="41" t="s">
        <v>828</v>
      </c>
      <c r="CF66" s="41" t="s">
        <v>2268</v>
      </c>
      <c r="CG66" s="41" t="s">
        <v>2268</v>
      </c>
      <c r="CH66" s="41" t="s">
        <v>2268</v>
      </c>
      <c r="CI66" s="41" t="s">
        <v>1885</v>
      </c>
      <c r="CJ66" s="41" t="s">
        <v>1886</v>
      </c>
      <c r="CK66" s="51" t="s">
        <v>1887</v>
      </c>
      <c r="CL66" s="51" t="s">
        <v>1691</v>
      </c>
      <c r="CM66" s="51" t="s">
        <v>658</v>
      </c>
      <c r="CN66" s="51" t="s">
        <v>376</v>
      </c>
      <c r="CO66" s="51" t="s">
        <v>443</v>
      </c>
      <c r="CP66" s="51" t="s">
        <v>2268</v>
      </c>
      <c r="CQ66" s="51" t="s">
        <v>2268</v>
      </c>
      <c r="CR66" s="51" t="s">
        <v>2268</v>
      </c>
      <c r="CS66" s="51" t="s">
        <v>1333</v>
      </c>
      <c r="CT66" s="51" t="s">
        <v>1841</v>
      </c>
      <c r="CU66" s="51" t="s">
        <v>2268</v>
      </c>
      <c r="CV66" s="51" t="s">
        <v>1888</v>
      </c>
      <c r="CW66" s="51" t="s">
        <v>1888</v>
      </c>
      <c r="CX66" s="51" t="s">
        <v>1889</v>
      </c>
      <c r="CY66" s="51" t="s">
        <v>1890</v>
      </c>
      <c r="CZ66" s="51" t="s">
        <v>2268</v>
      </c>
      <c r="DA66" s="51" t="s">
        <v>2268</v>
      </c>
      <c r="DB66" s="51" t="s">
        <v>1891</v>
      </c>
      <c r="DC66" s="51" t="s">
        <v>2268</v>
      </c>
      <c r="DD66" s="51" t="s">
        <v>2268</v>
      </c>
      <c r="DE66" s="51" t="s">
        <v>2268</v>
      </c>
      <c r="DF66" s="51" t="s">
        <v>333</v>
      </c>
      <c r="DG66" s="51" t="s">
        <v>334</v>
      </c>
      <c r="DH66" s="51" t="s">
        <v>335</v>
      </c>
      <c r="DI66" s="51" t="s">
        <v>335</v>
      </c>
      <c r="DJ66" s="51" t="s">
        <v>385</v>
      </c>
      <c r="DK66" s="51" t="s">
        <v>2268</v>
      </c>
      <c r="DL66" s="51" t="s">
        <v>2268</v>
      </c>
      <c r="DM66" s="51" t="s">
        <v>2268</v>
      </c>
      <c r="DN66" s="51" t="s">
        <v>2268</v>
      </c>
      <c r="DO66" s="51" t="s">
        <v>2268</v>
      </c>
      <c r="DP66" s="51" t="s">
        <v>2268</v>
      </c>
      <c r="DQ66" s="51" t="s">
        <v>2268</v>
      </c>
      <c r="DR66" s="51" t="s">
        <v>2268</v>
      </c>
      <c r="DS66" s="51" t="s">
        <v>2268</v>
      </c>
      <c r="DT66" s="51" t="s">
        <v>2268</v>
      </c>
      <c r="DU66" s="51" t="s">
        <v>2268</v>
      </c>
      <c r="DV66" s="51" t="s">
        <v>1892</v>
      </c>
      <c r="DW66" s="51" t="s">
        <v>1893</v>
      </c>
      <c r="DX66" s="51" t="s">
        <v>2475</v>
      </c>
      <c r="DY66" s="51" t="s">
        <v>340</v>
      </c>
      <c r="DZ66" s="51" t="s">
        <v>341</v>
      </c>
      <c r="EA66" s="51" t="s">
        <v>342</v>
      </c>
      <c r="EB66" s="51" t="s">
        <v>343</v>
      </c>
    </row>
    <row r="67" spans="1:132" s="105" customFormat="1" x14ac:dyDescent="0.55000000000000004">
      <c r="A67" s="103">
        <f>IF('受領情報一覧(KPMG編集)'!B67="","",'受領情報一覧(KPMG編集)'!B67)</f>
        <v>64</v>
      </c>
      <c r="B67" s="212">
        <v>64</v>
      </c>
      <c r="C67" s="213">
        <v>45330.774317129632</v>
      </c>
      <c r="D67" s="213">
        <v>45330.791226851848</v>
      </c>
      <c r="E67" s="214" t="s">
        <v>300</v>
      </c>
      <c r="F67" s="214" t="s">
        <v>2268</v>
      </c>
      <c r="G67" s="214" t="s">
        <v>2268</v>
      </c>
      <c r="H67" s="214" t="s">
        <v>1895</v>
      </c>
      <c r="I67" s="214" t="s">
        <v>1896</v>
      </c>
      <c r="J67" s="214" t="s">
        <v>303</v>
      </c>
      <c r="K67" s="218">
        <v>7011101020284</v>
      </c>
      <c r="L67" s="214" t="s">
        <v>305</v>
      </c>
      <c r="M67" s="214" t="s">
        <v>392</v>
      </c>
      <c r="N67" s="214" t="s">
        <v>1898</v>
      </c>
      <c r="O67" s="219" t="s">
        <v>2126</v>
      </c>
      <c r="P67" s="214" t="s">
        <v>1900</v>
      </c>
      <c r="Q67" s="214" t="s">
        <v>310</v>
      </c>
      <c r="R67" s="214" t="s">
        <v>1901</v>
      </c>
      <c r="S67" s="214" t="s">
        <v>2268</v>
      </c>
      <c r="T67" s="214" t="s">
        <v>2476</v>
      </c>
      <c r="U67" s="219" t="s">
        <v>2477</v>
      </c>
      <c r="V67" s="214" t="s">
        <v>2268</v>
      </c>
      <c r="W67" s="214" t="s">
        <v>1904</v>
      </c>
      <c r="X67" s="214" t="s">
        <v>357</v>
      </c>
      <c r="Y67" s="214" t="s">
        <v>2268</v>
      </c>
      <c r="Z67" s="214" t="s">
        <v>2268</v>
      </c>
      <c r="AA67" s="215" t="s">
        <v>2268</v>
      </c>
      <c r="AB67" s="214" t="s">
        <v>2268</v>
      </c>
      <c r="AC67" s="214" t="s">
        <v>1905</v>
      </c>
      <c r="AD67" s="214" t="s">
        <v>2268</v>
      </c>
      <c r="AE67" s="214" t="s">
        <v>2478</v>
      </c>
      <c r="AF67" s="214" t="s">
        <v>1907</v>
      </c>
      <c r="AG67" s="215">
        <v>1360001022733</v>
      </c>
      <c r="AH67" s="214" t="s">
        <v>1909</v>
      </c>
      <c r="AI67" s="214" t="s">
        <v>361</v>
      </c>
      <c r="AJ67" s="214" t="s">
        <v>2268</v>
      </c>
      <c r="AK67" s="214" t="s">
        <v>2268</v>
      </c>
      <c r="AL67" s="214" t="s">
        <v>2268</v>
      </c>
      <c r="AM67" s="214" t="s">
        <v>2268</v>
      </c>
      <c r="AN67" s="215" t="s">
        <v>2268</v>
      </c>
      <c r="AO67" s="214" t="s">
        <v>2268</v>
      </c>
      <c r="AP67" s="214" t="s">
        <v>2268</v>
      </c>
      <c r="AQ67" s="214" t="s">
        <v>2268</v>
      </c>
      <c r="AR67" s="214" t="s">
        <v>2268</v>
      </c>
      <c r="AS67" s="214" t="s">
        <v>2268</v>
      </c>
      <c r="AT67" s="214" t="s">
        <v>2268</v>
      </c>
      <c r="AU67" s="215" t="s">
        <v>2268</v>
      </c>
      <c r="AV67" s="214" t="s">
        <v>2268</v>
      </c>
      <c r="AW67" s="214" t="s">
        <v>2268</v>
      </c>
      <c r="AX67" s="214" t="s">
        <v>2268</v>
      </c>
      <c r="AY67" s="214" t="s">
        <v>2268</v>
      </c>
      <c r="AZ67" s="214" t="s">
        <v>2268</v>
      </c>
      <c r="BA67" s="214" t="s">
        <v>2268</v>
      </c>
      <c r="BB67" s="214" t="s">
        <v>2268</v>
      </c>
      <c r="BC67" s="214" t="s">
        <v>2268</v>
      </c>
      <c r="BD67" s="214" t="s">
        <v>2268</v>
      </c>
      <c r="BE67" s="214" t="s">
        <v>2268</v>
      </c>
      <c r="BF67" s="214" t="s">
        <v>2268</v>
      </c>
      <c r="BG67" s="214" t="s">
        <v>2268</v>
      </c>
      <c r="BH67" s="214" t="s">
        <v>2268</v>
      </c>
      <c r="BI67" s="214" t="s">
        <v>2268</v>
      </c>
      <c r="BJ67" s="214" t="s">
        <v>2268</v>
      </c>
      <c r="BK67" s="214" t="s">
        <v>2268</v>
      </c>
      <c r="BL67" s="214" t="s">
        <v>2268</v>
      </c>
      <c r="BM67" s="214" t="s">
        <v>317</v>
      </c>
      <c r="BN67" s="214" t="s">
        <v>1910</v>
      </c>
      <c r="BO67" s="214" t="s">
        <v>1911</v>
      </c>
      <c r="BP67" s="214" t="s">
        <v>506</v>
      </c>
      <c r="BQ67" s="214" t="s">
        <v>319</v>
      </c>
      <c r="BR67" s="214" t="s">
        <v>1912</v>
      </c>
      <c r="BS67" s="214" t="s">
        <v>1913</v>
      </c>
      <c r="BT67" s="214" t="s">
        <v>1914</v>
      </c>
      <c r="BU67" s="214" t="s">
        <v>317</v>
      </c>
      <c r="BV67" s="214" t="s">
        <v>905</v>
      </c>
      <c r="BW67" s="214" t="s">
        <v>319</v>
      </c>
      <c r="BX67" s="214" t="s">
        <v>1915</v>
      </c>
      <c r="BY67" s="214" t="s">
        <v>370</v>
      </c>
      <c r="BZ67" s="214" t="s">
        <v>322</v>
      </c>
      <c r="CA67" s="214" t="s">
        <v>2268</v>
      </c>
      <c r="CB67" s="214" t="s">
        <v>2268</v>
      </c>
      <c r="CC67" s="214" t="s">
        <v>2268</v>
      </c>
      <c r="CD67" s="214" t="s">
        <v>591</v>
      </c>
      <c r="CE67" s="214" t="s">
        <v>616</v>
      </c>
      <c r="CF67" s="214" t="s">
        <v>1916</v>
      </c>
      <c r="CG67" s="214" t="s">
        <v>1917</v>
      </c>
      <c r="CH67" s="214" t="s">
        <v>2268</v>
      </c>
      <c r="CI67" s="214" t="s">
        <v>2268</v>
      </c>
      <c r="CJ67" s="214" t="s">
        <v>408</v>
      </c>
      <c r="CK67" s="216" t="s">
        <v>1918</v>
      </c>
      <c r="CL67" s="216" t="s">
        <v>1164</v>
      </c>
      <c r="CM67" s="216" t="s">
        <v>479</v>
      </c>
      <c r="CN67" s="216" t="s">
        <v>480</v>
      </c>
      <c r="CO67" s="216" t="s">
        <v>377</v>
      </c>
      <c r="CP67" s="216" t="s">
        <v>2268</v>
      </c>
      <c r="CQ67" s="216" t="s">
        <v>2268</v>
      </c>
      <c r="CR67" s="216" t="s">
        <v>2268</v>
      </c>
      <c r="CS67" s="216" t="s">
        <v>2268</v>
      </c>
      <c r="CT67" s="216" t="s">
        <v>2268</v>
      </c>
      <c r="CU67" s="216" t="s">
        <v>2268</v>
      </c>
      <c r="CV67" s="216" t="s">
        <v>1919</v>
      </c>
      <c r="CW67" s="216" t="s">
        <v>445</v>
      </c>
      <c r="CX67" s="216" t="s">
        <v>1920</v>
      </c>
      <c r="CY67" s="216" t="s">
        <v>1921</v>
      </c>
      <c r="CZ67" s="216" t="s">
        <v>1922</v>
      </c>
      <c r="DA67" s="216" t="s">
        <v>1923</v>
      </c>
      <c r="DB67" s="216" t="s">
        <v>1924</v>
      </c>
      <c r="DC67" s="216" t="s">
        <v>591</v>
      </c>
      <c r="DD67" s="216" t="s">
        <v>1925</v>
      </c>
      <c r="DE67" s="216" t="s">
        <v>1926</v>
      </c>
      <c r="DF67" s="216" t="s">
        <v>333</v>
      </c>
      <c r="DG67" s="216" t="s">
        <v>334</v>
      </c>
      <c r="DH67" s="216" t="s">
        <v>335</v>
      </c>
      <c r="DI67" s="216" t="s">
        <v>335</v>
      </c>
      <c r="DJ67" s="216" t="s">
        <v>1927</v>
      </c>
      <c r="DK67" s="216" t="s">
        <v>2268</v>
      </c>
      <c r="DL67" s="216" t="s">
        <v>2268</v>
      </c>
      <c r="DM67" s="216" t="s">
        <v>2268</v>
      </c>
      <c r="DN67" s="216" t="s">
        <v>2268</v>
      </c>
      <c r="DO67" s="216" t="s">
        <v>2268</v>
      </c>
      <c r="DP67" s="216" t="s">
        <v>2268</v>
      </c>
      <c r="DQ67" s="216" t="s">
        <v>2268</v>
      </c>
      <c r="DR67" s="216" t="s">
        <v>2268</v>
      </c>
      <c r="DS67" s="216" t="s">
        <v>2268</v>
      </c>
      <c r="DT67" s="216" t="s">
        <v>2268</v>
      </c>
      <c r="DU67" s="216" t="s">
        <v>2268</v>
      </c>
      <c r="DV67" s="216" t="s">
        <v>1928</v>
      </c>
      <c r="DW67" s="216" t="s">
        <v>1929</v>
      </c>
      <c r="DX67" s="216" t="s">
        <v>2146</v>
      </c>
      <c r="DY67" s="216" t="s">
        <v>340</v>
      </c>
      <c r="DZ67" s="216" t="s">
        <v>341</v>
      </c>
      <c r="EA67" s="216" t="s">
        <v>342</v>
      </c>
      <c r="EB67" s="216" t="s">
        <v>343</v>
      </c>
    </row>
    <row r="68" spans="1:132" x14ac:dyDescent="0.55000000000000004">
      <c r="A68" s="71">
        <f>IF('受領情報一覧(KPMG編集)'!B68="","",'受領情報一覧(KPMG編集)'!B68)</f>
        <v>65</v>
      </c>
      <c r="B68" s="70">
        <v>65</v>
      </c>
      <c r="C68" s="44">
        <v>45332.450173611112</v>
      </c>
      <c r="D68" s="44">
        <v>45332.484861111108</v>
      </c>
      <c r="E68" s="41" t="s">
        <v>300</v>
      </c>
      <c r="F68" s="41" t="s">
        <v>2268</v>
      </c>
      <c r="G68" s="41" t="s">
        <v>2268</v>
      </c>
      <c r="H68" s="41" t="s">
        <v>1931</v>
      </c>
      <c r="I68" s="41" t="s">
        <v>1932</v>
      </c>
      <c r="J68" s="41" t="s">
        <v>303</v>
      </c>
      <c r="K68" s="41" t="s">
        <v>2479</v>
      </c>
      <c r="L68" s="41" t="s">
        <v>305</v>
      </c>
      <c r="M68" s="41" t="s">
        <v>392</v>
      </c>
      <c r="N68" s="41" t="s">
        <v>1933</v>
      </c>
      <c r="O68" s="41" t="s">
        <v>2480</v>
      </c>
      <c r="P68" s="41" t="s">
        <v>351</v>
      </c>
      <c r="Q68" s="41" t="s">
        <v>310</v>
      </c>
      <c r="R68" s="41" t="s">
        <v>1935</v>
      </c>
      <c r="S68" s="41" t="s">
        <v>2268</v>
      </c>
      <c r="T68" s="41" t="s">
        <v>1936</v>
      </c>
      <c r="U68" s="118" t="s">
        <v>1937</v>
      </c>
      <c r="V68" s="41" t="s">
        <v>2268</v>
      </c>
      <c r="W68" s="41" t="s">
        <v>2268</v>
      </c>
      <c r="X68" s="41" t="s">
        <v>357</v>
      </c>
      <c r="Y68" s="41" t="s">
        <v>2268</v>
      </c>
      <c r="Z68" s="41" t="s">
        <v>2268</v>
      </c>
      <c r="AA68" s="188" t="s">
        <v>2268</v>
      </c>
      <c r="AB68" s="41" t="s">
        <v>2268</v>
      </c>
      <c r="AC68" s="41" t="s">
        <v>1938</v>
      </c>
      <c r="AD68" s="41" t="s">
        <v>2268</v>
      </c>
      <c r="AE68" s="41" t="s">
        <v>1938</v>
      </c>
      <c r="AF68" s="41" t="s">
        <v>1938</v>
      </c>
      <c r="AG68" s="188" t="s">
        <v>1938</v>
      </c>
      <c r="AH68" s="41" t="s">
        <v>1938</v>
      </c>
      <c r="AI68" s="41" t="s">
        <v>361</v>
      </c>
      <c r="AJ68" s="41" t="s">
        <v>2268</v>
      </c>
      <c r="AK68" s="41" t="s">
        <v>2268</v>
      </c>
      <c r="AL68" s="41" t="s">
        <v>2268</v>
      </c>
      <c r="AM68" s="41" t="s">
        <v>2268</v>
      </c>
      <c r="AN68" s="188" t="s">
        <v>2268</v>
      </c>
      <c r="AO68" s="41" t="s">
        <v>2268</v>
      </c>
      <c r="AP68" s="41" t="s">
        <v>2268</v>
      </c>
      <c r="AQ68" s="41" t="s">
        <v>2268</v>
      </c>
      <c r="AR68" s="41" t="s">
        <v>2268</v>
      </c>
      <c r="AS68" s="41" t="s">
        <v>2268</v>
      </c>
      <c r="AT68" s="41" t="s">
        <v>2268</v>
      </c>
      <c r="AU68" s="188" t="s">
        <v>2268</v>
      </c>
      <c r="AV68" s="41" t="s">
        <v>2268</v>
      </c>
      <c r="AW68" s="41" t="s">
        <v>2268</v>
      </c>
      <c r="AX68" s="41" t="s">
        <v>2268</v>
      </c>
      <c r="AY68" s="41" t="s">
        <v>2268</v>
      </c>
      <c r="AZ68" s="41" t="s">
        <v>2268</v>
      </c>
      <c r="BA68" s="41" t="s">
        <v>2268</v>
      </c>
      <c r="BB68" s="41" t="s">
        <v>2268</v>
      </c>
      <c r="BC68" s="41" t="s">
        <v>2268</v>
      </c>
      <c r="BD68" s="41" t="s">
        <v>2268</v>
      </c>
      <c r="BE68" s="41" t="s">
        <v>2268</v>
      </c>
      <c r="BF68" s="41" t="s">
        <v>2268</v>
      </c>
      <c r="BG68" s="41" t="s">
        <v>2268</v>
      </c>
      <c r="BH68" s="41" t="s">
        <v>2268</v>
      </c>
      <c r="BI68" s="41" t="s">
        <v>2268</v>
      </c>
      <c r="BJ68" s="41" t="s">
        <v>2268</v>
      </c>
      <c r="BK68" s="41" t="s">
        <v>2268</v>
      </c>
      <c r="BL68" s="41" t="s">
        <v>2268</v>
      </c>
      <c r="BM68" s="41" t="s">
        <v>317</v>
      </c>
      <c r="BN68" s="41" t="s">
        <v>362</v>
      </c>
      <c r="BO68" s="41" t="s">
        <v>1939</v>
      </c>
      <c r="BP68" s="41" t="s">
        <v>1940</v>
      </c>
      <c r="BQ68" s="41" t="s">
        <v>319</v>
      </c>
      <c r="BR68" s="41" t="s">
        <v>1941</v>
      </c>
      <c r="BS68" s="41" t="s">
        <v>366</v>
      </c>
      <c r="BT68" s="41" t="s">
        <v>1942</v>
      </c>
      <c r="BU68" s="41" t="s">
        <v>317</v>
      </c>
      <c r="BV68" s="41" t="s">
        <v>905</v>
      </c>
      <c r="BW68" s="41" t="s">
        <v>319</v>
      </c>
      <c r="BX68" s="41" t="s">
        <v>1943</v>
      </c>
      <c r="BY68" s="41" t="s">
        <v>370</v>
      </c>
      <c r="BZ68" s="41" t="s">
        <v>322</v>
      </c>
      <c r="CA68" s="41" t="s">
        <v>2268</v>
      </c>
      <c r="CB68" s="41" t="s">
        <v>2268</v>
      </c>
      <c r="CC68" s="41" t="s">
        <v>2268</v>
      </c>
      <c r="CD68" s="41" t="s">
        <v>2268</v>
      </c>
      <c r="CE68" s="41" t="s">
        <v>372</v>
      </c>
      <c r="CF68" s="41" t="s">
        <v>2268</v>
      </c>
      <c r="CG68" s="41" t="s">
        <v>691</v>
      </c>
      <c r="CH68" s="41" t="s">
        <v>2268</v>
      </c>
      <c r="CI68" s="41" t="s">
        <v>2268</v>
      </c>
      <c r="CJ68" s="41" t="s">
        <v>408</v>
      </c>
      <c r="CK68" s="51" t="s">
        <v>1163</v>
      </c>
      <c r="CL68" s="51" t="s">
        <v>2268</v>
      </c>
      <c r="CM68" s="51" t="s">
        <v>2268</v>
      </c>
      <c r="CN68" s="51" t="s">
        <v>2268</v>
      </c>
      <c r="CO68" s="51" t="s">
        <v>2268</v>
      </c>
      <c r="CP68" s="51" t="s">
        <v>2268</v>
      </c>
      <c r="CQ68" s="51" t="s">
        <v>2268</v>
      </c>
      <c r="CR68" s="51" t="s">
        <v>2268</v>
      </c>
      <c r="CS68" s="51" t="s">
        <v>2268</v>
      </c>
      <c r="CT68" s="51" t="s">
        <v>2268</v>
      </c>
      <c r="CU68" s="51" t="s">
        <v>2268</v>
      </c>
      <c r="CV68" s="51" t="s">
        <v>720</v>
      </c>
      <c r="CW68" s="51" t="s">
        <v>720</v>
      </c>
      <c r="CX68" s="51" t="s">
        <v>1944</v>
      </c>
      <c r="CY68" s="51" t="s">
        <v>2268</v>
      </c>
      <c r="CZ68" s="51" t="s">
        <v>2268</v>
      </c>
      <c r="DA68" s="51" t="s">
        <v>2268</v>
      </c>
      <c r="DB68" s="51" t="s">
        <v>2268</v>
      </c>
      <c r="DC68" s="51" t="s">
        <v>2268</v>
      </c>
      <c r="DD68" s="51" t="s">
        <v>1945</v>
      </c>
      <c r="DE68" s="51" t="s">
        <v>1946</v>
      </c>
      <c r="DF68" s="51" t="s">
        <v>333</v>
      </c>
      <c r="DG68" s="51" t="s">
        <v>334</v>
      </c>
      <c r="DH68" s="51" t="s">
        <v>335</v>
      </c>
      <c r="DI68" s="51" t="s">
        <v>335</v>
      </c>
      <c r="DJ68" s="51" t="s">
        <v>1947</v>
      </c>
      <c r="DK68" s="51" t="s">
        <v>2268</v>
      </c>
      <c r="DL68" s="51" t="s">
        <v>2268</v>
      </c>
      <c r="DM68" s="51" t="s">
        <v>2268</v>
      </c>
      <c r="DN68" s="51" t="s">
        <v>2268</v>
      </c>
      <c r="DO68" s="51" t="s">
        <v>2268</v>
      </c>
      <c r="DP68" s="51" t="s">
        <v>2268</v>
      </c>
      <c r="DQ68" s="51" t="s">
        <v>2268</v>
      </c>
      <c r="DR68" s="51" t="s">
        <v>2268</v>
      </c>
      <c r="DS68" s="51" t="s">
        <v>2268</v>
      </c>
      <c r="DT68" s="51" t="s">
        <v>2268</v>
      </c>
      <c r="DU68" s="51" t="s">
        <v>2268</v>
      </c>
      <c r="DV68" s="51" t="s">
        <v>1948</v>
      </c>
      <c r="DW68" s="51" t="s">
        <v>1949</v>
      </c>
      <c r="DX68" s="51" t="s">
        <v>1950</v>
      </c>
      <c r="DY68" s="51" t="s">
        <v>340</v>
      </c>
      <c r="DZ68" s="51" t="s">
        <v>341</v>
      </c>
      <c r="EA68" s="51" t="s">
        <v>342</v>
      </c>
      <c r="EB68" s="51" t="s">
        <v>343</v>
      </c>
    </row>
    <row r="69" spans="1:132" x14ac:dyDescent="0.55000000000000004">
      <c r="A69" s="71">
        <f>IF('受領情報一覧(KPMG編集)'!B69="","",'受領情報一覧(KPMG編集)'!B69)</f>
        <v>66</v>
      </c>
      <c r="B69" s="70">
        <v>66</v>
      </c>
      <c r="C69" s="44">
        <v>45335.589201388888</v>
      </c>
      <c r="D69" s="44">
        <v>45335.706064814818</v>
      </c>
      <c r="E69" s="41" t="s">
        <v>300</v>
      </c>
      <c r="F69" s="41" t="s">
        <v>2268</v>
      </c>
      <c r="G69" s="41" t="s">
        <v>2268</v>
      </c>
      <c r="H69" s="41" t="s">
        <v>1951</v>
      </c>
      <c r="I69" s="41" t="s">
        <v>1952</v>
      </c>
      <c r="J69" s="41" t="s">
        <v>303</v>
      </c>
      <c r="K69" s="41" t="s">
        <v>1960</v>
      </c>
      <c r="L69" s="41" t="s">
        <v>305</v>
      </c>
      <c r="M69" s="41" t="s">
        <v>392</v>
      </c>
      <c r="N69" s="41" t="s">
        <v>1961</v>
      </c>
      <c r="O69" s="41" t="s">
        <v>2481</v>
      </c>
      <c r="P69" s="41" t="s">
        <v>460</v>
      </c>
      <c r="Q69" s="41" t="s">
        <v>310</v>
      </c>
      <c r="R69" s="41" t="s">
        <v>1955</v>
      </c>
      <c r="S69" s="41" t="s">
        <v>1956</v>
      </c>
      <c r="T69" s="41" t="s">
        <v>1957</v>
      </c>
      <c r="U69" s="41" t="s">
        <v>2482</v>
      </c>
      <c r="V69" s="41" t="s">
        <v>2268</v>
      </c>
      <c r="W69" s="41" t="s">
        <v>1959</v>
      </c>
      <c r="X69" s="41" t="s">
        <v>314</v>
      </c>
      <c r="Y69" s="41" t="s">
        <v>1951</v>
      </c>
      <c r="Z69" s="41" t="s">
        <v>1952</v>
      </c>
      <c r="AA69" s="188" t="s">
        <v>1960</v>
      </c>
      <c r="AB69" s="41" t="s">
        <v>1961</v>
      </c>
      <c r="AC69" s="41" t="s">
        <v>2268</v>
      </c>
      <c r="AD69" s="41" t="s">
        <v>2268</v>
      </c>
      <c r="AE69" s="41" t="s">
        <v>2268</v>
      </c>
      <c r="AF69" s="41" t="s">
        <v>2268</v>
      </c>
      <c r="AG69" s="188" t="s">
        <v>2268</v>
      </c>
      <c r="AH69" s="41" t="s">
        <v>2268</v>
      </c>
      <c r="AI69" s="41" t="s">
        <v>2268</v>
      </c>
      <c r="AJ69" s="41" t="s">
        <v>2268</v>
      </c>
      <c r="AK69" s="41" t="s">
        <v>2268</v>
      </c>
      <c r="AL69" s="41" t="s">
        <v>2268</v>
      </c>
      <c r="AM69" s="41" t="s">
        <v>2268</v>
      </c>
      <c r="AN69" s="188" t="s">
        <v>2268</v>
      </c>
      <c r="AO69" s="41" t="s">
        <v>2268</v>
      </c>
      <c r="AP69" s="41" t="s">
        <v>2268</v>
      </c>
      <c r="AQ69" s="41" t="s">
        <v>2268</v>
      </c>
      <c r="AR69" s="41" t="s">
        <v>2268</v>
      </c>
      <c r="AS69" s="41" t="s">
        <v>2268</v>
      </c>
      <c r="AT69" s="41" t="s">
        <v>2268</v>
      </c>
      <c r="AU69" s="188" t="s">
        <v>2268</v>
      </c>
      <c r="AV69" s="41" t="s">
        <v>2268</v>
      </c>
      <c r="AW69" s="41" t="s">
        <v>2268</v>
      </c>
      <c r="AX69" s="41" t="s">
        <v>2268</v>
      </c>
      <c r="AY69" s="41" t="s">
        <v>2268</v>
      </c>
      <c r="AZ69" s="41" t="s">
        <v>2268</v>
      </c>
      <c r="BA69" s="41" t="s">
        <v>2268</v>
      </c>
      <c r="BB69" s="41" t="s">
        <v>2268</v>
      </c>
      <c r="BC69" s="41" t="s">
        <v>2268</v>
      </c>
      <c r="BD69" s="41" t="s">
        <v>2268</v>
      </c>
      <c r="BE69" s="41" t="s">
        <v>2268</v>
      </c>
      <c r="BF69" s="41" t="s">
        <v>2268</v>
      </c>
      <c r="BG69" s="41" t="s">
        <v>2268</v>
      </c>
      <c r="BH69" s="41" t="s">
        <v>2268</v>
      </c>
      <c r="BI69" s="41" t="s">
        <v>2268</v>
      </c>
      <c r="BJ69" s="41" t="s">
        <v>2268</v>
      </c>
      <c r="BK69" s="41" t="s">
        <v>2268</v>
      </c>
      <c r="BL69" s="41" t="s">
        <v>2268</v>
      </c>
      <c r="BM69" s="41" t="s">
        <v>317</v>
      </c>
      <c r="BN69" s="41" t="s">
        <v>685</v>
      </c>
      <c r="BO69" s="41" t="s">
        <v>1962</v>
      </c>
      <c r="BP69" s="41" t="s">
        <v>1963</v>
      </c>
      <c r="BQ69" s="41" t="s">
        <v>319</v>
      </c>
      <c r="BR69" s="41" t="s">
        <v>1964</v>
      </c>
      <c r="BS69" s="41" t="s">
        <v>366</v>
      </c>
      <c r="BT69" s="41" t="s">
        <v>1965</v>
      </c>
      <c r="BU69" s="41" t="s">
        <v>317</v>
      </c>
      <c r="BV69" s="41" t="s">
        <v>368</v>
      </c>
      <c r="BW69" s="41" t="s">
        <v>1966</v>
      </c>
      <c r="BX69" s="41" t="s">
        <v>1967</v>
      </c>
      <c r="BY69" s="41" t="s">
        <v>370</v>
      </c>
      <c r="BZ69" s="41" t="s">
        <v>322</v>
      </c>
      <c r="CA69" s="41" t="s">
        <v>2268</v>
      </c>
      <c r="CB69" s="41" t="s">
        <v>2268</v>
      </c>
      <c r="CC69" s="41" t="s">
        <v>2268</v>
      </c>
      <c r="CD69" s="41" t="s">
        <v>2268</v>
      </c>
      <c r="CE69" s="41" t="s">
        <v>372</v>
      </c>
      <c r="CF69" s="41" t="s">
        <v>2268</v>
      </c>
      <c r="CG69" s="41" t="s">
        <v>1968</v>
      </c>
      <c r="CH69" s="41" t="s">
        <v>2268</v>
      </c>
      <c r="CI69" s="41" t="s">
        <v>2268</v>
      </c>
      <c r="CJ69" s="41" t="s">
        <v>1969</v>
      </c>
      <c r="CK69" s="51" t="s">
        <v>1969</v>
      </c>
      <c r="CL69" s="51" t="s">
        <v>510</v>
      </c>
      <c r="CM69" s="51" t="s">
        <v>2268</v>
      </c>
      <c r="CN69" s="51" t="s">
        <v>2268</v>
      </c>
      <c r="CO69" s="51" t="s">
        <v>443</v>
      </c>
      <c r="CP69" s="51" t="s">
        <v>2268</v>
      </c>
      <c r="CQ69" s="51" t="s">
        <v>2268</v>
      </c>
      <c r="CR69" s="51" t="s">
        <v>2268</v>
      </c>
      <c r="CS69" s="51" t="s">
        <v>2268</v>
      </c>
      <c r="CT69" s="51" t="s">
        <v>2268</v>
      </c>
      <c r="CU69" s="51" t="s">
        <v>2268</v>
      </c>
      <c r="CV69" s="51" t="s">
        <v>1970</v>
      </c>
      <c r="CW69" s="51" t="s">
        <v>327</v>
      </c>
      <c r="CX69" s="51" t="s">
        <v>1971</v>
      </c>
      <c r="CY69" s="51" t="s">
        <v>1972</v>
      </c>
      <c r="CZ69" s="51" t="s">
        <v>1973</v>
      </c>
      <c r="DA69" s="51" t="s">
        <v>1974</v>
      </c>
      <c r="DB69" s="51" t="s">
        <v>2268</v>
      </c>
      <c r="DC69" s="51" t="s">
        <v>2268</v>
      </c>
      <c r="DD69" s="51" t="s">
        <v>1975</v>
      </c>
      <c r="DE69" s="51" t="s">
        <v>1976</v>
      </c>
      <c r="DF69" s="51" t="s">
        <v>333</v>
      </c>
      <c r="DG69" s="51" t="s">
        <v>334</v>
      </c>
      <c r="DH69" s="51" t="s">
        <v>335</v>
      </c>
      <c r="DI69" s="51" t="s">
        <v>335</v>
      </c>
      <c r="DJ69" s="51" t="s">
        <v>385</v>
      </c>
      <c r="DK69" s="51" t="s">
        <v>2268</v>
      </c>
      <c r="DL69" s="51" t="s">
        <v>2268</v>
      </c>
      <c r="DM69" s="51" t="s">
        <v>2268</v>
      </c>
      <c r="DN69" s="51" t="s">
        <v>2268</v>
      </c>
      <c r="DO69" s="51" t="s">
        <v>2268</v>
      </c>
      <c r="DP69" s="51" t="s">
        <v>2268</v>
      </c>
      <c r="DQ69" s="51" t="s">
        <v>2268</v>
      </c>
      <c r="DR69" s="51" t="s">
        <v>2268</v>
      </c>
      <c r="DS69" s="51" t="s">
        <v>2268</v>
      </c>
      <c r="DT69" s="51" t="s">
        <v>2268</v>
      </c>
      <c r="DU69" s="51" t="s">
        <v>2268</v>
      </c>
      <c r="DV69" s="51" t="s">
        <v>1977</v>
      </c>
      <c r="DW69" s="51" t="s">
        <v>1978</v>
      </c>
      <c r="DX69" s="51" t="s">
        <v>2483</v>
      </c>
      <c r="DY69" s="51" t="s">
        <v>340</v>
      </c>
      <c r="DZ69" s="51" t="s">
        <v>341</v>
      </c>
      <c r="EA69" s="51" t="s">
        <v>342</v>
      </c>
      <c r="EB69" s="51" t="s">
        <v>343</v>
      </c>
    </row>
    <row r="70" spans="1:132" x14ac:dyDescent="0.55000000000000004">
      <c r="A70" s="71">
        <f>IF('受領情報一覧(KPMG編集)'!B70="","",'受領情報一覧(KPMG編集)'!B70)</f>
        <v>67</v>
      </c>
      <c r="B70" s="70">
        <v>67</v>
      </c>
      <c r="C70" s="44">
        <v>45337.465914351851</v>
      </c>
      <c r="D70" s="44">
        <v>45337.733182870368</v>
      </c>
      <c r="E70" s="41" t="s">
        <v>300</v>
      </c>
      <c r="F70" s="41" t="s">
        <v>2268</v>
      </c>
      <c r="G70" s="41" t="s">
        <v>2268</v>
      </c>
      <c r="H70" s="41" t="s">
        <v>759</v>
      </c>
      <c r="I70" s="41" t="s">
        <v>751</v>
      </c>
      <c r="J70" s="41" t="s">
        <v>303</v>
      </c>
      <c r="K70" s="41" t="s">
        <v>760</v>
      </c>
      <c r="L70" s="41" t="s">
        <v>347</v>
      </c>
      <c r="M70" s="41" t="s">
        <v>752</v>
      </c>
      <c r="N70" s="126" t="s">
        <v>2484</v>
      </c>
      <c r="O70" s="41" t="s">
        <v>757</v>
      </c>
      <c r="P70" s="41" t="s">
        <v>496</v>
      </c>
      <c r="Q70" s="41" t="s">
        <v>310</v>
      </c>
      <c r="R70" s="41" t="s">
        <v>1981</v>
      </c>
      <c r="S70" s="41" t="s">
        <v>2268</v>
      </c>
      <c r="T70" s="41" t="s">
        <v>1982</v>
      </c>
      <c r="U70" s="41" t="s">
        <v>2485</v>
      </c>
      <c r="V70" s="41" t="s">
        <v>2268</v>
      </c>
      <c r="W70" s="41" t="s">
        <v>2268</v>
      </c>
      <c r="X70" s="41" t="s">
        <v>357</v>
      </c>
      <c r="Y70" s="41" t="s">
        <v>2268</v>
      </c>
      <c r="Z70" s="41" t="s">
        <v>2268</v>
      </c>
      <c r="AA70" s="188" t="s">
        <v>2268</v>
      </c>
      <c r="AB70" s="41" t="s">
        <v>2268</v>
      </c>
      <c r="AC70" s="41" t="s">
        <v>758</v>
      </c>
      <c r="AD70" s="41" t="s">
        <v>2268</v>
      </c>
      <c r="AE70" s="41" t="s">
        <v>759</v>
      </c>
      <c r="AF70" s="41" t="s">
        <v>751</v>
      </c>
      <c r="AG70" s="188" t="s">
        <v>760</v>
      </c>
      <c r="AH70" s="127" t="s">
        <v>2484</v>
      </c>
      <c r="AI70" s="41" t="s">
        <v>2486</v>
      </c>
      <c r="AJ70" s="41" t="s">
        <v>762</v>
      </c>
      <c r="AK70" s="41" t="s">
        <v>2268</v>
      </c>
      <c r="AL70" s="41" t="s">
        <v>759</v>
      </c>
      <c r="AM70" s="41" t="s">
        <v>751</v>
      </c>
      <c r="AN70" s="188" t="s">
        <v>760</v>
      </c>
      <c r="AO70" s="127" t="s">
        <v>2484</v>
      </c>
      <c r="AP70" s="41" t="s">
        <v>533</v>
      </c>
      <c r="AQ70" s="41" t="s">
        <v>763</v>
      </c>
      <c r="AR70" s="41" t="s">
        <v>2268</v>
      </c>
      <c r="AS70" s="41" t="s">
        <v>759</v>
      </c>
      <c r="AT70" s="41" t="s">
        <v>751</v>
      </c>
      <c r="AU70" s="188" t="s">
        <v>760</v>
      </c>
      <c r="AV70" s="127" t="s">
        <v>2484</v>
      </c>
      <c r="AW70" s="41" t="s">
        <v>533</v>
      </c>
      <c r="AX70" s="41" t="s">
        <v>764</v>
      </c>
      <c r="AY70" s="41" t="s">
        <v>2268</v>
      </c>
      <c r="AZ70" s="41" t="s">
        <v>759</v>
      </c>
      <c r="BA70" s="41" t="s">
        <v>751</v>
      </c>
      <c r="BB70" s="41" t="s">
        <v>760</v>
      </c>
      <c r="BC70" s="127" t="s">
        <v>2484</v>
      </c>
      <c r="BD70" s="41" t="s">
        <v>533</v>
      </c>
      <c r="BE70" s="41" t="s">
        <v>1985</v>
      </c>
      <c r="BF70" s="41" t="s">
        <v>2268</v>
      </c>
      <c r="BG70" s="41" t="s">
        <v>759</v>
      </c>
      <c r="BH70" s="41" t="s">
        <v>751</v>
      </c>
      <c r="BI70" s="41" t="s">
        <v>760</v>
      </c>
      <c r="BJ70" s="127" t="s">
        <v>2484</v>
      </c>
      <c r="BK70" s="41" t="s">
        <v>533</v>
      </c>
      <c r="BL70" s="41" t="s">
        <v>1986</v>
      </c>
      <c r="BM70" s="41" t="s">
        <v>317</v>
      </c>
      <c r="BN70" s="41" t="s">
        <v>766</v>
      </c>
      <c r="BO70" s="41" t="s">
        <v>585</v>
      </c>
      <c r="BP70" s="41" t="s">
        <v>794</v>
      </c>
      <c r="BQ70" s="41" t="s">
        <v>319</v>
      </c>
      <c r="BR70" s="41" t="s">
        <v>1987</v>
      </c>
      <c r="BS70" s="41" t="s">
        <v>796</v>
      </c>
      <c r="BT70" s="41" t="s">
        <v>796</v>
      </c>
      <c r="BU70" s="41" t="s">
        <v>317</v>
      </c>
      <c r="BV70" s="41" t="s">
        <v>770</v>
      </c>
      <c r="BW70" s="41" t="s">
        <v>437</v>
      </c>
      <c r="BX70" s="41" t="s">
        <v>797</v>
      </c>
      <c r="BY70" s="41" t="s">
        <v>321</v>
      </c>
      <c r="BZ70" s="41" t="s">
        <v>322</v>
      </c>
      <c r="CA70" s="41" t="s">
        <v>2268</v>
      </c>
      <c r="CB70" s="41" t="s">
        <v>2268</v>
      </c>
      <c r="CC70" s="41" t="s">
        <v>2268</v>
      </c>
      <c r="CD70" s="41" t="s">
        <v>2268</v>
      </c>
      <c r="CE70" s="41" t="s">
        <v>372</v>
      </c>
      <c r="CF70" s="41" t="s">
        <v>2268</v>
      </c>
      <c r="CG70" s="41" t="s">
        <v>798</v>
      </c>
      <c r="CH70" s="41" t="s">
        <v>2268</v>
      </c>
      <c r="CI70" s="41" t="s">
        <v>2268</v>
      </c>
      <c r="CJ70" s="41" t="s">
        <v>408</v>
      </c>
      <c r="CK70" s="51" t="s">
        <v>1988</v>
      </c>
      <c r="CL70" s="51" t="s">
        <v>1989</v>
      </c>
      <c r="CM70" s="51" t="s">
        <v>774</v>
      </c>
      <c r="CN70" s="51" t="s">
        <v>775</v>
      </c>
      <c r="CO70" s="51" t="s">
        <v>377</v>
      </c>
      <c r="CP70" s="51" t="s">
        <v>776</v>
      </c>
      <c r="CQ70" s="51" t="s">
        <v>777</v>
      </c>
      <c r="CR70" s="51" t="s">
        <v>2268</v>
      </c>
      <c r="CS70" s="51" t="s">
        <v>778</v>
      </c>
      <c r="CT70" s="51" t="s">
        <v>779</v>
      </c>
      <c r="CU70" s="51" t="s">
        <v>800</v>
      </c>
      <c r="CV70" s="51" t="s">
        <v>781</v>
      </c>
      <c r="CW70" s="51" t="s">
        <v>571</v>
      </c>
      <c r="CX70" s="51" t="s">
        <v>782</v>
      </c>
      <c r="CY70" s="51" t="s">
        <v>2268</v>
      </c>
      <c r="CZ70" s="51" t="s">
        <v>2268</v>
      </c>
      <c r="DA70" s="51" t="s">
        <v>2268</v>
      </c>
      <c r="DB70" s="51" t="s">
        <v>2268</v>
      </c>
      <c r="DC70" s="51" t="s">
        <v>784</v>
      </c>
      <c r="DD70" s="51" t="s">
        <v>785</v>
      </c>
      <c r="DE70" s="51" t="s">
        <v>1990</v>
      </c>
      <c r="DF70" s="51" t="s">
        <v>333</v>
      </c>
      <c r="DG70" s="51" t="s">
        <v>334</v>
      </c>
      <c r="DH70" s="51" t="s">
        <v>335</v>
      </c>
      <c r="DI70" s="51" t="s">
        <v>335</v>
      </c>
      <c r="DJ70" s="51" t="s">
        <v>801</v>
      </c>
      <c r="DK70" s="51" t="s">
        <v>2268</v>
      </c>
      <c r="DL70" s="51" t="s">
        <v>2268</v>
      </c>
      <c r="DM70" s="51" t="s">
        <v>2268</v>
      </c>
      <c r="DN70" s="51" t="s">
        <v>2268</v>
      </c>
      <c r="DO70" s="51" t="s">
        <v>2268</v>
      </c>
      <c r="DP70" s="51" t="s">
        <v>2268</v>
      </c>
      <c r="DQ70" s="51" t="s">
        <v>2268</v>
      </c>
      <c r="DR70" s="51" t="s">
        <v>2268</v>
      </c>
      <c r="DS70" s="51" t="s">
        <v>2268</v>
      </c>
      <c r="DT70" s="51" t="s">
        <v>2268</v>
      </c>
      <c r="DU70" s="51" t="s">
        <v>2268</v>
      </c>
      <c r="DV70" s="51" t="s">
        <v>788</v>
      </c>
      <c r="DW70" s="51" t="s">
        <v>789</v>
      </c>
      <c r="DX70" s="51" t="s">
        <v>790</v>
      </c>
      <c r="DY70" s="51" t="s">
        <v>340</v>
      </c>
      <c r="DZ70" s="51" t="s">
        <v>341</v>
      </c>
      <c r="EA70" s="51" t="s">
        <v>342</v>
      </c>
      <c r="EB70" s="51" t="s">
        <v>343</v>
      </c>
    </row>
    <row r="71" spans="1:132" x14ac:dyDescent="0.55000000000000004">
      <c r="A71" s="71">
        <f>IF('受領情報一覧(KPMG編集)'!B71="","",'受領情報一覧(KPMG編集)'!B71)</f>
        <v>68</v>
      </c>
      <c r="B71" s="70">
        <v>68</v>
      </c>
      <c r="C71" s="44">
        <v>45337.733622685184</v>
      </c>
      <c r="D71" s="44">
        <v>45337.777708333335</v>
      </c>
      <c r="E71" s="41" t="s">
        <v>300</v>
      </c>
      <c r="F71" s="41" t="s">
        <v>2268</v>
      </c>
      <c r="G71" s="41" t="s">
        <v>2268</v>
      </c>
      <c r="H71" s="41" t="s">
        <v>759</v>
      </c>
      <c r="I71" s="41" t="s">
        <v>751</v>
      </c>
      <c r="J71" s="41" t="s">
        <v>303</v>
      </c>
      <c r="K71" s="41" t="s">
        <v>760</v>
      </c>
      <c r="L71" s="41" t="s">
        <v>347</v>
      </c>
      <c r="M71" s="41" t="s">
        <v>752</v>
      </c>
      <c r="N71" s="127" t="s">
        <v>2484</v>
      </c>
      <c r="O71" s="41" t="s">
        <v>757</v>
      </c>
      <c r="P71" s="41" t="s">
        <v>496</v>
      </c>
      <c r="Q71" s="41" t="s">
        <v>310</v>
      </c>
      <c r="R71" s="41" t="s">
        <v>1993</v>
      </c>
      <c r="S71" s="41" t="s">
        <v>2268</v>
      </c>
      <c r="T71" s="41" t="s">
        <v>1994</v>
      </c>
      <c r="U71" s="41" t="s">
        <v>2487</v>
      </c>
      <c r="V71" s="41" t="s">
        <v>2268</v>
      </c>
      <c r="W71" s="41" t="s">
        <v>2268</v>
      </c>
      <c r="X71" s="41" t="s">
        <v>357</v>
      </c>
      <c r="Y71" s="41" t="s">
        <v>2268</v>
      </c>
      <c r="Z71" s="41" t="s">
        <v>2268</v>
      </c>
      <c r="AA71" s="188" t="s">
        <v>2268</v>
      </c>
      <c r="AB71" s="41" t="s">
        <v>2268</v>
      </c>
      <c r="AC71" s="41" t="s">
        <v>761</v>
      </c>
      <c r="AD71" s="41" t="s">
        <v>2268</v>
      </c>
      <c r="AE71" s="41" t="s">
        <v>759</v>
      </c>
      <c r="AF71" s="41" t="s">
        <v>751</v>
      </c>
      <c r="AG71" s="188" t="s">
        <v>760</v>
      </c>
      <c r="AH71" s="127" t="s">
        <v>2484</v>
      </c>
      <c r="AI71" s="41" t="s">
        <v>533</v>
      </c>
      <c r="AJ71" s="41" t="s">
        <v>762</v>
      </c>
      <c r="AK71" s="41" t="s">
        <v>2268</v>
      </c>
      <c r="AL71" s="41" t="s">
        <v>759</v>
      </c>
      <c r="AM71" s="41" t="s">
        <v>751</v>
      </c>
      <c r="AN71" s="188" t="s">
        <v>760</v>
      </c>
      <c r="AO71" s="127" t="s">
        <v>2484</v>
      </c>
      <c r="AP71" s="41" t="s">
        <v>533</v>
      </c>
      <c r="AQ71" s="41" t="s">
        <v>763</v>
      </c>
      <c r="AR71" s="41" t="s">
        <v>2268</v>
      </c>
      <c r="AS71" s="41" t="s">
        <v>759</v>
      </c>
      <c r="AT71" s="41" t="s">
        <v>751</v>
      </c>
      <c r="AU71" s="188" t="s">
        <v>760</v>
      </c>
      <c r="AV71" s="127" t="s">
        <v>2484</v>
      </c>
      <c r="AW71" s="41" t="s">
        <v>533</v>
      </c>
      <c r="AX71" s="41" t="s">
        <v>764</v>
      </c>
      <c r="AY71" s="41" t="s">
        <v>2268</v>
      </c>
      <c r="AZ71" s="41" t="s">
        <v>759</v>
      </c>
      <c r="BA71" s="41" t="s">
        <v>751</v>
      </c>
      <c r="BB71" s="41" t="s">
        <v>760</v>
      </c>
      <c r="BC71" s="127" t="s">
        <v>2484</v>
      </c>
      <c r="BD71" s="41" t="s">
        <v>533</v>
      </c>
      <c r="BE71" s="41" t="s">
        <v>1985</v>
      </c>
      <c r="BF71" s="41" t="s">
        <v>2268</v>
      </c>
      <c r="BG71" s="41" t="s">
        <v>759</v>
      </c>
      <c r="BH71" s="41" t="s">
        <v>751</v>
      </c>
      <c r="BI71" s="41" t="s">
        <v>760</v>
      </c>
      <c r="BJ71" s="127" t="s">
        <v>2484</v>
      </c>
      <c r="BK71" s="41" t="s">
        <v>533</v>
      </c>
      <c r="BL71" s="41" t="s">
        <v>1986</v>
      </c>
      <c r="BM71" s="41" t="s">
        <v>317</v>
      </c>
      <c r="BN71" s="41" t="s">
        <v>1996</v>
      </c>
      <c r="BO71" s="41" t="s">
        <v>585</v>
      </c>
      <c r="BP71" s="41" t="s">
        <v>794</v>
      </c>
      <c r="BQ71" s="41" t="s">
        <v>319</v>
      </c>
      <c r="BR71" s="41" t="s">
        <v>1997</v>
      </c>
      <c r="BS71" s="41" t="s">
        <v>796</v>
      </c>
      <c r="BT71" s="41" t="s">
        <v>796</v>
      </c>
      <c r="BU71" s="41" t="s">
        <v>317</v>
      </c>
      <c r="BV71" s="41" t="s">
        <v>770</v>
      </c>
      <c r="BW71" s="41" t="s">
        <v>437</v>
      </c>
      <c r="BX71" s="41" t="s">
        <v>797</v>
      </c>
      <c r="BY71" s="41" t="s">
        <v>321</v>
      </c>
      <c r="BZ71" s="41" t="s">
        <v>322</v>
      </c>
      <c r="CA71" s="41" t="s">
        <v>2268</v>
      </c>
      <c r="CB71" s="41" t="s">
        <v>2268</v>
      </c>
      <c r="CC71" s="41" t="s">
        <v>2268</v>
      </c>
      <c r="CD71" s="41" t="s">
        <v>2268</v>
      </c>
      <c r="CE71" s="41" t="s">
        <v>372</v>
      </c>
      <c r="CF71" s="41" t="s">
        <v>2268</v>
      </c>
      <c r="CG71" s="41" t="s">
        <v>798</v>
      </c>
      <c r="CH71" s="41" t="s">
        <v>2268</v>
      </c>
      <c r="CI71" s="41" t="s">
        <v>2268</v>
      </c>
      <c r="CJ71" s="41" t="s">
        <v>408</v>
      </c>
      <c r="CK71" s="51" t="s">
        <v>1988</v>
      </c>
      <c r="CL71" s="51" t="s">
        <v>714</v>
      </c>
      <c r="CM71" s="51" t="s">
        <v>774</v>
      </c>
      <c r="CN71" s="51" t="s">
        <v>775</v>
      </c>
      <c r="CO71" s="51" t="s">
        <v>377</v>
      </c>
      <c r="CP71" s="51" t="s">
        <v>776</v>
      </c>
      <c r="CQ71" s="51" t="s">
        <v>777</v>
      </c>
      <c r="CR71" s="51" t="s">
        <v>2268</v>
      </c>
      <c r="CS71" s="51" t="s">
        <v>1998</v>
      </c>
      <c r="CT71" s="51" t="s">
        <v>779</v>
      </c>
      <c r="CU71" s="51" t="s">
        <v>800</v>
      </c>
      <c r="CV71" s="51" t="s">
        <v>1999</v>
      </c>
      <c r="CW71" s="51" t="s">
        <v>571</v>
      </c>
      <c r="CX71" s="51" t="s">
        <v>783</v>
      </c>
      <c r="CY71" s="51" t="s">
        <v>2268</v>
      </c>
      <c r="CZ71" s="51" t="s">
        <v>2268</v>
      </c>
      <c r="DA71" s="51" t="s">
        <v>2268</v>
      </c>
      <c r="DB71" s="51" t="s">
        <v>2268</v>
      </c>
      <c r="DC71" s="51" t="s">
        <v>784</v>
      </c>
      <c r="DD71" s="51" t="s">
        <v>785</v>
      </c>
      <c r="DE71" s="51" t="s">
        <v>2000</v>
      </c>
      <c r="DF71" s="51" t="s">
        <v>333</v>
      </c>
      <c r="DG71" s="51" t="s">
        <v>334</v>
      </c>
      <c r="DH71" s="51" t="s">
        <v>335</v>
      </c>
      <c r="DI71" s="51" t="s">
        <v>335</v>
      </c>
      <c r="DJ71" s="51" t="s">
        <v>801</v>
      </c>
      <c r="DK71" s="51" t="s">
        <v>2268</v>
      </c>
      <c r="DL71" s="51" t="s">
        <v>2268</v>
      </c>
      <c r="DM71" s="51" t="s">
        <v>2268</v>
      </c>
      <c r="DN71" s="51" t="s">
        <v>2268</v>
      </c>
      <c r="DO71" s="51" t="s">
        <v>2268</v>
      </c>
      <c r="DP71" s="51" t="s">
        <v>2268</v>
      </c>
      <c r="DQ71" s="51" t="s">
        <v>2268</v>
      </c>
      <c r="DR71" s="51" t="s">
        <v>2268</v>
      </c>
      <c r="DS71" s="51" t="s">
        <v>2268</v>
      </c>
      <c r="DT71" s="51" t="s">
        <v>2268</v>
      </c>
      <c r="DU71" s="51" t="s">
        <v>2268</v>
      </c>
      <c r="DV71" s="51" t="s">
        <v>788</v>
      </c>
      <c r="DW71" s="51" t="s">
        <v>789</v>
      </c>
      <c r="DX71" s="51" t="s">
        <v>790</v>
      </c>
      <c r="DY71" s="51" t="s">
        <v>340</v>
      </c>
      <c r="DZ71" s="51" t="s">
        <v>341</v>
      </c>
      <c r="EA71" s="51" t="s">
        <v>342</v>
      </c>
      <c r="EB71" s="51" t="s">
        <v>343</v>
      </c>
    </row>
    <row r="72" spans="1:132" x14ac:dyDescent="0.55000000000000004">
      <c r="A72" s="71">
        <f>IF('受領情報一覧(KPMG編集)'!B72="","",'受領情報一覧(KPMG編集)'!B72)</f>
        <v>69</v>
      </c>
      <c r="B72" s="70">
        <v>69</v>
      </c>
      <c r="C72" s="44">
        <v>45338.397199074076</v>
      </c>
      <c r="D72" s="44">
        <v>45338.546180555553</v>
      </c>
      <c r="E72" s="41" t="s">
        <v>300</v>
      </c>
      <c r="F72" s="41" t="s">
        <v>2268</v>
      </c>
      <c r="G72" s="41" t="s">
        <v>2268</v>
      </c>
      <c r="H72" s="41" t="s">
        <v>2009</v>
      </c>
      <c r="I72" s="41" t="s">
        <v>2002</v>
      </c>
      <c r="J72" s="41" t="s">
        <v>303</v>
      </c>
      <c r="K72" s="41" t="s">
        <v>2010</v>
      </c>
      <c r="L72" s="41" t="s">
        <v>305</v>
      </c>
      <c r="M72" s="41" t="s">
        <v>392</v>
      </c>
      <c r="N72" s="127" t="s">
        <v>2488</v>
      </c>
      <c r="O72" s="41" t="s">
        <v>2489</v>
      </c>
      <c r="P72" s="41" t="s">
        <v>460</v>
      </c>
      <c r="Q72" s="41" t="s">
        <v>310</v>
      </c>
      <c r="R72" s="41" t="s">
        <v>2490</v>
      </c>
      <c r="S72" s="41" t="s">
        <v>2006</v>
      </c>
      <c r="T72" s="41" t="s">
        <v>2007</v>
      </c>
      <c r="U72" s="41" t="s">
        <v>2491</v>
      </c>
      <c r="V72" s="41" t="s">
        <v>2268</v>
      </c>
      <c r="W72" s="41" t="s">
        <v>2268</v>
      </c>
      <c r="X72" s="41" t="s">
        <v>314</v>
      </c>
      <c r="Y72" s="41" t="s">
        <v>2009</v>
      </c>
      <c r="Z72" s="41" t="s">
        <v>2002</v>
      </c>
      <c r="AA72" s="188" t="s">
        <v>2010</v>
      </c>
      <c r="AB72" s="41" t="s">
        <v>2003</v>
      </c>
      <c r="AC72" s="41" t="s">
        <v>2268</v>
      </c>
      <c r="AD72" s="41" t="s">
        <v>2268</v>
      </c>
      <c r="AE72" s="41" t="s">
        <v>2268</v>
      </c>
      <c r="AF72" s="41" t="s">
        <v>2268</v>
      </c>
      <c r="AG72" s="188" t="s">
        <v>2268</v>
      </c>
      <c r="AH72" s="41" t="s">
        <v>2268</v>
      </c>
      <c r="AI72" s="41" t="s">
        <v>2268</v>
      </c>
      <c r="AJ72" s="41" t="s">
        <v>2268</v>
      </c>
      <c r="AK72" s="41" t="s">
        <v>2268</v>
      </c>
      <c r="AL72" s="41" t="s">
        <v>2268</v>
      </c>
      <c r="AM72" s="41" t="s">
        <v>2268</v>
      </c>
      <c r="AN72" s="188" t="s">
        <v>2268</v>
      </c>
      <c r="AO72" s="41" t="s">
        <v>2268</v>
      </c>
      <c r="AP72" s="41" t="s">
        <v>2268</v>
      </c>
      <c r="AQ72" s="41" t="s">
        <v>2268</v>
      </c>
      <c r="AR72" s="41" t="s">
        <v>2268</v>
      </c>
      <c r="AS72" s="41" t="s">
        <v>2268</v>
      </c>
      <c r="AT72" s="41" t="s">
        <v>2268</v>
      </c>
      <c r="AU72" s="188" t="s">
        <v>2268</v>
      </c>
      <c r="AV72" s="41" t="s">
        <v>2268</v>
      </c>
      <c r="AW72" s="41" t="s">
        <v>2268</v>
      </c>
      <c r="AX72" s="41" t="s">
        <v>2268</v>
      </c>
      <c r="AY72" s="41" t="s">
        <v>2268</v>
      </c>
      <c r="AZ72" s="41" t="s">
        <v>2268</v>
      </c>
      <c r="BA72" s="41" t="s">
        <v>2268</v>
      </c>
      <c r="BB72" s="41" t="s">
        <v>2268</v>
      </c>
      <c r="BC72" s="41" t="s">
        <v>2268</v>
      </c>
      <c r="BD72" s="41" t="s">
        <v>2268</v>
      </c>
      <c r="BE72" s="41" t="s">
        <v>2268</v>
      </c>
      <c r="BF72" s="41" t="s">
        <v>2268</v>
      </c>
      <c r="BG72" s="41" t="s">
        <v>2268</v>
      </c>
      <c r="BH72" s="41" t="s">
        <v>2268</v>
      </c>
      <c r="BI72" s="41" t="s">
        <v>2268</v>
      </c>
      <c r="BJ72" s="41" t="s">
        <v>2268</v>
      </c>
      <c r="BK72" s="41" t="s">
        <v>2268</v>
      </c>
      <c r="BL72" s="41" t="s">
        <v>2268</v>
      </c>
      <c r="BM72" s="41" t="s">
        <v>317</v>
      </c>
      <c r="BN72" s="41" t="s">
        <v>1392</v>
      </c>
      <c r="BO72" s="41" t="s">
        <v>2011</v>
      </c>
      <c r="BP72" s="41" t="s">
        <v>1007</v>
      </c>
      <c r="BQ72" s="41" t="s">
        <v>319</v>
      </c>
      <c r="BR72" s="41" t="s">
        <v>2012</v>
      </c>
      <c r="BS72" s="41" t="s">
        <v>366</v>
      </c>
      <c r="BT72" s="41" t="s">
        <v>2013</v>
      </c>
      <c r="BU72" s="41" t="s">
        <v>316</v>
      </c>
      <c r="BV72" s="41" t="s">
        <v>2268</v>
      </c>
      <c r="BW72" s="41" t="s">
        <v>2268</v>
      </c>
      <c r="BX72" s="41" t="s">
        <v>2268</v>
      </c>
      <c r="BY72" s="41" t="s">
        <v>321</v>
      </c>
      <c r="BZ72" s="41" t="s">
        <v>322</v>
      </c>
      <c r="CA72" s="41" t="s">
        <v>2268</v>
      </c>
      <c r="CB72" s="41" t="s">
        <v>2268</v>
      </c>
      <c r="CC72" s="41" t="s">
        <v>2268</v>
      </c>
      <c r="CD72" s="41" t="s">
        <v>2268</v>
      </c>
      <c r="CE72" s="41" t="s">
        <v>828</v>
      </c>
      <c r="CF72" s="41" t="s">
        <v>2268</v>
      </c>
      <c r="CG72" s="41" t="s">
        <v>2268</v>
      </c>
      <c r="CH72" s="41" t="s">
        <v>2268</v>
      </c>
      <c r="CI72" s="41" t="s">
        <v>1838</v>
      </c>
      <c r="CJ72" s="41" t="s">
        <v>325</v>
      </c>
      <c r="CK72" s="51" t="s">
        <v>2268</v>
      </c>
      <c r="CL72" s="51" t="s">
        <v>2268</v>
      </c>
      <c r="CM72" s="51" t="s">
        <v>2268</v>
      </c>
      <c r="CN72" s="51" t="s">
        <v>2268</v>
      </c>
      <c r="CO72" s="51" t="s">
        <v>2268</v>
      </c>
      <c r="CP72" s="51" t="s">
        <v>2268</v>
      </c>
      <c r="CQ72" s="51" t="s">
        <v>2268</v>
      </c>
      <c r="CR72" s="51" t="s">
        <v>2268</v>
      </c>
      <c r="CS72" s="51" t="s">
        <v>2268</v>
      </c>
      <c r="CT72" s="51" t="s">
        <v>2268</v>
      </c>
      <c r="CU72" s="51" t="s">
        <v>2268</v>
      </c>
      <c r="CV72" s="51" t="s">
        <v>2014</v>
      </c>
      <c r="CW72" s="51" t="s">
        <v>571</v>
      </c>
      <c r="CX72" s="51" t="s">
        <v>2015</v>
      </c>
      <c r="CY72" s="51" t="s">
        <v>2268</v>
      </c>
      <c r="CZ72" s="51" t="s">
        <v>2268</v>
      </c>
      <c r="DA72" s="51" t="s">
        <v>2268</v>
      </c>
      <c r="DB72" s="51" t="s">
        <v>2268</v>
      </c>
      <c r="DC72" s="51" t="s">
        <v>2268</v>
      </c>
      <c r="DD72" s="51" t="s">
        <v>2016</v>
      </c>
      <c r="DE72" s="51" t="s">
        <v>2017</v>
      </c>
      <c r="DF72" s="51" t="s">
        <v>333</v>
      </c>
      <c r="DG72" s="51" t="s">
        <v>334</v>
      </c>
      <c r="DH72" s="51" t="s">
        <v>335</v>
      </c>
      <c r="DI72" s="51" t="s">
        <v>335</v>
      </c>
      <c r="DJ72" s="51" t="s">
        <v>385</v>
      </c>
      <c r="DK72" s="51" t="s">
        <v>2268</v>
      </c>
      <c r="DL72" s="51" t="s">
        <v>2268</v>
      </c>
      <c r="DM72" s="51" t="s">
        <v>2268</v>
      </c>
      <c r="DN72" s="51" t="s">
        <v>2268</v>
      </c>
      <c r="DO72" s="51" t="s">
        <v>2268</v>
      </c>
      <c r="DP72" s="51" t="s">
        <v>2268</v>
      </c>
      <c r="DQ72" s="51" t="s">
        <v>2268</v>
      </c>
      <c r="DR72" s="51" t="s">
        <v>2268</v>
      </c>
      <c r="DS72" s="51" t="s">
        <v>2268</v>
      </c>
      <c r="DT72" s="51" t="s">
        <v>2268</v>
      </c>
      <c r="DU72" s="51" t="s">
        <v>2268</v>
      </c>
      <c r="DV72" s="51" t="s">
        <v>2492</v>
      </c>
      <c r="DW72" s="51" t="s">
        <v>2019</v>
      </c>
      <c r="DX72" s="51" t="s">
        <v>2493</v>
      </c>
      <c r="DY72" s="51" t="s">
        <v>340</v>
      </c>
      <c r="DZ72" s="51" t="s">
        <v>341</v>
      </c>
      <c r="EA72" s="51" t="s">
        <v>342</v>
      </c>
      <c r="EB72" s="51" t="s">
        <v>343</v>
      </c>
    </row>
    <row r="73" spans="1:132" x14ac:dyDescent="0.55000000000000004">
      <c r="A73" s="71">
        <f>IF('受領情報一覧(KPMG編集)'!B73="","",'受領情報一覧(KPMG編集)'!B73)</f>
        <v>70</v>
      </c>
      <c r="B73" s="70">
        <v>70</v>
      </c>
      <c r="C73" s="44">
        <v>45338.584039351852</v>
      </c>
      <c r="D73" s="44">
        <v>45338.671678240738</v>
      </c>
      <c r="E73" s="41" t="s">
        <v>300</v>
      </c>
      <c r="F73" s="41" t="s">
        <v>2268</v>
      </c>
      <c r="G73" s="41" t="s">
        <v>2268</v>
      </c>
      <c r="H73" s="41" t="s">
        <v>2049</v>
      </c>
      <c r="I73" s="41" t="s">
        <v>2022</v>
      </c>
      <c r="J73" s="41" t="s">
        <v>303</v>
      </c>
      <c r="K73" s="41" t="s">
        <v>2051</v>
      </c>
      <c r="L73" s="41" t="s">
        <v>422</v>
      </c>
      <c r="M73" s="41" t="s">
        <v>392</v>
      </c>
      <c r="N73" s="41" t="s">
        <v>2023</v>
      </c>
      <c r="O73" s="41" t="s">
        <v>2024</v>
      </c>
      <c r="P73" s="41" t="s">
        <v>460</v>
      </c>
      <c r="Q73" s="41" t="s">
        <v>310</v>
      </c>
      <c r="R73" s="41" t="s">
        <v>2025</v>
      </c>
      <c r="S73" s="41" t="s">
        <v>2268</v>
      </c>
      <c r="T73" s="41" t="s">
        <v>2026</v>
      </c>
      <c r="U73" s="41" t="s">
        <v>2494</v>
      </c>
      <c r="V73" s="41" t="s">
        <v>2268</v>
      </c>
      <c r="W73" s="41" t="s">
        <v>2268</v>
      </c>
      <c r="X73" s="41" t="s">
        <v>314</v>
      </c>
      <c r="Y73" s="41" t="s">
        <v>2028</v>
      </c>
      <c r="Z73" s="41" t="s">
        <v>2029</v>
      </c>
      <c r="AA73" s="188" t="s">
        <v>493</v>
      </c>
      <c r="AB73" s="41" t="s">
        <v>2030</v>
      </c>
      <c r="AC73" s="41" t="s">
        <v>2268</v>
      </c>
      <c r="AD73" s="41" t="s">
        <v>2268</v>
      </c>
      <c r="AE73" s="41" t="s">
        <v>2268</v>
      </c>
      <c r="AF73" s="41" t="s">
        <v>2268</v>
      </c>
      <c r="AG73" s="188" t="s">
        <v>2268</v>
      </c>
      <c r="AH73" s="41" t="s">
        <v>2268</v>
      </c>
      <c r="AI73" s="41" t="s">
        <v>2268</v>
      </c>
      <c r="AJ73" s="41" t="s">
        <v>2268</v>
      </c>
      <c r="AK73" s="41" t="s">
        <v>2268</v>
      </c>
      <c r="AL73" s="41" t="s">
        <v>2268</v>
      </c>
      <c r="AM73" s="41" t="s">
        <v>2268</v>
      </c>
      <c r="AN73" s="188" t="s">
        <v>2268</v>
      </c>
      <c r="AO73" s="41" t="s">
        <v>2268</v>
      </c>
      <c r="AP73" s="41" t="s">
        <v>2268</v>
      </c>
      <c r="AQ73" s="41" t="s">
        <v>2268</v>
      </c>
      <c r="AR73" s="41" t="s">
        <v>2268</v>
      </c>
      <c r="AS73" s="41" t="s">
        <v>2268</v>
      </c>
      <c r="AT73" s="41" t="s">
        <v>2268</v>
      </c>
      <c r="AU73" s="188" t="s">
        <v>2268</v>
      </c>
      <c r="AV73" s="41" t="s">
        <v>2268</v>
      </c>
      <c r="AW73" s="41" t="s">
        <v>2268</v>
      </c>
      <c r="AX73" s="41" t="s">
        <v>2268</v>
      </c>
      <c r="AY73" s="41" t="s">
        <v>2268</v>
      </c>
      <c r="AZ73" s="41" t="s">
        <v>2268</v>
      </c>
      <c r="BA73" s="41" t="s">
        <v>2268</v>
      </c>
      <c r="BB73" s="41" t="s">
        <v>2268</v>
      </c>
      <c r="BC73" s="41" t="s">
        <v>2268</v>
      </c>
      <c r="BD73" s="41" t="s">
        <v>2268</v>
      </c>
      <c r="BE73" s="41" t="s">
        <v>2268</v>
      </c>
      <c r="BF73" s="41" t="s">
        <v>2268</v>
      </c>
      <c r="BG73" s="41" t="s">
        <v>2268</v>
      </c>
      <c r="BH73" s="41" t="s">
        <v>2268</v>
      </c>
      <c r="BI73" s="41" t="s">
        <v>2268</v>
      </c>
      <c r="BJ73" s="41" t="s">
        <v>2268</v>
      </c>
      <c r="BK73" s="41" t="s">
        <v>2268</v>
      </c>
      <c r="BL73" s="41" t="s">
        <v>2268</v>
      </c>
      <c r="BM73" s="41" t="s">
        <v>317</v>
      </c>
      <c r="BN73" s="41" t="s">
        <v>2031</v>
      </c>
      <c r="BO73" s="41" t="s">
        <v>1590</v>
      </c>
      <c r="BP73" s="41" t="s">
        <v>2032</v>
      </c>
      <c r="BQ73" s="41" t="s">
        <v>319</v>
      </c>
      <c r="BR73" s="41" t="s">
        <v>2033</v>
      </c>
      <c r="BS73" s="41" t="s">
        <v>2034</v>
      </c>
      <c r="BT73" s="41" t="s">
        <v>2035</v>
      </c>
      <c r="BU73" s="41" t="s">
        <v>316</v>
      </c>
      <c r="BV73" s="41" t="s">
        <v>2268</v>
      </c>
      <c r="BW73" s="41" t="s">
        <v>2268</v>
      </c>
      <c r="BX73" s="41" t="s">
        <v>2268</v>
      </c>
      <c r="BY73" s="41" t="s">
        <v>321</v>
      </c>
      <c r="BZ73" s="41" t="s">
        <v>322</v>
      </c>
      <c r="CA73" s="41" t="s">
        <v>2268</v>
      </c>
      <c r="CB73" s="41" t="s">
        <v>2268</v>
      </c>
      <c r="CC73" s="41" t="s">
        <v>2268</v>
      </c>
      <c r="CD73" s="41" t="s">
        <v>2268</v>
      </c>
      <c r="CE73" s="41" t="s">
        <v>372</v>
      </c>
      <c r="CF73" s="41" t="s">
        <v>2268</v>
      </c>
      <c r="CG73" s="41" t="s">
        <v>2036</v>
      </c>
      <c r="CH73" s="41" t="s">
        <v>2268</v>
      </c>
      <c r="CI73" s="41" t="s">
        <v>2268</v>
      </c>
      <c r="CJ73" s="41" t="s">
        <v>968</v>
      </c>
      <c r="CK73" s="51" t="s">
        <v>2037</v>
      </c>
      <c r="CL73" s="51" t="s">
        <v>2268</v>
      </c>
      <c r="CM73" s="51" t="s">
        <v>2268</v>
      </c>
      <c r="CN73" s="51" t="s">
        <v>2268</v>
      </c>
      <c r="CO73" s="51" t="s">
        <v>2268</v>
      </c>
      <c r="CP73" s="51" t="s">
        <v>2268</v>
      </c>
      <c r="CQ73" s="51" t="s">
        <v>2268</v>
      </c>
      <c r="CR73" s="51" t="s">
        <v>2268</v>
      </c>
      <c r="CS73" s="51" t="s">
        <v>2268</v>
      </c>
      <c r="CT73" s="51" t="s">
        <v>2268</v>
      </c>
      <c r="CU73" s="51" t="s">
        <v>2268</v>
      </c>
      <c r="CV73" s="51" t="s">
        <v>2038</v>
      </c>
      <c r="CW73" s="51" t="s">
        <v>2039</v>
      </c>
      <c r="CX73" s="51" t="s">
        <v>2040</v>
      </c>
      <c r="CY73" s="51" t="s">
        <v>2041</v>
      </c>
      <c r="CZ73" s="51" t="s">
        <v>2042</v>
      </c>
      <c r="DA73" s="51" t="s">
        <v>2043</v>
      </c>
      <c r="DB73" s="51" t="s">
        <v>2268</v>
      </c>
      <c r="DC73" s="51" t="s">
        <v>2268</v>
      </c>
      <c r="DD73" s="51" t="s">
        <v>2044</v>
      </c>
      <c r="DE73" s="51" t="s">
        <v>2045</v>
      </c>
      <c r="DF73" s="51" t="s">
        <v>333</v>
      </c>
      <c r="DG73" s="51" t="s">
        <v>334</v>
      </c>
      <c r="DH73" s="51" t="s">
        <v>335</v>
      </c>
      <c r="DI73" s="51" t="s">
        <v>335</v>
      </c>
      <c r="DJ73" s="51" t="s">
        <v>385</v>
      </c>
      <c r="DK73" s="51" t="s">
        <v>2268</v>
      </c>
      <c r="DL73" s="51" t="s">
        <v>2268</v>
      </c>
      <c r="DM73" s="51" t="s">
        <v>2268</v>
      </c>
      <c r="DN73" s="51" t="s">
        <v>2268</v>
      </c>
      <c r="DO73" s="51" t="s">
        <v>2268</v>
      </c>
      <c r="DP73" s="51" t="s">
        <v>2268</v>
      </c>
      <c r="DQ73" s="51" t="s">
        <v>2268</v>
      </c>
      <c r="DR73" s="51" t="s">
        <v>2268</v>
      </c>
      <c r="DS73" s="51" t="s">
        <v>2268</v>
      </c>
      <c r="DT73" s="51" t="s">
        <v>2268</v>
      </c>
      <c r="DU73" s="51" t="s">
        <v>2268</v>
      </c>
      <c r="DV73" s="51" t="s">
        <v>2046</v>
      </c>
      <c r="DW73" s="51" t="s">
        <v>2047</v>
      </c>
      <c r="DX73" s="51" t="s">
        <v>2048</v>
      </c>
      <c r="DY73" s="51" t="s">
        <v>340</v>
      </c>
      <c r="DZ73" s="51" t="s">
        <v>341</v>
      </c>
      <c r="EA73" s="51" t="s">
        <v>342</v>
      </c>
      <c r="EB73" s="51" t="s">
        <v>343</v>
      </c>
    </row>
    <row r="74" spans="1:132" x14ac:dyDescent="0.55000000000000004">
      <c r="A74" s="71">
        <f>IF('受領情報一覧(KPMG編集)'!B74="","",'受領情報一覧(KPMG編集)'!B74)</f>
        <v>71</v>
      </c>
      <c r="B74" s="70">
        <v>71</v>
      </c>
      <c r="C74" s="44">
        <v>45338.673136574071</v>
      </c>
      <c r="D74" s="44">
        <v>45338.737002314818</v>
      </c>
      <c r="E74" s="41" t="s">
        <v>300</v>
      </c>
      <c r="F74" s="41" t="s">
        <v>2268</v>
      </c>
      <c r="G74" s="41" t="s">
        <v>2268</v>
      </c>
      <c r="H74" s="41" t="s">
        <v>2049</v>
      </c>
      <c r="I74" s="41" t="s">
        <v>2050</v>
      </c>
      <c r="J74" s="41" t="s">
        <v>303</v>
      </c>
      <c r="K74" s="41" t="s">
        <v>2051</v>
      </c>
      <c r="L74" s="41" t="s">
        <v>422</v>
      </c>
      <c r="M74" s="41" t="s">
        <v>392</v>
      </c>
      <c r="N74" s="41" t="s">
        <v>2023</v>
      </c>
      <c r="O74" s="41" t="s">
        <v>2024</v>
      </c>
      <c r="P74" s="41" t="s">
        <v>460</v>
      </c>
      <c r="Q74" s="41" t="s">
        <v>310</v>
      </c>
      <c r="R74" s="41" t="s">
        <v>2052</v>
      </c>
      <c r="S74" s="41" t="s">
        <v>2268</v>
      </c>
      <c r="T74" s="41" t="s">
        <v>2053</v>
      </c>
      <c r="U74" s="41" t="s">
        <v>2495</v>
      </c>
      <c r="V74" s="41" t="s">
        <v>2268</v>
      </c>
      <c r="W74" s="41" t="s">
        <v>500</v>
      </c>
      <c r="X74" s="41" t="s">
        <v>314</v>
      </c>
      <c r="Y74" s="41" t="s">
        <v>1533</v>
      </c>
      <c r="Z74" s="41" t="s">
        <v>2055</v>
      </c>
      <c r="AA74" s="188" t="s">
        <v>493</v>
      </c>
      <c r="AB74" s="41" t="s">
        <v>1444</v>
      </c>
      <c r="AC74" s="41" t="s">
        <v>2268</v>
      </c>
      <c r="AD74" s="41" t="s">
        <v>2268</v>
      </c>
      <c r="AE74" s="41" t="s">
        <v>2268</v>
      </c>
      <c r="AF74" s="41" t="s">
        <v>2268</v>
      </c>
      <c r="AG74" s="188" t="s">
        <v>2268</v>
      </c>
      <c r="AH74" s="41" t="s">
        <v>2268</v>
      </c>
      <c r="AI74" s="41" t="s">
        <v>2268</v>
      </c>
      <c r="AJ74" s="41" t="s">
        <v>2268</v>
      </c>
      <c r="AK74" s="41" t="s">
        <v>2268</v>
      </c>
      <c r="AL74" s="41" t="s">
        <v>2268</v>
      </c>
      <c r="AM74" s="41" t="s">
        <v>2268</v>
      </c>
      <c r="AN74" s="188" t="s">
        <v>2268</v>
      </c>
      <c r="AO74" s="41" t="s">
        <v>2268</v>
      </c>
      <c r="AP74" s="41" t="s">
        <v>2268</v>
      </c>
      <c r="AQ74" s="41" t="s">
        <v>2268</v>
      </c>
      <c r="AR74" s="41" t="s">
        <v>2268</v>
      </c>
      <c r="AS74" s="41" t="s">
        <v>2268</v>
      </c>
      <c r="AT74" s="41" t="s">
        <v>2268</v>
      </c>
      <c r="AU74" s="188" t="s">
        <v>2268</v>
      </c>
      <c r="AV74" s="41" t="s">
        <v>2268</v>
      </c>
      <c r="AW74" s="41" t="s">
        <v>2268</v>
      </c>
      <c r="AX74" s="41" t="s">
        <v>2268</v>
      </c>
      <c r="AY74" s="41" t="s">
        <v>2268</v>
      </c>
      <c r="AZ74" s="41" t="s">
        <v>2268</v>
      </c>
      <c r="BA74" s="41" t="s">
        <v>2268</v>
      </c>
      <c r="BB74" s="41" t="s">
        <v>2268</v>
      </c>
      <c r="BC74" s="41" t="s">
        <v>2268</v>
      </c>
      <c r="BD74" s="41" t="s">
        <v>2268</v>
      </c>
      <c r="BE74" s="41" t="s">
        <v>2268</v>
      </c>
      <c r="BF74" s="41" t="s">
        <v>2268</v>
      </c>
      <c r="BG74" s="41" t="s">
        <v>2268</v>
      </c>
      <c r="BH74" s="41" t="s">
        <v>2268</v>
      </c>
      <c r="BI74" s="41" t="s">
        <v>2268</v>
      </c>
      <c r="BJ74" s="41" t="s">
        <v>2268</v>
      </c>
      <c r="BK74" s="41" t="s">
        <v>2268</v>
      </c>
      <c r="BL74" s="41" t="s">
        <v>2268</v>
      </c>
      <c r="BM74" s="41" t="s">
        <v>317</v>
      </c>
      <c r="BN74" s="41" t="s">
        <v>430</v>
      </c>
      <c r="BO74" s="41" t="s">
        <v>1590</v>
      </c>
      <c r="BP74" s="41" t="s">
        <v>2056</v>
      </c>
      <c r="BQ74" s="41" t="s">
        <v>319</v>
      </c>
      <c r="BR74" s="41" t="s">
        <v>2057</v>
      </c>
      <c r="BS74" s="41" t="s">
        <v>2058</v>
      </c>
      <c r="BT74" s="41" t="s">
        <v>2059</v>
      </c>
      <c r="BU74" s="41" t="s">
        <v>316</v>
      </c>
      <c r="BV74" s="41" t="s">
        <v>2268</v>
      </c>
      <c r="BW74" s="41" t="s">
        <v>2268</v>
      </c>
      <c r="BX74" s="41" t="s">
        <v>2268</v>
      </c>
      <c r="BY74" s="41" t="s">
        <v>370</v>
      </c>
      <c r="BZ74" s="41" t="s">
        <v>322</v>
      </c>
      <c r="CA74" s="41" t="s">
        <v>2268</v>
      </c>
      <c r="CB74" s="41" t="s">
        <v>2268</v>
      </c>
      <c r="CC74" s="41" t="s">
        <v>2268</v>
      </c>
      <c r="CD74" s="41" t="s">
        <v>2268</v>
      </c>
      <c r="CE74" s="41" t="s">
        <v>372</v>
      </c>
      <c r="CF74" s="41" t="s">
        <v>2268</v>
      </c>
      <c r="CG74" s="41" t="s">
        <v>2060</v>
      </c>
      <c r="CH74" s="41" t="s">
        <v>2268</v>
      </c>
      <c r="CI74" s="41" t="s">
        <v>2268</v>
      </c>
      <c r="CJ74" s="41" t="s">
        <v>1534</v>
      </c>
      <c r="CK74" s="51" t="s">
        <v>2061</v>
      </c>
      <c r="CL74" s="51" t="s">
        <v>880</v>
      </c>
      <c r="CM74" s="51" t="s">
        <v>2268</v>
      </c>
      <c r="CN74" s="51" t="s">
        <v>2268</v>
      </c>
      <c r="CO74" s="51" t="s">
        <v>2268</v>
      </c>
      <c r="CP74" s="51" t="s">
        <v>2268</v>
      </c>
      <c r="CQ74" s="51" t="s">
        <v>2268</v>
      </c>
      <c r="CR74" s="51" t="s">
        <v>2268</v>
      </c>
      <c r="CS74" s="51" t="s">
        <v>2268</v>
      </c>
      <c r="CT74" s="51" t="s">
        <v>2268</v>
      </c>
      <c r="CU74" s="51" t="s">
        <v>2268</v>
      </c>
      <c r="CV74" s="51" t="s">
        <v>661</v>
      </c>
      <c r="CW74" s="51" t="s">
        <v>326</v>
      </c>
      <c r="CX74" s="51" t="s">
        <v>2062</v>
      </c>
      <c r="CY74" s="51" t="s">
        <v>2063</v>
      </c>
      <c r="CZ74" s="51" t="s">
        <v>2064</v>
      </c>
      <c r="DA74" s="51" t="s">
        <v>2065</v>
      </c>
      <c r="DB74" s="51" t="s">
        <v>2268</v>
      </c>
      <c r="DC74" s="51" t="s">
        <v>2066</v>
      </c>
      <c r="DD74" s="51" t="s">
        <v>2067</v>
      </c>
      <c r="DE74" s="51" t="s">
        <v>2068</v>
      </c>
      <c r="DF74" s="51" t="s">
        <v>333</v>
      </c>
      <c r="DG74" s="51" t="s">
        <v>334</v>
      </c>
      <c r="DH74" s="51" t="s">
        <v>335</v>
      </c>
      <c r="DI74" s="51" t="s">
        <v>335</v>
      </c>
      <c r="DJ74" s="51" t="s">
        <v>385</v>
      </c>
      <c r="DK74" s="51" t="s">
        <v>2268</v>
      </c>
      <c r="DL74" s="51" t="s">
        <v>2268</v>
      </c>
      <c r="DM74" s="51" t="s">
        <v>2268</v>
      </c>
      <c r="DN74" s="51" t="s">
        <v>2268</v>
      </c>
      <c r="DO74" s="51" t="s">
        <v>2268</v>
      </c>
      <c r="DP74" s="51" t="s">
        <v>2268</v>
      </c>
      <c r="DQ74" s="51" t="s">
        <v>2268</v>
      </c>
      <c r="DR74" s="51" t="s">
        <v>2268</v>
      </c>
      <c r="DS74" s="51" t="s">
        <v>2268</v>
      </c>
      <c r="DT74" s="51" t="s">
        <v>2268</v>
      </c>
      <c r="DU74" s="51" t="s">
        <v>2268</v>
      </c>
      <c r="DV74" s="51" t="s">
        <v>2046</v>
      </c>
      <c r="DW74" s="51" t="s">
        <v>2047</v>
      </c>
      <c r="DX74" s="51" t="s">
        <v>2048</v>
      </c>
      <c r="DY74" s="51" t="s">
        <v>340</v>
      </c>
      <c r="DZ74" s="51" t="s">
        <v>341</v>
      </c>
      <c r="EA74" s="51" t="s">
        <v>342</v>
      </c>
      <c r="EB74" s="51" t="s">
        <v>343</v>
      </c>
    </row>
    <row r="75" spans="1:132" s="105" customFormat="1" x14ac:dyDescent="0.55000000000000004">
      <c r="A75" s="103">
        <f>IF('受領情報一覧(KPMG編集)'!B75="","",'受領情報一覧(KPMG編集)'!B75)</f>
        <v>72</v>
      </c>
      <c r="B75" s="212">
        <v>72</v>
      </c>
      <c r="C75" s="213">
        <v>45352.534282407411</v>
      </c>
      <c r="D75" s="213">
        <v>45355.804664351854</v>
      </c>
      <c r="E75" s="214" t="s">
        <v>300</v>
      </c>
      <c r="F75" s="214" t="s">
        <v>2268</v>
      </c>
      <c r="G75" s="214" t="s">
        <v>2268</v>
      </c>
      <c r="H75" s="299" t="s">
        <v>2069</v>
      </c>
      <c r="I75" s="214" t="s">
        <v>2070</v>
      </c>
      <c r="J75" s="214" t="s">
        <v>303</v>
      </c>
      <c r="K75" s="218">
        <v>2010401064789</v>
      </c>
      <c r="L75" s="214" t="s">
        <v>305</v>
      </c>
      <c r="M75" s="214" t="s">
        <v>392</v>
      </c>
      <c r="N75" s="214" t="s">
        <v>2072</v>
      </c>
      <c r="O75" s="214" t="s">
        <v>2496</v>
      </c>
      <c r="P75" s="214" t="s">
        <v>496</v>
      </c>
      <c r="Q75" s="214" t="s">
        <v>310</v>
      </c>
      <c r="R75" s="214" t="s">
        <v>2074</v>
      </c>
      <c r="S75" s="214" t="s">
        <v>2268</v>
      </c>
      <c r="T75" s="214" t="s">
        <v>2075</v>
      </c>
      <c r="U75" s="254" t="s">
        <v>2497</v>
      </c>
      <c r="V75" s="214" t="s">
        <v>2077</v>
      </c>
      <c r="W75" s="214" t="s">
        <v>2078</v>
      </c>
      <c r="X75" s="214" t="s">
        <v>357</v>
      </c>
      <c r="Y75" s="214" t="s">
        <v>2268</v>
      </c>
      <c r="Z75" s="214" t="s">
        <v>2268</v>
      </c>
      <c r="AA75" s="215" t="s">
        <v>2268</v>
      </c>
      <c r="AB75" s="214" t="s">
        <v>2268</v>
      </c>
      <c r="AC75" s="214" t="s">
        <v>2079</v>
      </c>
      <c r="AD75" s="214" t="s">
        <v>2268</v>
      </c>
      <c r="AE75" s="214" t="s">
        <v>2069</v>
      </c>
      <c r="AF75" s="214" t="s">
        <v>2070</v>
      </c>
      <c r="AG75" s="215" t="s">
        <v>2071</v>
      </c>
      <c r="AH75" s="214" t="s">
        <v>2072</v>
      </c>
      <c r="AI75" s="214" t="s">
        <v>361</v>
      </c>
      <c r="AJ75" s="214" t="s">
        <v>2268</v>
      </c>
      <c r="AK75" s="214" t="s">
        <v>2268</v>
      </c>
      <c r="AL75" s="214" t="s">
        <v>2268</v>
      </c>
      <c r="AM75" s="214" t="s">
        <v>2268</v>
      </c>
      <c r="AN75" s="215" t="s">
        <v>2268</v>
      </c>
      <c r="AO75" s="214" t="s">
        <v>2268</v>
      </c>
      <c r="AP75" s="214" t="s">
        <v>2268</v>
      </c>
      <c r="AQ75" s="214" t="s">
        <v>2268</v>
      </c>
      <c r="AR75" s="214" t="s">
        <v>2268</v>
      </c>
      <c r="AS75" s="214" t="s">
        <v>2268</v>
      </c>
      <c r="AT75" s="214" t="s">
        <v>2268</v>
      </c>
      <c r="AU75" s="215" t="s">
        <v>2268</v>
      </c>
      <c r="AV75" s="214" t="s">
        <v>2268</v>
      </c>
      <c r="AW75" s="214" t="s">
        <v>2268</v>
      </c>
      <c r="AX75" s="214" t="s">
        <v>2268</v>
      </c>
      <c r="AY75" s="214" t="s">
        <v>2268</v>
      </c>
      <c r="AZ75" s="214" t="s">
        <v>2268</v>
      </c>
      <c r="BA75" s="214" t="s">
        <v>2268</v>
      </c>
      <c r="BB75" s="214" t="s">
        <v>2268</v>
      </c>
      <c r="BC75" s="214" t="s">
        <v>2268</v>
      </c>
      <c r="BD75" s="214" t="s">
        <v>2268</v>
      </c>
      <c r="BE75" s="214" t="s">
        <v>2268</v>
      </c>
      <c r="BF75" s="214" t="s">
        <v>2268</v>
      </c>
      <c r="BG75" s="214" t="s">
        <v>2268</v>
      </c>
      <c r="BH75" s="214" t="s">
        <v>2268</v>
      </c>
      <c r="BI75" s="214" t="s">
        <v>2268</v>
      </c>
      <c r="BJ75" s="214" t="s">
        <v>2268</v>
      </c>
      <c r="BK75" s="214" t="s">
        <v>2268</v>
      </c>
      <c r="BL75" s="214" t="s">
        <v>2268</v>
      </c>
      <c r="BM75" s="214" t="s">
        <v>317</v>
      </c>
      <c r="BN75" s="214" t="s">
        <v>2080</v>
      </c>
      <c r="BO75" s="214" t="s">
        <v>505</v>
      </c>
      <c r="BP75" s="214" t="s">
        <v>2081</v>
      </c>
      <c r="BQ75" s="214" t="s">
        <v>319</v>
      </c>
      <c r="BR75" s="214" t="s">
        <v>2082</v>
      </c>
      <c r="BS75" s="214" t="s">
        <v>2083</v>
      </c>
      <c r="BT75" s="214" t="s">
        <v>519</v>
      </c>
      <c r="BU75" s="214" t="s">
        <v>317</v>
      </c>
      <c r="BV75" s="214" t="s">
        <v>2084</v>
      </c>
      <c r="BW75" s="214" t="s">
        <v>2085</v>
      </c>
      <c r="BX75" s="214" t="s">
        <v>2086</v>
      </c>
      <c r="BY75" s="214" t="s">
        <v>321</v>
      </c>
      <c r="BZ75" s="214" t="s">
        <v>322</v>
      </c>
      <c r="CA75" s="214" t="s">
        <v>2268</v>
      </c>
      <c r="CB75" s="214" t="s">
        <v>2268</v>
      </c>
      <c r="CC75" s="214" t="s">
        <v>2268</v>
      </c>
      <c r="CD75" s="214" t="s">
        <v>2268</v>
      </c>
      <c r="CE75" s="214" t="s">
        <v>372</v>
      </c>
      <c r="CF75" s="214" t="s">
        <v>2268</v>
      </c>
      <c r="CG75" s="214" t="s">
        <v>2087</v>
      </c>
      <c r="CH75" s="214" t="s">
        <v>2268</v>
      </c>
      <c r="CI75" s="214" t="s">
        <v>2268</v>
      </c>
      <c r="CJ75" s="214" t="s">
        <v>408</v>
      </c>
      <c r="CK75" s="216" t="s">
        <v>2088</v>
      </c>
      <c r="CL75" s="216" t="s">
        <v>657</v>
      </c>
      <c r="CM75" s="216" t="s">
        <v>658</v>
      </c>
      <c r="CN75" s="216" t="s">
        <v>2268</v>
      </c>
      <c r="CO75" s="216" t="s">
        <v>443</v>
      </c>
      <c r="CP75" s="216" t="s">
        <v>2268</v>
      </c>
      <c r="CQ75" s="216" t="s">
        <v>2268</v>
      </c>
      <c r="CR75" s="216" t="s">
        <v>2268</v>
      </c>
      <c r="CS75" s="216" t="s">
        <v>2268</v>
      </c>
      <c r="CT75" s="216" t="s">
        <v>516</v>
      </c>
      <c r="CU75" s="216" t="s">
        <v>2268</v>
      </c>
      <c r="CV75" s="216" t="s">
        <v>2089</v>
      </c>
      <c r="CW75" s="216" t="s">
        <v>2090</v>
      </c>
      <c r="CX75" s="216" t="s">
        <v>2091</v>
      </c>
      <c r="CY75" s="216" t="s">
        <v>2092</v>
      </c>
      <c r="CZ75" s="216" t="s">
        <v>2268</v>
      </c>
      <c r="DA75" s="216" t="s">
        <v>2268</v>
      </c>
      <c r="DB75" s="216" t="s">
        <v>2268</v>
      </c>
      <c r="DC75" s="216" t="s">
        <v>2268</v>
      </c>
      <c r="DD75" s="216" t="s">
        <v>2093</v>
      </c>
      <c r="DE75" s="216" t="s">
        <v>2094</v>
      </c>
      <c r="DF75" s="216" t="s">
        <v>333</v>
      </c>
      <c r="DG75" s="216" t="s">
        <v>334</v>
      </c>
      <c r="DH75" s="216" t="s">
        <v>335</v>
      </c>
      <c r="DI75" s="216" t="s">
        <v>335</v>
      </c>
      <c r="DJ75" s="216" t="s">
        <v>385</v>
      </c>
      <c r="DK75" s="216" t="s">
        <v>2268</v>
      </c>
      <c r="DL75" s="216" t="s">
        <v>2268</v>
      </c>
      <c r="DM75" s="216" t="s">
        <v>2268</v>
      </c>
      <c r="DN75" s="216" t="s">
        <v>2268</v>
      </c>
      <c r="DO75" s="216" t="s">
        <v>2268</v>
      </c>
      <c r="DP75" s="216" t="s">
        <v>2268</v>
      </c>
      <c r="DQ75" s="216" t="s">
        <v>2268</v>
      </c>
      <c r="DR75" s="216" t="s">
        <v>2268</v>
      </c>
      <c r="DS75" s="216" t="s">
        <v>2268</v>
      </c>
      <c r="DT75" s="216" t="s">
        <v>2268</v>
      </c>
      <c r="DU75" s="216" t="s">
        <v>2268</v>
      </c>
      <c r="DV75" s="216" t="s">
        <v>2498</v>
      </c>
      <c r="DW75" s="216" t="s">
        <v>2096</v>
      </c>
      <c r="DX75" s="300" t="s">
        <v>2097</v>
      </c>
      <c r="DY75" s="216" t="s">
        <v>340</v>
      </c>
      <c r="DZ75" s="216" t="s">
        <v>341</v>
      </c>
      <c r="EA75" s="216" t="s">
        <v>342</v>
      </c>
      <c r="EB75" s="216" t="s">
        <v>343</v>
      </c>
    </row>
    <row r="76" spans="1:132" x14ac:dyDescent="0.55000000000000004">
      <c r="A76" s="71">
        <f>IF('受領情報一覧(KPMG編集)'!B76="","",'受領情報一覧(KPMG編集)'!B76)</f>
        <v>73</v>
      </c>
      <c r="B76" s="70">
        <v>73</v>
      </c>
      <c r="C76" s="44">
        <v>45356.35465277778</v>
      </c>
      <c r="D76" s="44">
        <v>45356.41983796296</v>
      </c>
      <c r="E76" s="41" t="s">
        <v>300</v>
      </c>
      <c r="F76" s="41" t="s">
        <v>2268</v>
      </c>
      <c r="G76" s="41" t="s">
        <v>2268</v>
      </c>
      <c r="H76" s="150" t="s">
        <v>2098</v>
      </c>
      <c r="I76" s="41" t="s">
        <v>2099</v>
      </c>
      <c r="J76" s="41" t="s">
        <v>303</v>
      </c>
      <c r="K76" s="199">
        <v>7010701030065</v>
      </c>
      <c r="L76" s="41" t="s">
        <v>305</v>
      </c>
      <c r="M76" s="41" t="s">
        <v>392</v>
      </c>
      <c r="N76" s="41" t="s">
        <v>2101</v>
      </c>
      <c r="O76" s="41" t="s">
        <v>2499</v>
      </c>
      <c r="P76" s="41" t="s">
        <v>309</v>
      </c>
      <c r="Q76" s="41" t="s">
        <v>310</v>
      </c>
      <c r="R76" s="41" t="s">
        <v>2103</v>
      </c>
      <c r="S76" s="41" t="s">
        <v>2268</v>
      </c>
      <c r="T76" s="41" t="s">
        <v>2104</v>
      </c>
      <c r="U76" s="41" t="s">
        <v>2500</v>
      </c>
      <c r="V76" s="41" t="s">
        <v>2268</v>
      </c>
      <c r="W76" s="41" t="s">
        <v>2268</v>
      </c>
      <c r="X76" s="41" t="s">
        <v>314</v>
      </c>
      <c r="Y76" s="41" t="s">
        <v>2098</v>
      </c>
      <c r="Z76" s="41" t="s">
        <v>2099</v>
      </c>
      <c r="AA76" s="188" t="s">
        <v>2100</v>
      </c>
      <c r="AB76" s="41" t="s">
        <v>2106</v>
      </c>
      <c r="AC76" s="41" t="s">
        <v>2268</v>
      </c>
      <c r="AD76" s="41" t="s">
        <v>2268</v>
      </c>
      <c r="AE76" s="41" t="s">
        <v>2268</v>
      </c>
      <c r="AF76" s="41" t="s">
        <v>2268</v>
      </c>
      <c r="AG76" s="188" t="s">
        <v>2268</v>
      </c>
      <c r="AH76" s="41" t="s">
        <v>2268</v>
      </c>
      <c r="AI76" s="41" t="s">
        <v>2268</v>
      </c>
      <c r="AJ76" s="41" t="s">
        <v>2268</v>
      </c>
      <c r="AK76" s="41" t="s">
        <v>2268</v>
      </c>
      <c r="AL76" s="41" t="s">
        <v>2268</v>
      </c>
      <c r="AM76" s="41" t="s">
        <v>2268</v>
      </c>
      <c r="AN76" s="188" t="s">
        <v>2268</v>
      </c>
      <c r="AO76" s="41" t="s">
        <v>2268</v>
      </c>
      <c r="AP76" s="41" t="s">
        <v>2268</v>
      </c>
      <c r="AQ76" s="41" t="s">
        <v>2268</v>
      </c>
      <c r="AR76" s="41" t="s">
        <v>2268</v>
      </c>
      <c r="AS76" s="41" t="s">
        <v>2268</v>
      </c>
      <c r="AT76" s="41" t="s">
        <v>2268</v>
      </c>
      <c r="AU76" s="188" t="s">
        <v>2268</v>
      </c>
      <c r="AV76" s="41" t="s">
        <v>2268</v>
      </c>
      <c r="AW76" s="41" t="s">
        <v>2268</v>
      </c>
      <c r="AX76" s="41" t="s">
        <v>2268</v>
      </c>
      <c r="AY76" s="41" t="s">
        <v>2268</v>
      </c>
      <c r="AZ76" s="41" t="s">
        <v>2268</v>
      </c>
      <c r="BA76" s="41" t="s">
        <v>2268</v>
      </c>
      <c r="BB76" s="41" t="s">
        <v>2268</v>
      </c>
      <c r="BC76" s="41" t="s">
        <v>2268</v>
      </c>
      <c r="BD76" s="41" t="s">
        <v>2268</v>
      </c>
      <c r="BE76" s="41" t="s">
        <v>2268</v>
      </c>
      <c r="BF76" s="41" t="s">
        <v>2268</v>
      </c>
      <c r="BG76" s="41" t="s">
        <v>2268</v>
      </c>
      <c r="BH76" s="41" t="s">
        <v>2268</v>
      </c>
      <c r="BI76" s="41" t="s">
        <v>2268</v>
      </c>
      <c r="BJ76" s="41" t="s">
        <v>2268</v>
      </c>
      <c r="BK76" s="41" t="s">
        <v>2268</v>
      </c>
      <c r="BL76" s="41" t="s">
        <v>2268</v>
      </c>
      <c r="BM76" s="41" t="s">
        <v>317</v>
      </c>
      <c r="BN76" s="41" t="s">
        <v>564</v>
      </c>
      <c r="BO76" s="41" t="s">
        <v>505</v>
      </c>
      <c r="BP76" s="41" t="s">
        <v>2081</v>
      </c>
      <c r="BQ76" s="41" t="s">
        <v>319</v>
      </c>
      <c r="BR76" s="41" t="s">
        <v>2107</v>
      </c>
      <c r="BS76" s="41" t="s">
        <v>2108</v>
      </c>
      <c r="BT76" s="41" t="s">
        <v>2109</v>
      </c>
      <c r="BU76" s="41" t="s">
        <v>317</v>
      </c>
      <c r="BV76" s="41" t="s">
        <v>2110</v>
      </c>
      <c r="BW76" s="41" t="s">
        <v>1512</v>
      </c>
      <c r="BX76" s="41" t="s">
        <v>2111</v>
      </c>
      <c r="BY76" s="41" t="s">
        <v>1282</v>
      </c>
      <c r="BZ76" s="41" t="s">
        <v>322</v>
      </c>
      <c r="CA76" s="41" t="s">
        <v>2268</v>
      </c>
      <c r="CB76" s="41" t="s">
        <v>2268</v>
      </c>
      <c r="CC76" s="41" t="s">
        <v>2268</v>
      </c>
      <c r="CD76" s="41" t="s">
        <v>2268</v>
      </c>
      <c r="CE76" s="41" t="s">
        <v>323</v>
      </c>
      <c r="CF76" s="41" t="s">
        <v>2268</v>
      </c>
      <c r="CG76" s="41" t="s">
        <v>2268</v>
      </c>
      <c r="CH76" s="41" t="s">
        <v>324</v>
      </c>
      <c r="CI76" s="41" t="s">
        <v>2268</v>
      </c>
      <c r="CJ76" s="41" t="s">
        <v>408</v>
      </c>
      <c r="CK76" s="51" t="s">
        <v>2112</v>
      </c>
      <c r="CL76" s="51" t="s">
        <v>2268</v>
      </c>
      <c r="CM76" s="51" t="s">
        <v>2268</v>
      </c>
      <c r="CN76" s="51" t="s">
        <v>2268</v>
      </c>
      <c r="CO76" s="51" t="s">
        <v>2268</v>
      </c>
      <c r="CP76" s="51" t="s">
        <v>2268</v>
      </c>
      <c r="CQ76" s="51" t="s">
        <v>2268</v>
      </c>
      <c r="CR76" s="51" t="s">
        <v>2268</v>
      </c>
      <c r="CS76" s="51" t="s">
        <v>2268</v>
      </c>
      <c r="CT76" s="51" t="s">
        <v>2268</v>
      </c>
      <c r="CU76" s="51" t="s">
        <v>2268</v>
      </c>
      <c r="CV76" s="51" t="s">
        <v>2113</v>
      </c>
      <c r="CW76" s="51" t="s">
        <v>326</v>
      </c>
      <c r="CX76" s="51" t="s">
        <v>2114</v>
      </c>
      <c r="CY76" s="51" t="s">
        <v>2115</v>
      </c>
      <c r="CZ76" s="51" t="s">
        <v>2116</v>
      </c>
      <c r="DA76" s="51" t="s">
        <v>2117</v>
      </c>
      <c r="DB76" s="51" t="s">
        <v>2118</v>
      </c>
      <c r="DC76" s="51" t="s">
        <v>2119</v>
      </c>
      <c r="DD76" s="51" t="s">
        <v>2120</v>
      </c>
      <c r="DE76" s="51" t="s">
        <v>2121</v>
      </c>
      <c r="DF76" s="51" t="s">
        <v>333</v>
      </c>
      <c r="DG76" s="51" t="s">
        <v>334</v>
      </c>
      <c r="DH76" s="51" t="s">
        <v>335</v>
      </c>
      <c r="DI76" s="51" t="s">
        <v>335</v>
      </c>
      <c r="DJ76" s="51" t="s">
        <v>2122</v>
      </c>
      <c r="DK76" s="51" t="s">
        <v>2268</v>
      </c>
      <c r="DL76" s="51" t="s">
        <v>2268</v>
      </c>
      <c r="DM76" s="51" t="s">
        <v>2268</v>
      </c>
      <c r="DN76" s="51" t="s">
        <v>2268</v>
      </c>
      <c r="DO76" s="51" t="s">
        <v>2268</v>
      </c>
      <c r="DP76" s="51" t="s">
        <v>2268</v>
      </c>
      <c r="DQ76" s="51" t="s">
        <v>2268</v>
      </c>
      <c r="DR76" s="51" t="s">
        <v>2268</v>
      </c>
      <c r="DS76" s="51" t="s">
        <v>2268</v>
      </c>
      <c r="DT76" s="51" t="s">
        <v>2268</v>
      </c>
      <c r="DU76" s="51" t="s">
        <v>2268</v>
      </c>
      <c r="DV76" s="51" t="s">
        <v>2123</v>
      </c>
      <c r="DW76" s="51" t="s">
        <v>2124</v>
      </c>
      <c r="DX76" s="51" t="s">
        <v>2125</v>
      </c>
      <c r="DY76" s="51" t="s">
        <v>340</v>
      </c>
      <c r="DZ76" s="51" t="s">
        <v>341</v>
      </c>
      <c r="EA76" s="51" t="s">
        <v>342</v>
      </c>
      <c r="EB76" s="51" t="s">
        <v>343</v>
      </c>
    </row>
    <row r="77" spans="1:132" x14ac:dyDescent="0.55000000000000004">
      <c r="A77" s="71">
        <f>IF('受領情報一覧(KPMG編集)'!B77="","",'受領情報一覧(KPMG編集)'!B77)</f>
        <v>74</v>
      </c>
      <c r="B77" s="70">
        <v>74</v>
      </c>
      <c r="C77" s="44">
        <v>45357.667812500003</v>
      </c>
      <c r="D77" s="44">
        <v>45357.79488425926</v>
      </c>
      <c r="E77" s="41" t="s">
        <v>300</v>
      </c>
      <c r="F77" s="41" t="s">
        <v>2268</v>
      </c>
      <c r="G77" s="41" t="s">
        <v>2268</v>
      </c>
      <c r="H77" s="150" t="s">
        <v>1895</v>
      </c>
      <c r="I77" s="41" t="s">
        <v>1896</v>
      </c>
      <c r="J77" s="41" t="s">
        <v>303</v>
      </c>
      <c r="K77" s="41" t="s">
        <v>1897</v>
      </c>
      <c r="L77" s="41" t="s">
        <v>305</v>
      </c>
      <c r="M77" s="41" t="s">
        <v>392</v>
      </c>
      <c r="N77" s="41" t="s">
        <v>1898</v>
      </c>
      <c r="O77" s="41" t="s">
        <v>1899</v>
      </c>
      <c r="P77" s="41" t="s">
        <v>460</v>
      </c>
      <c r="Q77" s="41" t="s">
        <v>310</v>
      </c>
      <c r="R77" s="41" t="s">
        <v>1905</v>
      </c>
      <c r="S77" s="41" t="s">
        <v>2268</v>
      </c>
      <c r="T77" s="41" t="s">
        <v>2127</v>
      </c>
      <c r="U77" s="107" t="s">
        <v>2128</v>
      </c>
      <c r="V77" s="41" t="s">
        <v>2268</v>
      </c>
      <c r="W77" s="126" t="s">
        <v>2501</v>
      </c>
      <c r="X77" s="41" t="s">
        <v>314</v>
      </c>
      <c r="Y77" s="41" t="s">
        <v>2130</v>
      </c>
      <c r="Z77" s="41" t="s">
        <v>1907</v>
      </c>
      <c r="AA77" s="188" t="s">
        <v>1908</v>
      </c>
      <c r="AB77" s="41" t="s">
        <v>2131</v>
      </c>
      <c r="AC77" s="41" t="s">
        <v>2268</v>
      </c>
      <c r="AD77" s="41" t="s">
        <v>2268</v>
      </c>
      <c r="AE77" s="41" t="s">
        <v>2268</v>
      </c>
      <c r="AF77" s="41" t="s">
        <v>2268</v>
      </c>
      <c r="AG77" s="188" t="s">
        <v>2268</v>
      </c>
      <c r="AH77" s="41" t="s">
        <v>2268</v>
      </c>
      <c r="AI77" s="41" t="s">
        <v>2268</v>
      </c>
      <c r="AJ77" s="41" t="s">
        <v>2268</v>
      </c>
      <c r="AK77" s="41" t="s">
        <v>2268</v>
      </c>
      <c r="AL77" s="41" t="s">
        <v>2268</v>
      </c>
      <c r="AM77" s="41" t="s">
        <v>2268</v>
      </c>
      <c r="AN77" s="150" t="s">
        <v>2268</v>
      </c>
      <c r="AO77" s="41" t="s">
        <v>2268</v>
      </c>
      <c r="AP77" s="41" t="s">
        <v>2268</v>
      </c>
      <c r="AQ77" s="41" t="s">
        <v>2268</v>
      </c>
      <c r="AR77" s="41" t="s">
        <v>2268</v>
      </c>
      <c r="AS77" s="41" t="s">
        <v>2268</v>
      </c>
      <c r="AT77" s="41" t="s">
        <v>2268</v>
      </c>
      <c r="AU77" s="188" t="s">
        <v>2268</v>
      </c>
      <c r="AV77" s="41" t="s">
        <v>2268</v>
      </c>
      <c r="AW77" s="41" t="s">
        <v>2268</v>
      </c>
      <c r="AX77" s="41" t="s">
        <v>2268</v>
      </c>
      <c r="AY77" s="41" t="s">
        <v>2268</v>
      </c>
      <c r="AZ77" s="41" t="s">
        <v>2268</v>
      </c>
      <c r="BA77" s="41" t="s">
        <v>2268</v>
      </c>
      <c r="BB77" s="41" t="s">
        <v>2268</v>
      </c>
      <c r="BC77" s="41" t="s">
        <v>2268</v>
      </c>
      <c r="BD77" s="41" t="s">
        <v>2268</v>
      </c>
      <c r="BE77" s="41" t="s">
        <v>2268</v>
      </c>
      <c r="BF77" s="41" t="s">
        <v>2268</v>
      </c>
      <c r="BG77" s="41" t="s">
        <v>2268</v>
      </c>
      <c r="BH77" s="41" t="s">
        <v>2268</v>
      </c>
      <c r="BI77" s="41" t="s">
        <v>2268</v>
      </c>
      <c r="BJ77" s="41" t="s">
        <v>2268</v>
      </c>
      <c r="BK77" s="41" t="s">
        <v>2268</v>
      </c>
      <c r="BL77" s="41" t="s">
        <v>2268</v>
      </c>
      <c r="BM77" s="41" t="s">
        <v>317</v>
      </c>
      <c r="BN77" s="41" t="s">
        <v>2132</v>
      </c>
      <c r="BO77" s="41" t="s">
        <v>2133</v>
      </c>
      <c r="BP77" s="41" t="s">
        <v>506</v>
      </c>
      <c r="BQ77" s="41" t="s">
        <v>319</v>
      </c>
      <c r="BR77" s="41" t="s">
        <v>2134</v>
      </c>
      <c r="BS77" s="41" t="s">
        <v>2135</v>
      </c>
      <c r="BT77" s="41" t="s">
        <v>2136</v>
      </c>
      <c r="BU77" s="41" t="s">
        <v>317</v>
      </c>
      <c r="BV77" s="41" t="s">
        <v>905</v>
      </c>
      <c r="BW77" s="41" t="s">
        <v>319</v>
      </c>
      <c r="BX77" s="41" t="s">
        <v>2137</v>
      </c>
      <c r="BY77" s="41" t="s">
        <v>370</v>
      </c>
      <c r="BZ77" s="41" t="s">
        <v>322</v>
      </c>
      <c r="CA77" s="41" t="s">
        <v>2268</v>
      </c>
      <c r="CB77" s="41" t="s">
        <v>2268</v>
      </c>
      <c r="CC77" s="41" t="s">
        <v>2268</v>
      </c>
      <c r="CD77" s="41" t="s">
        <v>591</v>
      </c>
      <c r="CE77" s="41" t="s">
        <v>616</v>
      </c>
      <c r="CF77" s="41" t="s">
        <v>1916</v>
      </c>
      <c r="CG77" s="41" t="s">
        <v>691</v>
      </c>
      <c r="CH77" s="41" t="s">
        <v>2268</v>
      </c>
      <c r="CI77" s="41" t="s">
        <v>2268</v>
      </c>
      <c r="CJ77" s="41" t="s">
        <v>408</v>
      </c>
      <c r="CK77" s="51" t="s">
        <v>2138</v>
      </c>
      <c r="CL77" s="51" t="s">
        <v>1164</v>
      </c>
      <c r="CM77" s="51" t="s">
        <v>479</v>
      </c>
      <c r="CN77" s="51" t="s">
        <v>480</v>
      </c>
      <c r="CO77" s="51" t="s">
        <v>377</v>
      </c>
      <c r="CP77" s="51" t="s">
        <v>2268</v>
      </c>
      <c r="CQ77" s="51" t="s">
        <v>2268</v>
      </c>
      <c r="CR77" s="51" t="s">
        <v>2268</v>
      </c>
      <c r="CS77" s="51" t="s">
        <v>2268</v>
      </c>
      <c r="CT77" s="51" t="s">
        <v>2268</v>
      </c>
      <c r="CU77" s="51" t="s">
        <v>2268</v>
      </c>
      <c r="CV77" s="51" t="s">
        <v>1919</v>
      </c>
      <c r="CW77" s="51" t="s">
        <v>445</v>
      </c>
      <c r="CX77" s="51" t="s">
        <v>2139</v>
      </c>
      <c r="CY77" s="51" t="s">
        <v>2140</v>
      </c>
      <c r="CZ77" s="51" t="s">
        <v>2141</v>
      </c>
      <c r="DA77" s="51" t="s">
        <v>1923</v>
      </c>
      <c r="DB77" s="51" t="s">
        <v>2142</v>
      </c>
      <c r="DC77" s="51" t="s">
        <v>591</v>
      </c>
      <c r="DD77" s="51" t="s">
        <v>2143</v>
      </c>
      <c r="DE77" s="51" t="s">
        <v>2144</v>
      </c>
      <c r="DF77" s="51" t="s">
        <v>333</v>
      </c>
      <c r="DG77" s="51" t="s">
        <v>334</v>
      </c>
      <c r="DH77" s="51" t="s">
        <v>335</v>
      </c>
      <c r="DI77" s="51" t="s">
        <v>335</v>
      </c>
      <c r="DJ77" s="51" t="s">
        <v>1927</v>
      </c>
      <c r="DK77" s="51" t="s">
        <v>2268</v>
      </c>
      <c r="DL77" s="51" t="s">
        <v>2268</v>
      </c>
      <c r="DM77" s="51" t="s">
        <v>2268</v>
      </c>
      <c r="DN77" s="51" t="s">
        <v>2268</v>
      </c>
      <c r="DO77" s="51" t="s">
        <v>2268</v>
      </c>
      <c r="DP77" s="51" t="s">
        <v>2268</v>
      </c>
      <c r="DQ77" s="51" t="s">
        <v>2268</v>
      </c>
      <c r="DR77" s="51" t="s">
        <v>2268</v>
      </c>
      <c r="DS77" s="51" t="s">
        <v>2268</v>
      </c>
      <c r="DT77" s="51" t="s">
        <v>2268</v>
      </c>
      <c r="DU77" s="51" t="s">
        <v>2268</v>
      </c>
      <c r="DV77" s="51" t="s">
        <v>1928</v>
      </c>
      <c r="DW77" s="51" t="s">
        <v>2145</v>
      </c>
      <c r="DX77" s="51" t="s">
        <v>1930</v>
      </c>
      <c r="DY77" s="51" t="s">
        <v>340</v>
      </c>
      <c r="DZ77" s="51" t="s">
        <v>341</v>
      </c>
      <c r="EA77" s="51" t="s">
        <v>342</v>
      </c>
      <c r="EB77" s="51" t="s">
        <v>343</v>
      </c>
    </row>
    <row r="78" spans="1:132" x14ac:dyDescent="0.55000000000000004">
      <c r="A78" s="71">
        <f>IF('受領情報一覧(KPMG編集)'!B78="","",'受領情報一覧(KPMG編集)'!B78)</f>
        <v>75</v>
      </c>
      <c r="B78" s="70">
        <v>75</v>
      </c>
      <c r="C78" s="44">
        <v>45363.520497685182</v>
      </c>
      <c r="D78" s="44">
        <v>45364.828298611108</v>
      </c>
      <c r="E78" s="41" t="s">
        <v>300</v>
      </c>
      <c r="F78" s="41" t="s">
        <v>2268</v>
      </c>
      <c r="G78" s="41" t="s">
        <v>2268</v>
      </c>
      <c r="H78" s="150" t="s">
        <v>607</v>
      </c>
      <c r="I78" s="41" t="s">
        <v>596</v>
      </c>
      <c r="J78" s="41" t="s">
        <v>303</v>
      </c>
      <c r="K78" s="41" t="s">
        <v>2147</v>
      </c>
      <c r="L78" s="41" t="s">
        <v>305</v>
      </c>
      <c r="M78" s="41" t="s">
        <v>392</v>
      </c>
      <c r="N78" s="41" t="s">
        <v>598</v>
      </c>
      <c r="O78" s="41" t="s">
        <v>599</v>
      </c>
      <c r="P78" s="41" t="s">
        <v>496</v>
      </c>
      <c r="Q78" s="41" t="s">
        <v>310</v>
      </c>
      <c r="R78" s="41" t="s">
        <v>2148</v>
      </c>
      <c r="S78" s="41" t="s">
        <v>2149</v>
      </c>
      <c r="T78" s="41" t="s">
        <v>2150</v>
      </c>
      <c r="U78" s="41" t="s">
        <v>599</v>
      </c>
      <c r="V78" s="41" t="s">
        <v>2268</v>
      </c>
      <c r="W78" s="41" t="s">
        <v>2151</v>
      </c>
      <c r="X78" s="41" t="s">
        <v>357</v>
      </c>
      <c r="Y78" s="41" t="s">
        <v>2268</v>
      </c>
      <c r="Z78" s="41" t="s">
        <v>2268</v>
      </c>
      <c r="AA78" s="188" t="s">
        <v>2268</v>
      </c>
      <c r="AB78" s="41" t="s">
        <v>2268</v>
      </c>
      <c r="AC78" s="192" t="s">
        <v>2502</v>
      </c>
      <c r="AD78" s="41" t="s">
        <v>2153</v>
      </c>
      <c r="AE78" s="41" t="s">
        <v>607</v>
      </c>
      <c r="AF78" s="41" t="s">
        <v>596</v>
      </c>
      <c r="AG78" s="188" t="s">
        <v>2147</v>
      </c>
      <c r="AH78" s="41" t="s">
        <v>608</v>
      </c>
      <c r="AI78" s="192" t="s">
        <v>533</v>
      </c>
      <c r="AJ78" s="192" t="s">
        <v>2503</v>
      </c>
      <c r="AK78" s="192" t="s">
        <v>2504</v>
      </c>
      <c r="AL78" s="192" t="s">
        <v>607</v>
      </c>
      <c r="AM78" s="192" t="s">
        <v>596</v>
      </c>
      <c r="AN78" s="255" t="s">
        <v>2147</v>
      </c>
      <c r="AO78" s="192" t="s">
        <v>608</v>
      </c>
      <c r="AP78" s="192" t="s">
        <v>361</v>
      </c>
      <c r="AQ78" s="41" t="s">
        <v>2268</v>
      </c>
      <c r="AR78" s="41" t="s">
        <v>2268</v>
      </c>
      <c r="AS78" s="41" t="s">
        <v>2268</v>
      </c>
      <c r="AT78" s="41" t="s">
        <v>2268</v>
      </c>
      <c r="AU78" s="150" t="s">
        <v>2268</v>
      </c>
      <c r="AV78" s="41" t="s">
        <v>2268</v>
      </c>
      <c r="AW78" s="41" t="s">
        <v>2268</v>
      </c>
      <c r="AX78" s="41" t="s">
        <v>2268</v>
      </c>
      <c r="AY78" s="41" t="s">
        <v>2268</v>
      </c>
      <c r="AZ78" s="41" t="s">
        <v>2268</v>
      </c>
      <c r="BA78" s="41" t="s">
        <v>2268</v>
      </c>
      <c r="BB78" s="41" t="s">
        <v>2268</v>
      </c>
      <c r="BC78" s="41" t="s">
        <v>2268</v>
      </c>
      <c r="BD78" s="41" t="s">
        <v>2268</v>
      </c>
      <c r="BE78" s="41" t="s">
        <v>2268</v>
      </c>
      <c r="BF78" s="41" t="s">
        <v>2268</v>
      </c>
      <c r="BG78" s="41" t="s">
        <v>2268</v>
      </c>
      <c r="BH78" s="41" t="s">
        <v>2268</v>
      </c>
      <c r="BI78" s="41" t="s">
        <v>2268</v>
      </c>
      <c r="BJ78" s="41" t="s">
        <v>2268</v>
      </c>
      <c r="BK78" s="41" t="s">
        <v>2268</v>
      </c>
      <c r="BL78" s="41" t="s">
        <v>2268</v>
      </c>
      <c r="BM78" s="41" t="s">
        <v>317</v>
      </c>
      <c r="BN78" s="41" t="s">
        <v>430</v>
      </c>
      <c r="BO78" s="41" t="s">
        <v>505</v>
      </c>
      <c r="BP78" s="41" t="s">
        <v>610</v>
      </c>
      <c r="BQ78" s="41" t="s">
        <v>319</v>
      </c>
      <c r="BR78" s="41" t="s">
        <v>2154</v>
      </c>
      <c r="BS78" s="41" t="s">
        <v>2155</v>
      </c>
      <c r="BT78" s="41" t="s">
        <v>2156</v>
      </c>
      <c r="BU78" s="41" t="s">
        <v>317</v>
      </c>
      <c r="BV78" s="41" t="s">
        <v>2157</v>
      </c>
      <c r="BW78" s="41" t="s">
        <v>319</v>
      </c>
      <c r="BX78" s="41" t="s">
        <v>2158</v>
      </c>
      <c r="BY78" s="41" t="s">
        <v>370</v>
      </c>
      <c r="BZ78" s="41" t="s">
        <v>322</v>
      </c>
      <c r="CA78" s="41" t="s">
        <v>2268</v>
      </c>
      <c r="CB78" s="41" t="s">
        <v>2268</v>
      </c>
      <c r="CC78" s="41" t="s">
        <v>2268</v>
      </c>
      <c r="CD78" s="41" t="s">
        <v>2268</v>
      </c>
      <c r="CE78" s="41" t="s">
        <v>616</v>
      </c>
      <c r="CF78" s="41" t="s">
        <v>2159</v>
      </c>
      <c r="CG78" s="41" t="s">
        <v>691</v>
      </c>
      <c r="CH78" s="41" t="s">
        <v>2268</v>
      </c>
      <c r="CI78" s="41" t="s">
        <v>2268</v>
      </c>
      <c r="CJ78" s="41" t="s">
        <v>408</v>
      </c>
      <c r="CK78" s="51" t="s">
        <v>2160</v>
      </c>
      <c r="CL78" s="51" t="s">
        <v>2268</v>
      </c>
      <c r="CM78" s="51" t="s">
        <v>2268</v>
      </c>
      <c r="CN78" s="51" t="s">
        <v>2268</v>
      </c>
      <c r="CO78" s="51" t="s">
        <v>2268</v>
      </c>
      <c r="CP78" s="51" t="s">
        <v>2268</v>
      </c>
      <c r="CQ78" s="51" t="s">
        <v>2268</v>
      </c>
      <c r="CR78" s="51" t="s">
        <v>2268</v>
      </c>
      <c r="CS78" s="51" t="s">
        <v>2268</v>
      </c>
      <c r="CT78" s="51" t="s">
        <v>2268</v>
      </c>
      <c r="CU78" s="51" t="s">
        <v>2268</v>
      </c>
      <c r="CV78" s="51" t="s">
        <v>620</v>
      </c>
      <c r="CW78" s="51" t="s">
        <v>591</v>
      </c>
      <c r="CX78" s="51" t="s">
        <v>2161</v>
      </c>
      <c r="CY78" s="51" t="s">
        <v>2268</v>
      </c>
      <c r="CZ78" s="51" t="s">
        <v>2268</v>
      </c>
      <c r="DA78" s="51" t="s">
        <v>2162</v>
      </c>
      <c r="DB78" s="51" t="s">
        <v>2163</v>
      </c>
      <c r="DC78" s="51" t="s">
        <v>2268</v>
      </c>
      <c r="DD78" s="51" t="s">
        <v>2164</v>
      </c>
      <c r="DE78" s="51" t="s">
        <v>2165</v>
      </c>
      <c r="DF78" s="51" t="s">
        <v>333</v>
      </c>
      <c r="DG78" s="51" t="s">
        <v>334</v>
      </c>
      <c r="DH78" s="51" t="s">
        <v>335</v>
      </c>
      <c r="DI78" s="51" t="s">
        <v>335</v>
      </c>
      <c r="DJ78" s="51" t="s">
        <v>2166</v>
      </c>
      <c r="DK78" s="51" t="s">
        <v>2268</v>
      </c>
      <c r="DL78" s="51" t="s">
        <v>2268</v>
      </c>
      <c r="DM78" s="51" t="s">
        <v>2268</v>
      </c>
      <c r="DN78" s="51" t="s">
        <v>2268</v>
      </c>
      <c r="DO78" s="51" t="s">
        <v>2268</v>
      </c>
      <c r="DP78" s="51" t="s">
        <v>2268</v>
      </c>
      <c r="DQ78" s="51" t="s">
        <v>2268</v>
      </c>
      <c r="DR78" s="51" t="s">
        <v>2268</v>
      </c>
      <c r="DS78" s="51" t="s">
        <v>2268</v>
      </c>
      <c r="DT78" s="51" t="s">
        <v>2268</v>
      </c>
      <c r="DU78" s="51" t="s">
        <v>2268</v>
      </c>
      <c r="DV78" s="51" t="s">
        <v>628</v>
      </c>
      <c r="DW78" s="51" t="s">
        <v>629</v>
      </c>
      <c r="DX78" s="51" t="s">
        <v>2167</v>
      </c>
      <c r="DY78" s="51" t="s">
        <v>340</v>
      </c>
      <c r="DZ78" s="51" t="s">
        <v>341</v>
      </c>
      <c r="EA78" s="51" t="s">
        <v>342</v>
      </c>
      <c r="EB78" s="51" t="s">
        <v>343</v>
      </c>
    </row>
    <row r="79" spans="1:132" x14ac:dyDescent="0.55000000000000004">
      <c r="A79" s="71">
        <f>IF('受領情報一覧(KPMG編集)'!B79="","",'受領情報一覧(KPMG編集)'!B79)</f>
        <v>76</v>
      </c>
      <c r="B79" s="70">
        <v>76</v>
      </c>
      <c r="C79" s="44">
        <v>45364.78802083333</v>
      </c>
      <c r="D79" s="44">
        <v>45364.856840277775</v>
      </c>
      <c r="E79" s="41" t="s">
        <v>300</v>
      </c>
      <c r="F79" s="41" t="s">
        <v>2268</v>
      </c>
      <c r="G79" s="41" t="s">
        <v>2268</v>
      </c>
      <c r="H79" s="150" t="s">
        <v>607</v>
      </c>
      <c r="I79" s="41" t="s">
        <v>596</v>
      </c>
      <c r="J79" s="41" t="s">
        <v>303</v>
      </c>
      <c r="K79" s="41" t="s">
        <v>2147</v>
      </c>
      <c r="L79" s="41" t="s">
        <v>305</v>
      </c>
      <c r="M79" s="41" t="s">
        <v>392</v>
      </c>
      <c r="N79" s="41" t="s">
        <v>598</v>
      </c>
      <c r="O79" s="41" t="s">
        <v>599</v>
      </c>
      <c r="P79" s="41" t="s">
        <v>496</v>
      </c>
      <c r="Q79" s="41" t="s">
        <v>310</v>
      </c>
      <c r="R79" s="41" t="s">
        <v>2168</v>
      </c>
      <c r="S79" s="41" t="s">
        <v>2169</v>
      </c>
      <c r="T79" s="41" t="s">
        <v>2170</v>
      </c>
      <c r="U79" s="41" t="s">
        <v>599</v>
      </c>
      <c r="V79" s="41" t="s">
        <v>2268</v>
      </c>
      <c r="W79" s="41" t="s">
        <v>2171</v>
      </c>
      <c r="X79" s="41" t="s">
        <v>357</v>
      </c>
      <c r="Y79" s="41" t="s">
        <v>2268</v>
      </c>
      <c r="Z79" s="41" t="s">
        <v>2268</v>
      </c>
      <c r="AA79" s="188" t="s">
        <v>2268</v>
      </c>
      <c r="AB79" s="41" t="s">
        <v>2268</v>
      </c>
      <c r="AC79" s="41" t="s">
        <v>2172</v>
      </c>
      <c r="AD79" s="41" t="s">
        <v>2173</v>
      </c>
      <c r="AE79" s="41" t="s">
        <v>607</v>
      </c>
      <c r="AF79" s="41" t="s">
        <v>596</v>
      </c>
      <c r="AG79" s="203" t="s">
        <v>2147</v>
      </c>
      <c r="AH79" s="41" t="s">
        <v>598</v>
      </c>
      <c r="AI79" s="41" t="s">
        <v>533</v>
      </c>
      <c r="AJ79" s="41" t="s">
        <v>2175</v>
      </c>
      <c r="AK79" s="41" t="s">
        <v>1905</v>
      </c>
      <c r="AL79" s="41" t="s">
        <v>607</v>
      </c>
      <c r="AM79" s="41" t="s">
        <v>596</v>
      </c>
      <c r="AN79" s="150" t="s">
        <v>2147</v>
      </c>
      <c r="AO79" s="41" t="s">
        <v>608</v>
      </c>
      <c r="AP79" s="41" t="s">
        <v>361</v>
      </c>
      <c r="AQ79" s="41" t="s">
        <v>2268</v>
      </c>
      <c r="AR79" s="41" t="s">
        <v>2268</v>
      </c>
      <c r="AS79" s="41" t="s">
        <v>2268</v>
      </c>
      <c r="AT79" s="41" t="s">
        <v>2268</v>
      </c>
      <c r="AU79" s="150" t="s">
        <v>2268</v>
      </c>
      <c r="AV79" s="41" t="s">
        <v>2268</v>
      </c>
      <c r="AW79" s="41" t="s">
        <v>2268</v>
      </c>
      <c r="AX79" s="41" t="s">
        <v>2268</v>
      </c>
      <c r="AY79" s="41" t="s">
        <v>2268</v>
      </c>
      <c r="AZ79" s="41" t="s">
        <v>2268</v>
      </c>
      <c r="BA79" s="41" t="s">
        <v>2268</v>
      </c>
      <c r="BB79" s="41" t="s">
        <v>2268</v>
      </c>
      <c r="BC79" s="41" t="s">
        <v>2268</v>
      </c>
      <c r="BD79" s="41" t="s">
        <v>2268</v>
      </c>
      <c r="BE79" s="41" t="s">
        <v>2268</v>
      </c>
      <c r="BF79" s="41" t="s">
        <v>2268</v>
      </c>
      <c r="BG79" s="41" t="s">
        <v>2268</v>
      </c>
      <c r="BH79" s="41" t="s">
        <v>2268</v>
      </c>
      <c r="BI79" s="41" t="s">
        <v>2268</v>
      </c>
      <c r="BJ79" s="41" t="s">
        <v>2268</v>
      </c>
      <c r="BK79" s="41" t="s">
        <v>2268</v>
      </c>
      <c r="BL79" s="41" t="s">
        <v>2268</v>
      </c>
      <c r="BM79" s="41" t="s">
        <v>317</v>
      </c>
      <c r="BN79" s="41" t="s">
        <v>430</v>
      </c>
      <c r="BO79" s="41" t="s">
        <v>505</v>
      </c>
      <c r="BP79" s="41" t="s">
        <v>2176</v>
      </c>
      <c r="BQ79" s="41" t="s">
        <v>319</v>
      </c>
      <c r="BR79" s="41" t="s">
        <v>2177</v>
      </c>
      <c r="BS79" s="41" t="s">
        <v>2178</v>
      </c>
      <c r="BT79" s="41" t="s">
        <v>2179</v>
      </c>
      <c r="BU79" s="41" t="s">
        <v>317</v>
      </c>
      <c r="BV79" s="41" t="s">
        <v>2180</v>
      </c>
      <c r="BW79" s="41" t="s">
        <v>319</v>
      </c>
      <c r="BX79" s="41" t="s">
        <v>2181</v>
      </c>
      <c r="BY79" s="41" t="s">
        <v>370</v>
      </c>
      <c r="BZ79" s="41" t="s">
        <v>322</v>
      </c>
      <c r="CA79" s="41" t="s">
        <v>2268</v>
      </c>
      <c r="CB79" s="41" t="s">
        <v>2268</v>
      </c>
      <c r="CC79" s="41" t="s">
        <v>2268</v>
      </c>
      <c r="CD79" s="41" t="s">
        <v>2268</v>
      </c>
      <c r="CE79" s="41" t="s">
        <v>616</v>
      </c>
      <c r="CF79" s="41" t="s">
        <v>2182</v>
      </c>
      <c r="CG79" s="41" t="s">
        <v>691</v>
      </c>
      <c r="CH79" s="41" t="s">
        <v>2268</v>
      </c>
      <c r="CI79" s="41" t="s">
        <v>2268</v>
      </c>
      <c r="CJ79" s="41" t="s">
        <v>408</v>
      </c>
      <c r="CK79" s="51" t="s">
        <v>2160</v>
      </c>
      <c r="CL79" s="51" t="s">
        <v>2268</v>
      </c>
      <c r="CM79" s="51" t="s">
        <v>2268</v>
      </c>
      <c r="CN79" s="51" t="s">
        <v>2268</v>
      </c>
      <c r="CO79" s="51" t="s">
        <v>2268</v>
      </c>
      <c r="CP79" s="51" t="s">
        <v>2268</v>
      </c>
      <c r="CQ79" s="51" t="s">
        <v>2268</v>
      </c>
      <c r="CR79" s="51" t="s">
        <v>2268</v>
      </c>
      <c r="CS79" s="51" t="s">
        <v>2268</v>
      </c>
      <c r="CT79" s="51" t="s">
        <v>2268</v>
      </c>
      <c r="CU79" s="51" t="s">
        <v>2268</v>
      </c>
      <c r="CV79" s="51" t="s">
        <v>2183</v>
      </c>
      <c r="CW79" s="51" t="s">
        <v>591</v>
      </c>
      <c r="CX79" s="51" t="s">
        <v>2184</v>
      </c>
      <c r="CY79" s="51" t="s">
        <v>2268</v>
      </c>
      <c r="CZ79" s="51" t="s">
        <v>2268</v>
      </c>
      <c r="DA79" s="51" t="s">
        <v>2185</v>
      </c>
      <c r="DB79" s="51" t="s">
        <v>2186</v>
      </c>
      <c r="DC79" s="51" t="s">
        <v>2268</v>
      </c>
      <c r="DD79" s="51" t="s">
        <v>2187</v>
      </c>
      <c r="DE79" s="51" t="s">
        <v>2188</v>
      </c>
      <c r="DF79" s="51" t="s">
        <v>333</v>
      </c>
      <c r="DG79" s="51" t="s">
        <v>334</v>
      </c>
      <c r="DH79" s="51" t="s">
        <v>335</v>
      </c>
      <c r="DI79" s="51" t="s">
        <v>335</v>
      </c>
      <c r="DJ79" s="51" t="s">
        <v>2166</v>
      </c>
      <c r="DK79" s="51" t="s">
        <v>2268</v>
      </c>
      <c r="DL79" s="51" t="s">
        <v>2268</v>
      </c>
      <c r="DM79" s="51" t="s">
        <v>2268</v>
      </c>
      <c r="DN79" s="51" t="s">
        <v>2268</v>
      </c>
      <c r="DO79" s="51" t="s">
        <v>2268</v>
      </c>
      <c r="DP79" s="51" t="s">
        <v>2268</v>
      </c>
      <c r="DQ79" s="51" t="s">
        <v>2268</v>
      </c>
      <c r="DR79" s="51" t="s">
        <v>2268</v>
      </c>
      <c r="DS79" s="51" t="s">
        <v>2268</v>
      </c>
      <c r="DT79" s="51" t="s">
        <v>2268</v>
      </c>
      <c r="DU79" s="51" t="s">
        <v>2268</v>
      </c>
      <c r="DV79" s="51" t="s">
        <v>628</v>
      </c>
      <c r="DW79" s="51" t="s">
        <v>629</v>
      </c>
      <c r="DX79" s="51" t="s">
        <v>2189</v>
      </c>
      <c r="DY79" s="51" t="s">
        <v>340</v>
      </c>
      <c r="DZ79" s="51" t="s">
        <v>341</v>
      </c>
      <c r="EA79" s="51" t="s">
        <v>342</v>
      </c>
      <c r="EB79" s="51" t="s">
        <v>343</v>
      </c>
    </row>
    <row r="80" spans="1:132" x14ac:dyDescent="0.55000000000000004">
      <c r="A80" s="71">
        <f>IF('受領情報一覧(KPMG編集)'!B80="","",'受領情報一覧(KPMG編集)'!B80)</f>
        <v>77</v>
      </c>
      <c r="B80" s="70">
        <v>77</v>
      </c>
      <c r="C80" s="44">
        <v>45364.863217592596</v>
      </c>
      <c r="D80" s="44">
        <v>45364.896770833337</v>
      </c>
      <c r="E80" s="41" t="s">
        <v>300</v>
      </c>
      <c r="F80" s="41" t="s">
        <v>2268</v>
      </c>
      <c r="G80" s="41" t="s">
        <v>2268</v>
      </c>
      <c r="H80" s="150" t="s">
        <v>607</v>
      </c>
      <c r="I80" s="41" t="s">
        <v>596</v>
      </c>
      <c r="J80" s="41" t="s">
        <v>303</v>
      </c>
      <c r="K80" s="41" t="s">
        <v>2174</v>
      </c>
      <c r="L80" s="41" t="s">
        <v>305</v>
      </c>
      <c r="M80" s="41" t="s">
        <v>392</v>
      </c>
      <c r="N80" s="41" t="s">
        <v>598</v>
      </c>
      <c r="O80" s="41" t="s">
        <v>599</v>
      </c>
      <c r="P80" s="41" t="s">
        <v>496</v>
      </c>
      <c r="Q80" s="41" t="s">
        <v>310</v>
      </c>
      <c r="R80" s="41" t="s">
        <v>2190</v>
      </c>
      <c r="S80" s="41" t="s">
        <v>2191</v>
      </c>
      <c r="T80" s="41" t="s">
        <v>2192</v>
      </c>
      <c r="U80" s="41" t="s">
        <v>599</v>
      </c>
      <c r="V80" s="41" t="s">
        <v>2268</v>
      </c>
      <c r="W80" s="41" t="s">
        <v>2193</v>
      </c>
      <c r="X80" s="41" t="s">
        <v>357</v>
      </c>
      <c r="Y80" s="41" t="s">
        <v>2268</v>
      </c>
      <c r="Z80" s="41" t="s">
        <v>2268</v>
      </c>
      <c r="AA80" s="188" t="s">
        <v>2268</v>
      </c>
      <c r="AB80" s="41" t="s">
        <v>2268</v>
      </c>
      <c r="AC80" s="41" t="s">
        <v>2194</v>
      </c>
      <c r="AD80" s="41" t="s">
        <v>2195</v>
      </c>
      <c r="AE80" s="41" t="s">
        <v>607</v>
      </c>
      <c r="AF80" s="41" t="s">
        <v>596</v>
      </c>
      <c r="AG80" s="275" t="s">
        <v>2147</v>
      </c>
      <c r="AH80" s="41" t="s">
        <v>608</v>
      </c>
      <c r="AI80" s="41" t="s">
        <v>533</v>
      </c>
      <c r="AJ80" s="41" t="s">
        <v>2196</v>
      </c>
      <c r="AK80" s="41" t="s">
        <v>2197</v>
      </c>
      <c r="AL80" s="41" t="s">
        <v>607</v>
      </c>
      <c r="AM80" s="41" t="s">
        <v>596</v>
      </c>
      <c r="AN80" s="276" t="s">
        <v>2147</v>
      </c>
      <c r="AO80" s="41" t="s">
        <v>608</v>
      </c>
      <c r="AP80" s="41" t="s">
        <v>361</v>
      </c>
      <c r="AQ80" s="41" t="s">
        <v>2268</v>
      </c>
      <c r="AR80" s="41" t="s">
        <v>2268</v>
      </c>
      <c r="AS80" s="41" t="s">
        <v>2268</v>
      </c>
      <c r="AT80" s="41" t="s">
        <v>2268</v>
      </c>
      <c r="AU80" s="150" t="s">
        <v>2268</v>
      </c>
      <c r="AV80" s="41" t="s">
        <v>2268</v>
      </c>
      <c r="AW80" s="41" t="s">
        <v>2268</v>
      </c>
      <c r="AX80" s="41" t="s">
        <v>2268</v>
      </c>
      <c r="AY80" s="41" t="s">
        <v>2268</v>
      </c>
      <c r="AZ80" s="41" t="s">
        <v>2268</v>
      </c>
      <c r="BA80" s="41" t="s">
        <v>2268</v>
      </c>
      <c r="BB80" s="41" t="s">
        <v>2268</v>
      </c>
      <c r="BC80" s="41" t="s">
        <v>2268</v>
      </c>
      <c r="BD80" s="41" t="s">
        <v>2268</v>
      </c>
      <c r="BE80" s="41" t="s">
        <v>2268</v>
      </c>
      <c r="BF80" s="41" t="s">
        <v>2268</v>
      </c>
      <c r="BG80" s="41" t="s">
        <v>2268</v>
      </c>
      <c r="BH80" s="41" t="s">
        <v>2268</v>
      </c>
      <c r="BI80" s="41" t="s">
        <v>2268</v>
      </c>
      <c r="BJ80" s="41" t="s">
        <v>2268</v>
      </c>
      <c r="BK80" s="41" t="s">
        <v>2268</v>
      </c>
      <c r="BL80" s="41" t="s">
        <v>2268</v>
      </c>
      <c r="BM80" s="41" t="s">
        <v>317</v>
      </c>
      <c r="BN80" s="41" t="s">
        <v>430</v>
      </c>
      <c r="BO80" s="41" t="s">
        <v>505</v>
      </c>
      <c r="BP80" s="41" t="s">
        <v>610</v>
      </c>
      <c r="BQ80" s="277" t="s">
        <v>319</v>
      </c>
      <c r="BR80" s="41" t="s">
        <v>2198</v>
      </c>
      <c r="BS80" s="41" t="s">
        <v>2199</v>
      </c>
      <c r="BT80" s="41" t="s">
        <v>2200</v>
      </c>
      <c r="BU80" s="41" t="s">
        <v>317</v>
      </c>
      <c r="BV80" s="41" t="s">
        <v>2201</v>
      </c>
      <c r="BW80" s="41" t="s">
        <v>437</v>
      </c>
      <c r="BX80" s="41" t="s">
        <v>2202</v>
      </c>
      <c r="BY80" s="41" t="s">
        <v>370</v>
      </c>
      <c r="BZ80" s="41" t="s">
        <v>322</v>
      </c>
      <c r="CA80" s="41" t="s">
        <v>2268</v>
      </c>
      <c r="CB80" s="41" t="s">
        <v>2268</v>
      </c>
      <c r="CC80" s="41" t="s">
        <v>2268</v>
      </c>
      <c r="CD80" s="41" t="s">
        <v>2268</v>
      </c>
      <c r="CE80" s="41" t="s">
        <v>616</v>
      </c>
      <c r="CF80" s="41" t="s">
        <v>2203</v>
      </c>
      <c r="CG80" s="41" t="s">
        <v>691</v>
      </c>
      <c r="CH80" s="41" t="s">
        <v>2268</v>
      </c>
      <c r="CI80" s="41" t="s">
        <v>2268</v>
      </c>
      <c r="CJ80" s="41" t="s">
        <v>408</v>
      </c>
      <c r="CK80" s="51" t="s">
        <v>2204</v>
      </c>
      <c r="CL80" s="51" t="s">
        <v>2268</v>
      </c>
      <c r="CM80" s="51" t="s">
        <v>2268</v>
      </c>
      <c r="CN80" s="51" t="s">
        <v>2268</v>
      </c>
      <c r="CO80" s="51" t="s">
        <v>2268</v>
      </c>
      <c r="CP80" s="51" t="s">
        <v>2268</v>
      </c>
      <c r="CQ80" s="51" t="s">
        <v>2268</v>
      </c>
      <c r="CR80" s="51" t="s">
        <v>2268</v>
      </c>
      <c r="CS80" s="51" t="s">
        <v>2268</v>
      </c>
      <c r="CT80" s="51" t="s">
        <v>2268</v>
      </c>
      <c r="CU80" s="51" t="s">
        <v>2268</v>
      </c>
      <c r="CV80" s="51" t="s">
        <v>2205</v>
      </c>
      <c r="CW80" s="51" t="s">
        <v>591</v>
      </c>
      <c r="CX80" s="51" t="s">
        <v>2206</v>
      </c>
      <c r="CY80" s="51" t="s">
        <v>2268</v>
      </c>
      <c r="CZ80" s="51" t="s">
        <v>2268</v>
      </c>
      <c r="DA80" s="51" t="s">
        <v>2207</v>
      </c>
      <c r="DB80" s="51" t="s">
        <v>2186</v>
      </c>
      <c r="DC80" s="51" t="s">
        <v>2268</v>
      </c>
      <c r="DD80" s="51" t="s">
        <v>2208</v>
      </c>
      <c r="DE80" s="51" t="s">
        <v>2209</v>
      </c>
      <c r="DF80" s="51" t="s">
        <v>333</v>
      </c>
      <c r="DG80" s="51" t="s">
        <v>334</v>
      </c>
      <c r="DH80" s="51" t="s">
        <v>335</v>
      </c>
      <c r="DI80" s="51" t="s">
        <v>335</v>
      </c>
      <c r="DJ80" s="51" t="s">
        <v>2166</v>
      </c>
      <c r="DK80" s="51" t="s">
        <v>2268</v>
      </c>
      <c r="DL80" s="51" t="s">
        <v>2268</v>
      </c>
      <c r="DM80" s="51" t="s">
        <v>2268</v>
      </c>
      <c r="DN80" s="51" t="s">
        <v>2268</v>
      </c>
      <c r="DO80" s="51" t="s">
        <v>2268</v>
      </c>
      <c r="DP80" s="51" t="s">
        <v>2268</v>
      </c>
      <c r="DQ80" s="51" t="s">
        <v>2268</v>
      </c>
      <c r="DR80" s="51" t="s">
        <v>2268</v>
      </c>
      <c r="DS80" s="51" t="s">
        <v>2268</v>
      </c>
      <c r="DT80" s="51" t="s">
        <v>2268</v>
      </c>
      <c r="DU80" s="51" t="s">
        <v>2268</v>
      </c>
      <c r="DV80" s="51" t="s">
        <v>628</v>
      </c>
      <c r="DW80" s="51" t="s">
        <v>629</v>
      </c>
      <c r="DX80" s="51" t="s">
        <v>2189</v>
      </c>
      <c r="DY80" s="51" t="s">
        <v>340</v>
      </c>
      <c r="DZ80" s="51" t="s">
        <v>341</v>
      </c>
      <c r="EA80" s="51" t="s">
        <v>342</v>
      </c>
      <c r="EB80" s="51" t="s">
        <v>343</v>
      </c>
    </row>
    <row r="81" spans="1:132" x14ac:dyDescent="0.55000000000000004">
      <c r="A81" s="71">
        <f>IF('受領情報一覧(KPMG編集)'!B81="","",'受領情報一覧(KPMG編集)'!B81)</f>
        <v>78</v>
      </c>
      <c r="B81" s="70">
        <v>78</v>
      </c>
      <c r="C81" s="44">
        <v>45371.652916666666</v>
      </c>
      <c r="D81" s="44">
        <v>45371.698553240742</v>
      </c>
      <c r="E81" s="41" t="s">
        <v>300</v>
      </c>
      <c r="F81" s="41" t="s">
        <v>2268</v>
      </c>
      <c r="G81" s="41" t="s">
        <v>2268</v>
      </c>
      <c r="H81" s="150" t="s">
        <v>3484</v>
      </c>
      <c r="I81" s="41" t="s">
        <v>3485</v>
      </c>
      <c r="J81" s="41" t="s">
        <v>303</v>
      </c>
      <c r="K81" s="41">
        <v>2010401064789</v>
      </c>
      <c r="L81" s="41" t="s">
        <v>305</v>
      </c>
      <c r="M81" s="41" t="s">
        <v>392</v>
      </c>
      <c r="N81" s="41" t="s">
        <v>3478</v>
      </c>
      <c r="O81" s="41" t="s">
        <v>2073</v>
      </c>
      <c r="P81" s="41" t="s">
        <v>496</v>
      </c>
      <c r="Q81" s="41" t="s">
        <v>310</v>
      </c>
      <c r="R81" s="41" t="s">
        <v>3445</v>
      </c>
      <c r="S81" s="41" t="s">
        <v>2268</v>
      </c>
      <c r="T81" s="41" t="s">
        <v>3446</v>
      </c>
      <c r="U81" s="41" t="s">
        <v>2076</v>
      </c>
      <c r="V81" s="41" t="s">
        <v>2077</v>
      </c>
      <c r="W81" s="41" t="s">
        <v>3447</v>
      </c>
      <c r="X81" s="41" t="s">
        <v>357</v>
      </c>
      <c r="Y81" s="41" t="s">
        <v>3489</v>
      </c>
      <c r="Z81" s="41" t="s">
        <v>2268</v>
      </c>
      <c r="AA81" s="188" t="s">
        <v>2268</v>
      </c>
      <c r="AB81" s="41" t="s">
        <v>2268</v>
      </c>
      <c r="AC81" s="192" t="s">
        <v>3489</v>
      </c>
      <c r="AD81" s="41" t="s">
        <v>2268</v>
      </c>
      <c r="AE81" s="41" t="s">
        <v>3484</v>
      </c>
      <c r="AF81" s="41" t="s">
        <v>2070</v>
      </c>
      <c r="AG81" s="188" t="s">
        <v>2071</v>
      </c>
      <c r="AH81" s="41" t="s">
        <v>2072</v>
      </c>
      <c r="AI81" s="41" t="s">
        <v>361</v>
      </c>
      <c r="AJ81" s="192" t="s">
        <v>3490</v>
      </c>
      <c r="AK81" s="41" t="s">
        <v>2268</v>
      </c>
      <c r="AL81" s="192" t="s">
        <v>3484</v>
      </c>
      <c r="AM81" s="192" t="s">
        <v>2070</v>
      </c>
      <c r="AN81" s="203" t="s">
        <v>2071</v>
      </c>
      <c r="AO81" s="192" t="s">
        <v>2072</v>
      </c>
      <c r="AP81" s="41" t="s">
        <v>2268</v>
      </c>
      <c r="AQ81" s="41" t="s">
        <v>2268</v>
      </c>
      <c r="AR81" s="41" t="s">
        <v>2268</v>
      </c>
      <c r="AS81" s="41" t="s">
        <v>2268</v>
      </c>
      <c r="AT81" s="41" t="s">
        <v>2268</v>
      </c>
      <c r="AU81" s="150" t="s">
        <v>2268</v>
      </c>
      <c r="AV81" s="41" t="s">
        <v>2268</v>
      </c>
      <c r="AW81" s="41" t="s">
        <v>2268</v>
      </c>
      <c r="AX81" s="41" t="s">
        <v>2268</v>
      </c>
      <c r="AY81" s="41" t="s">
        <v>2268</v>
      </c>
      <c r="AZ81" s="41" t="s">
        <v>2268</v>
      </c>
      <c r="BA81" s="41" t="s">
        <v>2268</v>
      </c>
      <c r="BB81" s="41" t="s">
        <v>2268</v>
      </c>
      <c r="BC81" s="41" t="s">
        <v>2268</v>
      </c>
      <c r="BD81" s="41" t="s">
        <v>2268</v>
      </c>
      <c r="BE81" s="41" t="s">
        <v>2268</v>
      </c>
      <c r="BF81" s="41" t="s">
        <v>2268</v>
      </c>
      <c r="BG81" s="41" t="s">
        <v>2268</v>
      </c>
      <c r="BH81" s="41" t="s">
        <v>2268</v>
      </c>
      <c r="BI81" s="41" t="s">
        <v>2268</v>
      </c>
      <c r="BJ81" s="41" t="s">
        <v>2268</v>
      </c>
      <c r="BK81" s="41" t="s">
        <v>2268</v>
      </c>
      <c r="BL81" s="41" t="s">
        <v>2268</v>
      </c>
      <c r="BM81" s="41" t="s">
        <v>3491</v>
      </c>
      <c r="BN81" s="192"/>
      <c r="BO81" s="192"/>
      <c r="BP81" s="192"/>
      <c r="BQ81" s="192"/>
      <c r="BR81" s="192"/>
      <c r="BS81" s="192"/>
      <c r="BT81" s="192"/>
      <c r="BU81" s="41" t="s">
        <v>317</v>
      </c>
      <c r="BV81" s="41" t="s">
        <v>2084</v>
      </c>
      <c r="BW81" s="41" t="s">
        <v>3449</v>
      </c>
      <c r="BX81" s="41" t="s">
        <v>3452</v>
      </c>
      <c r="BY81" s="41" t="s">
        <v>321</v>
      </c>
      <c r="BZ81" s="41" t="s">
        <v>322</v>
      </c>
      <c r="CA81" s="41" t="s">
        <v>2268</v>
      </c>
      <c r="CB81" s="41" t="s">
        <v>2268</v>
      </c>
      <c r="CC81" s="41" t="s">
        <v>2268</v>
      </c>
      <c r="CD81" s="41" t="s">
        <v>2268</v>
      </c>
      <c r="CE81" s="41" t="s">
        <v>372</v>
      </c>
      <c r="CF81" s="41" t="s">
        <v>2268</v>
      </c>
      <c r="CG81" s="41" t="s">
        <v>2087</v>
      </c>
      <c r="CH81" s="41" t="s">
        <v>2268</v>
      </c>
      <c r="CI81" s="41" t="s">
        <v>2268</v>
      </c>
      <c r="CJ81" s="41" t="s">
        <v>408</v>
      </c>
      <c r="CK81" s="51" t="s">
        <v>2088</v>
      </c>
      <c r="CL81" s="51" t="s">
        <v>657</v>
      </c>
      <c r="CM81" s="51" t="s">
        <v>2268</v>
      </c>
      <c r="CN81" s="51" t="s">
        <v>376</v>
      </c>
      <c r="CO81" s="51" t="s">
        <v>2268</v>
      </c>
      <c r="CP81" s="51" t="s">
        <v>2268</v>
      </c>
      <c r="CQ81" s="51" t="s">
        <v>2268</v>
      </c>
      <c r="CR81" s="51" t="s">
        <v>2268</v>
      </c>
      <c r="CS81" s="51" t="s">
        <v>2268</v>
      </c>
      <c r="CT81" s="51" t="s">
        <v>2268</v>
      </c>
      <c r="CU81" s="51" t="s">
        <v>2268</v>
      </c>
      <c r="CV81" s="51" t="s">
        <v>2089</v>
      </c>
      <c r="CW81" s="51" t="s">
        <v>3453</v>
      </c>
      <c r="CX81" s="51" t="s">
        <v>3454</v>
      </c>
      <c r="CY81" s="51" t="s">
        <v>2092</v>
      </c>
      <c r="CZ81" s="51" t="s">
        <v>2268</v>
      </c>
      <c r="DA81" s="51" t="s">
        <v>2268</v>
      </c>
      <c r="DB81" s="51" t="s">
        <v>2268</v>
      </c>
      <c r="DC81" s="51" t="s">
        <v>2268</v>
      </c>
      <c r="DD81" s="51" t="s">
        <v>3455</v>
      </c>
      <c r="DE81" s="51" t="s">
        <v>2094</v>
      </c>
      <c r="DF81" s="51" t="s">
        <v>333</v>
      </c>
      <c r="DG81" s="51" t="s">
        <v>334</v>
      </c>
      <c r="DH81" s="51" t="s">
        <v>335</v>
      </c>
      <c r="DI81" s="51" t="s">
        <v>335</v>
      </c>
      <c r="DJ81" s="51" t="s">
        <v>385</v>
      </c>
      <c r="DK81" s="51" t="s">
        <v>2268</v>
      </c>
      <c r="DL81" s="51" t="s">
        <v>2268</v>
      </c>
      <c r="DM81" s="51" t="s">
        <v>2268</v>
      </c>
      <c r="DN81" s="51" t="s">
        <v>2268</v>
      </c>
      <c r="DO81" s="51" t="s">
        <v>2268</v>
      </c>
      <c r="DP81" s="51" t="s">
        <v>2268</v>
      </c>
      <c r="DQ81" s="51" t="s">
        <v>2268</v>
      </c>
      <c r="DR81" s="51" t="s">
        <v>2268</v>
      </c>
      <c r="DS81" s="51" t="s">
        <v>2268</v>
      </c>
      <c r="DT81" s="51" t="s">
        <v>2268</v>
      </c>
      <c r="DU81" s="51" t="s">
        <v>2268</v>
      </c>
      <c r="DV81" s="51" t="s">
        <v>2095</v>
      </c>
      <c r="DW81" s="51" t="s">
        <v>2096</v>
      </c>
      <c r="DX81" s="51" t="s">
        <v>3311</v>
      </c>
      <c r="DY81" s="51" t="s">
        <v>340</v>
      </c>
      <c r="DZ81" s="51" t="s">
        <v>341</v>
      </c>
      <c r="EA81" s="51" t="s">
        <v>342</v>
      </c>
      <c r="EB81" s="51" t="s">
        <v>343</v>
      </c>
    </row>
    <row r="82" spans="1:132" x14ac:dyDescent="0.55000000000000004">
      <c r="A82" s="71">
        <f>IF('受領情報一覧(KPMG編集)'!B82="","",'受領情報一覧(KPMG編集)'!B82)</f>
        <v>79</v>
      </c>
      <c r="B82" s="70">
        <v>79</v>
      </c>
      <c r="C82" s="44">
        <v>45371.699131944442</v>
      </c>
      <c r="D82" s="44">
        <v>45371.732222222221</v>
      </c>
      <c r="E82" s="41" t="s">
        <v>300</v>
      </c>
      <c r="F82" s="41" t="s">
        <v>2268</v>
      </c>
      <c r="G82" s="41" t="s">
        <v>2268</v>
      </c>
      <c r="H82" s="150" t="s">
        <v>2069</v>
      </c>
      <c r="I82" s="41" t="s">
        <v>2070</v>
      </c>
      <c r="J82" s="41" t="s">
        <v>303</v>
      </c>
      <c r="K82" s="41" t="s">
        <v>2071</v>
      </c>
      <c r="L82" s="41" t="s">
        <v>305</v>
      </c>
      <c r="M82" s="41" t="s">
        <v>392</v>
      </c>
      <c r="N82" s="41" t="s">
        <v>3478</v>
      </c>
      <c r="O82" s="41" t="s">
        <v>2073</v>
      </c>
      <c r="P82" s="41" t="s">
        <v>496</v>
      </c>
      <c r="Q82" s="41" t="s">
        <v>310</v>
      </c>
      <c r="R82" s="41" t="s">
        <v>3456</v>
      </c>
      <c r="S82" s="41" t="s">
        <v>2268</v>
      </c>
      <c r="T82" s="41" t="s">
        <v>3457</v>
      </c>
      <c r="U82" s="41" t="s">
        <v>2076</v>
      </c>
      <c r="V82" s="41" t="s">
        <v>2077</v>
      </c>
      <c r="W82" s="41" t="s">
        <v>3447</v>
      </c>
      <c r="X82" s="192" t="s">
        <v>314</v>
      </c>
      <c r="Y82" s="192" t="s">
        <v>3484</v>
      </c>
      <c r="Z82" s="192" t="s">
        <v>2070</v>
      </c>
      <c r="AA82" s="203" t="s">
        <v>2071</v>
      </c>
      <c r="AB82" s="192" t="s">
        <v>2072</v>
      </c>
      <c r="AC82" s="192" t="s">
        <v>2825</v>
      </c>
      <c r="AD82" s="192"/>
      <c r="AE82" s="192"/>
      <c r="AF82" s="192"/>
      <c r="AG82" s="203"/>
      <c r="AH82" s="192"/>
      <c r="AI82" s="192"/>
      <c r="AJ82" s="41" t="s">
        <v>2268</v>
      </c>
      <c r="AK82" s="41" t="s">
        <v>2268</v>
      </c>
      <c r="AL82" s="41" t="s">
        <v>2268</v>
      </c>
      <c r="AM82" s="41" t="s">
        <v>2268</v>
      </c>
      <c r="AN82" s="150" t="s">
        <v>2268</v>
      </c>
      <c r="AO82" s="41" t="s">
        <v>2268</v>
      </c>
      <c r="AP82" s="41" t="s">
        <v>2268</v>
      </c>
      <c r="AQ82" s="41" t="s">
        <v>2268</v>
      </c>
      <c r="AR82" s="41" t="s">
        <v>2268</v>
      </c>
      <c r="AS82" s="41" t="s">
        <v>2268</v>
      </c>
      <c r="AT82" s="41" t="s">
        <v>2268</v>
      </c>
      <c r="AU82" s="150" t="s">
        <v>2268</v>
      </c>
      <c r="AV82" s="41" t="s">
        <v>2268</v>
      </c>
      <c r="AW82" s="41" t="s">
        <v>2268</v>
      </c>
      <c r="AX82" s="41" t="s">
        <v>2268</v>
      </c>
      <c r="AY82" s="41" t="s">
        <v>2268</v>
      </c>
      <c r="AZ82" s="41" t="s">
        <v>2268</v>
      </c>
      <c r="BA82" s="41" t="s">
        <v>2268</v>
      </c>
      <c r="BB82" s="41" t="s">
        <v>2268</v>
      </c>
      <c r="BC82" s="41" t="s">
        <v>2268</v>
      </c>
      <c r="BD82" s="41" t="s">
        <v>2268</v>
      </c>
      <c r="BE82" s="41" t="s">
        <v>2268</v>
      </c>
      <c r="BF82" s="41" t="s">
        <v>2268</v>
      </c>
      <c r="BG82" s="41" t="s">
        <v>2268</v>
      </c>
      <c r="BH82" s="41" t="s">
        <v>2268</v>
      </c>
      <c r="BI82" s="41" t="s">
        <v>2268</v>
      </c>
      <c r="BJ82" s="41" t="s">
        <v>2268</v>
      </c>
      <c r="BK82" s="41" t="s">
        <v>2268</v>
      </c>
      <c r="BL82" s="41" t="s">
        <v>2268</v>
      </c>
      <c r="BM82" s="41" t="s">
        <v>317</v>
      </c>
      <c r="BN82" s="309" t="s">
        <v>3459</v>
      </c>
      <c r="BO82" s="309" t="s">
        <v>505</v>
      </c>
      <c r="BP82" s="309" t="s">
        <v>2081</v>
      </c>
      <c r="BQ82" s="309" t="s">
        <v>319</v>
      </c>
      <c r="BR82" s="309" t="s">
        <v>3460</v>
      </c>
      <c r="BS82" s="309" t="s">
        <v>366</v>
      </c>
      <c r="BT82" s="309" t="s">
        <v>3461</v>
      </c>
      <c r="BU82" s="192" t="s">
        <v>3491</v>
      </c>
      <c r="BV82" s="192"/>
      <c r="BW82" s="192"/>
      <c r="BX82" s="192"/>
      <c r="BY82" s="41" t="s">
        <v>321</v>
      </c>
      <c r="BZ82" s="41" t="s">
        <v>322</v>
      </c>
      <c r="CA82" s="41" t="s">
        <v>2268</v>
      </c>
      <c r="CB82" s="41" t="s">
        <v>2268</v>
      </c>
      <c r="CC82" s="41" t="s">
        <v>2268</v>
      </c>
      <c r="CD82" s="41" t="s">
        <v>2268</v>
      </c>
      <c r="CE82" s="41" t="s">
        <v>372</v>
      </c>
      <c r="CF82" s="41" t="s">
        <v>2268</v>
      </c>
      <c r="CG82" s="41" t="s">
        <v>2087</v>
      </c>
      <c r="CH82" s="41" t="s">
        <v>2268</v>
      </c>
      <c r="CI82" s="41" t="s">
        <v>2268</v>
      </c>
      <c r="CJ82" s="41" t="s">
        <v>408</v>
      </c>
      <c r="CK82" s="51" t="s">
        <v>2088</v>
      </c>
      <c r="CL82" s="51" t="s">
        <v>657</v>
      </c>
      <c r="CM82" s="51" t="s">
        <v>658</v>
      </c>
      <c r="CN82" s="51" t="s">
        <v>376</v>
      </c>
      <c r="CO82" s="51" t="s">
        <v>443</v>
      </c>
      <c r="CP82" s="51" t="s">
        <v>2268</v>
      </c>
      <c r="CQ82" s="51" t="s">
        <v>2268</v>
      </c>
      <c r="CR82" s="51" t="s">
        <v>2268</v>
      </c>
      <c r="CS82" s="51" t="s">
        <v>515</v>
      </c>
      <c r="CT82" s="51" t="s">
        <v>2268</v>
      </c>
      <c r="CU82" s="51" t="s">
        <v>719</v>
      </c>
      <c r="CV82" s="51" t="s">
        <v>2089</v>
      </c>
      <c r="CW82" s="51" t="s">
        <v>3453</v>
      </c>
      <c r="CX82" s="51" t="s">
        <v>3463</v>
      </c>
      <c r="CY82" s="51" t="s">
        <v>2092</v>
      </c>
      <c r="CZ82" s="51" t="s">
        <v>2268</v>
      </c>
      <c r="DA82" s="51" t="s">
        <v>2268</v>
      </c>
      <c r="DB82" s="51" t="s">
        <v>2268</v>
      </c>
      <c r="DC82" s="51" t="s">
        <v>2268</v>
      </c>
      <c r="DD82" s="51" t="s">
        <v>2268</v>
      </c>
      <c r="DE82" s="51" t="s">
        <v>3464</v>
      </c>
      <c r="DF82" s="51" t="s">
        <v>333</v>
      </c>
      <c r="DG82" s="51" t="s">
        <v>334</v>
      </c>
      <c r="DH82" s="51" t="s">
        <v>335</v>
      </c>
      <c r="DI82" s="51" t="s">
        <v>335</v>
      </c>
      <c r="DJ82" s="51" t="s">
        <v>385</v>
      </c>
      <c r="DK82" s="51" t="s">
        <v>2268</v>
      </c>
      <c r="DL82" s="51" t="s">
        <v>2268</v>
      </c>
      <c r="DM82" s="51" t="s">
        <v>2268</v>
      </c>
      <c r="DN82" s="51" t="s">
        <v>2268</v>
      </c>
      <c r="DO82" s="51" t="s">
        <v>2268</v>
      </c>
      <c r="DP82" s="51" t="s">
        <v>2268</v>
      </c>
      <c r="DQ82" s="51" t="s">
        <v>2268</v>
      </c>
      <c r="DR82" s="51" t="s">
        <v>2268</v>
      </c>
      <c r="DS82" s="51" t="s">
        <v>2268</v>
      </c>
      <c r="DT82" s="51" t="s">
        <v>2268</v>
      </c>
      <c r="DU82" s="51" t="s">
        <v>2268</v>
      </c>
      <c r="DV82" s="51" t="s">
        <v>2498</v>
      </c>
      <c r="DW82" s="51" t="s">
        <v>2096</v>
      </c>
      <c r="DX82" s="51" t="s">
        <v>3311</v>
      </c>
      <c r="DY82" s="51" t="s">
        <v>340</v>
      </c>
      <c r="DZ82" s="51" t="s">
        <v>341</v>
      </c>
      <c r="EA82" s="51" t="s">
        <v>342</v>
      </c>
      <c r="EB82" s="51" t="s">
        <v>343</v>
      </c>
    </row>
    <row r="83" spans="1:132" x14ac:dyDescent="0.55000000000000004">
      <c r="A83" s="71" t="str">
        <f>IF('受領情報一覧(KPMG編集)'!B83="","",'受領情報一覧(KPMG編集)'!B83)</f>
        <v/>
      </c>
      <c r="B83" s="70"/>
      <c r="C83" s="44" t="s">
        <v>2268</v>
      </c>
      <c r="D83" s="44" t="s">
        <v>2268</v>
      </c>
      <c r="E83" s="41" t="s">
        <v>2268</v>
      </c>
      <c r="F83" s="41" t="s">
        <v>2268</v>
      </c>
      <c r="G83" s="41" t="s">
        <v>2268</v>
      </c>
      <c r="H83" s="150" t="s">
        <v>2268</v>
      </c>
      <c r="I83" s="41" t="s">
        <v>2268</v>
      </c>
      <c r="J83" s="41" t="s">
        <v>2268</v>
      </c>
      <c r="K83" s="41" t="s">
        <v>2268</v>
      </c>
      <c r="L83" s="41" t="s">
        <v>2268</v>
      </c>
      <c r="M83" s="41" t="s">
        <v>2268</v>
      </c>
      <c r="N83" s="41" t="s">
        <v>2268</v>
      </c>
      <c r="O83" s="41" t="s">
        <v>2268</v>
      </c>
      <c r="P83" s="41" t="s">
        <v>2268</v>
      </c>
      <c r="Q83" s="41" t="s">
        <v>2268</v>
      </c>
      <c r="R83" s="41" t="s">
        <v>2268</v>
      </c>
      <c r="S83" s="41" t="s">
        <v>2268</v>
      </c>
      <c r="T83" s="41" t="s">
        <v>2268</v>
      </c>
      <c r="U83" s="41" t="s">
        <v>2268</v>
      </c>
      <c r="V83" s="41" t="s">
        <v>2268</v>
      </c>
      <c r="W83" s="41" t="s">
        <v>2268</v>
      </c>
      <c r="X83" s="41" t="s">
        <v>2268</v>
      </c>
      <c r="Y83" s="41" t="s">
        <v>2268</v>
      </c>
      <c r="Z83" s="41" t="s">
        <v>2268</v>
      </c>
      <c r="AA83" s="188" t="s">
        <v>2268</v>
      </c>
      <c r="AB83" s="41" t="s">
        <v>2268</v>
      </c>
      <c r="AC83" s="41" t="s">
        <v>2268</v>
      </c>
      <c r="AD83" s="41" t="s">
        <v>2268</v>
      </c>
      <c r="AE83" s="41" t="s">
        <v>2268</v>
      </c>
      <c r="AF83" s="41" t="s">
        <v>2268</v>
      </c>
      <c r="AG83" s="188" t="s">
        <v>2268</v>
      </c>
      <c r="AH83" s="41" t="s">
        <v>2268</v>
      </c>
      <c r="AI83" s="41" t="s">
        <v>2268</v>
      </c>
      <c r="AJ83" s="41" t="s">
        <v>2268</v>
      </c>
      <c r="AK83" s="41" t="s">
        <v>2268</v>
      </c>
      <c r="AL83" s="41" t="s">
        <v>2268</v>
      </c>
      <c r="AM83" s="41" t="s">
        <v>2268</v>
      </c>
      <c r="AN83" s="150" t="s">
        <v>2268</v>
      </c>
      <c r="AO83" s="41" t="s">
        <v>2268</v>
      </c>
      <c r="AP83" s="41" t="s">
        <v>2268</v>
      </c>
      <c r="AQ83" s="41" t="s">
        <v>2268</v>
      </c>
      <c r="AR83" s="41" t="s">
        <v>2268</v>
      </c>
      <c r="AS83" s="41" t="s">
        <v>2268</v>
      </c>
      <c r="AT83" s="41" t="s">
        <v>2268</v>
      </c>
      <c r="AU83" s="150" t="s">
        <v>2268</v>
      </c>
      <c r="AV83" s="41" t="s">
        <v>2268</v>
      </c>
      <c r="AW83" s="41" t="s">
        <v>2268</v>
      </c>
      <c r="AX83" s="41" t="s">
        <v>2268</v>
      </c>
      <c r="AY83" s="41" t="s">
        <v>2268</v>
      </c>
      <c r="AZ83" s="41" t="s">
        <v>2268</v>
      </c>
      <c r="BA83" s="41" t="s">
        <v>2268</v>
      </c>
      <c r="BB83" s="41" t="s">
        <v>2268</v>
      </c>
      <c r="BC83" s="41" t="s">
        <v>2268</v>
      </c>
      <c r="BD83" s="41" t="s">
        <v>2268</v>
      </c>
      <c r="BE83" s="41" t="s">
        <v>2268</v>
      </c>
      <c r="BF83" s="41" t="s">
        <v>2268</v>
      </c>
      <c r="BG83" s="41" t="s">
        <v>2268</v>
      </c>
      <c r="BH83" s="41" t="s">
        <v>2268</v>
      </c>
      <c r="BI83" s="41" t="s">
        <v>2268</v>
      </c>
      <c r="BJ83" s="41" t="s">
        <v>2268</v>
      </c>
      <c r="BK83" s="41" t="s">
        <v>2268</v>
      </c>
      <c r="BL83" s="41" t="s">
        <v>2268</v>
      </c>
      <c r="BM83" s="41" t="s">
        <v>2268</v>
      </c>
      <c r="BN83" s="41" t="s">
        <v>2268</v>
      </c>
      <c r="BO83" s="41" t="s">
        <v>2268</v>
      </c>
      <c r="BP83" s="41" t="s">
        <v>2268</v>
      </c>
      <c r="BQ83" s="41" t="s">
        <v>2268</v>
      </c>
      <c r="BR83" s="41" t="s">
        <v>2268</v>
      </c>
      <c r="BS83" s="41" t="s">
        <v>2268</v>
      </c>
      <c r="BT83" s="41" t="s">
        <v>2268</v>
      </c>
      <c r="BU83" s="41" t="s">
        <v>2268</v>
      </c>
      <c r="BV83" s="41" t="s">
        <v>2268</v>
      </c>
      <c r="BW83" s="41" t="s">
        <v>2268</v>
      </c>
      <c r="BX83" s="41" t="s">
        <v>2268</v>
      </c>
      <c r="BY83" s="41" t="s">
        <v>2268</v>
      </c>
      <c r="BZ83" s="41" t="s">
        <v>2268</v>
      </c>
      <c r="CA83" s="41" t="s">
        <v>2268</v>
      </c>
      <c r="CB83" s="41" t="s">
        <v>2268</v>
      </c>
      <c r="CC83" s="41" t="s">
        <v>2268</v>
      </c>
      <c r="CD83" s="41" t="s">
        <v>2268</v>
      </c>
      <c r="CE83" s="41" t="s">
        <v>2268</v>
      </c>
      <c r="CF83" s="41" t="s">
        <v>2268</v>
      </c>
      <c r="CG83" s="41" t="s">
        <v>2268</v>
      </c>
      <c r="CH83" s="41" t="s">
        <v>2268</v>
      </c>
      <c r="CI83" s="41" t="s">
        <v>2268</v>
      </c>
      <c r="CJ83" s="41" t="s">
        <v>2268</v>
      </c>
      <c r="CK83" s="51"/>
      <c r="CL83" s="51"/>
      <c r="CM83" s="51"/>
      <c r="CN83" s="51"/>
      <c r="CO83" s="51"/>
      <c r="CP83" s="51"/>
      <c r="CQ83" s="51"/>
      <c r="CR83" s="51"/>
      <c r="CS83" s="51"/>
      <c r="CT83" s="51"/>
      <c r="CU83" s="51"/>
      <c r="CV83" s="51"/>
      <c r="CW83" s="51"/>
      <c r="CX83" s="51"/>
      <c r="CY83" s="51"/>
      <c r="CZ83" s="51"/>
      <c r="DA83" s="51"/>
      <c r="DB83" s="51"/>
      <c r="DC83" s="51"/>
      <c r="DD83" s="51"/>
      <c r="DE83" s="51"/>
      <c r="DF83" s="51"/>
      <c r="DG83" s="51"/>
      <c r="DH83" s="51"/>
      <c r="DI83" s="51"/>
      <c r="DJ83" s="51"/>
      <c r="DK83" s="51"/>
      <c r="DL83" s="51"/>
      <c r="DM83" s="51"/>
      <c r="DN83" s="51"/>
      <c r="DO83" s="51"/>
      <c r="DP83" s="51"/>
      <c r="DQ83" s="51"/>
      <c r="DR83" s="51"/>
      <c r="DS83" s="51"/>
      <c r="DT83" s="51"/>
      <c r="DU83" s="51"/>
      <c r="DV83" s="51"/>
      <c r="DW83" s="51"/>
      <c r="DX83" s="51"/>
      <c r="DY83" s="51"/>
      <c r="DZ83" s="51"/>
      <c r="EA83" s="51"/>
      <c r="EB83" s="51"/>
    </row>
    <row r="84" spans="1:132" x14ac:dyDescent="0.55000000000000004">
      <c r="A84" s="71" t="str">
        <f>IF('受領情報一覧(KPMG編集)'!B84="","",'受領情報一覧(KPMG編集)'!B84)</f>
        <v/>
      </c>
      <c r="B84" s="70"/>
      <c r="C84" s="44" t="s">
        <v>2268</v>
      </c>
      <c r="D84" s="44" t="s">
        <v>2268</v>
      </c>
      <c r="E84" s="41" t="s">
        <v>2268</v>
      </c>
      <c r="F84" s="41" t="s">
        <v>2268</v>
      </c>
      <c r="G84" s="41" t="s">
        <v>2268</v>
      </c>
      <c r="H84" s="150" t="s">
        <v>2268</v>
      </c>
      <c r="I84" s="41" t="s">
        <v>2268</v>
      </c>
      <c r="J84" s="41" t="s">
        <v>2268</v>
      </c>
      <c r="K84" s="41" t="s">
        <v>2268</v>
      </c>
      <c r="L84" s="41" t="s">
        <v>2268</v>
      </c>
      <c r="M84" s="41" t="s">
        <v>2268</v>
      </c>
      <c r="N84" s="41" t="s">
        <v>2268</v>
      </c>
      <c r="O84" s="41" t="s">
        <v>2268</v>
      </c>
      <c r="P84" s="41" t="s">
        <v>2268</v>
      </c>
      <c r="Q84" s="41" t="s">
        <v>2268</v>
      </c>
      <c r="R84" s="41" t="s">
        <v>2268</v>
      </c>
      <c r="S84" s="41" t="s">
        <v>2268</v>
      </c>
      <c r="T84" s="41" t="s">
        <v>2268</v>
      </c>
      <c r="U84" s="41" t="s">
        <v>2268</v>
      </c>
      <c r="V84" s="41" t="s">
        <v>2268</v>
      </c>
      <c r="W84" s="41" t="s">
        <v>2268</v>
      </c>
      <c r="X84" s="41" t="s">
        <v>2268</v>
      </c>
      <c r="Y84" s="41" t="s">
        <v>2268</v>
      </c>
      <c r="Z84" s="41" t="s">
        <v>2268</v>
      </c>
      <c r="AA84" s="188" t="s">
        <v>2268</v>
      </c>
      <c r="AB84" s="41" t="s">
        <v>2268</v>
      </c>
      <c r="AC84" s="41" t="s">
        <v>2268</v>
      </c>
      <c r="AD84" s="41" t="s">
        <v>2268</v>
      </c>
      <c r="AE84" s="41" t="s">
        <v>2268</v>
      </c>
      <c r="AF84" s="41" t="s">
        <v>2268</v>
      </c>
      <c r="AG84" s="188" t="s">
        <v>2268</v>
      </c>
      <c r="AH84" s="41" t="s">
        <v>2268</v>
      </c>
      <c r="AI84" s="41" t="s">
        <v>2268</v>
      </c>
      <c r="AJ84" s="41" t="s">
        <v>2268</v>
      </c>
      <c r="AK84" s="41" t="s">
        <v>2268</v>
      </c>
      <c r="AL84" s="41" t="s">
        <v>2268</v>
      </c>
      <c r="AM84" s="41" t="s">
        <v>2268</v>
      </c>
      <c r="AN84" s="150" t="s">
        <v>2268</v>
      </c>
      <c r="AO84" s="41" t="s">
        <v>2268</v>
      </c>
      <c r="AP84" s="41" t="s">
        <v>2268</v>
      </c>
      <c r="AQ84" s="41" t="s">
        <v>2268</v>
      </c>
      <c r="AR84" s="41" t="s">
        <v>2268</v>
      </c>
      <c r="AS84" s="41" t="s">
        <v>2268</v>
      </c>
      <c r="AT84" s="41" t="s">
        <v>2268</v>
      </c>
      <c r="AU84" s="150" t="s">
        <v>2268</v>
      </c>
      <c r="AV84" s="41" t="s">
        <v>2268</v>
      </c>
      <c r="AW84" s="41" t="s">
        <v>2268</v>
      </c>
      <c r="AX84" s="41" t="s">
        <v>2268</v>
      </c>
      <c r="AY84" s="41" t="s">
        <v>2268</v>
      </c>
      <c r="AZ84" s="41" t="s">
        <v>2268</v>
      </c>
      <c r="BA84" s="41" t="s">
        <v>2268</v>
      </c>
      <c r="BB84" s="41" t="s">
        <v>2268</v>
      </c>
      <c r="BC84" s="41" t="s">
        <v>2268</v>
      </c>
      <c r="BD84" s="41" t="s">
        <v>2268</v>
      </c>
      <c r="BE84" s="41" t="s">
        <v>2268</v>
      </c>
      <c r="BF84" s="41" t="s">
        <v>2268</v>
      </c>
      <c r="BG84" s="41" t="s">
        <v>2268</v>
      </c>
      <c r="BH84" s="41" t="s">
        <v>2268</v>
      </c>
      <c r="BI84" s="41" t="s">
        <v>2268</v>
      </c>
      <c r="BJ84" s="41" t="s">
        <v>2268</v>
      </c>
      <c r="BK84" s="41" t="s">
        <v>2268</v>
      </c>
      <c r="BL84" s="41" t="s">
        <v>2268</v>
      </c>
      <c r="BM84" s="41" t="s">
        <v>2268</v>
      </c>
      <c r="BN84" s="41" t="s">
        <v>2268</v>
      </c>
      <c r="BO84" s="41" t="s">
        <v>2268</v>
      </c>
      <c r="BP84" s="41" t="s">
        <v>2268</v>
      </c>
      <c r="BQ84" s="41" t="s">
        <v>2268</v>
      </c>
      <c r="BR84" s="41" t="s">
        <v>2268</v>
      </c>
      <c r="BS84" s="41" t="s">
        <v>2268</v>
      </c>
      <c r="BT84" s="41" t="s">
        <v>2268</v>
      </c>
      <c r="BU84" s="41" t="s">
        <v>2268</v>
      </c>
      <c r="BV84" s="41" t="s">
        <v>2268</v>
      </c>
      <c r="BW84" s="41" t="s">
        <v>2268</v>
      </c>
      <c r="BX84" s="41" t="s">
        <v>2268</v>
      </c>
      <c r="BY84" s="41" t="s">
        <v>2268</v>
      </c>
      <c r="BZ84" s="41" t="s">
        <v>2268</v>
      </c>
      <c r="CA84" s="41" t="s">
        <v>2268</v>
      </c>
      <c r="CB84" s="41" t="s">
        <v>2268</v>
      </c>
      <c r="CC84" s="41" t="s">
        <v>2268</v>
      </c>
      <c r="CD84" s="41" t="s">
        <v>2268</v>
      </c>
      <c r="CE84" s="41" t="s">
        <v>2268</v>
      </c>
      <c r="CF84" s="41" t="s">
        <v>2268</v>
      </c>
      <c r="CG84" s="41" t="s">
        <v>2268</v>
      </c>
      <c r="CH84" s="41" t="s">
        <v>2268</v>
      </c>
      <c r="CI84" s="41" t="s">
        <v>2268</v>
      </c>
      <c r="CJ84" s="41" t="s">
        <v>2268</v>
      </c>
      <c r="CK84" s="51"/>
      <c r="CL84" s="51"/>
      <c r="CM84" s="51"/>
      <c r="CN84" s="51"/>
      <c r="CO84" s="51"/>
      <c r="CP84" s="51"/>
      <c r="CQ84" s="51"/>
      <c r="CR84" s="51"/>
      <c r="CS84" s="51"/>
      <c r="CT84" s="51"/>
      <c r="CU84" s="51"/>
      <c r="CV84" s="51"/>
      <c r="CW84" s="51"/>
      <c r="CX84" s="51"/>
      <c r="CY84" s="51"/>
      <c r="CZ84" s="51"/>
      <c r="DA84" s="51"/>
      <c r="DB84" s="51"/>
      <c r="DC84" s="51"/>
      <c r="DD84" s="51"/>
      <c r="DE84" s="51"/>
      <c r="DF84" s="51"/>
      <c r="DG84" s="51"/>
      <c r="DH84" s="51"/>
      <c r="DI84" s="51"/>
      <c r="DJ84" s="51"/>
      <c r="DK84" s="51"/>
      <c r="DL84" s="51"/>
      <c r="DM84" s="51"/>
      <c r="DN84" s="51"/>
      <c r="DO84" s="51"/>
      <c r="DP84" s="51"/>
      <c r="DQ84" s="51"/>
      <c r="DR84" s="51"/>
      <c r="DS84" s="51"/>
      <c r="DT84" s="51"/>
      <c r="DU84" s="51"/>
      <c r="DV84" s="51"/>
      <c r="DW84" s="51"/>
      <c r="DX84" s="51"/>
      <c r="DY84" s="51"/>
      <c r="DZ84" s="51"/>
      <c r="EA84" s="51"/>
      <c r="EB84" s="51"/>
    </row>
    <row r="85" spans="1:132" x14ac:dyDescent="0.55000000000000004">
      <c r="A85" s="71" t="str">
        <f>IF('受領情報一覧(KPMG編集)'!B85="","",'受領情報一覧(KPMG編集)'!B85)</f>
        <v/>
      </c>
      <c r="B85" s="70"/>
      <c r="C85" s="44" t="s">
        <v>2268</v>
      </c>
      <c r="D85" s="44" t="s">
        <v>2268</v>
      </c>
      <c r="E85" s="41" t="s">
        <v>2268</v>
      </c>
      <c r="F85" s="41" t="s">
        <v>2268</v>
      </c>
      <c r="G85" s="41" t="s">
        <v>2268</v>
      </c>
      <c r="H85" s="150" t="s">
        <v>2268</v>
      </c>
      <c r="I85" s="41" t="s">
        <v>2268</v>
      </c>
      <c r="J85" s="41" t="s">
        <v>2268</v>
      </c>
      <c r="K85" s="41" t="s">
        <v>2268</v>
      </c>
      <c r="L85" s="41" t="s">
        <v>2268</v>
      </c>
      <c r="M85" s="41" t="s">
        <v>2268</v>
      </c>
      <c r="N85" s="41" t="s">
        <v>2268</v>
      </c>
      <c r="O85" s="41" t="s">
        <v>2268</v>
      </c>
      <c r="P85" s="41" t="s">
        <v>2268</v>
      </c>
      <c r="Q85" s="41" t="s">
        <v>2268</v>
      </c>
      <c r="R85" s="41" t="s">
        <v>2268</v>
      </c>
      <c r="S85" s="41" t="s">
        <v>2268</v>
      </c>
      <c r="T85" s="41" t="s">
        <v>2268</v>
      </c>
      <c r="U85" s="41" t="s">
        <v>2268</v>
      </c>
      <c r="V85" s="41" t="s">
        <v>2268</v>
      </c>
      <c r="W85" s="41" t="s">
        <v>2268</v>
      </c>
      <c r="X85" s="41" t="s">
        <v>2268</v>
      </c>
      <c r="Y85" s="41" t="s">
        <v>2268</v>
      </c>
      <c r="Z85" s="41" t="s">
        <v>2268</v>
      </c>
      <c r="AA85" s="188" t="s">
        <v>2268</v>
      </c>
      <c r="AB85" s="41" t="s">
        <v>2268</v>
      </c>
      <c r="AC85" s="41" t="s">
        <v>2268</v>
      </c>
      <c r="AD85" s="41" t="s">
        <v>2268</v>
      </c>
      <c r="AE85" s="41" t="s">
        <v>2268</v>
      </c>
      <c r="AF85" s="41" t="s">
        <v>2268</v>
      </c>
      <c r="AG85" s="188" t="s">
        <v>2268</v>
      </c>
      <c r="AH85" s="41" t="s">
        <v>2268</v>
      </c>
      <c r="AI85" s="41" t="s">
        <v>2268</v>
      </c>
      <c r="AJ85" s="41" t="s">
        <v>2268</v>
      </c>
      <c r="AK85" s="41" t="s">
        <v>2268</v>
      </c>
      <c r="AL85" s="41" t="s">
        <v>2268</v>
      </c>
      <c r="AM85" s="41" t="s">
        <v>2268</v>
      </c>
      <c r="AN85" s="150" t="s">
        <v>2268</v>
      </c>
      <c r="AO85" s="41" t="s">
        <v>2268</v>
      </c>
      <c r="AP85" s="41" t="s">
        <v>2268</v>
      </c>
      <c r="AQ85" s="41" t="s">
        <v>2268</v>
      </c>
      <c r="AR85" s="41" t="s">
        <v>2268</v>
      </c>
      <c r="AS85" s="41" t="s">
        <v>2268</v>
      </c>
      <c r="AT85" s="41" t="s">
        <v>2268</v>
      </c>
      <c r="AU85" s="150" t="s">
        <v>2268</v>
      </c>
      <c r="AV85" s="41" t="s">
        <v>2268</v>
      </c>
      <c r="AW85" s="41" t="s">
        <v>2268</v>
      </c>
      <c r="AX85" s="41" t="s">
        <v>2268</v>
      </c>
      <c r="AY85" s="41" t="s">
        <v>2268</v>
      </c>
      <c r="AZ85" s="41" t="s">
        <v>2268</v>
      </c>
      <c r="BA85" s="41" t="s">
        <v>2268</v>
      </c>
      <c r="BB85" s="41" t="s">
        <v>2268</v>
      </c>
      <c r="BC85" s="41" t="s">
        <v>2268</v>
      </c>
      <c r="BD85" s="41" t="s">
        <v>2268</v>
      </c>
      <c r="BE85" s="41" t="s">
        <v>2268</v>
      </c>
      <c r="BF85" s="41" t="s">
        <v>2268</v>
      </c>
      <c r="BG85" s="41" t="s">
        <v>2268</v>
      </c>
      <c r="BH85" s="41" t="s">
        <v>2268</v>
      </c>
      <c r="BI85" s="41" t="s">
        <v>2268</v>
      </c>
      <c r="BJ85" s="41" t="s">
        <v>2268</v>
      </c>
      <c r="BK85" s="41" t="s">
        <v>2268</v>
      </c>
      <c r="BL85" s="41" t="s">
        <v>2268</v>
      </c>
      <c r="BM85" s="41" t="s">
        <v>2268</v>
      </c>
      <c r="BN85" s="41" t="s">
        <v>2268</v>
      </c>
      <c r="BO85" s="41" t="s">
        <v>2268</v>
      </c>
      <c r="BP85" s="41" t="s">
        <v>2268</v>
      </c>
      <c r="BQ85" s="41" t="s">
        <v>2268</v>
      </c>
      <c r="BR85" s="41" t="s">
        <v>2268</v>
      </c>
      <c r="BS85" s="41" t="s">
        <v>2268</v>
      </c>
      <c r="BT85" s="41" t="s">
        <v>2268</v>
      </c>
      <c r="BU85" s="41" t="s">
        <v>2268</v>
      </c>
      <c r="BV85" s="41" t="s">
        <v>2268</v>
      </c>
      <c r="BW85" s="41" t="s">
        <v>2268</v>
      </c>
      <c r="BX85" s="41" t="s">
        <v>2268</v>
      </c>
      <c r="BY85" s="41" t="s">
        <v>2268</v>
      </c>
      <c r="BZ85" s="41" t="s">
        <v>2268</v>
      </c>
      <c r="CA85" s="41" t="s">
        <v>2268</v>
      </c>
      <c r="CB85" s="41" t="s">
        <v>2268</v>
      </c>
      <c r="CC85" s="41" t="s">
        <v>2268</v>
      </c>
      <c r="CD85" s="41" t="s">
        <v>2268</v>
      </c>
      <c r="CE85" s="41" t="s">
        <v>2268</v>
      </c>
      <c r="CF85" s="41" t="s">
        <v>2268</v>
      </c>
      <c r="CG85" s="41" t="s">
        <v>2268</v>
      </c>
      <c r="CH85" s="41" t="s">
        <v>2268</v>
      </c>
      <c r="CI85" s="41" t="s">
        <v>2268</v>
      </c>
      <c r="CJ85" s="41" t="s">
        <v>2268</v>
      </c>
      <c r="CK85" s="51"/>
      <c r="CL85" s="51"/>
      <c r="CM85" s="51"/>
      <c r="CN85" s="51"/>
      <c r="CO85" s="51"/>
      <c r="CP85" s="51"/>
      <c r="CQ85" s="51"/>
      <c r="CR85" s="51"/>
      <c r="CS85" s="51"/>
      <c r="CT85" s="51"/>
      <c r="CU85" s="51"/>
      <c r="CV85" s="51"/>
      <c r="CW85" s="51"/>
      <c r="CX85" s="51"/>
      <c r="CY85" s="51"/>
      <c r="CZ85" s="51"/>
      <c r="DA85" s="51"/>
      <c r="DB85" s="51"/>
      <c r="DC85" s="51"/>
      <c r="DD85" s="51"/>
      <c r="DE85" s="51"/>
      <c r="DF85" s="51"/>
      <c r="DG85" s="51"/>
      <c r="DH85" s="51"/>
      <c r="DI85" s="51"/>
      <c r="DJ85" s="51"/>
      <c r="DK85" s="51"/>
      <c r="DL85" s="51"/>
      <c r="DM85" s="51"/>
      <c r="DN85" s="51"/>
      <c r="DO85" s="51"/>
      <c r="DP85" s="51"/>
      <c r="DQ85" s="51"/>
      <c r="DR85" s="51"/>
      <c r="DS85" s="51"/>
      <c r="DT85" s="51"/>
      <c r="DU85" s="51"/>
      <c r="DV85" s="51"/>
      <c r="DW85" s="51"/>
      <c r="DX85" s="51"/>
      <c r="DY85" s="51"/>
      <c r="DZ85" s="51"/>
      <c r="EA85" s="51"/>
      <c r="EB85" s="51"/>
    </row>
    <row r="86" spans="1:132" x14ac:dyDescent="0.55000000000000004">
      <c r="A86" s="71" t="str">
        <f>IF('受領情報一覧(KPMG編集)'!B86="","",'受領情報一覧(KPMG編集)'!B86)</f>
        <v/>
      </c>
      <c r="B86" s="70"/>
      <c r="C86" s="44" t="s">
        <v>2268</v>
      </c>
      <c r="D86" s="44" t="s">
        <v>2268</v>
      </c>
      <c r="E86" s="41" t="s">
        <v>2268</v>
      </c>
      <c r="F86" s="41" t="s">
        <v>2268</v>
      </c>
      <c r="G86" s="41" t="s">
        <v>2268</v>
      </c>
      <c r="H86" s="150" t="s">
        <v>2268</v>
      </c>
      <c r="I86" s="41" t="s">
        <v>2268</v>
      </c>
      <c r="J86" s="41" t="s">
        <v>2268</v>
      </c>
      <c r="K86" s="41" t="s">
        <v>2268</v>
      </c>
      <c r="L86" s="41" t="s">
        <v>2268</v>
      </c>
      <c r="M86" s="41" t="s">
        <v>2268</v>
      </c>
      <c r="N86" s="41" t="s">
        <v>2268</v>
      </c>
      <c r="O86" s="41" t="s">
        <v>2268</v>
      </c>
      <c r="P86" s="41" t="s">
        <v>2268</v>
      </c>
      <c r="Q86" s="41" t="s">
        <v>2268</v>
      </c>
      <c r="R86" s="41" t="s">
        <v>2268</v>
      </c>
      <c r="S86" s="41" t="s">
        <v>2268</v>
      </c>
      <c r="T86" s="41" t="s">
        <v>2268</v>
      </c>
      <c r="U86" s="41" t="s">
        <v>2268</v>
      </c>
      <c r="V86" s="41" t="s">
        <v>2268</v>
      </c>
      <c r="W86" s="41" t="s">
        <v>2268</v>
      </c>
      <c r="X86" s="41" t="s">
        <v>2268</v>
      </c>
      <c r="Y86" s="41" t="s">
        <v>2268</v>
      </c>
      <c r="Z86" s="41" t="s">
        <v>2268</v>
      </c>
      <c r="AA86" s="188" t="s">
        <v>2268</v>
      </c>
      <c r="AB86" s="41" t="s">
        <v>2268</v>
      </c>
      <c r="AC86" s="41" t="s">
        <v>2268</v>
      </c>
      <c r="AD86" s="41" t="s">
        <v>2268</v>
      </c>
      <c r="AE86" s="41" t="s">
        <v>2268</v>
      </c>
      <c r="AF86" s="41" t="s">
        <v>2268</v>
      </c>
      <c r="AG86" s="188" t="s">
        <v>2268</v>
      </c>
      <c r="AH86" s="41" t="s">
        <v>2268</v>
      </c>
      <c r="AI86" s="41" t="s">
        <v>2268</v>
      </c>
      <c r="AJ86" s="41" t="s">
        <v>2268</v>
      </c>
      <c r="AK86" s="41" t="s">
        <v>2268</v>
      </c>
      <c r="AL86" s="41" t="s">
        <v>2268</v>
      </c>
      <c r="AM86" s="41" t="s">
        <v>2268</v>
      </c>
      <c r="AN86" s="150" t="s">
        <v>2268</v>
      </c>
      <c r="AO86" s="41" t="s">
        <v>2268</v>
      </c>
      <c r="AP86" s="41" t="s">
        <v>2268</v>
      </c>
      <c r="AQ86" s="41" t="s">
        <v>2268</v>
      </c>
      <c r="AR86" s="41" t="s">
        <v>2268</v>
      </c>
      <c r="AS86" s="41" t="s">
        <v>2268</v>
      </c>
      <c r="AT86" s="41" t="s">
        <v>2268</v>
      </c>
      <c r="AU86" s="150" t="s">
        <v>2268</v>
      </c>
      <c r="AV86" s="41" t="s">
        <v>2268</v>
      </c>
      <c r="AW86" s="41" t="s">
        <v>2268</v>
      </c>
      <c r="AX86" s="41" t="s">
        <v>2268</v>
      </c>
      <c r="AY86" s="41" t="s">
        <v>2268</v>
      </c>
      <c r="AZ86" s="41" t="s">
        <v>2268</v>
      </c>
      <c r="BA86" s="41" t="s">
        <v>2268</v>
      </c>
      <c r="BB86" s="41" t="s">
        <v>2268</v>
      </c>
      <c r="BC86" s="41" t="s">
        <v>2268</v>
      </c>
      <c r="BD86" s="41" t="s">
        <v>2268</v>
      </c>
      <c r="BE86" s="41" t="s">
        <v>2268</v>
      </c>
      <c r="BF86" s="41" t="s">
        <v>2268</v>
      </c>
      <c r="BG86" s="41" t="s">
        <v>2268</v>
      </c>
      <c r="BH86" s="41" t="s">
        <v>2268</v>
      </c>
      <c r="BI86" s="41" t="s">
        <v>2268</v>
      </c>
      <c r="BJ86" s="41" t="s">
        <v>2268</v>
      </c>
      <c r="BK86" s="41" t="s">
        <v>2268</v>
      </c>
      <c r="BL86" s="41" t="s">
        <v>2268</v>
      </c>
      <c r="BM86" s="41" t="s">
        <v>2268</v>
      </c>
      <c r="BN86" s="41" t="s">
        <v>2268</v>
      </c>
      <c r="BO86" s="41" t="s">
        <v>2268</v>
      </c>
      <c r="BP86" s="41" t="s">
        <v>2268</v>
      </c>
      <c r="BQ86" s="41" t="s">
        <v>2268</v>
      </c>
      <c r="BR86" s="41" t="s">
        <v>2268</v>
      </c>
      <c r="BS86" s="41" t="s">
        <v>2268</v>
      </c>
      <c r="BT86" s="41" t="s">
        <v>2268</v>
      </c>
      <c r="BU86" s="41" t="s">
        <v>2268</v>
      </c>
      <c r="BV86" s="41" t="s">
        <v>2268</v>
      </c>
      <c r="BW86" s="41" t="s">
        <v>2268</v>
      </c>
      <c r="BX86" s="41" t="s">
        <v>2268</v>
      </c>
      <c r="BY86" s="41" t="s">
        <v>2268</v>
      </c>
      <c r="BZ86" s="41" t="s">
        <v>2268</v>
      </c>
      <c r="CA86" s="41" t="s">
        <v>2268</v>
      </c>
      <c r="CB86" s="41" t="s">
        <v>2268</v>
      </c>
      <c r="CC86" s="41" t="s">
        <v>2268</v>
      </c>
      <c r="CD86" s="41" t="s">
        <v>2268</v>
      </c>
      <c r="CE86" s="41" t="s">
        <v>2268</v>
      </c>
      <c r="CF86" s="41" t="s">
        <v>2268</v>
      </c>
      <c r="CG86" s="41" t="s">
        <v>2268</v>
      </c>
      <c r="CH86" s="41" t="s">
        <v>2268</v>
      </c>
      <c r="CI86" s="41" t="s">
        <v>2268</v>
      </c>
      <c r="CJ86" s="41" t="s">
        <v>2268</v>
      </c>
      <c r="CK86" s="51"/>
      <c r="CL86" s="51"/>
      <c r="CM86" s="51"/>
      <c r="CN86" s="51"/>
      <c r="CO86" s="51"/>
      <c r="CP86" s="51"/>
      <c r="CQ86" s="51"/>
      <c r="CR86" s="51"/>
      <c r="CS86" s="51"/>
      <c r="CT86" s="51"/>
      <c r="CU86" s="51"/>
      <c r="CV86" s="51"/>
      <c r="CW86" s="51"/>
      <c r="CX86" s="51"/>
      <c r="CY86" s="51"/>
      <c r="CZ86" s="51"/>
      <c r="DA86" s="51"/>
      <c r="DB86" s="51"/>
      <c r="DC86" s="51"/>
      <c r="DD86" s="51"/>
      <c r="DE86" s="51"/>
      <c r="DF86" s="51"/>
      <c r="DG86" s="51"/>
      <c r="DH86" s="51"/>
      <c r="DI86" s="51"/>
      <c r="DJ86" s="51"/>
      <c r="DK86" s="51"/>
      <c r="DL86" s="51"/>
      <c r="DM86" s="51"/>
      <c r="DN86" s="51"/>
      <c r="DO86" s="51"/>
      <c r="DP86" s="51"/>
      <c r="DQ86" s="51"/>
      <c r="DR86" s="51"/>
      <c r="DS86" s="51"/>
      <c r="DT86" s="51"/>
      <c r="DU86" s="51"/>
      <c r="DV86" s="51"/>
      <c r="DW86" s="51"/>
      <c r="DX86" s="51"/>
      <c r="DY86" s="51"/>
      <c r="DZ86" s="51"/>
      <c r="EA86" s="51"/>
      <c r="EB86" s="51"/>
    </row>
    <row r="87" spans="1:132" x14ac:dyDescent="0.55000000000000004">
      <c r="A87" s="71" t="str">
        <f>IF('受領情報一覧(KPMG編集)'!B87="","",'受領情報一覧(KPMG編集)'!B87)</f>
        <v/>
      </c>
      <c r="B87" s="70"/>
      <c r="C87" s="44" t="s">
        <v>2268</v>
      </c>
      <c r="D87" s="44" t="s">
        <v>2268</v>
      </c>
      <c r="E87" s="41" t="s">
        <v>2268</v>
      </c>
      <c r="F87" s="41" t="s">
        <v>2268</v>
      </c>
      <c r="G87" s="41" t="s">
        <v>2268</v>
      </c>
      <c r="H87" s="150" t="s">
        <v>2268</v>
      </c>
      <c r="I87" s="41" t="s">
        <v>2268</v>
      </c>
      <c r="J87" s="41" t="s">
        <v>2268</v>
      </c>
      <c r="K87" s="41" t="s">
        <v>2268</v>
      </c>
      <c r="L87" s="41" t="s">
        <v>2268</v>
      </c>
      <c r="M87" s="41" t="s">
        <v>2268</v>
      </c>
      <c r="N87" s="41" t="s">
        <v>2268</v>
      </c>
      <c r="O87" s="41" t="s">
        <v>2268</v>
      </c>
      <c r="P87" s="41" t="s">
        <v>2268</v>
      </c>
      <c r="Q87" s="41" t="s">
        <v>2268</v>
      </c>
      <c r="R87" s="41" t="s">
        <v>2268</v>
      </c>
      <c r="S87" s="41" t="s">
        <v>2268</v>
      </c>
      <c r="T87" s="41" t="s">
        <v>2268</v>
      </c>
      <c r="U87" s="41" t="s">
        <v>2268</v>
      </c>
      <c r="V87" s="41" t="s">
        <v>2268</v>
      </c>
      <c r="W87" s="41" t="s">
        <v>2268</v>
      </c>
      <c r="X87" s="41" t="s">
        <v>2268</v>
      </c>
      <c r="Y87" s="41" t="s">
        <v>2268</v>
      </c>
      <c r="Z87" s="41" t="s">
        <v>2268</v>
      </c>
      <c r="AA87" s="188" t="s">
        <v>2268</v>
      </c>
      <c r="AB87" s="41" t="s">
        <v>2268</v>
      </c>
      <c r="AC87" s="41" t="s">
        <v>2268</v>
      </c>
      <c r="AD87" s="41" t="s">
        <v>2268</v>
      </c>
      <c r="AE87" s="41" t="s">
        <v>2268</v>
      </c>
      <c r="AF87" s="41" t="s">
        <v>2268</v>
      </c>
      <c r="AG87" s="188" t="s">
        <v>2268</v>
      </c>
      <c r="AH87" s="41" t="s">
        <v>2268</v>
      </c>
      <c r="AI87" s="41" t="s">
        <v>2268</v>
      </c>
      <c r="AJ87" s="41" t="s">
        <v>2268</v>
      </c>
      <c r="AK87" s="41" t="s">
        <v>2268</v>
      </c>
      <c r="AL87" s="41" t="s">
        <v>2268</v>
      </c>
      <c r="AM87" s="41" t="s">
        <v>2268</v>
      </c>
      <c r="AN87" s="150" t="s">
        <v>2268</v>
      </c>
      <c r="AO87" s="41" t="s">
        <v>2268</v>
      </c>
      <c r="AP87" s="41" t="s">
        <v>2268</v>
      </c>
      <c r="AQ87" s="41" t="s">
        <v>2268</v>
      </c>
      <c r="AR87" s="41" t="s">
        <v>2268</v>
      </c>
      <c r="AS87" s="41" t="s">
        <v>2268</v>
      </c>
      <c r="AT87" s="41" t="s">
        <v>2268</v>
      </c>
      <c r="AU87" s="150" t="s">
        <v>2268</v>
      </c>
      <c r="AV87" s="41" t="s">
        <v>2268</v>
      </c>
      <c r="AW87" s="41" t="s">
        <v>2268</v>
      </c>
      <c r="AX87" s="41" t="s">
        <v>2268</v>
      </c>
      <c r="AY87" s="41" t="s">
        <v>2268</v>
      </c>
      <c r="AZ87" s="41" t="s">
        <v>2268</v>
      </c>
      <c r="BA87" s="41" t="s">
        <v>2268</v>
      </c>
      <c r="BB87" s="41" t="s">
        <v>2268</v>
      </c>
      <c r="BC87" s="41" t="s">
        <v>2268</v>
      </c>
      <c r="BD87" s="41" t="s">
        <v>2268</v>
      </c>
      <c r="BE87" s="41" t="s">
        <v>2268</v>
      </c>
      <c r="BF87" s="41" t="s">
        <v>2268</v>
      </c>
      <c r="BG87" s="41" t="s">
        <v>2268</v>
      </c>
      <c r="BH87" s="41" t="s">
        <v>2268</v>
      </c>
      <c r="BI87" s="41" t="s">
        <v>2268</v>
      </c>
      <c r="BJ87" s="41" t="s">
        <v>2268</v>
      </c>
      <c r="BK87" s="41" t="s">
        <v>2268</v>
      </c>
      <c r="BL87" s="41" t="s">
        <v>2268</v>
      </c>
      <c r="BM87" s="41" t="s">
        <v>2268</v>
      </c>
      <c r="BN87" s="41" t="s">
        <v>2268</v>
      </c>
      <c r="BO87" s="41" t="s">
        <v>2268</v>
      </c>
      <c r="BP87" s="41" t="s">
        <v>2268</v>
      </c>
      <c r="BQ87" s="41" t="s">
        <v>2268</v>
      </c>
      <c r="BR87" s="41" t="s">
        <v>2268</v>
      </c>
      <c r="BS87" s="41" t="s">
        <v>2268</v>
      </c>
      <c r="BT87" s="41" t="s">
        <v>2268</v>
      </c>
      <c r="BU87" s="41" t="s">
        <v>2268</v>
      </c>
      <c r="BV87" s="41" t="s">
        <v>2268</v>
      </c>
      <c r="BW87" s="41" t="s">
        <v>2268</v>
      </c>
      <c r="BX87" s="41" t="s">
        <v>2268</v>
      </c>
      <c r="BY87" s="41" t="s">
        <v>2268</v>
      </c>
      <c r="BZ87" s="41" t="s">
        <v>2268</v>
      </c>
      <c r="CA87" s="41" t="s">
        <v>2268</v>
      </c>
      <c r="CB87" s="41" t="s">
        <v>2268</v>
      </c>
      <c r="CC87" s="41" t="s">
        <v>2268</v>
      </c>
      <c r="CD87" s="41" t="s">
        <v>2268</v>
      </c>
      <c r="CE87" s="41" t="s">
        <v>2268</v>
      </c>
      <c r="CF87" s="41" t="s">
        <v>2268</v>
      </c>
      <c r="CG87" s="41" t="s">
        <v>2268</v>
      </c>
      <c r="CH87" s="41" t="s">
        <v>2268</v>
      </c>
      <c r="CI87" s="41" t="s">
        <v>2268</v>
      </c>
      <c r="CJ87" s="41" t="s">
        <v>2268</v>
      </c>
      <c r="CK87" s="51"/>
      <c r="CL87" s="51"/>
      <c r="CM87" s="51"/>
      <c r="CN87" s="51"/>
      <c r="CO87" s="51"/>
      <c r="CP87" s="51"/>
      <c r="CQ87" s="51"/>
      <c r="CR87" s="51"/>
      <c r="CS87" s="51"/>
      <c r="CT87" s="51"/>
      <c r="CU87" s="51"/>
      <c r="CV87" s="51"/>
      <c r="CW87" s="51"/>
      <c r="CX87" s="51"/>
      <c r="CY87" s="51"/>
      <c r="CZ87" s="51"/>
      <c r="DA87" s="51"/>
      <c r="DB87" s="51"/>
      <c r="DC87" s="51"/>
      <c r="DD87" s="51"/>
      <c r="DE87" s="51"/>
      <c r="DF87" s="51"/>
      <c r="DG87" s="51"/>
      <c r="DH87" s="51"/>
      <c r="DI87" s="51"/>
      <c r="DJ87" s="51"/>
      <c r="DK87" s="51"/>
      <c r="DL87" s="51"/>
      <c r="DM87" s="51"/>
      <c r="DN87" s="51"/>
      <c r="DO87" s="51"/>
      <c r="DP87" s="51"/>
      <c r="DQ87" s="51"/>
      <c r="DR87" s="51"/>
      <c r="DS87" s="51"/>
      <c r="DT87" s="51"/>
      <c r="DU87" s="51"/>
      <c r="DV87" s="51"/>
      <c r="DW87" s="51"/>
      <c r="DX87" s="51"/>
      <c r="DY87" s="51"/>
      <c r="DZ87" s="51"/>
      <c r="EA87" s="51"/>
      <c r="EB87" s="51"/>
    </row>
    <row r="88" spans="1:132" x14ac:dyDescent="0.55000000000000004">
      <c r="A88" s="71" t="str">
        <f>IF('受領情報一覧(KPMG編集)'!B88="","",'受領情報一覧(KPMG編集)'!B88)</f>
        <v/>
      </c>
      <c r="B88" s="70"/>
      <c r="C88" s="44" t="s">
        <v>2268</v>
      </c>
      <c r="D88" s="44" t="s">
        <v>2268</v>
      </c>
      <c r="E88" s="41" t="s">
        <v>2268</v>
      </c>
      <c r="F88" s="41" t="s">
        <v>2268</v>
      </c>
      <c r="G88" s="41" t="s">
        <v>2268</v>
      </c>
      <c r="H88" s="150" t="s">
        <v>2268</v>
      </c>
      <c r="I88" s="41" t="s">
        <v>2268</v>
      </c>
      <c r="J88" s="41" t="s">
        <v>2268</v>
      </c>
      <c r="K88" s="41" t="s">
        <v>2268</v>
      </c>
      <c r="L88" s="41" t="s">
        <v>2268</v>
      </c>
      <c r="M88" s="41" t="s">
        <v>2268</v>
      </c>
      <c r="N88" s="41" t="s">
        <v>2268</v>
      </c>
      <c r="O88" s="41" t="s">
        <v>2268</v>
      </c>
      <c r="P88" s="41" t="s">
        <v>2268</v>
      </c>
      <c r="Q88" s="41" t="s">
        <v>2268</v>
      </c>
      <c r="R88" s="41" t="s">
        <v>2268</v>
      </c>
      <c r="S88" s="41" t="s">
        <v>2268</v>
      </c>
      <c r="T88" s="41" t="s">
        <v>2268</v>
      </c>
      <c r="U88" s="41" t="s">
        <v>2268</v>
      </c>
      <c r="V88" s="41" t="s">
        <v>2268</v>
      </c>
      <c r="W88" s="41" t="s">
        <v>2268</v>
      </c>
      <c r="X88" s="41" t="s">
        <v>2268</v>
      </c>
      <c r="Y88" s="41" t="s">
        <v>2268</v>
      </c>
      <c r="Z88" s="41" t="s">
        <v>2268</v>
      </c>
      <c r="AA88" s="188" t="s">
        <v>2268</v>
      </c>
      <c r="AB88" s="41" t="s">
        <v>2268</v>
      </c>
      <c r="AC88" s="41" t="s">
        <v>2268</v>
      </c>
      <c r="AD88" s="41" t="s">
        <v>2268</v>
      </c>
      <c r="AE88" s="41" t="s">
        <v>2268</v>
      </c>
      <c r="AF88" s="41" t="s">
        <v>2268</v>
      </c>
      <c r="AG88" s="188" t="s">
        <v>2268</v>
      </c>
      <c r="AH88" s="41" t="s">
        <v>2268</v>
      </c>
      <c r="AI88" s="41" t="s">
        <v>2268</v>
      </c>
      <c r="AJ88" s="41" t="s">
        <v>2268</v>
      </c>
      <c r="AK88" s="41" t="s">
        <v>2268</v>
      </c>
      <c r="AL88" s="41" t="s">
        <v>2268</v>
      </c>
      <c r="AM88" s="41" t="s">
        <v>2268</v>
      </c>
      <c r="AN88" s="150" t="s">
        <v>2268</v>
      </c>
      <c r="AO88" s="41" t="s">
        <v>2268</v>
      </c>
      <c r="AP88" s="41" t="s">
        <v>2268</v>
      </c>
      <c r="AQ88" s="41" t="s">
        <v>2268</v>
      </c>
      <c r="AR88" s="41" t="s">
        <v>2268</v>
      </c>
      <c r="AS88" s="41" t="s">
        <v>2268</v>
      </c>
      <c r="AT88" s="41" t="s">
        <v>2268</v>
      </c>
      <c r="AU88" s="150" t="s">
        <v>2268</v>
      </c>
      <c r="AV88" s="41" t="s">
        <v>2268</v>
      </c>
      <c r="AW88" s="41" t="s">
        <v>2268</v>
      </c>
      <c r="AX88" s="41" t="s">
        <v>2268</v>
      </c>
      <c r="AY88" s="41" t="s">
        <v>2268</v>
      </c>
      <c r="AZ88" s="41" t="s">
        <v>2268</v>
      </c>
      <c r="BA88" s="41" t="s">
        <v>2268</v>
      </c>
      <c r="BB88" s="41" t="s">
        <v>2268</v>
      </c>
      <c r="BC88" s="41" t="s">
        <v>2268</v>
      </c>
      <c r="BD88" s="41" t="s">
        <v>2268</v>
      </c>
      <c r="BE88" s="41" t="s">
        <v>2268</v>
      </c>
      <c r="BF88" s="41" t="s">
        <v>2268</v>
      </c>
      <c r="BG88" s="41" t="s">
        <v>2268</v>
      </c>
      <c r="BH88" s="41" t="s">
        <v>2268</v>
      </c>
      <c r="BI88" s="41" t="s">
        <v>2268</v>
      </c>
      <c r="BJ88" s="41" t="s">
        <v>2268</v>
      </c>
      <c r="BK88" s="41" t="s">
        <v>2268</v>
      </c>
      <c r="BL88" s="41" t="s">
        <v>2268</v>
      </c>
      <c r="BM88" s="41" t="s">
        <v>2268</v>
      </c>
      <c r="BN88" s="41" t="s">
        <v>2268</v>
      </c>
      <c r="BO88" s="41" t="s">
        <v>2268</v>
      </c>
      <c r="BP88" s="41" t="s">
        <v>2268</v>
      </c>
      <c r="BQ88" s="41" t="s">
        <v>2268</v>
      </c>
      <c r="BR88" s="41" t="s">
        <v>2268</v>
      </c>
      <c r="BS88" s="41" t="s">
        <v>2268</v>
      </c>
      <c r="BT88" s="41" t="s">
        <v>2268</v>
      </c>
      <c r="BU88" s="41" t="s">
        <v>2268</v>
      </c>
      <c r="BV88" s="41" t="s">
        <v>2268</v>
      </c>
      <c r="BW88" s="41" t="s">
        <v>2268</v>
      </c>
      <c r="BX88" s="41" t="s">
        <v>2268</v>
      </c>
      <c r="BY88" s="41" t="s">
        <v>2268</v>
      </c>
      <c r="BZ88" s="41" t="s">
        <v>2268</v>
      </c>
      <c r="CA88" s="41" t="s">
        <v>2268</v>
      </c>
      <c r="CB88" s="41" t="s">
        <v>2268</v>
      </c>
      <c r="CC88" s="41" t="s">
        <v>2268</v>
      </c>
      <c r="CD88" s="41" t="s">
        <v>2268</v>
      </c>
      <c r="CE88" s="41" t="s">
        <v>2268</v>
      </c>
      <c r="CF88" s="41" t="s">
        <v>2268</v>
      </c>
      <c r="CG88" s="41" t="s">
        <v>2268</v>
      </c>
      <c r="CH88" s="41" t="s">
        <v>2268</v>
      </c>
      <c r="CI88" s="41" t="s">
        <v>2268</v>
      </c>
      <c r="CJ88" s="41" t="s">
        <v>2268</v>
      </c>
      <c r="CK88" s="51"/>
      <c r="CL88" s="51"/>
      <c r="CM88" s="51"/>
      <c r="CN88" s="51"/>
      <c r="CO88" s="51"/>
      <c r="CP88" s="51"/>
      <c r="CQ88" s="51"/>
      <c r="CR88" s="51"/>
      <c r="CS88" s="51"/>
      <c r="CT88" s="51"/>
      <c r="CU88" s="51"/>
      <c r="CV88" s="51"/>
      <c r="CW88" s="51"/>
      <c r="CX88" s="51"/>
      <c r="CY88" s="51"/>
      <c r="CZ88" s="51"/>
      <c r="DA88" s="51"/>
      <c r="DB88" s="51"/>
      <c r="DC88" s="51"/>
      <c r="DD88" s="51"/>
      <c r="DE88" s="51"/>
      <c r="DF88" s="51"/>
      <c r="DG88" s="51"/>
      <c r="DH88" s="51"/>
      <c r="DI88" s="51"/>
      <c r="DJ88" s="51"/>
      <c r="DK88" s="51"/>
      <c r="DL88" s="51"/>
      <c r="DM88" s="51"/>
      <c r="DN88" s="51"/>
      <c r="DO88" s="51"/>
      <c r="DP88" s="51"/>
      <c r="DQ88" s="51"/>
      <c r="DR88" s="51"/>
      <c r="DS88" s="51"/>
      <c r="DT88" s="51"/>
      <c r="DU88" s="51"/>
      <c r="DV88" s="51"/>
      <c r="DW88" s="51"/>
      <c r="DX88" s="51"/>
      <c r="DY88" s="51"/>
      <c r="DZ88" s="51"/>
      <c r="EA88" s="51"/>
      <c r="EB88" s="51"/>
    </row>
    <row r="89" spans="1:132" x14ac:dyDescent="0.55000000000000004">
      <c r="A89" s="71" t="str">
        <f>IF('受領情報一覧(KPMG編集)'!B89="","",'受領情報一覧(KPMG編集)'!B89)</f>
        <v/>
      </c>
      <c r="B89" s="70"/>
      <c r="C89" s="44" t="s">
        <v>2268</v>
      </c>
      <c r="D89" s="44" t="s">
        <v>2268</v>
      </c>
      <c r="E89" s="41" t="s">
        <v>2268</v>
      </c>
      <c r="F89" s="41" t="s">
        <v>2268</v>
      </c>
      <c r="G89" s="41" t="s">
        <v>2268</v>
      </c>
      <c r="H89" s="150" t="s">
        <v>2268</v>
      </c>
      <c r="I89" s="41" t="s">
        <v>2268</v>
      </c>
      <c r="J89" s="41" t="s">
        <v>2268</v>
      </c>
      <c r="K89" s="41" t="s">
        <v>2268</v>
      </c>
      <c r="L89" s="41" t="s">
        <v>2268</v>
      </c>
      <c r="M89" s="41" t="s">
        <v>2268</v>
      </c>
      <c r="N89" s="41" t="s">
        <v>2268</v>
      </c>
      <c r="O89" s="41" t="s">
        <v>2268</v>
      </c>
      <c r="P89" s="41" t="s">
        <v>2268</v>
      </c>
      <c r="Q89" s="41" t="s">
        <v>2268</v>
      </c>
      <c r="R89" s="41" t="s">
        <v>2268</v>
      </c>
      <c r="S89" s="41" t="s">
        <v>2268</v>
      </c>
      <c r="T89" s="41" t="s">
        <v>2268</v>
      </c>
      <c r="U89" s="41" t="s">
        <v>2268</v>
      </c>
      <c r="V89" s="41" t="s">
        <v>2268</v>
      </c>
      <c r="W89" s="41" t="s">
        <v>2268</v>
      </c>
      <c r="X89" s="41" t="s">
        <v>2268</v>
      </c>
      <c r="Y89" s="41" t="s">
        <v>2268</v>
      </c>
      <c r="Z89" s="41" t="s">
        <v>2268</v>
      </c>
      <c r="AA89" s="188" t="s">
        <v>2268</v>
      </c>
      <c r="AB89" s="41" t="s">
        <v>2268</v>
      </c>
      <c r="AC89" s="41" t="s">
        <v>2268</v>
      </c>
      <c r="AD89" s="41" t="s">
        <v>2268</v>
      </c>
      <c r="AE89" s="41" t="s">
        <v>2268</v>
      </c>
      <c r="AF89" s="41" t="s">
        <v>2268</v>
      </c>
      <c r="AG89" s="188" t="s">
        <v>2268</v>
      </c>
      <c r="AH89" s="41" t="s">
        <v>2268</v>
      </c>
      <c r="AI89" s="41" t="s">
        <v>2268</v>
      </c>
      <c r="AJ89" s="41" t="s">
        <v>2268</v>
      </c>
      <c r="AK89" s="41" t="s">
        <v>2268</v>
      </c>
      <c r="AL89" s="41" t="s">
        <v>2268</v>
      </c>
      <c r="AM89" s="41" t="s">
        <v>2268</v>
      </c>
      <c r="AN89" s="150" t="s">
        <v>2268</v>
      </c>
      <c r="AO89" s="41" t="s">
        <v>2268</v>
      </c>
      <c r="AP89" s="41" t="s">
        <v>2268</v>
      </c>
      <c r="AQ89" s="41" t="s">
        <v>2268</v>
      </c>
      <c r="AR89" s="41" t="s">
        <v>2268</v>
      </c>
      <c r="AS89" s="41" t="s">
        <v>2268</v>
      </c>
      <c r="AT89" s="41" t="s">
        <v>2268</v>
      </c>
      <c r="AU89" s="150" t="s">
        <v>2268</v>
      </c>
      <c r="AV89" s="41" t="s">
        <v>2268</v>
      </c>
      <c r="AW89" s="41" t="s">
        <v>2268</v>
      </c>
      <c r="AX89" s="41" t="s">
        <v>2268</v>
      </c>
      <c r="AY89" s="41" t="s">
        <v>2268</v>
      </c>
      <c r="AZ89" s="41" t="s">
        <v>2268</v>
      </c>
      <c r="BA89" s="41" t="s">
        <v>2268</v>
      </c>
      <c r="BB89" s="41" t="s">
        <v>2268</v>
      </c>
      <c r="BC89" s="41" t="s">
        <v>2268</v>
      </c>
      <c r="BD89" s="41" t="s">
        <v>2268</v>
      </c>
      <c r="BE89" s="41" t="s">
        <v>2268</v>
      </c>
      <c r="BF89" s="41" t="s">
        <v>2268</v>
      </c>
      <c r="BG89" s="41" t="s">
        <v>2268</v>
      </c>
      <c r="BH89" s="41" t="s">
        <v>2268</v>
      </c>
      <c r="BI89" s="41" t="s">
        <v>2268</v>
      </c>
      <c r="BJ89" s="41" t="s">
        <v>2268</v>
      </c>
      <c r="BK89" s="41" t="s">
        <v>2268</v>
      </c>
      <c r="BL89" s="41" t="s">
        <v>2268</v>
      </c>
      <c r="BM89" s="41" t="s">
        <v>2268</v>
      </c>
      <c r="BN89" s="41" t="s">
        <v>2268</v>
      </c>
      <c r="BO89" s="41" t="s">
        <v>2268</v>
      </c>
      <c r="BP89" s="41" t="s">
        <v>2268</v>
      </c>
      <c r="BQ89" s="41" t="s">
        <v>2268</v>
      </c>
      <c r="BR89" s="41" t="s">
        <v>2268</v>
      </c>
      <c r="BS89" s="41" t="s">
        <v>2268</v>
      </c>
      <c r="BT89" s="41" t="s">
        <v>2268</v>
      </c>
      <c r="BU89" s="41" t="s">
        <v>2268</v>
      </c>
      <c r="BV89" s="41" t="s">
        <v>2268</v>
      </c>
      <c r="BW89" s="41" t="s">
        <v>2268</v>
      </c>
      <c r="BX89" s="41" t="s">
        <v>2268</v>
      </c>
      <c r="BY89" s="41" t="s">
        <v>2268</v>
      </c>
      <c r="BZ89" s="41" t="s">
        <v>2268</v>
      </c>
      <c r="CA89" s="41" t="s">
        <v>2268</v>
      </c>
      <c r="CB89" s="41" t="s">
        <v>2268</v>
      </c>
      <c r="CC89" s="41" t="s">
        <v>2268</v>
      </c>
      <c r="CD89" s="41" t="s">
        <v>2268</v>
      </c>
      <c r="CE89" s="41" t="s">
        <v>2268</v>
      </c>
      <c r="CF89" s="41" t="s">
        <v>2268</v>
      </c>
      <c r="CG89" s="41" t="s">
        <v>2268</v>
      </c>
      <c r="CH89" s="41" t="s">
        <v>2268</v>
      </c>
      <c r="CI89" s="41" t="s">
        <v>2268</v>
      </c>
      <c r="CJ89" s="41" t="s">
        <v>2268</v>
      </c>
      <c r="CK89" s="51"/>
      <c r="CL89" s="51"/>
      <c r="CM89" s="51"/>
      <c r="CN89" s="51"/>
      <c r="CO89" s="51"/>
      <c r="CP89" s="51"/>
      <c r="CQ89" s="51"/>
      <c r="CR89" s="51"/>
      <c r="CS89" s="51"/>
      <c r="CT89" s="51"/>
      <c r="CU89" s="51"/>
      <c r="CV89" s="51"/>
      <c r="CW89" s="51"/>
      <c r="CX89" s="51"/>
      <c r="CY89" s="51"/>
      <c r="CZ89" s="51"/>
      <c r="DA89" s="51"/>
      <c r="DB89" s="51"/>
      <c r="DC89" s="51"/>
      <c r="DD89" s="51"/>
      <c r="DE89" s="51"/>
      <c r="DF89" s="51"/>
      <c r="DG89" s="51"/>
      <c r="DH89" s="51"/>
      <c r="DI89" s="51"/>
      <c r="DJ89" s="51"/>
      <c r="DK89" s="51"/>
      <c r="DL89" s="51"/>
      <c r="DM89" s="51"/>
      <c r="DN89" s="51"/>
      <c r="DO89" s="51"/>
      <c r="DP89" s="51"/>
      <c r="DQ89" s="51"/>
      <c r="DR89" s="51"/>
      <c r="DS89" s="51"/>
      <c r="DT89" s="51"/>
      <c r="DU89" s="51"/>
      <c r="DV89" s="51"/>
      <c r="DW89" s="51"/>
      <c r="DX89" s="51"/>
      <c r="DY89" s="51"/>
      <c r="DZ89" s="51"/>
      <c r="EA89" s="51"/>
      <c r="EB89" s="51"/>
    </row>
    <row r="90" spans="1:132" x14ac:dyDescent="0.55000000000000004">
      <c r="A90" s="71" t="str">
        <f>IF('受領情報一覧(KPMG編集)'!B90="","",'受領情報一覧(KPMG編集)'!B90)</f>
        <v/>
      </c>
      <c r="B90" s="70"/>
      <c r="C90" s="44" t="s">
        <v>2268</v>
      </c>
      <c r="D90" s="44" t="s">
        <v>2268</v>
      </c>
      <c r="E90" s="41" t="s">
        <v>2268</v>
      </c>
      <c r="F90" s="41" t="s">
        <v>2268</v>
      </c>
      <c r="G90" s="41" t="s">
        <v>2268</v>
      </c>
      <c r="H90" s="150" t="s">
        <v>2268</v>
      </c>
      <c r="I90" s="41" t="s">
        <v>2268</v>
      </c>
      <c r="J90" s="41" t="s">
        <v>2268</v>
      </c>
      <c r="K90" s="41" t="s">
        <v>2268</v>
      </c>
      <c r="L90" s="41" t="s">
        <v>2268</v>
      </c>
      <c r="M90" s="41" t="s">
        <v>2268</v>
      </c>
      <c r="N90" s="41" t="s">
        <v>2268</v>
      </c>
      <c r="O90" s="41" t="s">
        <v>2268</v>
      </c>
      <c r="P90" s="41" t="s">
        <v>2268</v>
      </c>
      <c r="Q90" s="41" t="s">
        <v>2268</v>
      </c>
      <c r="R90" s="41" t="s">
        <v>2268</v>
      </c>
      <c r="S90" s="41" t="s">
        <v>2268</v>
      </c>
      <c r="T90" s="41" t="s">
        <v>2268</v>
      </c>
      <c r="U90" s="41" t="s">
        <v>2268</v>
      </c>
      <c r="V90" s="41" t="s">
        <v>2268</v>
      </c>
      <c r="W90" s="41" t="s">
        <v>2268</v>
      </c>
      <c r="X90" s="41" t="s">
        <v>2268</v>
      </c>
      <c r="Y90" s="41" t="s">
        <v>2268</v>
      </c>
      <c r="Z90" s="41" t="s">
        <v>2268</v>
      </c>
      <c r="AA90" s="188" t="s">
        <v>2268</v>
      </c>
      <c r="AB90" s="41" t="s">
        <v>2268</v>
      </c>
      <c r="AC90" s="41" t="s">
        <v>2268</v>
      </c>
      <c r="AD90" s="41" t="s">
        <v>2268</v>
      </c>
      <c r="AE90" s="41" t="s">
        <v>2268</v>
      </c>
      <c r="AF90" s="41" t="s">
        <v>2268</v>
      </c>
      <c r="AG90" s="188" t="s">
        <v>2268</v>
      </c>
      <c r="AH90" s="41" t="s">
        <v>2268</v>
      </c>
      <c r="AI90" s="41" t="s">
        <v>2268</v>
      </c>
      <c r="AJ90" s="41" t="s">
        <v>2268</v>
      </c>
      <c r="AK90" s="41" t="s">
        <v>2268</v>
      </c>
      <c r="AL90" s="41" t="s">
        <v>2268</v>
      </c>
      <c r="AM90" s="41" t="s">
        <v>2268</v>
      </c>
      <c r="AN90" s="150" t="s">
        <v>2268</v>
      </c>
      <c r="AO90" s="41" t="s">
        <v>2268</v>
      </c>
      <c r="AP90" s="41" t="s">
        <v>2268</v>
      </c>
      <c r="AQ90" s="41" t="s">
        <v>2268</v>
      </c>
      <c r="AR90" s="41" t="s">
        <v>2268</v>
      </c>
      <c r="AS90" s="41" t="s">
        <v>2268</v>
      </c>
      <c r="AT90" s="41" t="s">
        <v>2268</v>
      </c>
      <c r="AU90" s="150" t="s">
        <v>2268</v>
      </c>
      <c r="AV90" s="41" t="s">
        <v>2268</v>
      </c>
      <c r="AW90" s="41" t="s">
        <v>2268</v>
      </c>
      <c r="AX90" s="41" t="s">
        <v>2268</v>
      </c>
      <c r="AY90" s="41" t="s">
        <v>2268</v>
      </c>
      <c r="AZ90" s="41" t="s">
        <v>2268</v>
      </c>
      <c r="BA90" s="41" t="s">
        <v>2268</v>
      </c>
      <c r="BB90" s="41" t="s">
        <v>2268</v>
      </c>
      <c r="BC90" s="41" t="s">
        <v>2268</v>
      </c>
      <c r="BD90" s="41" t="s">
        <v>2268</v>
      </c>
      <c r="BE90" s="41" t="s">
        <v>2268</v>
      </c>
      <c r="BF90" s="41" t="s">
        <v>2268</v>
      </c>
      <c r="BG90" s="41" t="s">
        <v>2268</v>
      </c>
      <c r="BH90" s="41" t="s">
        <v>2268</v>
      </c>
      <c r="BI90" s="41" t="s">
        <v>2268</v>
      </c>
      <c r="BJ90" s="41" t="s">
        <v>2268</v>
      </c>
      <c r="BK90" s="41" t="s">
        <v>2268</v>
      </c>
      <c r="BL90" s="41" t="s">
        <v>2268</v>
      </c>
      <c r="BM90" s="41" t="s">
        <v>2268</v>
      </c>
      <c r="BN90" s="41" t="s">
        <v>2268</v>
      </c>
      <c r="BO90" s="41" t="s">
        <v>2268</v>
      </c>
      <c r="BP90" s="41" t="s">
        <v>2268</v>
      </c>
      <c r="BQ90" s="41" t="s">
        <v>2268</v>
      </c>
      <c r="BR90" s="41" t="s">
        <v>2268</v>
      </c>
      <c r="BS90" s="41" t="s">
        <v>2268</v>
      </c>
      <c r="BT90" s="41" t="s">
        <v>2268</v>
      </c>
      <c r="BU90" s="41" t="s">
        <v>2268</v>
      </c>
      <c r="BV90" s="41" t="s">
        <v>2268</v>
      </c>
      <c r="BW90" s="41" t="s">
        <v>2268</v>
      </c>
      <c r="BX90" s="41" t="s">
        <v>2268</v>
      </c>
      <c r="BY90" s="41" t="s">
        <v>2268</v>
      </c>
      <c r="BZ90" s="41" t="s">
        <v>2268</v>
      </c>
      <c r="CA90" s="41" t="s">
        <v>2268</v>
      </c>
      <c r="CB90" s="41" t="s">
        <v>2268</v>
      </c>
      <c r="CC90" s="41" t="s">
        <v>2268</v>
      </c>
      <c r="CD90" s="41" t="s">
        <v>2268</v>
      </c>
      <c r="CE90" s="41" t="s">
        <v>2268</v>
      </c>
      <c r="CF90" s="41" t="s">
        <v>2268</v>
      </c>
      <c r="CG90" s="41" t="s">
        <v>2268</v>
      </c>
      <c r="CH90" s="41" t="s">
        <v>2268</v>
      </c>
      <c r="CI90" s="41" t="s">
        <v>2268</v>
      </c>
      <c r="CJ90" s="41" t="s">
        <v>2268</v>
      </c>
      <c r="CK90" s="51"/>
      <c r="CL90" s="51"/>
      <c r="CM90" s="51"/>
      <c r="CN90" s="51"/>
      <c r="CO90" s="51"/>
      <c r="CP90" s="51"/>
      <c r="CQ90" s="51"/>
      <c r="CR90" s="51"/>
      <c r="CS90" s="51"/>
      <c r="CT90" s="51"/>
      <c r="CU90" s="51"/>
      <c r="CV90" s="51"/>
      <c r="CW90" s="51"/>
      <c r="CX90" s="51"/>
      <c r="CY90" s="51"/>
      <c r="CZ90" s="51"/>
      <c r="DA90" s="51"/>
      <c r="DB90" s="51"/>
      <c r="DC90" s="51"/>
      <c r="DD90" s="51"/>
      <c r="DE90" s="51"/>
      <c r="DF90" s="51"/>
      <c r="DG90" s="51"/>
      <c r="DH90" s="51"/>
      <c r="DI90" s="51"/>
      <c r="DJ90" s="51"/>
      <c r="DK90" s="51"/>
      <c r="DL90" s="51"/>
      <c r="DM90" s="51"/>
      <c r="DN90" s="51"/>
      <c r="DO90" s="51"/>
      <c r="DP90" s="51"/>
      <c r="DQ90" s="51"/>
      <c r="DR90" s="51"/>
      <c r="DS90" s="51"/>
      <c r="DT90" s="51"/>
      <c r="DU90" s="51"/>
      <c r="DV90" s="51"/>
      <c r="DW90" s="51"/>
      <c r="DX90" s="51"/>
      <c r="DY90" s="51"/>
      <c r="DZ90" s="51"/>
      <c r="EA90" s="51"/>
      <c r="EB90" s="51"/>
    </row>
    <row r="91" spans="1:132" x14ac:dyDescent="0.55000000000000004">
      <c r="A91" s="71" t="str">
        <f>IF('受領情報一覧(KPMG編集)'!B91="","",'受領情報一覧(KPMG編集)'!B91)</f>
        <v/>
      </c>
      <c r="B91" s="70"/>
      <c r="C91" s="44" t="s">
        <v>2268</v>
      </c>
      <c r="D91" s="44" t="s">
        <v>2268</v>
      </c>
      <c r="E91" s="41" t="s">
        <v>2268</v>
      </c>
      <c r="F91" s="41" t="s">
        <v>2268</v>
      </c>
      <c r="G91" s="41" t="s">
        <v>2268</v>
      </c>
      <c r="H91" s="150" t="s">
        <v>2268</v>
      </c>
      <c r="I91" s="41" t="s">
        <v>2268</v>
      </c>
      <c r="J91" s="41" t="s">
        <v>2268</v>
      </c>
      <c r="K91" s="41" t="s">
        <v>2268</v>
      </c>
      <c r="L91" s="41" t="s">
        <v>2268</v>
      </c>
      <c r="M91" s="41" t="s">
        <v>2268</v>
      </c>
      <c r="N91" s="41" t="s">
        <v>2268</v>
      </c>
      <c r="O91" s="41" t="s">
        <v>2268</v>
      </c>
      <c r="P91" s="41" t="s">
        <v>2268</v>
      </c>
      <c r="Q91" s="41" t="s">
        <v>2268</v>
      </c>
      <c r="R91" s="41" t="s">
        <v>2268</v>
      </c>
      <c r="S91" s="41" t="s">
        <v>2268</v>
      </c>
      <c r="T91" s="41" t="s">
        <v>2268</v>
      </c>
      <c r="U91" s="41" t="s">
        <v>2268</v>
      </c>
      <c r="V91" s="41" t="s">
        <v>2268</v>
      </c>
      <c r="W91" s="41" t="s">
        <v>2268</v>
      </c>
      <c r="X91" s="41" t="s">
        <v>2268</v>
      </c>
      <c r="Y91" s="41" t="s">
        <v>2268</v>
      </c>
      <c r="Z91" s="41" t="s">
        <v>2268</v>
      </c>
      <c r="AA91" s="188" t="s">
        <v>2268</v>
      </c>
      <c r="AB91" s="41" t="s">
        <v>2268</v>
      </c>
      <c r="AC91" s="41" t="s">
        <v>2268</v>
      </c>
      <c r="AD91" s="41" t="s">
        <v>2268</v>
      </c>
      <c r="AE91" s="41" t="s">
        <v>2268</v>
      </c>
      <c r="AF91" s="41" t="s">
        <v>2268</v>
      </c>
      <c r="AG91" s="188" t="s">
        <v>2268</v>
      </c>
      <c r="AH91" s="41" t="s">
        <v>2268</v>
      </c>
      <c r="AI91" s="41" t="s">
        <v>2268</v>
      </c>
      <c r="AJ91" s="41" t="s">
        <v>2268</v>
      </c>
      <c r="AK91" s="41" t="s">
        <v>2268</v>
      </c>
      <c r="AL91" s="41" t="s">
        <v>2268</v>
      </c>
      <c r="AM91" s="41" t="s">
        <v>2268</v>
      </c>
      <c r="AN91" s="150" t="s">
        <v>2268</v>
      </c>
      <c r="AO91" s="41" t="s">
        <v>2268</v>
      </c>
      <c r="AP91" s="41" t="s">
        <v>2268</v>
      </c>
      <c r="AQ91" s="41" t="s">
        <v>2268</v>
      </c>
      <c r="AR91" s="41" t="s">
        <v>2268</v>
      </c>
      <c r="AS91" s="41" t="s">
        <v>2268</v>
      </c>
      <c r="AT91" s="41" t="s">
        <v>2268</v>
      </c>
      <c r="AU91" s="150" t="s">
        <v>2268</v>
      </c>
      <c r="AV91" s="41" t="s">
        <v>2268</v>
      </c>
      <c r="AW91" s="41" t="s">
        <v>2268</v>
      </c>
      <c r="AX91" s="41" t="s">
        <v>2268</v>
      </c>
      <c r="AY91" s="41" t="s">
        <v>2268</v>
      </c>
      <c r="AZ91" s="41" t="s">
        <v>2268</v>
      </c>
      <c r="BA91" s="41" t="s">
        <v>2268</v>
      </c>
      <c r="BB91" s="41" t="s">
        <v>2268</v>
      </c>
      <c r="BC91" s="41" t="s">
        <v>2268</v>
      </c>
      <c r="BD91" s="41" t="s">
        <v>2268</v>
      </c>
      <c r="BE91" s="41" t="s">
        <v>2268</v>
      </c>
      <c r="BF91" s="41" t="s">
        <v>2268</v>
      </c>
      <c r="BG91" s="41" t="s">
        <v>2268</v>
      </c>
      <c r="BH91" s="41" t="s">
        <v>2268</v>
      </c>
      <c r="BI91" s="41" t="s">
        <v>2268</v>
      </c>
      <c r="BJ91" s="41" t="s">
        <v>2268</v>
      </c>
      <c r="BK91" s="41" t="s">
        <v>2268</v>
      </c>
      <c r="BL91" s="41" t="s">
        <v>2268</v>
      </c>
      <c r="BM91" s="41" t="s">
        <v>2268</v>
      </c>
      <c r="BN91" s="41" t="s">
        <v>2268</v>
      </c>
      <c r="BO91" s="41" t="s">
        <v>2268</v>
      </c>
      <c r="BP91" s="41" t="s">
        <v>2268</v>
      </c>
      <c r="BQ91" s="41" t="s">
        <v>2268</v>
      </c>
      <c r="BR91" s="41" t="s">
        <v>2268</v>
      </c>
      <c r="BS91" s="41" t="s">
        <v>2268</v>
      </c>
      <c r="BT91" s="41" t="s">
        <v>2268</v>
      </c>
      <c r="BU91" s="41" t="s">
        <v>2268</v>
      </c>
      <c r="BV91" s="41" t="s">
        <v>2268</v>
      </c>
      <c r="BW91" s="41" t="s">
        <v>2268</v>
      </c>
      <c r="BX91" s="41" t="s">
        <v>2268</v>
      </c>
      <c r="BY91" s="41" t="s">
        <v>2268</v>
      </c>
      <c r="BZ91" s="41" t="s">
        <v>2268</v>
      </c>
      <c r="CA91" s="41" t="s">
        <v>2268</v>
      </c>
      <c r="CB91" s="41" t="s">
        <v>2268</v>
      </c>
      <c r="CC91" s="41" t="s">
        <v>2268</v>
      </c>
      <c r="CD91" s="41" t="s">
        <v>2268</v>
      </c>
      <c r="CE91" s="41" t="s">
        <v>2268</v>
      </c>
      <c r="CF91" s="41" t="s">
        <v>2268</v>
      </c>
      <c r="CG91" s="41" t="s">
        <v>2268</v>
      </c>
      <c r="CH91" s="41" t="s">
        <v>2268</v>
      </c>
      <c r="CI91" s="41" t="s">
        <v>2268</v>
      </c>
      <c r="CJ91" s="41" t="s">
        <v>2268</v>
      </c>
      <c r="CK91" s="51"/>
      <c r="CL91" s="51"/>
      <c r="CM91" s="51"/>
      <c r="CN91" s="51"/>
      <c r="CO91" s="51"/>
      <c r="CP91" s="51"/>
      <c r="CQ91" s="51"/>
      <c r="CR91" s="51"/>
      <c r="CS91" s="51"/>
      <c r="CT91" s="51"/>
      <c r="CU91" s="51"/>
      <c r="CV91" s="51"/>
      <c r="CW91" s="51"/>
      <c r="CX91" s="51"/>
      <c r="CY91" s="51"/>
      <c r="CZ91" s="51"/>
      <c r="DA91" s="51"/>
      <c r="DB91" s="51"/>
      <c r="DC91" s="51"/>
      <c r="DD91" s="51"/>
      <c r="DE91" s="51"/>
      <c r="DF91" s="51"/>
      <c r="DG91" s="51"/>
      <c r="DH91" s="51"/>
      <c r="DI91" s="51"/>
      <c r="DJ91" s="51"/>
      <c r="DK91" s="51"/>
      <c r="DL91" s="51"/>
      <c r="DM91" s="51"/>
      <c r="DN91" s="51"/>
      <c r="DO91" s="51"/>
      <c r="DP91" s="51"/>
      <c r="DQ91" s="51"/>
      <c r="DR91" s="51"/>
      <c r="DS91" s="51"/>
      <c r="DT91" s="51"/>
      <c r="DU91" s="51"/>
      <c r="DV91" s="51"/>
      <c r="DW91" s="51"/>
      <c r="DX91" s="51"/>
      <c r="DY91" s="51"/>
      <c r="DZ91" s="51"/>
      <c r="EA91" s="51"/>
      <c r="EB91" s="51"/>
    </row>
    <row r="92" spans="1:132" x14ac:dyDescent="0.55000000000000004">
      <c r="A92" s="71" t="str">
        <f>IF('受領情報一覧(KPMG編集)'!B92="","",'受領情報一覧(KPMG編集)'!B92)</f>
        <v/>
      </c>
      <c r="B92" s="70"/>
      <c r="C92" s="44" t="s">
        <v>2268</v>
      </c>
      <c r="D92" s="44" t="s">
        <v>2268</v>
      </c>
      <c r="E92" s="41" t="s">
        <v>2268</v>
      </c>
      <c r="F92" s="41" t="s">
        <v>2268</v>
      </c>
      <c r="G92" s="41" t="s">
        <v>2268</v>
      </c>
      <c r="H92" s="150" t="s">
        <v>2268</v>
      </c>
      <c r="I92" s="41" t="s">
        <v>2268</v>
      </c>
      <c r="J92" s="41" t="s">
        <v>2268</v>
      </c>
      <c r="K92" s="41" t="s">
        <v>2268</v>
      </c>
      <c r="L92" s="41" t="s">
        <v>2268</v>
      </c>
      <c r="M92" s="41" t="s">
        <v>2268</v>
      </c>
      <c r="N92" s="41" t="s">
        <v>2268</v>
      </c>
      <c r="O92" s="41" t="s">
        <v>2268</v>
      </c>
      <c r="P92" s="41" t="s">
        <v>2268</v>
      </c>
      <c r="Q92" s="41" t="s">
        <v>2268</v>
      </c>
      <c r="R92" s="41" t="s">
        <v>2268</v>
      </c>
      <c r="S92" s="41" t="s">
        <v>2268</v>
      </c>
      <c r="T92" s="41" t="s">
        <v>2268</v>
      </c>
      <c r="U92" s="41" t="s">
        <v>2268</v>
      </c>
      <c r="V92" s="41" t="s">
        <v>2268</v>
      </c>
      <c r="W92" s="41" t="s">
        <v>2268</v>
      </c>
      <c r="X92" s="41" t="s">
        <v>2268</v>
      </c>
      <c r="Y92" s="41" t="s">
        <v>2268</v>
      </c>
      <c r="Z92" s="41" t="s">
        <v>2268</v>
      </c>
      <c r="AA92" s="188" t="s">
        <v>2268</v>
      </c>
      <c r="AB92" s="41" t="s">
        <v>2268</v>
      </c>
      <c r="AC92" s="41" t="s">
        <v>2268</v>
      </c>
      <c r="AD92" s="41" t="s">
        <v>2268</v>
      </c>
      <c r="AE92" s="41" t="s">
        <v>2268</v>
      </c>
      <c r="AF92" s="41" t="s">
        <v>2268</v>
      </c>
      <c r="AG92" s="188" t="s">
        <v>2268</v>
      </c>
      <c r="AH92" s="41" t="s">
        <v>2268</v>
      </c>
      <c r="AI92" s="41" t="s">
        <v>2268</v>
      </c>
      <c r="AJ92" s="41" t="s">
        <v>2268</v>
      </c>
      <c r="AK92" s="41" t="s">
        <v>2268</v>
      </c>
      <c r="AL92" s="41" t="s">
        <v>2268</v>
      </c>
      <c r="AM92" s="41" t="s">
        <v>2268</v>
      </c>
      <c r="AN92" s="150" t="s">
        <v>2268</v>
      </c>
      <c r="AO92" s="41" t="s">
        <v>2268</v>
      </c>
      <c r="AP92" s="41" t="s">
        <v>2268</v>
      </c>
      <c r="AQ92" s="41" t="s">
        <v>2268</v>
      </c>
      <c r="AR92" s="41" t="s">
        <v>2268</v>
      </c>
      <c r="AS92" s="41" t="s">
        <v>2268</v>
      </c>
      <c r="AT92" s="41" t="s">
        <v>2268</v>
      </c>
      <c r="AU92" s="150" t="s">
        <v>2268</v>
      </c>
      <c r="AV92" s="41" t="s">
        <v>2268</v>
      </c>
      <c r="AW92" s="41" t="s">
        <v>2268</v>
      </c>
      <c r="AX92" s="41" t="s">
        <v>2268</v>
      </c>
      <c r="AY92" s="41" t="s">
        <v>2268</v>
      </c>
      <c r="AZ92" s="41" t="s">
        <v>2268</v>
      </c>
      <c r="BA92" s="41" t="s">
        <v>2268</v>
      </c>
      <c r="BB92" s="41" t="s">
        <v>2268</v>
      </c>
      <c r="BC92" s="41" t="s">
        <v>2268</v>
      </c>
      <c r="BD92" s="41" t="s">
        <v>2268</v>
      </c>
      <c r="BE92" s="41" t="s">
        <v>2268</v>
      </c>
      <c r="BF92" s="41" t="s">
        <v>2268</v>
      </c>
      <c r="BG92" s="41" t="s">
        <v>2268</v>
      </c>
      <c r="BH92" s="41" t="s">
        <v>2268</v>
      </c>
      <c r="BI92" s="41" t="s">
        <v>2268</v>
      </c>
      <c r="BJ92" s="41" t="s">
        <v>2268</v>
      </c>
      <c r="BK92" s="41" t="s">
        <v>2268</v>
      </c>
      <c r="BL92" s="41" t="s">
        <v>2268</v>
      </c>
      <c r="BM92" s="41" t="s">
        <v>2268</v>
      </c>
      <c r="BN92" s="41" t="s">
        <v>2268</v>
      </c>
      <c r="BO92" s="41" t="s">
        <v>2268</v>
      </c>
      <c r="BP92" s="41" t="s">
        <v>2268</v>
      </c>
      <c r="BQ92" s="41" t="s">
        <v>2268</v>
      </c>
      <c r="BR92" s="41" t="s">
        <v>2268</v>
      </c>
      <c r="BS92" s="41" t="s">
        <v>2268</v>
      </c>
      <c r="BT92" s="41" t="s">
        <v>2268</v>
      </c>
      <c r="BU92" s="41" t="s">
        <v>2268</v>
      </c>
      <c r="BV92" s="41" t="s">
        <v>2268</v>
      </c>
      <c r="BW92" s="41" t="s">
        <v>2268</v>
      </c>
      <c r="BX92" s="41" t="s">
        <v>2268</v>
      </c>
      <c r="BY92" s="41" t="s">
        <v>2268</v>
      </c>
      <c r="BZ92" s="41" t="s">
        <v>2268</v>
      </c>
      <c r="CA92" s="41" t="s">
        <v>2268</v>
      </c>
      <c r="CB92" s="41" t="s">
        <v>2268</v>
      </c>
      <c r="CC92" s="41" t="s">
        <v>2268</v>
      </c>
      <c r="CD92" s="41" t="s">
        <v>2268</v>
      </c>
      <c r="CE92" s="41" t="s">
        <v>2268</v>
      </c>
      <c r="CF92" s="41" t="s">
        <v>2268</v>
      </c>
      <c r="CG92" s="41" t="s">
        <v>2268</v>
      </c>
      <c r="CH92" s="41" t="s">
        <v>2268</v>
      </c>
      <c r="CI92" s="41" t="s">
        <v>2268</v>
      </c>
      <c r="CJ92" s="41" t="s">
        <v>2268</v>
      </c>
      <c r="CK92" s="51"/>
      <c r="CL92" s="51"/>
      <c r="CM92" s="51"/>
      <c r="CN92" s="51"/>
      <c r="CO92" s="51"/>
      <c r="CP92" s="51"/>
      <c r="CQ92" s="51"/>
      <c r="CR92" s="51"/>
      <c r="CS92" s="51"/>
      <c r="CT92" s="51"/>
      <c r="CU92" s="51"/>
      <c r="CV92" s="51"/>
      <c r="CW92" s="51"/>
      <c r="CX92" s="51"/>
      <c r="CY92" s="51"/>
      <c r="CZ92" s="51"/>
      <c r="DA92" s="51"/>
      <c r="DB92" s="51"/>
      <c r="DC92" s="51"/>
      <c r="DD92" s="51"/>
      <c r="DE92" s="51"/>
      <c r="DF92" s="51"/>
      <c r="DG92" s="51"/>
      <c r="DH92" s="51"/>
      <c r="DI92" s="51"/>
      <c r="DJ92" s="51"/>
      <c r="DK92" s="51"/>
      <c r="DL92" s="51"/>
      <c r="DM92" s="51"/>
      <c r="DN92" s="51"/>
      <c r="DO92" s="51"/>
      <c r="DP92" s="51"/>
      <c r="DQ92" s="51"/>
      <c r="DR92" s="51"/>
      <c r="DS92" s="51"/>
      <c r="DT92" s="51"/>
      <c r="DU92" s="51"/>
      <c r="DV92" s="51"/>
      <c r="DW92" s="51"/>
      <c r="DX92" s="51"/>
      <c r="DY92" s="51"/>
      <c r="DZ92" s="51"/>
      <c r="EA92" s="51"/>
      <c r="EB92" s="51"/>
    </row>
    <row r="93" spans="1:132" x14ac:dyDescent="0.55000000000000004">
      <c r="A93" s="71" t="str">
        <f>IF('受領情報一覧(KPMG編集)'!B93="","",'受領情報一覧(KPMG編集)'!B93)</f>
        <v/>
      </c>
      <c r="B93" s="70"/>
      <c r="C93" s="44" t="s">
        <v>2268</v>
      </c>
      <c r="D93" s="44" t="s">
        <v>2268</v>
      </c>
      <c r="E93" s="41" t="s">
        <v>2268</v>
      </c>
      <c r="F93" s="41" t="s">
        <v>2268</v>
      </c>
      <c r="G93" s="41" t="s">
        <v>2268</v>
      </c>
      <c r="H93" s="150" t="s">
        <v>2268</v>
      </c>
      <c r="I93" s="41" t="s">
        <v>2268</v>
      </c>
      <c r="J93" s="41" t="s">
        <v>2268</v>
      </c>
      <c r="K93" s="41" t="s">
        <v>2268</v>
      </c>
      <c r="L93" s="41" t="s">
        <v>2268</v>
      </c>
      <c r="M93" s="41" t="s">
        <v>2268</v>
      </c>
      <c r="N93" s="41" t="s">
        <v>2268</v>
      </c>
      <c r="O93" s="41" t="s">
        <v>2268</v>
      </c>
      <c r="P93" s="41" t="s">
        <v>2268</v>
      </c>
      <c r="Q93" s="41" t="s">
        <v>2268</v>
      </c>
      <c r="R93" s="41" t="s">
        <v>2268</v>
      </c>
      <c r="S93" s="41" t="s">
        <v>2268</v>
      </c>
      <c r="T93" s="41" t="s">
        <v>2268</v>
      </c>
      <c r="U93" s="41" t="s">
        <v>2268</v>
      </c>
      <c r="V93" s="41" t="s">
        <v>2268</v>
      </c>
      <c r="W93" s="41" t="s">
        <v>2268</v>
      </c>
      <c r="X93" s="41" t="s">
        <v>2268</v>
      </c>
      <c r="Y93" s="41" t="s">
        <v>2268</v>
      </c>
      <c r="Z93" s="41" t="s">
        <v>2268</v>
      </c>
      <c r="AA93" s="188" t="s">
        <v>2268</v>
      </c>
      <c r="AB93" s="41" t="s">
        <v>2268</v>
      </c>
      <c r="AC93" s="41" t="s">
        <v>2268</v>
      </c>
      <c r="AD93" s="41" t="s">
        <v>2268</v>
      </c>
      <c r="AE93" s="41" t="s">
        <v>2268</v>
      </c>
      <c r="AF93" s="41" t="s">
        <v>2268</v>
      </c>
      <c r="AG93" s="188" t="s">
        <v>2268</v>
      </c>
      <c r="AH93" s="41" t="s">
        <v>2268</v>
      </c>
      <c r="AI93" s="41" t="s">
        <v>2268</v>
      </c>
      <c r="AJ93" s="41" t="s">
        <v>2268</v>
      </c>
      <c r="AK93" s="41" t="s">
        <v>2268</v>
      </c>
      <c r="AL93" s="41" t="s">
        <v>2268</v>
      </c>
      <c r="AM93" s="41" t="s">
        <v>2268</v>
      </c>
      <c r="AN93" s="150" t="s">
        <v>2268</v>
      </c>
      <c r="AO93" s="41" t="s">
        <v>2268</v>
      </c>
      <c r="AP93" s="41" t="s">
        <v>2268</v>
      </c>
      <c r="AQ93" s="41" t="s">
        <v>2268</v>
      </c>
      <c r="AR93" s="41" t="s">
        <v>2268</v>
      </c>
      <c r="AS93" s="41" t="s">
        <v>2268</v>
      </c>
      <c r="AT93" s="41" t="s">
        <v>2268</v>
      </c>
      <c r="AU93" s="150" t="s">
        <v>2268</v>
      </c>
      <c r="AV93" s="41" t="s">
        <v>2268</v>
      </c>
      <c r="AW93" s="41" t="s">
        <v>2268</v>
      </c>
      <c r="AX93" s="41" t="s">
        <v>2268</v>
      </c>
      <c r="AY93" s="41" t="s">
        <v>2268</v>
      </c>
      <c r="AZ93" s="41" t="s">
        <v>2268</v>
      </c>
      <c r="BA93" s="41" t="s">
        <v>2268</v>
      </c>
      <c r="BB93" s="41" t="s">
        <v>2268</v>
      </c>
      <c r="BC93" s="41" t="s">
        <v>2268</v>
      </c>
      <c r="BD93" s="41" t="s">
        <v>2268</v>
      </c>
      <c r="BE93" s="41" t="s">
        <v>2268</v>
      </c>
      <c r="BF93" s="41" t="s">
        <v>2268</v>
      </c>
      <c r="BG93" s="41" t="s">
        <v>2268</v>
      </c>
      <c r="BH93" s="41" t="s">
        <v>2268</v>
      </c>
      <c r="BI93" s="41" t="s">
        <v>2268</v>
      </c>
      <c r="BJ93" s="41" t="s">
        <v>2268</v>
      </c>
      <c r="BK93" s="41" t="s">
        <v>2268</v>
      </c>
      <c r="BL93" s="41" t="s">
        <v>2268</v>
      </c>
      <c r="BM93" s="41" t="s">
        <v>2268</v>
      </c>
      <c r="BN93" s="41" t="s">
        <v>2268</v>
      </c>
      <c r="BO93" s="41" t="s">
        <v>2268</v>
      </c>
      <c r="BP93" s="41" t="s">
        <v>2268</v>
      </c>
      <c r="BQ93" s="41" t="s">
        <v>2268</v>
      </c>
      <c r="BR93" s="41" t="s">
        <v>2268</v>
      </c>
      <c r="BS93" s="41" t="s">
        <v>2268</v>
      </c>
      <c r="BT93" s="41" t="s">
        <v>2268</v>
      </c>
      <c r="BU93" s="41" t="s">
        <v>2268</v>
      </c>
      <c r="BV93" s="41" t="s">
        <v>2268</v>
      </c>
      <c r="BW93" s="41" t="s">
        <v>2268</v>
      </c>
      <c r="BX93" s="41" t="s">
        <v>2268</v>
      </c>
      <c r="BY93" s="41" t="s">
        <v>2268</v>
      </c>
      <c r="BZ93" s="41" t="s">
        <v>2268</v>
      </c>
      <c r="CA93" s="41" t="s">
        <v>2268</v>
      </c>
      <c r="CB93" s="41" t="s">
        <v>2268</v>
      </c>
      <c r="CC93" s="41" t="s">
        <v>2268</v>
      </c>
      <c r="CD93" s="41" t="s">
        <v>2268</v>
      </c>
      <c r="CE93" s="41" t="s">
        <v>2268</v>
      </c>
      <c r="CF93" s="41" t="s">
        <v>2268</v>
      </c>
      <c r="CG93" s="41" t="s">
        <v>2268</v>
      </c>
      <c r="CH93" s="41" t="s">
        <v>2268</v>
      </c>
      <c r="CI93" s="41" t="s">
        <v>2268</v>
      </c>
      <c r="CJ93" s="41" t="s">
        <v>2268</v>
      </c>
      <c r="CK93" s="51"/>
      <c r="CL93" s="51"/>
      <c r="CM93" s="51"/>
      <c r="CN93" s="51"/>
      <c r="CO93" s="51"/>
      <c r="CP93" s="51"/>
      <c r="CQ93" s="51"/>
      <c r="CR93" s="51"/>
      <c r="CS93" s="51"/>
      <c r="CT93" s="51"/>
      <c r="CU93" s="51"/>
      <c r="CV93" s="51"/>
      <c r="CW93" s="51"/>
      <c r="CX93" s="51"/>
      <c r="CY93" s="51"/>
      <c r="CZ93" s="51"/>
      <c r="DA93" s="51"/>
      <c r="DB93" s="51"/>
      <c r="DC93" s="51"/>
      <c r="DD93" s="51"/>
      <c r="DE93" s="51"/>
      <c r="DF93" s="51"/>
      <c r="DG93" s="51"/>
      <c r="DH93" s="51"/>
      <c r="DI93" s="51"/>
      <c r="DJ93" s="51"/>
      <c r="DK93" s="51"/>
      <c r="DL93" s="51"/>
      <c r="DM93" s="51"/>
      <c r="DN93" s="51"/>
      <c r="DO93" s="51"/>
      <c r="DP93" s="51"/>
      <c r="DQ93" s="51"/>
      <c r="DR93" s="51"/>
      <c r="DS93" s="51"/>
      <c r="DT93" s="51"/>
      <c r="DU93" s="51"/>
      <c r="DV93" s="51"/>
      <c r="DW93" s="51"/>
      <c r="DX93" s="51"/>
      <c r="DY93" s="51"/>
      <c r="DZ93" s="51"/>
      <c r="EA93" s="51"/>
      <c r="EB93" s="51"/>
    </row>
    <row r="94" spans="1:132" x14ac:dyDescent="0.55000000000000004">
      <c r="A94" s="71" t="str">
        <f>IF('受領情報一覧(KPMG編集)'!B94="","",'受領情報一覧(KPMG編集)'!B94)</f>
        <v/>
      </c>
      <c r="B94" s="70"/>
      <c r="C94" s="44" t="s">
        <v>2268</v>
      </c>
      <c r="D94" s="44" t="s">
        <v>2268</v>
      </c>
      <c r="E94" s="41" t="s">
        <v>2268</v>
      </c>
      <c r="F94" s="41" t="s">
        <v>2268</v>
      </c>
      <c r="G94" s="41" t="s">
        <v>2268</v>
      </c>
      <c r="H94" s="150" t="s">
        <v>2268</v>
      </c>
      <c r="I94" s="41" t="s">
        <v>2268</v>
      </c>
      <c r="J94" s="41" t="s">
        <v>2268</v>
      </c>
      <c r="K94" s="41" t="s">
        <v>2268</v>
      </c>
      <c r="L94" s="41" t="s">
        <v>2268</v>
      </c>
      <c r="M94" s="41" t="s">
        <v>2268</v>
      </c>
      <c r="N94" s="41" t="s">
        <v>2268</v>
      </c>
      <c r="O94" s="41" t="s">
        <v>2268</v>
      </c>
      <c r="P94" s="41" t="s">
        <v>2268</v>
      </c>
      <c r="Q94" s="41" t="s">
        <v>2268</v>
      </c>
      <c r="R94" s="41" t="s">
        <v>2268</v>
      </c>
      <c r="S94" s="41" t="s">
        <v>2268</v>
      </c>
      <c r="T94" s="41" t="s">
        <v>2268</v>
      </c>
      <c r="U94" s="41" t="s">
        <v>2268</v>
      </c>
      <c r="V94" s="41" t="s">
        <v>2268</v>
      </c>
      <c r="W94" s="41" t="s">
        <v>2268</v>
      </c>
      <c r="X94" s="41" t="s">
        <v>2268</v>
      </c>
      <c r="Y94" s="41" t="s">
        <v>2268</v>
      </c>
      <c r="Z94" s="41" t="s">
        <v>2268</v>
      </c>
      <c r="AA94" s="188" t="s">
        <v>2268</v>
      </c>
      <c r="AB94" s="41" t="s">
        <v>2268</v>
      </c>
      <c r="AC94" s="41" t="s">
        <v>2268</v>
      </c>
      <c r="AD94" s="41" t="s">
        <v>2268</v>
      </c>
      <c r="AE94" s="41" t="s">
        <v>2268</v>
      </c>
      <c r="AF94" s="41" t="s">
        <v>2268</v>
      </c>
      <c r="AG94" s="188" t="s">
        <v>2268</v>
      </c>
      <c r="AH94" s="41" t="s">
        <v>2268</v>
      </c>
      <c r="AI94" s="41" t="s">
        <v>2268</v>
      </c>
      <c r="AJ94" s="41" t="s">
        <v>2268</v>
      </c>
      <c r="AK94" s="41" t="s">
        <v>2268</v>
      </c>
      <c r="AL94" s="41" t="s">
        <v>2268</v>
      </c>
      <c r="AM94" s="41" t="s">
        <v>2268</v>
      </c>
      <c r="AN94" s="150" t="s">
        <v>2268</v>
      </c>
      <c r="AO94" s="41" t="s">
        <v>2268</v>
      </c>
      <c r="AP94" s="41" t="s">
        <v>2268</v>
      </c>
      <c r="AQ94" s="41" t="s">
        <v>2268</v>
      </c>
      <c r="AR94" s="41" t="s">
        <v>2268</v>
      </c>
      <c r="AS94" s="41" t="s">
        <v>2268</v>
      </c>
      <c r="AT94" s="41" t="s">
        <v>2268</v>
      </c>
      <c r="AU94" s="150" t="s">
        <v>2268</v>
      </c>
      <c r="AV94" s="41" t="s">
        <v>2268</v>
      </c>
      <c r="AW94" s="41" t="s">
        <v>2268</v>
      </c>
      <c r="AX94" s="41" t="s">
        <v>2268</v>
      </c>
      <c r="AY94" s="41" t="s">
        <v>2268</v>
      </c>
      <c r="AZ94" s="41" t="s">
        <v>2268</v>
      </c>
      <c r="BA94" s="41" t="s">
        <v>2268</v>
      </c>
      <c r="BB94" s="41" t="s">
        <v>2268</v>
      </c>
      <c r="BC94" s="41" t="s">
        <v>2268</v>
      </c>
      <c r="BD94" s="41" t="s">
        <v>2268</v>
      </c>
      <c r="BE94" s="41" t="s">
        <v>2268</v>
      </c>
      <c r="BF94" s="41" t="s">
        <v>2268</v>
      </c>
      <c r="BG94" s="41" t="s">
        <v>2268</v>
      </c>
      <c r="BH94" s="41" t="s">
        <v>2268</v>
      </c>
      <c r="BI94" s="41" t="s">
        <v>2268</v>
      </c>
      <c r="BJ94" s="41" t="s">
        <v>2268</v>
      </c>
      <c r="BK94" s="41" t="s">
        <v>2268</v>
      </c>
      <c r="BL94" s="41" t="s">
        <v>2268</v>
      </c>
      <c r="BM94" s="41" t="s">
        <v>2268</v>
      </c>
      <c r="BN94" s="41" t="s">
        <v>2268</v>
      </c>
      <c r="BO94" s="41" t="s">
        <v>2268</v>
      </c>
      <c r="BP94" s="41" t="s">
        <v>2268</v>
      </c>
      <c r="BQ94" s="41" t="s">
        <v>2268</v>
      </c>
      <c r="BR94" s="41" t="s">
        <v>2268</v>
      </c>
      <c r="BS94" s="41" t="s">
        <v>2268</v>
      </c>
      <c r="BT94" s="41" t="s">
        <v>2268</v>
      </c>
      <c r="BU94" s="41" t="s">
        <v>2268</v>
      </c>
      <c r="BV94" s="41" t="s">
        <v>2268</v>
      </c>
      <c r="BW94" s="41" t="s">
        <v>2268</v>
      </c>
      <c r="BX94" s="41" t="s">
        <v>2268</v>
      </c>
      <c r="BY94" s="41" t="s">
        <v>2268</v>
      </c>
      <c r="BZ94" s="41" t="s">
        <v>2268</v>
      </c>
      <c r="CA94" s="41" t="s">
        <v>2268</v>
      </c>
      <c r="CB94" s="41" t="s">
        <v>2268</v>
      </c>
      <c r="CC94" s="41" t="s">
        <v>2268</v>
      </c>
      <c r="CD94" s="41" t="s">
        <v>2268</v>
      </c>
      <c r="CE94" s="41" t="s">
        <v>2268</v>
      </c>
      <c r="CF94" s="41" t="s">
        <v>2268</v>
      </c>
      <c r="CG94" s="41" t="s">
        <v>2268</v>
      </c>
      <c r="CH94" s="41" t="s">
        <v>2268</v>
      </c>
      <c r="CI94" s="41" t="s">
        <v>2268</v>
      </c>
      <c r="CJ94" s="41" t="s">
        <v>2268</v>
      </c>
      <c r="CK94" s="51"/>
      <c r="CL94" s="51"/>
      <c r="CM94" s="51"/>
      <c r="CN94" s="51"/>
      <c r="CO94" s="51"/>
      <c r="CP94" s="51"/>
      <c r="CQ94" s="51"/>
      <c r="CR94" s="51"/>
      <c r="CS94" s="51"/>
      <c r="CT94" s="51"/>
      <c r="CU94" s="51"/>
      <c r="CV94" s="51"/>
      <c r="CW94" s="51"/>
      <c r="CX94" s="51"/>
      <c r="CY94" s="51"/>
      <c r="CZ94" s="51"/>
      <c r="DA94" s="51"/>
      <c r="DB94" s="51"/>
      <c r="DC94" s="51"/>
      <c r="DD94" s="51"/>
      <c r="DE94" s="51"/>
      <c r="DF94" s="51"/>
      <c r="DG94" s="51"/>
      <c r="DH94" s="51"/>
      <c r="DI94" s="51"/>
      <c r="DJ94" s="51"/>
      <c r="DK94" s="51"/>
      <c r="DL94" s="51"/>
      <c r="DM94" s="51"/>
      <c r="DN94" s="51"/>
      <c r="DO94" s="51"/>
      <c r="DP94" s="51"/>
      <c r="DQ94" s="51"/>
      <c r="DR94" s="51"/>
      <c r="DS94" s="51"/>
      <c r="DT94" s="51"/>
      <c r="DU94" s="51"/>
      <c r="DV94" s="51"/>
      <c r="DW94" s="51"/>
      <c r="DX94" s="51"/>
      <c r="DY94" s="51"/>
      <c r="DZ94" s="51"/>
      <c r="EA94" s="51"/>
      <c r="EB94" s="51"/>
    </row>
    <row r="95" spans="1:132" x14ac:dyDescent="0.55000000000000004">
      <c r="A95" s="71" t="str">
        <f>IF('受領情報一覧(KPMG編集)'!B95="","",'受領情報一覧(KPMG編集)'!B95)</f>
        <v/>
      </c>
      <c r="B95" s="70"/>
      <c r="C95" s="44" t="s">
        <v>2268</v>
      </c>
      <c r="D95" s="44" t="s">
        <v>2268</v>
      </c>
      <c r="E95" s="41" t="s">
        <v>2268</v>
      </c>
      <c r="F95" s="41" t="s">
        <v>2268</v>
      </c>
      <c r="G95" s="41" t="s">
        <v>2268</v>
      </c>
      <c r="H95" s="150" t="s">
        <v>2268</v>
      </c>
      <c r="I95" s="41" t="s">
        <v>2268</v>
      </c>
      <c r="J95" s="41" t="s">
        <v>2268</v>
      </c>
      <c r="K95" s="41" t="s">
        <v>2268</v>
      </c>
      <c r="L95" s="41" t="s">
        <v>2268</v>
      </c>
      <c r="M95" s="41" t="s">
        <v>2268</v>
      </c>
      <c r="N95" s="41" t="s">
        <v>2268</v>
      </c>
      <c r="O95" s="41" t="s">
        <v>2268</v>
      </c>
      <c r="P95" s="41" t="s">
        <v>2268</v>
      </c>
      <c r="Q95" s="41" t="s">
        <v>2268</v>
      </c>
      <c r="R95" s="41" t="s">
        <v>2268</v>
      </c>
      <c r="S95" s="41" t="s">
        <v>2268</v>
      </c>
      <c r="T95" s="41" t="s">
        <v>2268</v>
      </c>
      <c r="U95" s="41" t="s">
        <v>2268</v>
      </c>
      <c r="V95" s="41" t="s">
        <v>2268</v>
      </c>
      <c r="W95" s="41" t="s">
        <v>2268</v>
      </c>
      <c r="X95" s="41" t="s">
        <v>2268</v>
      </c>
      <c r="Y95" s="41" t="s">
        <v>2268</v>
      </c>
      <c r="Z95" s="41" t="s">
        <v>2268</v>
      </c>
      <c r="AA95" s="188" t="s">
        <v>2268</v>
      </c>
      <c r="AB95" s="41" t="s">
        <v>2268</v>
      </c>
      <c r="AC95" s="41" t="s">
        <v>2268</v>
      </c>
      <c r="AD95" s="41" t="s">
        <v>2268</v>
      </c>
      <c r="AE95" s="41" t="s">
        <v>2268</v>
      </c>
      <c r="AF95" s="41" t="s">
        <v>2268</v>
      </c>
      <c r="AG95" s="188" t="s">
        <v>2268</v>
      </c>
      <c r="AH95" s="41" t="s">
        <v>2268</v>
      </c>
      <c r="AI95" s="41" t="s">
        <v>2268</v>
      </c>
      <c r="AJ95" s="41" t="s">
        <v>2268</v>
      </c>
      <c r="AK95" s="41" t="s">
        <v>2268</v>
      </c>
      <c r="AL95" s="41" t="s">
        <v>2268</v>
      </c>
      <c r="AM95" s="41" t="s">
        <v>2268</v>
      </c>
      <c r="AN95" s="150" t="s">
        <v>2268</v>
      </c>
      <c r="AO95" s="41" t="s">
        <v>2268</v>
      </c>
      <c r="AP95" s="41" t="s">
        <v>2268</v>
      </c>
      <c r="AQ95" s="41" t="s">
        <v>2268</v>
      </c>
      <c r="AR95" s="41" t="s">
        <v>2268</v>
      </c>
      <c r="AS95" s="41" t="s">
        <v>2268</v>
      </c>
      <c r="AT95" s="41" t="s">
        <v>2268</v>
      </c>
      <c r="AU95" s="150" t="s">
        <v>2268</v>
      </c>
      <c r="AV95" s="41" t="s">
        <v>2268</v>
      </c>
      <c r="AW95" s="41" t="s">
        <v>2268</v>
      </c>
      <c r="AX95" s="41" t="s">
        <v>2268</v>
      </c>
      <c r="AY95" s="41" t="s">
        <v>2268</v>
      </c>
      <c r="AZ95" s="41" t="s">
        <v>2268</v>
      </c>
      <c r="BA95" s="41" t="s">
        <v>2268</v>
      </c>
      <c r="BB95" s="41" t="s">
        <v>2268</v>
      </c>
      <c r="BC95" s="41" t="s">
        <v>2268</v>
      </c>
      <c r="BD95" s="41" t="s">
        <v>2268</v>
      </c>
      <c r="BE95" s="41" t="s">
        <v>2268</v>
      </c>
      <c r="BF95" s="41" t="s">
        <v>2268</v>
      </c>
      <c r="BG95" s="41" t="s">
        <v>2268</v>
      </c>
      <c r="BH95" s="41" t="s">
        <v>2268</v>
      </c>
      <c r="BI95" s="41" t="s">
        <v>2268</v>
      </c>
      <c r="BJ95" s="41" t="s">
        <v>2268</v>
      </c>
      <c r="BK95" s="41" t="s">
        <v>2268</v>
      </c>
      <c r="BL95" s="41" t="s">
        <v>2268</v>
      </c>
      <c r="BM95" s="41" t="s">
        <v>2268</v>
      </c>
      <c r="BN95" s="41" t="s">
        <v>2268</v>
      </c>
      <c r="BO95" s="41" t="s">
        <v>2268</v>
      </c>
      <c r="BP95" s="41" t="s">
        <v>2268</v>
      </c>
      <c r="BQ95" s="41" t="s">
        <v>2268</v>
      </c>
      <c r="BR95" s="41" t="s">
        <v>2268</v>
      </c>
      <c r="BS95" s="41" t="s">
        <v>2268</v>
      </c>
      <c r="BT95" s="41" t="s">
        <v>2268</v>
      </c>
      <c r="BU95" s="41" t="s">
        <v>2268</v>
      </c>
      <c r="BV95" s="41" t="s">
        <v>2268</v>
      </c>
      <c r="BW95" s="41" t="s">
        <v>2268</v>
      </c>
      <c r="BX95" s="41" t="s">
        <v>2268</v>
      </c>
      <c r="BY95" s="41" t="s">
        <v>2268</v>
      </c>
      <c r="BZ95" s="41" t="s">
        <v>2268</v>
      </c>
      <c r="CA95" s="41" t="s">
        <v>2268</v>
      </c>
      <c r="CB95" s="41" t="s">
        <v>2268</v>
      </c>
      <c r="CC95" s="41" t="s">
        <v>2268</v>
      </c>
      <c r="CD95" s="41" t="s">
        <v>2268</v>
      </c>
      <c r="CE95" s="41" t="s">
        <v>2268</v>
      </c>
      <c r="CF95" s="41" t="s">
        <v>2268</v>
      </c>
      <c r="CG95" s="41" t="s">
        <v>2268</v>
      </c>
      <c r="CH95" s="41" t="s">
        <v>2268</v>
      </c>
      <c r="CI95" s="41" t="s">
        <v>2268</v>
      </c>
      <c r="CJ95" s="41" t="s">
        <v>2268</v>
      </c>
      <c r="CK95" s="51"/>
      <c r="CL95" s="51"/>
      <c r="CM95" s="51"/>
      <c r="CN95" s="51"/>
      <c r="CO95" s="51"/>
      <c r="CP95" s="51"/>
      <c r="CQ95" s="51"/>
      <c r="CR95" s="51"/>
      <c r="CS95" s="51"/>
      <c r="CT95" s="51"/>
      <c r="CU95" s="51"/>
      <c r="CV95" s="51"/>
      <c r="CW95" s="51"/>
      <c r="CX95" s="51"/>
      <c r="CY95" s="51"/>
      <c r="CZ95" s="51"/>
      <c r="DA95" s="51"/>
      <c r="DB95" s="51"/>
      <c r="DC95" s="51"/>
      <c r="DD95" s="51"/>
      <c r="DE95" s="51"/>
      <c r="DF95" s="51"/>
      <c r="DG95" s="51"/>
      <c r="DH95" s="51"/>
      <c r="DI95" s="51"/>
      <c r="DJ95" s="51"/>
      <c r="DK95" s="51"/>
      <c r="DL95" s="51"/>
      <c r="DM95" s="51"/>
      <c r="DN95" s="51"/>
      <c r="DO95" s="51"/>
      <c r="DP95" s="51"/>
      <c r="DQ95" s="51"/>
      <c r="DR95" s="51"/>
      <c r="DS95" s="51"/>
      <c r="DT95" s="51"/>
      <c r="DU95" s="51"/>
      <c r="DV95" s="51"/>
      <c r="DW95" s="51"/>
      <c r="DX95" s="51"/>
      <c r="DY95" s="51"/>
      <c r="DZ95" s="51"/>
      <c r="EA95" s="51"/>
      <c r="EB95" s="51"/>
    </row>
    <row r="96" spans="1:132" x14ac:dyDescent="0.55000000000000004">
      <c r="A96" s="71" t="str">
        <f>IF('受領情報一覧(KPMG編集)'!B96="","",'受領情報一覧(KPMG編集)'!B96)</f>
        <v/>
      </c>
      <c r="B96" s="70"/>
      <c r="C96" s="44" t="s">
        <v>2268</v>
      </c>
      <c r="D96" s="44" t="s">
        <v>2268</v>
      </c>
      <c r="E96" s="41" t="s">
        <v>2268</v>
      </c>
      <c r="F96" s="41" t="s">
        <v>2268</v>
      </c>
      <c r="G96" s="41" t="s">
        <v>2268</v>
      </c>
      <c r="H96" s="150" t="s">
        <v>2268</v>
      </c>
      <c r="I96" s="41" t="s">
        <v>2268</v>
      </c>
      <c r="J96" s="41" t="s">
        <v>2268</v>
      </c>
      <c r="K96" s="41" t="s">
        <v>2268</v>
      </c>
      <c r="L96" s="41" t="s">
        <v>2268</v>
      </c>
      <c r="M96" s="41" t="s">
        <v>2268</v>
      </c>
      <c r="N96" s="41" t="s">
        <v>2268</v>
      </c>
      <c r="O96" s="41" t="s">
        <v>2268</v>
      </c>
      <c r="P96" s="41" t="s">
        <v>2268</v>
      </c>
      <c r="Q96" s="41" t="s">
        <v>2268</v>
      </c>
      <c r="R96" s="41" t="s">
        <v>2268</v>
      </c>
      <c r="S96" s="41" t="s">
        <v>2268</v>
      </c>
      <c r="T96" s="41" t="s">
        <v>2268</v>
      </c>
      <c r="U96" s="41" t="s">
        <v>2268</v>
      </c>
      <c r="V96" s="41" t="s">
        <v>2268</v>
      </c>
      <c r="W96" s="41" t="s">
        <v>2268</v>
      </c>
      <c r="X96" s="41" t="s">
        <v>2268</v>
      </c>
      <c r="Y96" s="41" t="s">
        <v>2268</v>
      </c>
      <c r="Z96" s="41" t="s">
        <v>2268</v>
      </c>
      <c r="AA96" s="188" t="s">
        <v>2268</v>
      </c>
      <c r="AB96" s="41" t="s">
        <v>2268</v>
      </c>
      <c r="AC96" s="41" t="s">
        <v>2268</v>
      </c>
      <c r="AD96" s="41" t="s">
        <v>2268</v>
      </c>
      <c r="AE96" s="41" t="s">
        <v>2268</v>
      </c>
      <c r="AF96" s="41" t="s">
        <v>2268</v>
      </c>
      <c r="AG96" s="188" t="s">
        <v>2268</v>
      </c>
      <c r="AH96" s="41" t="s">
        <v>2268</v>
      </c>
      <c r="AI96" s="41" t="s">
        <v>2268</v>
      </c>
      <c r="AJ96" s="41" t="s">
        <v>2268</v>
      </c>
      <c r="AK96" s="41" t="s">
        <v>2268</v>
      </c>
      <c r="AL96" s="41" t="s">
        <v>2268</v>
      </c>
      <c r="AM96" s="41" t="s">
        <v>2268</v>
      </c>
      <c r="AN96" s="150" t="s">
        <v>2268</v>
      </c>
      <c r="AO96" s="41" t="s">
        <v>2268</v>
      </c>
      <c r="AP96" s="41" t="s">
        <v>2268</v>
      </c>
      <c r="AQ96" s="41" t="s">
        <v>2268</v>
      </c>
      <c r="AR96" s="41" t="s">
        <v>2268</v>
      </c>
      <c r="AS96" s="41" t="s">
        <v>2268</v>
      </c>
      <c r="AT96" s="41" t="s">
        <v>2268</v>
      </c>
      <c r="AU96" s="150" t="s">
        <v>2268</v>
      </c>
      <c r="AV96" s="41" t="s">
        <v>2268</v>
      </c>
      <c r="AW96" s="41" t="s">
        <v>2268</v>
      </c>
      <c r="AX96" s="41" t="s">
        <v>2268</v>
      </c>
      <c r="AY96" s="41" t="s">
        <v>2268</v>
      </c>
      <c r="AZ96" s="41" t="s">
        <v>2268</v>
      </c>
      <c r="BA96" s="41" t="s">
        <v>2268</v>
      </c>
      <c r="BB96" s="41" t="s">
        <v>2268</v>
      </c>
      <c r="BC96" s="41" t="s">
        <v>2268</v>
      </c>
      <c r="BD96" s="41" t="s">
        <v>2268</v>
      </c>
      <c r="BE96" s="41" t="s">
        <v>2268</v>
      </c>
      <c r="BF96" s="41" t="s">
        <v>2268</v>
      </c>
      <c r="BG96" s="41" t="s">
        <v>2268</v>
      </c>
      <c r="BH96" s="41" t="s">
        <v>2268</v>
      </c>
      <c r="BI96" s="41" t="s">
        <v>2268</v>
      </c>
      <c r="BJ96" s="41" t="s">
        <v>2268</v>
      </c>
      <c r="BK96" s="41" t="s">
        <v>2268</v>
      </c>
      <c r="BL96" s="41" t="s">
        <v>2268</v>
      </c>
      <c r="BM96" s="41" t="s">
        <v>2268</v>
      </c>
      <c r="BN96" s="41" t="s">
        <v>2268</v>
      </c>
      <c r="BO96" s="41" t="s">
        <v>2268</v>
      </c>
      <c r="BP96" s="41" t="s">
        <v>2268</v>
      </c>
      <c r="BQ96" s="41" t="s">
        <v>2268</v>
      </c>
      <c r="BR96" s="41" t="s">
        <v>2268</v>
      </c>
      <c r="BS96" s="41" t="s">
        <v>2268</v>
      </c>
      <c r="BT96" s="41" t="s">
        <v>2268</v>
      </c>
      <c r="BU96" s="41" t="s">
        <v>2268</v>
      </c>
      <c r="BV96" s="41" t="s">
        <v>2268</v>
      </c>
      <c r="BW96" s="41" t="s">
        <v>2268</v>
      </c>
      <c r="BX96" s="41" t="s">
        <v>2268</v>
      </c>
      <c r="BY96" s="41" t="s">
        <v>2268</v>
      </c>
      <c r="BZ96" s="41" t="s">
        <v>2268</v>
      </c>
      <c r="CA96" s="41" t="s">
        <v>2268</v>
      </c>
      <c r="CB96" s="41" t="s">
        <v>2268</v>
      </c>
      <c r="CC96" s="41" t="s">
        <v>2268</v>
      </c>
      <c r="CD96" s="41" t="s">
        <v>2268</v>
      </c>
      <c r="CE96" s="41" t="s">
        <v>2268</v>
      </c>
      <c r="CF96" s="41" t="s">
        <v>2268</v>
      </c>
      <c r="CG96" s="41" t="s">
        <v>2268</v>
      </c>
      <c r="CH96" s="41" t="s">
        <v>2268</v>
      </c>
      <c r="CI96" s="41" t="s">
        <v>2268</v>
      </c>
      <c r="CJ96" s="41" t="s">
        <v>2268</v>
      </c>
      <c r="CK96" s="51"/>
      <c r="CL96" s="51"/>
      <c r="CM96" s="51"/>
      <c r="CN96" s="51"/>
      <c r="CO96" s="51"/>
      <c r="CP96" s="51"/>
      <c r="CQ96" s="51"/>
      <c r="CR96" s="51"/>
      <c r="CS96" s="51"/>
      <c r="CT96" s="51"/>
      <c r="CU96" s="51"/>
      <c r="CV96" s="51"/>
      <c r="CW96" s="51"/>
      <c r="CX96" s="51"/>
      <c r="CY96" s="51"/>
      <c r="CZ96" s="51"/>
      <c r="DA96" s="51"/>
      <c r="DB96" s="51"/>
      <c r="DC96" s="51"/>
      <c r="DD96" s="51"/>
      <c r="DE96" s="51"/>
      <c r="DF96" s="51"/>
      <c r="DG96" s="51"/>
      <c r="DH96" s="51"/>
      <c r="DI96" s="51"/>
      <c r="DJ96" s="51"/>
      <c r="DK96" s="51"/>
      <c r="DL96" s="51"/>
      <c r="DM96" s="51"/>
      <c r="DN96" s="51"/>
      <c r="DO96" s="51"/>
      <c r="DP96" s="51"/>
      <c r="DQ96" s="51"/>
      <c r="DR96" s="51"/>
      <c r="DS96" s="51"/>
      <c r="DT96" s="51"/>
      <c r="DU96" s="51"/>
      <c r="DV96" s="51"/>
      <c r="DW96" s="51"/>
      <c r="DX96" s="51"/>
      <c r="DY96" s="51"/>
      <c r="DZ96" s="51"/>
      <c r="EA96" s="51"/>
      <c r="EB96" s="51"/>
    </row>
    <row r="97" spans="1:132" x14ac:dyDescent="0.55000000000000004">
      <c r="A97" s="71" t="str">
        <f>IF('受領情報一覧(KPMG編集)'!B97="","",'受領情報一覧(KPMG編集)'!B97)</f>
        <v/>
      </c>
      <c r="B97" s="70"/>
      <c r="C97" s="44" t="s">
        <v>2268</v>
      </c>
      <c r="D97" s="44" t="s">
        <v>2268</v>
      </c>
      <c r="E97" s="41" t="s">
        <v>2268</v>
      </c>
      <c r="F97" s="41" t="s">
        <v>2268</v>
      </c>
      <c r="G97" s="41" t="s">
        <v>2268</v>
      </c>
      <c r="H97" s="150" t="s">
        <v>2268</v>
      </c>
      <c r="I97" s="41" t="s">
        <v>2268</v>
      </c>
      <c r="J97" s="41" t="s">
        <v>2268</v>
      </c>
      <c r="K97" s="41" t="s">
        <v>2268</v>
      </c>
      <c r="L97" s="41" t="s">
        <v>2268</v>
      </c>
      <c r="M97" s="41" t="s">
        <v>2268</v>
      </c>
      <c r="N97" s="41" t="s">
        <v>2268</v>
      </c>
      <c r="O97" s="41" t="s">
        <v>2268</v>
      </c>
      <c r="P97" s="41" t="s">
        <v>2268</v>
      </c>
      <c r="Q97" s="41" t="s">
        <v>2268</v>
      </c>
      <c r="R97" s="41" t="s">
        <v>2268</v>
      </c>
      <c r="S97" s="41" t="s">
        <v>2268</v>
      </c>
      <c r="T97" s="41" t="s">
        <v>2268</v>
      </c>
      <c r="U97" s="41" t="s">
        <v>2268</v>
      </c>
      <c r="V97" s="41" t="s">
        <v>2268</v>
      </c>
      <c r="W97" s="41" t="s">
        <v>2268</v>
      </c>
      <c r="X97" s="41" t="s">
        <v>2268</v>
      </c>
      <c r="Y97" s="41" t="s">
        <v>2268</v>
      </c>
      <c r="Z97" s="41" t="s">
        <v>2268</v>
      </c>
      <c r="AA97" s="188" t="s">
        <v>2268</v>
      </c>
      <c r="AB97" s="41" t="s">
        <v>2268</v>
      </c>
      <c r="AC97" s="41" t="s">
        <v>2268</v>
      </c>
      <c r="AD97" s="41" t="s">
        <v>2268</v>
      </c>
      <c r="AE97" s="41" t="s">
        <v>2268</v>
      </c>
      <c r="AF97" s="41" t="s">
        <v>2268</v>
      </c>
      <c r="AG97" s="188" t="s">
        <v>2268</v>
      </c>
      <c r="AH97" s="41" t="s">
        <v>2268</v>
      </c>
      <c r="AI97" s="41" t="s">
        <v>2268</v>
      </c>
      <c r="AJ97" s="41" t="s">
        <v>2268</v>
      </c>
      <c r="AK97" s="41" t="s">
        <v>2268</v>
      </c>
      <c r="AL97" s="41" t="s">
        <v>2268</v>
      </c>
      <c r="AM97" s="41" t="s">
        <v>2268</v>
      </c>
      <c r="AN97" s="150" t="s">
        <v>2268</v>
      </c>
      <c r="AO97" s="41" t="s">
        <v>2268</v>
      </c>
      <c r="AP97" s="41" t="s">
        <v>2268</v>
      </c>
      <c r="AQ97" s="41" t="s">
        <v>2268</v>
      </c>
      <c r="AR97" s="41" t="s">
        <v>2268</v>
      </c>
      <c r="AS97" s="41" t="s">
        <v>2268</v>
      </c>
      <c r="AT97" s="41" t="s">
        <v>2268</v>
      </c>
      <c r="AU97" s="150" t="s">
        <v>2268</v>
      </c>
      <c r="AV97" s="41" t="s">
        <v>2268</v>
      </c>
      <c r="AW97" s="41" t="s">
        <v>2268</v>
      </c>
      <c r="AX97" s="41" t="s">
        <v>2268</v>
      </c>
      <c r="AY97" s="41" t="s">
        <v>2268</v>
      </c>
      <c r="AZ97" s="41" t="s">
        <v>2268</v>
      </c>
      <c r="BA97" s="41" t="s">
        <v>2268</v>
      </c>
      <c r="BB97" s="41" t="s">
        <v>2268</v>
      </c>
      <c r="BC97" s="41" t="s">
        <v>2268</v>
      </c>
      <c r="BD97" s="41" t="s">
        <v>2268</v>
      </c>
      <c r="BE97" s="41" t="s">
        <v>2268</v>
      </c>
      <c r="BF97" s="41" t="s">
        <v>2268</v>
      </c>
      <c r="BG97" s="41" t="s">
        <v>2268</v>
      </c>
      <c r="BH97" s="41" t="s">
        <v>2268</v>
      </c>
      <c r="BI97" s="41" t="s">
        <v>2268</v>
      </c>
      <c r="BJ97" s="41" t="s">
        <v>2268</v>
      </c>
      <c r="BK97" s="41" t="s">
        <v>2268</v>
      </c>
      <c r="BL97" s="41" t="s">
        <v>2268</v>
      </c>
      <c r="BM97" s="41" t="s">
        <v>2268</v>
      </c>
      <c r="BN97" s="41" t="s">
        <v>2268</v>
      </c>
      <c r="BO97" s="41" t="s">
        <v>2268</v>
      </c>
      <c r="BP97" s="41" t="s">
        <v>2268</v>
      </c>
      <c r="BQ97" s="41" t="s">
        <v>2268</v>
      </c>
      <c r="BR97" s="41" t="s">
        <v>2268</v>
      </c>
      <c r="BS97" s="41" t="s">
        <v>2268</v>
      </c>
      <c r="BT97" s="41" t="s">
        <v>2268</v>
      </c>
      <c r="BU97" s="41" t="s">
        <v>2268</v>
      </c>
      <c r="BV97" s="41" t="s">
        <v>2268</v>
      </c>
      <c r="BW97" s="41" t="s">
        <v>2268</v>
      </c>
      <c r="BX97" s="41" t="s">
        <v>2268</v>
      </c>
      <c r="BY97" s="41" t="s">
        <v>2268</v>
      </c>
      <c r="BZ97" s="41" t="s">
        <v>2268</v>
      </c>
      <c r="CA97" s="41" t="s">
        <v>2268</v>
      </c>
      <c r="CB97" s="41" t="s">
        <v>2268</v>
      </c>
      <c r="CC97" s="41" t="s">
        <v>2268</v>
      </c>
      <c r="CD97" s="41" t="s">
        <v>2268</v>
      </c>
      <c r="CE97" s="41" t="s">
        <v>2268</v>
      </c>
      <c r="CF97" s="41" t="s">
        <v>2268</v>
      </c>
      <c r="CG97" s="41" t="s">
        <v>2268</v>
      </c>
      <c r="CH97" s="41" t="s">
        <v>2268</v>
      </c>
      <c r="CI97" s="41" t="s">
        <v>2268</v>
      </c>
      <c r="CJ97" s="41" t="s">
        <v>2268</v>
      </c>
      <c r="CK97" s="51"/>
      <c r="CL97" s="51"/>
      <c r="CM97" s="51"/>
      <c r="CN97" s="51"/>
      <c r="CO97" s="51"/>
      <c r="CP97" s="51"/>
      <c r="CQ97" s="51"/>
      <c r="CR97" s="51"/>
      <c r="CS97" s="51"/>
      <c r="CT97" s="51"/>
      <c r="CU97" s="51"/>
      <c r="CV97" s="51"/>
      <c r="CW97" s="51"/>
      <c r="CX97" s="51"/>
      <c r="CY97" s="51"/>
      <c r="CZ97" s="51"/>
      <c r="DA97" s="51"/>
      <c r="DB97" s="51"/>
      <c r="DC97" s="51"/>
      <c r="DD97" s="51"/>
      <c r="DE97" s="51"/>
      <c r="DF97" s="51"/>
      <c r="DG97" s="51"/>
      <c r="DH97" s="51"/>
      <c r="DI97" s="51"/>
      <c r="DJ97" s="51"/>
      <c r="DK97" s="51"/>
      <c r="DL97" s="51"/>
      <c r="DM97" s="51"/>
      <c r="DN97" s="51"/>
      <c r="DO97" s="51"/>
      <c r="DP97" s="51"/>
      <c r="DQ97" s="51"/>
      <c r="DR97" s="51"/>
      <c r="DS97" s="51"/>
      <c r="DT97" s="51"/>
      <c r="DU97" s="51"/>
      <c r="DV97" s="51"/>
      <c r="DW97" s="51"/>
      <c r="DX97" s="51"/>
      <c r="DY97" s="51"/>
      <c r="DZ97" s="51"/>
      <c r="EA97" s="51"/>
      <c r="EB97" s="51"/>
    </row>
    <row r="98" spans="1:132" x14ac:dyDescent="0.55000000000000004">
      <c r="A98" s="71" t="str">
        <f>IF('受領情報一覧(KPMG編集)'!B98="","",'受領情報一覧(KPMG編集)'!B98)</f>
        <v/>
      </c>
      <c r="B98" s="70"/>
      <c r="C98" s="44" t="s">
        <v>2268</v>
      </c>
      <c r="D98" s="44" t="s">
        <v>2268</v>
      </c>
      <c r="E98" s="41" t="s">
        <v>2268</v>
      </c>
      <c r="F98" s="41" t="s">
        <v>2268</v>
      </c>
      <c r="G98" s="41" t="s">
        <v>2268</v>
      </c>
      <c r="H98" s="150" t="s">
        <v>2268</v>
      </c>
      <c r="I98" s="41" t="s">
        <v>2268</v>
      </c>
      <c r="J98" s="41" t="s">
        <v>2268</v>
      </c>
      <c r="K98" s="41" t="s">
        <v>2268</v>
      </c>
      <c r="L98" s="41" t="s">
        <v>2268</v>
      </c>
      <c r="M98" s="41" t="s">
        <v>2268</v>
      </c>
      <c r="N98" s="41" t="s">
        <v>2268</v>
      </c>
      <c r="O98" s="41" t="s">
        <v>2268</v>
      </c>
      <c r="P98" s="41" t="s">
        <v>2268</v>
      </c>
      <c r="Q98" s="41" t="s">
        <v>2268</v>
      </c>
      <c r="R98" s="41" t="s">
        <v>2268</v>
      </c>
      <c r="S98" s="41" t="s">
        <v>2268</v>
      </c>
      <c r="T98" s="41" t="s">
        <v>2268</v>
      </c>
      <c r="U98" s="41" t="s">
        <v>2268</v>
      </c>
      <c r="V98" s="41" t="s">
        <v>2268</v>
      </c>
      <c r="W98" s="41" t="s">
        <v>2268</v>
      </c>
      <c r="X98" s="41" t="s">
        <v>2268</v>
      </c>
      <c r="Y98" s="41" t="s">
        <v>2268</v>
      </c>
      <c r="Z98" s="41" t="s">
        <v>2268</v>
      </c>
      <c r="AA98" s="188" t="s">
        <v>2268</v>
      </c>
      <c r="AB98" s="41" t="s">
        <v>2268</v>
      </c>
      <c r="AC98" s="41" t="s">
        <v>2268</v>
      </c>
      <c r="AD98" s="41" t="s">
        <v>2268</v>
      </c>
      <c r="AE98" s="41" t="s">
        <v>2268</v>
      </c>
      <c r="AF98" s="41" t="s">
        <v>2268</v>
      </c>
      <c r="AG98" s="188" t="s">
        <v>2268</v>
      </c>
      <c r="AH98" s="41" t="s">
        <v>2268</v>
      </c>
      <c r="AI98" s="41" t="s">
        <v>2268</v>
      </c>
      <c r="AJ98" s="41" t="s">
        <v>2268</v>
      </c>
      <c r="AK98" s="41" t="s">
        <v>2268</v>
      </c>
      <c r="AL98" s="41" t="s">
        <v>2268</v>
      </c>
      <c r="AM98" s="41" t="s">
        <v>2268</v>
      </c>
      <c r="AN98" s="150" t="s">
        <v>2268</v>
      </c>
      <c r="AO98" s="41" t="s">
        <v>2268</v>
      </c>
      <c r="AP98" s="41" t="s">
        <v>2268</v>
      </c>
      <c r="AQ98" s="41" t="s">
        <v>2268</v>
      </c>
      <c r="AR98" s="41" t="s">
        <v>2268</v>
      </c>
      <c r="AS98" s="41" t="s">
        <v>2268</v>
      </c>
      <c r="AT98" s="41" t="s">
        <v>2268</v>
      </c>
      <c r="AU98" s="150" t="s">
        <v>2268</v>
      </c>
      <c r="AV98" s="41" t="s">
        <v>2268</v>
      </c>
      <c r="AW98" s="41" t="s">
        <v>2268</v>
      </c>
      <c r="AX98" s="41" t="s">
        <v>2268</v>
      </c>
      <c r="AY98" s="41" t="s">
        <v>2268</v>
      </c>
      <c r="AZ98" s="41" t="s">
        <v>2268</v>
      </c>
      <c r="BA98" s="41" t="s">
        <v>2268</v>
      </c>
      <c r="BB98" s="41" t="s">
        <v>2268</v>
      </c>
      <c r="BC98" s="41" t="s">
        <v>2268</v>
      </c>
      <c r="BD98" s="41" t="s">
        <v>2268</v>
      </c>
      <c r="BE98" s="41" t="s">
        <v>2268</v>
      </c>
      <c r="BF98" s="41" t="s">
        <v>2268</v>
      </c>
      <c r="BG98" s="41" t="s">
        <v>2268</v>
      </c>
      <c r="BH98" s="41" t="s">
        <v>2268</v>
      </c>
      <c r="BI98" s="41" t="s">
        <v>2268</v>
      </c>
      <c r="BJ98" s="41" t="s">
        <v>2268</v>
      </c>
      <c r="BK98" s="41" t="s">
        <v>2268</v>
      </c>
      <c r="BL98" s="41" t="s">
        <v>2268</v>
      </c>
      <c r="BM98" s="41" t="s">
        <v>2268</v>
      </c>
      <c r="BN98" s="41" t="s">
        <v>2268</v>
      </c>
      <c r="BO98" s="41" t="s">
        <v>2268</v>
      </c>
      <c r="BP98" s="41" t="s">
        <v>2268</v>
      </c>
      <c r="BQ98" s="41" t="s">
        <v>2268</v>
      </c>
      <c r="BR98" s="41" t="s">
        <v>2268</v>
      </c>
      <c r="BS98" s="41" t="s">
        <v>2268</v>
      </c>
      <c r="BT98" s="41" t="s">
        <v>2268</v>
      </c>
      <c r="BU98" s="41" t="s">
        <v>2268</v>
      </c>
      <c r="BV98" s="41" t="s">
        <v>2268</v>
      </c>
      <c r="BW98" s="41" t="s">
        <v>2268</v>
      </c>
      <c r="BX98" s="41" t="s">
        <v>2268</v>
      </c>
      <c r="BY98" s="41" t="s">
        <v>2268</v>
      </c>
      <c r="BZ98" s="41" t="s">
        <v>2268</v>
      </c>
      <c r="CA98" s="41" t="s">
        <v>2268</v>
      </c>
      <c r="CB98" s="41" t="s">
        <v>2268</v>
      </c>
      <c r="CC98" s="41" t="s">
        <v>2268</v>
      </c>
      <c r="CD98" s="41" t="s">
        <v>2268</v>
      </c>
      <c r="CE98" s="41" t="s">
        <v>2268</v>
      </c>
      <c r="CF98" s="41" t="s">
        <v>2268</v>
      </c>
      <c r="CG98" s="41" t="s">
        <v>2268</v>
      </c>
      <c r="CH98" s="41" t="s">
        <v>2268</v>
      </c>
      <c r="CI98" s="41" t="s">
        <v>2268</v>
      </c>
      <c r="CJ98" s="41" t="s">
        <v>2268</v>
      </c>
      <c r="CK98" s="51"/>
      <c r="CL98" s="51"/>
      <c r="CM98" s="51"/>
      <c r="CN98" s="51"/>
      <c r="CO98" s="51"/>
      <c r="CP98" s="51"/>
      <c r="CQ98" s="51"/>
      <c r="CR98" s="51"/>
      <c r="CS98" s="51"/>
      <c r="CT98" s="51"/>
      <c r="CU98" s="51"/>
      <c r="CV98" s="51"/>
      <c r="CW98" s="51"/>
      <c r="CX98" s="51"/>
      <c r="CY98" s="51"/>
      <c r="CZ98" s="51"/>
      <c r="DA98" s="51"/>
      <c r="DB98" s="51"/>
      <c r="DC98" s="51"/>
      <c r="DD98" s="51"/>
      <c r="DE98" s="51"/>
      <c r="DF98" s="51"/>
      <c r="DG98" s="51"/>
      <c r="DH98" s="51"/>
      <c r="DI98" s="51"/>
      <c r="DJ98" s="51"/>
      <c r="DK98" s="51"/>
      <c r="DL98" s="51"/>
      <c r="DM98" s="51"/>
      <c r="DN98" s="51"/>
      <c r="DO98" s="51"/>
      <c r="DP98" s="51"/>
      <c r="DQ98" s="51"/>
      <c r="DR98" s="51"/>
      <c r="DS98" s="51"/>
      <c r="DT98" s="51"/>
      <c r="DU98" s="51"/>
      <c r="DV98" s="51"/>
      <c r="DW98" s="51"/>
      <c r="DX98" s="51"/>
      <c r="DY98" s="51"/>
      <c r="DZ98" s="51"/>
      <c r="EA98" s="51"/>
      <c r="EB98" s="51"/>
    </row>
    <row r="99" spans="1:132" x14ac:dyDescent="0.55000000000000004">
      <c r="A99" s="71" t="str">
        <f>IF('受領情報一覧(KPMG編集)'!B99="","",'受領情報一覧(KPMG編集)'!B99)</f>
        <v/>
      </c>
      <c r="B99" s="70"/>
      <c r="C99" s="44" t="s">
        <v>2268</v>
      </c>
      <c r="D99" s="44" t="s">
        <v>2268</v>
      </c>
      <c r="E99" s="41" t="s">
        <v>2268</v>
      </c>
      <c r="F99" s="41" t="s">
        <v>2268</v>
      </c>
      <c r="G99" s="41" t="s">
        <v>2268</v>
      </c>
      <c r="H99" s="150" t="s">
        <v>2268</v>
      </c>
      <c r="I99" s="41" t="s">
        <v>2268</v>
      </c>
      <c r="J99" s="41" t="s">
        <v>2268</v>
      </c>
      <c r="K99" s="41" t="s">
        <v>2268</v>
      </c>
      <c r="L99" s="41" t="s">
        <v>2268</v>
      </c>
      <c r="M99" s="41" t="s">
        <v>2268</v>
      </c>
      <c r="N99" s="41" t="s">
        <v>2268</v>
      </c>
      <c r="O99" s="41" t="s">
        <v>2268</v>
      </c>
      <c r="P99" s="41" t="s">
        <v>2268</v>
      </c>
      <c r="Q99" s="41" t="s">
        <v>2268</v>
      </c>
      <c r="R99" s="41" t="s">
        <v>2268</v>
      </c>
      <c r="S99" s="41" t="s">
        <v>2268</v>
      </c>
      <c r="T99" s="41" t="s">
        <v>2268</v>
      </c>
      <c r="U99" s="41" t="s">
        <v>2268</v>
      </c>
      <c r="V99" s="41" t="s">
        <v>2268</v>
      </c>
      <c r="W99" s="41" t="s">
        <v>2268</v>
      </c>
      <c r="X99" s="41" t="s">
        <v>2268</v>
      </c>
      <c r="Y99" s="41" t="s">
        <v>2268</v>
      </c>
      <c r="Z99" s="41" t="s">
        <v>2268</v>
      </c>
      <c r="AA99" s="188" t="s">
        <v>2268</v>
      </c>
      <c r="AB99" s="41" t="s">
        <v>2268</v>
      </c>
      <c r="AC99" s="41" t="s">
        <v>2268</v>
      </c>
      <c r="AD99" s="41" t="s">
        <v>2268</v>
      </c>
      <c r="AE99" s="41" t="s">
        <v>2268</v>
      </c>
      <c r="AF99" s="41" t="s">
        <v>2268</v>
      </c>
      <c r="AG99" s="188" t="s">
        <v>2268</v>
      </c>
      <c r="AH99" s="41" t="s">
        <v>2268</v>
      </c>
      <c r="AI99" s="41" t="s">
        <v>2268</v>
      </c>
      <c r="AJ99" s="41" t="s">
        <v>2268</v>
      </c>
      <c r="AK99" s="41" t="s">
        <v>2268</v>
      </c>
      <c r="AL99" s="41" t="s">
        <v>2268</v>
      </c>
      <c r="AM99" s="41" t="s">
        <v>2268</v>
      </c>
      <c r="AN99" s="150" t="s">
        <v>2268</v>
      </c>
      <c r="AO99" s="41" t="s">
        <v>2268</v>
      </c>
      <c r="AP99" s="41" t="s">
        <v>2268</v>
      </c>
      <c r="AQ99" s="41" t="s">
        <v>2268</v>
      </c>
      <c r="AR99" s="41" t="s">
        <v>2268</v>
      </c>
      <c r="AS99" s="41" t="s">
        <v>2268</v>
      </c>
      <c r="AT99" s="41" t="s">
        <v>2268</v>
      </c>
      <c r="AU99" s="150" t="s">
        <v>2268</v>
      </c>
      <c r="AV99" s="41" t="s">
        <v>2268</v>
      </c>
      <c r="AW99" s="41" t="s">
        <v>2268</v>
      </c>
      <c r="AX99" s="41" t="s">
        <v>2268</v>
      </c>
      <c r="AY99" s="41" t="s">
        <v>2268</v>
      </c>
      <c r="AZ99" s="41" t="s">
        <v>2268</v>
      </c>
      <c r="BA99" s="41" t="s">
        <v>2268</v>
      </c>
      <c r="BB99" s="41" t="s">
        <v>2268</v>
      </c>
      <c r="BC99" s="41" t="s">
        <v>2268</v>
      </c>
      <c r="BD99" s="41" t="s">
        <v>2268</v>
      </c>
      <c r="BE99" s="41" t="s">
        <v>2268</v>
      </c>
      <c r="BF99" s="41" t="s">
        <v>2268</v>
      </c>
      <c r="BG99" s="41" t="s">
        <v>2268</v>
      </c>
      <c r="BH99" s="41" t="s">
        <v>2268</v>
      </c>
      <c r="BI99" s="41" t="s">
        <v>2268</v>
      </c>
      <c r="BJ99" s="41" t="s">
        <v>2268</v>
      </c>
      <c r="BK99" s="41" t="s">
        <v>2268</v>
      </c>
      <c r="BL99" s="41" t="s">
        <v>2268</v>
      </c>
      <c r="BM99" s="41" t="s">
        <v>2268</v>
      </c>
      <c r="BN99" s="41" t="s">
        <v>2268</v>
      </c>
      <c r="BO99" s="41" t="s">
        <v>2268</v>
      </c>
      <c r="BP99" s="41" t="s">
        <v>2268</v>
      </c>
      <c r="BQ99" s="41" t="s">
        <v>2268</v>
      </c>
      <c r="BR99" s="41" t="s">
        <v>2268</v>
      </c>
      <c r="BS99" s="41" t="s">
        <v>2268</v>
      </c>
      <c r="BT99" s="41" t="s">
        <v>2268</v>
      </c>
      <c r="BU99" s="41" t="s">
        <v>2268</v>
      </c>
      <c r="BV99" s="41" t="s">
        <v>2268</v>
      </c>
      <c r="BW99" s="41" t="s">
        <v>2268</v>
      </c>
      <c r="BX99" s="41" t="s">
        <v>2268</v>
      </c>
      <c r="BY99" s="41" t="s">
        <v>2268</v>
      </c>
      <c r="BZ99" s="41" t="s">
        <v>2268</v>
      </c>
      <c r="CA99" s="41" t="s">
        <v>2268</v>
      </c>
      <c r="CB99" s="41" t="s">
        <v>2268</v>
      </c>
      <c r="CC99" s="41" t="s">
        <v>2268</v>
      </c>
      <c r="CD99" s="41" t="s">
        <v>2268</v>
      </c>
      <c r="CE99" s="41" t="s">
        <v>2268</v>
      </c>
      <c r="CF99" s="41" t="s">
        <v>2268</v>
      </c>
      <c r="CG99" s="41" t="s">
        <v>2268</v>
      </c>
      <c r="CH99" s="41" t="s">
        <v>2268</v>
      </c>
      <c r="CI99" s="41" t="s">
        <v>2268</v>
      </c>
      <c r="CJ99" s="41" t="s">
        <v>2268</v>
      </c>
      <c r="CK99" s="51"/>
      <c r="CL99" s="51"/>
      <c r="CM99" s="51"/>
      <c r="CN99" s="51"/>
      <c r="CO99" s="51"/>
      <c r="CP99" s="51"/>
      <c r="CQ99" s="51"/>
      <c r="CR99" s="51"/>
      <c r="CS99" s="51"/>
      <c r="CT99" s="51"/>
      <c r="CU99" s="51"/>
      <c r="CV99" s="51"/>
      <c r="CW99" s="51"/>
      <c r="CX99" s="51"/>
      <c r="CY99" s="51"/>
      <c r="CZ99" s="51"/>
      <c r="DA99" s="51"/>
      <c r="DB99" s="51"/>
      <c r="DC99" s="51"/>
      <c r="DD99" s="51"/>
      <c r="DE99" s="51"/>
      <c r="DF99" s="51"/>
      <c r="DG99" s="51"/>
      <c r="DH99" s="51"/>
      <c r="DI99" s="51"/>
      <c r="DJ99" s="51"/>
      <c r="DK99" s="51"/>
      <c r="DL99" s="51"/>
      <c r="DM99" s="51"/>
      <c r="DN99" s="51"/>
      <c r="DO99" s="51"/>
      <c r="DP99" s="51"/>
      <c r="DQ99" s="51"/>
      <c r="DR99" s="51"/>
      <c r="DS99" s="51"/>
      <c r="DT99" s="51"/>
      <c r="DU99" s="51"/>
      <c r="DV99" s="51"/>
      <c r="DW99" s="51"/>
      <c r="DX99" s="51"/>
      <c r="DY99" s="51"/>
      <c r="DZ99" s="51"/>
      <c r="EA99" s="51"/>
      <c r="EB99" s="51"/>
    </row>
    <row r="100" spans="1:132" x14ac:dyDescent="0.55000000000000004">
      <c r="A100" s="71" t="str">
        <f>IF('受領情報一覧(KPMG編集)'!B100="","",'受領情報一覧(KPMG編集)'!B100)</f>
        <v/>
      </c>
      <c r="B100" s="70"/>
      <c r="C100" s="44" t="s">
        <v>2268</v>
      </c>
      <c r="D100" s="44" t="s">
        <v>2268</v>
      </c>
      <c r="E100" s="41" t="s">
        <v>2268</v>
      </c>
      <c r="F100" s="41" t="s">
        <v>2268</v>
      </c>
      <c r="G100" s="41" t="s">
        <v>2268</v>
      </c>
      <c r="H100" s="150" t="s">
        <v>2268</v>
      </c>
      <c r="I100" s="41" t="s">
        <v>2268</v>
      </c>
      <c r="J100" s="41" t="s">
        <v>2268</v>
      </c>
      <c r="K100" s="41" t="s">
        <v>2268</v>
      </c>
      <c r="L100" s="41" t="s">
        <v>2268</v>
      </c>
      <c r="M100" s="41" t="s">
        <v>2268</v>
      </c>
      <c r="N100" s="41" t="s">
        <v>2268</v>
      </c>
      <c r="O100" s="41" t="s">
        <v>2268</v>
      </c>
      <c r="P100" s="41" t="s">
        <v>2268</v>
      </c>
      <c r="Q100" s="41" t="s">
        <v>2268</v>
      </c>
      <c r="R100" s="41" t="s">
        <v>2268</v>
      </c>
      <c r="S100" s="41" t="s">
        <v>2268</v>
      </c>
      <c r="T100" s="41" t="s">
        <v>2268</v>
      </c>
      <c r="U100" s="41" t="s">
        <v>2268</v>
      </c>
      <c r="V100" s="41" t="s">
        <v>2268</v>
      </c>
      <c r="W100" s="41" t="s">
        <v>2268</v>
      </c>
      <c r="X100" s="41" t="s">
        <v>2268</v>
      </c>
      <c r="Y100" s="41" t="s">
        <v>2268</v>
      </c>
      <c r="Z100" s="41" t="s">
        <v>2268</v>
      </c>
      <c r="AA100" s="188" t="s">
        <v>2268</v>
      </c>
      <c r="AB100" s="41" t="s">
        <v>2268</v>
      </c>
      <c r="AC100" s="41" t="s">
        <v>2268</v>
      </c>
      <c r="AD100" s="41" t="s">
        <v>2268</v>
      </c>
      <c r="AE100" s="41" t="s">
        <v>2268</v>
      </c>
      <c r="AF100" s="41" t="s">
        <v>2268</v>
      </c>
      <c r="AG100" s="188" t="s">
        <v>2268</v>
      </c>
      <c r="AH100" s="41" t="s">
        <v>2268</v>
      </c>
      <c r="AI100" s="41" t="s">
        <v>2268</v>
      </c>
      <c r="AJ100" s="41" t="s">
        <v>2268</v>
      </c>
      <c r="AK100" s="41" t="s">
        <v>2268</v>
      </c>
      <c r="AL100" s="41" t="s">
        <v>2268</v>
      </c>
      <c r="AM100" s="41" t="s">
        <v>2268</v>
      </c>
      <c r="AN100" s="150" t="s">
        <v>2268</v>
      </c>
      <c r="AO100" s="41" t="s">
        <v>2268</v>
      </c>
      <c r="AP100" s="41" t="s">
        <v>2268</v>
      </c>
      <c r="AQ100" s="41" t="s">
        <v>2268</v>
      </c>
      <c r="AR100" s="41" t="s">
        <v>2268</v>
      </c>
      <c r="AS100" s="41" t="s">
        <v>2268</v>
      </c>
      <c r="AT100" s="41" t="s">
        <v>2268</v>
      </c>
      <c r="AU100" s="150" t="s">
        <v>2268</v>
      </c>
      <c r="AV100" s="41" t="s">
        <v>2268</v>
      </c>
      <c r="AW100" s="41" t="s">
        <v>2268</v>
      </c>
      <c r="AX100" s="41" t="s">
        <v>2268</v>
      </c>
      <c r="AY100" s="41" t="s">
        <v>2268</v>
      </c>
      <c r="AZ100" s="41" t="s">
        <v>2268</v>
      </c>
      <c r="BA100" s="41" t="s">
        <v>2268</v>
      </c>
      <c r="BB100" s="41" t="s">
        <v>2268</v>
      </c>
      <c r="BC100" s="41" t="s">
        <v>2268</v>
      </c>
      <c r="BD100" s="41" t="s">
        <v>2268</v>
      </c>
      <c r="BE100" s="41" t="s">
        <v>2268</v>
      </c>
      <c r="BF100" s="41" t="s">
        <v>2268</v>
      </c>
      <c r="BG100" s="41" t="s">
        <v>2268</v>
      </c>
      <c r="BH100" s="41" t="s">
        <v>2268</v>
      </c>
      <c r="BI100" s="41" t="s">
        <v>2268</v>
      </c>
      <c r="BJ100" s="41" t="s">
        <v>2268</v>
      </c>
      <c r="BK100" s="41" t="s">
        <v>2268</v>
      </c>
      <c r="BL100" s="41" t="s">
        <v>2268</v>
      </c>
      <c r="BM100" s="41" t="s">
        <v>2268</v>
      </c>
      <c r="BN100" s="41" t="s">
        <v>2268</v>
      </c>
      <c r="BO100" s="41" t="s">
        <v>2268</v>
      </c>
      <c r="BP100" s="41" t="s">
        <v>2268</v>
      </c>
      <c r="BQ100" s="41" t="s">
        <v>2268</v>
      </c>
      <c r="BR100" s="41" t="s">
        <v>2268</v>
      </c>
      <c r="BS100" s="41" t="s">
        <v>2268</v>
      </c>
      <c r="BT100" s="41" t="s">
        <v>2268</v>
      </c>
      <c r="BU100" s="41" t="s">
        <v>2268</v>
      </c>
      <c r="BV100" s="41" t="s">
        <v>2268</v>
      </c>
      <c r="BW100" s="41" t="s">
        <v>2268</v>
      </c>
      <c r="BX100" s="41" t="s">
        <v>2268</v>
      </c>
      <c r="BY100" s="41" t="s">
        <v>2268</v>
      </c>
      <c r="BZ100" s="41" t="s">
        <v>2268</v>
      </c>
      <c r="CA100" s="41" t="s">
        <v>2268</v>
      </c>
      <c r="CB100" s="41" t="s">
        <v>2268</v>
      </c>
      <c r="CC100" s="41" t="s">
        <v>2268</v>
      </c>
      <c r="CD100" s="41" t="s">
        <v>2268</v>
      </c>
      <c r="CE100" s="41" t="s">
        <v>2268</v>
      </c>
      <c r="CF100" s="41" t="s">
        <v>2268</v>
      </c>
      <c r="CG100" s="41" t="s">
        <v>2268</v>
      </c>
      <c r="CH100" s="41" t="s">
        <v>2268</v>
      </c>
      <c r="CI100" s="41" t="s">
        <v>2268</v>
      </c>
      <c r="CJ100" s="41" t="s">
        <v>2268</v>
      </c>
      <c r="CK100" s="51"/>
      <c r="CL100" s="51"/>
      <c r="CM100" s="51"/>
      <c r="CN100" s="51"/>
      <c r="CO100" s="51"/>
      <c r="CP100" s="51"/>
      <c r="CQ100" s="51"/>
      <c r="CR100" s="51"/>
      <c r="CS100" s="51"/>
      <c r="CT100" s="51"/>
      <c r="CU100" s="51"/>
      <c r="CV100" s="51"/>
      <c r="CW100" s="51"/>
      <c r="CX100" s="51"/>
      <c r="CY100" s="51"/>
      <c r="CZ100" s="51"/>
      <c r="DA100" s="51"/>
      <c r="DB100" s="51"/>
      <c r="DC100" s="51"/>
      <c r="DD100" s="51"/>
      <c r="DE100" s="51"/>
      <c r="DF100" s="51"/>
      <c r="DG100" s="51"/>
      <c r="DH100" s="51"/>
      <c r="DI100" s="51"/>
      <c r="DJ100" s="51"/>
      <c r="DK100" s="51"/>
      <c r="DL100" s="51"/>
      <c r="DM100" s="51"/>
      <c r="DN100" s="51"/>
      <c r="DO100" s="51"/>
      <c r="DP100" s="51"/>
      <c r="DQ100" s="51"/>
      <c r="DR100" s="51"/>
      <c r="DS100" s="51"/>
      <c r="DT100" s="51"/>
      <c r="DU100" s="51"/>
      <c r="DV100" s="51"/>
      <c r="DW100" s="51"/>
      <c r="DX100" s="51"/>
      <c r="DY100" s="51"/>
      <c r="DZ100" s="51"/>
      <c r="EA100" s="51"/>
      <c r="EB100" s="51"/>
    </row>
  </sheetData>
  <autoFilter ref="A3:EB100" xr:uid="{7FBF8DAC-ACA2-464F-BC3B-7064A967CBC1}"/>
  <phoneticPr fontId="1"/>
  <hyperlinks>
    <hyperlink ref="U75" r:id="rId1" xr:uid="{A2A24ABD-3CC6-4FC8-A214-69B77246AD6A}"/>
    <hyperlink ref="DX75" r:id="rId2" xr:uid="{B58D36C5-969A-4607-8C38-44ED9194DE1B}"/>
    <hyperlink ref="U77" r:id="rId3" xr:uid="{0ACA123F-424F-4660-A4D4-FD8EA8C3B5BF}"/>
    <hyperlink ref="U22" r:id="rId4" display="https://water-business-cloud.com/" xr:uid="{371004BC-08AA-44EA-927B-38B65D1D1D6F}"/>
    <hyperlink ref="O67" r:id="rId5" xr:uid="{FFC59513-9B48-4C6F-B610-8AD6FA45EC2B}"/>
    <hyperlink ref="U67" r:id="rId6" xr:uid="{B4696EA9-601B-44E3-97F7-3B806F07E3B4}"/>
    <hyperlink ref="DX25" r:id="rId7" xr:uid="{AD2EB2B8-1FD4-4785-9FCC-DE814C0492A9}"/>
    <hyperlink ref="DX17" r:id="rId8" xr:uid="{D601F6D2-A094-4520-A16F-75209135BB29}"/>
    <hyperlink ref="DX18" r:id="rId9" xr:uid="{DB1DE184-7A50-4047-B878-B82CF77787DB}"/>
    <hyperlink ref="U68" r:id="rId10" xr:uid="{EC2F5256-53C6-46AC-A718-10C1531BCAAE}"/>
    <hyperlink ref="DX34" r:id="rId11" xr:uid="{25457435-BFCC-4BAE-860F-B0FE476E4500}"/>
    <hyperlink ref="BS42" r:id="rId12" display="https://enterprise.dji.com/jp/matrice-30/specs_x000a__x000a_・名称：M30_x000a_・サイズ（長さ(cm)×幅(cm)×高さ(cm)）: 470×585×215 mm（展開時）_x000a_365×215×195 mm（折りたたんだ状態）_x000a_・重量（g）：3770±10g （バッテリー２個を含む）_x000a_・稼働時間（m）：36分（最大ホバリング時間）_x000a_・移動速度（km/h）：82.8km/h_x000a_・制御可能距離（km）: 8km_x000a_・照明の輝度（lm）:該当しない_x000a_・操作性（前後/左右/上下）：スペック表に記載なし_x000a_・防水等級（IPX1～IPX8）：保護等級　IP55_x000a_・防塵等級（IP0X～IP6X）：保護等級　IP55_x000a_・動作環境温度（℃～℃）：-20℃～50℃_x000a_・位置情報精度（cm）：1cm+1ppm(水平)、1.5cm+1ppm(垂直)_x000a_・ホバリング精度（cm）：垂直：±0.1 m（ビジョンシステム有効時）、±0.5 m（Nモード、GPSあり）、±0.1 m（RTK）_x000a_水平：±0.3 m （ビジョンシステム有効時）、±1.5 m（Nモード、GPSあり）、±0.1 m（RTK）_x000a__x000a_・最大潜行可能深度（m）：該当なし_x000a_・深度維持（cm）：該当なし_x000a_・リモートID適合状況（適合している/適合していない）：適合している。_x000a_・防爆記号（構造規格/国際整合防爆指針のいずれかで記載してください）：該当なし_x000a_" xr:uid="{352E52A7-FBC1-4C7D-A8DE-03CE931C9AB8}"/>
    <hyperlink ref="U62" r:id="rId13" xr:uid="{705646F6-8EC3-4B4A-984E-1D3E36C3071D}"/>
    <hyperlink ref="U5" r:id="rId14" xr:uid="{5086998D-BB33-4740-88BB-7FFC273E66DD}"/>
    <hyperlink ref="U8" r:id="rId15" xr:uid="{B6F38818-637F-4132-82A3-B5E4EFC79901}"/>
    <hyperlink ref="U15" r:id="rId16" xr:uid="{FCD5D13C-9AC7-4BF8-AC04-B907A4FD7CCD}"/>
    <hyperlink ref="U28" r:id="rId17" xr:uid="{B22C4276-36E5-47AB-B369-0AEE4BDA6413}"/>
    <hyperlink ref="U40" r:id="rId18" xr:uid="{9794B8D3-ADB2-4417-BE8B-91316C96798B}"/>
    <hyperlink ref="U53" r:id="rId19" xr:uid="{3C9E38DD-7ADB-4170-B8B2-878506676DAF}"/>
    <hyperlink ref="U66" r:id="rId20" xr:uid="{87CACAF0-518E-44E3-8444-3B7CD362A4D6}"/>
    <hyperlink ref="BT11" r:id="rId21" xr:uid="{27A8D757-C3AF-45B7-9F58-5BD22E7CCDEB}"/>
    <hyperlink ref="U7" r:id="rId22" xr:uid="{8CE752DE-83AC-4276-8159-DD539CB278D3}"/>
    <hyperlink ref="U13" r:id="rId23" xr:uid="{200D42E4-5620-4D3A-BAA9-B3717CD2E95B}"/>
    <hyperlink ref="U16" r:id="rId24" xr:uid="{5E371EE0-DC03-4811-B8B6-F5A536011277}"/>
    <hyperlink ref="U23" r:id="rId25" display="https://water-business-cloud.com/" xr:uid="{A436618B-487B-439B-AF41-40DC4C6A0913}"/>
    <hyperlink ref="U43" r:id="rId26" xr:uid="{01F7A307-3A6D-4287-90EF-7E33A6AC8C91}"/>
    <hyperlink ref="U52" r:id="rId27" xr:uid="{1B29322D-8765-44E7-90BB-DC706DD4D750}"/>
    <hyperlink ref="U24" r:id="rId28" location="tab-03" xr:uid="{832DC4C5-1D75-478A-AA3D-B02C4AF7E557}"/>
  </hyperlinks>
  <pageMargins left="0.7" right="0.7" top="0.75" bottom="0.75" header="0.3" footer="0.3"/>
  <pageSetup paperSize="9" orientation="portrait" r:id="rId29"/>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CC83F8-F000-477F-8394-C8ADF0D9FDA2}">
  <sheetPr>
    <tabColor theme="1"/>
  </sheetPr>
  <dimension ref="B1:B19"/>
  <sheetViews>
    <sheetView showGridLines="0" workbookViewId="0">
      <selection activeCell="A84" sqref="A84"/>
    </sheetView>
  </sheetViews>
  <sheetFormatPr defaultRowHeight="18" x14ac:dyDescent="0.55000000000000004"/>
  <cols>
    <col min="1" max="1" width="4.58203125" customWidth="1"/>
  </cols>
  <sheetData>
    <row r="1" spans="2:2" ht="22.5" x14ac:dyDescent="0.65">
      <c r="B1" s="1" t="s">
        <v>2505</v>
      </c>
    </row>
    <row r="2" spans="2:2" ht="9" customHeight="1" x14ac:dyDescent="0.55000000000000004"/>
    <row r="3" spans="2:2" x14ac:dyDescent="0.55000000000000004">
      <c r="B3" s="15" t="s">
        <v>2506</v>
      </c>
    </row>
    <row r="4" spans="2:2" x14ac:dyDescent="0.55000000000000004">
      <c r="B4" t="s">
        <v>2507</v>
      </c>
    </row>
    <row r="5" spans="2:2" x14ac:dyDescent="0.55000000000000004">
      <c r="B5" t="s">
        <v>2508</v>
      </c>
    </row>
    <row r="6" spans="2:2" x14ac:dyDescent="0.55000000000000004">
      <c r="B6" t="s">
        <v>2509</v>
      </c>
    </row>
    <row r="7" spans="2:2" x14ac:dyDescent="0.55000000000000004">
      <c r="B7" t="s">
        <v>2510</v>
      </c>
    </row>
    <row r="8" spans="2:2" ht="7.4" customHeight="1" x14ac:dyDescent="0.55000000000000004"/>
    <row r="9" spans="2:2" x14ac:dyDescent="0.55000000000000004">
      <c r="B9" s="15" t="s">
        <v>2511</v>
      </c>
    </row>
    <row r="10" spans="2:2" x14ac:dyDescent="0.55000000000000004">
      <c r="B10" t="s">
        <v>2512</v>
      </c>
    </row>
    <row r="11" spans="2:2" x14ac:dyDescent="0.55000000000000004">
      <c r="B11" t="s">
        <v>2513</v>
      </c>
    </row>
    <row r="12" spans="2:2" x14ac:dyDescent="0.55000000000000004">
      <c r="B12" t="s">
        <v>2514</v>
      </c>
    </row>
    <row r="13" spans="2:2" ht="9.65" customHeight="1" x14ac:dyDescent="0.55000000000000004"/>
    <row r="14" spans="2:2" x14ac:dyDescent="0.55000000000000004">
      <c r="B14" s="15" t="s">
        <v>2515</v>
      </c>
    </row>
    <row r="15" spans="2:2" x14ac:dyDescent="0.55000000000000004">
      <c r="B15" t="s">
        <v>2516</v>
      </c>
    </row>
    <row r="16" spans="2:2" x14ac:dyDescent="0.55000000000000004">
      <c r="B16" t="s">
        <v>2517</v>
      </c>
    </row>
    <row r="17" spans="2:2" x14ac:dyDescent="0.55000000000000004">
      <c r="B17" t="s">
        <v>2518</v>
      </c>
    </row>
    <row r="18" spans="2:2" x14ac:dyDescent="0.55000000000000004">
      <c r="B18" t="s">
        <v>2519</v>
      </c>
    </row>
    <row r="19" spans="2:2" x14ac:dyDescent="0.55000000000000004">
      <c r="B19" t="s">
        <v>2520</v>
      </c>
    </row>
  </sheetData>
  <phoneticPr fontId="1"/>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5C20A3-8298-42A7-A961-53E6ED546177}">
  <dimension ref="B1:EB100"/>
  <sheetViews>
    <sheetView showGridLines="0" topLeftCell="DG43" zoomScale="85" zoomScaleNormal="85" workbookViewId="0">
      <selection activeCell="A84" sqref="A84"/>
    </sheetView>
  </sheetViews>
  <sheetFormatPr defaultRowHeight="18" x14ac:dyDescent="0.55000000000000004"/>
  <cols>
    <col min="1" max="1" width="1.5" customWidth="1"/>
    <col min="3" max="3" width="11" style="16" customWidth="1"/>
    <col min="4" max="4" width="12.58203125" style="16" customWidth="1"/>
    <col min="7" max="7" width="11.58203125" customWidth="1"/>
    <col min="8" max="8" width="8.58203125" customWidth="1"/>
    <col min="11" max="11" width="15.58203125" bestFit="1" customWidth="1"/>
    <col min="27" max="27" width="15.58203125" bestFit="1" customWidth="1"/>
    <col min="33" max="33" width="15.58203125" bestFit="1" customWidth="1"/>
    <col min="40" max="40" width="15.58203125" bestFit="1" customWidth="1"/>
    <col min="52" max="52" width="17.58203125" customWidth="1"/>
    <col min="53" max="53" width="16.08203125" customWidth="1"/>
    <col min="54" max="54" width="8.58203125" style="186"/>
    <col min="57" max="57" width="14.58203125" customWidth="1"/>
  </cols>
  <sheetData>
    <row r="1" spans="2:132" ht="22.5" x14ac:dyDescent="0.65">
      <c r="B1" s="1" t="s">
        <v>2521</v>
      </c>
      <c r="F1" s="12"/>
    </row>
    <row r="2" spans="2:132" x14ac:dyDescent="0.55000000000000004">
      <c r="G2" s="40" t="s">
        <v>2243</v>
      </c>
      <c r="H2">
        <v>1</v>
      </c>
      <c r="I2">
        <v>2</v>
      </c>
      <c r="J2">
        <v>3</v>
      </c>
      <c r="K2">
        <v>4</v>
      </c>
      <c r="L2">
        <v>5</v>
      </c>
      <c r="M2">
        <v>6</v>
      </c>
      <c r="N2">
        <v>7</v>
      </c>
      <c r="O2">
        <v>8</v>
      </c>
      <c r="P2">
        <v>9</v>
      </c>
      <c r="Q2">
        <v>10</v>
      </c>
      <c r="R2">
        <v>11</v>
      </c>
      <c r="S2">
        <v>12</v>
      </c>
      <c r="T2">
        <v>13</v>
      </c>
      <c r="U2">
        <v>14</v>
      </c>
      <c r="V2">
        <v>15</v>
      </c>
      <c r="W2">
        <v>16</v>
      </c>
      <c r="X2">
        <v>17</v>
      </c>
      <c r="Y2">
        <v>18</v>
      </c>
      <c r="Z2">
        <v>19</v>
      </c>
      <c r="AA2">
        <v>20</v>
      </c>
      <c r="AB2">
        <v>21</v>
      </c>
      <c r="AC2">
        <v>22</v>
      </c>
      <c r="AD2">
        <v>23</v>
      </c>
      <c r="AE2">
        <v>24</v>
      </c>
      <c r="AF2">
        <v>25</v>
      </c>
      <c r="AG2">
        <v>26</v>
      </c>
      <c r="AH2">
        <v>27</v>
      </c>
      <c r="AI2">
        <v>28</v>
      </c>
      <c r="AJ2">
        <v>29</v>
      </c>
      <c r="AK2">
        <v>30</v>
      </c>
      <c r="AL2">
        <v>31</v>
      </c>
      <c r="AM2">
        <v>32</v>
      </c>
      <c r="AN2">
        <v>33</v>
      </c>
      <c r="AO2">
        <v>34</v>
      </c>
      <c r="AP2">
        <v>35</v>
      </c>
      <c r="AQ2">
        <v>36</v>
      </c>
      <c r="AR2">
        <v>37</v>
      </c>
      <c r="AS2">
        <v>38</v>
      </c>
      <c r="AT2">
        <v>39</v>
      </c>
      <c r="AU2">
        <v>40</v>
      </c>
      <c r="AV2">
        <v>41</v>
      </c>
      <c r="AW2">
        <v>42</v>
      </c>
      <c r="AX2">
        <v>43</v>
      </c>
      <c r="AY2">
        <v>44</v>
      </c>
      <c r="AZ2">
        <v>45</v>
      </c>
      <c r="BA2">
        <v>46</v>
      </c>
      <c r="BB2" s="186">
        <v>47</v>
      </c>
      <c r="BC2">
        <v>48</v>
      </c>
      <c r="BD2">
        <v>49</v>
      </c>
      <c r="BE2">
        <v>50</v>
      </c>
      <c r="BF2">
        <v>51</v>
      </c>
      <c r="BG2">
        <v>52</v>
      </c>
      <c r="BH2">
        <v>53</v>
      </c>
      <c r="BI2">
        <v>54</v>
      </c>
      <c r="BJ2">
        <v>55</v>
      </c>
      <c r="BK2">
        <v>56</v>
      </c>
      <c r="BL2">
        <v>57</v>
      </c>
      <c r="BM2">
        <v>58</v>
      </c>
      <c r="BN2">
        <v>59</v>
      </c>
      <c r="BO2">
        <v>60</v>
      </c>
      <c r="BP2">
        <v>61</v>
      </c>
      <c r="BQ2">
        <v>62</v>
      </c>
      <c r="BR2">
        <v>63</v>
      </c>
      <c r="BS2">
        <v>64</v>
      </c>
      <c r="BT2">
        <v>65</v>
      </c>
      <c r="BU2">
        <v>66</v>
      </c>
      <c r="BV2">
        <v>67</v>
      </c>
      <c r="BW2">
        <v>68</v>
      </c>
      <c r="BX2">
        <v>69</v>
      </c>
      <c r="BY2">
        <v>70</v>
      </c>
      <c r="BZ2">
        <v>71</v>
      </c>
      <c r="CA2">
        <v>72</v>
      </c>
      <c r="CB2">
        <v>73</v>
      </c>
      <c r="CC2">
        <v>74</v>
      </c>
      <c r="CD2">
        <v>75</v>
      </c>
      <c r="CE2">
        <v>76</v>
      </c>
      <c r="CF2">
        <v>77</v>
      </c>
      <c r="CG2">
        <v>78</v>
      </c>
      <c r="CH2">
        <v>79</v>
      </c>
      <c r="CI2">
        <v>80</v>
      </c>
      <c r="CJ2">
        <v>81</v>
      </c>
      <c r="CK2">
        <v>82</v>
      </c>
      <c r="CL2">
        <v>83</v>
      </c>
      <c r="CM2">
        <v>84</v>
      </c>
      <c r="CN2">
        <v>85</v>
      </c>
      <c r="CO2">
        <v>86</v>
      </c>
      <c r="CP2">
        <v>87</v>
      </c>
      <c r="CQ2">
        <v>88</v>
      </c>
      <c r="CR2">
        <v>89</v>
      </c>
      <c r="CS2">
        <v>90</v>
      </c>
      <c r="CT2">
        <v>91</v>
      </c>
      <c r="CU2">
        <v>92</v>
      </c>
      <c r="CV2">
        <v>93</v>
      </c>
      <c r="CW2">
        <v>94</v>
      </c>
      <c r="CX2">
        <v>95</v>
      </c>
      <c r="CY2">
        <v>96</v>
      </c>
      <c r="CZ2">
        <v>97</v>
      </c>
      <c r="DA2">
        <v>98</v>
      </c>
      <c r="DB2">
        <v>99</v>
      </c>
      <c r="DC2">
        <v>100</v>
      </c>
      <c r="DD2">
        <v>101</v>
      </c>
      <c r="DE2">
        <v>102</v>
      </c>
      <c r="DF2">
        <v>103</v>
      </c>
      <c r="DG2">
        <v>104</v>
      </c>
      <c r="DH2">
        <v>105</v>
      </c>
      <c r="DI2">
        <v>106</v>
      </c>
      <c r="DJ2">
        <v>107</v>
      </c>
      <c r="DK2">
        <v>108</v>
      </c>
      <c r="DL2">
        <v>109</v>
      </c>
      <c r="DM2">
        <v>110</v>
      </c>
      <c r="DN2">
        <v>111</v>
      </c>
      <c r="DO2">
        <v>112</v>
      </c>
      <c r="DP2">
        <v>113</v>
      </c>
      <c r="DQ2">
        <v>114</v>
      </c>
      <c r="DR2">
        <v>115</v>
      </c>
      <c r="DS2">
        <v>116</v>
      </c>
      <c r="DT2">
        <v>117</v>
      </c>
      <c r="DU2">
        <v>118</v>
      </c>
      <c r="DV2">
        <v>119</v>
      </c>
      <c r="DW2">
        <v>120</v>
      </c>
      <c r="DX2">
        <v>121</v>
      </c>
      <c r="DY2">
        <v>122</v>
      </c>
      <c r="DZ2">
        <v>123</v>
      </c>
      <c r="EA2">
        <v>124</v>
      </c>
      <c r="EB2">
        <v>125</v>
      </c>
    </row>
    <row r="3" spans="2:132" x14ac:dyDescent="0.55000000000000004">
      <c r="B3" s="42" t="s">
        <v>25</v>
      </c>
      <c r="C3" s="43" t="s">
        <v>170</v>
      </c>
      <c r="D3" s="43" t="s">
        <v>171</v>
      </c>
      <c r="E3" s="42" t="s">
        <v>172</v>
      </c>
      <c r="F3" s="42" t="s">
        <v>173</v>
      </c>
      <c r="G3" s="42" t="s">
        <v>174</v>
      </c>
      <c r="H3" s="42" t="s">
        <v>175</v>
      </c>
      <c r="I3" s="42" t="s">
        <v>176</v>
      </c>
      <c r="J3" s="42" t="s">
        <v>177</v>
      </c>
      <c r="K3" s="42" t="s">
        <v>178</v>
      </c>
      <c r="L3" s="42" t="s">
        <v>179</v>
      </c>
      <c r="M3" s="42" t="s">
        <v>180</v>
      </c>
      <c r="N3" s="42" t="s">
        <v>181</v>
      </c>
      <c r="O3" s="42" t="s">
        <v>182</v>
      </c>
      <c r="P3" s="42" t="s">
        <v>183</v>
      </c>
      <c r="Q3" s="42" t="s">
        <v>184</v>
      </c>
      <c r="R3" s="42" t="s">
        <v>185</v>
      </c>
      <c r="S3" s="42" t="s">
        <v>186</v>
      </c>
      <c r="T3" s="42" t="s">
        <v>187</v>
      </c>
      <c r="U3" s="42" t="s">
        <v>188</v>
      </c>
      <c r="V3" s="42" t="s">
        <v>189</v>
      </c>
      <c r="W3" s="42" t="s">
        <v>190</v>
      </c>
      <c r="X3" s="42" t="s">
        <v>191</v>
      </c>
      <c r="Y3" s="42" t="s">
        <v>192</v>
      </c>
      <c r="Z3" s="42" t="s">
        <v>193</v>
      </c>
      <c r="AA3" s="42" t="s">
        <v>194</v>
      </c>
      <c r="AB3" s="42" t="s">
        <v>195</v>
      </c>
      <c r="AC3" s="42" t="s">
        <v>196</v>
      </c>
      <c r="AD3" s="42" t="s">
        <v>197</v>
      </c>
      <c r="AE3" s="42" t="s">
        <v>198</v>
      </c>
      <c r="AF3" s="42" t="s">
        <v>199</v>
      </c>
      <c r="AG3" s="42" t="s">
        <v>200</v>
      </c>
      <c r="AH3" s="42" t="s">
        <v>201</v>
      </c>
      <c r="AI3" s="42" t="s">
        <v>202</v>
      </c>
      <c r="AJ3" s="42" t="s">
        <v>203</v>
      </c>
      <c r="AK3" s="42" t="s">
        <v>204</v>
      </c>
      <c r="AL3" s="42" t="s">
        <v>205</v>
      </c>
      <c r="AM3" s="42" t="s">
        <v>206</v>
      </c>
      <c r="AN3" s="42" t="s">
        <v>207</v>
      </c>
      <c r="AO3" s="42" t="s">
        <v>208</v>
      </c>
      <c r="AP3" s="42" t="s">
        <v>209</v>
      </c>
      <c r="AQ3" s="42" t="s">
        <v>210</v>
      </c>
      <c r="AR3" s="42" t="s">
        <v>211</v>
      </c>
      <c r="AS3" s="42" t="s">
        <v>212</v>
      </c>
      <c r="AT3" s="42" t="s">
        <v>213</v>
      </c>
      <c r="AU3" s="42" t="s">
        <v>214</v>
      </c>
      <c r="AV3" s="42" t="s">
        <v>215</v>
      </c>
      <c r="AW3" s="42" t="s">
        <v>216</v>
      </c>
      <c r="AX3" s="42" t="s">
        <v>217</v>
      </c>
      <c r="AY3" s="42" t="s">
        <v>218</v>
      </c>
      <c r="AZ3" s="42" t="s">
        <v>219</v>
      </c>
      <c r="BA3" s="42" t="s">
        <v>220</v>
      </c>
      <c r="BB3" s="187" t="s">
        <v>221</v>
      </c>
      <c r="BC3" s="42" t="s">
        <v>222</v>
      </c>
      <c r="BD3" s="42" t="s">
        <v>223</v>
      </c>
      <c r="BE3" s="42" t="s">
        <v>224</v>
      </c>
      <c r="BF3" s="42" t="s">
        <v>225</v>
      </c>
      <c r="BG3" s="42" t="s">
        <v>226</v>
      </c>
      <c r="BH3" s="42" t="s">
        <v>227</v>
      </c>
      <c r="BI3" s="42" t="s">
        <v>228</v>
      </c>
      <c r="BJ3" s="42" t="s">
        <v>229</v>
      </c>
      <c r="BK3" s="42" t="s">
        <v>230</v>
      </c>
      <c r="BL3" s="42" t="s">
        <v>231</v>
      </c>
      <c r="BM3" s="42" t="s">
        <v>232</v>
      </c>
      <c r="BN3" s="42" t="s">
        <v>233</v>
      </c>
      <c r="BO3" s="42" t="s">
        <v>234</v>
      </c>
      <c r="BP3" s="42" t="s">
        <v>235</v>
      </c>
      <c r="BQ3" s="42" t="s">
        <v>236</v>
      </c>
      <c r="BR3" s="42" t="s">
        <v>237</v>
      </c>
      <c r="BS3" s="42" t="s">
        <v>238</v>
      </c>
      <c r="BT3" s="42" t="s">
        <v>239</v>
      </c>
      <c r="BU3" s="42" t="s">
        <v>240</v>
      </c>
      <c r="BV3" s="42" t="s">
        <v>241</v>
      </c>
      <c r="BW3" s="42" t="s">
        <v>242</v>
      </c>
      <c r="BX3" s="42" t="s">
        <v>243</v>
      </c>
      <c r="BY3" s="42" t="s">
        <v>244</v>
      </c>
      <c r="BZ3" s="42" t="s">
        <v>245</v>
      </c>
      <c r="CA3" s="42" t="s">
        <v>246</v>
      </c>
      <c r="CB3" s="42" t="s">
        <v>247</v>
      </c>
      <c r="CC3" s="42" t="s">
        <v>248</v>
      </c>
      <c r="CD3" s="42" t="s">
        <v>249</v>
      </c>
      <c r="CE3" s="42" t="s">
        <v>250</v>
      </c>
      <c r="CF3" s="42" t="s">
        <v>251</v>
      </c>
      <c r="CG3" s="42" t="s">
        <v>252</v>
      </c>
      <c r="CH3" s="42" t="s">
        <v>253</v>
      </c>
      <c r="CI3" s="42" t="s">
        <v>254</v>
      </c>
      <c r="CJ3" s="42" t="s">
        <v>255</v>
      </c>
      <c r="CK3" s="47" t="s">
        <v>256</v>
      </c>
      <c r="CL3" s="47" t="s">
        <v>257</v>
      </c>
      <c r="CM3" s="48" t="s">
        <v>258</v>
      </c>
      <c r="CN3" s="65" t="s">
        <v>259</v>
      </c>
      <c r="CO3" s="65" t="s">
        <v>260</v>
      </c>
      <c r="CP3" s="65" t="s">
        <v>261</v>
      </c>
      <c r="CQ3" s="65" t="s">
        <v>262</v>
      </c>
      <c r="CR3" s="65" t="s">
        <v>263</v>
      </c>
      <c r="CS3" s="65" t="s">
        <v>264</v>
      </c>
      <c r="CT3" s="65" t="s">
        <v>265</v>
      </c>
      <c r="CU3" s="65" t="s">
        <v>266</v>
      </c>
      <c r="CV3" s="65" t="s">
        <v>267</v>
      </c>
      <c r="CW3" s="65" t="s">
        <v>268</v>
      </c>
      <c r="CX3" s="65" t="s">
        <v>269</v>
      </c>
      <c r="CY3" s="65" t="s">
        <v>270</v>
      </c>
      <c r="CZ3" s="65" t="s">
        <v>271</v>
      </c>
      <c r="DA3" s="65" t="s">
        <v>272</v>
      </c>
      <c r="DB3" s="65" t="s">
        <v>273</v>
      </c>
      <c r="DC3" s="65" t="s">
        <v>274</v>
      </c>
      <c r="DD3" s="65" t="s">
        <v>275</v>
      </c>
      <c r="DE3" s="65" t="s">
        <v>276</v>
      </c>
      <c r="DF3" s="65" t="s">
        <v>277</v>
      </c>
      <c r="DG3" s="65" t="s">
        <v>278</v>
      </c>
      <c r="DH3" s="65" t="s">
        <v>279</v>
      </c>
      <c r="DI3" s="65" t="s">
        <v>280</v>
      </c>
      <c r="DJ3" s="65" t="s">
        <v>281</v>
      </c>
      <c r="DK3" s="65" t="s">
        <v>282</v>
      </c>
      <c r="DL3" s="65" t="s">
        <v>283</v>
      </c>
      <c r="DM3" s="65" t="s">
        <v>284</v>
      </c>
      <c r="DN3" s="65" t="s">
        <v>285</v>
      </c>
      <c r="DO3" s="65" t="s">
        <v>286</v>
      </c>
      <c r="DP3" s="65" t="s">
        <v>287</v>
      </c>
      <c r="DQ3" s="65" t="s">
        <v>288</v>
      </c>
      <c r="DR3" s="65" t="s">
        <v>289</v>
      </c>
      <c r="DS3" s="65" t="s">
        <v>290</v>
      </c>
      <c r="DT3" s="65" t="s">
        <v>291</v>
      </c>
      <c r="DU3" s="65" t="s">
        <v>292</v>
      </c>
      <c r="DV3" s="65" t="s">
        <v>293</v>
      </c>
      <c r="DW3" s="65" t="s">
        <v>294</v>
      </c>
      <c r="DX3" s="65" t="s">
        <v>295</v>
      </c>
      <c r="DY3" s="65" t="s">
        <v>296</v>
      </c>
      <c r="DZ3" s="65" t="s">
        <v>297</v>
      </c>
      <c r="EA3" s="65" t="s">
        <v>298</v>
      </c>
      <c r="EB3" s="65" t="s">
        <v>299</v>
      </c>
    </row>
    <row r="4" spans="2:132" x14ac:dyDescent="0.55000000000000004">
      <c r="B4" s="67">
        <v>1</v>
      </c>
      <c r="C4" s="46">
        <v>45288.38113425926</v>
      </c>
      <c r="D4" s="46">
        <v>45288.424907407411</v>
      </c>
      <c r="E4" s="45" t="s">
        <v>300</v>
      </c>
      <c r="F4" s="45"/>
      <c r="G4" s="45"/>
      <c r="H4" s="45" t="s">
        <v>315</v>
      </c>
      <c r="I4" s="45" t="s">
        <v>302</v>
      </c>
      <c r="J4" s="45" t="s">
        <v>303</v>
      </c>
      <c r="K4" s="184" t="s">
        <v>304</v>
      </c>
      <c r="L4" s="45" t="s">
        <v>305</v>
      </c>
      <c r="M4" s="45" t="s">
        <v>306</v>
      </c>
      <c r="N4" s="45" t="s">
        <v>307</v>
      </c>
      <c r="O4" s="45" t="s">
        <v>308</v>
      </c>
      <c r="P4" s="45" t="s">
        <v>309</v>
      </c>
      <c r="Q4" s="45" t="s">
        <v>310</v>
      </c>
      <c r="R4" s="45" t="s">
        <v>311</v>
      </c>
      <c r="S4" s="45"/>
      <c r="T4" s="45" t="s">
        <v>312</v>
      </c>
      <c r="U4" s="45" t="s">
        <v>313</v>
      </c>
      <c r="V4" s="45"/>
      <c r="W4" s="45"/>
      <c r="X4" s="45" t="s">
        <v>314</v>
      </c>
      <c r="Y4" s="45" t="s">
        <v>315</v>
      </c>
      <c r="Z4" s="45" t="s">
        <v>302</v>
      </c>
      <c r="AA4" s="185" t="s">
        <v>304</v>
      </c>
      <c r="AB4" s="45" t="s">
        <v>307</v>
      </c>
      <c r="AC4" s="45"/>
      <c r="AD4" s="45"/>
      <c r="AE4" s="45"/>
      <c r="AF4" s="45"/>
      <c r="AG4" s="185"/>
      <c r="AH4" s="45"/>
      <c r="AI4" s="45"/>
      <c r="AJ4" s="45"/>
      <c r="AK4" s="45"/>
      <c r="AL4" s="45"/>
      <c r="AM4" s="45"/>
      <c r="AN4" s="185"/>
      <c r="AO4" s="45"/>
      <c r="AP4" s="45"/>
      <c r="AQ4" s="45"/>
      <c r="AR4" s="45"/>
      <c r="AS4" s="45"/>
      <c r="AT4" s="45"/>
      <c r="AU4" s="185"/>
      <c r="AV4" s="45"/>
      <c r="AW4" s="45"/>
      <c r="AX4" s="45"/>
      <c r="AY4" s="45"/>
      <c r="AZ4" s="45"/>
      <c r="BA4" s="45"/>
      <c r="BB4" s="185"/>
      <c r="BC4" s="45"/>
      <c r="BD4" s="45"/>
      <c r="BE4" s="45"/>
      <c r="BF4" s="45"/>
      <c r="BG4" s="45"/>
      <c r="BH4" s="45"/>
      <c r="BI4" s="45"/>
      <c r="BJ4" s="45"/>
      <c r="BK4" s="45"/>
      <c r="BL4" s="45"/>
      <c r="BM4" s="45" t="s">
        <v>316</v>
      </c>
      <c r="BN4" s="45"/>
      <c r="BO4" s="45"/>
      <c r="BP4" s="45"/>
      <c r="BQ4" s="45"/>
      <c r="BR4" s="45"/>
      <c r="BS4" s="45"/>
      <c r="BT4" s="45"/>
      <c r="BU4" s="45" t="s">
        <v>317</v>
      </c>
      <c r="BV4" s="45" t="s">
        <v>318</v>
      </c>
      <c r="BW4" s="45" t="s">
        <v>319</v>
      </c>
      <c r="BX4" s="45" t="s">
        <v>320</v>
      </c>
      <c r="BY4" s="45" t="s">
        <v>321</v>
      </c>
      <c r="BZ4" s="45" t="s">
        <v>322</v>
      </c>
      <c r="CA4" s="45"/>
      <c r="CB4" s="45"/>
      <c r="CC4" s="45"/>
      <c r="CD4" s="45"/>
      <c r="CE4" s="45" t="s">
        <v>323</v>
      </c>
      <c r="CF4" s="45"/>
      <c r="CG4" s="45"/>
      <c r="CH4" s="45" t="s">
        <v>324</v>
      </c>
      <c r="CI4" s="45"/>
      <c r="CJ4" s="45" t="s">
        <v>325</v>
      </c>
      <c r="CK4" s="45"/>
      <c r="CL4" s="45"/>
      <c r="CM4" s="45"/>
      <c r="CN4" s="45"/>
      <c r="CO4" s="45"/>
      <c r="CP4" s="45"/>
      <c r="CQ4" s="45"/>
      <c r="CR4" s="45"/>
      <c r="CS4" s="45"/>
      <c r="CT4" s="45"/>
      <c r="CU4" s="45"/>
      <c r="CV4" s="45" t="s">
        <v>326</v>
      </c>
      <c r="CW4" s="45" t="s">
        <v>327</v>
      </c>
      <c r="CX4" s="45" t="s">
        <v>328</v>
      </c>
      <c r="CY4" s="45" t="s">
        <v>329</v>
      </c>
      <c r="CZ4" s="45" t="s">
        <v>330</v>
      </c>
      <c r="DA4" s="45" t="s">
        <v>331</v>
      </c>
      <c r="DB4" s="45"/>
      <c r="DC4" s="45"/>
      <c r="DD4" s="45"/>
      <c r="DE4" s="45" t="s">
        <v>332</v>
      </c>
      <c r="DF4" s="45" t="s">
        <v>333</v>
      </c>
      <c r="DG4" s="45" t="s">
        <v>334</v>
      </c>
      <c r="DH4" s="45" t="s">
        <v>335</v>
      </c>
      <c r="DI4" s="45" t="s">
        <v>335</v>
      </c>
      <c r="DJ4" s="45" t="s">
        <v>336</v>
      </c>
      <c r="DK4" s="45"/>
      <c r="DL4" s="45"/>
      <c r="DM4" s="45"/>
      <c r="DN4" s="45"/>
      <c r="DO4" s="45"/>
      <c r="DP4" s="45"/>
      <c r="DQ4" s="45"/>
      <c r="DR4" s="45"/>
      <c r="DS4" s="45"/>
      <c r="DT4" s="45"/>
      <c r="DU4" s="45"/>
      <c r="DV4" s="45" t="s">
        <v>337</v>
      </c>
      <c r="DW4" s="45" t="s">
        <v>338</v>
      </c>
      <c r="DX4" s="45" t="s">
        <v>339</v>
      </c>
      <c r="DY4" s="45" t="s">
        <v>340</v>
      </c>
      <c r="DZ4" s="45" t="s">
        <v>341</v>
      </c>
      <c r="EA4" s="45" t="s">
        <v>342</v>
      </c>
      <c r="EB4" s="45" t="s">
        <v>343</v>
      </c>
    </row>
    <row r="5" spans="2:132" x14ac:dyDescent="0.55000000000000004">
      <c r="B5" s="67">
        <v>2</v>
      </c>
      <c r="C5" s="46">
        <v>45301.625474537039</v>
      </c>
      <c r="D5" s="46">
        <v>45301.702974537038</v>
      </c>
      <c r="E5" s="45" t="s">
        <v>300</v>
      </c>
      <c r="F5" s="45"/>
      <c r="G5" s="45"/>
      <c r="H5" s="45" t="s">
        <v>2254</v>
      </c>
      <c r="I5" s="45" t="s">
        <v>345</v>
      </c>
      <c r="J5" s="45" t="s">
        <v>303</v>
      </c>
      <c r="K5" s="184" t="s">
        <v>346</v>
      </c>
      <c r="L5" s="45" t="s">
        <v>347</v>
      </c>
      <c r="M5" s="45" t="s">
        <v>348</v>
      </c>
      <c r="N5" s="45" t="s">
        <v>349</v>
      </c>
      <c r="O5" s="45" t="s">
        <v>350</v>
      </c>
      <c r="P5" s="45" t="s">
        <v>351</v>
      </c>
      <c r="Q5" s="45" t="s">
        <v>352</v>
      </c>
      <c r="R5" s="45" t="s">
        <v>353</v>
      </c>
      <c r="S5" s="45"/>
      <c r="T5" s="45" t="s">
        <v>354</v>
      </c>
      <c r="U5" s="45" t="s">
        <v>355</v>
      </c>
      <c r="V5" s="45" t="s">
        <v>356</v>
      </c>
      <c r="W5" s="45"/>
      <c r="X5" s="45" t="s">
        <v>357</v>
      </c>
      <c r="Y5" s="45"/>
      <c r="Z5" s="45"/>
      <c r="AA5" s="185"/>
      <c r="AB5" s="45"/>
      <c r="AC5" s="45" t="s">
        <v>358</v>
      </c>
      <c r="AD5" s="45"/>
      <c r="AE5" s="45" t="s">
        <v>359</v>
      </c>
      <c r="AF5" s="45" t="s">
        <v>360</v>
      </c>
      <c r="AG5" s="185" t="s">
        <v>346</v>
      </c>
      <c r="AH5" s="45" t="s">
        <v>349</v>
      </c>
      <c r="AI5" s="45" t="s">
        <v>361</v>
      </c>
      <c r="AJ5" s="45"/>
      <c r="AK5" s="45"/>
      <c r="AL5" s="45"/>
      <c r="AM5" s="45"/>
      <c r="AN5" s="185"/>
      <c r="AO5" s="45"/>
      <c r="AP5" s="45"/>
      <c r="AQ5" s="45"/>
      <c r="AR5" s="45"/>
      <c r="AS5" s="45"/>
      <c r="AT5" s="45"/>
      <c r="AU5" s="185"/>
      <c r="AV5" s="45"/>
      <c r="AW5" s="45"/>
      <c r="AX5" s="45"/>
      <c r="AY5" s="45"/>
      <c r="AZ5" s="45"/>
      <c r="BA5" s="45"/>
      <c r="BB5" s="185"/>
      <c r="BC5" s="45"/>
      <c r="BD5" s="45"/>
      <c r="BE5" s="45"/>
      <c r="BF5" s="45"/>
      <c r="BG5" s="45"/>
      <c r="BH5" s="45"/>
      <c r="BI5" s="45"/>
      <c r="BJ5" s="45"/>
      <c r="BK5" s="45"/>
      <c r="BL5" s="45"/>
      <c r="BM5" s="45" t="s">
        <v>317</v>
      </c>
      <c r="BN5" s="45" t="s">
        <v>362</v>
      </c>
      <c r="BO5" s="45" t="s">
        <v>363</v>
      </c>
      <c r="BP5" s="45" t="s">
        <v>364</v>
      </c>
      <c r="BQ5" s="45" t="s">
        <v>319</v>
      </c>
      <c r="BR5" s="45" t="s">
        <v>365</v>
      </c>
      <c r="BS5" s="45" t="s">
        <v>366</v>
      </c>
      <c r="BT5" s="45" t="s">
        <v>367</v>
      </c>
      <c r="BU5" s="45" t="s">
        <v>317</v>
      </c>
      <c r="BV5" s="45" t="s">
        <v>368</v>
      </c>
      <c r="BW5" s="45" t="s">
        <v>319</v>
      </c>
      <c r="BX5" s="45" t="s">
        <v>369</v>
      </c>
      <c r="BY5" s="45" t="s">
        <v>370</v>
      </c>
      <c r="BZ5" s="45" t="s">
        <v>322</v>
      </c>
      <c r="CA5" s="45"/>
      <c r="CB5" s="45"/>
      <c r="CC5" s="45"/>
      <c r="CD5" s="45" t="s">
        <v>371</v>
      </c>
      <c r="CE5" s="45" t="s">
        <v>372</v>
      </c>
      <c r="CF5" s="45"/>
      <c r="CG5" s="45" t="s">
        <v>373</v>
      </c>
      <c r="CH5" s="45"/>
      <c r="CI5" s="45"/>
      <c r="CJ5" s="45" t="s">
        <v>325</v>
      </c>
      <c r="CK5" s="45"/>
      <c r="CL5" s="45" t="s">
        <v>374</v>
      </c>
      <c r="CM5" s="45" t="s">
        <v>375</v>
      </c>
      <c r="CN5" s="45" t="s">
        <v>376</v>
      </c>
      <c r="CO5" s="45" t="s">
        <v>377</v>
      </c>
      <c r="CP5" s="45" t="s">
        <v>378</v>
      </c>
      <c r="CQ5" s="45"/>
      <c r="CR5" s="45" t="s">
        <v>379</v>
      </c>
      <c r="CS5" s="45" t="s">
        <v>380</v>
      </c>
      <c r="CT5" s="45"/>
      <c r="CU5" s="45"/>
      <c r="CV5" s="45" t="s">
        <v>381</v>
      </c>
      <c r="CW5" s="45" t="s">
        <v>382</v>
      </c>
      <c r="CX5" s="45" t="s">
        <v>383</v>
      </c>
      <c r="CY5" s="45"/>
      <c r="CZ5" s="45"/>
      <c r="DA5" s="45" t="s">
        <v>384</v>
      </c>
      <c r="DB5" s="45"/>
      <c r="DC5" s="45"/>
      <c r="DD5" s="45"/>
      <c r="DE5" s="45"/>
      <c r="DF5" s="45" t="s">
        <v>333</v>
      </c>
      <c r="DG5" s="45" t="s">
        <v>334</v>
      </c>
      <c r="DH5" s="45" t="s">
        <v>335</v>
      </c>
      <c r="DI5" s="45" t="s">
        <v>335</v>
      </c>
      <c r="DJ5" s="45" t="s">
        <v>385</v>
      </c>
      <c r="DK5" s="45"/>
      <c r="DL5" s="45"/>
      <c r="DM5" s="45"/>
      <c r="DN5" s="45"/>
      <c r="DO5" s="45"/>
      <c r="DP5" s="45"/>
      <c r="DQ5" s="45"/>
      <c r="DR5" s="45"/>
      <c r="DS5" s="45"/>
      <c r="DT5" s="45"/>
      <c r="DU5" s="45"/>
      <c r="DV5" s="45" t="s">
        <v>2262</v>
      </c>
      <c r="DW5" s="45" t="s">
        <v>387</v>
      </c>
      <c r="DX5" s="45" t="s">
        <v>2263</v>
      </c>
      <c r="DY5" s="45" t="s">
        <v>340</v>
      </c>
      <c r="DZ5" s="45" t="s">
        <v>341</v>
      </c>
      <c r="EA5" s="45" t="s">
        <v>342</v>
      </c>
      <c r="EB5" s="45" t="s">
        <v>343</v>
      </c>
    </row>
    <row r="6" spans="2:132" x14ac:dyDescent="0.55000000000000004">
      <c r="B6" s="67">
        <v>3</v>
      </c>
      <c r="C6" s="46">
        <v>45303.496481481481</v>
      </c>
      <c r="D6" s="46">
        <v>45303.534710648149</v>
      </c>
      <c r="E6" s="45" t="s">
        <v>300</v>
      </c>
      <c r="F6" s="45"/>
      <c r="G6" s="45"/>
      <c r="H6" s="45" t="s">
        <v>400</v>
      </c>
      <c r="I6" s="45" t="s">
        <v>390</v>
      </c>
      <c r="J6" s="45" t="s">
        <v>303</v>
      </c>
      <c r="K6" s="184" t="s">
        <v>391</v>
      </c>
      <c r="L6" s="45" t="s">
        <v>305</v>
      </c>
      <c r="M6" s="45" t="s">
        <v>392</v>
      </c>
      <c r="N6" s="45" t="s">
        <v>393</v>
      </c>
      <c r="O6" s="45" t="s">
        <v>394</v>
      </c>
      <c r="P6" s="45" t="s">
        <v>309</v>
      </c>
      <c r="Q6" s="45" t="s">
        <v>310</v>
      </c>
      <c r="R6" s="45" t="s">
        <v>395</v>
      </c>
      <c r="S6" s="45"/>
      <c r="T6" s="45" t="s">
        <v>396</v>
      </c>
      <c r="U6" s="45" t="s">
        <v>397</v>
      </c>
      <c r="V6" s="45"/>
      <c r="W6" s="45" t="s">
        <v>398</v>
      </c>
      <c r="X6" s="45" t="s">
        <v>357</v>
      </c>
      <c r="Y6" s="45"/>
      <c r="Z6" s="45"/>
      <c r="AA6" s="185"/>
      <c r="AB6" s="45"/>
      <c r="AC6" s="45" t="s">
        <v>399</v>
      </c>
      <c r="AD6" s="45"/>
      <c r="AE6" s="45" t="s">
        <v>400</v>
      </c>
      <c r="AF6" s="45" t="s">
        <v>390</v>
      </c>
      <c r="AG6" s="185">
        <v>8010401021454</v>
      </c>
      <c r="AH6" s="45" t="s">
        <v>393</v>
      </c>
      <c r="AI6" s="45" t="s">
        <v>361</v>
      </c>
      <c r="AJ6" s="45"/>
      <c r="AK6" s="45"/>
      <c r="AL6" s="45"/>
      <c r="AM6" s="45"/>
      <c r="AN6" s="185"/>
      <c r="AO6" s="45"/>
      <c r="AP6" s="45"/>
      <c r="AQ6" s="45"/>
      <c r="AR6" s="45"/>
      <c r="AS6" s="45"/>
      <c r="AT6" s="45"/>
      <c r="AU6" s="185"/>
      <c r="AV6" s="45"/>
      <c r="AW6" s="45"/>
      <c r="AX6" s="45"/>
      <c r="AY6" s="45"/>
      <c r="AZ6" s="45"/>
      <c r="BA6" s="45"/>
      <c r="BB6" s="185"/>
      <c r="BC6" s="45"/>
      <c r="BD6" s="45"/>
      <c r="BE6" s="45"/>
      <c r="BF6" s="45"/>
      <c r="BG6" s="45"/>
      <c r="BH6" s="45"/>
      <c r="BI6" s="45"/>
      <c r="BJ6" s="45"/>
      <c r="BK6" s="45"/>
      <c r="BL6" s="45"/>
      <c r="BM6" s="45" t="s">
        <v>317</v>
      </c>
      <c r="BN6" s="45" t="s">
        <v>401</v>
      </c>
      <c r="BO6" s="45" t="s">
        <v>402</v>
      </c>
      <c r="BP6" s="45" t="s">
        <v>403</v>
      </c>
      <c r="BQ6" s="45" t="s">
        <v>319</v>
      </c>
      <c r="BR6" s="45" t="s">
        <v>404</v>
      </c>
      <c r="BS6" s="45" t="s">
        <v>405</v>
      </c>
      <c r="BT6" s="45" t="s">
        <v>406</v>
      </c>
      <c r="BU6" s="45" t="s">
        <v>316</v>
      </c>
      <c r="BV6" s="45"/>
      <c r="BW6" s="45"/>
      <c r="BX6" s="45"/>
      <c r="BY6" s="45" t="s">
        <v>321</v>
      </c>
      <c r="BZ6" s="45" t="s">
        <v>322</v>
      </c>
      <c r="CA6" s="45"/>
      <c r="CB6" s="45"/>
      <c r="CC6" s="45"/>
      <c r="CD6" s="45"/>
      <c r="CE6" s="45" t="s">
        <v>372</v>
      </c>
      <c r="CF6" s="45"/>
      <c r="CG6" s="45" t="s">
        <v>407</v>
      </c>
      <c r="CH6" s="45"/>
      <c r="CI6" s="45"/>
      <c r="CJ6" s="45" t="s">
        <v>408</v>
      </c>
      <c r="CK6" s="45" t="s">
        <v>409</v>
      </c>
      <c r="CL6" s="45" t="s">
        <v>410</v>
      </c>
      <c r="CM6" s="45"/>
      <c r="CN6" s="45"/>
      <c r="CO6" s="45"/>
      <c r="CP6" s="45"/>
      <c r="CQ6" s="45"/>
      <c r="CR6" s="45"/>
      <c r="CS6" s="45"/>
      <c r="CT6" s="45"/>
      <c r="CU6" s="45"/>
      <c r="CV6" s="45" t="s">
        <v>411</v>
      </c>
      <c r="CW6" s="45" t="s">
        <v>412</v>
      </c>
      <c r="CX6" s="45" t="s">
        <v>413</v>
      </c>
      <c r="CY6" s="45"/>
      <c r="CZ6" s="45"/>
      <c r="DA6" s="45" t="s">
        <v>414</v>
      </c>
      <c r="DB6" s="45" t="s">
        <v>415</v>
      </c>
      <c r="DC6" s="45"/>
      <c r="DD6" s="45"/>
      <c r="DE6" s="45"/>
      <c r="DF6" s="45" t="s">
        <v>333</v>
      </c>
      <c r="DG6" s="45" t="s">
        <v>334</v>
      </c>
      <c r="DH6" s="45" t="s">
        <v>335</v>
      </c>
      <c r="DI6" s="45" t="s">
        <v>335</v>
      </c>
      <c r="DJ6" s="45" t="s">
        <v>385</v>
      </c>
      <c r="DK6" s="45"/>
      <c r="DL6" s="45"/>
      <c r="DM6" s="45"/>
      <c r="DN6" s="45"/>
      <c r="DO6" s="45"/>
      <c r="DP6" s="45"/>
      <c r="DQ6" s="45"/>
      <c r="DR6" s="45"/>
      <c r="DS6" s="45"/>
      <c r="DT6" s="45"/>
      <c r="DU6" s="45"/>
      <c r="DV6" s="45" t="s">
        <v>2266</v>
      </c>
      <c r="DW6" s="45" t="s">
        <v>417</v>
      </c>
      <c r="DX6" s="45" t="s">
        <v>2267</v>
      </c>
      <c r="DY6" s="45" t="s">
        <v>340</v>
      </c>
      <c r="DZ6" s="45" t="s">
        <v>341</v>
      </c>
      <c r="EA6" s="45" t="s">
        <v>342</v>
      </c>
      <c r="EB6" s="45" t="s">
        <v>343</v>
      </c>
    </row>
    <row r="7" spans="2:132" x14ac:dyDescent="0.55000000000000004">
      <c r="B7" s="67">
        <f>IFERROR(IF(Table1[[#This Row],[回答ID]]="","",Table1[[#This Row],[回答ID]]),"")</f>
        <v>4</v>
      </c>
      <c r="C7" s="46">
        <f>IFERROR(IF(Table1[[#This Row],[開始時刻]]="","",Table1[[#This Row],[開始時刻]]),"")</f>
        <v>45303.725868055553</v>
      </c>
      <c r="D7" s="46">
        <f>IFERROR(IF(Table1[[#This Row],[完了時刻]]="","",Table1[[#This Row],[完了時刻]]),"")</f>
        <v>45303.884305555555</v>
      </c>
      <c r="E7" s="45" t="str">
        <f>IFERROR(IF(Table1[[#This Row],[メール]]="","",Table1[[#This Row],[メール]]),"")</f>
        <v>anonymous</v>
      </c>
      <c r="F7" s="45" t="str">
        <f>IFERROR(IF(Table1[[#This Row],[名前]]="","",Table1[[#This Row],[名前]]),"")</f>
        <v/>
      </c>
      <c r="G7" s="45" t="str">
        <f>IFERROR(IF(Table1[[#This Row],[最終変更時刻]]="","",Table1[[#This Row],[最終変更時刻]]),"")</f>
        <v/>
      </c>
      <c r="H7" s="45" t="str">
        <f>IFERROR(IF(HLOOKUP('回答結果(KPMG編集)'!H$2,'受領情報一覧(KPMG編集)'!$2:$100,ROW()-1,0)="","",HLOOKUP('回答結果(KPMG編集)'!H$2,'受領情報一覧(KPMG編集)'!$2:$100,ROW()-1,0)),"")</f>
        <v>株式会社FullDepth</v>
      </c>
      <c r="I7" s="45" t="str">
        <f>IFERROR(IF(HLOOKUP('回答結果(KPMG編集)'!I$2,'受領情報一覧(KPMG編集)'!$2:$100,ROW()-1,0)="","",HLOOKUP('回答結果(KPMG編集)'!I$2,'受領情報一覧(KPMG編集)'!$2:$100,ROW()-1,0)),"")</f>
        <v>フルデプス</v>
      </c>
      <c r="J7" s="45" t="str">
        <f>IFERROR(IF(HLOOKUP('回答結果(KPMG編集)'!J$2,'受領情報一覧(KPMG編集)'!$2:$100,ROW()-1,0)="","",HLOOKUP('回答結果(KPMG編集)'!J$2,'受領情報一覧(KPMG編集)'!$2:$100,ROW()-1,0)),"")</f>
        <v>日本国</v>
      </c>
      <c r="K7" s="184" t="str">
        <f>IFERROR(IF(HLOOKUP('回答結果(KPMG編集)'!K$2,'受領情報一覧(KPMG編集)'!$2:$100,ROW()-1,0)="","",HLOOKUP('回答結果(KPMG編集)'!K$2,'受領情報一覧(KPMG編集)'!$2:$100,ROW()-1,0)),"")</f>
        <v>3050001037744</v>
      </c>
      <c r="L7" s="45" t="str">
        <f>IFERROR(IF(HLOOKUP('回答結果(KPMG編集)'!L$2,'受領情報一覧(KPMG編集)'!$2:$100,ROW()-1,0)="","",HLOOKUP('回答結果(KPMG編集)'!L$2,'受領情報一覧(KPMG編集)'!$2:$100,ROW()-1,0)),"")</f>
        <v>50⼈以下</v>
      </c>
      <c r="M7" s="45" t="str">
        <f>IFERROR(IF(HLOOKUP('回答結果(KPMG編集)'!M$2,'受領情報一覧(KPMG編集)'!$2:$100,ROW()-1,0)="","",HLOOKUP('回答結果(KPMG編集)'!M$2,'受領情報一覧(KPMG編集)'!$2:$100,ROW()-1,0)),"")</f>
        <v>３億円超</v>
      </c>
      <c r="N7" s="45" t="str">
        <f>IFERROR(IF(HLOOKUP('回答結果(KPMG編集)'!N$2,'受領情報一覧(KPMG編集)'!$2:$100,ROW()-1,0)="","",HLOOKUP('回答結果(KPMG編集)'!N$2,'受領情報一覧(KPMG編集)'!$2:$100,ROW()-1,0)),"")</f>
        <v>東京都中央区東日本橋2-8-4東日本橋1stビル</v>
      </c>
      <c r="O7" s="45" t="str">
        <f>IFERROR(IF(HLOOKUP('回答結果(KPMG編集)'!O$2,'受領情報一覧(KPMG編集)'!$2:$100,ROW()-1,0)="","",HLOOKUP('回答結果(KPMG編集)'!O$2,'受領情報一覧(KPMG編集)'!$2:$100,ROW()-1,0)),"")</f>
        <v>https://fulldepth.co.jp/company</v>
      </c>
      <c r="P7" s="45" t="str">
        <f>IFERROR(IF(HLOOKUP('回答結果(KPMG編集)'!P$2,'受領情報一覧(KPMG編集)'!$2:$100,ROW()-1,0)="","",HLOOKUP('回答結果(KPMG編集)'!P$2,'受領情報一覧(KPMG編集)'!$2:$100,ROW()-1,0)),"")</f>
        <v>中央省庁（全省庁統一資格）;</v>
      </c>
      <c r="Q7" s="45" t="str">
        <f>IFERROR(IF(HLOOKUP('回答結果(KPMG編集)'!Q$2,'受領情報一覧(KPMG編集)'!$2:$100,ROW()-1,0)="","",HLOOKUP('回答結果(KPMG編集)'!Q$2,'受領情報一覧(KPMG編集)'!$2:$100,ROW()-1,0)),"")</f>
        <v>全国;</v>
      </c>
      <c r="R7" s="45" t="str">
        <f>IFERROR(IF(HLOOKUP('回答結果(KPMG編集)'!R$2,'受領情報一覧(KPMG編集)'!$2:$100,ROW()-1,0)="","",HLOOKUP('回答結果(KPMG編集)'!R$2,'受領情報一覧(KPMG編集)'!$2:$100,ROW()-1,0)),"")</f>
        <v>産業用水中ドローンDiveUnit300</v>
      </c>
      <c r="S7" s="45" t="str">
        <f>IFERROR(IF(HLOOKUP('回答結果(KPMG編集)'!S$2,'受領情報一覧(KPMG編集)'!$2:$100,ROW()-1,0)="","",HLOOKUP('回答結果(KPMG編集)'!S$2,'受領情報一覧(KPMG編集)'!$2:$100,ROW()-1,0)),"")</f>
        <v>産業用水中ドローンDiveUnit300</v>
      </c>
      <c r="T7" s="45" t="str">
        <f>IFERROR(IF(HLOOKUP('回答結果(KPMG編集)'!T$2,'受領情報一覧(KPMG編集)'!$2:$100,ROW()-1,0)="","",HLOOKUP('回答結果(KPMG編集)'!T$2,'受領情報一覧(KPMG編集)'!$2:$100,ROW()-1,0)),"")</f>
        <v>橋梁や港湾岸壁、護岸、ダム、管路などの水中部をもつインフラ構造物に対して、水中ドローンに搭載したカメラおよび音響計測装置、さらにデジタル情報処理技術を組み合わせた点検が可能です。</v>
      </c>
      <c r="U7" s="45" t="str">
        <f>IFERROR(IF(HLOOKUP('回答結果(KPMG編集)'!U$2,'受領情報一覧(KPMG編集)'!$2:$100,ROW()-1,0)="","",HLOOKUP('回答結果(KPMG編集)'!U$2,'受領情報一覧(KPMG編集)'!$2:$100,ROW()-1,0)),"")</f>
        <v>https://fulldepth.co.jp/product</v>
      </c>
      <c r="V7" s="45" t="str">
        <f>IFERROR(IF(HLOOKUP('回答結果(KPMG編集)'!V$2,'受領情報一覧(KPMG編集)'!$2:$100,ROW()-1,0)="","",HLOOKUP('回答結果(KPMG編集)'!V$2,'受領情報一覧(KPMG編集)'!$2:$100,ROW()-1,0)),"")</f>
        <v>・新技術活用情報システムNETIS（国土交通省）
・点検支援技術性能カタログ（国土交通省）</v>
      </c>
      <c r="W7" s="45" t="str">
        <f>IFERROR(IF(HLOOKUP('回答結果(KPMG編集)'!W$2,'受領情報一覧(KPMG編集)'!$2:$100,ROW()-1,0)="","",HLOOKUP('回答結果(KPMG編集)'!W$2,'受領情報一覧(KPMG編集)'!$2:$100,ROW()-1,0)),"")</f>
        <v>・新技術活用情報システムNETIS（国土交通省）
・点検支援技術性能カタログ（国土交通省）</v>
      </c>
      <c r="X7" s="45" t="str">
        <f>IFERROR(IF(HLOOKUP('回答結果(KPMG編集)'!X$2,'受領情報一覧(KPMG編集)'!$2:$100,ROW()-1,0)="","",HLOOKUP('回答結果(KPMG編集)'!X$2,'受領情報一覧(KPMG編集)'!$2:$100,ROW()-1,0)),"")</f>
        <v>１つの要素技術により構成される</v>
      </c>
      <c r="Y7" s="45" t="str">
        <f>IFERROR(IF(HLOOKUP('回答結果(KPMG編集)'!Y$2,'受領情報一覧(KPMG編集)'!$2:$100,ROW()-1,0)="","",HLOOKUP('回答結果(KPMG編集)'!Y$2,'受領情報一覧(KPMG編集)'!$2:$100,ROW()-1,0)),"")</f>
        <v>株式会社FullDepth</v>
      </c>
      <c r="Z7" s="45" t="str">
        <f>IFERROR(IF(HLOOKUP('回答結果(KPMG編集)'!Z$2,'受領情報一覧(KPMG編集)'!$2:$100,ROW()-1,0)="","",HLOOKUP('回答結果(KPMG編集)'!Z$2,'受領情報一覧(KPMG編集)'!$2:$100,ROW()-1,0)),"")</f>
        <v>フルデプス</v>
      </c>
      <c r="AA7" s="185" t="str">
        <f>IFERROR(IF(HLOOKUP('回答結果(KPMG編集)'!AA$2,'受領情報一覧(KPMG編集)'!$2:$100,ROW()-1,0)="","",HLOOKUP('回答結果(KPMG編集)'!AA$2,'受領情報一覧(KPMG編集)'!$2:$100,ROW()-1,0)),"")</f>
        <v>3050001037744</v>
      </c>
      <c r="AB7" s="45" t="str">
        <f>IFERROR(IF(HLOOKUP('回答結果(KPMG編集)'!AB$2,'受領情報一覧(KPMG編集)'!$2:$100,ROW()-1,0)="","",HLOOKUP('回答結果(KPMG編集)'!AB$2,'受領情報一覧(KPMG編集)'!$2:$100,ROW()-1,0)),"")</f>
        <v>東京都中央区東日本橋2-8-4東日本橋1stビル</v>
      </c>
      <c r="AC7" s="45" t="str">
        <f>IFERROR(IF(HLOOKUP('回答結果(KPMG編集)'!AC$2,'受領情報一覧(KPMG編集)'!$2:$100,ROW()-1,0)="","",HLOOKUP('回答結果(KPMG編集)'!AC$2,'受領情報一覧(KPMG編集)'!$2:$100,ROW()-1,0)),"")</f>
        <v/>
      </c>
      <c r="AD7" s="45" t="str">
        <f>IFERROR(IF(HLOOKUP('回答結果(KPMG編集)'!AD$2,'受領情報一覧(KPMG編集)'!$2:$100,ROW()-1,0)="","",HLOOKUP('回答結果(KPMG編集)'!AD$2,'受領情報一覧(KPMG編集)'!$2:$100,ROW()-1,0)),"")</f>
        <v/>
      </c>
      <c r="AE7" s="45" t="str">
        <f>IFERROR(IF(HLOOKUP('回答結果(KPMG編集)'!AE$2,'受領情報一覧(KPMG編集)'!$2:$100,ROW()-1,0)="","",HLOOKUP('回答結果(KPMG編集)'!AE$2,'受領情報一覧(KPMG編集)'!$2:$100,ROW()-1,0)),"")</f>
        <v/>
      </c>
      <c r="AF7" s="45" t="str">
        <f>IFERROR(IF(HLOOKUP('回答結果(KPMG編集)'!AF$2,'受領情報一覧(KPMG編集)'!$2:$100,ROW()-1,0)="","",HLOOKUP('回答結果(KPMG編集)'!AF$2,'受領情報一覧(KPMG編集)'!$2:$100,ROW()-1,0)),"")</f>
        <v/>
      </c>
      <c r="AG7" s="185" t="str">
        <f>IFERROR(IF(HLOOKUP('回答結果(KPMG編集)'!AG$2,'受領情報一覧(KPMG編集)'!$2:$100,ROW()-1,0)="","",HLOOKUP('回答結果(KPMG編集)'!AG$2,'受領情報一覧(KPMG編集)'!$2:$100,ROW()-1,0)),"")</f>
        <v/>
      </c>
      <c r="AH7" s="45" t="str">
        <f>IFERROR(IF(HLOOKUP('回答結果(KPMG編集)'!AH$2,'受領情報一覧(KPMG編集)'!$2:$100,ROW()-1,0)="","",HLOOKUP('回答結果(KPMG編集)'!AH$2,'受領情報一覧(KPMG編集)'!$2:$100,ROW()-1,0)),"")</f>
        <v/>
      </c>
      <c r="AI7" s="45" t="str">
        <f>IFERROR(IF(HLOOKUP('回答結果(KPMG編集)'!AI$2,'受領情報一覧(KPMG編集)'!$2:$100,ROW()-1,0)="","",HLOOKUP('回答結果(KPMG編集)'!AI$2,'受領情報一覧(KPMG編集)'!$2:$100,ROW()-1,0)),"")</f>
        <v/>
      </c>
      <c r="AJ7" s="45" t="str">
        <f>IFERROR(IF(HLOOKUP('回答結果(KPMG編集)'!AJ$2,'受領情報一覧(KPMG編集)'!$2:$100,ROW()-1,0)="","",HLOOKUP('回答結果(KPMG編集)'!AJ$2,'受領情報一覧(KPMG編集)'!$2:$100,ROW()-1,0)),"")</f>
        <v/>
      </c>
      <c r="AK7" s="45" t="str">
        <f>IFERROR(IF(HLOOKUP('回答結果(KPMG編集)'!AK$2,'受領情報一覧(KPMG編集)'!$2:$100,ROW()-1,0)="","",HLOOKUP('回答結果(KPMG編集)'!AK$2,'受領情報一覧(KPMG編集)'!$2:$100,ROW()-1,0)),"")</f>
        <v/>
      </c>
      <c r="AL7" s="45" t="str">
        <f>IFERROR(IF(HLOOKUP('回答結果(KPMG編集)'!AL$2,'受領情報一覧(KPMG編集)'!$2:$100,ROW()-1,0)="","",HLOOKUP('回答結果(KPMG編集)'!AL$2,'受領情報一覧(KPMG編集)'!$2:$100,ROW()-1,0)),"")</f>
        <v/>
      </c>
      <c r="AM7" s="45" t="str">
        <f>IFERROR(IF(HLOOKUP('回答結果(KPMG編集)'!AM$2,'受領情報一覧(KPMG編集)'!$2:$100,ROW()-1,0)="","",HLOOKUP('回答結果(KPMG編集)'!AM$2,'受領情報一覧(KPMG編集)'!$2:$100,ROW()-1,0)),"")</f>
        <v/>
      </c>
      <c r="AN7" s="185" t="str">
        <f>IFERROR(IF(HLOOKUP('回答結果(KPMG編集)'!AN$2,'受領情報一覧(KPMG編集)'!$2:$100,ROW()-1,0)="","",HLOOKUP('回答結果(KPMG編集)'!AN$2,'受領情報一覧(KPMG編集)'!$2:$100,ROW()-1,0)),"")</f>
        <v/>
      </c>
      <c r="AO7" s="45" t="str">
        <f>IFERROR(IF(HLOOKUP('回答結果(KPMG編集)'!AO$2,'受領情報一覧(KPMG編集)'!$2:$100,ROW()-1,0)="","",HLOOKUP('回答結果(KPMG編集)'!AO$2,'受領情報一覧(KPMG編集)'!$2:$100,ROW()-1,0)),"")</f>
        <v/>
      </c>
      <c r="AP7" s="45" t="str">
        <f>IFERROR(IF(HLOOKUP('回答結果(KPMG編集)'!AP$2,'受領情報一覧(KPMG編集)'!$2:$100,ROW()-1,0)="","",HLOOKUP('回答結果(KPMG編集)'!AP$2,'受領情報一覧(KPMG編集)'!$2:$100,ROW()-1,0)),"")</f>
        <v/>
      </c>
      <c r="AQ7" s="45" t="str">
        <f>IFERROR(IF(HLOOKUP('回答結果(KPMG編集)'!AQ$2,'受領情報一覧(KPMG編集)'!$2:$100,ROW()-1,0)="","",HLOOKUP('回答結果(KPMG編集)'!AQ$2,'受領情報一覧(KPMG編集)'!$2:$100,ROW()-1,0)),"")</f>
        <v/>
      </c>
      <c r="AR7" s="45" t="str">
        <f>IFERROR(IF(HLOOKUP('回答結果(KPMG編集)'!AR$2,'受領情報一覧(KPMG編集)'!$2:$100,ROW()-1,0)="","",HLOOKUP('回答結果(KPMG編集)'!AR$2,'受領情報一覧(KPMG編集)'!$2:$100,ROW()-1,0)),"")</f>
        <v/>
      </c>
      <c r="AS7" s="45" t="str">
        <f>IFERROR(IF(HLOOKUP('回答結果(KPMG編集)'!AS$2,'受領情報一覧(KPMG編集)'!$2:$100,ROW()-1,0)="","",HLOOKUP('回答結果(KPMG編集)'!AS$2,'受領情報一覧(KPMG編集)'!$2:$100,ROW()-1,0)),"")</f>
        <v/>
      </c>
      <c r="AT7" s="45" t="str">
        <f>IFERROR(IF(HLOOKUP('回答結果(KPMG編集)'!AT$2,'受領情報一覧(KPMG編集)'!$2:$100,ROW()-1,0)="","",HLOOKUP('回答結果(KPMG編集)'!AT$2,'受領情報一覧(KPMG編集)'!$2:$100,ROW()-1,0)),"")</f>
        <v/>
      </c>
      <c r="AU7" s="185" t="str">
        <f>IFERROR(IF(HLOOKUP('回答結果(KPMG編集)'!AU$2,'受領情報一覧(KPMG編集)'!$2:$100,ROW()-1,0)="","",HLOOKUP('回答結果(KPMG編集)'!AU$2,'受領情報一覧(KPMG編集)'!$2:$100,ROW()-1,0)),"")</f>
        <v/>
      </c>
      <c r="AV7" s="45" t="str">
        <f>IFERROR(IF(HLOOKUP('回答結果(KPMG編集)'!AV$2,'受領情報一覧(KPMG編集)'!$2:$100,ROW()-1,0)="","",HLOOKUP('回答結果(KPMG編集)'!AV$2,'受領情報一覧(KPMG編集)'!$2:$100,ROW()-1,0)),"")</f>
        <v/>
      </c>
      <c r="AW7" s="45" t="str">
        <f>IFERROR(IF(HLOOKUP('回答結果(KPMG編集)'!AW$2,'受領情報一覧(KPMG編集)'!$2:$100,ROW()-1,0)="","",HLOOKUP('回答結果(KPMG編集)'!AW$2,'受領情報一覧(KPMG編集)'!$2:$100,ROW()-1,0)),"")</f>
        <v/>
      </c>
      <c r="AX7" s="45" t="str">
        <f>IFERROR(IF(HLOOKUP('回答結果(KPMG編集)'!AX$2,'受領情報一覧(KPMG編集)'!$2:$100,ROW()-1,0)="","",HLOOKUP('回答結果(KPMG編集)'!AX$2,'受領情報一覧(KPMG編集)'!$2:$100,ROW()-1,0)),"")</f>
        <v/>
      </c>
      <c r="AY7" s="45" t="str">
        <f>IFERROR(IF(HLOOKUP('回答結果(KPMG編集)'!AY$2,'受領情報一覧(KPMG編集)'!$2:$100,ROW()-1,0)="","",HLOOKUP('回答結果(KPMG編集)'!AY$2,'受領情報一覧(KPMG編集)'!$2:$100,ROW()-1,0)),"")</f>
        <v/>
      </c>
      <c r="AZ7" s="45" t="str">
        <f>IFERROR(IF(HLOOKUP('回答結果(KPMG編集)'!AZ$2,'受領情報一覧(KPMG編集)'!$2:$100,ROW()-1,0)="","",HLOOKUP('回答結果(KPMG編集)'!AZ$2,'受領情報一覧(KPMG編集)'!$2:$100,ROW()-1,0)),"")</f>
        <v/>
      </c>
      <c r="BA7" s="45" t="str">
        <f>IFERROR(IF(HLOOKUP('回答結果(KPMG編集)'!BA$2,'受領情報一覧(KPMG編集)'!$2:$100,ROW()-1,0)="","",HLOOKUP('回答結果(KPMG編集)'!BA$2,'受領情報一覧(KPMG編集)'!$2:$100,ROW()-1,0)),"")</f>
        <v/>
      </c>
      <c r="BB7" s="185" t="str">
        <f>IFERROR(IF(HLOOKUP('回答結果(KPMG編集)'!BB$2,'受領情報一覧(KPMG編集)'!$2:$100,ROW()-1,0)="","",HLOOKUP('回答結果(KPMG編集)'!BB$2,'受領情報一覧(KPMG編集)'!$2:$100,ROW()-1,0)),"")</f>
        <v/>
      </c>
      <c r="BC7" s="45" t="str">
        <f>IFERROR(IF(HLOOKUP('回答結果(KPMG編集)'!BC$2,'受領情報一覧(KPMG編集)'!$2:$100,ROW()-1,0)="","",HLOOKUP('回答結果(KPMG編集)'!BC$2,'受領情報一覧(KPMG編集)'!$2:$100,ROW()-1,0)),"")</f>
        <v/>
      </c>
      <c r="BD7" s="45" t="str">
        <f>IFERROR(IF(HLOOKUP('回答結果(KPMG編集)'!BD$2,'受領情報一覧(KPMG編集)'!$2:$100,ROW()-1,0)="","",HLOOKUP('回答結果(KPMG編集)'!BD$2,'受領情報一覧(KPMG編集)'!$2:$100,ROW()-1,0)),"")</f>
        <v/>
      </c>
      <c r="BE7" s="45" t="str">
        <f>IFERROR(IF(HLOOKUP('回答結果(KPMG編集)'!BE$2,'受領情報一覧(KPMG編集)'!$2:$100,ROW()-1,0)="","",HLOOKUP('回答結果(KPMG編集)'!BE$2,'受領情報一覧(KPMG編集)'!$2:$100,ROW()-1,0)),"")</f>
        <v/>
      </c>
      <c r="BF7" s="45" t="str">
        <f>IFERROR(IF(HLOOKUP('回答結果(KPMG編集)'!BF$2,'受領情報一覧(KPMG編集)'!$2:$100,ROW()-1,0)="","",HLOOKUP('回答結果(KPMG編集)'!BF$2,'受領情報一覧(KPMG編集)'!$2:$100,ROW()-1,0)),"")</f>
        <v/>
      </c>
      <c r="BG7" s="45" t="str">
        <f>IFERROR(IF(HLOOKUP('回答結果(KPMG編集)'!BG$2,'受領情報一覧(KPMG編集)'!$2:$100,ROW()-1,0)="","",HLOOKUP('回答結果(KPMG編集)'!BG$2,'受領情報一覧(KPMG編集)'!$2:$100,ROW()-1,0)),"")</f>
        <v/>
      </c>
      <c r="BH7" s="45" t="str">
        <f>IFERROR(IF(HLOOKUP('回答結果(KPMG編集)'!BH$2,'受領情報一覧(KPMG編集)'!$2:$100,ROW()-1,0)="","",HLOOKUP('回答結果(KPMG編集)'!BH$2,'受領情報一覧(KPMG編集)'!$2:$100,ROW()-1,0)),"")</f>
        <v/>
      </c>
      <c r="BI7" s="45" t="str">
        <f>IFERROR(IF(HLOOKUP('回答結果(KPMG編集)'!BI$2,'受領情報一覧(KPMG編集)'!$2:$100,ROW()-1,0)="","",HLOOKUP('回答結果(KPMG編集)'!BI$2,'受領情報一覧(KPMG編集)'!$2:$100,ROW()-1,0)),"")</f>
        <v/>
      </c>
      <c r="BJ7" s="45" t="str">
        <f>IFERROR(IF(HLOOKUP('回答結果(KPMG編集)'!BJ$2,'受領情報一覧(KPMG編集)'!$2:$100,ROW()-1,0)="","",HLOOKUP('回答結果(KPMG編集)'!BJ$2,'受領情報一覧(KPMG編集)'!$2:$100,ROW()-1,0)),"")</f>
        <v/>
      </c>
      <c r="BK7" s="45" t="str">
        <f>IFERROR(IF(HLOOKUP('回答結果(KPMG編集)'!BK$2,'受領情報一覧(KPMG編集)'!$2:$100,ROW()-1,0)="","",HLOOKUP('回答結果(KPMG編集)'!BK$2,'受領情報一覧(KPMG編集)'!$2:$100,ROW()-1,0)),"")</f>
        <v/>
      </c>
      <c r="BL7" s="45" t="str">
        <f>IFERROR(IF(HLOOKUP('回答結果(KPMG編集)'!BL$2,'受領情報一覧(KPMG編集)'!$2:$100,ROW()-1,0)="","",HLOOKUP('回答結果(KPMG編集)'!BL$2,'受領情報一覧(KPMG編集)'!$2:$100,ROW()-1,0)),"")</f>
        <v/>
      </c>
      <c r="BM7" s="45" t="str">
        <f>IFERROR(IF(HLOOKUP('回答結果(KPMG編集)'!BM$2,'受領情報一覧(KPMG編集)'!$2:$100,ROW()-1,0)="","",HLOOKUP('回答結果(KPMG編集)'!BM$2,'受領情報一覧(KPMG編集)'!$2:$100,ROW()-1,0)),"")</f>
        <v>有</v>
      </c>
      <c r="BN7" s="45" t="str">
        <f>IFERROR(IF(HLOOKUP('回答結果(KPMG編集)'!BN$2,'受領情報一覧(KPMG編集)'!$2:$100,ROW()-1,0)="","",HLOOKUP('回答結果(KPMG編集)'!BN$2,'受領情報一覧(KPMG編集)'!$2:$100,ROW()-1,0)),"")</f>
        <v>土木構造物（道路、トンネル、橋梁、導管等の埋設物、等）;建築物（家屋、事業所、工場、畜舎、倉庫、等）;設備（建築設備、水道設備、製造設備、防災設備、等）;</v>
      </c>
      <c r="BO7" s="45" t="str">
        <f>IFERROR(IF(HLOOKUP('回答結果(KPMG編集)'!BO$2,'受領情報一覧(KPMG編集)'!$2:$100,ROW()-1,0)="","",HLOOKUP('回答結果(KPMG編集)'!BO$2,'受領情報一覧(KPMG編集)'!$2:$100,ROW()-1,0)),"")</f>
        <v>静止画や動画データ;圧力データ（液体、気体、等）;温度データ;音響データ（打診音等）;超音波データ;加速度データ;</v>
      </c>
      <c r="BP7" s="45" t="str">
        <f>IFERROR(IF(HLOOKUP('回答結果(KPMG編集)'!BP$2,'受領情報一覧(KPMG編集)'!$2:$100,ROW()-1,0)="","",HLOOKUP('回答結果(KPMG編集)'!BP$2,'受領情報一覧(KPMG編集)'!$2:$100,ROW()-1,0)),"")</f>
        <v>操作用機器（コントローラー）と観測機器（ドローン、移動ロボット、等）を有線接続し、現場の担当者により遠隔操作;事前に設定したルートに基づき自律移動;</v>
      </c>
      <c r="BQ7" s="45" t="str">
        <f>IFERROR(IF(HLOOKUP('回答結果(KPMG編集)'!BQ$2,'受領情報一覧(KPMG編集)'!$2:$100,ROW()-1,0)="","",HLOOKUP('回答結果(KPMG編集)'!BQ$2,'受領情報一覧(KPMG編集)'!$2:$100,ROW()-1,0)),"")</f>
        <v>レベル3：実装（製品・サービスとして提供されている）</v>
      </c>
      <c r="BR7" s="45" t="str">
        <f>IFERROR(IF(HLOOKUP('回答結果(KPMG編集)'!BR$2,'受領情報一覧(KPMG編集)'!$2:$100,ROW()-1,0)="","",HLOOKUP('回答結果(KPMG編集)'!BR$2,'受領情報一覧(KPMG編集)'!$2:$100,ROW()-1,0)),"")</f>
        <v>橋梁や港湾岸壁、護岸、ダム、管路などの水中部をもつインフラ構造物に対して、水中ドローンに搭載したカメラおよび音響計測装置や各種センサー、さらにデータ取得後の情報処理技術を組み合わせた点検が可能です。
（アウトプットは画像処理したカメラ映像・二次元オルソデータ・音響２次元マップデータ等）
水中インフラの経年劣化の評価、工事前後や安全措置対策時の状況確認、大雨などの被災時の状況確認に数多く使われています。</v>
      </c>
      <c r="BS7" s="45" t="str">
        <f>IFERROR(IF(HLOOKUP('回答結果(KPMG編集)'!BS$2,'受領情報一覧(KPMG編集)'!$2:$100,ROW()-1,0)="","",HLOOKUP('回答結果(KPMG編集)'!BS$2,'受領情報一覧(KPMG編集)'!$2:$100,ROW()-1,0)),"")</f>
        <v>最大潜行可能深度：300m
本体サイズ：横410mm / 高さ375mm / 奥行き640mm
重量：約29kg(バッテリー込み)
照明(明るさ)：LED4基(6,000ルーメン)
推進器：7基
駆動時間：4時間（運用状況により駆動時間が変わります）
ケーブル：直径3.7mm 光ファイバーケーブル
コントロール装置：当社指定防滴仕様PC/操作パッド</v>
      </c>
      <c r="BT7" s="45" t="str">
        <f>IFERROR(IF(HLOOKUP('回答結果(KPMG編集)'!BT$2,'受領情報一覧(KPMG編集)'!$2:$100,ROW()-1,0)="","",HLOOKUP('回答結果(KPMG編集)'!BT$2,'受領情報一覧(KPMG編集)'!$2:$100,ROW()-1,0)),"")</f>
        <v>■光学計測装置（カメラ）
最大潜行可能深度：300m
カメラ画質：Full HD(30fps)
映像鮮明化処理技術：あり
■音響計測装置（ソナー）
計測レンジ：0.1-120m
周波数：750kHz/1.2MHz
水平角度：130°
鉛直角度：20°</v>
      </c>
      <c r="BU7" s="45" t="str">
        <f>IFERROR(IF(HLOOKUP('回答結果(KPMG編集)'!BU$2,'受領情報一覧(KPMG編集)'!$2:$100,ROW()-1,0)="","",HLOOKUP('回答結果(KPMG編集)'!BU$2,'受領情報一覧(KPMG編集)'!$2:$100,ROW()-1,0)),"")</f>
        <v>有</v>
      </c>
      <c r="BV7" s="45" t="str">
        <f>IFERROR(IF(HLOOKUP('回答結果(KPMG編集)'!BV$2,'受領情報一覧(KPMG編集)'!$2:$100,ROW()-1,0)="","",HLOOKUP('回答結果(KPMG編集)'!BV$2,'受領情報一覧(KPMG編集)'!$2:$100,ROW()-1,0)),"")</f>
        <v>取得したデータの傾向を分析することで経年劣化（亀裂、傷、欠損、動作異常、異音、異常振動、温度異常、漏えい電流、漏えいガス、等）の予兆を検知;取得したデータの変化量を分析することで経年劣化状況（亀裂、傷、欠損、動作異常、異音、異常振動、温度異常、漏えい電流、漏えいガス、等）を検出;過去データと取得したデータとの差分分析をすることで、経年劣化状況（亀裂、傷、欠損、動作異常、異音、異常振動、温度異常、漏えい電流、漏えいガス、等）を検出;</v>
      </c>
      <c r="BW7" s="45" t="str">
        <f>IFERROR(IF(HLOOKUP('回答結果(KPMG編集)'!BW$2,'受領情報一覧(KPMG編集)'!$2:$100,ROW()-1,0)="","",HLOOKUP('回答結果(KPMG編集)'!BW$2,'受領情報一覧(KPMG編集)'!$2:$100,ROW()-1,0)),"")</f>
        <v>レベル2：応用（製品・サービスとしての提供に向けて実証試験段階である）</v>
      </c>
      <c r="BX7" s="45" t="str">
        <f>IFERROR(IF(HLOOKUP('回答結果(KPMG編集)'!BX$2,'受領情報一覧(KPMG編集)'!$2:$100,ROW()-1,0)="","",HLOOKUP('回答結果(KPMG編集)'!BX$2,'受領情報一覧(KPMG編集)'!$2:$100,ROW()-1,0)),"")</f>
        <v>橋梁や港湾岸壁、護岸、ダム、管路などの水中部をもつインフラ構造物に対して
水中ドローン等を用いて撮影した画像/音響マップを過去データと比べて、異常点を発見する。</v>
      </c>
      <c r="BY7" s="45" t="str">
        <f>IFERROR(IF(HLOOKUP('回答結果(KPMG編集)'!BY$2,'受領情報一覧(KPMG編集)'!$2:$100,ROW()-1,0)="","",HLOOKUP('回答結果(KPMG編集)'!BY$2,'受領情報一覧(KPMG編集)'!$2:$100,ROW()-1,0)),"")</f>
        <v>取得していない;</v>
      </c>
      <c r="BZ7" s="45" t="str">
        <f>IFERROR(IF(HLOOKUP('回答結果(KPMG編集)'!BZ$2,'受領情報一覧(KPMG編集)'!$2:$100,ROW()-1,0)="","",HLOOKUP('回答結果(KPMG編集)'!BZ$2,'受領情報一覧(KPMG編集)'!$2:$100,ROW()-1,0)),"")</f>
        <v>両方取得していない</v>
      </c>
      <c r="CA7" s="45" t="str">
        <f>IFERROR(IF(HLOOKUP('回答結果(KPMG編集)'!CA$2,'受領情報一覧(KPMG編集)'!$2:$100,ROW()-1,0)="","",HLOOKUP('回答結果(KPMG編集)'!CA$2,'受領情報一覧(KPMG編集)'!$2:$100,ROW()-1,0)),"")</f>
        <v/>
      </c>
      <c r="CB7" s="45" t="str">
        <f>IFERROR(IF(HLOOKUP('回答結果(KPMG編集)'!CB$2,'受領情報一覧(KPMG編集)'!$2:$100,ROW()-1,0)="","",HLOOKUP('回答結果(KPMG編集)'!CB$2,'受領情報一覧(KPMG編集)'!$2:$100,ROW()-1,0)),"")</f>
        <v/>
      </c>
      <c r="CC7" s="45" t="str">
        <f>IFERROR(IF(HLOOKUP('回答結果(KPMG編集)'!CC$2,'受領情報一覧(KPMG編集)'!$2:$100,ROW()-1,0)="","",HLOOKUP('回答結果(KPMG編集)'!CC$2,'受領情報一覧(KPMG編集)'!$2:$100,ROW()-1,0)),"")</f>
        <v/>
      </c>
      <c r="CD7" s="45" t="str">
        <f>IFERROR(IF(HLOOKUP('回答結果(KPMG編集)'!CD$2,'受領情報一覧(KPMG編集)'!$2:$100,ROW()-1,0)="","",HLOOKUP('回答結果(KPMG編集)'!CD$2,'受領情報一覧(KPMG編集)'!$2:$100,ROW()-1,0)),"")</f>
        <v/>
      </c>
      <c r="CE7" s="45" t="str">
        <f>IFERROR(IF(HLOOKUP('回答結果(KPMG編集)'!CE$2,'受領情報一覧(KPMG編集)'!$2:$100,ROW()-1,0)="","",HLOOKUP('回答結果(KPMG編集)'!CE$2,'受領情報一覧(KPMG編集)'!$2:$100,ROW()-1,0)),"")</f>
        <v>準拠するガイドラインはないが独自に脆弱性検査を実施している</v>
      </c>
      <c r="CF7" s="45" t="str">
        <f>IFERROR(IF(HLOOKUP('回答結果(KPMG編集)'!CF$2,'受領情報一覧(KPMG編集)'!$2:$100,ROW()-1,0)="","",HLOOKUP('回答結果(KPMG編集)'!CF$2,'受領情報一覧(KPMG編集)'!$2:$100,ROW()-1,0)),"")</f>
        <v/>
      </c>
      <c r="CG7" s="45" t="str">
        <f>IFERROR(IF(HLOOKUP('回答結果(KPMG編集)'!CG$2,'受領情報一覧(KPMG編集)'!$2:$100,ROW()-1,0)="","",HLOOKUP('回答結果(KPMG編集)'!CG$2,'受領情報一覧(KPMG編集)'!$2:$100,ROW()-1,0)),"")</f>
        <v>コードレビュー　※ソースコードをレビューすることで（脆弱性を含む）不具合を検出する;ファジングテスト　※無効なデータや予期しないデータを入力することで、例外的な状況を発生させ、挙動を確認する;ストレステスト　※必要以上の負荷を発生させ、正常に動作するか（隠れた欠陥がないか）を確認する;</v>
      </c>
      <c r="CH7" s="45" t="str">
        <f>IFERROR(IF(HLOOKUP('回答結果(KPMG編集)'!CH$2,'受領情報一覧(KPMG編集)'!$2:$100,ROW()-1,0)="","",HLOOKUP('回答結果(KPMG編集)'!CH$2,'受領情報一覧(KPMG編集)'!$2:$100,ROW()-1,0)),"")</f>
        <v/>
      </c>
      <c r="CI7" s="45" t="str">
        <f>IFERROR(IF(HLOOKUP('回答結果(KPMG編集)'!CI$2,'受領情報一覧(KPMG編集)'!$2:$100,ROW()-1,0)="","",HLOOKUP('回答結果(KPMG編集)'!CI$2,'受領情報一覧(KPMG編集)'!$2:$100,ROW()-1,0)),"")</f>
        <v/>
      </c>
      <c r="CJ7" s="45" t="str">
        <f>IFERROR(IF(HLOOKUP('回答結果(KPMG編集)'!CJ$2,'受領情報一覧(KPMG編集)'!$2:$100,ROW()-1,0)="","",HLOOKUP('回答結果(KPMG編集)'!CJ$2,'受領情報一覧(KPMG編集)'!$2:$100,ROW()-1,0)),"")</f>
        <v>日本国内のデータセンタ</v>
      </c>
      <c r="CK7" s="45" t="str">
        <f>IFERROR(IF(HLOOKUP('回答結果(KPMG編集)'!CK$2,'受領情報一覧(KPMG編集)'!$2:$100,ROW()-1,0)="","",HLOOKUP('回答結果(KPMG編集)'!CK$2,'受領情報一覧(KPMG編集)'!$2:$100,ROW()-1,0)),"")</f>
        <v>AES-256 暗号化アルゴリズムによる暗号化を検討しています。</v>
      </c>
      <c r="CL7" s="45" t="str">
        <f>IFERROR(IF(HLOOKUP('回答結果(KPMG編集)'!CL$2,'受領情報一覧(KPMG編集)'!$2:$100,ROW()-1,0)="","",HLOOKUP('回答結果(KPMG編集)'!CL$2,'受領情報一覧(KPMG編集)'!$2:$100,ROW()-1,0)),"")</f>
        <v>【管理者権限機能】一般ユーザから管理者権限へ昇格させる機能を有している、または、管理者権限で動作するように設計されている（例）ID管理システム、等;【セキュリティの境界外で動作する機能】セキュリティ対策が施されている境界の外側で動作する機能を有する（例）ファイアウォール、IDS（不正侵入検知システム）/IPS（不正侵入防止システム）、等;</v>
      </c>
      <c r="CM7" s="45" t="str">
        <f>IFERROR(IF(HLOOKUP('回答結果(KPMG編集)'!CM$2,'受領情報一覧(KPMG編集)'!$2:$100,ROW()-1,0)="","",HLOOKUP('回答結果(KPMG編集)'!CM$2,'受領情報一覧(KPMG編集)'!$2:$100,ROW()-1,0)),"")</f>
        <v>【アクセス元の識別、対処】ソフトウェア及びプラットフォームにアクセスするサービスごとに識別・認証し、システム内での通信や情報のやり取りが正当なサービスやアプリケーションとの間で行われ不正なアクセスや通信を防止するよう管理している;【付与する権限の最小化】ソフトウェア及びプラットフォームへのアクセス権はユーザーごとに必要最低限の範囲で付与し、重要な資産への不正アクセスを防止している（例）アクセス権管理専用のプラットフォームを使用し個々の管理者を識別している、等;</v>
      </c>
      <c r="CN7" s="45" t="str">
        <f>IFERROR(IF(HLOOKUP('回答結果(KPMG編集)'!CN$2,'受領情報一覧(KPMG編集)'!$2:$100,ROW()-1,0)="","",HLOOKUP('回答結果(KPMG編集)'!CN$2,'受領情報一覧(KPMG編集)'!$2:$100,ROW()-1,0)),"")</f>
        <v>【付与する権限の最小化、アクセスレベルの設定】データ資産への不正なアクセスを防止するため、ユーザーに必要最小範囲へのアクセス権の付与や職掌権限にもとづく適切なアクセスレベルの設定を実施している（例）属性情報ベースのアクセス権制御（ABAC）等;</v>
      </c>
      <c r="CO7" s="45" t="str">
        <f>IFERROR(IF(HLOOKUP('回答結果(KPMG編集)'!CO$2,'受領情報一覧(KPMG編集)'!$2:$100,ROW()-1,0)="","",HLOOKUP('回答結果(KPMG編集)'!CO$2,'受領情報一覧(KPMG編集)'!$2:$100,ROW()-1,0)),"")</f>
        <v>ソフトウェア・コンポーネントを管理していない</v>
      </c>
      <c r="CP7" s="45" t="str">
        <f>IFERROR(IF(HLOOKUP('回答結果(KPMG編集)'!CP$2,'受領情報一覧(KPMG編集)'!$2:$100,ROW()-1,0)="","",HLOOKUP('回答結果(KPMG編集)'!CP$2,'受領情報一覧(KPMG編集)'!$2:$100,ROW()-1,0)),"")</f>
        <v/>
      </c>
      <c r="CQ7" s="45" t="str">
        <f>IFERROR(IF(HLOOKUP('回答結果(KPMG編集)'!CQ$2,'受領情報一覧(KPMG編集)'!$2:$100,ROW()-1,0)="","",HLOOKUP('回答結果(KPMG編集)'!CQ$2,'受領情報一覧(KPMG編集)'!$2:$100,ROW()-1,0)),"")</f>
        <v/>
      </c>
      <c r="CR7" s="45" t="str">
        <f>IFERROR(IF(HLOOKUP('回答結果(KPMG編集)'!CR$2,'受領情報一覧(KPMG編集)'!$2:$100,ROW()-1,0)="","",HLOOKUP('回答結果(KPMG編集)'!CR$2,'受領情報一覧(KPMG編集)'!$2:$100,ROW()-1,0)),"")</f>
        <v/>
      </c>
      <c r="CS7" s="45" t="str">
        <f>IFERROR(IF(HLOOKUP('回答結果(KPMG編集)'!CS$2,'受領情報一覧(KPMG編集)'!$2:$100,ROW()-1,0)="","",HLOOKUP('回答結果(KPMG編集)'!CS$2,'受領情報一覧(KPMG編集)'!$2:$100,ROW()-1,0)),"")</f>
        <v/>
      </c>
      <c r="CT7" s="45" t="str">
        <f>IFERROR(IF(HLOOKUP('回答結果(KPMG編集)'!CT$2,'受領情報一覧(KPMG編集)'!$2:$100,ROW()-1,0)="","",HLOOKUP('回答結果(KPMG編集)'!CT$2,'受領情報一覧(KPMG編集)'!$2:$100,ROW()-1,0)),"")</f>
        <v/>
      </c>
      <c r="CU7" s="45" t="str">
        <f>IFERROR(IF(HLOOKUP('回答結果(KPMG編集)'!CU$2,'受領情報一覧(KPMG編集)'!$2:$100,ROW()-1,0)="","",HLOOKUP('回答結果(KPMG編集)'!CU$2,'受領情報一覧(KPMG編集)'!$2:$100,ROW()-1,0)),"")</f>
        <v/>
      </c>
      <c r="CV7" s="45" t="str">
        <f>IFERROR(IF(HLOOKUP('回答結果(KPMG編集)'!CV$2,'受領情報一覧(KPMG編集)'!$2:$100,ROW()-1,0)="","",HLOOKUP('回答結果(KPMG編集)'!CV$2,'受領情報一覧(KPMG編集)'!$2:$100,ROW()-1,0)),"")</f>
        <v>50件以上</v>
      </c>
      <c r="CW7" s="45" t="str">
        <f>IFERROR(IF(HLOOKUP('回答結果(KPMG編集)'!CW$2,'受領情報一覧(KPMG編集)'!$2:$100,ROW()-1,0)="","",HLOOKUP('回答結果(KPMG編集)'!CW$2,'受領情報一覧(KPMG編集)'!$2:$100,ROW()-1,0)),"")</f>
        <v>5件以上</v>
      </c>
      <c r="CX7" s="45" t="str">
        <f>IFERROR(IF(HLOOKUP('回答結果(KPMG編集)'!CX$2,'受領情報一覧(KPMG編集)'!$2:$100,ROW()-1,0)="","",HLOOKUP('回答結果(KPMG編集)'!CX$2,'受領情報一覧(KPMG編集)'!$2:$100,ROW()-1,0)),"")</f>
        <v xml:space="preserve">①発注者
九州電力株式会社
②概要
火力発電所、水力発電所、原子力発電所の点検に使用
③参考URL
https://www.kyuden.co.jp/press_h220705-1.html
④投資対効果
・従来点検できなかった水中部の点検を行うことで、発電所のトラブルによる停止リスクを低減
・従来ダイバーで点検していた作業を陸上から代替することで、効率化・安全化・省人化を実現
</v>
      </c>
      <c r="CY7" s="45" t="str">
        <f>IFERROR(IF(HLOOKUP('回答結果(KPMG編集)'!CY$2,'受領情報一覧(KPMG編集)'!$2:$100,ROW()-1,0)="","",HLOOKUP('回答結果(KPMG編集)'!CY$2,'受領情報一覧(KPMG編集)'!$2:$100,ROW()-1,0)),"")</f>
        <v xml:space="preserve">①発注者
加賀建設株式会社
②概要
岸壁・護岸・橋梁などの土木構造物の点検
③参考URL
https://kagaken.co.jp/news/939/
④投資対効果
・従来点検できなかった水中部の点検を行うことで、老朽化した土木構造物の事故リスクを低減
・従来ダイバーで点検していた作業を陸上から代替することで、効率化・安全化・省人化を実現
</v>
      </c>
      <c r="CZ7" s="45" t="str">
        <f>IFERROR(IF(HLOOKUP('回答結果(KPMG編集)'!CZ$2,'受領情報一覧(KPMG編集)'!$2:$100,ROW()-1,0)="","",HLOOKUP('回答結果(KPMG編集)'!CZ$2,'受領情報一覧(KPMG編集)'!$2:$100,ROW()-1,0)),"")</f>
        <v xml:space="preserve">①発注者
ジャパン・リニューアブル・エナジー株式会社
②概要
洋上風力発電プラントの点検
③参考URL
なし
④投資対効果
・従来点検できなかった水中部の遠隔点検を行うことで、プラントの事故リスクを低減
・従来ダイバーで点検していた作業を陸上から代替することで、効率化・安全化・省人化を実現
</v>
      </c>
      <c r="DA7" s="45" t="str">
        <f>IFERROR(IF(HLOOKUP('回答結果(KPMG編集)'!DA$2,'受領情報一覧(KPMG編集)'!$2:$100,ROW()-1,0)="","",HLOOKUP('回答結果(KPMG編集)'!DA$2,'受領情報一覧(KPMG編集)'!$2:$100,ROW()-1,0)),"")</f>
        <v>・水中ドローン購入費用：800万円（税抜）
・水中ドローン定期保守サービス費用：80万円/年（税抜）</v>
      </c>
      <c r="DB7" s="45" t="str">
        <f>IFERROR(IF(HLOOKUP('回答結果(KPMG編集)'!DB$2,'受領情報一覧(KPMG編集)'!$2:$100,ROW()-1,0)="","",HLOOKUP('回答結果(KPMG編集)'!DB$2,'受領情報一覧(KPMG編集)'!$2:$100,ROW()-1,0)),"")</f>
        <v>①音響装置動揺補正装置（特開2017-193284）
②アダプタ、電子機器及び電子機器を搬送する方法（特開2019-006196）
③魚監視システム（特許6530152）
④接続容器及び無人探査機（特開2020-023212）</v>
      </c>
      <c r="DC7" s="45" t="str">
        <f>IFERROR(IF(HLOOKUP('回答結果(KPMG編集)'!DC$2,'受領情報一覧(KPMG編集)'!$2:$100,ROW()-1,0)="","",HLOOKUP('回答結果(KPMG編集)'!DC$2,'受領情報一覧(KPMG編集)'!$2:$100,ROW()-1,0)),"")</f>
        <v/>
      </c>
      <c r="DD7" s="45" t="str">
        <f>IFERROR(IF(HLOOKUP('回答結果(KPMG編集)'!DD$2,'受領情報一覧(KPMG編集)'!$2:$100,ROW()-1,0)="","",HLOOKUP('回答結果(KPMG編集)'!DD$2,'受領情報一覧(KPMG編集)'!$2:$100,ROW()-1,0)),"")</f>
        <v/>
      </c>
      <c r="DE7" s="45" t="str">
        <f>IFERROR(IF(HLOOKUP('回答結果(KPMG編集)'!DE$2,'受領情報一覧(KPMG編集)'!$2:$100,ROW()-1,0)="","",HLOOKUP('回答結果(KPMG編集)'!DE$2,'受領情報一覧(KPMG編集)'!$2:$100,ROW()-1,0)),"")</f>
        <v>廉価な海外製品が多い水中ドローンの中で、高度な水中デジタル化技術をもちつつ、非熟練者の方でも容易に操作できる利便性を兼ね備えたソリューションとなります。
多数の国内インフラ大企業様（電力会社・電鉄会社・石油会社・鉄鋼会社）や官公庁様に多くご利用頂いている信頼性が高いものであり、安心してご利用頂けます。</v>
      </c>
      <c r="DF7" s="45" t="str">
        <f>IFERROR(IF(HLOOKUP('回答結果(KPMG編集)'!DF$2,'受領情報一覧(KPMG編集)'!$2:$100,ROW()-1,0)="","",HLOOKUP('回答結果(KPMG編集)'!DF$2,'受領情報一覧(KPMG編集)'!$2:$100,ROW()-1,0)),"")</f>
        <v>日本国の裁判所</v>
      </c>
      <c r="DG7" s="45" t="str">
        <f>IFERROR(IF(HLOOKUP('回答結果(KPMG編集)'!DG$2,'受領情報一覧(KPMG編集)'!$2:$100,ROW()-1,0)="","",HLOOKUP('回答結果(KPMG編集)'!DG$2,'受領情報一覧(KPMG編集)'!$2:$100,ROW()-1,0)),"")</f>
        <v>日本法</v>
      </c>
      <c r="DH7" s="45" t="str">
        <f>IFERROR(IF(HLOOKUP('回答結果(KPMG編集)'!DH$2,'受領情報一覧(KPMG編集)'!$2:$100,ROW()-1,0)="","",HLOOKUP('回答結果(KPMG編集)'!DH$2,'受領情報一覧(KPMG編集)'!$2:$100,ROW()-1,0)),"")</f>
        <v>はい</v>
      </c>
      <c r="DI7" s="45" t="str">
        <f>IFERROR(IF(HLOOKUP('回答結果(KPMG編集)'!DI$2,'受領情報一覧(KPMG編集)'!$2:$100,ROW()-1,0)="","",HLOOKUP('回答結果(KPMG編集)'!DI$2,'受領情報一覧(KPMG編集)'!$2:$100,ROW()-1,0)),"")</f>
        <v>はい</v>
      </c>
      <c r="DJ7" s="45" t="str">
        <f>IFERROR(IF(HLOOKUP('回答結果(KPMG編集)'!DJ$2,'受領情報一覧(KPMG編集)'!$2:$100,ROW()-1,0)="","",HLOOKUP('回答結果(KPMG編集)'!DJ$2,'受領情報一覧(KPMG編集)'!$2:$100,ROW()-1,0)),"")</f>
        <v>特段の定め無し</v>
      </c>
      <c r="DK7" s="45" t="str">
        <f>IFERROR(IF(HLOOKUP('回答結果(KPMG編集)'!DK$2,'受領情報一覧(KPMG編集)'!$2:$100,ROW()-1,0)="","",HLOOKUP('回答結果(KPMG編集)'!DK$2,'受領情報一覧(KPMG編集)'!$2:$100,ROW()-1,0)),"")</f>
        <v/>
      </c>
      <c r="DL7" s="45" t="str">
        <f>IFERROR(IF(HLOOKUP('回答結果(KPMG編集)'!DL$2,'受領情報一覧(KPMG編集)'!$2:$100,ROW()-1,0)="","",HLOOKUP('回答結果(KPMG編集)'!DL$2,'受領情報一覧(KPMG編集)'!$2:$100,ROW()-1,0)),"")</f>
        <v/>
      </c>
      <c r="DM7" s="45" t="str">
        <f>IFERROR(IF(HLOOKUP('回答結果(KPMG編集)'!DM$2,'受領情報一覧(KPMG編集)'!$2:$100,ROW()-1,0)="","",HLOOKUP('回答結果(KPMG編集)'!DM$2,'受領情報一覧(KPMG編集)'!$2:$100,ROW()-1,0)),"")</f>
        <v/>
      </c>
      <c r="DN7" s="45" t="str">
        <f>IFERROR(IF(HLOOKUP('回答結果(KPMG編集)'!DN$2,'受領情報一覧(KPMG編集)'!$2:$100,ROW()-1,0)="","",HLOOKUP('回答結果(KPMG編集)'!DN$2,'受領情報一覧(KPMG編集)'!$2:$100,ROW()-1,0)),"")</f>
        <v/>
      </c>
      <c r="DO7" s="45" t="str">
        <f>IFERROR(IF(HLOOKUP('回答結果(KPMG編集)'!DO$2,'受領情報一覧(KPMG編集)'!$2:$100,ROW()-1,0)="","",HLOOKUP('回答結果(KPMG編集)'!DO$2,'受領情報一覧(KPMG編集)'!$2:$100,ROW()-1,0)),"")</f>
        <v/>
      </c>
      <c r="DP7" s="45" t="str">
        <f>IFERROR(IF(HLOOKUP('回答結果(KPMG編集)'!DP$2,'受領情報一覧(KPMG編集)'!$2:$100,ROW()-1,0)="","",HLOOKUP('回答結果(KPMG編集)'!DP$2,'受領情報一覧(KPMG編集)'!$2:$100,ROW()-1,0)),"")</f>
        <v/>
      </c>
      <c r="DQ7" s="45" t="str">
        <f>IFERROR(IF(HLOOKUP('回答結果(KPMG編集)'!DQ$2,'受領情報一覧(KPMG編集)'!$2:$100,ROW()-1,0)="","",HLOOKUP('回答結果(KPMG編集)'!DQ$2,'受領情報一覧(KPMG編集)'!$2:$100,ROW()-1,0)),"")</f>
        <v/>
      </c>
      <c r="DR7" s="45" t="str">
        <f>IFERROR(IF(HLOOKUP('回答結果(KPMG編集)'!DR$2,'受領情報一覧(KPMG編集)'!$2:$100,ROW()-1,0)="","",HLOOKUP('回答結果(KPMG編集)'!DR$2,'受領情報一覧(KPMG編集)'!$2:$100,ROW()-1,0)),"")</f>
        <v/>
      </c>
      <c r="DS7" s="45" t="str">
        <f>IFERROR(IF(HLOOKUP('回答結果(KPMG編集)'!DS$2,'受領情報一覧(KPMG編集)'!$2:$100,ROW()-1,0)="","",HLOOKUP('回答結果(KPMG編集)'!DS$2,'受領情報一覧(KPMG編集)'!$2:$100,ROW()-1,0)),"")</f>
        <v/>
      </c>
      <c r="DT7" s="45" t="str">
        <f>IFERROR(IF(HLOOKUP('回答結果(KPMG編集)'!DT$2,'受領情報一覧(KPMG編集)'!$2:$100,ROW()-1,0)="","",HLOOKUP('回答結果(KPMG編集)'!DT$2,'受領情報一覧(KPMG編集)'!$2:$100,ROW()-1,0)),"")</f>
        <v/>
      </c>
      <c r="DU7" s="45" t="str">
        <f>IFERROR(IF(HLOOKUP('回答結果(KPMG編集)'!DU$2,'受領情報一覧(KPMG編集)'!$2:$100,ROW()-1,0)="","",HLOOKUP('回答結果(KPMG編集)'!DU$2,'受領情報一覧(KPMG編集)'!$2:$100,ROW()-1,0)),"")</f>
        <v/>
      </c>
      <c r="DV7" s="45" t="str">
        <f>IFERROR(IF(HLOOKUP('回答結果(KPMG編集)'!DV$2,'受領情報一覧(KPMG編集)'!$2:$100,ROW()-1,0)="","",HLOOKUP('回答結果(KPMG編集)'!DV$2,'受領情報一覧(KPMG編集)'!$2:$100,ROW()-1,0)),"")</f>
        <v>営業部　森西慧</v>
      </c>
      <c r="DW7" s="45" t="str">
        <f>IFERROR(IF(HLOOKUP('回答結果(KPMG編集)'!DW$2,'受領情報一覧(KPMG編集)'!$2:$100,ROW()-1,0)="","",HLOOKUP('回答結果(KPMG編集)'!DW$2,'受領情報一覧(KPMG編集)'!$2:$100,ROW()-1,0)),"")</f>
        <v>エイギョウブ　モリニシサトル</v>
      </c>
      <c r="DX7" s="45" t="str">
        <f>IFERROR(IF(HLOOKUP('回答結果(KPMG編集)'!DX$2,'受領情報一覧(KPMG編集)'!$2:$100,ROW()-1,0)="","",HLOOKUP('回答結果(KPMG編集)'!DX$2,'受領情報一覧(KPMG編集)'!$2:$100,ROW()-1,0)),"")</f>
        <v>MAIL : satoru.morinishi@fulldepth.co.jp
TEL   :050-5468-8025</v>
      </c>
      <c r="DY7" s="45" t="str">
        <f>IFERROR(IF(HLOOKUP('回答結果(KPMG編集)'!DY$2,'受領情報一覧(KPMG編集)'!$2:$100,ROW()-1,0)="","",HLOOKUP('回答結果(KPMG編集)'!DY$2,'受領情報一覧(KPMG編集)'!$2:$100,ROW()-1,0)),"")</f>
        <v>個人情報の取扱いに同意する</v>
      </c>
      <c r="DZ7" s="45" t="str">
        <f>IFERROR(IF(HLOOKUP('回答結果(KPMG編集)'!DZ$2,'受領情報一覧(KPMG編集)'!$2:$100,ROW()-1,0)="","",HLOOKUP('回答結果(KPMG編集)'!DZ$2,'受領情報一覧(KPMG編集)'!$2:$100,ROW()-1,0)),"")</f>
        <v>著作権の取扱いに同意する</v>
      </c>
      <c r="EA7" s="45" t="str">
        <f>IFERROR(IF(HLOOKUP('回答結果(KPMG編集)'!EA$3,'受領情報一覧(KPMG編集)'!$3:$100,ROW()-2,0)="","",HLOOKUP('回答結果(KPMG編集)'!EA$3,'受領情報一覧(KPMG編集)'!$3:$100,ROW()-2,0)),"")</f>
        <v>同意する</v>
      </c>
      <c r="EB7" s="45" t="str">
        <f>IFERROR(IF(HLOOKUP('回答結果(KPMG編集)'!EB$3,'受領情報一覧(KPMG編集)'!$3:$100,ROW()-2,0)="","",HLOOKUP('回答結果(KPMG編集)'!EB$3,'受領情報一覧(KPMG編集)'!$3:$100,ROW()-2,0)),"")</f>
        <v>確認しました</v>
      </c>
    </row>
    <row r="8" spans="2:132" x14ac:dyDescent="0.55000000000000004">
      <c r="B8" s="67">
        <f>IFERROR(IF(Table1[[#This Row],[回答ID]]="","",Table1[[#This Row],[回答ID]]),"")</f>
        <v>5</v>
      </c>
      <c r="C8" s="46">
        <f>IFERROR(IF(Table1[[#This Row],[開始時刻]]="","",Table1[[#This Row],[開始時刻]]),"")</f>
        <v>45306.3596875</v>
      </c>
      <c r="D8" s="46">
        <f>IFERROR(IF(Table1[[#This Row],[完了時刻]]="","",Table1[[#This Row],[完了時刻]]),"")</f>
        <v>45306.578541666669</v>
      </c>
      <c r="E8" s="45" t="str">
        <f>IFERROR(IF(Table1[[#This Row],[メール]]="","",Table1[[#This Row],[メール]]),"")</f>
        <v>anonymous</v>
      </c>
      <c r="F8" s="45" t="str">
        <f>IFERROR(IF(Table1[[#This Row],[名前]]="","",Table1[[#This Row],[名前]]),"")</f>
        <v/>
      </c>
      <c r="G8" s="45" t="str">
        <f>IFERROR(IF(Table1[[#This Row],[最終変更時刻]]="","",Table1[[#This Row],[最終変更時刻]]),"")</f>
        <v/>
      </c>
      <c r="H8" s="45" t="str">
        <f>IFERROR(IF(HLOOKUP('回答結果(KPMG編集)'!H$2,'受領情報一覧(KPMG編集)'!$2:$100,ROW()-1,0)="","",HLOOKUP('回答結果(KPMG編集)'!H$2,'受領情報一覧(KPMG編集)'!$2:$100,ROW()-1,0)),"")</f>
        <v>株式会社ジャスト</v>
      </c>
      <c r="I8" s="45" t="str">
        <f>IFERROR(IF(HLOOKUP('回答結果(KPMG編集)'!I$2,'受領情報一覧(KPMG編集)'!$2:$100,ROW()-1,0)="","",HLOOKUP('回答結果(KPMG編集)'!I$2,'受領情報一覧(KPMG編集)'!$2:$100,ROW()-1,0)),"")</f>
        <v>ジャスト</v>
      </c>
      <c r="J8" s="45" t="str">
        <f>IFERROR(IF(HLOOKUP('回答結果(KPMG編集)'!J$2,'受領情報一覧(KPMG編集)'!$2:$100,ROW()-1,0)="","",HLOOKUP('回答結果(KPMG編集)'!J$2,'受領情報一覧(KPMG編集)'!$2:$100,ROW()-1,0)),"")</f>
        <v>日本国</v>
      </c>
      <c r="K8" s="184" t="str">
        <f>IFERROR(IF(HLOOKUP('回答結果(KPMG編集)'!K$2,'受領情報一覧(KPMG編集)'!$2:$100,ROW()-1,0)="","",HLOOKUP('回答結果(KPMG編集)'!K$2,'受領情報一覧(KPMG編集)'!$2:$100,ROW()-1,0)),"")</f>
        <v>1020001011844</v>
      </c>
      <c r="L8" s="45" t="str">
        <f>IFERROR(IF(HLOOKUP('回答結果(KPMG編集)'!L$2,'受領情報一覧(KPMG編集)'!$2:$100,ROW()-1,0)="","",HLOOKUP('回答結果(KPMG編集)'!L$2,'受領情報一覧(KPMG編集)'!$2:$100,ROW()-1,0)),"")</f>
        <v>300⼈超</v>
      </c>
      <c r="M8" s="45" t="str">
        <f>IFERROR(IF(HLOOKUP('回答結果(KPMG編集)'!M$2,'受領情報一覧(KPMG編集)'!$2:$100,ROW()-1,0)="","",HLOOKUP('回答結果(KPMG編集)'!M$2,'受領情報一覧(KPMG編集)'!$2:$100,ROW()-1,0)),"")</f>
        <v>３億円超</v>
      </c>
      <c r="N8" s="45" t="str">
        <f>IFERROR(IF(HLOOKUP('回答結果(KPMG編集)'!N$2,'受領情報一覧(KPMG編集)'!$2:$100,ROW()-1,0)="","",HLOOKUP('回答結果(KPMG編集)'!N$2,'受領情報一覧(KPMG編集)'!$2:$100,ROW()-1,0)),"")</f>
        <v>神奈川県横浜市青葉区あざみ野南２丁目４番１号</v>
      </c>
      <c r="O8" s="45" t="str">
        <f>IFERROR(IF(HLOOKUP('回答結果(KPMG編集)'!O$2,'受領情報一覧(KPMG編集)'!$2:$100,ROW()-1,0)="","",HLOOKUP('回答結果(KPMG編集)'!O$2,'受領情報一覧(KPMG編集)'!$2:$100,ROW()-1,0)),"")</f>
        <v>https://www.just-ltd.co.jp/</v>
      </c>
      <c r="P8" s="45" t="str">
        <f>IFERROR(IF(HLOOKUP('回答結果(KPMG編集)'!P$2,'受領情報一覧(KPMG編集)'!$2:$100,ROW()-1,0)="","",HLOOKUP('回答結果(KPMG編集)'!P$2,'受領情報一覧(KPMG編集)'!$2:$100,ROW()-1,0)),"")</f>
        <v>中央省庁（全省庁統一資格）;都道府県;市区町村;</v>
      </c>
      <c r="Q8" s="45" t="str">
        <f>IFERROR(IF(HLOOKUP('回答結果(KPMG編集)'!Q$2,'受領情報一覧(KPMG編集)'!$2:$100,ROW()-1,0)="","",HLOOKUP('回答結果(KPMG編集)'!Q$2,'受領情報一覧(KPMG編集)'!$2:$100,ROW()-1,0)),"")</f>
        <v>全国;</v>
      </c>
      <c r="R8" s="45" t="str">
        <f>IFERROR(IF(HLOOKUP('回答結果(KPMG編集)'!R$2,'受領情報一覧(KPMG編集)'!$2:$100,ROW()-1,0)="","",HLOOKUP('回答結果(KPMG編集)'!R$2,'受領情報一覧(KPMG編集)'!$2:$100,ROW()-1,0)),"")</f>
        <v>無足場点検サービス</v>
      </c>
      <c r="S8" s="45" t="str">
        <f>IFERROR(IF(HLOOKUP('回答結果(KPMG編集)'!S$2,'受領情報一覧(KPMG編集)'!$2:$100,ROW()-1,0)="","",HLOOKUP('回答結果(KPMG編集)'!S$2,'受領情報一覧(KPMG編集)'!$2:$100,ROW()-1,0)),"")</f>
        <v/>
      </c>
      <c r="T8" s="45" t="str">
        <f>IFERROR(IF(HLOOKUP('回答結果(KPMG編集)'!T$2,'受領情報一覧(KPMG編集)'!$2:$100,ROW()-1,0)="","",HLOOKUP('回答結果(KPMG編集)'!T$2,'受領情報一覧(KPMG編集)'!$2:$100,ROW()-1,0)),"")</f>
        <v>無足場点検サービスは構造物の点検に足場を使用せず、その環境に適した多様な撮影機材を組合せ点検するサービス。安全、迅速、低コストの点検が可能で、日常点検から災害時まで効率よく点検できます。</v>
      </c>
      <c r="U8" s="45" t="str">
        <f>IFERROR(IF(HLOOKUP('回答結果(KPMG編集)'!U$2,'受領情報一覧(KPMG編集)'!$2:$100,ROW()-1,0)="","",HLOOKUP('回答結果(KPMG編集)'!U$2,'受領情報一覧(KPMG編集)'!$2:$100,ROW()-1,0)),"")</f>
        <v>https://www.just-ltd.co.jp/muashiba/</v>
      </c>
      <c r="V8" s="45" t="str">
        <f>IFERROR(IF(HLOOKUP('回答結果(KPMG編集)'!V$2,'受領情報一覧(KPMG編集)'!$2:$100,ROW()-1,0)="","",HLOOKUP('回答結果(KPMG編集)'!V$2,'受領情報一覧(KPMG編集)'!$2:$100,ROW()-1,0)),"")</f>
        <v>BS EN 13018 2016など、目視および遠隔目視検査基準など</v>
      </c>
      <c r="W8" s="45" t="str">
        <f>IFERROR(IF(HLOOKUP('回答結果(KPMG編集)'!W$2,'受領情報一覧(KPMG編集)'!$2:$100,ROW()-1,0)="","",HLOOKUP('回答結果(KPMG編集)'!W$2,'受領情報一覧(KPMG編集)'!$2:$100,ROW()-1,0)),"")</f>
        <v/>
      </c>
      <c r="X8" s="45" t="str">
        <f>IFERROR(IF(HLOOKUP('回答結果(KPMG編集)'!X$2,'受領情報一覧(KPMG編集)'!$2:$100,ROW()-1,0)="","",HLOOKUP('回答結果(KPMG編集)'!X$2,'受領情報一覧(KPMG編集)'!$2:$100,ROW()-1,0)),"")</f>
        <v>複数の要素技術により構成される</v>
      </c>
      <c r="Y8" s="45" t="str">
        <f>IFERROR(IF(HLOOKUP('回答結果(KPMG編集)'!Y$2,'受領情報一覧(KPMG編集)'!$2:$100,ROW()-1,0)="","",HLOOKUP('回答結果(KPMG編集)'!Y$2,'受領情報一覧(KPMG編集)'!$2:$100,ROW()-1,0)),"")</f>
        <v/>
      </c>
      <c r="Z8" s="45" t="str">
        <f>IFERROR(IF(HLOOKUP('回答結果(KPMG編集)'!Z$2,'受領情報一覧(KPMG編集)'!$2:$100,ROW()-1,0)="","",HLOOKUP('回答結果(KPMG編集)'!Z$2,'受領情報一覧(KPMG編集)'!$2:$100,ROW()-1,0)),"")</f>
        <v/>
      </c>
      <c r="AA8" s="185" t="str">
        <f>IFERROR(IF(HLOOKUP('回答結果(KPMG編集)'!AA$2,'受領情報一覧(KPMG編集)'!$2:$100,ROW()-1,0)="","",HLOOKUP('回答結果(KPMG編集)'!AA$2,'受領情報一覧(KPMG編集)'!$2:$100,ROW()-1,0)),"")</f>
        <v/>
      </c>
      <c r="AB8" s="45" t="str">
        <f>IFERROR(IF(HLOOKUP('回答結果(KPMG編集)'!AB$2,'受領情報一覧(KPMG編集)'!$2:$100,ROW()-1,0)="","",HLOOKUP('回答結果(KPMG編集)'!AB$2,'受領情報一覧(KPMG編集)'!$2:$100,ROW()-1,0)),"")</f>
        <v/>
      </c>
      <c r="AC8" s="45" t="str">
        <f>IFERROR(IF(HLOOKUP('回答結果(KPMG編集)'!AC$2,'受領情報一覧(KPMG編集)'!$2:$100,ROW()-1,0)="","",HLOOKUP('回答結果(KPMG編集)'!AC$2,'受領情報一覧(KPMG編集)'!$2:$100,ROW()-1,0)),"")</f>
        <v>カメラ技術（Sony α7rⅣ,Ⅴ、PhaseOne XF100MP、FLIR 赤外線カメラ、DJI,Skydio など)</v>
      </c>
      <c r="AD8" s="45" t="str">
        <f>IFERROR(IF(HLOOKUP('回答結果(KPMG編集)'!AD$2,'受領情報一覧(KPMG編集)'!$2:$100,ROW()-1,0)="","",HLOOKUP('回答結果(KPMG編集)'!AD$2,'受領情報一覧(KPMG編集)'!$2:$100,ROW()-1,0)),"")</f>
        <v/>
      </c>
      <c r="AE8" s="45" t="str">
        <f>IFERROR(IF(HLOOKUP('回答結果(KPMG編集)'!AE$2,'受領情報一覧(KPMG編集)'!$2:$100,ROW()-1,0)="","",HLOOKUP('回答結果(KPMG編集)'!AE$2,'受領情報一覧(KPMG編集)'!$2:$100,ROW()-1,0)),"")</f>
        <v>Sony、PhaseOne、Sigma、FLIR、DJI、Skydio、センシンロボティクス</v>
      </c>
      <c r="AF8" s="45" t="str">
        <f>IFERROR(IF(HLOOKUP('回答結果(KPMG編集)'!AF$2,'受領情報一覧(KPMG編集)'!$2:$100,ROW()-1,0)="","",HLOOKUP('回答結果(KPMG編集)'!AF$2,'受領情報一覧(KPMG編集)'!$2:$100,ROW()-1,0)),"")</f>
        <v>ソニー、フェーズワン、シグマ、フリア、ディジェーアイ、スカイディオ、センシンロボティクス</v>
      </c>
      <c r="AG8" s="185" t="str">
        <f>IFERROR(IF(HLOOKUP('回答結果(KPMG編集)'!AG$2,'受領情報一覧(KPMG編集)'!$2:$100,ROW()-1,0)="","",HLOOKUP('回答結果(KPMG編集)'!AG$2,'受領情報一覧(KPMG編集)'!$2:$100,ROW()-1,0)),"")</f>
        <v>1020001011844</v>
      </c>
      <c r="AH8" s="45" t="str">
        <f>IFERROR(IF(HLOOKUP('回答結果(KPMG編集)'!AH$2,'受領情報一覧(KPMG編集)'!$2:$100,ROW()-1,0)="","",HLOOKUP('回答結果(KPMG編集)'!AH$2,'受領情報一覧(KPMG編集)'!$2:$100,ROW()-1,0)),"")</f>
        <v>神奈川県横浜市青葉区あざみ野南２丁目４番１号</v>
      </c>
      <c r="AI8" s="45" t="str">
        <f>IFERROR(IF(HLOOKUP('回答結果(KPMG編集)'!AI$2,'受領情報一覧(KPMG編集)'!$2:$100,ROW()-1,0)="","",HLOOKUP('回答結果(KPMG編集)'!AI$2,'受領情報一覧(KPMG編集)'!$2:$100,ROW()-1,0)),"")</f>
        <v>次のセクションの回答へ進む</v>
      </c>
      <c r="AJ8" s="45" t="str">
        <f>IFERROR(IF(HLOOKUP('回答結果(KPMG編集)'!AJ$2,'受領情報一覧(KPMG編集)'!$2:$100,ROW()-1,0)="","",HLOOKUP('回答結果(KPMG編集)'!AJ$2,'受領情報一覧(KPMG編集)'!$2:$100,ROW()-1,0)),"")</f>
        <v/>
      </c>
      <c r="AK8" s="45" t="str">
        <f>IFERROR(IF(HLOOKUP('回答結果(KPMG編集)'!AK$2,'受領情報一覧(KPMG編集)'!$2:$100,ROW()-1,0)="","",HLOOKUP('回答結果(KPMG編集)'!AK$2,'受領情報一覧(KPMG編集)'!$2:$100,ROW()-1,0)),"")</f>
        <v/>
      </c>
      <c r="AL8" s="45" t="str">
        <f>IFERROR(IF(HLOOKUP('回答結果(KPMG編集)'!AL$2,'受領情報一覧(KPMG編集)'!$2:$100,ROW()-1,0)="","",HLOOKUP('回答結果(KPMG編集)'!AL$2,'受領情報一覧(KPMG編集)'!$2:$100,ROW()-1,0)),"")</f>
        <v/>
      </c>
      <c r="AM8" s="45" t="str">
        <f>IFERROR(IF(HLOOKUP('回答結果(KPMG編集)'!AM$2,'受領情報一覧(KPMG編集)'!$2:$100,ROW()-1,0)="","",HLOOKUP('回答結果(KPMG編集)'!AM$2,'受領情報一覧(KPMG編集)'!$2:$100,ROW()-1,0)),"")</f>
        <v/>
      </c>
      <c r="AN8" s="185" t="str">
        <f>IFERROR(IF(HLOOKUP('回答結果(KPMG編集)'!AN$2,'受領情報一覧(KPMG編集)'!$2:$100,ROW()-1,0)="","",HLOOKUP('回答結果(KPMG編集)'!AN$2,'受領情報一覧(KPMG編集)'!$2:$100,ROW()-1,0)),"")</f>
        <v/>
      </c>
      <c r="AO8" s="45" t="str">
        <f>IFERROR(IF(HLOOKUP('回答結果(KPMG編集)'!AO$2,'受領情報一覧(KPMG編集)'!$2:$100,ROW()-1,0)="","",HLOOKUP('回答結果(KPMG編集)'!AO$2,'受領情報一覧(KPMG編集)'!$2:$100,ROW()-1,0)),"")</f>
        <v/>
      </c>
      <c r="AP8" s="45" t="str">
        <f>IFERROR(IF(HLOOKUP('回答結果(KPMG編集)'!AP$2,'受領情報一覧(KPMG編集)'!$2:$100,ROW()-1,0)="","",HLOOKUP('回答結果(KPMG編集)'!AP$2,'受領情報一覧(KPMG編集)'!$2:$100,ROW()-1,0)),"")</f>
        <v/>
      </c>
      <c r="AQ8" s="45" t="str">
        <f>IFERROR(IF(HLOOKUP('回答結果(KPMG編集)'!AQ$2,'受領情報一覧(KPMG編集)'!$2:$100,ROW()-1,0)="","",HLOOKUP('回答結果(KPMG編集)'!AQ$2,'受領情報一覧(KPMG編集)'!$2:$100,ROW()-1,0)),"")</f>
        <v/>
      </c>
      <c r="AR8" s="45" t="str">
        <f>IFERROR(IF(HLOOKUP('回答結果(KPMG編集)'!AR$2,'受領情報一覧(KPMG編集)'!$2:$100,ROW()-1,0)="","",HLOOKUP('回答結果(KPMG編集)'!AR$2,'受領情報一覧(KPMG編集)'!$2:$100,ROW()-1,0)),"")</f>
        <v/>
      </c>
      <c r="AS8" s="45" t="str">
        <f>IFERROR(IF(HLOOKUP('回答結果(KPMG編集)'!AS$2,'受領情報一覧(KPMG編集)'!$2:$100,ROW()-1,0)="","",HLOOKUP('回答結果(KPMG編集)'!AS$2,'受領情報一覧(KPMG編集)'!$2:$100,ROW()-1,0)),"")</f>
        <v/>
      </c>
      <c r="AT8" s="45" t="str">
        <f>IFERROR(IF(HLOOKUP('回答結果(KPMG編集)'!AT$2,'受領情報一覧(KPMG編集)'!$2:$100,ROW()-1,0)="","",HLOOKUP('回答結果(KPMG編集)'!AT$2,'受領情報一覧(KPMG編集)'!$2:$100,ROW()-1,0)),"")</f>
        <v/>
      </c>
      <c r="AU8" s="185" t="str">
        <f>IFERROR(IF(HLOOKUP('回答結果(KPMG編集)'!AU$2,'受領情報一覧(KPMG編集)'!$2:$100,ROW()-1,0)="","",HLOOKUP('回答結果(KPMG編集)'!AU$2,'受領情報一覧(KPMG編集)'!$2:$100,ROW()-1,0)),"")</f>
        <v/>
      </c>
      <c r="AV8" s="45" t="str">
        <f>IFERROR(IF(HLOOKUP('回答結果(KPMG編集)'!AV$2,'受領情報一覧(KPMG編集)'!$2:$100,ROW()-1,0)="","",HLOOKUP('回答結果(KPMG編集)'!AV$2,'受領情報一覧(KPMG編集)'!$2:$100,ROW()-1,0)),"")</f>
        <v/>
      </c>
      <c r="AW8" s="45" t="str">
        <f>IFERROR(IF(HLOOKUP('回答結果(KPMG編集)'!AW$2,'受領情報一覧(KPMG編集)'!$2:$100,ROW()-1,0)="","",HLOOKUP('回答結果(KPMG編集)'!AW$2,'受領情報一覧(KPMG編集)'!$2:$100,ROW()-1,0)),"")</f>
        <v/>
      </c>
      <c r="AX8" s="45" t="str">
        <f>IFERROR(IF(HLOOKUP('回答結果(KPMG編集)'!AX$2,'受領情報一覧(KPMG編集)'!$2:$100,ROW()-1,0)="","",HLOOKUP('回答結果(KPMG編集)'!AX$2,'受領情報一覧(KPMG編集)'!$2:$100,ROW()-1,0)),"")</f>
        <v/>
      </c>
      <c r="AY8" s="45" t="str">
        <f>IFERROR(IF(HLOOKUP('回答結果(KPMG編集)'!AY$2,'受領情報一覧(KPMG編集)'!$2:$100,ROW()-1,0)="","",HLOOKUP('回答結果(KPMG編集)'!AY$2,'受領情報一覧(KPMG編集)'!$2:$100,ROW()-1,0)),"")</f>
        <v/>
      </c>
      <c r="AZ8" s="45" t="str">
        <f>IFERROR(IF(HLOOKUP('回答結果(KPMG編集)'!AZ$2,'受領情報一覧(KPMG編集)'!$2:$100,ROW()-1,0)="","",HLOOKUP('回答結果(KPMG編集)'!AZ$2,'受領情報一覧(KPMG編集)'!$2:$100,ROW()-1,0)),"")</f>
        <v/>
      </c>
      <c r="BA8" s="45" t="str">
        <f>IFERROR(IF(HLOOKUP('回答結果(KPMG編集)'!BA$2,'受領情報一覧(KPMG編集)'!$2:$100,ROW()-1,0)="","",HLOOKUP('回答結果(KPMG編集)'!BA$2,'受領情報一覧(KPMG編集)'!$2:$100,ROW()-1,0)),"")</f>
        <v/>
      </c>
      <c r="BB8" s="185" t="str">
        <f>IFERROR(IF(HLOOKUP('回答結果(KPMG編集)'!BB$2,'受領情報一覧(KPMG編集)'!$2:$100,ROW()-1,0)="","",HLOOKUP('回答結果(KPMG編集)'!BB$2,'受領情報一覧(KPMG編集)'!$2:$100,ROW()-1,0)),"")</f>
        <v/>
      </c>
      <c r="BC8" s="45" t="str">
        <f>IFERROR(IF(HLOOKUP('回答結果(KPMG編集)'!BC$2,'受領情報一覧(KPMG編集)'!$2:$100,ROW()-1,0)="","",HLOOKUP('回答結果(KPMG編集)'!BC$2,'受領情報一覧(KPMG編集)'!$2:$100,ROW()-1,0)),"")</f>
        <v/>
      </c>
      <c r="BD8" s="45" t="str">
        <f>IFERROR(IF(HLOOKUP('回答結果(KPMG編集)'!BD$2,'受領情報一覧(KPMG編集)'!$2:$100,ROW()-1,0)="","",HLOOKUP('回答結果(KPMG編集)'!BD$2,'受領情報一覧(KPMG編集)'!$2:$100,ROW()-1,0)),"")</f>
        <v/>
      </c>
      <c r="BE8" s="45" t="str">
        <f>IFERROR(IF(HLOOKUP('回答結果(KPMG編集)'!BE$2,'受領情報一覧(KPMG編集)'!$2:$100,ROW()-1,0)="","",HLOOKUP('回答結果(KPMG編集)'!BE$2,'受領情報一覧(KPMG編集)'!$2:$100,ROW()-1,0)),"")</f>
        <v/>
      </c>
      <c r="BF8" s="45" t="str">
        <f>IFERROR(IF(HLOOKUP('回答結果(KPMG編集)'!BF$2,'受領情報一覧(KPMG編集)'!$2:$100,ROW()-1,0)="","",HLOOKUP('回答結果(KPMG編集)'!BF$2,'受領情報一覧(KPMG編集)'!$2:$100,ROW()-1,0)),"")</f>
        <v/>
      </c>
      <c r="BG8" s="45" t="str">
        <f>IFERROR(IF(HLOOKUP('回答結果(KPMG編集)'!BG$2,'受領情報一覧(KPMG編集)'!$2:$100,ROW()-1,0)="","",HLOOKUP('回答結果(KPMG編集)'!BG$2,'受領情報一覧(KPMG編集)'!$2:$100,ROW()-1,0)),"")</f>
        <v/>
      </c>
      <c r="BH8" s="45" t="str">
        <f>IFERROR(IF(HLOOKUP('回答結果(KPMG編集)'!BH$2,'受領情報一覧(KPMG編集)'!$2:$100,ROW()-1,0)="","",HLOOKUP('回答結果(KPMG編集)'!BH$2,'受領情報一覧(KPMG編集)'!$2:$100,ROW()-1,0)),"")</f>
        <v/>
      </c>
      <c r="BI8" s="45" t="str">
        <f>IFERROR(IF(HLOOKUP('回答結果(KPMG編集)'!BI$2,'受領情報一覧(KPMG編集)'!$2:$100,ROW()-1,0)="","",HLOOKUP('回答結果(KPMG編集)'!BI$2,'受領情報一覧(KPMG編集)'!$2:$100,ROW()-1,0)),"")</f>
        <v/>
      </c>
      <c r="BJ8" s="45" t="str">
        <f>IFERROR(IF(HLOOKUP('回答結果(KPMG編集)'!BJ$2,'受領情報一覧(KPMG編集)'!$2:$100,ROW()-1,0)="","",HLOOKUP('回答結果(KPMG編集)'!BJ$2,'受領情報一覧(KPMG編集)'!$2:$100,ROW()-1,0)),"")</f>
        <v/>
      </c>
      <c r="BK8" s="45" t="str">
        <f>IFERROR(IF(HLOOKUP('回答結果(KPMG編集)'!BK$2,'受領情報一覧(KPMG編集)'!$2:$100,ROW()-1,0)="","",HLOOKUP('回答結果(KPMG編集)'!BK$2,'受領情報一覧(KPMG編集)'!$2:$100,ROW()-1,0)),"")</f>
        <v/>
      </c>
      <c r="BL8" s="45" t="str">
        <f>IFERROR(IF(HLOOKUP('回答結果(KPMG編集)'!BL$2,'受領情報一覧(KPMG編集)'!$2:$100,ROW()-1,0)="","",HLOOKUP('回答結果(KPMG編集)'!BL$2,'受領情報一覧(KPMG編集)'!$2:$100,ROW()-1,0)),"")</f>
        <v/>
      </c>
      <c r="BM8" s="45" t="str">
        <f>IFERROR(IF(HLOOKUP('回答結果(KPMG編集)'!BM$2,'受領情報一覧(KPMG編集)'!$2:$100,ROW()-1,0)="","",HLOOKUP('回答結果(KPMG編集)'!BM$2,'受領情報一覧(KPMG編集)'!$2:$100,ROW()-1,0)),"")</f>
        <v>有</v>
      </c>
      <c r="BN8" s="45" t="str">
        <f>IFERROR(IF(HLOOKUP('回答結果(KPMG編集)'!BN$2,'受領情報一覧(KPMG編集)'!$2:$100,ROW()-1,0)="","",HLOOKUP('回答結果(KPMG編集)'!BN$2,'受領情報一覧(KPMG編集)'!$2:$100,ROW()-1,0)),"")</f>
        <v>土木構造物（道路、トンネル、橋梁、導管等の埋設物、等）;建築物（家屋、事業所、工場、畜舎、倉庫、等）;設備（建築設備、水道設備、製造設備、防災設備、等）;</v>
      </c>
      <c r="BO8" s="45" t="str">
        <f>IFERROR(IF(HLOOKUP('回答結果(KPMG編集)'!BO$2,'受領情報一覧(KPMG編集)'!$2:$100,ROW()-1,0)="","",HLOOKUP('回答結果(KPMG編集)'!BO$2,'受領情報一覧(KPMG編集)'!$2:$100,ROW()-1,0)),"")</f>
        <v>静止画や動画データ;点群データ;音響データ（打診音等）;電磁波（赤外線、紫外線、等）データ;</v>
      </c>
      <c r="BP8" s="45" t="str">
        <f>IFERROR(IF(HLOOKUP('回答結果(KPMG編集)'!BP$2,'受領情報一覧(KPMG編集)'!$2:$100,ROW()-1,0)="","",HLOOKUP('回答結果(KPMG編集)'!BP$2,'受領情報一覧(KPMG編集)'!$2:$100,ROW()-1,0)),"")</f>
        <v>機器を確認対象の付近に一時的に設置（仮設）;事前に設定したルートに基づき自律移動;操作用機器（コントローラー）と観測機器（ドローン、移動ロボット、等）を無線接続し、現場の担当者により遠隔操作;機器を携帯または装備し、確認対象の付近に持ち込み;</v>
      </c>
      <c r="BQ8" s="45" t="str">
        <f>IFERROR(IF(HLOOKUP('回答結果(KPMG編集)'!BQ$2,'受領情報一覧(KPMG編集)'!$2:$100,ROW()-1,0)="","",HLOOKUP('回答結果(KPMG編集)'!BQ$2,'受領情報一覧(KPMG編集)'!$2:$100,ROW()-1,0)),"")</f>
        <v>レベル3：実装（製品・サービスとして提供されている）</v>
      </c>
      <c r="BR8" s="45" t="str">
        <f>IFERROR(IF(HLOOKUP('回答結果(KPMG編集)'!BR$2,'受領情報一覧(KPMG編集)'!$2:$100,ROW()-1,0)="","",HLOOKUP('回答結果(KPMG編集)'!BR$2,'受領情報一覧(KPMG編集)'!$2:$100,ROW()-1,0)),"")</f>
        <v>足場設置が困難な線路際の駅ビル外壁、早朝しか点検時間が確保できない巨大テーマパークの定期点検、足場設置に巨額のコストと長期間が想定される巨大スタジアムの大屋根点検など、高解像度カメラ、超望遠カメラ、ドローンなどによる画像や点群データを取得し点検する。</v>
      </c>
      <c r="BS8" s="45" t="str">
        <f>IFERROR(IF(HLOOKUP('回答結果(KPMG編集)'!BS$2,'受領情報一覧(KPMG編集)'!$2:$100,ROW()-1,0)="","",HLOOKUP('回答結果(KPMG編集)'!BS$2,'受領情報一覧(KPMG編集)'!$2:$100,ROW()-1,0)),"")</f>
        <v>環境に応じて要件が変わるため、都度、最適なドローンを選定して対応している。</v>
      </c>
      <c r="BT8" s="45" t="str">
        <f>IFERROR(IF(HLOOKUP('回答結果(KPMG編集)'!BT$2,'受領情報一覧(KPMG編集)'!$2:$100,ROW()-1,0)="","",HLOOKUP('回答結果(KPMG編集)'!BT$2,'受領情報一覧(KPMG編集)'!$2:$100,ROW()-1,0)),"")</f>
        <v>カメラスペックは、環境に応じて要件が変わるため、都度、最適なカメラやレンズを選定して対応している。</v>
      </c>
      <c r="BU8" s="45" t="str">
        <f>IFERROR(IF(HLOOKUP('回答結果(KPMG編集)'!BU$2,'受領情報一覧(KPMG編集)'!$2:$100,ROW()-1,0)="","",HLOOKUP('回答結果(KPMG編集)'!BU$2,'受領情報一覧(KPMG編集)'!$2:$100,ROW()-1,0)),"")</f>
        <v>有</v>
      </c>
      <c r="BV8" s="45" t="str">
        <f>IFERROR(IF(HLOOKUP('回答結果(KPMG編集)'!BV$2,'受領情報一覧(KPMG編集)'!$2:$100,ROW()-1,0)="","",HLOOKUP('回答結果(KPMG編集)'!BV$2,'受領情報一覧(KPMG編集)'!$2:$100,ROW()-1,0)),"")</f>
        <v>過去データと取得したデータとの差分分析をすることで、経年劣化状況（亀裂、傷、欠損、動作異常、異音、異常振動、温度異常、漏えい電流、漏えいガス、等）を検出;取得したデータの傾向を分析することで経年劣化（亀裂、傷、欠損、動作異常、異音、異常振動、温度異常、漏えい電流、漏えいガス、等）の予兆を検知;</v>
      </c>
      <c r="BW8" s="45" t="str">
        <f>IFERROR(IF(HLOOKUP('回答結果(KPMG編集)'!BW$2,'受領情報一覧(KPMG編集)'!$2:$100,ROW()-1,0)="","",HLOOKUP('回答結果(KPMG編集)'!BW$2,'受領情報一覧(KPMG編集)'!$2:$100,ROW()-1,0)),"")</f>
        <v>レベル3：実装（製品・サービスとして提供されている）</v>
      </c>
      <c r="BX8" s="45" t="str">
        <f>IFERROR(IF(HLOOKUP('回答結果(KPMG編集)'!BX$2,'受領情報一覧(KPMG編集)'!$2:$100,ROW()-1,0)="","",HLOOKUP('回答結果(KPMG編集)'!BX$2,'受領情報一覧(KPMG編集)'!$2:$100,ROW()-1,0)),"")</f>
        <v>ひび割れ等の抽出は、既存のAIサービスを利用。そのほか、展開画像作成技術や各種の画像補正技術、3次元スキャンデータを基準とした画像のジオメトリ補正など。</v>
      </c>
      <c r="BY8" s="45" t="str">
        <f>IFERROR(IF(HLOOKUP('回答結果(KPMG編集)'!BY$2,'受領情報一覧(KPMG編集)'!$2:$100,ROW()-1,0)="","",HLOOKUP('回答結果(KPMG編集)'!BY$2,'受領情報一覧(KPMG編集)'!$2:$100,ROW()-1,0)),"")</f>
        <v>取得していない;</v>
      </c>
      <c r="BZ8" s="45" t="str">
        <f>IFERROR(IF(HLOOKUP('回答結果(KPMG編集)'!BZ$2,'受領情報一覧(KPMG編集)'!$2:$100,ROW()-1,0)="","",HLOOKUP('回答結果(KPMG編集)'!BZ$2,'受領情報一覧(KPMG編集)'!$2:$100,ROW()-1,0)),"")</f>
        <v>両方取得していない</v>
      </c>
      <c r="CA8" s="45" t="str">
        <f>IFERROR(IF(HLOOKUP('回答結果(KPMG編集)'!CA$2,'受領情報一覧(KPMG編集)'!$2:$100,ROW()-1,0)="","",HLOOKUP('回答結果(KPMG編集)'!CA$2,'受領情報一覧(KPMG編集)'!$2:$100,ROW()-1,0)),"")</f>
        <v/>
      </c>
      <c r="CB8" s="45" t="str">
        <f>IFERROR(IF(HLOOKUP('回答結果(KPMG編集)'!CB$2,'受領情報一覧(KPMG編集)'!$2:$100,ROW()-1,0)="","",HLOOKUP('回答結果(KPMG編集)'!CB$2,'受領情報一覧(KPMG編集)'!$2:$100,ROW()-1,0)),"")</f>
        <v/>
      </c>
      <c r="CC8" s="45" t="str">
        <f>IFERROR(IF(HLOOKUP('回答結果(KPMG編集)'!CC$2,'受領情報一覧(KPMG編集)'!$2:$100,ROW()-1,0)="","",HLOOKUP('回答結果(KPMG編集)'!CC$2,'受領情報一覧(KPMG編集)'!$2:$100,ROW()-1,0)),"")</f>
        <v/>
      </c>
      <c r="CD8" s="45" t="str">
        <f>IFERROR(IF(HLOOKUP('回答結果(KPMG編集)'!CD$2,'受領情報一覧(KPMG編集)'!$2:$100,ROW()-1,0)="","",HLOOKUP('回答結果(KPMG編集)'!CD$2,'受領情報一覧(KPMG編集)'!$2:$100,ROW()-1,0)),"")</f>
        <v/>
      </c>
      <c r="CE8" s="45" t="str">
        <f>IFERROR(IF(HLOOKUP('回答結果(KPMG編集)'!CE$2,'受領情報一覧(KPMG編集)'!$2:$100,ROW()-1,0)="","",HLOOKUP('回答結果(KPMG編集)'!CE$2,'受領情報一覧(KPMG編集)'!$2:$100,ROW()-1,0)),"")</f>
        <v>準拠するガイドラインはないが独自に脆弱性検査を実施している</v>
      </c>
      <c r="CF8" s="45" t="str">
        <f>IFERROR(IF(HLOOKUP('回答結果(KPMG編集)'!CF$2,'受領情報一覧(KPMG編集)'!$2:$100,ROW()-1,0)="","",HLOOKUP('回答結果(KPMG編集)'!CF$2,'受領情報一覧(KPMG編集)'!$2:$100,ROW()-1,0)),"")</f>
        <v/>
      </c>
      <c r="CG8" s="45" t="str">
        <f>IFERROR(IF(HLOOKUP('回答結果(KPMG編集)'!CG$2,'受領情報一覧(KPMG編集)'!$2:$100,ROW()-1,0)="","",HLOOKUP('回答結果(KPMG編集)'!CG$2,'受領情報一覧(KPMG編集)'!$2:$100,ROW()-1,0)),"")</f>
        <v>脆弱性スキャン　※パッチの適用状況等を診断する;ストレステスト　※必要以上の負荷を発生させ、正常に動作するか（隠れた欠陥がないか）を確認する;</v>
      </c>
      <c r="CH8" s="45" t="str">
        <f>IFERROR(IF(HLOOKUP('回答結果(KPMG編集)'!CH$2,'受領情報一覧(KPMG編集)'!$2:$100,ROW()-1,0)="","",HLOOKUP('回答結果(KPMG編集)'!CH$2,'受領情報一覧(KPMG編集)'!$2:$100,ROW()-1,0)),"")</f>
        <v/>
      </c>
      <c r="CI8" s="45" t="str">
        <f>IFERROR(IF(HLOOKUP('回答結果(KPMG編集)'!CI$2,'受領情報一覧(KPMG編集)'!$2:$100,ROW()-1,0)="","",HLOOKUP('回答結果(KPMG編集)'!CI$2,'受領情報一覧(KPMG編集)'!$2:$100,ROW()-1,0)),"")</f>
        <v/>
      </c>
      <c r="CJ8" s="45" t="str">
        <f>IFERROR(IF(HLOOKUP('回答結果(KPMG編集)'!CJ$2,'受領情報一覧(KPMG編集)'!$2:$100,ROW()-1,0)="","",HLOOKUP('回答結果(KPMG編集)'!CJ$2,'受領情報一覧(KPMG編集)'!$2:$100,ROW()-1,0)),"")</f>
        <v>国内外のデータセンタ</v>
      </c>
      <c r="CK8" s="45" t="str">
        <f>IFERROR(IF(HLOOKUP('回答結果(KPMG編集)'!CK$2,'受領情報一覧(KPMG編集)'!$2:$100,ROW()-1,0)="","",HLOOKUP('回答結果(KPMG編集)'!CK$2,'受領情報一覧(KPMG編集)'!$2:$100,ROW()-1,0)),"")</f>
        <v>暗号化技術、パスワード、ユーザID、2要素認証、指紋認証等の技術を利用し、機密性を担保する。</v>
      </c>
      <c r="CL8" s="45" t="str">
        <f>IFERROR(IF(HLOOKUP('回答結果(KPMG編集)'!CL$2,'受領情報一覧(KPMG編集)'!$2:$100,ROW()-1,0)="","",HLOOKUP('回答結果(KPMG編集)'!CL$2,'受領情報一覧(KPMG編集)'!$2:$100,ROW()-1,0)),"")</f>
        <v>【管理者権限機能】一般ユーザから管理者権限へ昇格させる機能を有している、または、管理者権限で動作するように設計されている（例）ID管理システム、等;【コンピューティングリソース等に対するアクセス権限機能】コンピューティングリソース（CPU、メモリ、ストレージ）、または、ネットワークにアクセスする権限を有している（例） OS、ハイパーバイザー（仮想化基盤ソフトウェア）、 等;【データ等へのアクセス制御機能】データへのアクセスを制御するよう設計されている、また、システムやデバイスを制御する機能へのアクセスを制御するように設計されている（例）バックアップサービス、リカバリマネージャー、NAS、SAN、等;【ネットワーク制御・ウィルス対策に関する機能】ネットワーク制御・管理に関する機能やウィルス対策などのセキュリティに関する機能を有している（例）DNSリゾルバ、DNSサーバ、ウィルス対策ソフトウェア、暗号化ソフトウェア、等;【セキュリティの境界外で動作する機能】セキュリティ対策が施されている境界の外側で動作する機能を有する（例）ファイアウォール、IDS（不正侵入検知システム）/IPS（不正侵入防止システム）、等;</v>
      </c>
      <c r="CM8" s="45" t="str">
        <f>IFERROR(IF(HLOOKUP('回答結果(KPMG編集)'!CM$2,'受領情報一覧(KPMG編集)'!$2:$100,ROW()-1,0)="","",HLOOKUP('回答結果(KPMG編集)'!CM$2,'受領情報一覧(KPMG編集)'!$2:$100,ROW()-1,0)),"")</f>
        <v>【アクセス権限管理】ソフトウェア及びプラットフォームのユーザーに対し認証機能を使用し、ユーザーごとに扱うデータのトランザクションに係るリスクを踏まえ、アクセス権限を管理している（例）多要素認証機能、シングルサインオン機能、等;【アクセス元の識別、対処】ソフトウェア及びプラットフォームにアクセスするサービスごとに識別・認証し、システム内での通信や情報のやり取りが正当なサービスやアプリケーションとの間で行われ不正なアクセスや通信を防止するよう管理している;【付与する権限の最小化】ソフトウェア及びプラットフォームへのアクセス権はユーザーごとに必要最低限の範囲で付与し、重要な資産への不正アクセスを防止している（例）アクセス権管理専用のプラットフォームを使用し個々の管理者を識別している、等;【ネットワークの保護】ソフトウェア、プラットフォーム及び関連データへの直接アクセスを最小限に抑えるため、ネットワークを保護している（例）インターネットと社内基幹系業務システムとの分離（ネットワーク分離）、プロキシの利用、SDP（Software Defined Perimeter）の利用、ファイアウォールの利用、リモートアクセス管理の実施、等;</v>
      </c>
      <c r="CN8" s="45" t="str">
        <f>IFERROR(IF(HLOOKUP('回答結果(KPMG編集)'!CN$2,'受領情報一覧(KPMG編集)'!$2:$100,ROW()-1,0)="","",HLOOKUP('回答結果(KPMG編集)'!CN$2,'受領情報一覧(KPMG編集)'!$2:$100,ROW()-1,0)),"")</f>
        <v>【データ（資産）の特定、ラベル付け・保護】データ資産の特定、重要度と影響で分類、管理ポリシーの策定を実施の上、データ侵害への対応（例：暗号化制御、データ難読化対応等）、攻撃時の回復手順策定を実施している;【付与する権限の最小化、アクセスレベルの設定】データ資産への不正なアクセスを防止するため、ユーザーに必要最小範囲へのアクセス権の付与や職掌権限にもとづく適切なアクセスレベルの設定を実施している（例）属性情報ベースのアクセス権制御（ABAC）等;【データの暗号化】ローカルストレージ上で保存され外部へ送信されるデータに対して、不正アクセスを防止するための認証、暗号化を施している。また、デバイスへの物理的なセキュリティの確保、損傷ファイルのリカバリ手順の策定、構成管理などを実施している;【通信の暗号化】ネットワークに対する不正な接続を防止するための適切な対策を実施している。また、データを送受信するにあたり、脆弱性の少ないプロトコルを使用している（例）TLS 1.3プロトコルの利用 等;【データのバックアップ】障害発生時、迅速な復旧作業が可能となるよう障害時対応計画を策定し、その有効性を確認している。また、データ消失等の事態に備え、バックアップ及びリストアの仕組みを実装し、その有効性を確認している;</v>
      </c>
      <c r="CO8" s="45" t="str">
        <f>IFERROR(IF(HLOOKUP('回答結果(KPMG編集)'!CO$2,'受領情報一覧(KPMG編集)'!$2:$100,ROW()-1,0)="","",HLOOKUP('回答結果(KPMG編集)'!CO$2,'受領情報一覧(KPMG編集)'!$2:$100,ROW()-1,0)),"")</f>
        <v/>
      </c>
      <c r="CP8" s="45" t="str">
        <f>IFERROR(IF(HLOOKUP('回答結果(KPMG編集)'!CP$2,'受領情報一覧(KPMG編集)'!$2:$100,ROW()-1,0)="","",HLOOKUP('回答結果(KPMG編集)'!CP$2,'受領情報一覧(KPMG編集)'!$2:$100,ROW()-1,0)),"")</f>
        <v/>
      </c>
      <c r="CQ8" s="45" t="str">
        <f>IFERROR(IF(HLOOKUP('回答結果(KPMG編集)'!CQ$2,'受領情報一覧(KPMG編集)'!$2:$100,ROW()-1,0)="","",HLOOKUP('回答結果(KPMG編集)'!CQ$2,'受領情報一覧(KPMG編集)'!$2:$100,ROW()-1,0)),"")</f>
        <v/>
      </c>
      <c r="CR8" s="45" t="str">
        <f>IFERROR(IF(HLOOKUP('回答結果(KPMG編集)'!CR$2,'受領情報一覧(KPMG編集)'!$2:$100,ROW()-1,0)="","",HLOOKUP('回答結果(KPMG編集)'!CR$2,'受領情報一覧(KPMG編集)'!$2:$100,ROW()-1,0)),"")</f>
        <v/>
      </c>
      <c r="CS8" s="45" t="str">
        <f>IFERROR(IF(HLOOKUP('回答結果(KPMG編集)'!CS$2,'受領情報一覧(KPMG編集)'!$2:$100,ROW()-1,0)="","",HLOOKUP('回答結果(KPMG編集)'!CS$2,'受領情報一覧(KPMG編集)'!$2:$100,ROW()-1,0)),"")</f>
        <v/>
      </c>
      <c r="CT8" s="45" t="str">
        <f>IFERROR(IF(HLOOKUP('回答結果(KPMG編集)'!CT$2,'受領情報一覧(KPMG編集)'!$2:$100,ROW()-1,0)="","",HLOOKUP('回答結果(KPMG編集)'!CT$2,'受領情報一覧(KPMG編集)'!$2:$100,ROW()-1,0)),"")</f>
        <v/>
      </c>
      <c r="CU8" s="45" t="str">
        <f>IFERROR(IF(HLOOKUP('回答結果(KPMG編集)'!CU$2,'受領情報一覧(KPMG編集)'!$2:$100,ROW()-1,0)="","",HLOOKUP('回答結果(KPMG編集)'!CU$2,'受領情報一覧(KPMG編集)'!$2:$100,ROW()-1,0)),"")</f>
        <v/>
      </c>
      <c r="CV8" s="45" t="str">
        <f>IFERROR(IF(HLOOKUP('回答結果(KPMG編集)'!CV$2,'受領情報一覧(KPMG編集)'!$2:$100,ROW()-1,0)="","",HLOOKUP('回答結果(KPMG編集)'!CV$2,'受領情報一覧(KPMG編集)'!$2:$100,ROW()-1,0)),"")</f>
        <v>100件以上</v>
      </c>
      <c r="CW8" s="45" t="str">
        <f>IFERROR(IF(HLOOKUP('回答結果(KPMG編集)'!CW$2,'受領情報一覧(KPMG編集)'!$2:$100,ROW()-1,0)="","",HLOOKUP('回答結果(KPMG編集)'!CW$2,'受領情報一覧(KPMG編集)'!$2:$100,ROW()-1,0)),"")</f>
        <v>10件以上</v>
      </c>
      <c r="CX8" s="45" t="str">
        <f>IFERROR(IF(HLOOKUP('回答結果(KPMG編集)'!CX$2,'受領情報一覧(KPMG編集)'!$2:$100,ROW()-1,0)="","",HLOOKUP('回答結果(KPMG編集)'!CX$2,'受領情報一覧(KPMG編集)'!$2:$100,ROW()-1,0)),"")</f>
        <v xml:space="preserve">①自治体
②概要　観光施設の外壁と瓦屋根の点検において、従来手法では詳細な点検には全面足場と仮囲いの設置が必要で、それだけで数千万を要する上に、観光資源である施設に長期間、仮囲いを施すことは観光来場者を失望させる。それに対して、高解像度カメラ、ドローン、3次元レーザースキャナを駆使することで、足場や仮囲いを不要とし、これまで不正確であった外壁レンガの割り付け図を正確に再現し、そこに劣化事象をプロットし、かつ、高精細な画像としてエビデンスを残すことができる本手法が採用された。
③投資対効果　点検のトータルコストを従来比１/３～１/５程度まで削減。点検期間は従来比1/10程度とし、費用、観光面で効果を上げた。
</v>
      </c>
      <c r="CY8" s="45" t="str">
        <f>IFERROR(IF(HLOOKUP('回答結果(KPMG編集)'!CY$2,'受領情報一覧(KPMG編集)'!$2:$100,ROW()-1,0)="","",HLOOKUP('回答結果(KPMG編集)'!CY$2,'受領情報一覧(KPMG編集)'!$2:$100,ROW()-1,0)),"")</f>
        <v>①民間企業
②概要　巨大テーマパークでの採用例。施設は年中無休のためしっかりとした施設の外壁点検は暗い夜間や早朝のわずかな時間で行うしかなく、夜間は日中と比較して詳細な視野が得づらく、高品質な点検が困難であった。高解像度カメラやドローンを用いた無足場点検により、早朝のわずかな時間や夜間においてもクリアな画像を取得し、短時間で高品質な点検として定期採用されている。
③投資対効果　従来の足場やロープアクセスによる点検では、準備期間が1年近くかかるのが、本手法で1週間程度に短縮され、点検コストも従来比100～50％程度まで削減。</v>
      </c>
      <c r="CZ8" s="45" t="str">
        <f>IFERROR(IF(HLOOKUP('回答結果(KPMG編集)'!CZ$2,'受領情報一覧(KPMG編集)'!$2:$100,ROW()-1,0)="","",HLOOKUP('回答結果(KPMG編集)'!CZ$2,'受領情報一覧(KPMG編集)'!$2:$100,ROW()-1,0)),"")</f>
        <v>①民間企業
②概要　線路際の商業施設外壁の点検において、従来方法は仮設ゴンドラを使用し、2か月程度の期間で数百万円の費用が生じた。線路際という特殊な環境条件のため、安全管理も線路閉鎖や見張り員の配置が必要なため、コスト、時間、人手の確保とも課題であった。また、夜間作業は安全管理や電車の運行状況に配慮し、一晩あたり2時間程度しか確保できないため、点検期間の長期化も課題であった。無足場点検を行うことで、以下の効果を得ることができた。
③投資対効果　高解像度カメラによる無足場点検により2か月の点検を数時間の点検時間に圧縮でき、費用は１/１０程度まで削減した。</v>
      </c>
      <c r="DA8" s="45" t="str">
        <f>IFERROR(IF(HLOOKUP('回答結果(KPMG編集)'!DA$2,'受領情報一覧(KPMG編集)'!$2:$100,ROW()-1,0)="","",HLOOKUP('回答結果(KPMG編集)'!DA$2,'受領情報一覧(KPMG編集)'!$2:$100,ROW()-1,0)),"")</f>
        <v>現場の状況によって、日数や費用が異なる。
参考として、基本料金約500,000円＋250～1000円/㎡</v>
      </c>
      <c r="DB8" s="45" t="str">
        <f>IFERROR(IF(HLOOKUP('回答結果(KPMG編集)'!DB$2,'受領情報一覧(KPMG編集)'!$2:$100,ROW()-1,0)="","",HLOOKUP('回答結果(KPMG編集)'!DB$2,'受領情報一覧(KPMG編集)'!$2:$100,ROW()-1,0)),"")</f>
        <v/>
      </c>
      <c r="DC8" s="45" t="str">
        <f>IFERROR(IF(HLOOKUP('回答結果(KPMG編集)'!DC$2,'受領情報一覧(KPMG編集)'!$2:$100,ROW()-1,0)="","",HLOOKUP('回答結果(KPMG編集)'!DC$2,'受領情報一覧(KPMG編集)'!$2:$100,ROW()-1,0)),"")</f>
        <v>ドローンを使用する場合は、無人航空機（ドローン、ラジコン機等）の安全な飛行のためのガイドライン（国土交通省）、その他、一般的な構造物の点検技術と知見が必要。</v>
      </c>
      <c r="DD8" s="45" t="str">
        <f>IFERROR(IF(HLOOKUP('回答結果(KPMG編集)'!DD$2,'受領情報一覧(KPMG編集)'!$2:$100,ROW()-1,0)="","",HLOOKUP('回答結果(KPMG編集)'!DD$2,'受領情報一覧(KPMG編集)'!$2:$100,ROW()-1,0)),"")</f>
        <v/>
      </c>
      <c r="DE8" s="45" t="str">
        <f>IFERROR(IF(HLOOKUP('回答結果(KPMG編集)'!DE$2,'受領情報一覧(KPMG編集)'!$2:$100,ROW()-1,0)="","",HLOOKUP('回答結果(KPMG編集)'!DE$2,'受領情報一覧(KPMG編集)'!$2:$100,ROW()-1,0)),"")</f>
        <v>ひとつの技術や装置に頼らないため、現場への対応における柔軟性において優れています。
構造物調査専門の第三者調査会社が提供するプロ向けサービスです。たとえばドローン空撮代行サービスなどとは提供内容の質が異なります。現場課題を解決するための要件定義から解決策の提案まで行います。</v>
      </c>
      <c r="DF8" s="45" t="str">
        <f>IFERROR(IF(HLOOKUP('回答結果(KPMG編集)'!DF$2,'受領情報一覧(KPMG編集)'!$2:$100,ROW()-1,0)="","",HLOOKUP('回答結果(KPMG編集)'!DF$2,'受領情報一覧(KPMG編集)'!$2:$100,ROW()-1,0)),"")</f>
        <v>日本国の裁判所</v>
      </c>
      <c r="DG8" s="45" t="str">
        <f>IFERROR(IF(HLOOKUP('回答結果(KPMG編集)'!DG$2,'受領情報一覧(KPMG編集)'!$2:$100,ROW()-1,0)="","",HLOOKUP('回答結果(KPMG編集)'!DG$2,'受領情報一覧(KPMG編集)'!$2:$100,ROW()-1,0)),"")</f>
        <v>日本法</v>
      </c>
      <c r="DH8" s="45" t="str">
        <f>IFERROR(IF(HLOOKUP('回答結果(KPMG編集)'!DH$2,'受領情報一覧(KPMG編集)'!$2:$100,ROW()-1,0)="","",HLOOKUP('回答結果(KPMG編集)'!DH$2,'受領情報一覧(KPMG編集)'!$2:$100,ROW()-1,0)),"")</f>
        <v>はい</v>
      </c>
      <c r="DI8" s="45" t="str">
        <f>IFERROR(IF(HLOOKUP('回答結果(KPMG編集)'!DI$2,'受領情報一覧(KPMG編集)'!$2:$100,ROW()-1,0)="","",HLOOKUP('回答結果(KPMG編集)'!DI$2,'受領情報一覧(KPMG編集)'!$2:$100,ROW()-1,0)),"")</f>
        <v>はい</v>
      </c>
      <c r="DJ8" s="45" t="str">
        <f>IFERROR(IF(HLOOKUP('回答結果(KPMG編集)'!DJ$2,'受領情報一覧(KPMG編集)'!$2:$100,ROW()-1,0)="","",HLOOKUP('回答結果(KPMG編集)'!DJ$2,'受領情報一覧(KPMG編集)'!$2:$100,ROW()-1,0)),"")</f>
        <v>特段の定め無し</v>
      </c>
      <c r="DK8" s="45" t="str">
        <f>IFERROR(IF(HLOOKUP('回答結果(KPMG編集)'!DK$2,'受領情報一覧(KPMG編集)'!$2:$100,ROW()-1,0)="","",HLOOKUP('回答結果(KPMG編集)'!DK$2,'受領情報一覧(KPMG編集)'!$2:$100,ROW()-1,0)),"")</f>
        <v/>
      </c>
      <c r="DL8" s="45" t="str">
        <f>IFERROR(IF(HLOOKUP('回答結果(KPMG編集)'!DL$2,'受領情報一覧(KPMG編集)'!$2:$100,ROW()-1,0)="","",HLOOKUP('回答結果(KPMG編集)'!DL$2,'受領情報一覧(KPMG編集)'!$2:$100,ROW()-1,0)),"")</f>
        <v/>
      </c>
      <c r="DM8" s="45" t="str">
        <f>IFERROR(IF(HLOOKUP('回答結果(KPMG編集)'!DM$2,'受領情報一覧(KPMG編集)'!$2:$100,ROW()-1,0)="","",HLOOKUP('回答結果(KPMG編集)'!DM$2,'受領情報一覧(KPMG編集)'!$2:$100,ROW()-1,0)),"")</f>
        <v/>
      </c>
      <c r="DN8" s="45" t="str">
        <f>IFERROR(IF(HLOOKUP('回答結果(KPMG編集)'!DN$2,'受領情報一覧(KPMG編集)'!$2:$100,ROW()-1,0)="","",HLOOKUP('回答結果(KPMG編集)'!DN$2,'受領情報一覧(KPMG編集)'!$2:$100,ROW()-1,0)),"")</f>
        <v/>
      </c>
      <c r="DO8" s="45" t="str">
        <f>IFERROR(IF(HLOOKUP('回答結果(KPMG編集)'!DO$2,'受領情報一覧(KPMG編集)'!$2:$100,ROW()-1,0)="","",HLOOKUP('回答結果(KPMG編集)'!DO$2,'受領情報一覧(KPMG編集)'!$2:$100,ROW()-1,0)),"")</f>
        <v/>
      </c>
      <c r="DP8" s="45" t="str">
        <f>IFERROR(IF(HLOOKUP('回答結果(KPMG編集)'!DP$2,'受領情報一覧(KPMG編集)'!$2:$100,ROW()-1,0)="","",HLOOKUP('回答結果(KPMG編集)'!DP$2,'受領情報一覧(KPMG編集)'!$2:$100,ROW()-1,0)),"")</f>
        <v/>
      </c>
      <c r="DQ8" s="45" t="str">
        <f>IFERROR(IF(HLOOKUP('回答結果(KPMG編集)'!DQ$2,'受領情報一覧(KPMG編集)'!$2:$100,ROW()-1,0)="","",HLOOKUP('回答結果(KPMG編集)'!DQ$2,'受領情報一覧(KPMG編集)'!$2:$100,ROW()-1,0)),"")</f>
        <v/>
      </c>
      <c r="DR8" s="45" t="str">
        <f>IFERROR(IF(HLOOKUP('回答結果(KPMG編集)'!DR$2,'受領情報一覧(KPMG編集)'!$2:$100,ROW()-1,0)="","",HLOOKUP('回答結果(KPMG編集)'!DR$2,'受領情報一覧(KPMG編集)'!$2:$100,ROW()-1,0)),"")</f>
        <v/>
      </c>
      <c r="DS8" s="45" t="str">
        <f>IFERROR(IF(HLOOKUP('回答結果(KPMG編集)'!DS$2,'受領情報一覧(KPMG編集)'!$2:$100,ROW()-1,0)="","",HLOOKUP('回答結果(KPMG編集)'!DS$2,'受領情報一覧(KPMG編集)'!$2:$100,ROW()-1,0)),"")</f>
        <v/>
      </c>
      <c r="DT8" s="45" t="str">
        <f>IFERROR(IF(HLOOKUP('回答結果(KPMG編集)'!DT$2,'受領情報一覧(KPMG編集)'!$2:$100,ROW()-1,0)="","",HLOOKUP('回答結果(KPMG編集)'!DT$2,'受領情報一覧(KPMG編集)'!$2:$100,ROW()-1,0)),"")</f>
        <v/>
      </c>
      <c r="DU8" s="45" t="str">
        <f>IFERROR(IF(HLOOKUP('回答結果(KPMG編集)'!DU$2,'受領情報一覧(KPMG編集)'!$2:$100,ROW()-1,0)="","",HLOOKUP('回答結果(KPMG編集)'!DU$2,'受領情報一覧(KPMG編集)'!$2:$100,ROW()-1,0)),"")</f>
        <v/>
      </c>
      <c r="DV8" s="45" t="str">
        <f>IFERROR(IF(HLOOKUP('回答結果(KPMG編集)'!DV$2,'受領情報一覧(KPMG編集)'!$2:$100,ROW()-1,0)="","",HLOOKUP('回答結果(KPMG編集)'!DV$2,'受領情報一覧(KPMG編集)'!$2:$100,ROW()-1,0)),"")</f>
        <v>イノベーション・マーケティング部　山根英人</v>
      </c>
      <c r="DW8" s="45" t="str">
        <f>IFERROR(IF(HLOOKUP('回答結果(KPMG編集)'!DW$2,'受領情報一覧(KPMG編集)'!$2:$100,ROW()-1,0)="","",HLOOKUP('回答結果(KPMG編集)'!DW$2,'受領情報一覧(KPMG編集)'!$2:$100,ROW()-1,0)),"")</f>
        <v>イノベーション・マーケティングブ　ヤマネヒデト</v>
      </c>
      <c r="DX8" s="45" t="str">
        <f>IFERROR(IF(HLOOKUP('回答結果(KPMG編集)'!DX$2,'受領情報一覧(KPMG編集)'!$2:$100,ROW()-1,0)="","",HLOOKUP('回答結果(KPMG編集)'!DX$2,'受領情報一覧(KPMG編集)'!$2:$100,ROW()-1,0)),"")</f>
        <v>045-911-9666
h_yamane@just-ltd.co.jp</v>
      </c>
      <c r="DY8" s="45" t="str">
        <f>IFERROR(IF(HLOOKUP('回答結果(KPMG編集)'!DY$2,'受領情報一覧(KPMG編集)'!$2:$100,ROW()-1,0)="","",HLOOKUP('回答結果(KPMG編集)'!DY$2,'受領情報一覧(KPMG編集)'!$2:$100,ROW()-1,0)),"")</f>
        <v>個人情報の取扱いに同意する</v>
      </c>
      <c r="DZ8" s="45" t="str">
        <f>IFERROR(IF(HLOOKUP('回答結果(KPMG編集)'!DZ$2,'受領情報一覧(KPMG編集)'!$2:$100,ROW()-1,0)="","",HLOOKUP('回答結果(KPMG編集)'!DZ$2,'受領情報一覧(KPMG編集)'!$2:$100,ROW()-1,0)),"")</f>
        <v>著作権の取扱いに同意する</v>
      </c>
      <c r="EA8" s="45" t="str">
        <f>IFERROR(IF(HLOOKUP('回答結果(KPMG編集)'!EA$3,'受領情報一覧(KPMG編集)'!$3:$100,ROW()-2,0)="","",HLOOKUP('回答結果(KPMG編集)'!EA$3,'受領情報一覧(KPMG編集)'!$3:$100,ROW()-2,0)),"")</f>
        <v>同意する</v>
      </c>
      <c r="EB8" s="45" t="str">
        <f>IFERROR(IF(HLOOKUP('回答結果(KPMG編集)'!EB$3,'受領情報一覧(KPMG編集)'!$3:$100,ROW()-2,0)="","",HLOOKUP('回答結果(KPMG編集)'!EB$3,'受領情報一覧(KPMG編集)'!$3:$100,ROW()-2,0)),"")</f>
        <v>確認しました</v>
      </c>
    </row>
    <row r="9" spans="2:132" x14ac:dyDescent="0.55000000000000004">
      <c r="B9" s="67">
        <f>IFERROR(IF(Table1[[#This Row],[回答ID]]="","",Table1[[#This Row],[回答ID]]),"")</f>
        <v>6</v>
      </c>
      <c r="C9" s="46">
        <f>IFERROR(IF(Table1[[#This Row],[開始時刻]]="","",Table1[[#This Row],[開始時刻]]),"")</f>
        <v>45307.459155092591</v>
      </c>
      <c r="D9" s="46">
        <f>IFERROR(IF(Table1[[#This Row],[完了時刻]]="","",Table1[[#This Row],[完了時刻]]),"")</f>
        <v>45307.470717592594</v>
      </c>
      <c r="E9" s="45" t="str">
        <f>IFERROR(IF(Table1[[#This Row],[メール]]="","",Table1[[#This Row],[メール]]),"")</f>
        <v>anonymous</v>
      </c>
      <c r="F9" s="45" t="str">
        <f>IFERROR(IF(Table1[[#This Row],[名前]]="","",Table1[[#This Row],[名前]]),"")</f>
        <v/>
      </c>
      <c r="G9" s="45" t="str">
        <f>IFERROR(IF(Table1[[#This Row],[最終変更時刻]]="","",Table1[[#This Row],[最終変更時刻]]),"")</f>
        <v/>
      </c>
      <c r="H9" s="45" t="str">
        <f>IFERROR(IF(HLOOKUP('回答結果(KPMG編集)'!H$2,'受領情報一覧(KPMG編集)'!$2:$100,ROW()-1,0)="","",HLOOKUP('回答結果(KPMG編集)'!H$2,'受領情報一覧(KPMG編集)'!$2:$100,ROW()-1,0)),"")</f>
        <v>SB C&amp;S株式会社</v>
      </c>
      <c r="I9" s="45" t="str">
        <f>IFERROR(IF(HLOOKUP('回答結果(KPMG編集)'!I$2,'受領情報一覧(KPMG編集)'!$2:$100,ROW()-1,0)="","",HLOOKUP('回答結果(KPMG編集)'!I$2,'受領情報一覧(KPMG編集)'!$2:$100,ROW()-1,0)),"")</f>
        <v>エスビーシーアンドエス</v>
      </c>
      <c r="J9" s="45" t="str">
        <f>IFERROR(IF(HLOOKUP('回答結果(KPMG編集)'!J$2,'受領情報一覧(KPMG編集)'!$2:$100,ROW()-1,0)="","",HLOOKUP('回答結果(KPMG編集)'!J$2,'受領情報一覧(KPMG編集)'!$2:$100,ROW()-1,0)),"")</f>
        <v>日本国</v>
      </c>
      <c r="K9" s="184" t="str">
        <f>IFERROR(IF(HLOOKUP('回答結果(KPMG編集)'!K$2,'受領情報一覧(KPMG編集)'!$2:$100,ROW()-1,0)="","",HLOOKUP('回答結果(KPMG編集)'!K$2,'受領情報一覧(KPMG編集)'!$2:$100,ROW()-1,0)),"")</f>
        <v>0000000000000</v>
      </c>
      <c r="L9" s="45" t="str">
        <f>IFERROR(IF(HLOOKUP('回答結果(KPMG編集)'!L$2,'受領情報一覧(KPMG編集)'!$2:$100,ROW()-1,0)="","",HLOOKUP('回答結果(KPMG編集)'!L$2,'受領情報一覧(KPMG編集)'!$2:$100,ROW()-1,0)),"")</f>
        <v>300⼈超</v>
      </c>
      <c r="M9" s="45" t="str">
        <f>IFERROR(IF(HLOOKUP('回答結果(KPMG編集)'!M$2,'受領情報一覧(KPMG編集)'!$2:$100,ROW()-1,0)="","",HLOOKUP('回答結果(KPMG編集)'!M$2,'受領情報一覧(KPMG編集)'!$2:$100,ROW()-1,0)),"")</f>
        <v>３億円超</v>
      </c>
      <c r="N9" s="45" t="str">
        <f>IFERROR(IF(HLOOKUP('回答結果(KPMG編集)'!N$2,'受領情報一覧(KPMG編集)'!$2:$100,ROW()-1,0)="","",HLOOKUP('回答結果(KPMG編集)'!N$2,'受領情報一覧(KPMG編集)'!$2:$100,ROW()-1,0)),"")</f>
        <v>東京都港区海岸1-7-1</v>
      </c>
      <c r="O9" s="45" t="str">
        <f>IFERROR(IF(HLOOKUP('回答結果(KPMG編集)'!O$2,'受領情報一覧(KPMG編集)'!$2:$100,ROW()-1,0)="","",HLOOKUP('回答結果(KPMG編集)'!O$2,'受領情報一覧(KPMG編集)'!$2:$100,ROW()-1,0)),"")</f>
        <v>https://cas.softbank.jp/</v>
      </c>
      <c r="P9" s="45" t="str">
        <f>IFERROR(IF(HLOOKUP('回答結果(KPMG編集)'!P$2,'受領情報一覧(KPMG編集)'!$2:$100,ROW()-1,0)="","",HLOOKUP('回答結果(KPMG編集)'!P$2,'受領情報一覧(KPMG編集)'!$2:$100,ROW()-1,0)),"")</f>
        <v>無し;</v>
      </c>
      <c r="Q9" s="45" t="str">
        <f>IFERROR(IF(HLOOKUP('回答結果(KPMG編集)'!Q$2,'受領情報一覧(KPMG編集)'!$2:$100,ROW()-1,0)="","",HLOOKUP('回答結果(KPMG編集)'!Q$2,'受領情報一覧(KPMG編集)'!$2:$100,ROW()-1,0)),"")</f>
        <v>全国;</v>
      </c>
      <c r="R9" s="45" t="str">
        <f>IFERROR(IF(HLOOKUP('回答結果(KPMG編集)'!R$2,'受領情報一覧(KPMG編集)'!$2:$100,ROW()-1,0)="","",HLOOKUP('回答結果(KPMG編集)'!R$2,'受領情報一覧(KPMG編集)'!$2:$100,ROW()-1,0)),"")</f>
        <v>LTE搭載定点観測カメラ</v>
      </c>
      <c r="S9" s="45" t="str">
        <f>IFERROR(IF(HLOOKUP('回答結果(KPMG編集)'!S$2,'受領情報一覧(KPMG編集)'!$2:$100,ROW()-1,0)="","",HLOOKUP('回答結果(KPMG編集)'!S$2,'受領情報一覧(KPMG編集)'!$2:$100,ROW()-1,0)),"")</f>
        <v/>
      </c>
      <c r="T9" s="45" t="str">
        <f>IFERROR(IF(HLOOKUP('回答結果(KPMG編集)'!T$2,'受領情報一覧(KPMG編集)'!$2:$100,ROW()-1,0)="","",HLOOKUP('回答結果(KPMG編集)'!T$2,'受領情報一覧(KPMG編集)'!$2:$100,ROW()-1,0)),"")</f>
        <v>LTE搭載
1NCE SIM搭載
指定されたスパンで3,000枚の写真（SVGA)の写真を指定されたメールアドレスへ送信（API連携も可能）</v>
      </c>
      <c r="U9" s="45" t="str">
        <f>IFERROR(IF(HLOOKUP('回答結果(KPMG編集)'!U$2,'受領情報一覧(KPMG編集)'!$2:$100,ROW()-1,0)="","",HLOOKUP('回答結果(KPMG編集)'!U$2,'受領情報一覧(KPMG編集)'!$2:$100,ROW()-1,0)),"")</f>
        <v>http(s)://www.xxxx.xxxxx.xxxx</v>
      </c>
      <c r="V9" s="45" t="str">
        <f>IFERROR(IF(HLOOKUP('回答結果(KPMG編集)'!V$2,'受領情報一覧(KPMG編集)'!$2:$100,ROW()-1,0)="","",HLOOKUP('回答結果(KPMG編集)'!V$2,'受領情報一覧(KPMG編集)'!$2:$100,ROW()-1,0)),"")</f>
        <v/>
      </c>
      <c r="W9" s="45" t="str">
        <f>IFERROR(IF(HLOOKUP('回答結果(KPMG編集)'!W$2,'受領情報一覧(KPMG編集)'!$2:$100,ROW()-1,0)="","",HLOOKUP('回答結果(KPMG編集)'!W$2,'受領情報一覧(KPMG編集)'!$2:$100,ROW()-1,0)),"")</f>
        <v>・技術基準適合証明</v>
      </c>
      <c r="X9" s="45" t="str">
        <f>IFERROR(IF(HLOOKUP('回答結果(KPMG編集)'!X$2,'受領情報一覧(KPMG編集)'!$2:$100,ROW()-1,0)="","",HLOOKUP('回答結果(KPMG編集)'!X$2,'受領情報一覧(KPMG編集)'!$2:$100,ROW()-1,0)),"")</f>
        <v>１つの要素技術により構成される</v>
      </c>
      <c r="Y9" s="45" t="str">
        <f>IFERROR(IF(HLOOKUP('回答結果(KPMG編集)'!Y$2,'受領情報一覧(KPMG編集)'!$2:$100,ROW()-1,0)="","",HLOOKUP('回答結果(KPMG編集)'!Y$2,'受領情報一覧(KPMG編集)'!$2:$100,ROW()-1,0)),"")</f>
        <v>株式会社ジェネタス</v>
      </c>
      <c r="Z9" s="45" t="str">
        <f>IFERROR(IF(HLOOKUP('回答結果(KPMG編集)'!Z$2,'受領情報一覧(KPMG編集)'!$2:$100,ROW()-1,0)="","",HLOOKUP('回答結果(KPMG編集)'!Z$2,'受領情報一覧(KPMG編集)'!$2:$100,ROW()-1,0)),"")</f>
        <v>ジェネタス</v>
      </c>
      <c r="AA9" s="185" t="str">
        <f>IFERROR(IF(HLOOKUP('回答結果(KPMG編集)'!AA$2,'受領情報一覧(KPMG編集)'!$2:$100,ROW()-1,0)="","",HLOOKUP('回答結果(KPMG編集)'!AA$2,'受領情報一覧(KPMG編集)'!$2:$100,ROW()-1,0)),"")</f>
        <v>0000000000000</v>
      </c>
      <c r="AB9" s="45" t="str">
        <f>IFERROR(IF(HLOOKUP('回答結果(KPMG編集)'!AB$2,'受領情報一覧(KPMG編集)'!$2:$100,ROW()-1,0)="","",HLOOKUP('回答結果(KPMG編集)'!AB$2,'受領情報一覧(KPMG編集)'!$2:$100,ROW()-1,0)),"")</f>
        <v>東京都品川区１０１０１０</v>
      </c>
      <c r="AC9" s="45" t="str">
        <f>IFERROR(IF(HLOOKUP('回答結果(KPMG編集)'!AC$2,'受領情報一覧(KPMG編集)'!$2:$100,ROW()-1,0)="","",HLOOKUP('回答結果(KPMG編集)'!AC$2,'受領情報一覧(KPMG編集)'!$2:$100,ROW()-1,0)),"")</f>
        <v/>
      </c>
      <c r="AD9" s="45" t="str">
        <f>IFERROR(IF(HLOOKUP('回答結果(KPMG編集)'!AD$2,'受領情報一覧(KPMG編集)'!$2:$100,ROW()-1,0)="","",HLOOKUP('回答結果(KPMG編集)'!AD$2,'受領情報一覧(KPMG編集)'!$2:$100,ROW()-1,0)),"")</f>
        <v/>
      </c>
      <c r="AE9" s="45" t="str">
        <f>IFERROR(IF(HLOOKUP('回答結果(KPMG編集)'!AE$2,'受領情報一覧(KPMG編集)'!$2:$100,ROW()-1,0)="","",HLOOKUP('回答結果(KPMG編集)'!AE$2,'受領情報一覧(KPMG編集)'!$2:$100,ROW()-1,0)),"")</f>
        <v/>
      </c>
      <c r="AF9" s="45" t="str">
        <f>IFERROR(IF(HLOOKUP('回答結果(KPMG編集)'!AF$2,'受領情報一覧(KPMG編集)'!$2:$100,ROW()-1,0)="","",HLOOKUP('回答結果(KPMG編集)'!AF$2,'受領情報一覧(KPMG編集)'!$2:$100,ROW()-1,0)),"")</f>
        <v/>
      </c>
      <c r="AG9" s="185" t="str">
        <f>IFERROR(IF(HLOOKUP('回答結果(KPMG編集)'!AG$2,'受領情報一覧(KPMG編集)'!$2:$100,ROW()-1,0)="","",HLOOKUP('回答結果(KPMG編集)'!AG$2,'受領情報一覧(KPMG編集)'!$2:$100,ROW()-1,0)),"")</f>
        <v/>
      </c>
      <c r="AH9" s="45" t="str">
        <f>IFERROR(IF(HLOOKUP('回答結果(KPMG編集)'!AH$2,'受領情報一覧(KPMG編集)'!$2:$100,ROW()-1,0)="","",HLOOKUP('回答結果(KPMG編集)'!AH$2,'受領情報一覧(KPMG編集)'!$2:$100,ROW()-1,0)),"")</f>
        <v/>
      </c>
      <c r="AI9" s="45" t="str">
        <f>IFERROR(IF(HLOOKUP('回答結果(KPMG編集)'!AI$2,'受領情報一覧(KPMG編集)'!$2:$100,ROW()-1,0)="","",HLOOKUP('回答結果(KPMG編集)'!AI$2,'受領情報一覧(KPMG編集)'!$2:$100,ROW()-1,0)),"")</f>
        <v/>
      </c>
      <c r="AJ9" s="45" t="str">
        <f>IFERROR(IF(HLOOKUP('回答結果(KPMG編集)'!AJ$2,'受領情報一覧(KPMG編集)'!$2:$100,ROW()-1,0)="","",HLOOKUP('回答結果(KPMG編集)'!AJ$2,'受領情報一覧(KPMG編集)'!$2:$100,ROW()-1,0)),"")</f>
        <v/>
      </c>
      <c r="AK9" s="45" t="str">
        <f>IFERROR(IF(HLOOKUP('回答結果(KPMG編集)'!AK$2,'受領情報一覧(KPMG編集)'!$2:$100,ROW()-1,0)="","",HLOOKUP('回答結果(KPMG編集)'!AK$2,'受領情報一覧(KPMG編集)'!$2:$100,ROW()-1,0)),"")</f>
        <v/>
      </c>
      <c r="AL9" s="45" t="str">
        <f>IFERROR(IF(HLOOKUP('回答結果(KPMG編集)'!AL$2,'受領情報一覧(KPMG編集)'!$2:$100,ROW()-1,0)="","",HLOOKUP('回答結果(KPMG編集)'!AL$2,'受領情報一覧(KPMG編集)'!$2:$100,ROW()-1,0)),"")</f>
        <v/>
      </c>
      <c r="AM9" s="45" t="str">
        <f>IFERROR(IF(HLOOKUP('回答結果(KPMG編集)'!AM$2,'受領情報一覧(KPMG編集)'!$2:$100,ROW()-1,0)="","",HLOOKUP('回答結果(KPMG編集)'!AM$2,'受領情報一覧(KPMG編集)'!$2:$100,ROW()-1,0)),"")</f>
        <v/>
      </c>
      <c r="AN9" s="185" t="str">
        <f>IFERROR(IF(HLOOKUP('回答結果(KPMG編集)'!AN$2,'受領情報一覧(KPMG編集)'!$2:$100,ROW()-1,0)="","",HLOOKUP('回答結果(KPMG編集)'!AN$2,'受領情報一覧(KPMG編集)'!$2:$100,ROW()-1,0)),"")</f>
        <v/>
      </c>
      <c r="AO9" s="45" t="str">
        <f>IFERROR(IF(HLOOKUP('回答結果(KPMG編集)'!AO$2,'受領情報一覧(KPMG編集)'!$2:$100,ROW()-1,0)="","",HLOOKUP('回答結果(KPMG編集)'!AO$2,'受領情報一覧(KPMG編集)'!$2:$100,ROW()-1,0)),"")</f>
        <v/>
      </c>
      <c r="AP9" s="45" t="str">
        <f>IFERROR(IF(HLOOKUP('回答結果(KPMG編集)'!AP$2,'受領情報一覧(KPMG編集)'!$2:$100,ROW()-1,0)="","",HLOOKUP('回答結果(KPMG編集)'!AP$2,'受領情報一覧(KPMG編集)'!$2:$100,ROW()-1,0)),"")</f>
        <v/>
      </c>
      <c r="AQ9" s="45" t="str">
        <f>IFERROR(IF(HLOOKUP('回答結果(KPMG編集)'!AQ$2,'受領情報一覧(KPMG編集)'!$2:$100,ROW()-1,0)="","",HLOOKUP('回答結果(KPMG編集)'!AQ$2,'受領情報一覧(KPMG編集)'!$2:$100,ROW()-1,0)),"")</f>
        <v/>
      </c>
      <c r="AR9" s="45" t="str">
        <f>IFERROR(IF(HLOOKUP('回答結果(KPMG編集)'!AR$2,'受領情報一覧(KPMG編集)'!$2:$100,ROW()-1,0)="","",HLOOKUP('回答結果(KPMG編集)'!AR$2,'受領情報一覧(KPMG編集)'!$2:$100,ROW()-1,0)),"")</f>
        <v/>
      </c>
      <c r="AS9" s="45" t="str">
        <f>IFERROR(IF(HLOOKUP('回答結果(KPMG編集)'!AS$2,'受領情報一覧(KPMG編集)'!$2:$100,ROW()-1,0)="","",HLOOKUP('回答結果(KPMG編集)'!AS$2,'受領情報一覧(KPMG編集)'!$2:$100,ROW()-1,0)),"")</f>
        <v/>
      </c>
      <c r="AT9" s="45" t="str">
        <f>IFERROR(IF(HLOOKUP('回答結果(KPMG編集)'!AT$2,'受領情報一覧(KPMG編集)'!$2:$100,ROW()-1,0)="","",HLOOKUP('回答結果(KPMG編集)'!AT$2,'受領情報一覧(KPMG編集)'!$2:$100,ROW()-1,0)),"")</f>
        <v/>
      </c>
      <c r="AU9" s="185" t="str">
        <f>IFERROR(IF(HLOOKUP('回答結果(KPMG編集)'!AU$2,'受領情報一覧(KPMG編集)'!$2:$100,ROW()-1,0)="","",HLOOKUP('回答結果(KPMG編集)'!AU$2,'受領情報一覧(KPMG編集)'!$2:$100,ROW()-1,0)),"")</f>
        <v/>
      </c>
      <c r="AV9" s="45" t="str">
        <f>IFERROR(IF(HLOOKUP('回答結果(KPMG編集)'!AV$2,'受領情報一覧(KPMG編集)'!$2:$100,ROW()-1,0)="","",HLOOKUP('回答結果(KPMG編集)'!AV$2,'受領情報一覧(KPMG編集)'!$2:$100,ROW()-1,0)),"")</f>
        <v/>
      </c>
      <c r="AW9" s="45" t="str">
        <f>IFERROR(IF(HLOOKUP('回答結果(KPMG編集)'!AW$2,'受領情報一覧(KPMG編集)'!$2:$100,ROW()-1,0)="","",HLOOKUP('回答結果(KPMG編集)'!AW$2,'受領情報一覧(KPMG編集)'!$2:$100,ROW()-1,0)),"")</f>
        <v/>
      </c>
      <c r="AX9" s="45" t="str">
        <f>IFERROR(IF(HLOOKUP('回答結果(KPMG編集)'!AX$2,'受領情報一覧(KPMG編集)'!$2:$100,ROW()-1,0)="","",HLOOKUP('回答結果(KPMG編集)'!AX$2,'受領情報一覧(KPMG編集)'!$2:$100,ROW()-1,0)),"")</f>
        <v/>
      </c>
      <c r="AY9" s="45" t="str">
        <f>IFERROR(IF(HLOOKUP('回答結果(KPMG編集)'!AY$2,'受領情報一覧(KPMG編集)'!$2:$100,ROW()-1,0)="","",HLOOKUP('回答結果(KPMG編集)'!AY$2,'受領情報一覧(KPMG編集)'!$2:$100,ROW()-1,0)),"")</f>
        <v/>
      </c>
      <c r="AZ9" s="45" t="str">
        <f>IFERROR(IF(HLOOKUP('回答結果(KPMG編集)'!AZ$2,'受領情報一覧(KPMG編集)'!$2:$100,ROW()-1,0)="","",HLOOKUP('回答結果(KPMG編集)'!AZ$2,'受領情報一覧(KPMG編集)'!$2:$100,ROW()-1,0)),"")</f>
        <v/>
      </c>
      <c r="BA9" s="45" t="str">
        <f>IFERROR(IF(HLOOKUP('回答結果(KPMG編集)'!BA$2,'受領情報一覧(KPMG編集)'!$2:$100,ROW()-1,0)="","",HLOOKUP('回答結果(KPMG編集)'!BA$2,'受領情報一覧(KPMG編集)'!$2:$100,ROW()-1,0)),"")</f>
        <v/>
      </c>
      <c r="BB9" s="185" t="str">
        <f>IFERROR(IF(HLOOKUP('回答結果(KPMG編集)'!BB$2,'受領情報一覧(KPMG編集)'!$2:$100,ROW()-1,0)="","",HLOOKUP('回答結果(KPMG編集)'!BB$2,'受領情報一覧(KPMG編集)'!$2:$100,ROW()-1,0)),"")</f>
        <v/>
      </c>
      <c r="BC9" s="45" t="str">
        <f>IFERROR(IF(HLOOKUP('回答結果(KPMG編集)'!BC$2,'受領情報一覧(KPMG編集)'!$2:$100,ROW()-1,0)="","",HLOOKUP('回答結果(KPMG編集)'!BC$2,'受領情報一覧(KPMG編集)'!$2:$100,ROW()-1,0)),"")</f>
        <v/>
      </c>
      <c r="BD9" s="45" t="str">
        <f>IFERROR(IF(HLOOKUP('回答結果(KPMG編集)'!BD$2,'受領情報一覧(KPMG編集)'!$2:$100,ROW()-1,0)="","",HLOOKUP('回答結果(KPMG編集)'!BD$2,'受領情報一覧(KPMG編集)'!$2:$100,ROW()-1,0)),"")</f>
        <v/>
      </c>
      <c r="BE9" s="45" t="str">
        <f>IFERROR(IF(HLOOKUP('回答結果(KPMG編集)'!BE$2,'受領情報一覧(KPMG編集)'!$2:$100,ROW()-1,0)="","",HLOOKUP('回答結果(KPMG編集)'!BE$2,'受領情報一覧(KPMG編集)'!$2:$100,ROW()-1,0)),"")</f>
        <v/>
      </c>
      <c r="BF9" s="45" t="str">
        <f>IFERROR(IF(HLOOKUP('回答結果(KPMG編集)'!BF$2,'受領情報一覧(KPMG編集)'!$2:$100,ROW()-1,0)="","",HLOOKUP('回答結果(KPMG編集)'!BF$2,'受領情報一覧(KPMG編集)'!$2:$100,ROW()-1,0)),"")</f>
        <v/>
      </c>
      <c r="BG9" s="45" t="str">
        <f>IFERROR(IF(HLOOKUP('回答結果(KPMG編集)'!BG$2,'受領情報一覧(KPMG編集)'!$2:$100,ROW()-1,0)="","",HLOOKUP('回答結果(KPMG編集)'!BG$2,'受領情報一覧(KPMG編集)'!$2:$100,ROW()-1,0)),"")</f>
        <v/>
      </c>
      <c r="BH9" s="45" t="str">
        <f>IFERROR(IF(HLOOKUP('回答結果(KPMG編集)'!BH$2,'受領情報一覧(KPMG編集)'!$2:$100,ROW()-1,0)="","",HLOOKUP('回答結果(KPMG編集)'!BH$2,'受領情報一覧(KPMG編集)'!$2:$100,ROW()-1,0)),"")</f>
        <v/>
      </c>
      <c r="BI9" s="45" t="str">
        <f>IFERROR(IF(HLOOKUP('回答結果(KPMG編集)'!BI$2,'受領情報一覧(KPMG編集)'!$2:$100,ROW()-1,0)="","",HLOOKUP('回答結果(KPMG編集)'!BI$2,'受領情報一覧(KPMG編集)'!$2:$100,ROW()-1,0)),"")</f>
        <v/>
      </c>
      <c r="BJ9" s="45" t="str">
        <f>IFERROR(IF(HLOOKUP('回答結果(KPMG編集)'!BJ$2,'受領情報一覧(KPMG編集)'!$2:$100,ROW()-1,0)="","",HLOOKUP('回答結果(KPMG編集)'!BJ$2,'受領情報一覧(KPMG編集)'!$2:$100,ROW()-1,0)),"")</f>
        <v/>
      </c>
      <c r="BK9" s="45" t="str">
        <f>IFERROR(IF(HLOOKUP('回答結果(KPMG編集)'!BK$2,'受領情報一覧(KPMG編集)'!$2:$100,ROW()-1,0)="","",HLOOKUP('回答結果(KPMG編集)'!BK$2,'受領情報一覧(KPMG編集)'!$2:$100,ROW()-1,0)),"")</f>
        <v/>
      </c>
      <c r="BL9" s="45" t="str">
        <f>IFERROR(IF(HLOOKUP('回答結果(KPMG編集)'!BL$2,'受領情報一覧(KPMG編集)'!$2:$100,ROW()-1,0)="","",HLOOKUP('回答結果(KPMG編集)'!BL$2,'受領情報一覧(KPMG編集)'!$2:$100,ROW()-1,0)),"")</f>
        <v/>
      </c>
      <c r="BM9" s="45" t="str">
        <f>IFERROR(IF(HLOOKUP('回答結果(KPMG編集)'!BM$2,'受領情報一覧(KPMG編集)'!$2:$100,ROW()-1,0)="","",HLOOKUP('回答結果(KPMG編集)'!BM$2,'受領情報一覧(KPMG編集)'!$2:$100,ROW()-1,0)),"")</f>
        <v>有</v>
      </c>
      <c r="BN9" s="45" t="str">
        <f>IFERROR(IF(HLOOKUP('回答結果(KPMG編集)'!BN$2,'受領情報一覧(KPMG編集)'!$2:$100,ROW()-1,0)="","",HLOOKUP('回答結果(KPMG編集)'!BN$2,'受領情報一覧(KPMG編集)'!$2:$100,ROW()-1,0)),"")</f>
        <v>土木構造物（道路、トンネル、橋梁、導管等の埋設物、等）;建築物（家屋、事業所、工場、畜舎、倉庫、等）;設備（建築設備、水道設備、製造設備、防災設備、等）;製品・食品（自動車、医薬品、等）;家畜・野生動物（牛、豚、鹿、めん羊、ねずみ、等）;</v>
      </c>
      <c r="BO9" s="45" t="str">
        <f>IFERROR(IF(HLOOKUP('回答結果(KPMG編集)'!BO$2,'受領情報一覧(KPMG編集)'!$2:$100,ROW()-1,0)="","",HLOOKUP('回答結果(KPMG編集)'!BO$2,'受領情報一覧(KPMG編集)'!$2:$100,ROW()-1,0)),"")</f>
        <v>静止画や動画データ;</v>
      </c>
      <c r="BP9" s="45" t="str">
        <f>IFERROR(IF(HLOOKUP('回答結果(KPMG編集)'!BP$2,'受領情報一覧(KPMG編集)'!$2:$100,ROW()-1,0)="","",HLOOKUP('回答結果(KPMG編集)'!BP$2,'受領情報一覧(KPMG編集)'!$2:$100,ROW()-1,0)),"")</f>
        <v>機器を確認対象の付近に設置（常設）;機器を確認対象の付近に一時的に設置（仮設）;</v>
      </c>
      <c r="BQ9" s="45" t="str">
        <f>IFERROR(IF(HLOOKUP('回答結果(KPMG編集)'!BQ$2,'受領情報一覧(KPMG編集)'!$2:$100,ROW()-1,0)="","",HLOOKUP('回答結果(KPMG編集)'!BQ$2,'受領情報一覧(KPMG編集)'!$2:$100,ROW()-1,0)),"")</f>
        <v>レベル3：実装（製品・サービスとして提供されている）</v>
      </c>
      <c r="BR9" s="45" t="str">
        <f>IFERROR(IF(HLOOKUP('回答結果(KPMG編集)'!BR$2,'受領情報一覧(KPMG編集)'!$2:$100,ROW()-1,0)="","",HLOOKUP('回答結果(KPMG編集)'!BR$2,'受領情報一覧(KPMG編集)'!$2:$100,ROW()-1,0)),"")</f>
        <v>SVGA画像</v>
      </c>
      <c r="BS9" s="45" t="str">
        <f>IFERROR(IF(HLOOKUP('回答結果(KPMG編集)'!BS$2,'受領情報一覧(KPMG編集)'!$2:$100,ROW()-1,0)="","",HLOOKUP('回答結果(KPMG編集)'!BS$2,'受領情報一覧(KPMG編集)'!$2:$100,ROW()-1,0)),"")</f>
        <v>・サイズ（長さ(cm)×幅(cm)×高さ(cm)）
・重量（g）</v>
      </c>
      <c r="BT9" s="45" t="str">
        <f>IFERROR(IF(HLOOKUP('回答結果(KPMG編集)'!BT$2,'受領情報一覧(KPMG編集)'!$2:$100,ROW()-1,0)="","",HLOOKUP('回答結果(KPMG編集)'!BT$2,'受領情報一覧(KPMG編集)'!$2:$100,ROW()-1,0)),"")</f>
        <v>・サイズ（長さ(cm)×幅(cm)×高さ(cm)）
・重量（g）</v>
      </c>
      <c r="BU9" s="45" t="str">
        <f>IFERROR(IF(HLOOKUP('回答結果(KPMG編集)'!BU$2,'受領情報一覧(KPMG編集)'!$2:$100,ROW()-1,0)="","",HLOOKUP('回答結果(KPMG編集)'!BU$2,'受領情報一覧(KPMG編集)'!$2:$100,ROW()-1,0)),"")</f>
        <v>無</v>
      </c>
      <c r="BV9" s="45" t="str">
        <f>IFERROR(IF(HLOOKUP('回答結果(KPMG編集)'!BV$2,'受領情報一覧(KPMG編集)'!$2:$100,ROW()-1,0)="","",HLOOKUP('回答結果(KPMG編集)'!BV$2,'受領情報一覧(KPMG編集)'!$2:$100,ROW()-1,0)),"")</f>
        <v/>
      </c>
      <c r="BW9" s="45" t="str">
        <f>IFERROR(IF(HLOOKUP('回答結果(KPMG編集)'!BW$2,'受領情報一覧(KPMG編集)'!$2:$100,ROW()-1,0)="","",HLOOKUP('回答結果(KPMG編集)'!BW$2,'受領情報一覧(KPMG編集)'!$2:$100,ROW()-1,0)),"")</f>
        <v/>
      </c>
      <c r="BX9" s="45" t="str">
        <f>IFERROR(IF(HLOOKUP('回答結果(KPMG編集)'!BX$2,'受領情報一覧(KPMG編集)'!$2:$100,ROW()-1,0)="","",HLOOKUP('回答結果(KPMG編集)'!BX$2,'受領情報一覧(KPMG編集)'!$2:$100,ROW()-1,0)),"")</f>
        <v/>
      </c>
      <c r="BY9" s="45" t="str">
        <f>IFERROR(IF(HLOOKUP('回答結果(KPMG編集)'!BY$2,'受領情報一覧(KPMG編集)'!$2:$100,ROW()-1,0)="","",HLOOKUP('回答結果(KPMG編集)'!BY$2,'受領情報一覧(KPMG編集)'!$2:$100,ROW()-1,0)),"")</f>
        <v>取得していない;</v>
      </c>
      <c r="BZ9" s="45" t="str">
        <f>IFERROR(IF(HLOOKUP('回答結果(KPMG編集)'!BZ$2,'受領情報一覧(KPMG編集)'!$2:$100,ROW()-1,0)="","",HLOOKUP('回答結果(KPMG編集)'!BZ$2,'受領情報一覧(KPMG編集)'!$2:$100,ROW()-1,0)),"")</f>
        <v>両方取得していない</v>
      </c>
      <c r="CA9" s="45" t="str">
        <f>IFERROR(IF(HLOOKUP('回答結果(KPMG編集)'!CA$2,'受領情報一覧(KPMG編集)'!$2:$100,ROW()-1,0)="","",HLOOKUP('回答結果(KPMG編集)'!CA$2,'受領情報一覧(KPMG編集)'!$2:$100,ROW()-1,0)),"")</f>
        <v/>
      </c>
      <c r="CB9" s="45" t="str">
        <f>IFERROR(IF(HLOOKUP('回答結果(KPMG編集)'!CB$2,'受領情報一覧(KPMG編集)'!$2:$100,ROW()-1,0)="","",HLOOKUP('回答結果(KPMG編集)'!CB$2,'受領情報一覧(KPMG編集)'!$2:$100,ROW()-1,0)),"")</f>
        <v/>
      </c>
      <c r="CC9" s="45" t="str">
        <f>IFERROR(IF(HLOOKUP('回答結果(KPMG編集)'!CC$2,'受領情報一覧(KPMG編集)'!$2:$100,ROW()-1,0)="","",HLOOKUP('回答結果(KPMG編集)'!CC$2,'受領情報一覧(KPMG編集)'!$2:$100,ROW()-1,0)),"")</f>
        <v/>
      </c>
      <c r="CD9" s="45" t="str">
        <f>IFERROR(IF(HLOOKUP('回答結果(KPMG編集)'!CD$2,'受領情報一覧(KPMG編集)'!$2:$100,ROW()-1,0)="","",HLOOKUP('回答結果(KPMG編集)'!CD$2,'受領情報一覧(KPMG編集)'!$2:$100,ROW()-1,0)),"")</f>
        <v/>
      </c>
      <c r="CE9" s="45" t="str">
        <f>IFERROR(IF(HLOOKUP('回答結果(KPMG編集)'!CE$2,'受領情報一覧(KPMG編集)'!$2:$100,ROW()-1,0)="","",HLOOKUP('回答結果(KPMG編集)'!CE$2,'受領情報一覧(KPMG編集)'!$2:$100,ROW()-1,0)),"")</f>
        <v>準拠するガイドラインはないが独自に脆弱性検査を実施している</v>
      </c>
      <c r="CF9" s="45" t="str">
        <f>IFERROR(IF(HLOOKUP('回答結果(KPMG編集)'!CF$2,'受領情報一覧(KPMG編集)'!$2:$100,ROW()-1,0)="","",HLOOKUP('回答結果(KPMG編集)'!CF$2,'受領情報一覧(KPMG編集)'!$2:$100,ROW()-1,0)),"")</f>
        <v/>
      </c>
      <c r="CG9" s="45" t="str">
        <f>IFERROR(IF(HLOOKUP('回答結果(KPMG編集)'!CG$2,'受領情報一覧(KPMG編集)'!$2:$100,ROW()-1,0)="","",HLOOKUP('回答結果(KPMG編集)'!CG$2,'受領情報一覧(KPMG編集)'!$2:$100,ROW()-1,0)),"")</f>
        <v>ストレステスト　※必要以上の負荷を発生させ、正常に動作するか（隠れた欠陥がないか）を確認する;</v>
      </c>
      <c r="CH9" s="45" t="str">
        <f>IFERROR(IF(HLOOKUP('回答結果(KPMG編集)'!CH$2,'受領情報一覧(KPMG編集)'!$2:$100,ROW()-1,0)="","",HLOOKUP('回答結果(KPMG編集)'!CH$2,'受領情報一覧(KPMG編集)'!$2:$100,ROW()-1,0)),"")</f>
        <v/>
      </c>
      <c r="CI9" s="45" t="str">
        <f>IFERROR(IF(HLOOKUP('回答結果(KPMG編集)'!CI$2,'受領情報一覧(KPMG編集)'!$2:$100,ROW()-1,0)="","",HLOOKUP('回答結果(KPMG編集)'!CI$2,'受領情報一覧(KPMG編集)'!$2:$100,ROW()-1,0)),"")</f>
        <v/>
      </c>
      <c r="CJ9" s="45" t="str">
        <f>IFERROR(IF(HLOOKUP('回答結果(KPMG編集)'!CJ$2,'受領情報一覧(KPMG編集)'!$2:$100,ROW()-1,0)="","",HLOOKUP('回答結果(KPMG編集)'!CJ$2,'受領情報一覧(KPMG編集)'!$2:$100,ROW()-1,0)),"")</f>
        <v>日本国内のデータセンタ</v>
      </c>
      <c r="CK9" s="45" t="str">
        <f>IFERROR(IF(HLOOKUP('回答結果(KPMG編集)'!CK$2,'受領情報一覧(KPMG編集)'!$2:$100,ROW()-1,0)="","",HLOOKUP('回答結果(KPMG編集)'!CK$2,'受領情報一覧(KPMG編集)'!$2:$100,ROW()-1,0)),"")</f>
        <v>ｑ</v>
      </c>
      <c r="CL9" s="45" t="str">
        <f>IFERROR(IF(HLOOKUP('回答結果(KPMG編集)'!CL$2,'受領情報一覧(KPMG編集)'!$2:$100,ROW()-1,0)="","",HLOOKUP('回答結果(KPMG編集)'!CL$2,'受領情報一覧(KPMG編集)'!$2:$100,ROW()-1,0)),"")</f>
        <v>【管理者権限機能】一般ユーザから管理者権限へ昇格させる機能を有している、または、管理者権限で動作するように設計されている（例）ID管理システム、等;</v>
      </c>
      <c r="CM9" s="45" t="str">
        <f>IFERROR(IF(HLOOKUP('回答結果(KPMG編集)'!CM$2,'受領情報一覧(KPMG編集)'!$2:$100,ROW()-1,0)="","",HLOOKUP('回答結果(KPMG編集)'!CM$2,'受領情報一覧(KPMG編集)'!$2:$100,ROW()-1,0)),"")</f>
        <v>【アクセス権限管理】ソフトウェア及びプラットフォームのユーザーに対し認証機能を使用し、ユーザーごとに扱うデータのトランザクションに係るリスクを踏まえ、アクセス権限を管理している（例）多要素認証機能、シングルサインオン機能、等;</v>
      </c>
      <c r="CN9" s="45" t="str">
        <f>IFERROR(IF(HLOOKUP('回答結果(KPMG編集)'!CN$2,'受領情報一覧(KPMG編集)'!$2:$100,ROW()-1,0)="","",HLOOKUP('回答結果(KPMG編集)'!CN$2,'受領情報一覧(KPMG編集)'!$2:$100,ROW()-1,0)),"")</f>
        <v>【データ（資産）の特定、ラベル付け・保護】データ資産の特定、重要度と影響で分類、管理ポリシーの策定を実施の上、データ侵害への対応（例：暗号化制御、データ難読化対応等）、攻撃時の回復手順策定を実施している;</v>
      </c>
      <c r="CO9" s="45" t="str">
        <f>IFERROR(IF(HLOOKUP('回答結果(KPMG編集)'!CO$2,'受領情報一覧(KPMG編集)'!$2:$100,ROW()-1,0)="","",HLOOKUP('回答結果(KPMG編集)'!CO$2,'受領情報一覧(KPMG編集)'!$2:$100,ROW()-1,0)),"")</f>
        <v>ソフトウェア・コンポーネントを管理している</v>
      </c>
      <c r="CP9" s="45" t="str">
        <f>IFERROR(IF(HLOOKUP('回答結果(KPMG編集)'!CP$2,'受領情報一覧(KPMG編集)'!$2:$100,ROW()-1,0)="","",HLOOKUP('回答結果(KPMG編集)'!CP$2,'受領情報一覧(KPMG編集)'!$2:$100,ROW()-1,0)),"")</f>
        <v>プラットフォーム上の全てのソフトウェア（サードパーティ製ソフトウェア、OSSを含む）のソフトウェア・コンポーネントのインベントリ（ソフトウェア部品表（SBOM：software bill of materials））を作成しており、かつ、SBOM データを標準フォーマットで管理している（例）SPDX（Software Package Data Exchange）、CycloneDX、SWID タグ（Software Identification タグ）、等</v>
      </c>
      <c r="CQ9" s="45" t="str">
        <f>IFERROR(IF(HLOOKUP('回答結果(KPMG編集)'!CQ$2,'受領情報一覧(KPMG編集)'!$2:$100,ROW()-1,0)="","",HLOOKUP('回答結果(KPMG編集)'!CQ$2,'受領情報一覧(KPMG編集)'!$2:$100,ROW()-1,0)),"")</f>
        <v>【パッチ適用への活用】ソフトウェア・コンポーネントのインベントリ（ソフトウェア部品表（SBOM：software bill of materials））を活用し、効率的に適切なタイミングでパッチ適用を実施している;</v>
      </c>
      <c r="CR9" s="45" t="str">
        <f>IFERROR(IF(HLOOKUP('回答結果(KPMG編集)'!CR$2,'受領情報一覧(KPMG編集)'!$2:$100,ROW()-1,0)="","",HLOOKUP('回答結果(KPMG編集)'!CR$2,'受領情報一覧(KPMG編集)'!$2:$100,ROW()-1,0)),"")</f>
        <v/>
      </c>
      <c r="CS9" s="45" t="str">
        <f>IFERROR(IF(HLOOKUP('回答結果(KPMG編集)'!CS$2,'受領情報一覧(KPMG編集)'!$2:$100,ROW()-1,0)="","",HLOOKUP('回答結果(KPMG編集)'!CS$2,'受領情報一覧(KPMG編集)'!$2:$100,ROW()-1,0)),"")</f>
        <v>【イベントログ等の収集・活用】監査記録やログ記録がポリシーに従って決定、文書化され、ログ収集機能を実装している。また、その収集記録をレビューし、日常監視やセキュリティインシデント検知、運用改善等に活用している;</v>
      </c>
      <c r="CT9" s="45" t="str">
        <f>IFERROR(IF(HLOOKUP('回答結果(KPMG編集)'!CT$2,'受領情報一覧(KPMG編集)'!$2:$100,ROW()-1,0)="","",HLOOKUP('回答結果(KPMG編集)'!CT$2,'受領情報一覧(KPMG編集)'!$2:$100,ROW()-1,0)),"")</f>
        <v>【画一的なトレーニングの実施】全社員に対し、画一的なトレーニングを実施している（例）全社員に対し、セキュリティに関わる意識の向上を目的としたトレーニングを実施している、実際の出来事やインシデントをシミュレートした実践的なトレーニングを実施している、等;</v>
      </c>
      <c r="CU9" s="45" t="str">
        <f>IFERROR(IF(HLOOKUP('回答結果(KPMG編集)'!CU$2,'受領情報一覧(KPMG編集)'!$2:$100,ROW()-1,0)="","",HLOOKUP('回答結果(KPMG編集)'!CU$2,'受領情報一覧(KPMG編集)'!$2:$100,ROW()-1,0)),"")</f>
        <v>【設計段階からのセキュリティ対策の取り込み】脅威モデリング手法を用いて設計レベルのセキュリティに関する問題を特定し、主要なテスト対象または見落とされる可能性のあるテスト対象を特定している;</v>
      </c>
      <c r="CV9" s="45" t="str">
        <f>IFERROR(IF(HLOOKUP('回答結果(KPMG編集)'!CV$2,'受領情報一覧(KPMG編集)'!$2:$100,ROW()-1,0)="","",HLOOKUP('回答結果(KPMG編集)'!CV$2,'受領情報一覧(KPMG編集)'!$2:$100,ROW()-1,0)),"")</f>
        <v>2件</v>
      </c>
      <c r="CW9" s="45" t="str">
        <f>IFERROR(IF(HLOOKUP('回答結果(KPMG編集)'!CW$2,'受領情報一覧(KPMG編集)'!$2:$100,ROW()-1,0)="","",HLOOKUP('回答結果(KPMG編集)'!CW$2,'受領情報一覧(KPMG編集)'!$2:$100,ROW()-1,0)),"")</f>
        <v>０件</v>
      </c>
      <c r="CX9" s="45" t="str">
        <f>IFERROR(IF(HLOOKUP('回答結果(KPMG編集)'!CX$2,'受領情報一覧(KPMG編集)'!$2:$100,ROW()-1,0)="","",HLOOKUP('回答結果(KPMG編集)'!CX$2,'受領情報一覧(KPMG編集)'!$2:$100,ROW()-1,0)),"")</f>
        <v>あ</v>
      </c>
      <c r="CY9" s="45" t="str">
        <f>IFERROR(IF(HLOOKUP('回答結果(KPMG編集)'!CY$2,'受領情報一覧(KPMG編集)'!$2:$100,ROW()-1,0)="","",HLOOKUP('回答結果(KPMG編集)'!CY$2,'受領情報一覧(KPMG編集)'!$2:$100,ROW()-1,0)),"")</f>
        <v/>
      </c>
      <c r="CZ9" s="45" t="str">
        <f>IFERROR(IF(HLOOKUP('回答結果(KPMG編集)'!CZ$2,'受領情報一覧(KPMG編集)'!$2:$100,ROW()-1,0)="","",HLOOKUP('回答結果(KPMG編集)'!CZ$2,'受領情報一覧(KPMG編集)'!$2:$100,ROW()-1,0)),"")</f>
        <v/>
      </c>
      <c r="DA9" s="45" t="str">
        <f>IFERROR(IF(HLOOKUP('回答結果(KPMG編集)'!DA$2,'受領情報一覧(KPMG編集)'!$2:$100,ROW()-1,0)="","",HLOOKUP('回答結果(KPMG編集)'!DA$2,'受領情報一覧(KPMG編集)'!$2:$100,ROW()-1,0)),"")</f>
        <v>３</v>
      </c>
      <c r="DB9" s="45" t="str">
        <f>IFERROR(IF(HLOOKUP('回答結果(KPMG編集)'!DB$2,'受領情報一覧(KPMG編集)'!$2:$100,ROW()-1,0)="","",HLOOKUP('回答結果(KPMG編集)'!DB$2,'受領情報一覧(KPMG編集)'!$2:$100,ROW()-1,0)),"")</f>
        <v/>
      </c>
      <c r="DC9" s="45" t="str">
        <f>IFERROR(IF(HLOOKUP('回答結果(KPMG編集)'!DC$2,'受領情報一覧(KPMG編集)'!$2:$100,ROW()-1,0)="","",HLOOKUP('回答結果(KPMG編集)'!DC$2,'受領情報一覧(KPMG編集)'!$2:$100,ROW()-1,0)),"")</f>
        <v/>
      </c>
      <c r="DD9" s="45" t="str">
        <f>IFERROR(IF(HLOOKUP('回答結果(KPMG編集)'!DD$2,'受領情報一覧(KPMG編集)'!$2:$100,ROW()-1,0)="","",HLOOKUP('回答結果(KPMG編集)'!DD$2,'受領情報一覧(KPMG編集)'!$2:$100,ROW()-1,0)),"")</f>
        <v/>
      </c>
      <c r="DE9" s="45" t="str">
        <f>IFERROR(IF(HLOOKUP('回答結果(KPMG編集)'!DE$2,'受領情報一覧(KPMG編集)'!$2:$100,ROW()-1,0)="","",HLOOKUP('回答結果(KPMG編集)'!DE$2,'受領情報一覧(KPMG編集)'!$2:$100,ROW()-1,0)),"")</f>
        <v/>
      </c>
      <c r="DF9" s="45" t="str">
        <f>IFERROR(IF(HLOOKUP('回答結果(KPMG編集)'!DF$2,'受領情報一覧(KPMG編集)'!$2:$100,ROW()-1,0)="","",HLOOKUP('回答結果(KPMG編集)'!DF$2,'受領情報一覧(KPMG編集)'!$2:$100,ROW()-1,0)),"")</f>
        <v>日本国の裁判所</v>
      </c>
      <c r="DG9" s="45" t="str">
        <f>IFERROR(IF(HLOOKUP('回答結果(KPMG編集)'!DG$2,'受領情報一覧(KPMG編集)'!$2:$100,ROW()-1,0)="","",HLOOKUP('回答結果(KPMG編集)'!DG$2,'受領情報一覧(KPMG編集)'!$2:$100,ROW()-1,0)),"")</f>
        <v>日本法</v>
      </c>
      <c r="DH9" s="45" t="str">
        <f>IFERROR(IF(HLOOKUP('回答結果(KPMG編集)'!DH$2,'受領情報一覧(KPMG編集)'!$2:$100,ROW()-1,0)="","",HLOOKUP('回答結果(KPMG編集)'!DH$2,'受領情報一覧(KPMG編集)'!$2:$100,ROW()-1,0)),"")</f>
        <v>はい</v>
      </c>
      <c r="DI9" s="45" t="str">
        <f>IFERROR(IF(HLOOKUP('回答結果(KPMG編集)'!DI$2,'受領情報一覧(KPMG編集)'!$2:$100,ROW()-1,0)="","",HLOOKUP('回答結果(KPMG編集)'!DI$2,'受領情報一覧(KPMG編集)'!$2:$100,ROW()-1,0)),"")</f>
        <v>はい</v>
      </c>
      <c r="DJ9" s="45" t="str">
        <f>IFERROR(IF(HLOOKUP('回答結果(KPMG編集)'!DJ$2,'受領情報一覧(KPMG編集)'!$2:$100,ROW()-1,0)="","",HLOOKUP('回答結果(KPMG編集)'!DJ$2,'受領情報一覧(KPMG編集)'!$2:$100,ROW()-1,0)),"")</f>
        <v>特段の定め無し</v>
      </c>
      <c r="DK9" s="45" t="str">
        <f>IFERROR(IF(HLOOKUP('回答結果(KPMG編集)'!DK$2,'受領情報一覧(KPMG編集)'!$2:$100,ROW()-1,0)="","",HLOOKUP('回答結果(KPMG編集)'!DK$2,'受領情報一覧(KPMG編集)'!$2:$100,ROW()-1,0)),"")</f>
        <v/>
      </c>
      <c r="DL9" s="45" t="str">
        <f>IFERROR(IF(HLOOKUP('回答結果(KPMG編集)'!DL$2,'受領情報一覧(KPMG編集)'!$2:$100,ROW()-1,0)="","",HLOOKUP('回答結果(KPMG編集)'!DL$2,'受領情報一覧(KPMG編集)'!$2:$100,ROW()-1,0)),"")</f>
        <v/>
      </c>
      <c r="DM9" s="45" t="str">
        <f>IFERROR(IF(HLOOKUP('回答結果(KPMG編集)'!DM$2,'受領情報一覧(KPMG編集)'!$2:$100,ROW()-1,0)="","",HLOOKUP('回答結果(KPMG編集)'!DM$2,'受領情報一覧(KPMG編集)'!$2:$100,ROW()-1,0)),"")</f>
        <v/>
      </c>
      <c r="DN9" s="45" t="str">
        <f>IFERROR(IF(HLOOKUP('回答結果(KPMG編集)'!DN$2,'受領情報一覧(KPMG編集)'!$2:$100,ROW()-1,0)="","",HLOOKUP('回答結果(KPMG編集)'!DN$2,'受領情報一覧(KPMG編集)'!$2:$100,ROW()-1,0)),"")</f>
        <v/>
      </c>
      <c r="DO9" s="45" t="str">
        <f>IFERROR(IF(HLOOKUP('回答結果(KPMG編集)'!DO$2,'受領情報一覧(KPMG編集)'!$2:$100,ROW()-1,0)="","",HLOOKUP('回答結果(KPMG編集)'!DO$2,'受領情報一覧(KPMG編集)'!$2:$100,ROW()-1,0)),"")</f>
        <v/>
      </c>
      <c r="DP9" s="45" t="str">
        <f>IFERROR(IF(HLOOKUP('回答結果(KPMG編集)'!DP$2,'受領情報一覧(KPMG編集)'!$2:$100,ROW()-1,0)="","",HLOOKUP('回答結果(KPMG編集)'!DP$2,'受領情報一覧(KPMG編集)'!$2:$100,ROW()-1,0)),"")</f>
        <v/>
      </c>
      <c r="DQ9" s="45" t="str">
        <f>IFERROR(IF(HLOOKUP('回答結果(KPMG編集)'!DQ$2,'受領情報一覧(KPMG編集)'!$2:$100,ROW()-1,0)="","",HLOOKUP('回答結果(KPMG編集)'!DQ$2,'受領情報一覧(KPMG編集)'!$2:$100,ROW()-1,0)),"")</f>
        <v/>
      </c>
      <c r="DR9" s="45" t="str">
        <f>IFERROR(IF(HLOOKUP('回答結果(KPMG編集)'!DR$2,'受領情報一覧(KPMG編集)'!$2:$100,ROW()-1,0)="","",HLOOKUP('回答結果(KPMG編集)'!DR$2,'受領情報一覧(KPMG編集)'!$2:$100,ROW()-1,0)),"")</f>
        <v/>
      </c>
      <c r="DS9" s="45" t="str">
        <f>IFERROR(IF(HLOOKUP('回答結果(KPMG編集)'!DS$2,'受領情報一覧(KPMG編集)'!$2:$100,ROW()-1,0)="","",HLOOKUP('回答結果(KPMG編集)'!DS$2,'受領情報一覧(KPMG編集)'!$2:$100,ROW()-1,0)),"")</f>
        <v/>
      </c>
      <c r="DT9" s="45" t="str">
        <f>IFERROR(IF(HLOOKUP('回答結果(KPMG編集)'!DT$2,'受領情報一覧(KPMG編集)'!$2:$100,ROW()-1,0)="","",HLOOKUP('回答結果(KPMG編集)'!DT$2,'受領情報一覧(KPMG編集)'!$2:$100,ROW()-1,0)),"")</f>
        <v/>
      </c>
      <c r="DU9" s="45" t="str">
        <f>IFERROR(IF(HLOOKUP('回答結果(KPMG編集)'!DU$2,'受領情報一覧(KPMG編集)'!$2:$100,ROW()-1,0)="","",HLOOKUP('回答結果(KPMG編集)'!DU$2,'受領情報一覧(KPMG編集)'!$2:$100,ROW()-1,0)),"")</f>
        <v/>
      </c>
      <c r="DV9" s="45" t="str">
        <f>IFERROR(IF(HLOOKUP('回答結果(KPMG編集)'!DV$2,'受領情報一覧(KPMG編集)'!$2:$100,ROW()-1,0)="","",HLOOKUP('回答結果(KPMG編集)'!DV$2,'受領情報一覧(KPMG編集)'!$2:$100,ROW()-1,0)),"")</f>
        <v>ｑ</v>
      </c>
      <c r="DW9" s="45" t="str">
        <f>IFERROR(IF(HLOOKUP('回答結果(KPMG編集)'!DW$2,'受領情報一覧(KPMG編集)'!$2:$100,ROW()-1,0)="","",HLOOKUP('回答結果(KPMG編集)'!DW$2,'受領情報一覧(KPMG編集)'!$2:$100,ROW()-1,0)),"")</f>
        <v>ア</v>
      </c>
      <c r="DX9" s="45" t="str">
        <f>IFERROR(IF(HLOOKUP('回答結果(KPMG編集)'!DX$2,'受領情報一覧(KPMG編集)'!$2:$100,ROW()-1,0)="","",HLOOKUP('回答結果(KPMG編集)'!DX$2,'受領情報一覧(KPMG編集)'!$2:$100,ROW()-1,0)),"")</f>
        <v>a@aa.aa</v>
      </c>
      <c r="DY9" s="45" t="str">
        <f>IFERROR(IF(HLOOKUP('回答結果(KPMG編集)'!DY$2,'受領情報一覧(KPMG編集)'!$2:$100,ROW()-1,0)="","",HLOOKUP('回答結果(KPMG編集)'!DY$2,'受領情報一覧(KPMG編集)'!$2:$100,ROW()-1,0)),"")</f>
        <v>個人情報の取扱いに同意する</v>
      </c>
      <c r="DZ9" s="45" t="str">
        <f>IFERROR(IF(HLOOKUP('回答結果(KPMG編集)'!DZ$2,'受領情報一覧(KPMG編集)'!$2:$100,ROW()-1,0)="","",HLOOKUP('回答結果(KPMG編集)'!DZ$2,'受領情報一覧(KPMG編集)'!$2:$100,ROW()-1,0)),"")</f>
        <v>著作権の取扱いに同意する</v>
      </c>
      <c r="EA9" s="45" t="str">
        <f>IFERROR(IF(HLOOKUP('回答結果(KPMG編集)'!EA$3,'受領情報一覧(KPMG編集)'!$3:$100,ROW()-2,0)="","",HLOOKUP('回答結果(KPMG編集)'!EA$3,'受領情報一覧(KPMG編集)'!$3:$100,ROW()-2,0)),"")</f>
        <v>同意する</v>
      </c>
      <c r="EB9" s="45" t="str">
        <f>IFERROR(IF(HLOOKUP('回答結果(KPMG編集)'!EB$3,'受領情報一覧(KPMG編集)'!$3:$100,ROW()-2,0)="","",HLOOKUP('回答結果(KPMG編集)'!EB$3,'受領情報一覧(KPMG編集)'!$3:$100,ROW()-2,0)),"")</f>
        <v>確認しました</v>
      </c>
    </row>
    <row r="10" spans="2:132" x14ac:dyDescent="0.55000000000000004">
      <c r="B10" s="67">
        <f>IFERROR(IF(Table1[[#This Row],[回答ID]]="","",Table1[[#This Row],[回答ID]]),"")</f>
        <v>7</v>
      </c>
      <c r="C10" s="46">
        <f>IFERROR(IF(Table1[[#This Row],[開始時刻]]="","",Table1[[#This Row],[開始時刻]]),"")</f>
        <v>45307.674641203703</v>
      </c>
      <c r="D10" s="46">
        <f>IFERROR(IF(Table1[[#This Row],[完了時刻]]="","",Table1[[#This Row],[完了時刻]]),"")</f>
        <v>45307.69295138889</v>
      </c>
      <c r="E10" s="45" t="str">
        <f>IFERROR(IF(Table1[[#This Row],[メール]]="","",Table1[[#This Row],[メール]]),"")</f>
        <v>anonymous</v>
      </c>
      <c r="F10" s="45" t="str">
        <f>IFERROR(IF(Table1[[#This Row],[名前]]="","",Table1[[#This Row],[名前]]),"")</f>
        <v/>
      </c>
      <c r="G10" s="45" t="str">
        <f>IFERROR(IF(Table1[[#This Row],[最終変更時刻]]="","",Table1[[#This Row],[最終変更時刻]]),"")</f>
        <v/>
      </c>
      <c r="H10" s="45" t="str">
        <f>IFERROR(IF(HLOOKUP('回答結果(KPMG編集)'!H$2,'受領情報一覧(KPMG編集)'!$2:$100,ROW()-1,0)="","",HLOOKUP('回答結果(KPMG編集)'!H$2,'受領情報一覧(KPMG編集)'!$2:$100,ROW()-1,0)),"")</f>
        <v>Fairy Devices株式会社</v>
      </c>
      <c r="I10" s="45" t="str">
        <f>IFERROR(IF(HLOOKUP('回答結果(KPMG編集)'!I$2,'受領情報一覧(KPMG編集)'!$2:$100,ROW()-1,0)="","",HLOOKUP('回答結果(KPMG編集)'!I$2,'受領情報一覧(KPMG編集)'!$2:$100,ROW()-1,0)),"")</f>
        <v>フェアリーデバイセズ</v>
      </c>
      <c r="J10" s="45" t="str">
        <f>IFERROR(IF(HLOOKUP('回答結果(KPMG編集)'!J$2,'受領情報一覧(KPMG編集)'!$2:$100,ROW()-1,0)="","",HLOOKUP('回答結果(KPMG編集)'!J$2,'受領情報一覧(KPMG編集)'!$2:$100,ROW()-1,0)),"")</f>
        <v>日本国</v>
      </c>
      <c r="K10" s="184" t="str">
        <f>IFERROR(IF(HLOOKUP('回答結果(KPMG編集)'!K$2,'受領情報一覧(KPMG編集)'!$2:$100,ROW()-1,0)="","",HLOOKUP('回答結果(KPMG編集)'!K$2,'受領情報一覧(KPMG編集)'!$2:$100,ROW()-1,0)),"")</f>
        <v>9010001116075</v>
      </c>
      <c r="L10" s="45" t="str">
        <f>IFERROR(IF(HLOOKUP('回答結果(KPMG編集)'!L$2,'受領情報一覧(KPMG編集)'!$2:$100,ROW()-1,0)="","",HLOOKUP('回答結果(KPMG編集)'!L$2,'受領情報一覧(KPMG編集)'!$2:$100,ROW()-1,0)),"")</f>
        <v>50⼈以下</v>
      </c>
      <c r="M10" s="45" t="str">
        <f>IFERROR(IF(HLOOKUP('回答結果(KPMG編集)'!M$2,'受領情報一覧(KPMG編集)'!$2:$100,ROW()-1,0)="","",HLOOKUP('回答結果(KPMG編集)'!M$2,'受領情報一覧(KPMG編集)'!$2:$100,ROW()-1,0)),"")</f>
        <v>5,000万円超１億円以下</v>
      </c>
      <c r="N10" s="45" t="str">
        <f>IFERROR(IF(HLOOKUP('回答結果(KPMG編集)'!N$2,'受領情報一覧(KPMG編集)'!$2:$100,ROW()-1,0)="","",HLOOKUP('回答結果(KPMG編集)'!N$2,'受領情報一覧(KPMG編集)'!$2:$100,ROW()-1,0)),"")</f>
        <v>東京都文京区湯島二丁目31番22号 湯島アーバンビル7階</v>
      </c>
      <c r="O10" s="45" t="str">
        <f>IFERROR(IF(HLOOKUP('回答結果(KPMG編集)'!O$2,'受領情報一覧(KPMG編集)'!$2:$100,ROW()-1,0)="","",HLOOKUP('回答結果(KPMG編集)'!O$2,'受領情報一覧(KPMG編集)'!$2:$100,ROW()-1,0)),"")</f>
        <v>https://fairydevices.jp/</v>
      </c>
      <c r="P10" s="45" t="str">
        <f>IFERROR(IF(HLOOKUP('回答結果(KPMG編集)'!P$2,'受領情報一覧(KPMG編集)'!$2:$100,ROW()-1,0)="","",HLOOKUP('回答結果(KPMG編集)'!P$2,'受領情報一覧(KPMG編集)'!$2:$100,ROW()-1,0)),"")</f>
        <v>中央省庁（全省庁統一資格）;</v>
      </c>
      <c r="Q10" s="45" t="str">
        <f>IFERROR(IF(HLOOKUP('回答結果(KPMG編集)'!Q$2,'受領情報一覧(KPMG編集)'!$2:$100,ROW()-1,0)="","",HLOOKUP('回答結果(KPMG編集)'!Q$2,'受領情報一覧(KPMG編集)'!$2:$100,ROW()-1,0)),"")</f>
        <v>全国;</v>
      </c>
      <c r="R10" s="45" t="str">
        <f>IFERROR(IF(HLOOKUP('回答結果(KPMG編集)'!R$2,'受領情報一覧(KPMG編集)'!$2:$100,ROW()-1,0)="","",HLOOKUP('回答結果(KPMG編集)'!R$2,'受領情報一覧(KPMG編集)'!$2:$100,ROW()-1,0)),"")</f>
        <v>LINKLET® (遠隔支援ウェアラブルシステム)</v>
      </c>
      <c r="S10" s="45" t="str">
        <f>IFERROR(IF(HLOOKUP('回答結果(KPMG編集)'!S$2,'受領情報一覧(KPMG編集)'!$2:$100,ROW()-1,0)="","",HLOOKUP('回答結果(KPMG編集)'!S$2,'受領情報一覧(KPMG編集)'!$2:$100,ROW()-1,0)),"")</f>
        <v/>
      </c>
      <c r="T10" s="45" t="str">
        <f>IFERROR(IF(HLOOKUP('回答結果(KPMG編集)'!T$2,'受領情報一覧(KPMG編集)'!$2:$100,ROW()-1,0)="","",HLOOKUP('回答結果(KPMG編集)'!T$2,'受領情報一覧(KPMG編集)'!$2:$100,ROW()-1,0)),"")</f>
        <v>「LINKLET」は簡単な操作で、専用のLTE首掛け型ウェアラブル端末とMicrosoft Teams /Zoomなどのビデオ会議サービスと連携します。詳細はこちら(https://linklet.ai/)</v>
      </c>
      <c r="U10" s="45" t="str">
        <f>IFERROR(IF(HLOOKUP('回答結果(KPMG編集)'!U$2,'受領情報一覧(KPMG編集)'!$2:$100,ROW()-1,0)="","",HLOOKUP('回答結果(KPMG編集)'!U$2,'受領情報一覧(KPMG編集)'!$2:$100,ROW()-1,0)),"")</f>
        <v>https://linklet.ai/</v>
      </c>
      <c r="V10" s="45" t="str">
        <f>IFERROR(IF(HLOOKUP('回答結果(KPMG編集)'!V$2,'受領情報一覧(KPMG編集)'!$2:$100,ROW()-1,0)="","",HLOOKUP('回答結果(KPMG編集)'!V$2,'受領情報一覧(KPMG編集)'!$2:$100,ROW()-1,0)),"")</f>
        <v/>
      </c>
      <c r="W10" s="45" t="str">
        <f>IFERROR(IF(HLOOKUP('回答結果(KPMG編集)'!W$2,'受領情報一覧(KPMG編集)'!$2:$100,ROW()-1,0)="","",HLOOKUP('回答結果(KPMG編集)'!W$2,'受領情報一覧(KPMG編集)'!$2:$100,ROW()-1,0)),"")</f>
        <v/>
      </c>
      <c r="X10" s="45" t="str">
        <f>IFERROR(IF(HLOOKUP('回答結果(KPMG編集)'!X$2,'受領情報一覧(KPMG編集)'!$2:$100,ROW()-1,0)="","",HLOOKUP('回答結果(KPMG編集)'!X$2,'受領情報一覧(KPMG編集)'!$2:$100,ROW()-1,0)),"")</f>
        <v>複数の要素技術により構成される</v>
      </c>
      <c r="Y10" s="45" t="str">
        <f>IFERROR(IF(HLOOKUP('回答結果(KPMG編集)'!Y$2,'受領情報一覧(KPMG編集)'!$2:$100,ROW()-1,0)="","",HLOOKUP('回答結果(KPMG編集)'!Y$2,'受領情報一覧(KPMG編集)'!$2:$100,ROW()-1,0)),"")</f>
        <v/>
      </c>
      <c r="Z10" s="45" t="str">
        <f>IFERROR(IF(HLOOKUP('回答結果(KPMG編集)'!Z$2,'受領情報一覧(KPMG編集)'!$2:$100,ROW()-1,0)="","",HLOOKUP('回答結果(KPMG編集)'!Z$2,'受領情報一覧(KPMG編集)'!$2:$100,ROW()-1,0)),"")</f>
        <v/>
      </c>
      <c r="AA10" s="185" t="str">
        <f>IFERROR(IF(HLOOKUP('回答結果(KPMG編集)'!AA$2,'受領情報一覧(KPMG編集)'!$2:$100,ROW()-1,0)="","",HLOOKUP('回答結果(KPMG編集)'!AA$2,'受領情報一覧(KPMG編集)'!$2:$100,ROW()-1,0)),"")</f>
        <v/>
      </c>
      <c r="AB10" s="45" t="str">
        <f>IFERROR(IF(HLOOKUP('回答結果(KPMG編集)'!AB$2,'受領情報一覧(KPMG編集)'!$2:$100,ROW()-1,0)="","",HLOOKUP('回答結果(KPMG編集)'!AB$2,'受領情報一覧(KPMG編集)'!$2:$100,ROW()-1,0)),"")</f>
        <v/>
      </c>
      <c r="AC10" s="45" t="str">
        <f>IFERROR(IF(HLOOKUP('回答結果(KPMG編集)'!AC$2,'受領情報一覧(KPMG編集)'!$2:$100,ROW()-1,0)="","",HLOOKUP('回答結果(KPMG編集)'!AC$2,'受領情報一覧(KPMG編集)'!$2:$100,ROW()-1,0)),"")</f>
        <v xml:space="preserve">ウェアラブル遠隔支援システム (LINKLET®) </v>
      </c>
      <c r="AD10" s="45" t="str">
        <f>IFERROR(IF(HLOOKUP('回答結果(KPMG編集)'!AD$2,'受領情報一覧(KPMG編集)'!$2:$100,ROW()-1,0)="","",HLOOKUP('回答結果(KPMG編集)'!AD$2,'受領情報一覧(KPMG編集)'!$2:$100,ROW()-1,0)),"")</f>
        <v/>
      </c>
      <c r="AE10" s="45" t="str">
        <f>IFERROR(IF(HLOOKUP('回答結果(KPMG編集)'!AE$2,'受領情報一覧(KPMG編集)'!$2:$100,ROW()-1,0)="","",HLOOKUP('回答結果(KPMG編集)'!AE$2,'受領情報一覧(KPMG編集)'!$2:$100,ROW()-1,0)),"")</f>
        <v>Fairy Devices株式会社</v>
      </c>
      <c r="AF10" s="45" t="str">
        <f>IFERROR(IF(HLOOKUP('回答結果(KPMG編集)'!AF$2,'受領情報一覧(KPMG編集)'!$2:$100,ROW()-1,0)="","",HLOOKUP('回答結果(KPMG編集)'!AF$2,'受領情報一覧(KPMG編集)'!$2:$100,ROW()-1,0)),"")</f>
        <v>フェアリーデバイセズ</v>
      </c>
      <c r="AG10" s="185" t="str">
        <f>IFERROR(IF(HLOOKUP('回答結果(KPMG編集)'!AG$2,'受領情報一覧(KPMG編集)'!$2:$100,ROW()-1,0)="","",HLOOKUP('回答結果(KPMG編集)'!AG$2,'受領情報一覧(KPMG編集)'!$2:$100,ROW()-1,0)),"")</f>
        <v>9010001116075</v>
      </c>
      <c r="AH10" s="45" t="str">
        <f>IFERROR(IF(HLOOKUP('回答結果(KPMG編集)'!AH$2,'受領情報一覧(KPMG編集)'!$2:$100,ROW()-1,0)="","",HLOOKUP('回答結果(KPMG編集)'!AH$2,'受領情報一覧(KPMG編集)'!$2:$100,ROW()-1,0)),"")</f>
        <v>東京都文京区湯島二丁目31番22号 湯島アーバンビル7階</v>
      </c>
      <c r="AI10" s="45" t="str">
        <f>IFERROR(IF(HLOOKUP('回答結果(KPMG編集)'!AI$2,'受領情報一覧(KPMG編集)'!$2:$100,ROW()-1,0)="","",HLOOKUP('回答結果(KPMG編集)'!AI$2,'受領情報一覧(KPMG編集)'!$2:$100,ROW()-1,0)),"")</f>
        <v>続けて回答する</v>
      </c>
      <c r="AJ10" s="45" t="str">
        <f>IFERROR(IF(HLOOKUP('回答結果(KPMG編集)'!AJ$2,'受領情報一覧(KPMG編集)'!$2:$100,ROW()-1,0)="","",HLOOKUP('回答結果(KPMG編集)'!AJ$2,'受領情報一覧(KPMG編集)'!$2:$100,ROW()-1,0)),"")</f>
        <v>Zoom</v>
      </c>
      <c r="AK10" s="45" t="str">
        <f>IFERROR(IF(HLOOKUP('回答結果(KPMG編集)'!AK$2,'受領情報一覧(KPMG編集)'!$2:$100,ROW()-1,0)="","",HLOOKUP('回答結果(KPMG編集)'!AK$2,'受領情報一覧(KPMG編集)'!$2:$100,ROW()-1,0)),"")</f>
        <v/>
      </c>
      <c r="AL10" s="45" t="str">
        <f>IFERROR(IF(HLOOKUP('回答結果(KPMG編集)'!AL$2,'受領情報一覧(KPMG編集)'!$2:$100,ROW()-1,0)="","",HLOOKUP('回答結果(KPMG編集)'!AL$2,'受領情報一覧(KPMG編集)'!$2:$100,ROW()-1,0)),"")</f>
        <v>ＺＶＣ　ＪＡＰＡＮ株式会社</v>
      </c>
      <c r="AM10" s="45" t="str">
        <f>IFERROR(IF(HLOOKUP('回答結果(KPMG編集)'!AM$2,'受領情報一覧(KPMG編集)'!$2:$100,ROW()-1,0)="","",HLOOKUP('回答結果(KPMG編集)'!AM$2,'受領情報一覧(KPMG編集)'!$2:$100,ROW()-1,0)),"")</f>
        <v>ゼットブイシージャパン</v>
      </c>
      <c r="AN10" s="185" t="str">
        <f>IFERROR(IF(HLOOKUP('回答結果(KPMG編集)'!AN$2,'受領情報一覧(KPMG編集)'!$2:$100,ROW()-1,0)="","",HLOOKUP('回答結果(KPMG編集)'!AN$2,'受領情報一覧(KPMG編集)'!$2:$100,ROW()-1,0)),"")</f>
        <v>6010001195015</v>
      </c>
      <c r="AO10" s="45" t="str">
        <f>IFERROR(IF(HLOOKUP('回答結果(KPMG編集)'!AO$2,'受領情報一覧(KPMG編集)'!$2:$100,ROW()-1,0)="","",HLOOKUP('回答結果(KPMG編集)'!AO$2,'受領情報一覧(KPMG編集)'!$2:$100,ROW()-1,0)),"")</f>
        <v>東京都新宿区西新宿３丁目３番１３号西新宿水間ビル６Ｆ</v>
      </c>
      <c r="AP10" s="45" t="str">
        <f>IFERROR(IF(HLOOKUP('回答結果(KPMG編集)'!AP$2,'受領情報一覧(KPMG編集)'!$2:$100,ROW()-1,0)="","",HLOOKUP('回答結果(KPMG編集)'!AP$2,'受領情報一覧(KPMG編集)'!$2:$100,ROW()-1,0)),"")</f>
        <v>続けて回答する</v>
      </c>
      <c r="AQ10" s="45" t="str">
        <f>IFERROR(IF(HLOOKUP('回答結果(KPMG編集)'!AQ$2,'受領情報一覧(KPMG編集)'!$2:$100,ROW()-1,0)="","",HLOOKUP('回答結果(KPMG編集)'!AQ$2,'受領情報一覧(KPMG編集)'!$2:$100,ROW()-1,0)),"")</f>
        <v>Microsoft Teams</v>
      </c>
      <c r="AR10" s="45" t="str">
        <f>IFERROR(IF(HLOOKUP('回答結果(KPMG編集)'!AR$2,'受領情報一覧(KPMG編集)'!$2:$100,ROW()-1,0)="","",HLOOKUP('回答結果(KPMG編集)'!AR$2,'受領情報一覧(KPMG編集)'!$2:$100,ROW()-1,0)),"")</f>
        <v/>
      </c>
      <c r="AS10" s="45" t="str">
        <f>IFERROR(IF(HLOOKUP('回答結果(KPMG編集)'!AS$2,'受領情報一覧(KPMG編集)'!$2:$100,ROW()-1,0)="","",HLOOKUP('回答結果(KPMG編集)'!AS$2,'受領情報一覧(KPMG編集)'!$2:$100,ROW()-1,0)),"")</f>
        <v>日本マイクロソフト株式会社</v>
      </c>
      <c r="AT10" s="45" t="str">
        <f>IFERROR(IF(HLOOKUP('回答結果(KPMG編集)'!AT$2,'受領情報一覧(KPMG編集)'!$2:$100,ROW()-1,0)="","",HLOOKUP('回答結果(KPMG編集)'!AT$2,'受領情報一覧(KPMG編集)'!$2:$100,ROW()-1,0)),"")</f>
        <v>ニホンマイクロソフト</v>
      </c>
      <c r="AU10" s="185" t="str">
        <f>IFERROR(IF(HLOOKUP('回答結果(KPMG編集)'!AU$2,'受領情報一覧(KPMG編集)'!$2:$100,ROW()-1,0)="","",HLOOKUP('回答結果(KPMG編集)'!AU$2,'受領情報一覧(KPMG編集)'!$2:$100,ROW()-1,0)),"")</f>
        <v>2010401092245</v>
      </c>
      <c r="AV10" s="45" t="str">
        <f>IFERROR(IF(HLOOKUP('回答結果(KPMG編集)'!AV$2,'受領情報一覧(KPMG編集)'!$2:$100,ROW()-1,0)="","",HLOOKUP('回答結果(KPMG編集)'!AV$2,'受領情報一覧(KPMG編集)'!$2:$100,ROW()-1,0)),"")</f>
        <v>東京都港区港南二丁目16番3号 品川グランドセントラルタワー</v>
      </c>
      <c r="AW10" s="45" t="str">
        <f>IFERROR(IF(HLOOKUP('回答結果(KPMG編集)'!AW$2,'受領情報一覧(KPMG編集)'!$2:$100,ROW()-1,0)="","",HLOOKUP('回答結果(KPMG編集)'!AW$2,'受領情報一覧(KPMG編集)'!$2:$100,ROW()-1,0)),"")</f>
        <v>次のセクションの回答へ進む</v>
      </c>
      <c r="AX10" s="45" t="str">
        <f>IFERROR(IF(HLOOKUP('回答結果(KPMG編集)'!AX$2,'受領情報一覧(KPMG編集)'!$2:$100,ROW()-1,0)="","",HLOOKUP('回答結果(KPMG編集)'!AX$2,'受領情報一覧(KPMG編集)'!$2:$100,ROW()-1,0)),"")</f>
        <v/>
      </c>
      <c r="AY10" s="45" t="str">
        <f>IFERROR(IF(HLOOKUP('回答結果(KPMG編集)'!AY$2,'受領情報一覧(KPMG編集)'!$2:$100,ROW()-1,0)="","",HLOOKUP('回答結果(KPMG編集)'!AY$2,'受領情報一覧(KPMG編集)'!$2:$100,ROW()-1,0)),"")</f>
        <v/>
      </c>
      <c r="AZ10" s="45" t="str">
        <f>IFERROR(IF(HLOOKUP('回答結果(KPMG編集)'!AZ$2,'受領情報一覧(KPMG編集)'!$2:$100,ROW()-1,0)="","",HLOOKUP('回答結果(KPMG編集)'!AZ$2,'受領情報一覧(KPMG編集)'!$2:$100,ROW()-1,0)),"")</f>
        <v/>
      </c>
      <c r="BA10" s="45" t="str">
        <f>IFERROR(IF(HLOOKUP('回答結果(KPMG編集)'!BA$2,'受領情報一覧(KPMG編集)'!$2:$100,ROW()-1,0)="","",HLOOKUP('回答結果(KPMG編集)'!BA$2,'受領情報一覧(KPMG編集)'!$2:$100,ROW()-1,0)),"")</f>
        <v/>
      </c>
      <c r="BB10" s="185" t="str">
        <f>IFERROR(IF(HLOOKUP('回答結果(KPMG編集)'!BB$2,'受領情報一覧(KPMG編集)'!$2:$100,ROW()-1,0)="","",HLOOKUP('回答結果(KPMG編集)'!BB$2,'受領情報一覧(KPMG編集)'!$2:$100,ROW()-1,0)),"")</f>
        <v/>
      </c>
      <c r="BC10" s="45" t="str">
        <f>IFERROR(IF(HLOOKUP('回答結果(KPMG編集)'!BC$2,'受領情報一覧(KPMG編集)'!$2:$100,ROW()-1,0)="","",HLOOKUP('回答結果(KPMG編集)'!BC$2,'受領情報一覧(KPMG編集)'!$2:$100,ROW()-1,0)),"")</f>
        <v/>
      </c>
      <c r="BD10" s="45" t="str">
        <f>IFERROR(IF(HLOOKUP('回答結果(KPMG編集)'!BD$2,'受領情報一覧(KPMG編集)'!$2:$100,ROW()-1,0)="","",HLOOKUP('回答結果(KPMG編集)'!BD$2,'受領情報一覧(KPMG編集)'!$2:$100,ROW()-1,0)),"")</f>
        <v/>
      </c>
      <c r="BE10" s="45" t="str">
        <f>IFERROR(IF(HLOOKUP('回答結果(KPMG編集)'!BE$2,'受領情報一覧(KPMG編集)'!$2:$100,ROW()-1,0)="","",HLOOKUP('回答結果(KPMG編集)'!BE$2,'受領情報一覧(KPMG編集)'!$2:$100,ROW()-1,0)),"")</f>
        <v/>
      </c>
      <c r="BF10" s="45" t="str">
        <f>IFERROR(IF(HLOOKUP('回答結果(KPMG編集)'!BF$2,'受領情報一覧(KPMG編集)'!$2:$100,ROW()-1,0)="","",HLOOKUP('回答結果(KPMG編集)'!BF$2,'受領情報一覧(KPMG編集)'!$2:$100,ROW()-1,0)),"")</f>
        <v/>
      </c>
      <c r="BG10" s="45" t="str">
        <f>IFERROR(IF(HLOOKUP('回答結果(KPMG編集)'!BG$2,'受領情報一覧(KPMG編集)'!$2:$100,ROW()-1,0)="","",HLOOKUP('回答結果(KPMG編集)'!BG$2,'受領情報一覧(KPMG編集)'!$2:$100,ROW()-1,0)),"")</f>
        <v/>
      </c>
      <c r="BH10" s="45" t="str">
        <f>IFERROR(IF(HLOOKUP('回答結果(KPMG編集)'!BH$2,'受領情報一覧(KPMG編集)'!$2:$100,ROW()-1,0)="","",HLOOKUP('回答結果(KPMG編集)'!BH$2,'受領情報一覧(KPMG編集)'!$2:$100,ROW()-1,0)),"")</f>
        <v/>
      </c>
      <c r="BI10" s="45" t="str">
        <f>IFERROR(IF(HLOOKUP('回答結果(KPMG編集)'!BI$2,'受領情報一覧(KPMG編集)'!$2:$100,ROW()-1,0)="","",HLOOKUP('回答結果(KPMG編集)'!BI$2,'受領情報一覧(KPMG編集)'!$2:$100,ROW()-1,0)),"")</f>
        <v/>
      </c>
      <c r="BJ10" s="45" t="str">
        <f>IFERROR(IF(HLOOKUP('回答結果(KPMG編集)'!BJ$2,'受領情報一覧(KPMG編集)'!$2:$100,ROW()-1,0)="","",HLOOKUP('回答結果(KPMG編集)'!BJ$2,'受領情報一覧(KPMG編集)'!$2:$100,ROW()-1,0)),"")</f>
        <v/>
      </c>
      <c r="BK10" s="45" t="str">
        <f>IFERROR(IF(HLOOKUP('回答結果(KPMG編集)'!BK$2,'受領情報一覧(KPMG編集)'!$2:$100,ROW()-1,0)="","",HLOOKUP('回答結果(KPMG編集)'!BK$2,'受領情報一覧(KPMG編集)'!$2:$100,ROW()-1,0)),"")</f>
        <v/>
      </c>
      <c r="BL10" s="45" t="str">
        <f>IFERROR(IF(HLOOKUP('回答結果(KPMG編集)'!BL$2,'受領情報一覧(KPMG編集)'!$2:$100,ROW()-1,0)="","",HLOOKUP('回答結果(KPMG編集)'!BL$2,'受領情報一覧(KPMG編集)'!$2:$100,ROW()-1,0)),"")</f>
        <v/>
      </c>
      <c r="BM10" s="45" t="str">
        <f>IFERROR(IF(HLOOKUP('回答結果(KPMG編集)'!BM$2,'受領情報一覧(KPMG編集)'!$2:$100,ROW()-1,0)="","",HLOOKUP('回答結果(KPMG編集)'!BM$2,'受領情報一覧(KPMG編集)'!$2:$100,ROW()-1,0)),"")</f>
        <v>有</v>
      </c>
      <c r="BN10" s="45" t="str">
        <f>IFERROR(IF(HLOOKUP('回答結果(KPMG編集)'!BN$2,'受領情報一覧(KPMG編集)'!$2:$100,ROW()-1,0)="","",HLOOKUP('回答結果(KPMG編集)'!BN$2,'受領情報一覧(KPMG編集)'!$2:$100,ROW()-1,0)),"")</f>
        <v>土木構造物（道路、トンネル、橋梁、導管等の埋設物、等）;建築物（家屋、事業所、工場、畜舎、倉庫、等）;設備（建築設備、水道設備、製造設備、防災設備、等）;製品・食品（自動車、医薬品、等）;家畜・野生動物（牛、豚、鹿、めん羊、ねずみ、等）;</v>
      </c>
      <c r="BO10" s="45" t="str">
        <f>IFERROR(IF(HLOOKUP('回答結果(KPMG編集)'!BO$2,'受領情報一覧(KPMG編集)'!$2:$100,ROW()-1,0)="","",HLOOKUP('回答結果(KPMG編集)'!BO$2,'受領情報一覧(KPMG編集)'!$2:$100,ROW()-1,0)),"")</f>
        <v>静止画や動画データ;</v>
      </c>
      <c r="BP10" s="45" t="str">
        <f>IFERROR(IF(HLOOKUP('回答結果(KPMG編集)'!BP$2,'受領情報一覧(KPMG編集)'!$2:$100,ROW()-1,0)="","",HLOOKUP('回答結果(KPMG編集)'!BP$2,'受領情報一覧(KPMG編集)'!$2:$100,ROW()-1,0)),"")</f>
        <v>機器を確認対象の付近に一時的に設置（仮設）;機器を確認対象の付近に設置（常設）;操作用機器（コントローラー）と観測機器（ドローン、移動ロボット、等）を無線接続し、遠隔地の担当者により遠隔操作;操作用機器（コントローラー）と観測機器（ドローン、移動ロボット、等）を無線接続し、現場の担当者により遠隔操作;機器を携帯または装備し、確認対象の付近に持ち込み;</v>
      </c>
      <c r="BQ10" s="45" t="str">
        <f>IFERROR(IF(HLOOKUP('回答結果(KPMG編集)'!BQ$2,'受領情報一覧(KPMG編集)'!$2:$100,ROW()-1,0)="","",HLOOKUP('回答結果(KPMG編集)'!BQ$2,'受領情報一覧(KPMG編集)'!$2:$100,ROW()-1,0)),"")</f>
        <v>レベル3：実装（製品・サービスとして提供されている）</v>
      </c>
      <c r="BR10" s="45" t="str">
        <f>IFERROR(IF(HLOOKUP('回答結果(KPMG編集)'!BR$2,'受領情報一覧(KPMG編集)'!$2:$100,ROW()-1,0)="","",HLOOKUP('回答結果(KPMG編集)'!BR$2,'受領情報一覧(KPMG編集)'!$2:$100,ROW()-1,0)),"")</f>
        <v>現地に常設/仮説/装着した端末を遠隔から操作することで、動画や高画質静止画データをリアルタイムに取得し保存する。また、ウェアラブル機器であるため、装着者が現地に赴きその他のデジタル機器(ドローン等)の運用に必要となる保守/支援/連携/緊急時の対応等を行うことができ、その動画や作業内容の動画や高画質静止画データを取得する。</v>
      </c>
      <c r="BS10" s="45" t="str">
        <f>IFERROR(IF(HLOOKUP('回答結果(KPMG編集)'!BS$2,'受領情報一覧(KPMG編集)'!$2:$100,ROW()-1,0)="","",HLOOKUP('回答結果(KPMG編集)'!BS$2,'受領情報一覧(KPMG編集)'!$2:$100,ROW()-1,0)),"")</f>
        <v>ウェアラブル機器であり、移動主体が人であるため、移動機能は有さない</v>
      </c>
      <c r="BT10" s="45" t="str">
        <f>IFERROR(IF(HLOOKUP('回答結果(KPMG編集)'!BT$2,'受領情報一覧(KPMG編集)'!$2:$100,ROW()-1,0)="","",HLOOKUP('回答結果(KPMG編集)'!BT$2,'受領情報一覧(KPMG編集)'!$2:$100,ROW()-1,0)),"")</f>
        <v>こちらをご参照下さい(https://linklet.ai/)</v>
      </c>
      <c r="BU10" s="45" t="str">
        <f>IFERROR(IF(HLOOKUP('回答結果(KPMG編集)'!BU$2,'受領情報一覧(KPMG編集)'!$2:$100,ROW()-1,0)="","",HLOOKUP('回答結果(KPMG編集)'!BU$2,'受領情報一覧(KPMG編集)'!$2:$100,ROW()-1,0)),"")</f>
        <v>無</v>
      </c>
      <c r="BV10" s="45" t="str">
        <f>IFERROR(IF(HLOOKUP('回答結果(KPMG編集)'!BV$2,'受領情報一覧(KPMG編集)'!$2:$100,ROW()-1,0)="","",HLOOKUP('回答結果(KPMG編集)'!BV$2,'受領情報一覧(KPMG編集)'!$2:$100,ROW()-1,0)),"")</f>
        <v/>
      </c>
      <c r="BW10" s="45" t="str">
        <f>IFERROR(IF(HLOOKUP('回答結果(KPMG編集)'!BW$2,'受領情報一覧(KPMG編集)'!$2:$100,ROW()-1,0)="","",HLOOKUP('回答結果(KPMG編集)'!BW$2,'受領情報一覧(KPMG編集)'!$2:$100,ROW()-1,0)),"")</f>
        <v/>
      </c>
      <c r="BX10" s="45" t="str">
        <f>IFERROR(IF(HLOOKUP('回答結果(KPMG編集)'!BX$2,'受領情報一覧(KPMG編集)'!$2:$100,ROW()-1,0)="","",HLOOKUP('回答結果(KPMG編集)'!BX$2,'受領情報一覧(KPMG編集)'!$2:$100,ROW()-1,0)),"")</f>
        <v/>
      </c>
      <c r="BY10" s="45" t="str">
        <f>IFERROR(IF(HLOOKUP('回答結果(KPMG編集)'!BY$2,'受領情報一覧(KPMG編集)'!$2:$100,ROW()-1,0)="","",HLOOKUP('回答結果(KPMG編集)'!BY$2,'受領情報一覧(KPMG編集)'!$2:$100,ROW()-1,0)),"")</f>
        <v>JIS Q 15001認証;</v>
      </c>
      <c r="BZ10" s="45" t="str">
        <f>IFERROR(IF(HLOOKUP('回答結果(KPMG編集)'!BZ$2,'受領情報一覧(KPMG編集)'!$2:$100,ROW()-1,0)="","",HLOOKUP('回答結果(KPMG編集)'!BZ$2,'受領情報一覧(KPMG編集)'!$2:$100,ROW()-1,0)),"")</f>
        <v>両方取得していない</v>
      </c>
      <c r="CA10" s="45" t="str">
        <f>IFERROR(IF(HLOOKUP('回答結果(KPMG編集)'!CA$2,'受領情報一覧(KPMG編集)'!$2:$100,ROW()-1,0)="","",HLOOKUP('回答結果(KPMG編集)'!CA$2,'受領情報一覧(KPMG編集)'!$2:$100,ROW()-1,0)),"")</f>
        <v/>
      </c>
      <c r="CB10" s="45" t="str">
        <f>IFERROR(IF(HLOOKUP('回答結果(KPMG編集)'!CB$2,'受領情報一覧(KPMG編集)'!$2:$100,ROW()-1,0)="","",HLOOKUP('回答結果(KPMG編集)'!CB$2,'受領情報一覧(KPMG編集)'!$2:$100,ROW()-1,0)),"")</f>
        <v/>
      </c>
      <c r="CC10" s="45" t="str">
        <f>IFERROR(IF(HLOOKUP('回答結果(KPMG編集)'!CC$2,'受領情報一覧(KPMG編集)'!$2:$100,ROW()-1,0)="","",HLOOKUP('回答結果(KPMG編集)'!CC$2,'受領情報一覧(KPMG編集)'!$2:$100,ROW()-1,0)),"")</f>
        <v/>
      </c>
      <c r="CD10" s="45" t="str">
        <f>IFERROR(IF(HLOOKUP('回答結果(KPMG編集)'!CD$2,'受領情報一覧(KPMG編集)'!$2:$100,ROW()-1,0)="","",HLOOKUP('回答結果(KPMG編集)'!CD$2,'受領情報一覧(KPMG編集)'!$2:$100,ROW()-1,0)),"")</f>
        <v/>
      </c>
      <c r="CE10" s="45" t="str">
        <f>IFERROR(IF(HLOOKUP('回答結果(KPMG編集)'!CE$2,'受領情報一覧(KPMG編集)'!$2:$100,ROW()-1,0)="","",HLOOKUP('回答結果(KPMG編集)'!CE$2,'受領情報一覧(KPMG編集)'!$2:$100,ROW()-1,0)),"")</f>
        <v>脆弱性検査を実施していないが脆弱性検査の実施を検討中</v>
      </c>
      <c r="CF10" s="45" t="str">
        <f>IFERROR(IF(HLOOKUP('回答結果(KPMG編集)'!CF$2,'受領情報一覧(KPMG編集)'!$2:$100,ROW()-1,0)="","",HLOOKUP('回答結果(KPMG編集)'!CF$2,'受領情報一覧(KPMG編集)'!$2:$100,ROW()-1,0)),"")</f>
        <v/>
      </c>
      <c r="CG10" s="45" t="str">
        <f>IFERROR(IF(HLOOKUP('回答結果(KPMG編集)'!CG$2,'受領情報一覧(KPMG編集)'!$2:$100,ROW()-1,0)="","",HLOOKUP('回答結果(KPMG編集)'!CG$2,'受領情報一覧(KPMG編集)'!$2:$100,ROW()-1,0)),"")</f>
        <v/>
      </c>
      <c r="CH10" s="45" t="str">
        <f>IFERROR(IF(HLOOKUP('回答結果(KPMG編集)'!CH$2,'受領情報一覧(KPMG編集)'!$2:$100,ROW()-1,0)="","",HLOOKUP('回答結果(KPMG編集)'!CH$2,'受領情報一覧(KPMG編集)'!$2:$100,ROW()-1,0)),"")</f>
        <v>セキュリティベンダー等、外部に委託する形態での実施を検討中;</v>
      </c>
      <c r="CI10" s="45" t="str">
        <f>IFERROR(IF(HLOOKUP('回答結果(KPMG編集)'!CI$2,'受領情報一覧(KPMG編集)'!$2:$100,ROW()-1,0)="","",HLOOKUP('回答結果(KPMG編集)'!CI$2,'受領情報一覧(KPMG編集)'!$2:$100,ROW()-1,0)),"")</f>
        <v/>
      </c>
      <c r="CJ10" s="45" t="str">
        <f>IFERROR(IF(HLOOKUP('回答結果(KPMG編集)'!CJ$2,'受領情報一覧(KPMG編集)'!$2:$100,ROW()-1,0)="","",HLOOKUP('回答結果(KPMG編集)'!CJ$2,'受領情報一覧(KPMG編集)'!$2:$100,ROW()-1,0)),"")</f>
        <v>データセンタに業務データを保存しない</v>
      </c>
      <c r="CK10" s="45" t="str">
        <f>IFERROR(IF(HLOOKUP('回答結果(KPMG編集)'!CK$2,'受領情報一覧(KPMG編集)'!$2:$100,ROW()-1,0)="","",HLOOKUP('回答結果(KPMG編集)'!CK$2,'受領情報一覧(KPMG編集)'!$2:$100,ROW()-1,0)),"")</f>
        <v/>
      </c>
      <c r="CL10" s="45" t="str">
        <f>IFERROR(IF(HLOOKUP('回答結果(KPMG編集)'!CL$2,'受領情報一覧(KPMG編集)'!$2:$100,ROW()-1,0)="","",HLOOKUP('回答結果(KPMG編集)'!CL$2,'受領情報一覧(KPMG編集)'!$2:$100,ROW()-1,0)),"")</f>
        <v/>
      </c>
      <c r="CM10" s="45" t="str">
        <f>IFERROR(IF(HLOOKUP('回答結果(KPMG編集)'!CM$2,'受領情報一覧(KPMG編集)'!$2:$100,ROW()-1,0)="","",HLOOKUP('回答結果(KPMG編集)'!CM$2,'受領情報一覧(KPMG編集)'!$2:$100,ROW()-1,0)),"")</f>
        <v/>
      </c>
      <c r="CN10" s="45" t="str">
        <f>IFERROR(IF(HLOOKUP('回答結果(KPMG編集)'!CN$2,'受領情報一覧(KPMG編集)'!$2:$100,ROW()-1,0)="","",HLOOKUP('回答結果(KPMG編集)'!CN$2,'受領情報一覧(KPMG編集)'!$2:$100,ROW()-1,0)),"")</f>
        <v/>
      </c>
      <c r="CO10" s="45" t="str">
        <f>IFERROR(IF(HLOOKUP('回答結果(KPMG編集)'!CO$2,'受領情報一覧(KPMG編集)'!$2:$100,ROW()-1,0)="","",HLOOKUP('回答結果(KPMG編集)'!CO$2,'受領情報一覧(KPMG編集)'!$2:$100,ROW()-1,0)),"")</f>
        <v/>
      </c>
      <c r="CP10" s="45" t="str">
        <f>IFERROR(IF(HLOOKUP('回答結果(KPMG編集)'!CP$2,'受領情報一覧(KPMG編集)'!$2:$100,ROW()-1,0)="","",HLOOKUP('回答結果(KPMG編集)'!CP$2,'受領情報一覧(KPMG編集)'!$2:$100,ROW()-1,0)),"")</f>
        <v/>
      </c>
      <c r="CQ10" s="45" t="str">
        <f>IFERROR(IF(HLOOKUP('回答結果(KPMG編集)'!CQ$2,'受領情報一覧(KPMG編集)'!$2:$100,ROW()-1,0)="","",HLOOKUP('回答結果(KPMG編集)'!CQ$2,'受領情報一覧(KPMG編集)'!$2:$100,ROW()-1,0)),"")</f>
        <v/>
      </c>
      <c r="CR10" s="45" t="str">
        <f>IFERROR(IF(HLOOKUP('回答結果(KPMG編集)'!CR$2,'受領情報一覧(KPMG編集)'!$2:$100,ROW()-1,0)="","",HLOOKUP('回答結果(KPMG編集)'!CR$2,'受領情報一覧(KPMG編集)'!$2:$100,ROW()-1,0)),"")</f>
        <v/>
      </c>
      <c r="CS10" s="45" t="str">
        <f>IFERROR(IF(HLOOKUP('回答結果(KPMG編集)'!CS$2,'受領情報一覧(KPMG編集)'!$2:$100,ROW()-1,0)="","",HLOOKUP('回答結果(KPMG編集)'!CS$2,'受領情報一覧(KPMG編集)'!$2:$100,ROW()-1,0)),"")</f>
        <v/>
      </c>
      <c r="CT10" s="45" t="str">
        <f>IFERROR(IF(HLOOKUP('回答結果(KPMG編集)'!CT$2,'受領情報一覧(KPMG編集)'!$2:$100,ROW()-1,0)="","",HLOOKUP('回答結果(KPMG編集)'!CT$2,'受領情報一覧(KPMG編集)'!$2:$100,ROW()-1,0)),"")</f>
        <v/>
      </c>
      <c r="CU10" s="45" t="str">
        <f>IFERROR(IF(HLOOKUP('回答結果(KPMG編集)'!CU$2,'受領情報一覧(KPMG編集)'!$2:$100,ROW()-1,0)="","",HLOOKUP('回答結果(KPMG編集)'!CU$2,'受領情報一覧(KPMG編集)'!$2:$100,ROW()-1,0)),"")</f>
        <v/>
      </c>
      <c r="CV10" s="45" t="str">
        <f>IFERROR(IF(HLOOKUP('回答結果(KPMG編集)'!CV$2,'受領情報一覧(KPMG編集)'!$2:$100,ROW()-1,0)="","",HLOOKUP('回答結果(KPMG編集)'!CV$2,'受領情報一覧(KPMG編集)'!$2:$100,ROW()-1,0)),"")</f>
        <v>100件以上</v>
      </c>
      <c r="CW10" s="45" t="str">
        <f>IFERROR(IF(HLOOKUP('回答結果(KPMG編集)'!CW$2,'受領情報一覧(KPMG編集)'!$2:$100,ROW()-1,0)="","",HLOOKUP('回答結果(KPMG編集)'!CW$2,'受領情報一覧(KPMG編集)'!$2:$100,ROW()-1,0)),"")</f>
        <v>10件以上</v>
      </c>
      <c r="CX10" s="45" t="str">
        <f>IFERROR(IF(HLOOKUP('回答結果(KPMG編集)'!CX$2,'受領情報一覧(KPMG編集)'!$2:$100,ROW()-1,0)="","",HLOOKUP('回答結果(KPMG編集)'!CX$2,'受領情報一覧(KPMG編集)'!$2:$100,ROW()-1,0)),"")</f>
        <v>①ヤンマーエネルギーシステム株式会社
②発電機・空調機などのエネルギー機器メンテナンスにおいて活用
③https://www.yanmar.com/jp/about/ymedia/article/yesdx.html</v>
      </c>
      <c r="CY10" s="45" t="str">
        <f>IFERROR(IF(HLOOKUP('回答結果(KPMG編集)'!CY$2,'受領情報一覧(KPMG編集)'!$2:$100,ROW()-1,0)="","",HLOOKUP('回答結果(KPMG編集)'!CY$2,'受領情報一覧(KPMG編集)'!$2:$100,ROW()-1,0)),"")</f>
        <v/>
      </c>
      <c r="CZ10" s="45" t="str">
        <f>IFERROR(IF(HLOOKUP('回答結果(KPMG編集)'!CZ$2,'受領情報一覧(KPMG編集)'!$2:$100,ROW()-1,0)="","",HLOOKUP('回答結果(KPMG編集)'!CZ$2,'受領情報一覧(KPMG編集)'!$2:$100,ROW()-1,0)),"")</f>
        <v/>
      </c>
      <c r="DA10" s="45" t="str">
        <f>IFERROR(IF(HLOOKUP('回答結果(KPMG編集)'!DA$2,'受領情報一覧(KPMG編集)'!$2:$100,ROW()-1,0)="","",HLOOKUP('回答結果(KPMG編集)'!DA$2,'受領情報一覧(KPMG編集)'!$2:$100,ROW()-1,0)),"")</f>
        <v/>
      </c>
      <c r="DB10" s="45" t="str">
        <f>IFERROR(IF(HLOOKUP('回答結果(KPMG編集)'!DB$2,'受領情報一覧(KPMG編集)'!$2:$100,ROW()-1,0)="","",HLOOKUP('回答結果(KPMG編集)'!DB$2,'受領情報一覧(KPMG編集)'!$2:$100,ROW()-1,0)),"")</f>
        <v/>
      </c>
      <c r="DC10" s="45" t="str">
        <f>IFERROR(IF(HLOOKUP('回答結果(KPMG編集)'!DC$2,'受領情報一覧(KPMG編集)'!$2:$100,ROW()-1,0)="","",HLOOKUP('回答結果(KPMG編集)'!DC$2,'受領情報一覧(KPMG編集)'!$2:$100,ROW()-1,0)),"")</f>
        <v/>
      </c>
      <c r="DD10" s="45" t="str">
        <f>IFERROR(IF(HLOOKUP('回答結果(KPMG編集)'!DD$2,'受領情報一覧(KPMG編集)'!$2:$100,ROW()-1,0)="","",HLOOKUP('回答結果(KPMG編集)'!DD$2,'受領情報一覧(KPMG編集)'!$2:$100,ROW()-1,0)),"")</f>
        <v/>
      </c>
      <c r="DE10" s="45" t="str">
        <f>IFERROR(IF(HLOOKUP('回答結果(KPMG編集)'!DE$2,'受領情報一覧(KPMG編集)'!$2:$100,ROW()-1,0)="","",HLOOKUP('回答結果(KPMG編集)'!DE$2,'受領情報一覧(KPMG編集)'!$2:$100,ROW()-1,0)),"")</f>
        <v>CES 2022 Innovation Awards 3部門同時受賞
Time The Best Inventions 2022(2022年の最も優れた発明)
第5回日本オープンイノベーション大賞 総務大臣賞
第18回ニッポン新事業創出大賞「最優秀賞」</v>
      </c>
      <c r="DF10" s="45" t="str">
        <f>IFERROR(IF(HLOOKUP('回答結果(KPMG編集)'!DF$2,'受領情報一覧(KPMG編集)'!$2:$100,ROW()-1,0)="","",HLOOKUP('回答結果(KPMG編集)'!DF$2,'受領情報一覧(KPMG編集)'!$2:$100,ROW()-1,0)),"")</f>
        <v>日本国の裁判所</v>
      </c>
      <c r="DG10" s="45" t="str">
        <f>IFERROR(IF(HLOOKUP('回答結果(KPMG編集)'!DG$2,'受領情報一覧(KPMG編集)'!$2:$100,ROW()-1,0)="","",HLOOKUP('回答結果(KPMG編集)'!DG$2,'受領情報一覧(KPMG編集)'!$2:$100,ROW()-1,0)),"")</f>
        <v>日本法</v>
      </c>
      <c r="DH10" s="45" t="str">
        <f>IFERROR(IF(HLOOKUP('回答結果(KPMG編集)'!DH$2,'受領情報一覧(KPMG編集)'!$2:$100,ROW()-1,0)="","",HLOOKUP('回答結果(KPMG編集)'!DH$2,'受領情報一覧(KPMG編集)'!$2:$100,ROW()-1,0)),"")</f>
        <v>はい</v>
      </c>
      <c r="DI10" s="45" t="str">
        <f>IFERROR(IF(HLOOKUP('回答結果(KPMG編集)'!DI$2,'受領情報一覧(KPMG編集)'!$2:$100,ROW()-1,0)="","",HLOOKUP('回答結果(KPMG編集)'!DI$2,'受領情報一覧(KPMG編集)'!$2:$100,ROW()-1,0)),"")</f>
        <v>はい</v>
      </c>
      <c r="DJ10" s="45" t="str">
        <f>IFERROR(IF(HLOOKUP('回答結果(KPMG編集)'!DJ$2,'受領情報一覧(KPMG編集)'!$2:$100,ROW()-1,0)="","",HLOOKUP('回答結果(KPMG編集)'!DJ$2,'受領情報一覧(KPMG編集)'!$2:$100,ROW()-1,0)),"")</f>
        <v>賠償責任は、規約において別段の定めがある場合を除き、直接かつ通常の損害に限り、逸失利益、事業機会の喪失等の間接的な損害は含まないものとし、また、当社の賠償責任は、本サービスに関して当社がユーザーから過去１年間に現実に受領した本サービスの利用料（ハードウェアの代金を含みません。）の総額を上限とします。</v>
      </c>
      <c r="DK10" s="45" t="str">
        <f>IFERROR(IF(HLOOKUP('回答結果(KPMG編集)'!DK$2,'受領情報一覧(KPMG編集)'!$2:$100,ROW()-1,0)="","",HLOOKUP('回答結果(KPMG編集)'!DK$2,'受領情報一覧(KPMG編集)'!$2:$100,ROW()-1,0)),"")</f>
        <v/>
      </c>
      <c r="DL10" s="45" t="str">
        <f>IFERROR(IF(HLOOKUP('回答結果(KPMG編集)'!DL$2,'受領情報一覧(KPMG編集)'!$2:$100,ROW()-1,0)="","",HLOOKUP('回答結果(KPMG編集)'!DL$2,'受領情報一覧(KPMG編集)'!$2:$100,ROW()-1,0)),"")</f>
        <v/>
      </c>
      <c r="DM10" s="45" t="str">
        <f>IFERROR(IF(HLOOKUP('回答結果(KPMG編集)'!DM$2,'受領情報一覧(KPMG編集)'!$2:$100,ROW()-1,0)="","",HLOOKUP('回答結果(KPMG編集)'!DM$2,'受領情報一覧(KPMG編集)'!$2:$100,ROW()-1,0)),"")</f>
        <v/>
      </c>
      <c r="DN10" s="45" t="str">
        <f>IFERROR(IF(HLOOKUP('回答結果(KPMG編集)'!DN$2,'受領情報一覧(KPMG編集)'!$2:$100,ROW()-1,0)="","",HLOOKUP('回答結果(KPMG編集)'!DN$2,'受領情報一覧(KPMG編集)'!$2:$100,ROW()-1,0)),"")</f>
        <v/>
      </c>
      <c r="DO10" s="45" t="str">
        <f>IFERROR(IF(HLOOKUP('回答結果(KPMG編集)'!DO$2,'受領情報一覧(KPMG編集)'!$2:$100,ROW()-1,0)="","",HLOOKUP('回答結果(KPMG編集)'!DO$2,'受領情報一覧(KPMG編集)'!$2:$100,ROW()-1,0)),"")</f>
        <v/>
      </c>
      <c r="DP10" s="45" t="str">
        <f>IFERROR(IF(HLOOKUP('回答結果(KPMG編集)'!DP$2,'受領情報一覧(KPMG編集)'!$2:$100,ROW()-1,0)="","",HLOOKUP('回答結果(KPMG編集)'!DP$2,'受領情報一覧(KPMG編集)'!$2:$100,ROW()-1,0)),"")</f>
        <v/>
      </c>
      <c r="DQ10" s="45" t="str">
        <f>IFERROR(IF(HLOOKUP('回答結果(KPMG編集)'!DQ$2,'受領情報一覧(KPMG編集)'!$2:$100,ROW()-1,0)="","",HLOOKUP('回答結果(KPMG編集)'!DQ$2,'受領情報一覧(KPMG編集)'!$2:$100,ROW()-1,0)),"")</f>
        <v/>
      </c>
      <c r="DR10" s="45" t="str">
        <f>IFERROR(IF(HLOOKUP('回答結果(KPMG編集)'!DR$2,'受領情報一覧(KPMG編集)'!$2:$100,ROW()-1,0)="","",HLOOKUP('回答結果(KPMG編集)'!DR$2,'受領情報一覧(KPMG編集)'!$2:$100,ROW()-1,0)),"")</f>
        <v/>
      </c>
      <c r="DS10" s="45" t="str">
        <f>IFERROR(IF(HLOOKUP('回答結果(KPMG編集)'!DS$2,'受領情報一覧(KPMG編集)'!$2:$100,ROW()-1,0)="","",HLOOKUP('回答結果(KPMG編集)'!DS$2,'受領情報一覧(KPMG編集)'!$2:$100,ROW()-1,0)),"")</f>
        <v/>
      </c>
      <c r="DT10" s="45" t="str">
        <f>IFERROR(IF(HLOOKUP('回答結果(KPMG編集)'!DT$2,'受領情報一覧(KPMG編集)'!$2:$100,ROW()-1,0)="","",HLOOKUP('回答結果(KPMG編集)'!DT$2,'受領情報一覧(KPMG編集)'!$2:$100,ROW()-1,0)),"")</f>
        <v/>
      </c>
      <c r="DU10" s="45" t="str">
        <f>IFERROR(IF(HLOOKUP('回答結果(KPMG編集)'!DU$2,'受領情報一覧(KPMG編集)'!$2:$100,ROW()-1,0)="","",HLOOKUP('回答結果(KPMG編集)'!DU$2,'受領情報一覧(KPMG編集)'!$2:$100,ROW()-1,0)),"")</f>
        <v/>
      </c>
      <c r="DV10" s="45" t="str">
        <f>IFERROR(IF(HLOOKUP('回答結果(KPMG編集)'!DV$2,'受領情報一覧(KPMG編集)'!$2:$100,ROW()-1,0)="","",HLOOKUP('回答結果(KPMG編集)'!DV$2,'受領情報一覧(KPMG編集)'!$2:$100,ROW()-1,0)),"")</f>
        <v>管理部 杉江康一郎</v>
      </c>
      <c r="DW10" s="45" t="str">
        <f>IFERROR(IF(HLOOKUP('回答結果(KPMG編集)'!DW$2,'受領情報一覧(KPMG編集)'!$2:$100,ROW()-1,0)="","",HLOOKUP('回答結果(KPMG編集)'!DW$2,'受領情報一覧(KPMG編集)'!$2:$100,ROW()-1,0)),"")</f>
        <v>カンリブ スギエコウイチロウ</v>
      </c>
      <c r="DX10" s="45" t="str">
        <f>IFERROR(IF(HLOOKUP('回答結果(KPMG編集)'!DX$2,'受領情報一覧(KPMG編集)'!$2:$100,ROW()-1,0)="","",HLOOKUP('回答結果(KPMG編集)'!DX$2,'受領情報一覧(KPMG編集)'!$2:$100,ROW()-1,0)),"")</f>
        <v>cs@linklet.ai</v>
      </c>
      <c r="DY10" s="45" t="str">
        <f>IFERROR(IF(HLOOKUP('回答結果(KPMG編集)'!DY$2,'受領情報一覧(KPMG編集)'!$2:$100,ROW()-1,0)="","",HLOOKUP('回答結果(KPMG編集)'!DY$2,'受領情報一覧(KPMG編集)'!$2:$100,ROW()-1,0)),"")</f>
        <v>個人情報の取扱いに同意する</v>
      </c>
      <c r="DZ10" s="45" t="str">
        <f>IFERROR(IF(HLOOKUP('回答結果(KPMG編集)'!DZ$2,'受領情報一覧(KPMG編集)'!$2:$100,ROW()-1,0)="","",HLOOKUP('回答結果(KPMG編集)'!DZ$2,'受領情報一覧(KPMG編集)'!$2:$100,ROW()-1,0)),"")</f>
        <v>著作権の取扱いに同意する</v>
      </c>
      <c r="EA10" s="45" t="str">
        <f>IFERROR(IF(HLOOKUP('回答結果(KPMG編集)'!EA$3,'受領情報一覧(KPMG編集)'!$3:$100,ROW()-2,0)="","",HLOOKUP('回答結果(KPMG編集)'!EA$3,'受領情報一覧(KPMG編集)'!$3:$100,ROW()-2,0)),"")</f>
        <v>同意する</v>
      </c>
      <c r="EB10" s="45" t="str">
        <f>IFERROR(IF(HLOOKUP('回答結果(KPMG編集)'!EB$3,'受領情報一覧(KPMG編集)'!$3:$100,ROW()-2,0)="","",HLOOKUP('回答結果(KPMG編集)'!EB$3,'受領情報一覧(KPMG編集)'!$3:$100,ROW()-2,0)),"")</f>
        <v>確認しました</v>
      </c>
    </row>
    <row r="11" spans="2:132" x14ac:dyDescent="0.55000000000000004">
      <c r="B11" s="67">
        <f>IFERROR(IF(Table1[[#This Row],[回答ID]]="","",Table1[[#This Row],[回答ID]]),"")</f>
        <v>8</v>
      </c>
      <c r="C11" s="46">
        <f>IFERROR(IF(Table1[[#This Row],[開始時刻]]="","",Table1[[#This Row],[開始時刻]]),"")</f>
        <v>45307.534409722219</v>
      </c>
      <c r="D11" s="46">
        <f>IFERROR(IF(Table1[[#This Row],[完了時刻]]="","",Table1[[#This Row],[完了時刻]]),"")</f>
        <v>45307.732523148145</v>
      </c>
      <c r="E11" s="45" t="str">
        <f>IFERROR(IF(Table1[[#This Row],[メール]]="","",Table1[[#This Row],[メール]]),"")</f>
        <v>anonymous</v>
      </c>
      <c r="F11" s="45" t="str">
        <f>IFERROR(IF(Table1[[#This Row],[名前]]="","",Table1[[#This Row],[名前]]),"")</f>
        <v/>
      </c>
      <c r="G11" s="45" t="str">
        <f>IFERROR(IF(Table1[[#This Row],[最終変更時刻]]="","",Table1[[#This Row],[最終変更時刻]]),"")</f>
        <v/>
      </c>
      <c r="H11" s="45" t="str">
        <f>IFERROR(IF(HLOOKUP('回答結果(KPMG編集)'!H$2,'受領情報一覧(KPMG編集)'!$2:$100,ROW()-1,0)="","",HLOOKUP('回答結果(KPMG編集)'!H$2,'受領情報一覧(KPMG編集)'!$2:$100,ROW()-1,0)),"")</f>
        <v>株式会社ジェネタス</v>
      </c>
      <c r="I11" s="45" t="str">
        <f>IFERROR(IF(HLOOKUP('回答結果(KPMG編集)'!I$2,'受領情報一覧(KPMG編集)'!$2:$100,ROW()-1,0)="","",HLOOKUP('回答結果(KPMG編集)'!I$2,'受領情報一覧(KPMG編集)'!$2:$100,ROW()-1,0)),"")</f>
        <v>ジェネタス</v>
      </c>
      <c r="J11" s="45" t="str">
        <f>IFERROR(IF(HLOOKUP('回答結果(KPMG編集)'!J$2,'受領情報一覧(KPMG編集)'!$2:$100,ROW()-1,0)="","",HLOOKUP('回答結果(KPMG編集)'!J$2,'受領情報一覧(KPMG編集)'!$2:$100,ROW()-1,0)),"")</f>
        <v>日本国</v>
      </c>
      <c r="K11" s="184" t="str">
        <f>IFERROR(IF(HLOOKUP('回答結果(KPMG編集)'!K$2,'受領情報一覧(KPMG編集)'!$2:$100,ROW()-1,0)="","",HLOOKUP('回答結果(KPMG編集)'!K$2,'受領情報一覧(KPMG編集)'!$2:$100,ROW()-1,0)),"")</f>
        <v>4010901029158</v>
      </c>
      <c r="L11" s="45" t="str">
        <f>IFERROR(IF(HLOOKUP('回答結果(KPMG編集)'!L$2,'受領情報一覧(KPMG編集)'!$2:$100,ROW()-1,0)="","",HLOOKUP('回答結果(KPMG編集)'!L$2,'受領情報一覧(KPMG編集)'!$2:$100,ROW()-1,0)),"")</f>
        <v>50⼈以下</v>
      </c>
      <c r="M11" s="45" t="str">
        <f>IFERROR(IF(HLOOKUP('回答結果(KPMG編集)'!M$2,'受領情報一覧(KPMG編集)'!$2:$100,ROW()-1,0)="","",HLOOKUP('回答結果(KPMG編集)'!M$2,'受領情報一覧(KPMG編集)'!$2:$100,ROW()-1,0)),"")</f>
        <v>5,000万円以下</v>
      </c>
      <c r="N11" s="45" t="str">
        <f>IFERROR(IF(HLOOKUP('回答結果(KPMG編集)'!N$2,'受領情報一覧(KPMG編集)'!$2:$100,ROW()-1,0)="","",HLOOKUP('回答結果(KPMG編集)'!N$2,'受領情報一覧(KPMG編集)'!$2:$100,ROW()-1,0)),"")</f>
        <v>東京都渋谷区神宮前6-23-4 桑野ビル2階</v>
      </c>
      <c r="O11" s="45" t="str">
        <f>IFERROR(IF(HLOOKUP('回答結果(KPMG編集)'!O$2,'受領情報一覧(KPMG編集)'!$2:$100,ROW()-1,0)="","",HLOOKUP('回答結果(KPMG編集)'!O$2,'受領情報一覧(KPMG編集)'!$2:$100,ROW()-1,0)),"")</f>
        <v>https://www.genetus.co.jp</v>
      </c>
      <c r="P11" s="45" t="str">
        <f>IFERROR(IF(HLOOKUP('回答結果(KPMG編集)'!P$2,'受領情報一覧(KPMG編集)'!$2:$100,ROW()-1,0)="","",HLOOKUP('回答結果(KPMG編集)'!P$2,'受領情報一覧(KPMG編集)'!$2:$100,ROW()-1,0)),"")</f>
        <v>無し;</v>
      </c>
      <c r="Q11" s="45" t="str">
        <f>IFERROR(IF(HLOOKUP('回答結果(KPMG編集)'!Q$2,'受領情報一覧(KPMG編集)'!$2:$100,ROW()-1,0)="","",HLOOKUP('回答結果(KPMG編集)'!Q$2,'受領情報一覧(KPMG編集)'!$2:$100,ROW()-1,0)),"")</f>
        <v>全国;</v>
      </c>
      <c r="R11" s="45" t="str">
        <f>IFERROR(IF(HLOOKUP('回答結果(KPMG編集)'!R$2,'受領情報一覧(KPMG編集)'!$2:$100,ROW()-1,0)="","",HLOOKUP('回答結果(KPMG編集)'!R$2,'受領情報一覧(KPMG編集)'!$2:$100,ROW()-1,0)),"")</f>
        <v>見える化.jp IoTカメラサービス</v>
      </c>
      <c r="S11" s="45" t="str">
        <f>IFERROR(IF(HLOOKUP('回答結果(KPMG編集)'!S$2,'受領情報一覧(KPMG編集)'!$2:$100,ROW()-1,0)="","",HLOOKUP('回答結果(KPMG編集)'!S$2,'受領情報一覧(KPMG編集)'!$2:$100,ROW()-1,0)),"")</f>
        <v/>
      </c>
      <c r="T11" s="45" t="str">
        <f>IFERROR(IF(HLOOKUP('回答結果(KPMG編集)'!T$2,'受領情報一覧(KPMG編集)'!$2:$100,ROW()-1,0)="","",HLOOKUP('回答結果(KPMG編集)'!T$2,'受領情報一覧(KPMG編集)'!$2:$100,ROW()-1,0)),"")</f>
        <v>遠隔地に設置したカメラの画像を定期的にメールで所得するサービスです。
専用カメラはLTE通信機能を搭載し、乾電池駆動で500枚の静止画撮影・送信が可能。電源の確保出来ない場所への設置も可能。
IoTダッシュボード「見える化.jp」により遠隔でカメラの設定変更や観測対象物を撮影した画像をAI処理により有無や変化を分類して通知することが可能。</v>
      </c>
      <c r="U11" s="45" t="str">
        <f>IFERROR(IF(HLOOKUP('回答結果(KPMG編集)'!U$2,'受領情報一覧(KPMG編集)'!$2:$100,ROW()-1,0)="","",HLOOKUP('回答結果(KPMG編集)'!U$2,'受領情報一覧(KPMG編集)'!$2:$100,ROW()-1,0)),"")</f>
        <v>https://www.genetus.co.jp/mieruka.html</v>
      </c>
      <c r="V11" s="45" t="str">
        <f>IFERROR(IF(HLOOKUP('回答結果(KPMG編集)'!V$2,'受領情報一覧(KPMG編集)'!$2:$100,ROW()-1,0)="","",HLOOKUP('回答結果(KPMG編集)'!V$2,'受領情報一覧(KPMG編集)'!$2:$100,ROW()-1,0)),"")</f>
        <v/>
      </c>
      <c r="W11" s="45" t="str">
        <f>IFERROR(IF(HLOOKUP('回答結果(KPMG編集)'!W$2,'受領情報一覧(KPMG編集)'!$2:$100,ROW()-1,0)="","",HLOOKUP('回答結果(KPMG編集)'!W$2,'受領情報一覧(KPMG編集)'!$2:$100,ROW()-1,0)),"")</f>
        <v/>
      </c>
      <c r="X11" s="45" t="str">
        <f>IFERROR(IF(HLOOKUP('回答結果(KPMG編集)'!X$2,'受領情報一覧(KPMG編集)'!$2:$100,ROW()-1,0)="","",HLOOKUP('回答結果(KPMG編集)'!X$2,'受領情報一覧(KPMG編集)'!$2:$100,ROW()-1,0)),"")</f>
        <v>１つの要素技術により構成される</v>
      </c>
      <c r="Y11" s="45" t="str">
        <f>IFERROR(IF(HLOOKUP('回答結果(KPMG編集)'!Y$2,'受領情報一覧(KPMG編集)'!$2:$100,ROW()-1,0)="","",HLOOKUP('回答結果(KPMG編集)'!Y$2,'受領情報一覧(KPMG編集)'!$2:$100,ROW()-1,0)),"")</f>
        <v>株式会社ジェネタス</v>
      </c>
      <c r="Z11" s="45" t="str">
        <f>IFERROR(IF(HLOOKUP('回答結果(KPMG編集)'!Z$2,'受領情報一覧(KPMG編集)'!$2:$100,ROW()-1,0)="","",HLOOKUP('回答結果(KPMG編集)'!Z$2,'受領情報一覧(KPMG編集)'!$2:$100,ROW()-1,0)),"")</f>
        <v>ジェネタス</v>
      </c>
      <c r="AA11" s="185" t="str">
        <f>IFERROR(IF(HLOOKUP('回答結果(KPMG編集)'!AA$2,'受領情報一覧(KPMG編集)'!$2:$100,ROW()-1,0)="","",HLOOKUP('回答結果(KPMG編集)'!AA$2,'受領情報一覧(KPMG編集)'!$2:$100,ROW()-1,0)),"")</f>
        <v>4010901029158</v>
      </c>
      <c r="AB11" s="45" t="str">
        <f>IFERROR(IF(HLOOKUP('回答結果(KPMG編集)'!AB$2,'受領情報一覧(KPMG編集)'!$2:$100,ROW()-1,0)="","",HLOOKUP('回答結果(KPMG編集)'!AB$2,'受領情報一覧(KPMG編集)'!$2:$100,ROW()-1,0)),"")</f>
        <v>東京都渋谷区神宮前6-23-4 桑野ビル2階</v>
      </c>
      <c r="AC11" s="45" t="str">
        <f>IFERROR(IF(HLOOKUP('回答結果(KPMG編集)'!AC$2,'受領情報一覧(KPMG編集)'!$2:$100,ROW()-1,0)="","",HLOOKUP('回答結果(KPMG編集)'!AC$2,'受領情報一覧(KPMG編集)'!$2:$100,ROW()-1,0)),"")</f>
        <v/>
      </c>
      <c r="AD11" s="45" t="str">
        <f>IFERROR(IF(HLOOKUP('回答結果(KPMG編集)'!AD$2,'受領情報一覧(KPMG編集)'!$2:$100,ROW()-1,0)="","",HLOOKUP('回答結果(KPMG編集)'!AD$2,'受領情報一覧(KPMG編集)'!$2:$100,ROW()-1,0)),"")</f>
        <v/>
      </c>
      <c r="AE11" s="45" t="str">
        <f>IFERROR(IF(HLOOKUP('回答結果(KPMG編集)'!AE$2,'受領情報一覧(KPMG編集)'!$2:$100,ROW()-1,0)="","",HLOOKUP('回答結果(KPMG編集)'!AE$2,'受領情報一覧(KPMG編集)'!$2:$100,ROW()-1,0)),"")</f>
        <v/>
      </c>
      <c r="AF11" s="45" t="str">
        <f>IFERROR(IF(HLOOKUP('回答結果(KPMG編集)'!AF$2,'受領情報一覧(KPMG編集)'!$2:$100,ROW()-1,0)="","",HLOOKUP('回答結果(KPMG編集)'!AF$2,'受領情報一覧(KPMG編集)'!$2:$100,ROW()-1,0)),"")</f>
        <v/>
      </c>
      <c r="AG11" s="185" t="str">
        <f>IFERROR(IF(HLOOKUP('回答結果(KPMG編集)'!AG$2,'受領情報一覧(KPMG編集)'!$2:$100,ROW()-1,0)="","",HLOOKUP('回答結果(KPMG編集)'!AG$2,'受領情報一覧(KPMG編集)'!$2:$100,ROW()-1,0)),"")</f>
        <v/>
      </c>
      <c r="AH11" s="45" t="str">
        <f>IFERROR(IF(HLOOKUP('回答結果(KPMG編集)'!AH$2,'受領情報一覧(KPMG編集)'!$2:$100,ROW()-1,0)="","",HLOOKUP('回答結果(KPMG編集)'!AH$2,'受領情報一覧(KPMG編集)'!$2:$100,ROW()-1,0)),"")</f>
        <v/>
      </c>
      <c r="AI11" s="45" t="str">
        <f>IFERROR(IF(HLOOKUP('回答結果(KPMG編集)'!AI$2,'受領情報一覧(KPMG編集)'!$2:$100,ROW()-1,0)="","",HLOOKUP('回答結果(KPMG編集)'!AI$2,'受領情報一覧(KPMG編集)'!$2:$100,ROW()-1,0)),"")</f>
        <v/>
      </c>
      <c r="AJ11" s="45" t="str">
        <f>IFERROR(IF(HLOOKUP('回答結果(KPMG編集)'!AJ$2,'受領情報一覧(KPMG編集)'!$2:$100,ROW()-1,0)="","",HLOOKUP('回答結果(KPMG編集)'!AJ$2,'受領情報一覧(KPMG編集)'!$2:$100,ROW()-1,0)),"")</f>
        <v/>
      </c>
      <c r="AK11" s="45" t="str">
        <f>IFERROR(IF(HLOOKUP('回答結果(KPMG編集)'!AK$2,'受領情報一覧(KPMG編集)'!$2:$100,ROW()-1,0)="","",HLOOKUP('回答結果(KPMG編集)'!AK$2,'受領情報一覧(KPMG編集)'!$2:$100,ROW()-1,0)),"")</f>
        <v/>
      </c>
      <c r="AL11" s="45" t="str">
        <f>IFERROR(IF(HLOOKUP('回答結果(KPMG編集)'!AL$2,'受領情報一覧(KPMG編集)'!$2:$100,ROW()-1,0)="","",HLOOKUP('回答結果(KPMG編集)'!AL$2,'受領情報一覧(KPMG編集)'!$2:$100,ROW()-1,0)),"")</f>
        <v/>
      </c>
      <c r="AM11" s="45" t="str">
        <f>IFERROR(IF(HLOOKUP('回答結果(KPMG編集)'!AM$2,'受領情報一覧(KPMG編集)'!$2:$100,ROW()-1,0)="","",HLOOKUP('回答結果(KPMG編集)'!AM$2,'受領情報一覧(KPMG編集)'!$2:$100,ROW()-1,0)),"")</f>
        <v/>
      </c>
      <c r="AN11" s="185" t="str">
        <f>IFERROR(IF(HLOOKUP('回答結果(KPMG編集)'!AN$2,'受領情報一覧(KPMG編集)'!$2:$100,ROW()-1,0)="","",HLOOKUP('回答結果(KPMG編集)'!AN$2,'受領情報一覧(KPMG編集)'!$2:$100,ROW()-1,0)),"")</f>
        <v/>
      </c>
      <c r="AO11" s="45" t="str">
        <f>IFERROR(IF(HLOOKUP('回答結果(KPMG編集)'!AO$2,'受領情報一覧(KPMG編集)'!$2:$100,ROW()-1,0)="","",HLOOKUP('回答結果(KPMG編集)'!AO$2,'受領情報一覧(KPMG編集)'!$2:$100,ROW()-1,0)),"")</f>
        <v/>
      </c>
      <c r="AP11" s="45" t="str">
        <f>IFERROR(IF(HLOOKUP('回答結果(KPMG編集)'!AP$2,'受領情報一覧(KPMG編集)'!$2:$100,ROW()-1,0)="","",HLOOKUP('回答結果(KPMG編集)'!AP$2,'受領情報一覧(KPMG編集)'!$2:$100,ROW()-1,0)),"")</f>
        <v/>
      </c>
      <c r="AQ11" s="45" t="str">
        <f>IFERROR(IF(HLOOKUP('回答結果(KPMG編集)'!AQ$2,'受領情報一覧(KPMG編集)'!$2:$100,ROW()-1,0)="","",HLOOKUP('回答結果(KPMG編集)'!AQ$2,'受領情報一覧(KPMG編集)'!$2:$100,ROW()-1,0)),"")</f>
        <v/>
      </c>
      <c r="AR11" s="45" t="str">
        <f>IFERROR(IF(HLOOKUP('回答結果(KPMG編集)'!AR$2,'受領情報一覧(KPMG編集)'!$2:$100,ROW()-1,0)="","",HLOOKUP('回答結果(KPMG編集)'!AR$2,'受領情報一覧(KPMG編集)'!$2:$100,ROW()-1,0)),"")</f>
        <v/>
      </c>
      <c r="AS11" s="45" t="str">
        <f>IFERROR(IF(HLOOKUP('回答結果(KPMG編集)'!AS$2,'受領情報一覧(KPMG編集)'!$2:$100,ROW()-1,0)="","",HLOOKUP('回答結果(KPMG編集)'!AS$2,'受領情報一覧(KPMG編集)'!$2:$100,ROW()-1,0)),"")</f>
        <v/>
      </c>
      <c r="AT11" s="45" t="str">
        <f>IFERROR(IF(HLOOKUP('回答結果(KPMG編集)'!AT$2,'受領情報一覧(KPMG編集)'!$2:$100,ROW()-1,0)="","",HLOOKUP('回答結果(KPMG編集)'!AT$2,'受領情報一覧(KPMG編集)'!$2:$100,ROW()-1,0)),"")</f>
        <v/>
      </c>
      <c r="AU11" s="185" t="str">
        <f>IFERROR(IF(HLOOKUP('回答結果(KPMG編集)'!AU$2,'受領情報一覧(KPMG編集)'!$2:$100,ROW()-1,0)="","",HLOOKUP('回答結果(KPMG編集)'!AU$2,'受領情報一覧(KPMG編集)'!$2:$100,ROW()-1,0)),"")</f>
        <v/>
      </c>
      <c r="AV11" s="45" t="str">
        <f>IFERROR(IF(HLOOKUP('回答結果(KPMG編集)'!AV$2,'受領情報一覧(KPMG編集)'!$2:$100,ROW()-1,0)="","",HLOOKUP('回答結果(KPMG編集)'!AV$2,'受領情報一覧(KPMG編集)'!$2:$100,ROW()-1,0)),"")</f>
        <v/>
      </c>
      <c r="AW11" s="45" t="str">
        <f>IFERROR(IF(HLOOKUP('回答結果(KPMG編集)'!AW$2,'受領情報一覧(KPMG編集)'!$2:$100,ROW()-1,0)="","",HLOOKUP('回答結果(KPMG編集)'!AW$2,'受領情報一覧(KPMG編集)'!$2:$100,ROW()-1,0)),"")</f>
        <v/>
      </c>
      <c r="AX11" s="45" t="str">
        <f>IFERROR(IF(HLOOKUP('回答結果(KPMG編集)'!AX$2,'受領情報一覧(KPMG編集)'!$2:$100,ROW()-1,0)="","",HLOOKUP('回答結果(KPMG編集)'!AX$2,'受領情報一覧(KPMG編集)'!$2:$100,ROW()-1,0)),"")</f>
        <v/>
      </c>
      <c r="AY11" s="45" t="str">
        <f>IFERROR(IF(HLOOKUP('回答結果(KPMG編集)'!AY$2,'受領情報一覧(KPMG編集)'!$2:$100,ROW()-1,0)="","",HLOOKUP('回答結果(KPMG編集)'!AY$2,'受領情報一覧(KPMG編集)'!$2:$100,ROW()-1,0)),"")</f>
        <v/>
      </c>
      <c r="AZ11" s="45" t="str">
        <f>IFERROR(IF(HLOOKUP('回答結果(KPMG編集)'!AZ$2,'受領情報一覧(KPMG編集)'!$2:$100,ROW()-1,0)="","",HLOOKUP('回答結果(KPMG編集)'!AZ$2,'受領情報一覧(KPMG編集)'!$2:$100,ROW()-1,0)),"")</f>
        <v/>
      </c>
      <c r="BA11" s="45" t="str">
        <f>IFERROR(IF(HLOOKUP('回答結果(KPMG編集)'!BA$2,'受領情報一覧(KPMG編集)'!$2:$100,ROW()-1,0)="","",HLOOKUP('回答結果(KPMG編集)'!BA$2,'受領情報一覧(KPMG編集)'!$2:$100,ROW()-1,0)),"")</f>
        <v/>
      </c>
      <c r="BB11" s="185" t="str">
        <f>IFERROR(IF(HLOOKUP('回答結果(KPMG編集)'!BB$2,'受領情報一覧(KPMG編集)'!$2:$100,ROW()-1,0)="","",HLOOKUP('回答結果(KPMG編集)'!BB$2,'受領情報一覧(KPMG編集)'!$2:$100,ROW()-1,0)),"")</f>
        <v/>
      </c>
      <c r="BC11" s="45" t="str">
        <f>IFERROR(IF(HLOOKUP('回答結果(KPMG編集)'!BC$2,'受領情報一覧(KPMG編集)'!$2:$100,ROW()-1,0)="","",HLOOKUP('回答結果(KPMG編集)'!BC$2,'受領情報一覧(KPMG編集)'!$2:$100,ROW()-1,0)),"")</f>
        <v/>
      </c>
      <c r="BD11" s="45" t="str">
        <f>IFERROR(IF(HLOOKUP('回答結果(KPMG編集)'!BD$2,'受領情報一覧(KPMG編集)'!$2:$100,ROW()-1,0)="","",HLOOKUP('回答結果(KPMG編集)'!BD$2,'受領情報一覧(KPMG編集)'!$2:$100,ROW()-1,0)),"")</f>
        <v/>
      </c>
      <c r="BE11" s="45" t="str">
        <f>IFERROR(IF(HLOOKUP('回答結果(KPMG編集)'!BE$2,'受領情報一覧(KPMG編集)'!$2:$100,ROW()-1,0)="","",HLOOKUP('回答結果(KPMG編集)'!BE$2,'受領情報一覧(KPMG編集)'!$2:$100,ROW()-1,0)),"")</f>
        <v/>
      </c>
      <c r="BF11" s="45" t="str">
        <f>IFERROR(IF(HLOOKUP('回答結果(KPMG編集)'!BF$2,'受領情報一覧(KPMG編集)'!$2:$100,ROW()-1,0)="","",HLOOKUP('回答結果(KPMG編集)'!BF$2,'受領情報一覧(KPMG編集)'!$2:$100,ROW()-1,0)),"")</f>
        <v/>
      </c>
      <c r="BG11" s="45" t="str">
        <f>IFERROR(IF(HLOOKUP('回答結果(KPMG編集)'!BG$2,'受領情報一覧(KPMG編集)'!$2:$100,ROW()-1,0)="","",HLOOKUP('回答結果(KPMG編集)'!BG$2,'受領情報一覧(KPMG編集)'!$2:$100,ROW()-1,0)),"")</f>
        <v/>
      </c>
      <c r="BH11" s="45" t="str">
        <f>IFERROR(IF(HLOOKUP('回答結果(KPMG編集)'!BH$2,'受領情報一覧(KPMG編集)'!$2:$100,ROW()-1,0)="","",HLOOKUP('回答結果(KPMG編集)'!BH$2,'受領情報一覧(KPMG編集)'!$2:$100,ROW()-1,0)),"")</f>
        <v/>
      </c>
      <c r="BI11" s="45" t="str">
        <f>IFERROR(IF(HLOOKUP('回答結果(KPMG編集)'!BI$2,'受領情報一覧(KPMG編集)'!$2:$100,ROW()-1,0)="","",HLOOKUP('回答結果(KPMG編集)'!BI$2,'受領情報一覧(KPMG編集)'!$2:$100,ROW()-1,0)),"")</f>
        <v/>
      </c>
      <c r="BJ11" s="45" t="str">
        <f>IFERROR(IF(HLOOKUP('回答結果(KPMG編集)'!BJ$2,'受領情報一覧(KPMG編集)'!$2:$100,ROW()-1,0)="","",HLOOKUP('回答結果(KPMG編集)'!BJ$2,'受領情報一覧(KPMG編集)'!$2:$100,ROW()-1,0)),"")</f>
        <v/>
      </c>
      <c r="BK11" s="45" t="str">
        <f>IFERROR(IF(HLOOKUP('回答結果(KPMG編集)'!BK$2,'受領情報一覧(KPMG編集)'!$2:$100,ROW()-1,0)="","",HLOOKUP('回答結果(KPMG編集)'!BK$2,'受領情報一覧(KPMG編集)'!$2:$100,ROW()-1,0)),"")</f>
        <v/>
      </c>
      <c r="BL11" s="45" t="str">
        <f>IFERROR(IF(HLOOKUP('回答結果(KPMG編集)'!BL$2,'受領情報一覧(KPMG編集)'!$2:$100,ROW()-1,0)="","",HLOOKUP('回答結果(KPMG編集)'!BL$2,'受領情報一覧(KPMG編集)'!$2:$100,ROW()-1,0)),"")</f>
        <v/>
      </c>
      <c r="BM11" s="45" t="str">
        <f>IFERROR(IF(HLOOKUP('回答結果(KPMG編集)'!BM$2,'受領情報一覧(KPMG編集)'!$2:$100,ROW()-1,0)="","",HLOOKUP('回答結果(KPMG編集)'!BM$2,'受領情報一覧(KPMG編集)'!$2:$100,ROW()-1,0)),"")</f>
        <v>有</v>
      </c>
      <c r="BN11" s="45" t="str">
        <f>IFERROR(IF(HLOOKUP('回答結果(KPMG編集)'!BN$2,'受領情報一覧(KPMG編集)'!$2:$100,ROW()-1,0)="","",HLOOKUP('回答結果(KPMG編集)'!BN$2,'受領情報一覧(KPMG編集)'!$2:$100,ROW()-1,0)),"")</f>
        <v>土木構造物（道路、トンネル、橋梁、導管等の埋設物、等）;建築物（家屋、事業所、工場、畜舎、倉庫、等）;設備（建築設備、水道設備、製造設備、防災設備、等）;家畜・野生動物（牛、豚、鹿、めん羊、ねずみ、等）;製品・食品（自動車、医薬品、等）;</v>
      </c>
      <c r="BO11" s="45" t="str">
        <f>IFERROR(IF(HLOOKUP('回答結果(KPMG編集)'!BO$2,'受領情報一覧(KPMG編集)'!$2:$100,ROW()-1,0)="","",HLOOKUP('回答結果(KPMG編集)'!BO$2,'受領情報一覧(KPMG編集)'!$2:$100,ROW()-1,0)),"")</f>
        <v>静止画や動画データ;</v>
      </c>
      <c r="BP11" s="45" t="str">
        <f>IFERROR(IF(HLOOKUP('回答結果(KPMG編集)'!BP$2,'受領情報一覧(KPMG編集)'!$2:$100,ROW()-1,0)="","",HLOOKUP('回答結果(KPMG編集)'!BP$2,'受領情報一覧(KPMG編集)'!$2:$100,ROW()-1,0)),"")</f>
        <v>機器を確認対象の付近に設置（常設）;機器を確認対象の付近に一時的に設置（仮設）;</v>
      </c>
      <c r="BQ11" s="45" t="str">
        <f>IFERROR(IF(HLOOKUP('回答結果(KPMG編集)'!BQ$2,'受領情報一覧(KPMG編集)'!$2:$100,ROW()-1,0)="","",HLOOKUP('回答結果(KPMG編集)'!BQ$2,'受領情報一覧(KPMG編集)'!$2:$100,ROW()-1,0)),"")</f>
        <v>レベル3：実装（製品・サービスとして提供されている）</v>
      </c>
      <c r="BR11" s="45" t="str">
        <f>IFERROR(IF(HLOOKUP('回答結果(KPMG編集)'!BR$2,'受領情報一覧(KPMG編集)'!$2:$100,ROW()-1,0)="","",HLOOKUP('回答結果(KPMG編集)'!BR$2,'受領情報一覧(KPMG編集)'!$2:$100,ROW()-1,0)),"")</f>
        <v>LTEの通信エリアであればどこにでも設置可能なバッテリー駆動のカメラにより定点観測対象物の静止画を取得する。</v>
      </c>
      <c r="BS11" s="45" t="str">
        <f>IFERROR(IF(HLOOKUP('回答結果(KPMG編集)'!BS$2,'受領情報一覧(KPMG編集)'!$2:$100,ROW()-1,0)="","",HLOOKUP('回答結果(KPMG編集)'!BS$2,'受領情報一覧(KPMG編集)'!$2:$100,ROW()-1,0)),"")</f>
        <v>該当なし</v>
      </c>
      <c r="BT11" s="45" t="str">
        <f>IFERROR(IF(HLOOKUP('回答結果(KPMG編集)'!BT$2,'受領情報一覧(KPMG編集)'!$2:$100,ROW()-1,0)="","",HLOOKUP('回答結果(KPMG編集)'!BT$2,'受領情報一覧(KPMG編集)'!$2:$100,ROW()-1,0)),"")</f>
        <v>https://www.genetus.co.jp/_userdata/GMT-CMA-BG96C.pdf</v>
      </c>
      <c r="BU11" s="45" t="str">
        <f>IFERROR(IF(HLOOKUP('回答結果(KPMG編集)'!BU$2,'受領情報一覧(KPMG編集)'!$2:$100,ROW()-1,0)="","",HLOOKUP('回答結果(KPMG編集)'!BU$2,'受領情報一覧(KPMG編集)'!$2:$100,ROW()-1,0)),"")</f>
        <v>有</v>
      </c>
      <c r="BV11" s="45" t="str">
        <f>IFERROR(IF(HLOOKUP('回答結果(KPMG編集)'!BV$2,'受領情報一覧(KPMG編集)'!$2:$100,ROW()-1,0)="","",HLOOKUP('回答結果(KPMG編集)'!BV$2,'受領情報一覧(KPMG編集)'!$2:$100,ROW()-1,0)),"")</f>
        <v>取得したデータにおける確認対象の行動を分析することで、安全衛生状態（家畜の健康状態、害獣・害虫の生息状況、等）を把握;基準データと取得したデータとの差分分析をすることで、安全措置対策状況（設備の配置状況等）や安全衛生状態（施設の清掃状況等）、技術基準乖離状況（設備の性能等）、設計・施工状況（建築物や埋設物の設計図面への適合状況等）を把握;</v>
      </c>
      <c r="BW11" s="45" t="str">
        <f>IFERROR(IF(HLOOKUP('回答結果(KPMG編集)'!BW$2,'受領情報一覧(KPMG編集)'!$2:$100,ROW()-1,0)="","",HLOOKUP('回答結果(KPMG編集)'!BW$2,'受領情報一覧(KPMG編集)'!$2:$100,ROW()-1,0)),"")</f>
        <v>レベル2：応用（製品・サービスとしての提供に向けて実証試験段階である）</v>
      </c>
      <c r="BX11" s="45" t="str">
        <f>IFERROR(IF(HLOOKUP('回答結果(KPMG編集)'!BX$2,'受領情報一覧(KPMG編集)'!$2:$100,ROW()-1,0)="","",HLOOKUP('回答結果(KPMG編集)'!BX$2,'受領情報一覧(KPMG編集)'!$2:$100,ROW()-1,0)),"")</f>
        <v>AIにより基準画像と撮影画像の差分を検出し、観測対象物の有無・変化を検知する。</v>
      </c>
      <c r="BY11" s="45" t="str">
        <f>IFERROR(IF(HLOOKUP('回答結果(KPMG編集)'!BY$2,'受領情報一覧(KPMG編集)'!$2:$100,ROW()-1,0)="","",HLOOKUP('回答結果(KPMG編集)'!BY$2,'受領情報一覧(KPMG編集)'!$2:$100,ROW()-1,0)),"")</f>
        <v>取得していない;</v>
      </c>
      <c r="BZ11" s="45" t="str">
        <f>IFERROR(IF(HLOOKUP('回答結果(KPMG編集)'!BZ$2,'受領情報一覧(KPMG編集)'!$2:$100,ROW()-1,0)="","",HLOOKUP('回答結果(KPMG編集)'!BZ$2,'受領情報一覧(KPMG編集)'!$2:$100,ROW()-1,0)),"")</f>
        <v>両方取得していない</v>
      </c>
      <c r="CA11" s="45" t="str">
        <f>IFERROR(IF(HLOOKUP('回答結果(KPMG編集)'!CA$2,'受領情報一覧(KPMG編集)'!$2:$100,ROW()-1,0)="","",HLOOKUP('回答結果(KPMG編集)'!CA$2,'受領情報一覧(KPMG編集)'!$2:$100,ROW()-1,0)),"")</f>
        <v/>
      </c>
      <c r="CB11" s="45" t="str">
        <f>IFERROR(IF(HLOOKUP('回答結果(KPMG編集)'!CB$2,'受領情報一覧(KPMG編集)'!$2:$100,ROW()-1,0)="","",HLOOKUP('回答結果(KPMG編集)'!CB$2,'受領情報一覧(KPMG編集)'!$2:$100,ROW()-1,0)),"")</f>
        <v/>
      </c>
      <c r="CC11" s="45" t="str">
        <f>IFERROR(IF(HLOOKUP('回答結果(KPMG編集)'!CC$2,'受領情報一覧(KPMG編集)'!$2:$100,ROW()-1,0)="","",HLOOKUP('回答結果(KPMG編集)'!CC$2,'受領情報一覧(KPMG編集)'!$2:$100,ROW()-1,0)),"")</f>
        <v/>
      </c>
      <c r="CD11" s="45" t="str">
        <f>IFERROR(IF(HLOOKUP('回答結果(KPMG編集)'!CD$2,'受領情報一覧(KPMG編集)'!$2:$100,ROW()-1,0)="","",HLOOKUP('回答結果(KPMG編集)'!CD$2,'受領情報一覧(KPMG編集)'!$2:$100,ROW()-1,0)),"")</f>
        <v/>
      </c>
      <c r="CE11" s="45" t="str">
        <f>IFERROR(IF(HLOOKUP('回答結果(KPMG編集)'!CE$2,'受領情報一覧(KPMG編集)'!$2:$100,ROW()-1,0)="","",HLOOKUP('回答結果(KPMG編集)'!CE$2,'受領情報一覧(KPMG編集)'!$2:$100,ROW()-1,0)),"")</f>
        <v>脆弱性検査を実施していないが脆弱性検査の実施を検討中</v>
      </c>
      <c r="CF11" s="45" t="str">
        <f>IFERROR(IF(HLOOKUP('回答結果(KPMG編集)'!CF$2,'受領情報一覧(KPMG編集)'!$2:$100,ROW()-1,0)="","",HLOOKUP('回答結果(KPMG編集)'!CF$2,'受領情報一覧(KPMG編集)'!$2:$100,ROW()-1,0)),"")</f>
        <v/>
      </c>
      <c r="CG11" s="45" t="str">
        <f>IFERROR(IF(HLOOKUP('回答結果(KPMG編集)'!CG$2,'受領情報一覧(KPMG編集)'!$2:$100,ROW()-1,0)="","",HLOOKUP('回答結果(KPMG編集)'!CG$2,'受領情報一覧(KPMG編集)'!$2:$100,ROW()-1,0)),"")</f>
        <v/>
      </c>
      <c r="CH11" s="45" t="str">
        <f>IFERROR(IF(HLOOKUP('回答結果(KPMG編集)'!CH$2,'受領情報一覧(KPMG編集)'!$2:$100,ROW()-1,0)="","",HLOOKUP('回答結果(KPMG編集)'!CH$2,'受領情報一覧(KPMG編集)'!$2:$100,ROW()-1,0)),"")</f>
        <v>自社での実施を検討中;</v>
      </c>
      <c r="CI11" s="45" t="str">
        <f>IFERROR(IF(HLOOKUP('回答結果(KPMG編集)'!CI$2,'受領情報一覧(KPMG編集)'!$2:$100,ROW()-1,0)="","",HLOOKUP('回答結果(KPMG編集)'!CI$2,'受領情報一覧(KPMG編集)'!$2:$100,ROW()-1,0)),"")</f>
        <v/>
      </c>
      <c r="CJ11" s="45" t="str">
        <f>IFERROR(IF(HLOOKUP('回答結果(KPMG編集)'!CJ$2,'受領情報一覧(KPMG編集)'!$2:$100,ROW()-1,0)="","",HLOOKUP('回答結果(KPMG編集)'!CJ$2,'受領情報一覧(KPMG編集)'!$2:$100,ROW()-1,0)),"")</f>
        <v>日本国内のデータセンタ</v>
      </c>
      <c r="CK11" s="45" t="str">
        <f>IFERROR(IF(HLOOKUP('回答結果(KPMG編集)'!CK$2,'受領情報一覧(KPMG編集)'!$2:$100,ROW()-1,0)="","",HLOOKUP('回答結果(KPMG編集)'!CK$2,'受領情報一覧(KPMG編集)'!$2:$100,ROW()-1,0)),"")</f>
        <v>サーバーの該当領域へのアクセスはパスワードではなく証明書ファイルを使ったアクセスに限定しており、ID・パスワードの総当たり攻撃を無効化している。</v>
      </c>
      <c r="CL11" s="45" t="str">
        <f>IFERROR(IF(HLOOKUP('回答結果(KPMG編集)'!CL$2,'受領情報一覧(KPMG編集)'!$2:$100,ROW()-1,0)="","",HLOOKUP('回答結果(KPMG編集)'!CL$2,'受領情報一覧(KPMG編集)'!$2:$100,ROW()-1,0)),"")</f>
        <v/>
      </c>
      <c r="CM11" s="45" t="str">
        <f>IFERROR(IF(HLOOKUP('回答結果(KPMG編集)'!CM$2,'受領情報一覧(KPMG編集)'!$2:$100,ROW()-1,0)="","",HLOOKUP('回答結果(KPMG編集)'!CM$2,'受領情報一覧(KPMG編集)'!$2:$100,ROW()-1,0)),"")</f>
        <v/>
      </c>
      <c r="CN11" s="45" t="str">
        <f>IFERROR(IF(HLOOKUP('回答結果(KPMG編集)'!CN$2,'受領情報一覧(KPMG編集)'!$2:$100,ROW()-1,0)="","",HLOOKUP('回答結果(KPMG編集)'!CN$2,'受領情報一覧(KPMG編集)'!$2:$100,ROW()-1,0)),"")</f>
        <v/>
      </c>
      <c r="CO11" s="45" t="str">
        <f>IFERROR(IF(HLOOKUP('回答結果(KPMG編集)'!CO$2,'受領情報一覧(KPMG編集)'!$2:$100,ROW()-1,0)="","",HLOOKUP('回答結果(KPMG編集)'!CO$2,'受領情報一覧(KPMG編集)'!$2:$100,ROW()-1,0)),"")</f>
        <v/>
      </c>
      <c r="CP11" s="45" t="str">
        <f>IFERROR(IF(HLOOKUP('回答結果(KPMG編集)'!CP$2,'受領情報一覧(KPMG編集)'!$2:$100,ROW()-1,0)="","",HLOOKUP('回答結果(KPMG編集)'!CP$2,'受領情報一覧(KPMG編集)'!$2:$100,ROW()-1,0)),"")</f>
        <v/>
      </c>
      <c r="CQ11" s="45" t="str">
        <f>IFERROR(IF(HLOOKUP('回答結果(KPMG編集)'!CQ$2,'受領情報一覧(KPMG編集)'!$2:$100,ROW()-1,0)="","",HLOOKUP('回答結果(KPMG編集)'!CQ$2,'受領情報一覧(KPMG編集)'!$2:$100,ROW()-1,0)),"")</f>
        <v/>
      </c>
      <c r="CR11" s="45" t="str">
        <f>IFERROR(IF(HLOOKUP('回答結果(KPMG編集)'!CR$2,'受領情報一覧(KPMG編集)'!$2:$100,ROW()-1,0)="","",HLOOKUP('回答結果(KPMG編集)'!CR$2,'受領情報一覧(KPMG編集)'!$2:$100,ROW()-1,0)),"")</f>
        <v/>
      </c>
      <c r="CS11" s="45" t="str">
        <f>IFERROR(IF(HLOOKUP('回答結果(KPMG編集)'!CS$2,'受領情報一覧(KPMG編集)'!$2:$100,ROW()-1,0)="","",HLOOKUP('回答結果(KPMG編集)'!CS$2,'受領情報一覧(KPMG編集)'!$2:$100,ROW()-1,0)),"")</f>
        <v/>
      </c>
      <c r="CT11" s="45" t="str">
        <f>IFERROR(IF(HLOOKUP('回答結果(KPMG編集)'!CT$2,'受領情報一覧(KPMG編集)'!$2:$100,ROW()-1,0)="","",HLOOKUP('回答結果(KPMG編集)'!CT$2,'受領情報一覧(KPMG編集)'!$2:$100,ROW()-1,0)),"")</f>
        <v/>
      </c>
      <c r="CU11" s="45" t="str">
        <f>IFERROR(IF(HLOOKUP('回答結果(KPMG編集)'!CU$2,'受領情報一覧(KPMG編集)'!$2:$100,ROW()-1,0)="","",HLOOKUP('回答結果(KPMG編集)'!CU$2,'受領情報一覧(KPMG編集)'!$2:$100,ROW()-1,0)),"")</f>
        <v/>
      </c>
      <c r="CV11" s="45" t="str">
        <f>IFERROR(IF(HLOOKUP('回答結果(KPMG編集)'!CV$2,'受領情報一覧(KPMG編集)'!$2:$100,ROW()-1,0)="","",HLOOKUP('回答結果(KPMG編集)'!CV$2,'受領情報一覧(KPMG編集)'!$2:$100,ROW()-1,0)),"")</f>
        <v>3件</v>
      </c>
      <c r="CW11" s="45" t="str">
        <f>IFERROR(IF(HLOOKUP('回答結果(KPMG編集)'!CW$2,'受領情報一覧(KPMG編集)'!$2:$100,ROW()-1,0)="","",HLOOKUP('回答結果(KPMG編集)'!CW$2,'受領情報一覧(KPMG編集)'!$2:$100,ROW()-1,0)),"")</f>
        <v>0件</v>
      </c>
      <c r="CX11" s="45" t="str">
        <f>IFERROR(IF(HLOOKUP('回答結果(KPMG編集)'!CX$2,'受領情報一覧(KPMG編集)'!$2:$100,ROW()-1,0)="","",HLOOKUP('回答結果(KPMG編集)'!CX$2,'受領情報一覧(KPMG編集)'!$2:$100,ROW()-1,0)),"")</f>
        <v>①発注者
通信事業者
②概要
バッテリー駆動可能なLTE通信カメラを用いて遠隔地への巡回業務の負荷低減の提案を検討している。
③参考url
なし
④投資対効果
定期巡回にかかる人件費・移動コストの削減が見込まれる。</v>
      </c>
      <c r="CY11" s="45" t="str">
        <f>IFERROR(IF(HLOOKUP('回答結果(KPMG編集)'!CY$2,'受領情報一覧(KPMG編集)'!$2:$100,ROW()-1,0)="","",HLOOKUP('回答結果(KPMG編集)'!CY$2,'受領情報一覧(KPMG編集)'!$2:$100,ROW()-1,0)),"")</f>
        <v/>
      </c>
      <c r="CZ11" s="45" t="str">
        <f>IFERROR(IF(HLOOKUP('回答結果(KPMG編集)'!CZ$2,'受領情報一覧(KPMG編集)'!$2:$100,ROW()-1,0)="","",HLOOKUP('回答結果(KPMG編集)'!CZ$2,'受領情報一覧(KPMG編集)'!$2:$100,ROW()-1,0)),"")</f>
        <v/>
      </c>
      <c r="DA11" s="45" t="str">
        <f>IFERROR(IF(HLOOKUP('回答結果(KPMG編集)'!DA$2,'受領情報一覧(KPMG編集)'!$2:$100,ROW()-1,0)="","",HLOOKUP('回答結果(KPMG編集)'!DA$2,'受領情報一覧(KPMG編集)'!$2:$100,ROW()-1,0)),"")</f>
        <v/>
      </c>
      <c r="DB11" s="45" t="str">
        <f>IFERROR(IF(HLOOKUP('回答結果(KPMG編集)'!DB$2,'受領情報一覧(KPMG編集)'!$2:$100,ROW()-1,0)="","",HLOOKUP('回答結果(KPMG編集)'!DB$2,'受領情報一覧(KPMG編集)'!$2:$100,ROW()-1,0)),"")</f>
        <v/>
      </c>
      <c r="DC11" s="45" t="str">
        <f>IFERROR(IF(HLOOKUP('回答結果(KPMG編集)'!DC$2,'受領情報一覧(KPMG編集)'!$2:$100,ROW()-1,0)="","",HLOOKUP('回答結果(KPMG編集)'!DC$2,'受領情報一覧(KPMG編集)'!$2:$100,ROW()-1,0)),"")</f>
        <v/>
      </c>
      <c r="DD11" s="45" t="str">
        <f>IFERROR(IF(HLOOKUP('回答結果(KPMG編集)'!DD$2,'受領情報一覧(KPMG編集)'!$2:$100,ROW()-1,0)="","",HLOOKUP('回答結果(KPMG編集)'!DD$2,'受領情報一覧(KPMG編集)'!$2:$100,ROW()-1,0)),"")</f>
        <v/>
      </c>
      <c r="DE11" s="45" t="str">
        <f>IFERROR(IF(HLOOKUP('回答結果(KPMG編集)'!DE$2,'受領情報一覧(KPMG編集)'!$2:$100,ROW()-1,0)="","",HLOOKUP('回答結果(KPMG編集)'!DE$2,'受領情報一覧(KPMG編集)'!$2:$100,ROW()-1,0)),"")</f>
        <v/>
      </c>
      <c r="DF11" s="45" t="str">
        <f>IFERROR(IF(HLOOKUP('回答結果(KPMG編集)'!DF$2,'受領情報一覧(KPMG編集)'!$2:$100,ROW()-1,0)="","",HLOOKUP('回答結果(KPMG編集)'!DF$2,'受領情報一覧(KPMG編集)'!$2:$100,ROW()-1,0)),"")</f>
        <v>日本国の裁判所</v>
      </c>
      <c r="DG11" s="45" t="str">
        <f>IFERROR(IF(HLOOKUP('回答結果(KPMG編集)'!DG$2,'受領情報一覧(KPMG編集)'!$2:$100,ROW()-1,0)="","",HLOOKUP('回答結果(KPMG編集)'!DG$2,'受領情報一覧(KPMG編集)'!$2:$100,ROW()-1,0)),"")</f>
        <v>日本法</v>
      </c>
      <c r="DH11" s="45" t="str">
        <f>IFERROR(IF(HLOOKUP('回答結果(KPMG編集)'!DH$2,'受領情報一覧(KPMG編集)'!$2:$100,ROW()-1,0)="","",HLOOKUP('回答結果(KPMG編集)'!DH$2,'受領情報一覧(KPMG編集)'!$2:$100,ROW()-1,0)),"")</f>
        <v>はい</v>
      </c>
      <c r="DI11" s="45" t="str">
        <f>IFERROR(IF(HLOOKUP('回答結果(KPMG編集)'!DI$2,'受領情報一覧(KPMG編集)'!$2:$100,ROW()-1,0)="","",HLOOKUP('回答結果(KPMG編集)'!DI$2,'受領情報一覧(KPMG編集)'!$2:$100,ROW()-1,0)),"")</f>
        <v>はい</v>
      </c>
      <c r="DJ11" s="45" t="str">
        <f>IFERROR(IF(HLOOKUP('回答結果(KPMG編集)'!DJ$2,'受領情報一覧(KPMG編集)'!$2:$100,ROW()-1,0)="","",HLOOKUP('回答結果(KPMG編集)'!DJ$2,'受領情報一覧(KPMG編集)'!$2:$100,ROW()-1,0)),"")</f>
        <v>特段の定め無し</v>
      </c>
      <c r="DK11" s="45" t="str">
        <f>IFERROR(IF(HLOOKUP('回答結果(KPMG編集)'!DK$2,'受領情報一覧(KPMG編集)'!$2:$100,ROW()-1,0)="","",HLOOKUP('回答結果(KPMG編集)'!DK$2,'受領情報一覧(KPMG編集)'!$2:$100,ROW()-1,0)),"")</f>
        <v/>
      </c>
      <c r="DL11" s="45" t="str">
        <f>IFERROR(IF(HLOOKUP('回答結果(KPMG編集)'!DL$2,'受領情報一覧(KPMG編集)'!$2:$100,ROW()-1,0)="","",HLOOKUP('回答結果(KPMG編集)'!DL$2,'受領情報一覧(KPMG編集)'!$2:$100,ROW()-1,0)),"")</f>
        <v/>
      </c>
      <c r="DM11" s="45" t="str">
        <f>IFERROR(IF(HLOOKUP('回答結果(KPMG編集)'!DM$2,'受領情報一覧(KPMG編集)'!$2:$100,ROW()-1,0)="","",HLOOKUP('回答結果(KPMG編集)'!DM$2,'受領情報一覧(KPMG編集)'!$2:$100,ROW()-1,0)),"")</f>
        <v/>
      </c>
      <c r="DN11" s="45" t="str">
        <f>IFERROR(IF(HLOOKUP('回答結果(KPMG編集)'!DN$2,'受領情報一覧(KPMG編集)'!$2:$100,ROW()-1,0)="","",HLOOKUP('回答結果(KPMG編集)'!DN$2,'受領情報一覧(KPMG編集)'!$2:$100,ROW()-1,0)),"")</f>
        <v/>
      </c>
      <c r="DO11" s="45" t="str">
        <f>IFERROR(IF(HLOOKUP('回答結果(KPMG編集)'!DO$2,'受領情報一覧(KPMG編集)'!$2:$100,ROW()-1,0)="","",HLOOKUP('回答結果(KPMG編集)'!DO$2,'受領情報一覧(KPMG編集)'!$2:$100,ROW()-1,0)),"")</f>
        <v/>
      </c>
      <c r="DP11" s="45" t="str">
        <f>IFERROR(IF(HLOOKUP('回答結果(KPMG編集)'!DP$2,'受領情報一覧(KPMG編集)'!$2:$100,ROW()-1,0)="","",HLOOKUP('回答結果(KPMG編集)'!DP$2,'受領情報一覧(KPMG編集)'!$2:$100,ROW()-1,0)),"")</f>
        <v/>
      </c>
      <c r="DQ11" s="45" t="str">
        <f>IFERROR(IF(HLOOKUP('回答結果(KPMG編集)'!DQ$2,'受領情報一覧(KPMG編集)'!$2:$100,ROW()-1,0)="","",HLOOKUP('回答結果(KPMG編集)'!DQ$2,'受領情報一覧(KPMG編集)'!$2:$100,ROW()-1,0)),"")</f>
        <v/>
      </c>
      <c r="DR11" s="45" t="str">
        <f>IFERROR(IF(HLOOKUP('回答結果(KPMG編集)'!DR$2,'受領情報一覧(KPMG編集)'!$2:$100,ROW()-1,0)="","",HLOOKUP('回答結果(KPMG編集)'!DR$2,'受領情報一覧(KPMG編集)'!$2:$100,ROW()-1,0)),"")</f>
        <v/>
      </c>
      <c r="DS11" s="45" t="str">
        <f>IFERROR(IF(HLOOKUP('回答結果(KPMG編集)'!DS$2,'受領情報一覧(KPMG編集)'!$2:$100,ROW()-1,0)="","",HLOOKUP('回答結果(KPMG編集)'!DS$2,'受領情報一覧(KPMG編集)'!$2:$100,ROW()-1,0)),"")</f>
        <v/>
      </c>
      <c r="DT11" s="45" t="str">
        <f>IFERROR(IF(HLOOKUP('回答結果(KPMG編集)'!DT$2,'受領情報一覧(KPMG編集)'!$2:$100,ROW()-1,0)="","",HLOOKUP('回答結果(KPMG編集)'!DT$2,'受領情報一覧(KPMG編集)'!$2:$100,ROW()-1,0)),"")</f>
        <v/>
      </c>
      <c r="DU11" s="45" t="str">
        <f>IFERROR(IF(HLOOKUP('回答結果(KPMG編集)'!DU$2,'受領情報一覧(KPMG編集)'!$2:$100,ROW()-1,0)="","",HLOOKUP('回答結果(KPMG編集)'!DU$2,'受領情報一覧(KPMG編集)'!$2:$100,ROW()-1,0)),"")</f>
        <v/>
      </c>
      <c r="DV11" s="45" t="str">
        <f>IFERROR(IF(HLOOKUP('回答結果(KPMG編集)'!DV$2,'受領情報一覧(KPMG編集)'!$2:$100,ROW()-1,0)="","",HLOOKUP('回答結果(KPMG編集)'!DV$2,'受領情報一覧(KPMG編集)'!$2:$100,ROW()-1,0)),"")</f>
        <v>齋藤　彰</v>
      </c>
      <c r="DW11" s="45" t="str">
        <f>IFERROR(IF(HLOOKUP('回答結果(KPMG編集)'!DW$2,'受領情報一覧(KPMG編集)'!$2:$100,ROW()-1,0)="","",HLOOKUP('回答結果(KPMG編集)'!DW$2,'受領情報一覧(KPMG編集)'!$2:$100,ROW()-1,0)),"")</f>
        <v>サイトウ　アキラ</v>
      </c>
      <c r="DX11" s="45" t="str">
        <f>IFERROR(IF(HLOOKUP('回答結果(KPMG編集)'!DX$2,'受領情報一覧(KPMG編集)'!$2:$100,ROW()-1,0)="","",HLOOKUP('回答結果(KPMG編集)'!DX$2,'受領情報一覧(KPMG編集)'!$2:$100,ROW()-1,0)),"")</f>
        <v>090-1736-7603　平日9:00~18:00
saito@genetus.co.jp</v>
      </c>
      <c r="DY11" s="45" t="str">
        <f>IFERROR(IF(HLOOKUP('回答結果(KPMG編集)'!DY$2,'受領情報一覧(KPMG編集)'!$2:$100,ROW()-1,0)="","",HLOOKUP('回答結果(KPMG編集)'!DY$2,'受領情報一覧(KPMG編集)'!$2:$100,ROW()-1,0)),"")</f>
        <v>個人情報の取扱いに同意する</v>
      </c>
      <c r="DZ11" s="45" t="str">
        <f>IFERROR(IF(HLOOKUP('回答結果(KPMG編集)'!DZ$2,'受領情報一覧(KPMG編集)'!$2:$100,ROW()-1,0)="","",HLOOKUP('回答結果(KPMG編集)'!DZ$2,'受領情報一覧(KPMG編集)'!$2:$100,ROW()-1,0)),"")</f>
        <v>著作権の取扱いに同意する</v>
      </c>
      <c r="EA11" s="45" t="str">
        <f>IFERROR(IF(HLOOKUP('回答結果(KPMG編集)'!EA$3,'受領情報一覧(KPMG編集)'!$3:$100,ROW()-2,0)="","",HLOOKUP('回答結果(KPMG編集)'!EA$3,'受領情報一覧(KPMG編集)'!$3:$100,ROW()-2,0)),"")</f>
        <v>同意する</v>
      </c>
      <c r="EB11" s="45" t="str">
        <f>IFERROR(IF(HLOOKUP('回答結果(KPMG編集)'!EB$3,'受領情報一覧(KPMG編集)'!$3:$100,ROW()-2,0)="","",HLOOKUP('回答結果(KPMG編集)'!EB$3,'受領情報一覧(KPMG編集)'!$3:$100,ROW()-2,0)),"")</f>
        <v>確認しました</v>
      </c>
    </row>
    <row r="12" spans="2:132" x14ac:dyDescent="0.55000000000000004">
      <c r="B12" s="67">
        <f>IFERROR(IF(Table1[[#This Row],[回答ID]]="","",Table1[[#This Row],[回答ID]]),"")</f>
        <v>9</v>
      </c>
      <c r="C12" s="46">
        <f>IFERROR(IF(Table1[[#This Row],[開始時刻]]="","",Table1[[#This Row],[開始時刻]]),"")</f>
        <v>45310.875868055555</v>
      </c>
      <c r="D12" s="46">
        <f>IFERROR(IF(Table1[[#This Row],[完了時刻]]="","",Table1[[#This Row],[完了時刻]]),"")</f>
        <v>45310.90047453704</v>
      </c>
      <c r="E12" s="45" t="str">
        <f>IFERROR(IF(Table1[[#This Row],[メール]]="","",Table1[[#This Row],[メール]]),"")</f>
        <v>anonymous</v>
      </c>
      <c r="F12" s="45" t="str">
        <f>IFERROR(IF(Table1[[#This Row],[名前]]="","",Table1[[#This Row],[名前]]),"")</f>
        <v/>
      </c>
      <c r="G12" s="45" t="str">
        <f>IFERROR(IF(Table1[[#This Row],[最終変更時刻]]="","",Table1[[#This Row],[最終変更時刻]]),"")</f>
        <v/>
      </c>
      <c r="H12" s="45" t="str">
        <f>IFERROR(IF(HLOOKUP('回答結果(KPMG編集)'!H$2,'受領情報一覧(KPMG編集)'!$2:$100,ROW()-1,0)="","",HLOOKUP('回答結果(KPMG編集)'!H$2,'受領情報一覧(KPMG編集)'!$2:$100,ROW()-1,0)),"")</f>
        <v>Terra Drone株式会社</v>
      </c>
      <c r="I12" s="45" t="str">
        <f>IFERROR(IF(HLOOKUP('回答結果(KPMG編集)'!I$2,'受領情報一覧(KPMG編集)'!$2:$100,ROW()-1,0)="","",HLOOKUP('回答結果(KPMG編集)'!I$2,'受領情報一覧(KPMG編集)'!$2:$100,ROW()-1,0)),"")</f>
        <v>テラドローン</v>
      </c>
      <c r="J12" s="45" t="str">
        <f>IFERROR(IF(HLOOKUP('回答結果(KPMG編集)'!J$2,'受領情報一覧(KPMG編集)'!$2:$100,ROW()-1,0)="","",HLOOKUP('回答結果(KPMG編集)'!J$2,'受領情報一覧(KPMG編集)'!$2:$100,ROW()-1,0)),"")</f>
        <v>日本国</v>
      </c>
      <c r="K12" s="184" t="str">
        <f>IFERROR(IF(HLOOKUP('回答結果(KPMG編集)'!K$2,'受領情報一覧(KPMG編集)'!$2:$100,ROW()-1,0)="","",HLOOKUP('回答結果(KPMG編集)'!K$2,'受領情報一覧(KPMG編集)'!$2:$100,ROW()-1,0)),"")</f>
        <v>5011001109543</v>
      </c>
      <c r="L12" s="45" t="str">
        <f>IFERROR(IF(HLOOKUP('回答結果(KPMG編集)'!L$2,'受領情報一覧(KPMG編集)'!$2:$100,ROW()-1,0)="","",HLOOKUP('回答結果(KPMG編集)'!L$2,'受領情報一覧(KPMG編集)'!$2:$100,ROW()-1,0)),"")</f>
        <v>300⼈超</v>
      </c>
      <c r="M12" s="45" t="str">
        <f>IFERROR(IF(HLOOKUP('回答結果(KPMG編集)'!M$2,'受領情報一覧(KPMG編集)'!$2:$100,ROW()-1,0)="","",HLOOKUP('回答結果(KPMG編集)'!M$2,'受領情報一覧(KPMG編集)'!$2:$100,ROW()-1,0)),"")</f>
        <v>5,000万円超１億円以下</v>
      </c>
      <c r="N12" s="45" t="str">
        <f>IFERROR(IF(HLOOKUP('回答結果(KPMG編集)'!N$2,'受領情報一覧(KPMG編集)'!$2:$100,ROW()-1,0)="","",HLOOKUP('回答結果(KPMG編集)'!N$2,'受領情報一覧(KPMG編集)'!$2:$100,ROW()-1,0)),"")</f>
        <v>東京都渋谷区渋谷２丁目12-19 東建インターナショナルビル３階</v>
      </c>
      <c r="O12" s="45" t="str">
        <f>IFERROR(IF(HLOOKUP('回答結果(KPMG編集)'!O$2,'受領情報一覧(KPMG編集)'!$2:$100,ROW()-1,0)="","",HLOOKUP('回答結果(KPMG編集)'!O$2,'受領情報一覧(KPMG編集)'!$2:$100,ROW()-1,0)),"")</f>
        <v>https://terra-drone.net/company</v>
      </c>
      <c r="P12" s="45" t="str">
        <f>IFERROR(IF(HLOOKUP('回答結果(KPMG編集)'!P$2,'受領情報一覧(KPMG編集)'!$2:$100,ROW()-1,0)="","",HLOOKUP('回答結果(KPMG編集)'!P$2,'受領情報一覧(KPMG編集)'!$2:$100,ROW()-1,0)),"")</f>
        <v>無し;</v>
      </c>
      <c r="Q12" s="45" t="str">
        <f>IFERROR(IF(HLOOKUP('回答結果(KPMG編集)'!Q$2,'受領情報一覧(KPMG編集)'!$2:$100,ROW()-1,0)="","",HLOOKUP('回答結果(KPMG編集)'!Q$2,'受領情報一覧(KPMG編集)'!$2:$100,ROW()-1,0)),"")</f>
        <v>全国;</v>
      </c>
      <c r="R12" s="45" t="str">
        <f>IFERROR(IF(HLOOKUP('回答結果(KPMG編集)'!R$2,'受領情報一覧(KPMG編集)'!$2:$100,ROW()-1,0)="","",HLOOKUP('回答結果(KPMG編集)'!R$2,'受領情報一覧(KPMG編集)'!$2:$100,ROW()-1,0)),"")</f>
        <v>Terra Inspection Drone</v>
      </c>
      <c r="S12" s="45" t="str">
        <f>IFERROR(IF(HLOOKUP('回答結果(KPMG編集)'!S$2,'受領情報一覧(KPMG編集)'!$2:$100,ROW()-1,0)="","",HLOOKUP('回答結果(KPMG編集)'!S$2,'受領情報一覧(KPMG編集)'!$2:$100,ROW()-1,0)),"")</f>
        <v/>
      </c>
      <c r="T12" s="45" t="str">
        <f>IFERROR(IF(HLOOKUP('回答結果(KPMG編集)'!T$2,'受領情報一覧(KPMG編集)'!$2:$100,ROW()-1,0)="","",HLOOKUP('回答結果(KPMG編集)'!T$2,'受領情報一覧(KPMG編集)'!$2:$100,ROW()-1,0)),"")</f>
        <v>屋外に加え、GPSがない屋内環境でも、安定して飛行ができるドローンです。
搭載カメラやLidarにより、設備の劣化状況の確認や３次元化などができ、点検を始めとする各種用途での活用が見込まれます。</v>
      </c>
      <c r="U12" s="45" t="str">
        <f>IFERROR(IF(HLOOKUP('回答結果(KPMG編集)'!U$2,'受領情報一覧(KPMG編集)'!$2:$100,ROW()-1,0)="","",HLOOKUP('回答結果(KPMG編集)'!U$2,'受領情報一覧(KPMG編集)'!$2:$100,ROW()-1,0)),"")</f>
        <v>https://terra-drone.net/service/inspection</v>
      </c>
      <c r="V12" s="45" t="str">
        <f>IFERROR(IF(HLOOKUP('回答結果(KPMG編集)'!V$2,'受領情報一覧(KPMG編集)'!$2:$100,ROW()-1,0)="","",HLOOKUP('回答結果(KPMG編集)'!V$2,'受領情報一覧(KPMG編集)'!$2:$100,ROW()-1,0)),"")</f>
        <v/>
      </c>
      <c r="W12" s="45" t="str">
        <f>IFERROR(IF(HLOOKUP('回答結果(KPMG編集)'!W$2,'受領情報一覧(KPMG編集)'!$2:$100,ROW()-1,0)="","",HLOOKUP('回答結果(KPMG編集)'!W$2,'受領情報一覧(KPMG編集)'!$2:$100,ROW()-1,0)),"")</f>
        <v/>
      </c>
      <c r="X12" s="45" t="str">
        <f>IFERROR(IF(HLOOKUP('回答結果(KPMG編集)'!X$2,'受領情報一覧(KPMG編集)'!$2:$100,ROW()-1,0)="","",HLOOKUP('回答結果(KPMG編集)'!X$2,'受領情報一覧(KPMG編集)'!$2:$100,ROW()-1,0)),"")</f>
        <v>１つの要素技術により構成される</v>
      </c>
      <c r="Y12" s="45" t="str">
        <f>IFERROR(IF(HLOOKUP('回答結果(KPMG編集)'!Y$2,'受領情報一覧(KPMG編集)'!$2:$100,ROW()-1,0)="","",HLOOKUP('回答結果(KPMG編集)'!Y$2,'受領情報一覧(KPMG編集)'!$2:$100,ROW()-1,0)),"")</f>
        <v>Terra Drone株式会社</v>
      </c>
      <c r="Z12" s="45" t="str">
        <f>IFERROR(IF(HLOOKUP('回答結果(KPMG編集)'!Z$2,'受領情報一覧(KPMG編集)'!$2:$100,ROW()-1,0)="","",HLOOKUP('回答結果(KPMG編集)'!Z$2,'受領情報一覧(KPMG編集)'!$2:$100,ROW()-1,0)),"")</f>
        <v>テラドローン</v>
      </c>
      <c r="AA12" s="185" t="str">
        <f>IFERROR(IF(HLOOKUP('回答結果(KPMG編集)'!AA$2,'受領情報一覧(KPMG編集)'!$2:$100,ROW()-1,0)="","",HLOOKUP('回答結果(KPMG編集)'!AA$2,'受領情報一覧(KPMG編集)'!$2:$100,ROW()-1,0)),"")</f>
        <v>5011001109543</v>
      </c>
      <c r="AB12" s="45" t="str">
        <f>IFERROR(IF(HLOOKUP('回答結果(KPMG編集)'!AB$2,'受領情報一覧(KPMG編集)'!$2:$100,ROW()-1,0)="","",HLOOKUP('回答結果(KPMG編集)'!AB$2,'受領情報一覧(KPMG編集)'!$2:$100,ROW()-1,0)),"")</f>
        <v>東京都渋谷区渋谷２丁目12-19 東建インターナショナルビル３階</v>
      </c>
      <c r="AC12" s="45" t="str">
        <f>IFERROR(IF(HLOOKUP('回答結果(KPMG編集)'!AC$2,'受領情報一覧(KPMG編集)'!$2:$100,ROW()-1,0)="","",HLOOKUP('回答結果(KPMG編集)'!AC$2,'受領情報一覧(KPMG編集)'!$2:$100,ROW()-1,0)),"")</f>
        <v/>
      </c>
      <c r="AD12" s="45" t="str">
        <f>IFERROR(IF(HLOOKUP('回答結果(KPMG編集)'!AD$2,'受領情報一覧(KPMG編集)'!$2:$100,ROW()-1,0)="","",HLOOKUP('回答結果(KPMG編集)'!AD$2,'受領情報一覧(KPMG編集)'!$2:$100,ROW()-1,0)),"")</f>
        <v/>
      </c>
      <c r="AE12" s="45" t="str">
        <f>IFERROR(IF(HLOOKUP('回答結果(KPMG編集)'!AE$2,'受領情報一覧(KPMG編集)'!$2:$100,ROW()-1,0)="","",HLOOKUP('回答結果(KPMG編集)'!AE$2,'受領情報一覧(KPMG編集)'!$2:$100,ROW()-1,0)),"")</f>
        <v/>
      </c>
      <c r="AF12" s="45" t="str">
        <f>IFERROR(IF(HLOOKUP('回答結果(KPMG編集)'!AF$2,'受領情報一覧(KPMG編集)'!$2:$100,ROW()-1,0)="","",HLOOKUP('回答結果(KPMG編集)'!AF$2,'受領情報一覧(KPMG編集)'!$2:$100,ROW()-1,0)),"")</f>
        <v/>
      </c>
      <c r="AG12" s="185" t="str">
        <f>IFERROR(IF(HLOOKUP('回答結果(KPMG編集)'!AG$2,'受領情報一覧(KPMG編集)'!$2:$100,ROW()-1,0)="","",HLOOKUP('回答結果(KPMG編集)'!AG$2,'受領情報一覧(KPMG編集)'!$2:$100,ROW()-1,0)),"")</f>
        <v/>
      </c>
      <c r="AH12" s="45" t="str">
        <f>IFERROR(IF(HLOOKUP('回答結果(KPMG編集)'!AH$2,'受領情報一覧(KPMG編集)'!$2:$100,ROW()-1,0)="","",HLOOKUP('回答結果(KPMG編集)'!AH$2,'受領情報一覧(KPMG編集)'!$2:$100,ROW()-1,0)),"")</f>
        <v/>
      </c>
      <c r="AI12" s="45" t="str">
        <f>IFERROR(IF(HLOOKUP('回答結果(KPMG編集)'!AI$2,'受領情報一覧(KPMG編集)'!$2:$100,ROW()-1,0)="","",HLOOKUP('回答結果(KPMG編集)'!AI$2,'受領情報一覧(KPMG編集)'!$2:$100,ROW()-1,0)),"")</f>
        <v/>
      </c>
      <c r="AJ12" s="45" t="str">
        <f>IFERROR(IF(HLOOKUP('回答結果(KPMG編集)'!AJ$2,'受領情報一覧(KPMG編集)'!$2:$100,ROW()-1,0)="","",HLOOKUP('回答結果(KPMG編集)'!AJ$2,'受領情報一覧(KPMG編集)'!$2:$100,ROW()-1,0)),"")</f>
        <v/>
      </c>
      <c r="AK12" s="45" t="str">
        <f>IFERROR(IF(HLOOKUP('回答結果(KPMG編集)'!AK$2,'受領情報一覧(KPMG編集)'!$2:$100,ROW()-1,0)="","",HLOOKUP('回答結果(KPMG編集)'!AK$2,'受領情報一覧(KPMG編集)'!$2:$100,ROW()-1,0)),"")</f>
        <v/>
      </c>
      <c r="AL12" s="45" t="str">
        <f>IFERROR(IF(HLOOKUP('回答結果(KPMG編集)'!AL$2,'受領情報一覧(KPMG編集)'!$2:$100,ROW()-1,0)="","",HLOOKUP('回答結果(KPMG編集)'!AL$2,'受領情報一覧(KPMG編集)'!$2:$100,ROW()-1,0)),"")</f>
        <v/>
      </c>
      <c r="AM12" s="45" t="str">
        <f>IFERROR(IF(HLOOKUP('回答結果(KPMG編集)'!AM$2,'受領情報一覧(KPMG編集)'!$2:$100,ROW()-1,0)="","",HLOOKUP('回答結果(KPMG編集)'!AM$2,'受領情報一覧(KPMG編集)'!$2:$100,ROW()-1,0)),"")</f>
        <v/>
      </c>
      <c r="AN12" s="185" t="str">
        <f>IFERROR(IF(HLOOKUP('回答結果(KPMG編集)'!AN$2,'受領情報一覧(KPMG編集)'!$2:$100,ROW()-1,0)="","",HLOOKUP('回答結果(KPMG編集)'!AN$2,'受領情報一覧(KPMG編集)'!$2:$100,ROW()-1,0)),"")</f>
        <v/>
      </c>
      <c r="AO12" s="45" t="str">
        <f>IFERROR(IF(HLOOKUP('回答結果(KPMG編集)'!AO$2,'受領情報一覧(KPMG編集)'!$2:$100,ROW()-1,0)="","",HLOOKUP('回答結果(KPMG編集)'!AO$2,'受領情報一覧(KPMG編集)'!$2:$100,ROW()-1,0)),"")</f>
        <v/>
      </c>
      <c r="AP12" s="45" t="str">
        <f>IFERROR(IF(HLOOKUP('回答結果(KPMG編集)'!AP$2,'受領情報一覧(KPMG編集)'!$2:$100,ROW()-1,0)="","",HLOOKUP('回答結果(KPMG編集)'!AP$2,'受領情報一覧(KPMG編集)'!$2:$100,ROW()-1,0)),"")</f>
        <v/>
      </c>
      <c r="AQ12" s="45" t="str">
        <f>IFERROR(IF(HLOOKUP('回答結果(KPMG編集)'!AQ$2,'受領情報一覧(KPMG編集)'!$2:$100,ROW()-1,0)="","",HLOOKUP('回答結果(KPMG編集)'!AQ$2,'受領情報一覧(KPMG編集)'!$2:$100,ROW()-1,0)),"")</f>
        <v/>
      </c>
      <c r="AR12" s="45" t="str">
        <f>IFERROR(IF(HLOOKUP('回答結果(KPMG編集)'!AR$2,'受領情報一覧(KPMG編集)'!$2:$100,ROW()-1,0)="","",HLOOKUP('回答結果(KPMG編集)'!AR$2,'受領情報一覧(KPMG編集)'!$2:$100,ROW()-1,0)),"")</f>
        <v/>
      </c>
      <c r="AS12" s="45" t="str">
        <f>IFERROR(IF(HLOOKUP('回答結果(KPMG編集)'!AS$2,'受領情報一覧(KPMG編集)'!$2:$100,ROW()-1,0)="","",HLOOKUP('回答結果(KPMG編集)'!AS$2,'受領情報一覧(KPMG編集)'!$2:$100,ROW()-1,0)),"")</f>
        <v/>
      </c>
      <c r="AT12" s="45" t="str">
        <f>IFERROR(IF(HLOOKUP('回答結果(KPMG編集)'!AT$2,'受領情報一覧(KPMG編集)'!$2:$100,ROW()-1,0)="","",HLOOKUP('回答結果(KPMG編集)'!AT$2,'受領情報一覧(KPMG編集)'!$2:$100,ROW()-1,0)),"")</f>
        <v/>
      </c>
      <c r="AU12" s="185" t="str">
        <f>IFERROR(IF(HLOOKUP('回答結果(KPMG編集)'!AU$2,'受領情報一覧(KPMG編集)'!$2:$100,ROW()-1,0)="","",HLOOKUP('回答結果(KPMG編集)'!AU$2,'受領情報一覧(KPMG編集)'!$2:$100,ROW()-1,0)),"")</f>
        <v/>
      </c>
      <c r="AV12" s="45" t="str">
        <f>IFERROR(IF(HLOOKUP('回答結果(KPMG編集)'!AV$2,'受領情報一覧(KPMG編集)'!$2:$100,ROW()-1,0)="","",HLOOKUP('回答結果(KPMG編集)'!AV$2,'受領情報一覧(KPMG編集)'!$2:$100,ROW()-1,0)),"")</f>
        <v/>
      </c>
      <c r="AW12" s="45" t="str">
        <f>IFERROR(IF(HLOOKUP('回答結果(KPMG編集)'!AW$2,'受領情報一覧(KPMG編集)'!$2:$100,ROW()-1,0)="","",HLOOKUP('回答結果(KPMG編集)'!AW$2,'受領情報一覧(KPMG編集)'!$2:$100,ROW()-1,0)),"")</f>
        <v/>
      </c>
      <c r="AX12" s="45" t="str">
        <f>IFERROR(IF(HLOOKUP('回答結果(KPMG編集)'!AX$2,'受領情報一覧(KPMG編集)'!$2:$100,ROW()-1,0)="","",HLOOKUP('回答結果(KPMG編集)'!AX$2,'受領情報一覧(KPMG編集)'!$2:$100,ROW()-1,0)),"")</f>
        <v/>
      </c>
      <c r="AY12" s="45" t="str">
        <f>IFERROR(IF(HLOOKUP('回答結果(KPMG編集)'!AY$2,'受領情報一覧(KPMG編集)'!$2:$100,ROW()-1,0)="","",HLOOKUP('回答結果(KPMG編集)'!AY$2,'受領情報一覧(KPMG編集)'!$2:$100,ROW()-1,0)),"")</f>
        <v/>
      </c>
      <c r="AZ12" s="45" t="str">
        <f>IFERROR(IF(HLOOKUP('回答結果(KPMG編集)'!AZ$2,'受領情報一覧(KPMG編集)'!$2:$100,ROW()-1,0)="","",HLOOKUP('回答結果(KPMG編集)'!AZ$2,'受領情報一覧(KPMG編集)'!$2:$100,ROW()-1,0)),"")</f>
        <v/>
      </c>
      <c r="BA12" s="45" t="str">
        <f>IFERROR(IF(HLOOKUP('回答結果(KPMG編集)'!BA$2,'受領情報一覧(KPMG編集)'!$2:$100,ROW()-1,0)="","",HLOOKUP('回答結果(KPMG編集)'!BA$2,'受領情報一覧(KPMG編集)'!$2:$100,ROW()-1,0)),"")</f>
        <v/>
      </c>
      <c r="BB12" s="185" t="str">
        <f>IFERROR(IF(HLOOKUP('回答結果(KPMG編集)'!BB$2,'受領情報一覧(KPMG編集)'!$2:$100,ROW()-1,0)="","",HLOOKUP('回答結果(KPMG編集)'!BB$2,'受領情報一覧(KPMG編集)'!$2:$100,ROW()-1,0)),"")</f>
        <v/>
      </c>
      <c r="BC12" s="45" t="str">
        <f>IFERROR(IF(HLOOKUP('回答結果(KPMG編集)'!BC$2,'受領情報一覧(KPMG編集)'!$2:$100,ROW()-1,0)="","",HLOOKUP('回答結果(KPMG編集)'!BC$2,'受領情報一覧(KPMG編集)'!$2:$100,ROW()-1,0)),"")</f>
        <v/>
      </c>
      <c r="BD12" s="45" t="str">
        <f>IFERROR(IF(HLOOKUP('回答結果(KPMG編集)'!BD$2,'受領情報一覧(KPMG編集)'!$2:$100,ROW()-1,0)="","",HLOOKUP('回答結果(KPMG編集)'!BD$2,'受領情報一覧(KPMG編集)'!$2:$100,ROW()-1,0)),"")</f>
        <v/>
      </c>
      <c r="BE12" s="45" t="str">
        <f>IFERROR(IF(HLOOKUP('回答結果(KPMG編集)'!BE$2,'受領情報一覧(KPMG編集)'!$2:$100,ROW()-1,0)="","",HLOOKUP('回答結果(KPMG編集)'!BE$2,'受領情報一覧(KPMG編集)'!$2:$100,ROW()-1,0)),"")</f>
        <v/>
      </c>
      <c r="BF12" s="45" t="str">
        <f>IFERROR(IF(HLOOKUP('回答結果(KPMG編集)'!BF$2,'受領情報一覧(KPMG編集)'!$2:$100,ROW()-1,0)="","",HLOOKUP('回答結果(KPMG編集)'!BF$2,'受領情報一覧(KPMG編集)'!$2:$100,ROW()-1,0)),"")</f>
        <v/>
      </c>
      <c r="BG12" s="45" t="str">
        <f>IFERROR(IF(HLOOKUP('回答結果(KPMG編集)'!BG$2,'受領情報一覧(KPMG編集)'!$2:$100,ROW()-1,0)="","",HLOOKUP('回答結果(KPMG編集)'!BG$2,'受領情報一覧(KPMG編集)'!$2:$100,ROW()-1,0)),"")</f>
        <v/>
      </c>
      <c r="BH12" s="45" t="str">
        <f>IFERROR(IF(HLOOKUP('回答結果(KPMG編集)'!BH$2,'受領情報一覧(KPMG編集)'!$2:$100,ROW()-1,0)="","",HLOOKUP('回答結果(KPMG編集)'!BH$2,'受領情報一覧(KPMG編集)'!$2:$100,ROW()-1,0)),"")</f>
        <v/>
      </c>
      <c r="BI12" s="45" t="str">
        <f>IFERROR(IF(HLOOKUP('回答結果(KPMG編集)'!BI$2,'受領情報一覧(KPMG編集)'!$2:$100,ROW()-1,0)="","",HLOOKUP('回答結果(KPMG編集)'!BI$2,'受領情報一覧(KPMG編集)'!$2:$100,ROW()-1,0)),"")</f>
        <v/>
      </c>
      <c r="BJ12" s="45" t="str">
        <f>IFERROR(IF(HLOOKUP('回答結果(KPMG編集)'!BJ$2,'受領情報一覧(KPMG編集)'!$2:$100,ROW()-1,0)="","",HLOOKUP('回答結果(KPMG編集)'!BJ$2,'受領情報一覧(KPMG編集)'!$2:$100,ROW()-1,0)),"")</f>
        <v/>
      </c>
      <c r="BK12" s="45" t="str">
        <f>IFERROR(IF(HLOOKUP('回答結果(KPMG編集)'!BK$2,'受領情報一覧(KPMG編集)'!$2:$100,ROW()-1,0)="","",HLOOKUP('回答結果(KPMG編集)'!BK$2,'受領情報一覧(KPMG編集)'!$2:$100,ROW()-1,0)),"")</f>
        <v/>
      </c>
      <c r="BL12" s="45" t="str">
        <f>IFERROR(IF(HLOOKUP('回答結果(KPMG編集)'!BL$2,'受領情報一覧(KPMG編集)'!$2:$100,ROW()-1,0)="","",HLOOKUP('回答結果(KPMG編集)'!BL$2,'受領情報一覧(KPMG編集)'!$2:$100,ROW()-1,0)),"")</f>
        <v/>
      </c>
      <c r="BM12" s="45" t="str">
        <f>IFERROR(IF(HLOOKUP('回答結果(KPMG編集)'!BM$2,'受領情報一覧(KPMG編集)'!$2:$100,ROW()-1,0)="","",HLOOKUP('回答結果(KPMG編集)'!BM$2,'受領情報一覧(KPMG編集)'!$2:$100,ROW()-1,0)),"")</f>
        <v>有</v>
      </c>
      <c r="BN12" s="45" t="str">
        <f>IFERROR(IF(HLOOKUP('回答結果(KPMG編集)'!BN$2,'受領情報一覧(KPMG編集)'!$2:$100,ROW()-1,0)="","",HLOOKUP('回答結果(KPMG編集)'!BN$2,'受領情報一覧(KPMG編集)'!$2:$100,ROW()-1,0)),"")</f>
        <v>土木構造物（道路、トンネル、橋梁、導管等の埋設物、等）;建築物（家屋、事業所、工場、畜舎、倉庫、等）;設備（建築設備、水道設備、製造設備、防災設備、等）;</v>
      </c>
      <c r="BO12" s="45" t="str">
        <f>IFERROR(IF(HLOOKUP('回答結果(KPMG編集)'!BO$2,'受領情報一覧(KPMG編集)'!$2:$100,ROW()-1,0)="","",HLOOKUP('回答結果(KPMG編集)'!BO$2,'受領情報一覧(KPMG編集)'!$2:$100,ROW()-1,0)),"")</f>
        <v>静止画や動画データ;点群データ;</v>
      </c>
      <c r="BP12" s="45" t="str">
        <f>IFERROR(IF(HLOOKUP('回答結果(KPMG編集)'!BP$2,'受領情報一覧(KPMG編集)'!$2:$100,ROW()-1,0)="","",HLOOKUP('回答結果(KPMG編集)'!BP$2,'受領情報一覧(KPMG編集)'!$2:$100,ROW()-1,0)),"")</f>
        <v>事前に設定したルートに基づき自律移動;操作用機器（コントローラー）と観測機器（ドローン、移動ロボット、等）を無線接続し、現場の担当者により遠隔操作;</v>
      </c>
      <c r="BQ12" s="45" t="str">
        <f>IFERROR(IF(HLOOKUP('回答結果(KPMG編集)'!BQ$2,'受領情報一覧(KPMG編集)'!$2:$100,ROW()-1,0)="","",HLOOKUP('回答結果(KPMG編集)'!BQ$2,'受領情報一覧(KPMG編集)'!$2:$100,ROW()-1,0)),"")</f>
        <v>レベル2：応用（製品・サービスとしての提供に向けて実証試験段階である）</v>
      </c>
      <c r="BR12" s="45" t="str">
        <f>IFERROR(IF(HLOOKUP('回答結果(KPMG編集)'!BR$2,'受領情報一覧(KPMG編集)'!$2:$100,ROW()-1,0)="","",HLOOKUP('回答結果(KPMG編集)'!BR$2,'受領情報一覧(KPMG編集)'!$2:$100,ROW()-1,0)),"")</f>
        <v>人手はアクセス困難な設備内部の狭小・暗所・粉塵環境内における静止画・動画・３次元電群データをドローン（バッテリー稼働・有線給電）による取得する。</v>
      </c>
      <c r="BS12" s="45" t="str">
        <f>IFERROR(IF(HLOOKUP('回答結果(KPMG編集)'!BS$2,'受領情報一覧(KPMG編集)'!$2:$100,ROW()-1,0)="","",HLOOKUP('回答結果(KPMG編集)'!BS$2,'受領情報一覧(KPMG編集)'!$2:$100,ROW()-1,0)),"")</f>
        <v xml:space="preserve">・サイズ：28.5cm×34cm×25cm
・重量：1.8kg
・稼働時間：10m
・移動速度：18km/h
・制御可能距離：2km
・照明の輝度：16,000lm
・操作性：前後/左右/上下
・防水等級：IPX1相当
・防塵等級：IP5X相当
・動作環境：0-50℃
・位置情報精度：10cm
・ホバリング精度：10cm
・深度維持：該当なし
・リモートID適合状況：適合している
・防爆記号：該当なし
</v>
      </c>
      <c r="BT12" s="45" t="str">
        <f>IFERROR(IF(HLOOKUP('回答結果(KPMG編集)'!BT$2,'受領情報一覧(KPMG編集)'!$2:$100,ROW()-1,0)="","",HLOOKUP('回答結果(KPMG編集)'!BT$2,'受領情報一覧(KPMG編集)'!$2:$100,ROW()-1,0)),"")</f>
        <v>・サイズ：5.5cm×5.5cm×7cm
・重量：95g
・画角：縦93°×横81°
・ズーム：6倍
・最大解像度：4096×2160
・フレームレート：30fps
・取得頻度：常時
・点群率：20万点/s
・測距精度：2cm
・測定距離：70m
・防水等級：IPX7
・防塵等級：IP6X
・動作環境温度：-10℃～50℃
・暗視補正機能：該当なし
・遠隔操作機能：有
・稼働時間：機体稼働時間に相当
・防爆記号：該当なし</v>
      </c>
      <c r="BU12" s="45" t="str">
        <f>IFERROR(IF(HLOOKUP('回答結果(KPMG編集)'!BU$2,'受領情報一覧(KPMG編集)'!$2:$100,ROW()-1,0)="","",HLOOKUP('回答結果(KPMG編集)'!BU$2,'受領情報一覧(KPMG編集)'!$2:$100,ROW()-1,0)),"")</f>
        <v>無</v>
      </c>
      <c r="BV12" s="45" t="str">
        <f>IFERROR(IF(HLOOKUP('回答結果(KPMG編集)'!BV$2,'受領情報一覧(KPMG編集)'!$2:$100,ROW()-1,0)="","",HLOOKUP('回答結果(KPMG編集)'!BV$2,'受領情報一覧(KPMG編集)'!$2:$100,ROW()-1,0)),"")</f>
        <v/>
      </c>
      <c r="BW12" s="45" t="str">
        <f>IFERROR(IF(HLOOKUP('回答結果(KPMG編集)'!BW$2,'受領情報一覧(KPMG編集)'!$2:$100,ROW()-1,0)="","",HLOOKUP('回答結果(KPMG編集)'!BW$2,'受領情報一覧(KPMG編集)'!$2:$100,ROW()-1,0)),"")</f>
        <v/>
      </c>
      <c r="BX12" s="45" t="str">
        <f>IFERROR(IF(HLOOKUP('回答結果(KPMG編集)'!BX$2,'受領情報一覧(KPMG編集)'!$2:$100,ROW()-1,0)="","",HLOOKUP('回答結果(KPMG編集)'!BX$2,'受領情報一覧(KPMG編集)'!$2:$100,ROW()-1,0)),"")</f>
        <v/>
      </c>
      <c r="BY12" s="45" t="str">
        <f>IFERROR(IF(HLOOKUP('回答結果(KPMG編集)'!BY$2,'受領情報一覧(KPMG編集)'!$2:$100,ROW()-1,0)="","",HLOOKUP('回答結果(KPMG編集)'!BY$2,'受領情報一覧(KPMG編集)'!$2:$100,ROW()-1,0)),"")</f>
        <v>取得していない;</v>
      </c>
      <c r="BZ12" s="45" t="str">
        <f>IFERROR(IF(HLOOKUP('回答結果(KPMG編集)'!BZ$2,'受領情報一覧(KPMG編集)'!$2:$100,ROW()-1,0)="","",HLOOKUP('回答結果(KPMG編集)'!BZ$2,'受領情報一覧(KPMG編集)'!$2:$100,ROW()-1,0)),"")</f>
        <v>両方取得していない</v>
      </c>
      <c r="CA12" s="45" t="str">
        <f>IFERROR(IF(HLOOKUP('回答結果(KPMG編集)'!CA$2,'受領情報一覧(KPMG編集)'!$2:$100,ROW()-1,0)="","",HLOOKUP('回答結果(KPMG編集)'!CA$2,'受領情報一覧(KPMG編集)'!$2:$100,ROW()-1,0)),"")</f>
        <v/>
      </c>
      <c r="CB12" s="45" t="str">
        <f>IFERROR(IF(HLOOKUP('回答結果(KPMG編集)'!CB$2,'受領情報一覧(KPMG編集)'!$2:$100,ROW()-1,0)="","",HLOOKUP('回答結果(KPMG編集)'!CB$2,'受領情報一覧(KPMG編集)'!$2:$100,ROW()-1,0)),"")</f>
        <v/>
      </c>
      <c r="CC12" s="45" t="str">
        <f>IFERROR(IF(HLOOKUP('回答結果(KPMG編集)'!CC$2,'受領情報一覧(KPMG編集)'!$2:$100,ROW()-1,0)="","",HLOOKUP('回答結果(KPMG編集)'!CC$2,'受領情報一覧(KPMG編集)'!$2:$100,ROW()-1,0)),"")</f>
        <v/>
      </c>
      <c r="CD12" s="45" t="str">
        <f>IFERROR(IF(HLOOKUP('回答結果(KPMG編集)'!CD$2,'受領情報一覧(KPMG編集)'!$2:$100,ROW()-1,0)="","",HLOOKUP('回答結果(KPMG編集)'!CD$2,'受領情報一覧(KPMG編集)'!$2:$100,ROW()-1,0)),"")</f>
        <v/>
      </c>
      <c r="CE12" s="45" t="str">
        <f>IFERROR(IF(HLOOKUP('回答結果(KPMG編集)'!CE$2,'受領情報一覧(KPMG編集)'!$2:$100,ROW()-1,0)="","",HLOOKUP('回答結果(KPMG編集)'!CE$2,'受領情報一覧(KPMG編集)'!$2:$100,ROW()-1,0)),"")</f>
        <v>脆弱性検査を実施していないが脆弱性検査の実施を検討中</v>
      </c>
      <c r="CF12" s="45" t="str">
        <f>IFERROR(IF(HLOOKUP('回答結果(KPMG編集)'!CF$2,'受領情報一覧(KPMG編集)'!$2:$100,ROW()-1,0)="","",HLOOKUP('回答結果(KPMG編集)'!CF$2,'受領情報一覧(KPMG編集)'!$2:$100,ROW()-1,0)),"")</f>
        <v/>
      </c>
      <c r="CG12" s="45" t="str">
        <f>IFERROR(IF(HLOOKUP('回答結果(KPMG編集)'!CG$2,'受領情報一覧(KPMG編集)'!$2:$100,ROW()-1,0)="","",HLOOKUP('回答結果(KPMG編集)'!CG$2,'受領情報一覧(KPMG編集)'!$2:$100,ROW()-1,0)),"")</f>
        <v/>
      </c>
      <c r="CH12" s="45" t="str">
        <f>IFERROR(IF(HLOOKUP('回答結果(KPMG編集)'!CH$2,'受領情報一覧(KPMG編集)'!$2:$100,ROW()-1,0)="","",HLOOKUP('回答結果(KPMG編集)'!CH$2,'受領情報一覧(KPMG編集)'!$2:$100,ROW()-1,0)),"")</f>
        <v>自社での実施を検討中;</v>
      </c>
      <c r="CI12" s="45" t="str">
        <f>IFERROR(IF(HLOOKUP('回答結果(KPMG編集)'!CI$2,'受領情報一覧(KPMG編集)'!$2:$100,ROW()-1,0)="","",HLOOKUP('回答結果(KPMG編集)'!CI$2,'受領情報一覧(KPMG編集)'!$2:$100,ROW()-1,0)),"")</f>
        <v/>
      </c>
      <c r="CJ12" s="45" t="str">
        <f>IFERROR(IF(HLOOKUP('回答結果(KPMG編集)'!CJ$2,'受領情報一覧(KPMG編集)'!$2:$100,ROW()-1,0)="","",HLOOKUP('回答結果(KPMG編集)'!CJ$2,'受領情報一覧(KPMG編集)'!$2:$100,ROW()-1,0)),"")</f>
        <v>データセンタに業務データを保存しない</v>
      </c>
      <c r="CK12" s="45" t="str">
        <f>IFERROR(IF(HLOOKUP('回答結果(KPMG編集)'!CK$2,'受領情報一覧(KPMG編集)'!$2:$100,ROW()-1,0)="","",HLOOKUP('回答結果(KPMG編集)'!CK$2,'受領情報一覧(KPMG編集)'!$2:$100,ROW()-1,0)),"")</f>
        <v/>
      </c>
      <c r="CL12" s="45" t="str">
        <f>IFERROR(IF(HLOOKUP('回答結果(KPMG編集)'!CL$2,'受領情報一覧(KPMG編集)'!$2:$100,ROW()-1,0)="","",HLOOKUP('回答結果(KPMG編集)'!CL$2,'受領情報一覧(KPMG編集)'!$2:$100,ROW()-1,0)),"")</f>
        <v/>
      </c>
      <c r="CM12" s="45" t="str">
        <f>IFERROR(IF(HLOOKUP('回答結果(KPMG編集)'!CM$2,'受領情報一覧(KPMG編集)'!$2:$100,ROW()-1,0)="","",HLOOKUP('回答結果(KPMG編集)'!CM$2,'受領情報一覧(KPMG編集)'!$2:$100,ROW()-1,0)),"")</f>
        <v/>
      </c>
      <c r="CN12" s="45" t="str">
        <f>IFERROR(IF(HLOOKUP('回答結果(KPMG編集)'!CN$2,'受領情報一覧(KPMG編集)'!$2:$100,ROW()-1,0)="","",HLOOKUP('回答結果(KPMG編集)'!CN$2,'受領情報一覧(KPMG編集)'!$2:$100,ROW()-1,0)),"")</f>
        <v/>
      </c>
      <c r="CO12" s="45" t="str">
        <f>IFERROR(IF(HLOOKUP('回答結果(KPMG編集)'!CO$2,'受領情報一覧(KPMG編集)'!$2:$100,ROW()-1,0)="","",HLOOKUP('回答結果(KPMG編集)'!CO$2,'受領情報一覧(KPMG編集)'!$2:$100,ROW()-1,0)),"")</f>
        <v/>
      </c>
      <c r="CP12" s="45" t="str">
        <f>IFERROR(IF(HLOOKUP('回答結果(KPMG編集)'!CP$2,'受領情報一覧(KPMG編集)'!$2:$100,ROW()-1,0)="","",HLOOKUP('回答結果(KPMG編集)'!CP$2,'受領情報一覧(KPMG編集)'!$2:$100,ROW()-1,0)),"")</f>
        <v/>
      </c>
      <c r="CQ12" s="45" t="str">
        <f>IFERROR(IF(HLOOKUP('回答結果(KPMG編集)'!CQ$2,'受領情報一覧(KPMG編集)'!$2:$100,ROW()-1,0)="","",HLOOKUP('回答結果(KPMG編集)'!CQ$2,'受領情報一覧(KPMG編集)'!$2:$100,ROW()-1,0)),"")</f>
        <v/>
      </c>
      <c r="CR12" s="45" t="str">
        <f>IFERROR(IF(HLOOKUP('回答結果(KPMG編集)'!CR$2,'受領情報一覧(KPMG編集)'!$2:$100,ROW()-1,0)="","",HLOOKUP('回答結果(KPMG編集)'!CR$2,'受領情報一覧(KPMG編集)'!$2:$100,ROW()-1,0)),"")</f>
        <v/>
      </c>
      <c r="CS12" s="45" t="str">
        <f>IFERROR(IF(HLOOKUP('回答結果(KPMG編集)'!CS$2,'受領情報一覧(KPMG編集)'!$2:$100,ROW()-1,0)="","",HLOOKUP('回答結果(KPMG編集)'!CS$2,'受領情報一覧(KPMG編集)'!$2:$100,ROW()-1,0)),"")</f>
        <v/>
      </c>
      <c r="CT12" s="45" t="str">
        <f>IFERROR(IF(HLOOKUP('回答結果(KPMG編集)'!CT$2,'受領情報一覧(KPMG編集)'!$2:$100,ROW()-1,0)="","",HLOOKUP('回答結果(KPMG編集)'!CT$2,'受領情報一覧(KPMG編集)'!$2:$100,ROW()-1,0)),"")</f>
        <v/>
      </c>
      <c r="CU12" s="45" t="str">
        <f>IFERROR(IF(HLOOKUP('回答結果(KPMG編集)'!CU$2,'受領情報一覧(KPMG編集)'!$2:$100,ROW()-1,0)="","",HLOOKUP('回答結果(KPMG編集)'!CU$2,'受領情報一覧(KPMG編集)'!$2:$100,ROW()-1,0)),"")</f>
        <v/>
      </c>
      <c r="CV12" s="45" t="str">
        <f>IFERROR(IF(HLOOKUP('回答結果(KPMG編集)'!CV$2,'受領情報一覧(KPMG編集)'!$2:$100,ROW()-1,0)="","",HLOOKUP('回答結果(KPMG編集)'!CV$2,'受領情報一覧(KPMG編集)'!$2:$100,ROW()-1,0)),"")</f>
        <v>0</v>
      </c>
      <c r="CW12" s="45" t="str">
        <f>IFERROR(IF(HLOOKUP('回答結果(KPMG編集)'!CW$2,'受領情報一覧(KPMG編集)'!$2:$100,ROW()-1,0)="","",HLOOKUP('回答結果(KPMG編集)'!CW$2,'受領情報一覧(KPMG編集)'!$2:$100,ROW()-1,0)),"")</f>
        <v>0</v>
      </c>
      <c r="CX12" s="45" t="str">
        <f>IFERROR(IF(HLOOKUP('回答結果(KPMG編集)'!CX$2,'受領情報一覧(KPMG編集)'!$2:$100,ROW()-1,0)="","",HLOOKUP('回答結果(KPMG編集)'!CX$2,'受領情報一覧(KPMG編集)'!$2:$100,ROW()-1,0)),"")</f>
        <v>無し</v>
      </c>
      <c r="CY12" s="45" t="str">
        <f>IFERROR(IF(HLOOKUP('回答結果(KPMG編集)'!CY$2,'受領情報一覧(KPMG編集)'!$2:$100,ROW()-1,0)="","",HLOOKUP('回答結果(KPMG編集)'!CY$2,'受領情報一覧(KPMG編集)'!$2:$100,ROW()-1,0)),"")</f>
        <v/>
      </c>
      <c r="CZ12" s="45" t="str">
        <f>IFERROR(IF(HLOOKUP('回答結果(KPMG編集)'!CZ$2,'受領情報一覧(KPMG編集)'!$2:$100,ROW()-1,0)="","",HLOOKUP('回答結果(KPMG編集)'!CZ$2,'受領情報一覧(KPMG編集)'!$2:$100,ROW()-1,0)),"")</f>
        <v/>
      </c>
      <c r="DA12" s="45" t="str">
        <f>IFERROR(IF(HLOOKUP('回答結果(KPMG編集)'!DA$2,'受領情報一覧(KPMG編集)'!$2:$100,ROW()-1,0)="","",HLOOKUP('回答結果(KPMG編集)'!DA$2,'受領情報一覧(KPMG編集)'!$2:$100,ROW()-1,0)),"")</f>
        <v/>
      </c>
      <c r="DB12" s="45" t="str">
        <f>IFERROR(IF(HLOOKUP('回答結果(KPMG編集)'!DB$2,'受領情報一覧(KPMG編集)'!$2:$100,ROW()-1,0)="","",HLOOKUP('回答結果(KPMG編集)'!DB$2,'受領情報一覧(KPMG編集)'!$2:$100,ROW()-1,0)),"")</f>
        <v/>
      </c>
      <c r="DC12" s="45" t="str">
        <f>IFERROR(IF(HLOOKUP('回答結果(KPMG編集)'!DC$2,'受領情報一覧(KPMG編集)'!$2:$100,ROW()-1,0)="","",HLOOKUP('回答結果(KPMG編集)'!DC$2,'受領情報一覧(KPMG編集)'!$2:$100,ROW()-1,0)),"")</f>
        <v/>
      </c>
      <c r="DD12" s="45" t="str">
        <f>IFERROR(IF(HLOOKUP('回答結果(KPMG編集)'!DD$2,'受領情報一覧(KPMG編集)'!$2:$100,ROW()-1,0)="","",HLOOKUP('回答結果(KPMG編集)'!DD$2,'受領情報一覧(KPMG編集)'!$2:$100,ROW()-1,0)),"")</f>
        <v/>
      </c>
      <c r="DE12" s="45" t="str">
        <f>IFERROR(IF(HLOOKUP('回答結果(KPMG編集)'!DE$2,'受領情報一覧(KPMG編集)'!$2:$100,ROW()-1,0)="","",HLOOKUP('回答結果(KPMG編集)'!DE$2,'受領情報一覧(KPMG編集)'!$2:$100,ROW()-1,0)),"")</f>
        <v/>
      </c>
      <c r="DF12" s="45" t="str">
        <f>IFERROR(IF(HLOOKUP('回答結果(KPMG編集)'!DF$2,'受領情報一覧(KPMG編集)'!$2:$100,ROW()-1,0)="","",HLOOKUP('回答結果(KPMG編集)'!DF$2,'受領情報一覧(KPMG編集)'!$2:$100,ROW()-1,0)),"")</f>
        <v>日本国の裁判所</v>
      </c>
      <c r="DG12" s="45" t="str">
        <f>IFERROR(IF(HLOOKUP('回答結果(KPMG編集)'!DG$2,'受領情報一覧(KPMG編集)'!$2:$100,ROW()-1,0)="","",HLOOKUP('回答結果(KPMG編集)'!DG$2,'受領情報一覧(KPMG編集)'!$2:$100,ROW()-1,0)),"")</f>
        <v>日本法</v>
      </c>
      <c r="DH12" s="45" t="str">
        <f>IFERROR(IF(HLOOKUP('回答結果(KPMG編集)'!DH$2,'受領情報一覧(KPMG編集)'!$2:$100,ROW()-1,0)="","",HLOOKUP('回答結果(KPMG編集)'!DH$2,'受領情報一覧(KPMG編集)'!$2:$100,ROW()-1,0)),"")</f>
        <v>はい</v>
      </c>
      <c r="DI12" s="45" t="str">
        <f>IFERROR(IF(HLOOKUP('回答結果(KPMG編集)'!DI$2,'受領情報一覧(KPMG編集)'!$2:$100,ROW()-1,0)="","",HLOOKUP('回答結果(KPMG編集)'!DI$2,'受領情報一覧(KPMG編集)'!$2:$100,ROW()-1,0)),"")</f>
        <v>はい</v>
      </c>
      <c r="DJ12" s="45" t="str">
        <f>IFERROR(IF(HLOOKUP('回答結果(KPMG編集)'!DJ$2,'受領情報一覧(KPMG編集)'!$2:$100,ROW()-1,0)="","",HLOOKUP('回答結果(KPMG編集)'!DJ$2,'受領情報一覧(KPMG編集)'!$2:$100,ROW()-1,0)),"")</f>
        <v>特段の定め無し</v>
      </c>
      <c r="DK12" s="45" t="str">
        <f>IFERROR(IF(HLOOKUP('回答結果(KPMG編集)'!DK$2,'受領情報一覧(KPMG編集)'!$2:$100,ROW()-1,0)="","",HLOOKUP('回答結果(KPMG編集)'!DK$2,'受領情報一覧(KPMG編集)'!$2:$100,ROW()-1,0)),"")</f>
        <v/>
      </c>
      <c r="DL12" s="45" t="str">
        <f>IFERROR(IF(HLOOKUP('回答結果(KPMG編集)'!DL$2,'受領情報一覧(KPMG編集)'!$2:$100,ROW()-1,0)="","",HLOOKUP('回答結果(KPMG編集)'!DL$2,'受領情報一覧(KPMG編集)'!$2:$100,ROW()-1,0)),"")</f>
        <v/>
      </c>
      <c r="DM12" s="45" t="str">
        <f>IFERROR(IF(HLOOKUP('回答結果(KPMG編集)'!DM$2,'受領情報一覧(KPMG編集)'!$2:$100,ROW()-1,0)="","",HLOOKUP('回答結果(KPMG編集)'!DM$2,'受領情報一覧(KPMG編集)'!$2:$100,ROW()-1,0)),"")</f>
        <v/>
      </c>
      <c r="DN12" s="45" t="str">
        <f>IFERROR(IF(HLOOKUP('回答結果(KPMG編集)'!DN$2,'受領情報一覧(KPMG編集)'!$2:$100,ROW()-1,0)="","",HLOOKUP('回答結果(KPMG編集)'!DN$2,'受領情報一覧(KPMG編集)'!$2:$100,ROW()-1,0)),"")</f>
        <v/>
      </c>
      <c r="DO12" s="45" t="str">
        <f>IFERROR(IF(HLOOKUP('回答結果(KPMG編集)'!DO$2,'受領情報一覧(KPMG編集)'!$2:$100,ROW()-1,0)="","",HLOOKUP('回答結果(KPMG編集)'!DO$2,'受領情報一覧(KPMG編集)'!$2:$100,ROW()-1,0)),"")</f>
        <v/>
      </c>
      <c r="DP12" s="45" t="str">
        <f>IFERROR(IF(HLOOKUP('回答結果(KPMG編集)'!DP$2,'受領情報一覧(KPMG編集)'!$2:$100,ROW()-1,0)="","",HLOOKUP('回答結果(KPMG編集)'!DP$2,'受領情報一覧(KPMG編集)'!$2:$100,ROW()-1,0)),"")</f>
        <v/>
      </c>
      <c r="DQ12" s="45" t="str">
        <f>IFERROR(IF(HLOOKUP('回答結果(KPMG編集)'!DQ$2,'受領情報一覧(KPMG編集)'!$2:$100,ROW()-1,0)="","",HLOOKUP('回答結果(KPMG編集)'!DQ$2,'受領情報一覧(KPMG編集)'!$2:$100,ROW()-1,0)),"")</f>
        <v/>
      </c>
      <c r="DR12" s="45" t="str">
        <f>IFERROR(IF(HLOOKUP('回答結果(KPMG編集)'!DR$2,'受領情報一覧(KPMG編集)'!$2:$100,ROW()-1,0)="","",HLOOKUP('回答結果(KPMG編集)'!DR$2,'受領情報一覧(KPMG編集)'!$2:$100,ROW()-1,0)),"")</f>
        <v/>
      </c>
      <c r="DS12" s="45" t="str">
        <f>IFERROR(IF(HLOOKUP('回答結果(KPMG編集)'!DS$2,'受領情報一覧(KPMG編集)'!$2:$100,ROW()-1,0)="","",HLOOKUP('回答結果(KPMG編集)'!DS$2,'受領情報一覧(KPMG編集)'!$2:$100,ROW()-1,0)),"")</f>
        <v/>
      </c>
      <c r="DT12" s="45" t="str">
        <f>IFERROR(IF(HLOOKUP('回答結果(KPMG編集)'!DT$2,'受領情報一覧(KPMG編集)'!$2:$100,ROW()-1,0)="","",HLOOKUP('回答結果(KPMG編集)'!DT$2,'受領情報一覧(KPMG編集)'!$2:$100,ROW()-1,0)),"")</f>
        <v/>
      </c>
      <c r="DU12" s="45" t="str">
        <f>IFERROR(IF(HLOOKUP('回答結果(KPMG編集)'!DU$2,'受領情報一覧(KPMG編集)'!$2:$100,ROW()-1,0)="","",HLOOKUP('回答結果(KPMG編集)'!DU$2,'受領情報一覧(KPMG編集)'!$2:$100,ROW()-1,0)),"")</f>
        <v/>
      </c>
      <c r="DV12" s="45" t="str">
        <f>IFERROR(IF(HLOOKUP('回答結果(KPMG編集)'!DV$2,'受領情報一覧(KPMG編集)'!$2:$100,ROW()-1,0)="","",HLOOKUP('回答結果(KPMG編集)'!DV$2,'受領情報一覧(KPMG編集)'!$2:$100,ROW()-1,0)),"")</f>
        <v>点検部　可部健二郎</v>
      </c>
      <c r="DW12" s="45" t="str">
        <f>IFERROR(IF(HLOOKUP('回答結果(KPMG編集)'!DW$2,'受領情報一覧(KPMG編集)'!$2:$100,ROW()-1,0)="","",HLOOKUP('回答結果(KPMG編集)'!DW$2,'受領情報一覧(KPMG編集)'!$2:$100,ROW()-1,0)),"")</f>
        <v>テンケンブ　カベケンジロウ</v>
      </c>
      <c r="DX12" s="45" t="str">
        <f>IFERROR(IF(HLOOKUP('回答結果(KPMG編集)'!DX$2,'受領情報一覧(KPMG編集)'!$2:$100,ROW()-1,0)="","",HLOOKUP('回答結果(KPMG編集)'!DX$2,'受領情報一覧(KPMG編集)'!$2:$100,ROW()-1,0)),"")</f>
        <v>info.jp@terra-drone.co.jp</v>
      </c>
      <c r="DY12" s="45" t="str">
        <f>IFERROR(IF(HLOOKUP('回答結果(KPMG編集)'!DY$2,'受領情報一覧(KPMG編集)'!$2:$100,ROW()-1,0)="","",HLOOKUP('回答結果(KPMG編集)'!DY$2,'受領情報一覧(KPMG編集)'!$2:$100,ROW()-1,0)),"")</f>
        <v>個人情報の取扱いに同意する</v>
      </c>
      <c r="DZ12" s="45" t="str">
        <f>IFERROR(IF(HLOOKUP('回答結果(KPMG編集)'!DZ$2,'受領情報一覧(KPMG編集)'!$2:$100,ROW()-1,0)="","",HLOOKUP('回答結果(KPMG編集)'!DZ$2,'受領情報一覧(KPMG編集)'!$2:$100,ROW()-1,0)),"")</f>
        <v>著作権の取扱いに同意する</v>
      </c>
      <c r="EA12" s="45" t="str">
        <f>IFERROR(IF(HLOOKUP('回答結果(KPMG編集)'!EA$3,'受領情報一覧(KPMG編集)'!$3:$100,ROW()-2,0)="","",HLOOKUP('回答結果(KPMG編集)'!EA$3,'受領情報一覧(KPMG編集)'!$3:$100,ROW()-2,0)),"")</f>
        <v>同意する</v>
      </c>
      <c r="EB12" s="45" t="str">
        <f>IFERROR(IF(HLOOKUP('回答結果(KPMG編集)'!EB$3,'受領情報一覧(KPMG編集)'!$3:$100,ROW()-2,0)="","",HLOOKUP('回答結果(KPMG編集)'!EB$3,'受領情報一覧(KPMG編集)'!$3:$100,ROW()-2,0)),"")</f>
        <v>確認しました</v>
      </c>
    </row>
    <row r="13" spans="2:132" x14ac:dyDescent="0.55000000000000004">
      <c r="B13" s="67">
        <f>IFERROR(IF(Table1[[#This Row],[回答ID]]="","",Table1[[#This Row],[回答ID]]),"")</f>
        <v>10</v>
      </c>
      <c r="C13" s="46">
        <f>IFERROR(IF(Table1[[#This Row],[開始時刻]]="","",Table1[[#This Row],[開始時刻]]),"")</f>
        <v>45311.709317129629</v>
      </c>
      <c r="D13" s="46">
        <f>IFERROR(IF(Table1[[#This Row],[完了時刻]]="","",Table1[[#This Row],[完了時刻]]),"")</f>
        <v>45311.815752314818</v>
      </c>
      <c r="E13" s="45" t="str">
        <f>IFERROR(IF(Table1[[#This Row],[メール]]="","",Table1[[#This Row],[メール]]),"")</f>
        <v>anonymous</v>
      </c>
      <c r="F13" s="45" t="str">
        <f>IFERROR(IF(Table1[[#This Row],[名前]]="","",Table1[[#This Row],[名前]]),"")</f>
        <v/>
      </c>
      <c r="G13" s="45" t="str">
        <f>IFERROR(IF(Table1[[#This Row],[最終変更時刻]]="","",Table1[[#This Row],[最終変更時刻]]),"")</f>
        <v/>
      </c>
      <c r="H13" s="45" t="str">
        <f>IFERROR(IF(HLOOKUP('回答結果(KPMG編集)'!H$2,'受領情報一覧(KPMG編集)'!$2:$100,ROW()-1,0)="","",HLOOKUP('回答結果(KPMG編集)'!H$2,'受領情報一覧(KPMG編集)'!$2:$100,ROW()-1,0)),"")</f>
        <v>NBKマーケティング株式会社</v>
      </c>
      <c r="I13" s="45" t="str">
        <f>IFERROR(IF(HLOOKUP('回答結果(KPMG編集)'!I$2,'受領情報一覧(KPMG編集)'!$2:$100,ROW()-1,0)="","",HLOOKUP('回答結果(KPMG編集)'!I$2,'受領情報一覧(KPMG編集)'!$2:$100,ROW()-1,0)),"")</f>
        <v>エヌビーケイマーケティングカブシキカイシャ</v>
      </c>
      <c r="J13" s="45" t="str">
        <f>IFERROR(IF(HLOOKUP('回答結果(KPMG編集)'!J$2,'受領情報一覧(KPMG編集)'!$2:$100,ROW()-1,0)="","",HLOOKUP('回答結果(KPMG編集)'!J$2,'受領情報一覧(KPMG編集)'!$2:$100,ROW()-1,0)),"")</f>
        <v>日本国</v>
      </c>
      <c r="K13" s="184" t="str">
        <f>IFERROR(IF(HLOOKUP('回答結果(KPMG編集)'!K$2,'受領情報一覧(KPMG編集)'!$2:$100,ROW()-1,0)="","",HLOOKUP('回答結果(KPMG編集)'!K$2,'受領情報一覧(KPMG編集)'!$2:$100,ROW()-1,0)),"")</f>
        <v>010401051592</v>
      </c>
      <c r="L13" s="45" t="str">
        <f>IFERROR(IF(HLOOKUP('回答結果(KPMG編集)'!L$2,'受領情報一覧(KPMG編集)'!$2:$100,ROW()-1,0)="","",HLOOKUP('回答結果(KPMG編集)'!L$2,'受領情報一覧(KPMG編集)'!$2:$100,ROW()-1,0)),"")</f>
        <v>300⼈超</v>
      </c>
      <c r="M13" s="45" t="str">
        <f>IFERROR(IF(HLOOKUP('回答結果(KPMG編集)'!M$2,'受領情報一覧(KPMG編集)'!$2:$100,ROW()-1,0)="","",HLOOKUP('回答結果(KPMG編集)'!M$2,'受領情報一覧(KPMG編集)'!$2:$100,ROW()-1,0)),"")</f>
        <v>３億円超</v>
      </c>
      <c r="N13" s="45" t="str">
        <f>IFERROR(IF(HLOOKUP('回答結果(KPMG編集)'!N$2,'受領情報一覧(KPMG編集)'!$2:$100,ROW()-1,0)="","",HLOOKUP('回答結果(KPMG編集)'!N$2,'受領情報一覧(KPMG編集)'!$2:$100,ROW()-1,0)),"")</f>
        <v>東京都港区浜松町１丁目９ー３　NABEYA東京ビル２F</v>
      </c>
      <c r="O13" s="45" t="str">
        <f>IFERROR(IF(HLOOKUP('回答結果(KPMG編集)'!O$2,'受領情報一覧(KPMG編集)'!$2:$100,ROW()-1,0)="","",HLOOKUP('回答結果(KPMG編集)'!O$2,'受領情報一覧(KPMG編集)'!$2:$100,ROW()-1,0)),"")</f>
        <v>https://lilz-nbk.co.jp/</v>
      </c>
      <c r="P13" s="45" t="str">
        <f>IFERROR(IF(HLOOKUP('回答結果(KPMG編集)'!P$2,'受領情報一覧(KPMG編集)'!$2:$100,ROW()-1,0)="","",HLOOKUP('回答結果(KPMG編集)'!P$2,'受領情報一覧(KPMG編集)'!$2:$100,ROW()-1,0)),"")</f>
        <v>無し;</v>
      </c>
      <c r="Q13" s="45" t="str">
        <f>IFERROR(IF(HLOOKUP('回答結果(KPMG編集)'!Q$2,'受領情報一覧(KPMG編集)'!$2:$100,ROW()-1,0)="","",HLOOKUP('回答結果(KPMG編集)'!Q$2,'受領情報一覧(KPMG編集)'!$2:$100,ROW()-1,0)),"")</f>
        <v>全国;</v>
      </c>
      <c r="R13" s="45" t="str">
        <f>IFERROR(IF(HLOOKUP('回答結果(KPMG編集)'!R$2,'受領情報一覧(KPMG編集)'!$2:$100,ROW()-1,0)="","",HLOOKUP('回答結果(KPMG編集)'!R$2,'受領情報一覧(KPMG編集)'!$2:$100,ROW()-1,0)),"")</f>
        <v>産業・社会インフラの日常点検を自動化するシステム</v>
      </c>
      <c r="S13" s="45" t="str">
        <f>IFERROR(IF(HLOOKUP('回答結果(KPMG編集)'!S$2,'受領情報一覧(KPMG編集)'!$2:$100,ROW()-1,0)="","",HLOOKUP('回答結果(KPMG編集)'!S$2,'受領情報一覧(KPMG編集)'!$2:$100,ROW()-1,0)),"")</f>
        <v>LiLz Gauge・LiLz Guard・LiLz Count等</v>
      </c>
      <c r="T13" s="45" t="str">
        <f>IFERROR(IF(HLOOKUP('回答結果(KPMG編集)'!T$2,'受領情報一覧(KPMG編集)'!$2:$100,ROW()-1,0)="","",HLOOKUP('回答結果(KPMG編集)'!T$2,'受領情報一覧(KPMG編集)'!$2:$100,ROW()-1,0)),"")</f>
        <v xml:space="preserve">産業・社会インフラの目視点検をＩｏＴカメラで自動化するシステムです。アナログ計器の自動読取ＡＩからスタートし、画面内での異常検知ＡＩ、異常音の検知ＡＩを予定。
</v>
      </c>
      <c r="U13" s="45" t="str">
        <f>IFERROR(IF(HLOOKUP('回答結果(KPMG編集)'!U$2,'受領情報一覧(KPMG編集)'!$2:$100,ROW()-1,0)="","",HLOOKUP('回答結果(KPMG編集)'!U$2,'受領情報一覧(KPMG編集)'!$2:$100,ROW()-1,0)),"")</f>
        <v>https://lilz-nbk.co.jp/</v>
      </c>
      <c r="V13" s="45" t="str">
        <f>IFERROR(IF(HLOOKUP('回答結果(KPMG編集)'!V$2,'受領情報一覧(KPMG編集)'!$2:$100,ROW()-1,0)="","",HLOOKUP('回答結果(KPMG編集)'!V$2,'受領情報一覧(KPMG編集)'!$2:$100,ROW()-1,0)),"")</f>
        <v/>
      </c>
      <c r="W13" s="45" t="str">
        <f>IFERROR(IF(HLOOKUP('回答結果(KPMG編集)'!W$2,'受領情報一覧(KPMG編集)'!$2:$100,ROW()-1,0)="","",HLOOKUP('回答結果(KPMG編集)'!W$2,'受領情報一覧(KPMG編集)'!$2:$100,ROW()-1,0)),"")</f>
        <v xml:space="preserve">情報セキュリティマネジメントシステム ISMS（Information Security Management System)の
　国際規格「ISO27001」を取得
危険エリア（防爆エリア）での認証（IECEx/JpEx＝Ex ic IIC T6(or T4) Gc、Ex ic IIC T135℃ Dc）（ATEX＝II 3G Ex ic IIC T6(or T4)  Gc、II 3D Ex ic IIIC T135℃ Dc）を近々に取得予定
</v>
      </c>
      <c r="X13" s="45" t="str">
        <f>IFERROR(IF(HLOOKUP('回答結果(KPMG編集)'!X$2,'受領情報一覧(KPMG編集)'!$2:$100,ROW()-1,0)="","",HLOOKUP('回答結果(KPMG編集)'!X$2,'受領情報一覧(KPMG編集)'!$2:$100,ROW()-1,0)),"")</f>
        <v>複数の要素技術により構成される</v>
      </c>
      <c r="Y13" s="45" t="str">
        <f>IFERROR(IF(HLOOKUP('回答結果(KPMG編集)'!Y$2,'受領情報一覧(KPMG編集)'!$2:$100,ROW()-1,0)="","",HLOOKUP('回答結果(KPMG編集)'!Y$2,'受領情報一覧(KPMG編集)'!$2:$100,ROW()-1,0)),"")</f>
        <v/>
      </c>
      <c r="Z13" s="45" t="str">
        <f>IFERROR(IF(HLOOKUP('回答結果(KPMG編集)'!Z$2,'受領情報一覧(KPMG編集)'!$2:$100,ROW()-1,0)="","",HLOOKUP('回答結果(KPMG編集)'!Z$2,'受領情報一覧(KPMG編集)'!$2:$100,ROW()-1,0)),"")</f>
        <v/>
      </c>
      <c r="AA13" s="185" t="str">
        <f>IFERROR(IF(HLOOKUP('回答結果(KPMG編集)'!AA$2,'受領情報一覧(KPMG編集)'!$2:$100,ROW()-1,0)="","",HLOOKUP('回答結果(KPMG編集)'!AA$2,'受領情報一覧(KPMG編集)'!$2:$100,ROW()-1,0)),"")</f>
        <v/>
      </c>
      <c r="AB13" s="45" t="str">
        <f>IFERROR(IF(HLOOKUP('回答結果(KPMG編集)'!AB$2,'受領情報一覧(KPMG編集)'!$2:$100,ROW()-1,0)="","",HLOOKUP('回答結果(KPMG編集)'!AB$2,'受領情報一覧(KPMG編集)'!$2:$100,ROW()-1,0)),"")</f>
        <v/>
      </c>
      <c r="AC13" s="45" t="str">
        <f>IFERROR(IF(HLOOKUP('回答結果(KPMG編集)'!AC$2,'受領情報一覧(KPMG編集)'!$2:$100,ROW()-1,0)="","",HLOOKUP('回答結果(KPMG編集)'!AC$2,'受領情報一覧(KPMG編集)'!$2:$100,ROW()-1,0)),"")</f>
        <v>IoTカメラ（LiLz LTEカメラ, LiLz BLEカメラ, LiLz サーモカメラ）＆ ルータ（BLE-LTE Router）と、計器読取ＡＩ＆色判別ＡＩ（サーモカメラ）（Microsoft Azure内）の組み合わせ</v>
      </c>
      <c r="AD13" s="45" t="str">
        <f>IFERROR(IF(HLOOKUP('回答結果(KPMG編集)'!AD$2,'受領情報一覧(KPMG編集)'!$2:$100,ROW()-1,0)="","",HLOOKUP('回答結果(KPMG編集)'!AD$2,'受領情報一覧(KPMG編集)'!$2:$100,ROW()-1,0)),"")</f>
        <v>LCAM-L11（LiLz Cam LTE）、LCAM-B11（LiLz Cam BLE)、LC-T10J（LiLz Cam Th）、BBLTR1-LP（BLE-LTE Router）</v>
      </c>
      <c r="AE13" s="45" t="str">
        <f>IFERROR(IF(HLOOKUP('回答結果(KPMG編集)'!AE$2,'受領情報一覧(KPMG編集)'!$2:$100,ROW()-1,0)="","",HLOOKUP('回答結果(KPMG編集)'!AE$2,'受領情報一覧(KPMG編集)'!$2:$100,ROW()-1,0)),"")</f>
        <v>NBKマーケティング株式会社</v>
      </c>
      <c r="AF13" s="45" t="str">
        <f>IFERROR(IF(HLOOKUP('回答結果(KPMG編集)'!AF$2,'受領情報一覧(KPMG編集)'!$2:$100,ROW()-1,0)="","",HLOOKUP('回答結果(KPMG編集)'!AF$2,'受領情報一覧(KPMG編集)'!$2:$100,ROW()-1,0)),"")</f>
        <v>エヌビーケイマーケティングカブシキカイシャ</v>
      </c>
      <c r="AG13" s="185" t="str">
        <f>IFERROR(IF(HLOOKUP('回答結果(KPMG編集)'!AG$2,'受領情報一覧(KPMG編集)'!$2:$100,ROW()-1,0)="","",HLOOKUP('回答結果(KPMG編集)'!AG$2,'受領情報一覧(KPMG編集)'!$2:$100,ROW()-1,0)),"")</f>
        <v>010401051592</v>
      </c>
      <c r="AH13" s="45" t="str">
        <f>IFERROR(IF(HLOOKUP('回答結果(KPMG編集)'!AH$2,'受領情報一覧(KPMG編集)'!$2:$100,ROW()-1,0)="","",HLOOKUP('回答結果(KPMG編集)'!AH$2,'受領情報一覧(KPMG編集)'!$2:$100,ROW()-1,0)),"")</f>
        <v>東京都港区浜松町１丁目９－３　NABEYA東京ビル２F</v>
      </c>
      <c r="AI13" s="45" t="str">
        <f>IFERROR(IF(HLOOKUP('回答結果(KPMG編集)'!AI$2,'受領情報一覧(KPMG編集)'!$2:$100,ROW()-1,0)="","",HLOOKUP('回答結果(KPMG編集)'!AI$2,'受領情報一覧(KPMG編集)'!$2:$100,ROW()-1,0)),"")</f>
        <v>次のセクションの回答へ進む</v>
      </c>
      <c r="AJ13" s="45" t="str">
        <f>IFERROR(IF(HLOOKUP('回答結果(KPMG編集)'!AJ$2,'受領情報一覧(KPMG編集)'!$2:$100,ROW()-1,0)="","",HLOOKUP('回答結果(KPMG編集)'!AJ$2,'受領情報一覧(KPMG編集)'!$2:$100,ROW()-1,0)),"")</f>
        <v/>
      </c>
      <c r="AK13" s="45" t="str">
        <f>IFERROR(IF(HLOOKUP('回答結果(KPMG編集)'!AK$2,'受領情報一覧(KPMG編集)'!$2:$100,ROW()-1,0)="","",HLOOKUP('回答結果(KPMG編集)'!AK$2,'受領情報一覧(KPMG編集)'!$2:$100,ROW()-1,0)),"")</f>
        <v/>
      </c>
      <c r="AL13" s="45" t="str">
        <f>IFERROR(IF(HLOOKUP('回答結果(KPMG編集)'!AL$2,'受領情報一覧(KPMG編集)'!$2:$100,ROW()-1,0)="","",HLOOKUP('回答結果(KPMG編集)'!AL$2,'受領情報一覧(KPMG編集)'!$2:$100,ROW()-1,0)),"")</f>
        <v/>
      </c>
      <c r="AM13" s="45" t="str">
        <f>IFERROR(IF(HLOOKUP('回答結果(KPMG編集)'!AM$2,'受領情報一覧(KPMG編集)'!$2:$100,ROW()-1,0)="","",HLOOKUP('回答結果(KPMG編集)'!AM$2,'受領情報一覧(KPMG編集)'!$2:$100,ROW()-1,0)),"")</f>
        <v/>
      </c>
      <c r="AN13" s="185" t="str">
        <f>IFERROR(IF(HLOOKUP('回答結果(KPMG編集)'!AN$2,'受領情報一覧(KPMG編集)'!$2:$100,ROW()-1,0)="","",HLOOKUP('回答結果(KPMG編集)'!AN$2,'受領情報一覧(KPMG編集)'!$2:$100,ROW()-1,0)),"")</f>
        <v/>
      </c>
      <c r="AO13" s="45" t="str">
        <f>IFERROR(IF(HLOOKUP('回答結果(KPMG編集)'!AO$2,'受領情報一覧(KPMG編集)'!$2:$100,ROW()-1,0)="","",HLOOKUP('回答結果(KPMG編集)'!AO$2,'受領情報一覧(KPMG編集)'!$2:$100,ROW()-1,0)),"")</f>
        <v/>
      </c>
      <c r="AP13" s="45" t="str">
        <f>IFERROR(IF(HLOOKUP('回答結果(KPMG編集)'!AP$2,'受領情報一覧(KPMG編集)'!$2:$100,ROW()-1,0)="","",HLOOKUP('回答結果(KPMG編集)'!AP$2,'受領情報一覧(KPMG編集)'!$2:$100,ROW()-1,0)),"")</f>
        <v/>
      </c>
      <c r="AQ13" s="45" t="str">
        <f>IFERROR(IF(HLOOKUP('回答結果(KPMG編集)'!AQ$2,'受領情報一覧(KPMG編集)'!$2:$100,ROW()-1,0)="","",HLOOKUP('回答結果(KPMG編集)'!AQ$2,'受領情報一覧(KPMG編集)'!$2:$100,ROW()-1,0)),"")</f>
        <v/>
      </c>
      <c r="AR13" s="45" t="str">
        <f>IFERROR(IF(HLOOKUP('回答結果(KPMG編集)'!AR$2,'受領情報一覧(KPMG編集)'!$2:$100,ROW()-1,0)="","",HLOOKUP('回答結果(KPMG編集)'!AR$2,'受領情報一覧(KPMG編集)'!$2:$100,ROW()-1,0)),"")</f>
        <v/>
      </c>
      <c r="AS13" s="45" t="str">
        <f>IFERROR(IF(HLOOKUP('回答結果(KPMG編集)'!AS$2,'受領情報一覧(KPMG編集)'!$2:$100,ROW()-1,0)="","",HLOOKUP('回答結果(KPMG編集)'!AS$2,'受領情報一覧(KPMG編集)'!$2:$100,ROW()-1,0)),"")</f>
        <v/>
      </c>
      <c r="AT13" s="45" t="str">
        <f>IFERROR(IF(HLOOKUP('回答結果(KPMG編集)'!AT$2,'受領情報一覧(KPMG編集)'!$2:$100,ROW()-1,0)="","",HLOOKUP('回答結果(KPMG編集)'!AT$2,'受領情報一覧(KPMG編集)'!$2:$100,ROW()-1,0)),"")</f>
        <v/>
      </c>
      <c r="AU13" s="185" t="str">
        <f>IFERROR(IF(HLOOKUP('回答結果(KPMG編集)'!AU$2,'受領情報一覧(KPMG編集)'!$2:$100,ROW()-1,0)="","",HLOOKUP('回答結果(KPMG編集)'!AU$2,'受領情報一覧(KPMG編集)'!$2:$100,ROW()-1,0)),"")</f>
        <v/>
      </c>
      <c r="AV13" s="45" t="str">
        <f>IFERROR(IF(HLOOKUP('回答結果(KPMG編集)'!AV$2,'受領情報一覧(KPMG編集)'!$2:$100,ROW()-1,0)="","",HLOOKUP('回答結果(KPMG編集)'!AV$2,'受領情報一覧(KPMG編集)'!$2:$100,ROW()-1,0)),"")</f>
        <v/>
      </c>
      <c r="AW13" s="45" t="str">
        <f>IFERROR(IF(HLOOKUP('回答結果(KPMG編集)'!AW$2,'受領情報一覧(KPMG編集)'!$2:$100,ROW()-1,0)="","",HLOOKUP('回答結果(KPMG編集)'!AW$2,'受領情報一覧(KPMG編集)'!$2:$100,ROW()-1,0)),"")</f>
        <v/>
      </c>
      <c r="AX13" s="45" t="str">
        <f>IFERROR(IF(HLOOKUP('回答結果(KPMG編集)'!AX$2,'受領情報一覧(KPMG編集)'!$2:$100,ROW()-1,0)="","",HLOOKUP('回答結果(KPMG編集)'!AX$2,'受領情報一覧(KPMG編集)'!$2:$100,ROW()-1,0)),"")</f>
        <v/>
      </c>
      <c r="AY13" s="45" t="str">
        <f>IFERROR(IF(HLOOKUP('回答結果(KPMG編集)'!AY$2,'受領情報一覧(KPMG編集)'!$2:$100,ROW()-1,0)="","",HLOOKUP('回答結果(KPMG編集)'!AY$2,'受領情報一覧(KPMG編集)'!$2:$100,ROW()-1,0)),"")</f>
        <v/>
      </c>
      <c r="AZ13" s="45" t="str">
        <f>IFERROR(IF(HLOOKUP('回答結果(KPMG編集)'!AZ$2,'受領情報一覧(KPMG編集)'!$2:$100,ROW()-1,0)="","",HLOOKUP('回答結果(KPMG編集)'!AZ$2,'受領情報一覧(KPMG編集)'!$2:$100,ROW()-1,0)),"")</f>
        <v/>
      </c>
      <c r="BA13" s="45" t="str">
        <f>IFERROR(IF(HLOOKUP('回答結果(KPMG編集)'!BA$2,'受領情報一覧(KPMG編集)'!$2:$100,ROW()-1,0)="","",HLOOKUP('回答結果(KPMG編集)'!BA$2,'受領情報一覧(KPMG編集)'!$2:$100,ROW()-1,0)),"")</f>
        <v/>
      </c>
      <c r="BB13" s="185" t="str">
        <f>IFERROR(IF(HLOOKUP('回答結果(KPMG編集)'!BB$2,'受領情報一覧(KPMG編集)'!$2:$100,ROW()-1,0)="","",HLOOKUP('回答結果(KPMG編集)'!BB$2,'受領情報一覧(KPMG編集)'!$2:$100,ROW()-1,0)),"")</f>
        <v/>
      </c>
      <c r="BC13" s="45" t="str">
        <f>IFERROR(IF(HLOOKUP('回答結果(KPMG編集)'!BC$2,'受領情報一覧(KPMG編集)'!$2:$100,ROW()-1,0)="","",HLOOKUP('回答結果(KPMG編集)'!BC$2,'受領情報一覧(KPMG編集)'!$2:$100,ROW()-1,0)),"")</f>
        <v/>
      </c>
      <c r="BD13" s="45" t="str">
        <f>IFERROR(IF(HLOOKUP('回答結果(KPMG編集)'!BD$2,'受領情報一覧(KPMG編集)'!$2:$100,ROW()-1,0)="","",HLOOKUP('回答結果(KPMG編集)'!BD$2,'受領情報一覧(KPMG編集)'!$2:$100,ROW()-1,0)),"")</f>
        <v/>
      </c>
      <c r="BE13" s="45" t="str">
        <f>IFERROR(IF(HLOOKUP('回答結果(KPMG編集)'!BE$2,'受領情報一覧(KPMG編集)'!$2:$100,ROW()-1,0)="","",HLOOKUP('回答結果(KPMG編集)'!BE$2,'受領情報一覧(KPMG編集)'!$2:$100,ROW()-1,0)),"")</f>
        <v/>
      </c>
      <c r="BF13" s="45" t="str">
        <f>IFERROR(IF(HLOOKUP('回答結果(KPMG編集)'!BF$2,'受領情報一覧(KPMG編集)'!$2:$100,ROW()-1,0)="","",HLOOKUP('回答結果(KPMG編集)'!BF$2,'受領情報一覧(KPMG編集)'!$2:$100,ROW()-1,0)),"")</f>
        <v/>
      </c>
      <c r="BG13" s="45" t="str">
        <f>IFERROR(IF(HLOOKUP('回答結果(KPMG編集)'!BG$2,'受領情報一覧(KPMG編集)'!$2:$100,ROW()-1,0)="","",HLOOKUP('回答結果(KPMG編集)'!BG$2,'受領情報一覧(KPMG編集)'!$2:$100,ROW()-1,0)),"")</f>
        <v/>
      </c>
      <c r="BH13" s="45" t="str">
        <f>IFERROR(IF(HLOOKUP('回答結果(KPMG編集)'!BH$2,'受領情報一覧(KPMG編集)'!$2:$100,ROW()-1,0)="","",HLOOKUP('回答結果(KPMG編集)'!BH$2,'受領情報一覧(KPMG編集)'!$2:$100,ROW()-1,0)),"")</f>
        <v/>
      </c>
      <c r="BI13" s="45" t="str">
        <f>IFERROR(IF(HLOOKUP('回答結果(KPMG編集)'!BI$2,'受領情報一覧(KPMG編集)'!$2:$100,ROW()-1,0)="","",HLOOKUP('回答結果(KPMG編集)'!BI$2,'受領情報一覧(KPMG編集)'!$2:$100,ROW()-1,0)),"")</f>
        <v/>
      </c>
      <c r="BJ13" s="45" t="str">
        <f>IFERROR(IF(HLOOKUP('回答結果(KPMG編集)'!BJ$2,'受領情報一覧(KPMG編集)'!$2:$100,ROW()-1,0)="","",HLOOKUP('回答結果(KPMG編集)'!BJ$2,'受領情報一覧(KPMG編集)'!$2:$100,ROW()-1,0)),"")</f>
        <v/>
      </c>
      <c r="BK13" s="45" t="str">
        <f>IFERROR(IF(HLOOKUP('回答結果(KPMG編集)'!BK$2,'受領情報一覧(KPMG編集)'!$2:$100,ROW()-1,0)="","",HLOOKUP('回答結果(KPMG編集)'!BK$2,'受領情報一覧(KPMG編集)'!$2:$100,ROW()-1,0)),"")</f>
        <v/>
      </c>
      <c r="BL13" s="45" t="str">
        <f>IFERROR(IF(HLOOKUP('回答結果(KPMG編集)'!BL$2,'受領情報一覧(KPMG編集)'!$2:$100,ROW()-1,0)="","",HLOOKUP('回答結果(KPMG編集)'!BL$2,'受領情報一覧(KPMG編集)'!$2:$100,ROW()-1,0)),"")</f>
        <v/>
      </c>
      <c r="BM13" s="45" t="str">
        <f>IFERROR(IF(HLOOKUP('回答結果(KPMG編集)'!BM$2,'受領情報一覧(KPMG編集)'!$2:$100,ROW()-1,0)="","",HLOOKUP('回答結果(KPMG編集)'!BM$2,'受領情報一覧(KPMG編集)'!$2:$100,ROW()-1,0)),"")</f>
        <v>有</v>
      </c>
      <c r="BN13" s="45" t="str">
        <f>IFERROR(IF(HLOOKUP('回答結果(KPMG編集)'!BN$2,'受領情報一覧(KPMG編集)'!$2:$100,ROW()-1,0)="","",HLOOKUP('回答結果(KPMG編集)'!BN$2,'受領情報一覧(KPMG編集)'!$2:$100,ROW()-1,0)),"")</f>
        <v>土木構造物（道路、トンネル、橋梁、導管等の埋設物、等）;建築物（家屋、事業所、工場、畜舎、倉庫、等）;設備（建築設備、水道設備、製造設備、防災設備、等）;</v>
      </c>
      <c r="BO13" s="45" t="str">
        <f>IFERROR(IF(HLOOKUP('回答結果(KPMG編集)'!BO$2,'受領情報一覧(KPMG編集)'!$2:$100,ROW()-1,0)="","",HLOOKUP('回答結果(KPMG編集)'!BO$2,'受領情報一覧(KPMG編集)'!$2:$100,ROW()-1,0)),"")</f>
        <v>静止画や動画データ;温度データ;音響データ（打診音等）;</v>
      </c>
      <c r="BP13" s="45" t="str">
        <f>IFERROR(IF(HLOOKUP('回答結果(KPMG編集)'!BP$2,'受領情報一覧(KPMG編集)'!$2:$100,ROW()-1,0)="","",HLOOKUP('回答結果(KPMG編集)'!BP$2,'受領情報一覧(KPMG編集)'!$2:$100,ROW()-1,0)),"")</f>
        <v>機器を確認対象の付近に設置（常設）;操作用機器（コントローラー）と観測機器（ドローン、移動ロボット、等）を無線接続し、現場の担当者により遠隔操作;操作用機器（コントローラー）と観測機器（ドローン、移動ロボット、等）を無線接続し、遠隔地の担当者により遠隔操作;</v>
      </c>
      <c r="BQ13" s="45" t="str">
        <f>IFERROR(IF(HLOOKUP('回答結果(KPMG編集)'!BQ$2,'受領情報一覧(KPMG編集)'!$2:$100,ROW()-1,0)="","",HLOOKUP('回答結果(KPMG編集)'!BQ$2,'受領情報一覧(KPMG編集)'!$2:$100,ROW()-1,0)),"")</f>
        <v>レベル3：実装（製品・サービスとして提供されている）</v>
      </c>
      <c r="BR13" s="45" t="str">
        <f>IFERROR(IF(HLOOKUP('回答結果(KPMG編集)'!BR$2,'受領情報一覧(KPMG編集)'!$2:$100,ROW()-1,0)="","",HLOOKUP('回答結果(KPMG編集)'!BR$2,'受領情報一覧(KPMG編集)'!$2:$100,ROW()-1,0)),"")</f>
        <v>現場に電源不要＆配線不要（＝工事不要）のＩｏＴカメラを金具などで設置し、そのカメラが定期的に対象の計器や設備などを撮影し、その撮影データがLTEの閉域網（Cat.1）経由でMicrosoft Azureへ上がります。（その後、ユーザーがクラウドサービスへログインしてクラウドサービスのUI画面を見ます）</v>
      </c>
      <c r="BS13" s="45" t="str">
        <f>IFERROR(IF(HLOOKUP('回答結果(KPMG編集)'!BS$2,'受領情報一覧(KPMG編集)'!$2:$100,ROW()-1,0)="","",HLOOKUP('回答結果(KPMG編集)'!BS$2,'受領情報一覧(KPMG編集)'!$2:$100,ROW()-1,0)),"")</f>
        <v>カメラのため、３２にて回答。</v>
      </c>
      <c r="BT13" s="45" t="str">
        <f>IFERROR(IF(HLOOKUP('回答結果(KPMG編集)'!BT$2,'受領情報一覧(KPMG編集)'!$2:$100,ROW()-1,0)="","",HLOOKUP('回答結果(KPMG編集)'!BT$2,'受領情報一覧(KPMG編集)'!$2:$100,ROW()-1,0)),"")</f>
        <v>カメラの寸法：非防爆カメラとサーモカメラ＝125.5 x 139.9 x 24.5mm、防爆カメラ＝130.2 x 156.0 x 26.1mm
重量：非防爆カメラとサーモカメラ＝約３５０ｇ、防爆カメラ＝約５５０ｇ。
稼働時間：１日３回の撮影で電池が３.５年もちます（再充電可能）。
画角：68.7度。
画像取得頻度は最大で１４４回／１日＝１０分に１度、最小は１回／１日。
測定距離は計器側の新旧や汚れの付着などで変わるため明確なコメントが難ですが、100mmの計器を利用した測定距離に関する試験データはあります。
防水防塵：ＩＰ６５
動作環境温度：公式にはー１０～６０℃だが、実績では上下とも１０度程度超過しても問題なし
近々にリリース予定の防爆カメラからは最新のイメージセンサーを搭載し、フラッシュ無しでも暗闇で明瞭な画像データを取得可能。こちらも実証実験の結果のデータはあり。
遠隔操作は一部（EV＝露光値やフラッシュなど光の調節）は可能。近々に、撮影間隔・画質の調整も遠隔操作可能になる予定。
稼働時間：１日３回の撮影で３.５年
防爆記号：IECEx/JpEx＝Ex ic IIC T6(or T4) Gc、Ex ic IIC T135℃ Dcを取得予定。</v>
      </c>
      <c r="BU13" s="45" t="str">
        <f>IFERROR(IF(HLOOKUP('回答結果(KPMG編集)'!BU$2,'受領情報一覧(KPMG編集)'!$2:$100,ROW()-1,0)="","",HLOOKUP('回答結果(KPMG編集)'!BU$2,'受領情報一覧(KPMG編集)'!$2:$100,ROW()-1,0)),"")</f>
        <v>有</v>
      </c>
      <c r="BV13" s="45" t="str">
        <f>IFERROR(IF(HLOOKUP('回答結果(KPMG編集)'!BV$2,'受領情報一覧(KPMG編集)'!$2:$100,ROW()-1,0)="","",HLOOKUP('回答結果(KPMG編集)'!BV$2,'受領情報一覧(KPMG編集)'!$2:$100,ROW()-1,0)),"")</f>
        <v>取得したデータの変化量を分析することで経年劣化状況（亀裂、傷、欠損、動作異常、異音、異常振動、温度異常、漏えい電流、漏えいガス、等）を検出;過去データと取得したデータとの差分分析をすることで、経年劣化状況（亀裂、傷、欠損、動作異常、異音、異常振動、温度異常、漏えい電流、漏えいガス、等）を検出;取得したデータの傾向を分析することで経年劣化（亀裂、傷、欠損、動作異常、異音、異常振動、温度異常、漏えい電流、漏えいガス、等）の予兆を検知;</v>
      </c>
      <c r="BW13" s="45" t="str">
        <f>IFERROR(IF(HLOOKUP('回答結果(KPMG編集)'!BW$2,'受領情報一覧(KPMG編集)'!$2:$100,ROW()-1,0)="","",HLOOKUP('回答結果(KPMG編集)'!BW$2,'受領情報一覧(KPMG編集)'!$2:$100,ROW()-1,0)),"")</f>
        <v>レベル3：実装（製品・サービスとして提供されている）</v>
      </c>
      <c r="BX13" s="45" t="str">
        <f>IFERROR(IF(HLOOKUP('回答結果(KPMG編集)'!BX$2,'受領情報一覧(KPMG編集)'!$2:$100,ROW()-1,0)="","",HLOOKUP('回答結果(KPMG編集)'!BX$2,'受領情報一覧(KPMG編集)'!$2:$100,ROW()-1,0)),"")</f>
        <v>・定点ＩｏＴカメラで取得した計器画像データから、ＡＩにて計器データを画像処理して値を数値化し、値が動作異常（しきい値を超えた）の場合に警告メール等を発信。
・定点ＩｏＴカメラで、前回取得した画像と今回取得したした画像をＡＩにて比して、変化（煙があがっている等）異常がみられる場合に警告メール等を発信。
・定点ＩｏＴサーモカメラで取得した赤外線センサーによるデータを画像解析して、温度（色）が異常な場合に、警告メール等を発信。
・小型高性能マイクを実装した異音検知も予定</v>
      </c>
      <c r="BY13" s="45" t="str">
        <f>IFERROR(IF(HLOOKUP('回答結果(KPMG編集)'!BY$2,'受領情報一覧(KPMG編集)'!$2:$100,ROW()-1,0)="","",HLOOKUP('回答結果(KPMG編集)'!BY$2,'受領情報一覧(KPMG編集)'!$2:$100,ROW()-1,0)),"")</f>
        <v>ISO/IEC 27001認証;</v>
      </c>
      <c r="BZ13" s="45" t="str">
        <f>IFERROR(IF(HLOOKUP('回答結果(KPMG編集)'!BZ$2,'受領情報一覧(KPMG編集)'!$2:$100,ROW()-1,0)="","",HLOOKUP('回答結果(KPMG編集)'!BZ$2,'受領情報一覧(KPMG編集)'!$2:$100,ROW()-1,0)),"")</f>
        <v>両方取得していない</v>
      </c>
      <c r="CA13" s="45" t="str">
        <f>IFERROR(IF(HLOOKUP('回答結果(KPMG編集)'!CA$2,'受領情報一覧(KPMG編集)'!$2:$100,ROW()-1,0)="","",HLOOKUP('回答結果(KPMG編集)'!CA$2,'受領情報一覧(KPMG編集)'!$2:$100,ROW()-1,0)),"")</f>
        <v/>
      </c>
      <c r="CB13" s="45" t="str">
        <f>IFERROR(IF(HLOOKUP('回答結果(KPMG編集)'!CB$2,'受領情報一覧(KPMG編集)'!$2:$100,ROW()-1,0)="","",HLOOKUP('回答結果(KPMG編集)'!CB$2,'受領情報一覧(KPMG編集)'!$2:$100,ROW()-1,0)),"")</f>
        <v/>
      </c>
      <c r="CC13" s="45" t="str">
        <f>IFERROR(IF(HLOOKUP('回答結果(KPMG編集)'!CC$2,'受領情報一覧(KPMG編集)'!$2:$100,ROW()-1,0)="","",HLOOKUP('回答結果(KPMG編集)'!CC$2,'受領情報一覧(KPMG編集)'!$2:$100,ROW()-1,0)),"")</f>
        <v/>
      </c>
      <c r="CD13" s="45" t="str">
        <f>IFERROR(IF(HLOOKUP('回答結果(KPMG編集)'!CD$2,'受領情報一覧(KPMG編集)'!$2:$100,ROW()-1,0)="","",HLOOKUP('回答結果(KPMG編集)'!CD$2,'受領情報一覧(KPMG編集)'!$2:$100,ROW()-1,0)),"")</f>
        <v/>
      </c>
      <c r="CE13" s="45" t="str">
        <f>IFERROR(IF(HLOOKUP('回答結果(KPMG編集)'!CE$2,'受領情報一覧(KPMG編集)'!$2:$100,ROW()-1,0)="","",HLOOKUP('回答結果(KPMG編集)'!CE$2,'受領情報一覧(KPMG編集)'!$2:$100,ROW()-1,0)),"")</f>
        <v>国内外発刊のガイドラインに準拠した脆弱性検査を実施している</v>
      </c>
      <c r="CF13" s="45" t="str">
        <f>IFERROR(IF(HLOOKUP('回答結果(KPMG編集)'!CF$2,'受領情報一覧(KPMG編集)'!$2:$100,ROW()-1,0)="","",HLOOKUP('回答結果(KPMG編集)'!CF$2,'受領情報一覧(KPMG編集)'!$2:$100,ROW()-1,0)),"")</f>
        <v>ISMSプロセスに従い、外部監査を実施しております。
ASPIC（一般社団法人日本クラウド産業協会）の認証を取得予定。
暗号化通信プロトコルとして、TLS (Transport Layer Security)1.2で暗号化しています。</v>
      </c>
      <c r="CG13" s="45" t="str">
        <f>IFERROR(IF(HLOOKUP('回答結果(KPMG編集)'!CG$2,'受領情報一覧(KPMG編集)'!$2:$100,ROW()-1,0)="","",HLOOKUP('回答結果(KPMG編集)'!CG$2,'受領情報一覧(KPMG編集)'!$2:$100,ROW()-1,0)),"")</f>
        <v>脆弱性検査は間違いなく実施していますが、上記詳細のどれをどのように実施しているかはＡＩ開発のLiLz社へ確認が必要で、後報とさせていただきます。ベースとして、Microsoft Azureの物理的セキュリティにて対応がなされています。例えば、Azure WAFおよびAzure Security Centerによる24/365の監視などです。お取引いただいているユーザー企業（住友化学、ENEOSなど）から導入前に、セキュリティチェックシート（Excelファイル）を頂き個別で回答しており、今まで全てクリアーしております。;</v>
      </c>
      <c r="CH13" s="45" t="str">
        <f>IFERROR(IF(HLOOKUP('回答結果(KPMG編集)'!CH$2,'受領情報一覧(KPMG編集)'!$2:$100,ROW()-1,0)="","",HLOOKUP('回答結果(KPMG編集)'!CH$2,'受領情報一覧(KPMG編集)'!$2:$100,ROW()-1,0)),"")</f>
        <v/>
      </c>
      <c r="CI13" s="45" t="str">
        <f>IFERROR(IF(HLOOKUP('回答結果(KPMG編集)'!CI$2,'受領情報一覧(KPMG編集)'!$2:$100,ROW()-1,0)="","",HLOOKUP('回答結果(KPMG編集)'!CI$2,'受領情報一覧(KPMG編集)'!$2:$100,ROW()-1,0)),"")</f>
        <v/>
      </c>
      <c r="CJ13" s="45" t="str">
        <f>IFERROR(IF(HLOOKUP('回答結果(KPMG編集)'!CJ$2,'受領情報一覧(KPMG編集)'!$2:$100,ROW()-1,0)="","",HLOOKUP('回答結果(KPMG編集)'!CJ$2,'受領情報一覧(KPMG編集)'!$2:$100,ROW()-1,0)),"")</f>
        <v>日本国内のデータセンタ</v>
      </c>
      <c r="CK13" s="45" t="str">
        <f>IFERROR(IF(HLOOKUP('回答結果(KPMG編集)'!CK$2,'受領情報一覧(KPMG編集)'!$2:$100,ROW()-1,0)="","",HLOOKUP('回答結果(KPMG編集)'!CK$2,'受領情報一覧(KPMG編集)'!$2:$100,ROW()-1,0)),"")</f>
        <v>暗号化通信プロトコルとして、TLS (Transport Layer Security)1.2で暗号化しています。
画像およびDBは画像データはAES256bitで暗号化して保存。パスワードはさらにハッシュ化も実施しています。</v>
      </c>
      <c r="CL13" s="45" t="str">
        <f>IFERROR(IF(HLOOKUP('回答結果(KPMG編集)'!CL$2,'受領情報一覧(KPMG編集)'!$2:$100,ROW()-1,0)="","",HLOOKUP('回答結果(KPMG編集)'!CL$2,'受領情報一覧(KPMG編集)'!$2:$100,ROW()-1,0)),"")</f>
        <v/>
      </c>
      <c r="CM13" s="45" t="str">
        <f>IFERROR(IF(HLOOKUP('回答結果(KPMG編集)'!CM$2,'受領情報一覧(KPMG編集)'!$2:$100,ROW()-1,0)="","",HLOOKUP('回答結果(KPMG編集)'!CM$2,'受領情報一覧(KPMG編集)'!$2:$100,ROW()-1,0)),"")</f>
        <v/>
      </c>
      <c r="CN13" s="45" t="str">
        <f>IFERROR(IF(HLOOKUP('回答結果(KPMG編集)'!CN$2,'受領情報一覧(KPMG編集)'!$2:$100,ROW()-1,0)="","",HLOOKUP('回答結果(KPMG編集)'!CN$2,'受領情報一覧(KPMG編集)'!$2:$100,ROW()-1,0)),"")</f>
        <v/>
      </c>
      <c r="CO13" s="45" t="str">
        <f>IFERROR(IF(HLOOKUP('回答結果(KPMG編集)'!CO$2,'受領情報一覧(KPMG編集)'!$2:$100,ROW()-1,0)="","",HLOOKUP('回答結果(KPMG編集)'!CO$2,'受領情報一覧(KPMG編集)'!$2:$100,ROW()-1,0)),"")</f>
        <v/>
      </c>
      <c r="CP13" s="45" t="str">
        <f>IFERROR(IF(HLOOKUP('回答結果(KPMG編集)'!CP$2,'受領情報一覧(KPMG編集)'!$2:$100,ROW()-1,0)="","",HLOOKUP('回答結果(KPMG編集)'!CP$2,'受領情報一覧(KPMG編集)'!$2:$100,ROW()-1,0)),"")</f>
        <v/>
      </c>
      <c r="CQ13" s="45" t="str">
        <f>IFERROR(IF(HLOOKUP('回答結果(KPMG編集)'!CQ$2,'受領情報一覧(KPMG編集)'!$2:$100,ROW()-1,0)="","",HLOOKUP('回答結果(KPMG編集)'!CQ$2,'受領情報一覧(KPMG編集)'!$2:$100,ROW()-1,0)),"")</f>
        <v/>
      </c>
      <c r="CR13" s="45" t="str">
        <f>IFERROR(IF(HLOOKUP('回答結果(KPMG編集)'!CR$2,'受領情報一覧(KPMG編集)'!$2:$100,ROW()-1,0)="","",HLOOKUP('回答結果(KPMG編集)'!CR$2,'受領情報一覧(KPMG編集)'!$2:$100,ROW()-1,0)),"")</f>
        <v/>
      </c>
      <c r="CS13" s="45" t="str">
        <f>IFERROR(IF(HLOOKUP('回答結果(KPMG編集)'!CS$2,'受領情報一覧(KPMG編集)'!$2:$100,ROW()-1,0)="","",HLOOKUP('回答結果(KPMG編集)'!CS$2,'受領情報一覧(KPMG編集)'!$2:$100,ROW()-1,0)),"")</f>
        <v/>
      </c>
      <c r="CT13" s="45" t="str">
        <f>IFERROR(IF(HLOOKUP('回答結果(KPMG編集)'!CT$2,'受領情報一覧(KPMG編集)'!$2:$100,ROW()-1,0)="","",HLOOKUP('回答結果(KPMG編集)'!CT$2,'受領情報一覧(KPMG編集)'!$2:$100,ROW()-1,0)),"")</f>
        <v/>
      </c>
      <c r="CU13" s="45" t="str">
        <f>IFERROR(IF(HLOOKUP('回答結果(KPMG編集)'!CU$2,'受領情報一覧(KPMG編集)'!$2:$100,ROW()-1,0)="","",HLOOKUP('回答結果(KPMG編集)'!CU$2,'受領情報一覧(KPMG編集)'!$2:$100,ROW()-1,0)),"")</f>
        <v/>
      </c>
      <c r="CV13" s="45" t="str">
        <f>IFERROR(IF(HLOOKUP('回答結果(KPMG編集)'!CV$2,'受領情報一覧(KPMG編集)'!$2:$100,ROW()-1,0)="","",HLOOKUP('回答結果(KPMG編集)'!CV$2,'受領情報一覧(KPMG編集)'!$2:$100,ROW()-1,0)),"")</f>
        <v>５０００台以上</v>
      </c>
      <c r="CW13" s="45" t="str">
        <f>IFERROR(IF(HLOOKUP('回答結果(KPMG編集)'!CW$2,'受領情報一覧(KPMG編集)'!$2:$100,ROW()-1,0)="","",HLOOKUP('回答結果(KPMG編集)'!CW$2,'受領情報一覧(KPMG編集)'!$2:$100,ROW()-1,0)),"")</f>
        <v>当社実績では０件です。</v>
      </c>
      <c r="CX13" s="45" t="str">
        <f>IFERROR(IF(HLOOKUP('回答結果(KPMG編集)'!CX$2,'受領情報一覧(KPMG編集)'!$2:$100,ROW()-1,0)="","",HLOOKUP('回答結果(KPMG編集)'!CX$2,'受領情報一覧(KPMG編集)'!$2:$100,ROW()-1,0)),"")</f>
        <v>導入事例については、ユーザー企業（民間）との折衝が必要で、未だ折衝前の為、詳細をご案内することが出来ませんが、「導入企業の社名公開」として、三菱ケミカル・ENEOS・宝酒造・UCC上島珈琲・必要な場合には</v>
      </c>
      <c r="CY13" s="45" t="str">
        <f>IFERROR(IF(HLOOKUP('回答結果(KPMG編集)'!CY$2,'受領情報一覧(KPMG編集)'!$2:$100,ROW()-1,0)="","",HLOOKUP('回答結果(KPMG編集)'!CY$2,'受領情報一覧(KPMG編集)'!$2:$100,ROW()-1,0)),"")</f>
        <v/>
      </c>
      <c r="CZ13" s="45" t="str">
        <f>IFERROR(IF(HLOOKUP('回答結果(KPMG編集)'!CZ$2,'受領情報一覧(KPMG編集)'!$2:$100,ROW()-1,0)="","",HLOOKUP('回答結果(KPMG編集)'!CZ$2,'受領情報一覧(KPMG編集)'!$2:$100,ROW()-1,0)),"")</f>
        <v/>
      </c>
      <c r="DA13" s="45" t="str">
        <f>IFERROR(IF(HLOOKUP('回答結果(KPMG編集)'!DA$2,'受領情報一覧(KPMG編集)'!$2:$100,ROW()-1,0)="","",HLOOKUP('回答結果(KPMG編集)'!DA$2,'受領情報一覧(KPMG編集)'!$2:$100,ROW()-1,0)),"")</f>
        <v xml:space="preserve">初期導入費用：LiLz LTEカメラ＝８３０００円（ボリュームディスカウントあり）、LiLz BLEカメラ＝５９０００円（同上）、LiLz サーモカメラ＝２４０,０００円（同上）、LiLz防爆カメラ＝２５０,０００円（同上）
設置金具＝２０００円～１００００円程度（Amazonや楽天などで買えるカメラ用の金具でOK）
クラウドサービス＝２０００円程度から１００００円程度
</v>
      </c>
      <c r="DB13" s="45" t="str">
        <f>IFERROR(IF(HLOOKUP('回答結果(KPMG編集)'!DB$2,'受領情報一覧(KPMG編集)'!$2:$100,ROW()-1,0)="","",HLOOKUP('回答結果(KPMG編集)'!DB$2,'受領情報一覧(KPMG編集)'!$2:$100,ROW()-1,0)),"")</f>
        <v>特許 第7144809号
特許 第7144810号
特許 第7169035号
　</v>
      </c>
      <c r="DC13" s="45" t="str">
        <f>IFERROR(IF(HLOOKUP('回答結果(KPMG編集)'!DC$2,'受領情報一覧(KPMG編集)'!$2:$100,ROW()-1,0)="","",HLOOKUP('回答結果(KPMG編集)'!DC$2,'受領情報一覧(KPMG編集)'!$2:$100,ROW()-1,0)),"")</f>
        <v/>
      </c>
      <c r="DD13" s="45" t="str">
        <f>IFERROR(IF(HLOOKUP('回答結果(KPMG編集)'!DD$2,'受領情報一覧(KPMG編集)'!$2:$100,ROW()-1,0)="","",HLOOKUP('回答結果(KPMG編集)'!DD$2,'受領情報一覧(KPMG編集)'!$2:$100,ROW()-1,0)),"")</f>
        <v>環境温度：（公式には）ー１０～６０℃を超える箇所では使用できません。
NTTドコモのLTEが通じないところでは使えません。（ソフトバンク・AUも対応予定。同じくLTE閉域網）
防塵防水の規格取得はＩＰ６５なので水中では使えません。
防爆カメラはゾーン２用で、ゾーン０とゾーン１用ではありません。</v>
      </c>
      <c r="DE13" s="45" t="str">
        <f>IFERROR(IF(HLOOKUP('回答結果(KPMG編集)'!DE$2,'受領情報一覧(KPMG編集)'!$2:$100,ROW()-1,0)="","",HLOOKUP('回答結果(KPMG編集)'!DE$2,'受領情報一覧(KPMG編集)'!$2:$100,ROW()-1,0)),"")</f>
        <v xml:space="preserve">遠い所・高所・暗所などの日常目視点検を自動でおこないます。
・３年間 電池が持続するＩoＴカメラ（再充電可能）で現場をデジタル化
（電源・配線・設置工事・接続機器ナシ、ネット環境も不要で当日から現場をデジタル化）
・ＵＩが分かり易い（例：計器読取ＡＩの設定も簡単）
・一般のＡＩ企業は「ＡＩのみ提供」だが、当社はソフト（ＡＩ等）とハード（カメラ・ルータ）両方を自社開発＆連携しながら進化（業界随一）
・i-reporter, MENTENA, PI system等、外部システムとAPI連携
</v>
      </c>
      <c r="DF13" s="45" t="str">
        <f>IFERROR(IF(HLOOKUP('回答結果(KPMG編集)'!DF$2,'受領情報一覧(KPMG編集)'!$2:$100,ROW()-1,0)="","",HLOOKUP('回答結果(KPMG編集)'!DF$2,'受領情報一覧(KPMG編集)'!$2:$100,ROW()-1,0)),"")</f>
        <v>日本国の裁判所</v>
      </c>
      <c r="DG13" s="45" t="str">
        <f>IFERROR(IF(HLOOKUP('回答結果(KPMG編集)'!DG$2,'受領情報一覧(KPMG編集)'!$2:$100,ROW()-1,0)="","",HLOOKUP('回答結果(KPMG編集)'!DG$2,'受領情報一覧(KPMG編集)'!$2:$100,ROW()-1,0)),"")</f>
        <v>日本法</v>
      </c>
      <c r="DH13" s="45" t="str">
        <f>IFERROR(IF(HLOOKUP('回答結果(KPMG編集)'!DH$2,'受領情報一覧(KPMG編集)'!$2:$100,ROW()-1,0)="","",HLOOKUP('回答結果(KPMG編集)'!DH$2,'受領情報一覧(KPMG編集)'!$2:$100,ROW()-1,0)),"")</f>
        <v>はい</v>
      </c>
      <c r="DI13" s="45" t="str">
        <f>IFERROR(IF(HLOOKUP('回答結果(KPMG編集)'!DI$2,'受領情報一覧(KPMG編集)'!$2:$100,ROW()-1,0)="","",HLOOKUP('回答結果(KPMG編集)'!DI$2,'受領情報一覧(KPMG編集)'!$2:$100,ROW()-1,0)),"")</f>
        <v>はい</v>
      </c>
      <c r="DJ13" s="45" t="str">
        <f>IFERROR(IF(HLOOKUP('回答結果(KPMG編集)'!DJ$2,'受領情報一覧(KPMG編集)'!$2:$100,ROW()-1,0)="","",HLOOKUP('回答結果(KPMG編集)'!DJ$2,'受領情報一覧(KPMG編集)'!$2:$100,ROW()-1,0)),"")</f>
        <v>そもそも住友化学・三菱ケミカル・ENEOSなど大手プラント企業がプラント内で使われており、個別で取引基本契約を結んでおります。カメラ・ルータ等ハードウェアは、一般家電と同じく通常使用下で１年間の保証となっております。</v>
      </c>
      <c r="DK13" s="45" t="str">
        <f>IFERROR(IF(HLOOKUP('回答結果(KPMG編集)'!DK$2,'受領情報一覧(KPMG編集)'!$2:$100,ROW()-1,0)="","",HLOOKUP('回答結果(KPMG編集)'!DK$2,'受領情報一覧(KPMG編集)'!$2:$100,ROW()-1,0)),"")</f>
        <v/>
      </c>
      <c r="DL13" s="45" t="str">
        <f>IFERROR(IF(HLOOKUP('回答結果(KPMG編集)'!DL$2,'受領情報一覧(KPMG編集)'!$2:$100,ROW()-1,0)="","",HLOOKUP('回答結果(KPMG編集)'!DL$2,'受領情報一覧(KPMG編集)'!$2:$100,ROW()-1,0)),"")</f>
        <v/>
      </c>
      <c r="DM13" s="45" t="str">
        <f>IFERROR(IF(HLOOKUP('回答結果(KPMG編集)'!DM$2,'受領情報一覧(KPMG編集)'!$2:$100,ROW()-1,0)="","",HLOOKUP('回答結果(KPMG編集)'!DM$2,'受領情報一覧(KPMG編集)'!$2:$100,ROW()-1,0)),"")</f>
        <v/>
      </c>
      <c r="DN13" s="45" t="str">
        <f>IFERROR(IF(HLOOKUP('回答結果(KPMG編集)'!DN$2,'受領情報一覧(KPMG編集)'!$2:$100,ROW()-1,0)="","",HLOOKUP('回答結果(KPMG編集)'!DN$2,'受領情報一覧(KPMG編集)'!$2:$100,ROW()-1,0)),"")</f>
        <v/>
      </c>
      <c r="DO13" s="45" t="str">
        <f>IFERROR(IF(HLOOKUP('回答結果(KPMG編集)'!DO$2,'受領情報一覧(KPMG編集)'!$2:$100,ROW()-1,0)="","",HLOOKUP('回答結果(KPMG編集)'!DO$2,'受領情報一覧(KPMG編集)'!$2:$100,ROW()-1,0)),"")</f>
        <v/>
      </c>
      <c r="DP13" s="45" t="str">
        <f>IFERROR(IF(HLOOKUP('回答結果(KPMG編集)'!DP$2,'受領情報一覧(KPMG編集)'!$2:$100,ROW()-1,0)="","",HLOOKUP('回答結果(KPMG編集)'!DP$2,'受領情報一覧(KPMG編集)'!$2:$100,ROW()-1,0)),"")</f>
        <v/>
      </c>
      <c r="DQ13" s="45" t="str">
        <f>IFERROR(IF(HLOOKUP('回答結果(KPMG編集)'!DQ$2,'受領情報一覧(KPMG編集)'!$2:$100,ROW()-1,0)="","",HLOOKUP('回答結果(KPMG編集)'!DQ$2,'受領情報一覧(KPMG編集)'!$2:$100,ROW()-1,0)),"")</f>
        <v/>
      </c>
      <c r="DR13" s="45" t="str">
        <f>IFERROR(IF(HLOOKUP('回答結果(KPMG編集)'!DR$2,'受領情報一覧(KPMG編集)'!$2:$100,ROW()-1,0)="","",HLOOKUP('回答結果(KPMG編集)'!DR$2,'受領情報一覧(KPMG編集)'!$2:$100,ROW()-1,0)),"")</f>
        <v/>
      </c>
      <c r="DS13" s="45" t="str">
        <f>IFERROR(IF(HLOOKUP('回答結果(KPMG編集)'!DS$2,'受領情報一覧(KPMG編集)'!$2:$100,ROW()-1,0)="","",HLOOKUP('回答結果(KPMG編集)'!DS$2,'受領情報一覧(KPMG編集)'!$2:$100,ROW()-1,0)),"")</f>
        <v/>
      </c>
      <c r="DT13" s="45" t="str">
        <f>IFERROR(IF(HLOOKUP('回答結果(KPMG編集)'!DT$2,'受領情報一覧(KPMG編集)'!$2:$100,ROW()-1,0)="","",HLOOKUP('回答結果(KPMG編集)'!DT$2,'受領情報一覧(KPMG編集)'!$2:$100,ROW()-1,0)),"")</f>
        <v/>
      </c>
      <c r="DU13" s="45" t="str">
        <f>IFERROR(IF(HLOOKUP('回答結果(KPMG編集)'!DU$2,'受領情報一覧(KPMG編集)'!$2:$100,ROW()-1,0)="","",HLOOKUP('回答結果(KPMG編集)'!DU$2,'受領情報一覧(KPMG編集)'!$2:$100,ROW()-1,0)),"")</f>
        <v/>
      </c>
      <c r="DV13" s="45" t="str">
        <f>IFERROR(IF(HLOOKUP('回答結果(KPMG編集)'!DV$2,'受領情報一覧(KPMG編集)'!$2:$100,ROW()-1,0)="","",HLOOKUP('回答結果(KPMG編集)'!DV$2,'受領情報一覧(KPMG編集)'!$2:$100,ROW()-1,0)),"")</f>
        <v>代表取締役　岡本英一郎　もしくは　マネージャー　佐藤盛超</v>
      </c>
      <c r="DW13" s="45" t="str">
        <f>IFERROR(IF(HLOOKUP('回答結果(KPMG編集)'!DW$2,'受領情報一覧(KPMG編集)'!$2:$100,ROW()-1,0)="","",HLOOKUP('回答結果(KPMG編集)'!DW$2,'受領情報一覧(KPMG編集)'!$2:$100,ROW()-1,0)),"")</f>
        <v>オカモトエイイチロウ　サトウシゲユキ</v>
      </c>
      <c r="DX13" s="45" t="str">
        <f>IFERROR(IF(HLOOKUP('回答結果(KPMG編集)'!DX$2,'受領情報一覧(KPMG編集)'!$2:$100,ROW()-1,0)="","",HLOOKUP('回答結果(KPMG編集)'!DX$2,'受領情報一覧(KPMG編集)'!$2:$100,ROW()-1,0)),"")</f>
        <v>09072896491（岡本英一郎）
07040913635（佐藤盛超）</v>
      </c>
      <c r="DY13" s="45" t="str">
        <f>IFERROR(IF(HLOOKUP('回答結果(KPMG編集)'!DY$2,'受領情報一覧(KPMG編集)'!$2:$100,ROW()-1,0)="","",HLOOKUP('回答結果(KPMG編集)'!DY$2,'受領情報一覧(KPMG編集)'!$2:$100,ROW()-1,0)),"")</f>
        <v>個人情報の取扱いに同意する</v>
      </c>
      <c r="DZ13" s="45" t="str">
        <f>IFERROR(IF(HLOOKUP('回答結果(KPMG編集)'!DZ$2,'受領情報一覧(KPMG編集)'!$2:$100,ROW()-1,0)="","",HLOOKUP('回答結果(KPMG編集)'!DZ$2,'受領情報一覧(KPMG編集)'!$2:$100,ROW()-1,0)),"")</f>
        <v>著作権の取扱いに同意する</v>
      </c>
      <c r="EA13" s="45" t="str">
        <f>IFERROR(IF(HLOOKUP('回答結果(KPMG編集)'!EA$3,'受領情報一覧(KPMG編集)'!$3:$100,ROW()-2,0)="","",HLOOKUP('回答結果(KPMG編集)'!EA$3,'受領情報一覧(KPMG編集)'!$3:$100,ROW()-2,0)),"")</f>
        <v>同意する</v>
      </c>
      <c r="EB13" s="45" t="str">
        <f>IFERROR(IF(HLOOKUP('回答結果(KPMG編集)'!EB$3,'受領情報一覧(KPMG編集)'!$3:$100,ROW()-2,0)="","",HLOOKUP('回答結果(KPMG編集)'!EB$3,'受領情報一覧(KPMG編集)'!$3:$100,ROW()-2,0)),"")</f>
        <v>確認しました</v>
      </c>
    </row>
    <row r="14" spans="2:132" x14ac:dyDescent="0.55000000000000004">
      <c r="B14" s="67">
        <f>IFERROR(IF(Table1[[#This Row],[回答ID]]="","",Table1[[#This Row],[回答ID]]),"")</f>
        <v>11</v>
      </c>
      <c r="C14" s="46">
        <f>IFERROR(IF(Table1[[#This Row],[開始時刻]]="","",Table1[[#This Row],[開始時刻]]),"")</f>
        <v>45313.75476851852</v>
      </c>
      <c r="D14" s="46">
        <f>IFERROR(IF(Table1[[#This Row],[完了時刻]]="","",Table1[[#This Row],[完了時刻]]),"")</f>
        <v>45313.827337962961</v>
      </c>
      <c r="E14" s="45" t="str">
        <f>IFERROR(IF(Table1[[#This Row],[メール]]="","",Table1[[#This Row],[メール]]),"")</f>
        <v>anonymous</v>
      </c>
      <c r="F14" s="45" t="str">
        <f>IFERROR(IF(Table1[[#This Row],[名前]]="","",Table1[[#This Row],[名前]]),"")</f>
        <v/>
      </c>
      <c r="G14" s="45" t="str">
        <f>IFERROR(IF(Table1[[#This Row],[最終変更時刻]]="","",Table1[[#This Row],[最終変更時刻]]),"")</f>
        <v/>
      </c>
      <c r="H14" s="45" t="str">
        <f>IFERROR(IF(HLOOKUP('回答結果(KPMG編集)'!H$2,'受領情報一覧(KPMG編集)'!$2:$100,ROW()-1,0)="","",HLOOKUP('回答結果(KPMG編集)'!H$2,'受領情報一覧(KPMG編集)'!$2:$100,ROW()-1,0)),"")</f>
        <v>計測検査株式会社</v>
      </c>
      <c r="I14" s="45" t="str">
        <f>IFERROR(IF(HLOOKUP('回答結果(KPMG編集)'!I$2,'受領情報一覧(KPMG編集)'!$2:$100,ROW()-1,0)="","",HLOOKUP('回答結果(KPMG編集)'!I$2,'受領情報一覧(KPMG編集)'!$2:$100,ROW()-1,0)),"")</f>
        <v>ケイソクケンサ</v>
      </c>
      <c r="J14" s="45" t="str">
        <f>IFERROR(IF(HLOOKUP('回答結果(KPMG編集)'!J$2,'受領情報一覧(KPMG編集)'!$2:$100,ROW()-1,0)="","",HLOOKUP('回答結果(KPMG編集)'!J$2,'受領情報一覧(KPMG編集)'!$2:$100,ROW()-1,0)),"")</f>
        <v>日本国</v>
      </c>
      <c r="K14" s="184" t="str">
        <f>IFERROR(IF(HLOOKUP('回答結果(KPMG編集)'!K$2,'受領情報一覧(KPMG編集)'!$2:$100,ROW()-1,0)="","",HLOOKUP('回答結果(KPMG編集)'!K$2,'受領情報一覧(KPMG編集)'!$2:$100,ROW()-1,0)),"")</f>
        <v>6290801009932</v>
      </c>
      <c r="L14" s="45" t="str">
        <f>IFERROR(IF(HLOOKUP('回答結果(KPMG編集)'!L$2,'受領情報一覧(KPMG編集)'!$2:$100,ROW()-1,0)="","",HLOOKUP('回答結果(KPMG編集)'!L$2,'受領情報一覧(KPMG編集)'!$2:$100,ROW()-1,0)),"")</f>
        <v>100⼈超300⼈以下</v>
      </c>
      <c r="M14" s="45" t="str">
        <f>IFERROR(IF(HLOOKUP('回答結果(KPMG編集)'!M$2,'受領情報一覧(KPMG編集)'!$2:$100,ROW()-1,0)="","",HLOOKUP('回答結果(KPMG編集)'!M$2,'受領情報一覧(KPMG編集)'!$2:$100,ROW()-1,0)),"")</f>
        <v>5,000万円以下</v>
      </c>
      <c r="N14" s="45" t="str">
        <f>IFERROR(IF(HLOOKUP('回答結果(KPMG編集)'!N$2,'受領情報一覧(KPMG編集)'!$2:$100,ROW()-1,0)="","",HLOOKUP('回答結果(KPMG編集)'!N$2,'受領情報一覧(KPMG編集)'!$2:$100,ROW()-1,0)),"")</f>
        <v>福岡県北九州市八幡西区陣原一丁目８番３号</v>
      </c>
      <c r="O14" s="45" t="str">
        <f>IFERROR(IF(HLOOKUP('回答結果(KPMG編集)'!O$2,'受領情報一覧(KPMG編集)'!$2:$100,ROW()-1,0)="","",HLOOKUP('回答結果(KPMG編集)'!O$2,'受領情報一覧(KPMG編集)'!$2:$100,ROW()-1,0)),"")</f>
        <v>http://www.keisokukensa.co.jp</v>
      </c>
      <c r="P14" s="45" t="str">
        <f>IFERROR(IF(HLOOKUP('回答結果(KPMG編集)'!P$2,'受領情報一覧(KPMG編集)'!$2:$100,ROW()-1,0)="","",HLOOKUP('回答結果(KPMG編集)'!P$2,'受領情報一覧(KPMG編集)'!$2:$100,ROW()-1,0)),"")</f>
        <v>中央省庁（全省庁統一資格）;都道府県;市区町村;</v>
      </c>
      <c r="Q14" s="45" t="str">
        <f>IFERROR(IF(HLOOKUP('回答結果(KPMG編集)'!Q$2,'受領情報一覧(KPMG編集)'!$2:$100,ROW()-1,0)="","",HLOOKUP('回答結果(KPMG編集)'!Q$2,'受領情報一覧(KPMG編集)'!$2:$100,ROW()-1,0)),"")</f>
        <v>全国;</v>
      </c>
      <c r="R14" s="45" t="str">
        <f>IFERROR(IF(HLOOKUP('回答結果(KPMG編集)'!R$2,'受領情報一覧(KPMG編集)'!$2:$100,ROW()-1,0)="","",HLOOKUP('回答結果(KPMG編集)'!R$2,'受領情報一覧(KPMG編集)'!$2:$100,ROW()-1,0)),"")</f>
        <v>走行型計測システムを用いた画像およびレーザ計測サービス</v>
      </c>
      <c r="S14" s="45" t="str">
        <f>IFERROR(IF(HLOOKUP('回答結果(KPMG編集)'!S$2,'受領情報一覧(KPMG編集)'!$2:$100,ROW()-1,0)="","",HLOOKUP('回答結果(KPMG編集)'!S$2,'受領情報一覧(KPMG編集)'!$2:$100,ROW()-1,0)),"")</f>
        <v>走行型高速2D&amp;3D点検システム MIMM（ミーム）</v>
      </c>
      <c r="T14" s="45" t="str">
        <f>IFERROR(IF(HLOOKUP('回答結果(KPMG編集)'!T$2,'受領情報一覧(KPMG編集)'!$2:$100,ROW()-1,0)="","",HLOOKUP('回答結果(KPMG編集)'!T$2,'受領情報一覧(KPMG編集)'!$2:$100,ROW()-1,0)),"")</f>
        <v>画像計測装置(カメラ,高輝度LED照明)およびレーザ計測装置(GPS,IMU,高密度レーザ装置)を搭載した走行型計測システムにて、トンネルや擁壁等の構造物のカラー画像データや3次元点群データを取得する。</v>
      </c>
      <c r="U14" s="45" t="str">
        <f>IFERROR(IF(HLOOKUP('回答結果(KPMG編集)'!U$2,'受領情報一覧(KPMG編集)'!$2:$100,ROW()-1,0)="","",HLOOKUP('回答結果(KPMG編集)'!U$2,'受領情報一覧(KPMG編集)'!$2:$100,ROW()-1,0)),"")</f>
        <v>https://www.keisokukensa.co.jp/MIMM</v>
      </c>
      <c r="V14" s="45" t="str">
        <f>IFERROR(IF(HLOOKUP('回答結果(KPMG編集)'!V$2,'受領情報一覧(KPMG編集)'!$2:$100,ROW()-1,0)="","",HLOOKUP('回答結果(KPMG編集)'!V$2,'受領情報一覧(KPMG編集)'!$2:$100,ROW()-1,0)),"")</f>
        <v>・道路トンネル定期点検要領(案) （国⼟交通省）
・地理空間情報活⽤推進基本法
・測量法（国土地理院）
・道路交通法（国⼟交通省）</v>
      </c>
      <c r="W14" s="45" t="str">
        <f>IFERROR(IF(HLOOKUP('回答結果(KPMG編集)'!W$2,'受領情報一覧(KPMG編集)'!$2:$100,ROW()-1,0)="","",HLOOKUP('回答結果(KPMG編集)'!W$2,'受領情報一覧(KPMG編集)'!$2:$100,ROW()-1,0)),"")</f>
        <v xml:space="preserve">・国土交通省　新技術情報提供システム（NETIS）：KK-130026-VE
・国土交通省　点検支援技術性能カタログ：TN010006－V0423　(末尾番号は更新時変更になります)
</v>
      </c>
      <c r="X14" s="45" t="str">
        <f>IFERROR(IF(HLOOKUP('回答結果(KPMG編集)'!X$2,'受領情報一覧(KPMG編集)'!$2:$100,ROW()-1,0)="","",HLOOKUP('回答結果(KPMG編集)'!X$2,'受領情報一覧(KPMG編集)'!$2:$100,ROW()-1,0)),"")</f>
        <v>複数の要素技術により構成される</v>
      </c>
      <c r="Y14" s="45" t="str">
        <f>IFERROR(IF(HLOOKUP('回答結果(KPMG編集)'!Y$2,'受領情報一覧(KPMG編集)'!$2:$100,ROW()-1,0)="","",HLOOKUP('回答結果(KPMG編集)'!Y$2,'受領情報一覧(KPMG編集)'!$2:$100,ROW()-1,0)),"")</f>
        <v/>
      </c>
      <c r="Z14" s="45" t="str">
        <f>IFERROR(IF(HLOOKUP('回答結果(KPMG編集)'!Z$2,'受領情報一覧(KPMG編集)'!$2:$100,ROW()-1,0)="","",HLOOKUP('回答結果(KPMG編集)'!Z$2,'受領情報一覧(KPMG編集)'!$2:$100,ROW()-1,0)),"")</f>
        <v/>
      </c>
      <c r="AA14" s="185" t="str">
        <f>IFERROR(IF(HLOOKUP('回答結果(KPMG編集)'!AA$2,'受領情報一覧(KPMG編集)'!$2:$100,ROW()-1,0)="","",HLOOKUP('回答結果(KPMG編集)'!AA$2,'受領情報一覧(KPMG編集)'!$2:$100,ROW()-1,0)),"")</f>
        <v/>
      </c>
      <c r="AB14" s="45" t="str">
        <f>IFERROR(IF(HLOOKUP('回答結果(KPMG編集)'!AB$2,'受領情報一覧(KPMG編集)'!$2:$100,ROW()-1,0)="","",HLOOKUP('回答結果(KPMG編集)'!AB$2,'受領情報一覧(KPMG編集)'!$2:$100,ROW()-1,0)),"")</f>
        <v/>
      </c>
      <c r="AC14" s="45" t="str">
        <f>IFERROR(IF(HLOOKUP('回答結果(KPMG編集)'!AC$2,'受領情報一覧(KPMG編集)'!$2:$100,ROW()-1,0)="","",HLOOKUP('回答結果(KPMG編集)'!AC$2,'受領情報一覧(KPMG編集)'!$2:$100,ROW()-1,0)),"")</f>
        <v>カメラ画像計測技術（計測検査株式会社製 組み込み構築型カメラ画像システム）</v>
      </c>
      <c r="AD14" s="45" t="str">
        <f>IFERROR(IF(HLOOKUP('回答結果(KPMG編集)'!AD$2,'受領情報一覧(KPMG編集)'!$2:$100,ROW()-1,0)="","",HLOOKUP('回答結果(KPMG編集)'!AD$2,'受領情報一覧(KPMG編集)'!$2:$100,ROW()-1,0)),"")</f>
        <v>MIS：Mobile Imaging Technology System</v>
      </c>
      <c r="AE14" s="45" t="str">
        <f>IFERROR(IF(HLOOKUP('回答結果(KPMG編集)'!AE$2,'受領情報一覧(KPMG編集)'!$2:$100,ROW()-1,0)="","",HLOOKUP('回答結果(KPMG編集)'!AE$2,'受領情報一覧(KPMG編集)'!$2:$100,ROW()-1,0)),"")</f>
        <v>計測検査株式会社</v>
      </c>
      <c r="AF14" s="45" t="str">
        <f>IFERROR(IF(HLOOKUP('回答結果(KPMG編集)'!AF$2,'受領情報一覧(KPMG編集)'!$2:$100,ROW()-1,0)="","",HLOOKUP('回答結果(KPMG編集)'!AF$2,'受領情報一覧(KPMG編集)'!$2:$100,ROW()-1,0)),"")</f>
        <v>ケイソクケンサ</v>
      </c>
      <c r="AG14" s="185" t="str">
        <f>IFERROR(IF(HLOOKUP('回答結果(KPMG編集)'!AG$2,'受領情報一覧(KPMG編集)'!$2:$100,ROW()-1,0)="","",HLOOKUP('回答結果(KPMG編集)'!AG$2,'受領情報一覧(KPMG編集)'!$2:$100,ROW()-1,0)),"")</f>
        <v>6290801009932</v>
      </c>
      <c r="AH14" s="45" t="str">
        <f>IFERROR(IF(HLOOKUP('回答結果(KPMG編集)'!AH$2,'受領情報一覧(KPMG編集)'!$2:$100,ROW()-1,0)="","",HLOOKUP('回答結果(KPMG編集)'!AH$2,'受領情報一覧(KPMG編集)'!$2:$100,ROW()-1,0)),"")</f>
        <v>福岡県北九州市八幡西区陣原一丁目８番３号</v>
      </c>
      <c r="AI14" s="45" t="str">
        <f>IFERROR(IF(HLOOKUP('回答結果(KPMG編集)'!AI$2,'受領情報一覧(KPMG編集)'!$2:$100,ROW()-1,0)="","",HLOOKUP('回答結果(KPMG編集)'!AI$2,'受領情報一覧(KPMG編集)'!$2:$100,ROW()-1,0)),"")</f>
        <v>続けて回答する</v>
      </c>
      <c r="AJ14" s="45" t="str">
        <f>IFERROR(IF(HLOOKUP('回答結果(KPMG編集)'!AJ$2,'受領情報一覧(KPMG編集)'!$2:$100,ROW()-1,0)="","",HLOOKUP('回答結果(KPMG編集)'!AJ$2,'受領情報一覧(KPMG編集)'!$2:$100,ROW()-1,0)),"")</f>
        <v>レーザ計測技術（三菱電機株式会社製 高精度GPS移動計測装置）</v>
      </c>
      <c r="AK14" s="45" t="str">
        <f>IFERROR(IF(HLOOKUP('回答結果(KPMG編集)'!AK$2,'受領情報一覧(KPMG編集)'!$2:$100,ROW()-1,0)="","",HLOOKUP('回答結果(KPMG編集)'!AK$2,'受領情報一覧(KPMG編集)'!$2:$100,ROW()-1,0)),"")</f>
        <v>MMS：Mobile Mapping System</v>
      </c>
      <c r="AL14" s="45" t="str">
        <f>IFERROR(IF(HLOOKUP('回答結果(KPMG編集)'!AL$2,'受領情報一覧(KPMG編集)'!$2:$100,ROW()-1,0)="","",HLOOKUP('回答結果(KPMG編集)'!AL$2,'受領情報一覧(KPMG編集)'!$2:$100,ROW()-1,0)),"")</f>
        <v>三菱電機株式会社</v>
      </c>
      <c r="AM14" s="45" t="str">
        <f>IFERROR(IF(HLOOKUP('回答結果(KPMG編集)'!AM$2,'受領情報一覧(KPMG編集)'!$2:$100,ROW()-1,0)="","",HLOOKUP('回答結果(KPMG編集)'!AM$2,'受領情報一覧(KPMG編集)'!$2:$100,ROW()-1,0)),"")</f>
        <v>ミツビシデンキ</v>
      </c>
      <c r="AN14" s="185" t="str">
        <f>IFERROR(IF(HLOOKUP('回答結果(KPMG編集)'!AN$2,'受領情報一覧(KPMG編集)'!$2:$100,ROW()-1,0)="","",HLOOKUP('回答結果(KPMG編集)'!AN$2,'受領情報一覧(KPMG編集)'!$2:$100,ROW()-1,0)),"")</f>
        <v>4010001008772</v>
      </c>
      <c r="AO14" s="45" t="str">
        <f>IFERROR(IF(HLOOKUP('回答結果(KPMG編集)'!AO$2,'受領情報一覧(KPMG編集)'!$2:$100,ROW()-1,0)="","",HLOOKUP('回答結果(KPMG編集)'!AO$2,'受領情報一覧(KPMG編集)'!$2:$100,ROW()-1,0)),"")</f>
        <v>東京都千代田区丸の内２丁目７番３号</v>
      </c>
      <c r="AP14" s="45" t="str">
        <f>IFERROR(IF(HLOOKUP('回答結果(KPMG編集)'!AP$2,'受領情報一覧(KPMG編集)'!$2:$100,ROW()-1,0)="","",HLOOKUP('回答結果(KPMG編集)'!AP$2,'受領情報一覧(KPMG編集)'!$2:$100,ROW()-1,0)),"")</f>
        <v>次のセクションの回答へ進む</v>
      </c>
      <c r="AQ14" s="45" t="str">
        <f>IFERROR(IF(HLOOKUP('回答結果(KPMG編集)'!AQ$2,'受領情報一覧(KPMG編集)'!$2:$100,ROW()-1,0)="","",HLOOKUP('回答結果(KPMG編集)'!AQ$2,'受領情報一覧(KPMG編集)'!$2:$100,ROW()-1,0)),"")</f>
        <v/>
      </c>
      <c r="AR14" s="45" t="str">
        <f>IFERROR(IF(HLOOKUP('回答結果(KPMG編集)'!AR$2,'受領情報一覧(KPMG編集)'!$2:$100,ROW()-1,0)="","",HLOOKUP('回答結果(KPMG編集)'!AR$2,'受領情報一覧(KPMG編集)'!$2:$100,ROW()-1,0)),"")</f>
        <v/>
      </c>
      <c r="AS14" s="45" t="str">
        <f>IFERROR(IF(HLOOKUP('回答結果(KPMG編集)'!AS$2,'受領情報一覧(KPMG編集)'!$2:$100,ROW()-1,0)="","",HLOOKUP('回答結果(KPMG編集)'!AS$2,'受領情報一覧(KPMG編集)'!$2:$100,ROW()-1,0)),"")</f>
        <v/>
      </c>
      <c r="AT14" s="45" t="str">
        <f>IFERROR(IF(HLOOKUP('回答結果(KPMG編集)'!AT$2,'受領情報一覧(KPMG編集)'!$2:$100,ROW()-1,0)="","",HLOOKUP('回答結果(KPMG編集)'!AT$2,'受領情報一覧(KPMG編集)'!$2:$100,ROW()-1,0)),"")</f>
        <v/>
      </c>
      <c r="AU14" s="185" t="str">
        <f>IFERROR(IF(HLOOKUP('回答結果(KPMG編集)'!AU$2,'受領情報一覧(KPMG編集)'!$2:$100,ROW()-1,0)="","",HLOOKUP('回答結果(KPMG編集)'!AU$2,'受領情報一覧(KPMG編集)'!$2:$100,ROW()-1,0)),"")</f>
        <v/>
      </c>
      <c r="AV14" s="45" t="str">
        <f>IFERROR(IF(HLOOKUP('回答結果(KPMG編集)'!AV$2,'受領情報一覧(KPMG編集)'!$2:$100,ROW()-1,0)="","",HLOOKUP('回答結果(KPMG編集)'!AV$2,'受領情報一覧(KPMG編集)'!$2:$100,ROW()-1,0)),"")</f>
        <v/>
      </c>
      <c r="AW14" s="45" t="str">
        <f>IFERROR(IF(HLOOKUP('回答結果(KPMG編集)'!AW$2,'受領情報一覧(KPMG編集)'!$2:$100,ROW()-1,0)="","",HLOOKUP('回答結果(KPMG編集)'!AW$2,'受領情報一覧(KPMG編集)'!$2:$100,ROW()-1,0)),"")</f>
        <v/>
      </c>
      <c r="AX14" s="45" t="str">
        <f>IFERROR(IF(HLOOKUP('回答結果(KPMG編集)'!AX$2,'受領情報一覧(KPMG編集)'!$2:$100,ROW()-1,0)="","",HLOOKUP('回答結果(KPMG編集)'!AX$2,'受領情報一覧(KPMG編集)'!$2:$100,ROW()-1,0)),"")</f>
        <v/>
      </c>
      <c r="AY14" s="45" t="str">
        <f>IFERROR(IF(HLOOKUP('回答結果(KPMG編集)'!AY$2,'受領情報一覧(KPMG編集)'!$2:$100,ROW()-1,0)="","",HLOOKUP('回答結果(KPMG編集)'!AY$2,'受領情報一覧(KPMG編集)'!$2:$100,ROW()-1,0)),"")</f>
        <v/>
      </c>
      <c r="AZ14" s="45" t="str">
        <f>IFERROR(IF(HLOOKUP('回答結果(KPMG編集)'!AZ$2,'受領情報一覧(KPMG編集)'!$2:$100,ROW()-1,0)="","",HLOOKUP('回答結果(KPMG編集)'!AZ$2,'受領情報一覧(KPMG編集)'!$2:$100,ROW()-1,0)),"")</f>
        <v/>
      </c>
      <c r="BA14" s="45" t="str">
        <f>IFERROR(IF(HLOOKUP('回答結果(KPMG編集)'!BA$2,'受領情報一覧(KPMG編集)'!$2:$100,ROW()-1,0)="","",HLOOKUP('回答結果(KPMG編集)'!BA$2,'受領情報一覧(KPMG編集)'!$2:$100,ROW()-1,0)),"")</f>
        <v/>
      </c>
      <c r="BB14" s="185" t="str">
        <f>IFERROR(IF(HLOOKUP('回答結果(KPMG編集)'!BB$2,'受領情報一覧(KPMG編集)'!$2:$100,ROW()-1,0)="","",HLOOKUP('回答結果(KPMG編集)'!BB$2,'受領情報一覧(KPMG編集)'!$2:$100,ROW()-1,0)),"")</f>
        <v/>
      </c>
      <c r="BC14" s="45" t="str">
        <f>IFERROR(IF(HLOOKUP('回答結果(KPMG編集)'!BC$2,'受領情報一覧(KPMG編集)'!$2:$100,ROW()-1,0)="","",HLOOKUP('回答結果(KPMG編集)'!BC$2,'受領情報一覧(KPMG編集)'!$2:$100,ROW()-1,0)),"")</f>
        <v/>
      </c>
      <c r="BD14" s="45" t="str">
        <f>IFERROR(IF(HLOOKUP('回答結果(KPMG編集)'!BD$2,'受領情報一覧(KPMG編集)'!$2:$100,ROW()-1,0)="","",HLOOKUP('回答結果(KPMG編集)'!BD$2,'受領情報一覧(KPMG編集)'!$2:$100,ROW()-1,0)),"")</f>
        <v/>
      </c>
      <c r="BE14" s="45" t="str">
        <f>IFERROR(IF(HLOOKUP('回答結果(KPMG編集)'!BE$2,'受領情報一覧(KPMG編集)'!$2:$100,ROW()-1,0)="","",HLOOKUP('回答結果(KPMG編集)'!BE$2,'受領情報一覧(KPMG編集)'!$2:$100,ROW()-1,0)),"")</f>
        <v/>
      </c>
      <c r="BF14" s="45" t="str">
        <f>IFERROR(IF(HLOOKUP('回答結果(KPMG編集)'!BF$2,'受領情報一覧(KPMG編集)'!$2:$100,ROW()-1,0)="","",HLOOKUP('回答結果(KPMG編集)'!BF$2,'受領情報一覧(KPMG編集)'!$2:$100,ROW()-1,0)),"")</f>
        <v/>
      </c>
      <c r="BG14" s="45" t="str">
        <f>IFERROR(IF(HLOOKUP('回答結果(KPMG編集)'!BG$2,'受領情報一覧(KPMG編集)'!$2:$100,ROW()-1,0)="","",HLOOKUP('回答結果(KPMG編集)'!BG$2,'受領情報一覧(KPMG編集)'!$2:$100,ROW()-1,0)),"")</f>
        <v/>
      </c>
      <c r="BH14" s="45" t="str">
        <f>IFERROR(IF(HLOOKUP('回答結果(KPMG編集)'!BH$2,'受領情報一覧(KPMG編集)'!$2:$100,ROW()-1,0)="","",HLOOKUP('回答結果(KPMG編集)'!BH$2,'受領情報一覧(KPMG編集)'!$2:$100,ROW()-1,0)),"")</f>
        <v/>
      </c>
      <c r="BI14" s="45" t="str">
        <f>IFERROR(IF(HLOOKUP('回答結果(KPMG編集)'!BI$2,'受領情報一覧(KPMG編集)'!$2:$100,ROW()-1,0)="","",HLOOKUP('回答結果(KPMG編集)'!BI$2,'受領情報一覧(KPMG編集)'!$2:$100,ROW()-1,0)),"")</f>
        <v/>
      </c>
      <c r="BJ14" s="45" t="str">
        <f>IFERROR(IF(HLOOKUP('回答結果(KPMG編集)'!BJ$2,'受領情報一覧(KPMG編集)'!$2:$100,ROW()-1,0)="","",HLOOKUP('回答結果(KPMG編集)'!BJ$2,'受領情報一覧(KPMG編集)'!$2:$100,ROW()-1,0)),"")</f>
        <v/>
      </c>
      <c r="BK14" s="45" t="str">
        <f>IFERROR(IF(HLOOKUP('回答結果(KPMG編集)'!BK$2,'受領情報一覧(KPMG編集)'!$2:$100,ROW()-1,0)="","",HLOOKUP('回答結果(KPMG編集)'!BK$2,'受領情報一覧(KPMG編集)'!$2:$100,ROW()-1,0)),"")</f>
        <v/>
      </c>
      <c r="BL14" s="45" t="str">
        <f>IFERROR(IF(HLOOKUP('回答結果(KPMG編集)'!BL$2,'受領情報一覧(KPMG編集)'!$2:$100,ROW()-1,0)="","",HLOOKUP('回答結果(KPMG編集)'!BL$2,'受領情報一覧(KPMG編集)'!$2:$100,ROW()-1,0)),"")</f>
        <v/>
      </c>
      <c r="BM14" s="45" t="str">
        <f>IFERROR(IF(HLOOKUP('回答結果(KPMG編集)'!BM$2,'受領情報一覧(KPMG編集)'!$2:$100,ROW()-1,0)="","",HLOOKUP('回答結果(KPMG編集)'!BM$2,'受領情報一覧(KPMG編集)'!$2:$100,ROW()-1,0)),"")</f>
        <v>有</v>
      </c>
      <c r="BN14" s="45" t="str">
        <f>IFERROR(IF(HLOOKUP('回答結果(KPMG編集)'!BN$2,'受領情報一覧(KPMG編集)'!$2:$100,ROW()-1,0)="","",HLOOKUP('回答結果(KPMG編集)'!BN$2,'受領情報一覧(KPMG編集)'!$2:$100,ROW()-1,0)),"")</f>
        <v>土木構造物（道路、トンネル、橋梁、導管等の埋設物、等）;建築物（家屋、事業所、工場、畜舎、倉庫、等）;設備（建築設備、水道設備、製造設備、防災設備、等）;</v>
      </c>
      <c r="BO14" s="45" t="str">
        <f>IFERROR(IF(HLOOKUP('回答結果(KPMG編集)'!BO$2,'受領情報一覧(KPMG編集)'!$2:$100,ROW()-1,0)="","",HLOOKUP('回答結果(KPMG編集)'!BO$2,'受領情報一覧(KPMG編集)'!$2:$100,ROW()-1,0)),"")</f>
        <v>静止画や動画データ;点群データ;温度データ;</v>
      </c>
      <c r="BP14" s="45" t="str">
        <f>IFERROR(IF(HLOOKUP('回答結果(KPMG編集)'!BP$2,'受領情報一覧(KPMG編集)'!$2:$100,ROW()-1,0)="","",HLOOKUP('回答結果(KPMG編集)'!BP$2,'受領情報一覧(KPMG編集)'!$2:$100,ROW()-1,0)),"")</f>
        <v>機器を携帯または装備し、確認対象の付近に持ち込み;</v>
      </c>
      <c r="BQ14" s="45" t="str">
        <f>IFERROR(IF(HLOOKUP('回答結果(KPMG編集)'!BQ$2,'受領情報一覧(KPMG編集)'!$2:$100,ROW()-1,0)="","",HLOOKUP('回答結果(KPMG編集)'!BQ$2,'受領情報一覧(KPMG編集)'!$2:$100,ROW()-1,0)),"")</f>
        <v>レベル3：実装（製品・サービスとして提供されている）</v>
      </c>
      <c r="BR14" s="45" t="str">
        <f>IFERROR(IF(HLOOKUP('回答結果(KPMG編集)'!BR$2,'受領情報一覧(KPMG編集)'!$2:$100,ROW()-1,0)="","",HLOOKUP('回答結果(KPMG編集)'!BR$2,'受領情報一覧(KPMG編集)'!$2:$100,ROW()-1,0)),"")</f>
        <v xml:space="preserve">　カメラ画像計測装置（MIS）とレーザ計測装置（MMS）を搭載した、3トンベースの走行型計測システムMIMM(ミーム)を、運転手が法定速度で走行させて、対象構造物(トンネルや水路やカルバートボックスや擁壁など)の、覆工表面のカラー動画データや3D点群データを取得する。高輝度な照明装置や高精度カメラを使用し、交通規制なく、高速道路でも法定速度で微細なひび割れも検出可能な画像データを取得でき、取得した画像データからは撮影展開画像や変状展開図を作成可能。3D点群データからはトンネル内空の変位解析(コンター解析)も可能である。(同様の機能を搭載した小型版機器「MIMM-S」もあり。MIMM-Sは手押しもしくは軽トラの荷台や鉄道の場合はトロ台車に載せて運用可能)
参考URL：https://www.mlit.go.jp/road/sisaku/inspection-support/
点検性能カタログ(国交省)：登録番号TN010006－V0423 「走行型高速3Dトンネル点検システム 　MIMM-R（ミーム・アール）／MIMM(ミーム)」
点検性能カタログ(国交省)：登録番号TN010017-V0123 「軽車両搭載型トンネル点検支援システム(MIMM-S)」
参考URL：https://www.netis.mlit.go.jp/NETIS/PubEntrance/PubEntrance?ReturnUrl=%2fNETIS 
新技術情報提供システムNETIS(国交省)：登録番号KK-130026-VE「走行型高速3Dトンネル点検システム MIMM(ミーム)」
</v>
      </c>
      <c r="BS14" s="45" t="str">
        <f>IFERROR(IF(HLOOKUP('回答結果(KPMG編集)'!BS$2,'受領情報一覧(KPMG編集)'!$2:$100,ROW()-1,0)="","",HLOOKUP('回答結果(KPMG編集)'!BS$2,'受領情報一覧(KPMG編集)'!$2:$100,ROW()-1,0)),"")</f>
        <v xml:space="preserve">観測機器名：計測車両（MIMM：ミーム）
・サイズ：⻑さ5,990mm×幅2,100mm×⾼さ3,050mm
・重量：6,440kg
・稼働時間：移動装置としては連続稼働時間の制限は特になし
・内燃機関を搭載した車両にて移動する。
・車両に切り離し可能な計測室（カメラ、レーザを搭載）を設置し、一般車両に混じって交通規制を行うことなく通常走行しながら計測を行うことが可能。
・陸運局にて規制緩和認定を取得しており、道路使用申請なしに走行計測することができる。
(※MIMMと同様の機能を搭載した小型版計測機「MIMM-S」もあり。
「MIMM-S」…⻑さ1.0m×幅1.0m×⾼さ1.0m、重量50g。手押し型もしくは軽トラの荷台等に搭載して運用可能)
参考URL：https://www.mlit.go.jp/road/sisaku/inspection-support/
点検性能カタログ(国交省)：登録番号TN010006－V0423 「走行型高速3Dトンネル点検システム 　MIMM-R（ミーム・アール）／MIMM(ミーム)」
点検性能カタログ(国交省)：登録番号TN010017-V0123 「軽車両搭載型トンネル点検支援システム(MIMM-S)」
</v>
      </c>
      <c r="BT14" s="45" t="str">
        <f>IFERROR(IF(HLOOKUP('回答結果(KPMG編集)'!BT$2,'受領情報一覧(KPMG編集)'!$2:$100,ROW()-1,0)="","",HLOOKUP('回答結果(KPMG編集)'!BT$2,'受領情報一覧(KPMG編集)'!$2:$100,ROW()-1,0)),"")</f>
        <v xml:space="preserve">観測機器名：カメラ画像計測装置
・カメラ台数：200万画素Full-HDカメラ18台(MIMM3号)、　38万画素SDカメラ20台(MIMM2号)
・エリアカメラ、グローバルシャッター
・シャッタースピード：標準は1/2000．50km/hの場合SS：1/3,000以上　※ターゲットまでの距離や環境照度による
・動画フレームレート：30 fps
・照明：LED照明48台　3m離隔での照度は5,000lx程度
・カメラ雲台のパン・チルト機構：鉛直0°～360°
・角度記録・制御機構機能：カメラの画角は対象形状および撮影画像精度(解像度)に応じて都度設定する可動式。
・耐久性：公式な防塵、防水等級は無し、但しケーシングによりIP51相当、　LED照明：IP65
・連続稼働時間：カメラ計測装置は、8時間程度（内燃機関によって発電した電力を使用しており、特に制約はなく、通常1日使用が可能。）
・動作環境温度：0℃〜40℃で使⽤可能。
観測機器名：レーザ計測装置
・取得頻度：200回転/秒
・点群率：100万点／秒　(来年度より200万点/秒の機器に更新予定)
・測距精度：±2mm　※ターゲット色や表面材質（光沢など）により変動
・測定距離：119 m以内
・安全性：レーザはクラス１であり、人体に影響はない。
・耐久性：IP54
・連続稼働時間：レーザ計測装置は、8時間程度（内燃機関によって発電した電力を使用しており、特に制約はなく、通常1日使用が可能。）
・動作環境温度：0℃〜40℃で使⽤可能。
参考URL：https://www.mlit.go.jp/road/sisaku/inspection-support/
点検性能カタログ(国交省)：登録番号TN010006－V0423 「走行型高速3Dトンネル点検システム 　MIMM-R（ミーム・アール）／MIMM(ミーム)」
</v>
      </c>
      <c r="BU14" s="45" t="str">
        <f>IFERROR(IF(HLOOKUP('回答結果(KPMG編集)'!BU$2,'受領情報一覧(KPMG編集)'!$2:$100,ROW()-1,0)="","",HLOOKUP('回答結果(KPMG編集)'!BU$2,'受領情報一覧(KPMG編集)'!$2:$100,ROW()-1,0)),"")</f>
        <v>有</v>
      </c>
      <c r="BV14" s="45" t="str">
        <f>IFERROR(IF(HLOOKUP('回答結果(KPMG編集)'!BV$2,'受領情報一覧(KPMG編集)'!$2:$100,ROW()-1,0)="","",HLOOKUP('回答結果(KPMG編集)'!BV$2,'受領情報一覧(KPMG編集)'!$2:$100,ROW()-1,0)),"")</f>
        <v>過去データと取得したデータとの差分分析をすることで、経年劣化状況（亀裂、傷、欠損、動作異常、異音、異常振動、温度異常、漏えい電流、漏えいガス、等）を検出;基準データと取得したデータとの差分分析をすることで、安全措置対策状況（設備の配置状況等）や安全衛生状態（施設の清掃状況等）、技術基準乖離状況（設備の性能等）、設計・施工状況（建築物や埋設物の設計図面への適合状況等）を把握;取得したデータの傾向を分析することで経年劣化（亀裂、傷、欠損、動作異常、異音、異常振動、温度異常、漏えい電流、漏えいガス、等）の予兆を検知;取得したデータの変化量を分析することで経年劣化状況（亀裂、傷、欠損、動作異常、異音、異常振動、温度異常、漏えい電流、漏えいガス、等）を検出;</v>
      </c>
      <c r="BW14" s="45" t="str">
        <f>IFERROR(IF(HLOOKUP('回答結果(KPMG編集)'!BW$2,'受領情報一覧(KPMG編集)'!$2:$100,ROW()-1,0)="","",HLOOKUP('回答結果(KPMG編集)'!BW$2,'受領情報一覧(KPMG編集)'!$2:$100,ROW()-1,0)),"")</f>
        <v>レベル3：実装（製品・サービスとして提供されている）</v>
      </c>
      <c r="BX14" s="45" t="str">
        <f>IFERROR(IF(HLOOKUP('回答結果(KPMG編集)'!BX$2,'受領情報一覧(KPMG編集)'!$2:$100,ROW()-1,0)="","",HLOOKUP('回答結果(KPMG編集)'!BX$2,'受領情報一覧(KPMG編集)'!$2:$100,ROW()-1,0)),"")</f>
        <v>　取得した画像データからは、トンネルや対象構造物の覆工表面の撮影展開画像および変状展開図を作成し、変状量の集計も可能である。またレーザデータを活用し再現性の高い正確な寸法の撮影展開画像を作成することで、2時期の展開画像を重ねて変状の差分(進展)を解析することも可能である。
　3D点群データからは、トンネル内空の形状を把握することができ、コンター解析によりトンネルの平均断面(標準断面)との差を、コンター図(凹凸をカラーマップで表現したもの)で示し、ひび割れ等の変状が外力要因によるものなのか(進展の可能性があるのか)を推察する資料を作成する。また、2時期の変位差分解析(差分コンター解析)を行うことも可能である。</v>
      </c>
      <c r="BY14" s="45" t="str">
        <f>IFERROR(IF(HLOOKUP('回答結果(KPMG編集)'!BY$2,'受領情報一覧(KPMG編集)'!$2:$100,ROW()-1,0)="","",HLOOKUP('回答結果(KPMG編集)'!BY$2,'受領情報一覧(KPMG編集)'!$2:$100,ROW()-1,0)),"")</f>
        <v>取得していない;</v>
      </c>
      <c r="BZ14" s="45" t="str">
        <f>IFERROR(IF(HLOOKUP('回答結果(KPMG編集)'!BZ$2,'受領情報一覧(KPMG編集)'!$2:$100,ROW()-1,0)="","",HLOOKUP('回答結果(KPMG編集)'!BZ$2,'受領情報一覧(KPMG編集)'!$2:$100,ROW()-1,0)),"")</f>
        <v>両方取得していない</v>
      </c>
      <c r="CA14" s="45" t="str">
        <f>IFERROR(IF(HLOOKUP('回答結果(KPMG編集)'!CA$2,'受領情報一覧(KPMG編集)'!$2:$100,ROW()-1,0)="","",HLOOKUP('回答結果(KPMG編集)'!CA$2,'受領情報一覧(KPMG編集)'!$2:$100,ROW()-1,0)),"")</f>
        <v/>
      </c>
      <c r="CB14" s="45" t="str">
        <f>IFERROR(IF(HLOOKUP('回答結果(KPMG編集)'!CB$2,'受領情報一覧(KPMG編集)'!$2:$100,ROW()-1,0)="","",HLOOKUP('回答結果(KPMG編集)'!CB$2,'受領情報一覧(KPMG編集)'!$2:$100,ROW()-1,0)),"")</f>
        <v/>
      </c>
      <c r="CC14" s="45" t="str">
        <f>IFERROR(IF(HLOOKUP('回答結果(KPMG編集)'!CC$2,'受領情報一覧(KPMG編集)'!$2:$100,ROW()-1,0)="","",HLOOKUP('回答結果(KPMG編集)'!CC$2,'受領情報一覧(KPMG編集)'!$2:$100,ROW()-1,0)),"")</f>
        <v/>
      </c>
      <c r="CD14" s="45" t="str">
        <f>IFERROR(IF(HLOOKUP('回答結果(KPMG編集)'!CD$2,'受領情報一覧(KPMG編集)'!$2:$100,ROW()-1,0)="","",HLOOKUP('回答結果(KPMG編集)'!CD$2,'受領情報一覧(KPMG編集)'!$2:$100,ROW()-1,0)),"")</f>
        <v/>
      </c>
      <c r="CE14" s="45" t="str">
        <f>IFERROR(IF(HLOOKUP('回答結果(KPMG編集)'!CE$2,'受領情報一覧(KPMG編集)'!$2:$100,ROW()-1,0)="","",HLOOKUP('回答結果(KPMG編集)'!CE$2,'受領情報一覧(KPMG編集)'!$2:$100,ROW()-1,0)),"")</f>
        <v>脆弱性検査を実施していないが脆弱性検査の実施を検討中</v>
      </c>
      <c r="CF14" s="45" t="str">
        <f>IFERROR(IF(HLOOKUP('回答結果(KPMG編集)'!CF$2,'受領情報一覧(KPMG編集)'!$2:$100,ROW()-1,0)="","",HLOOKUP('回答結果(KPMG編集)'!CF$2,'受領情報一覧(KPMG編集)'!$2:$100,ROW()-1,0)),"")</f>
        <v/>
      </c>
      <c r="CG14" s="45" t="str">
        <f>IFERROR(IF(HLOOKUP('回答結果(KPMG編集)'!CG$2,'受領情報一覧(KPMG編集)'!$2:$100,ROW()-1,0)="","",HLOOKUP('回答結果(KPMG編集)'!CG$2,'受領情報一覧(KPMG編集)'!$2:$100,ROW()-1,0)),"")</f>
        <v/>
      </c>
      <c r="CH14" s="45" t="str">
        <f>IFERROR(IF(HLOOKUP('回答結果(KPMG編集)'!CH$2,'受領情報一覧(KPMG編集)'!$2:$100,ROW()-1,0)="","",HLOOKUP('回答結果(KPMG編集)'!CH$2,'受領情報一覧(KPMG編集)'!$2:$100,ROW()-1,0)),"")</f>
        <v>セキュリティベンダー等、外部に委託する形態での実施を検討中;</v>
      </c>
      <c r="CI14" s="45" t="str">
        <f>IFERROR(IF(HLOOKUP('回答結果(KPMG編集)'!CI$2,'受領情報一覧(KPMG編集)'!$2:$100,ROW()-1,0)="","",HLOOKUP('回答結果(KPMG編集)'!CI$2,'受領情報一覧(KPMG編集)'!$2:$100,ROW()-1,0)),"")</f>
        <v/>
      </c>
      <c r="CJ14" s="45" t="str">
        <f>IFERROR(IF(HLOOKUP('回答結果(KPMG編集)'!CJ$2,'受領情報一覧(KPMG編集)'!$2:$100,ROW()-1,0)="","",HLOOKUP('回答結果(KPMG編集)'!CJ$2,'受領情報一覧(KPMG編集)'!$2:$100,ROW()-1,0)),"")</f>
        <v>データセンタに業務データを保存しない</v>
      </c>
      <c r="CK14" s="45" t="str">
        <f>IFERROR(IF(HLOOKUP('回答結果(KPMG編集)'!CK$2,'受領情報一覧(KPMG編集)'!$2:$100,ROW()-1,0)="","",HLOOKUP('回答結果(KPMG編集)'!CK$2,'受領情報一覧(KPMG編集)'!$2:$100,ROW()-1,0)),"")</f>
        <v/>
      </c>
      <c r="CL14" s="45" t="str">
        <f>IFERROR(IF(HLOOKUP('回答結果(KPMG編集)'!CL$2,'受領情報一覧(KPMG編集)'!$2:$100,ROW()-1,0)="","",HLOOKUP('回答結果(KPMG編集)'!CL$2,'受領情報一覧(KPMG編集)'!$2:$100,ROW()-1,0)),"")</f>
        <v>【データ等へのアクセス制御機能】データへのアクセスを制御するよう設計されている、また、システムやデバイスを制御する機能へのアクセスを制御するように設計されている（例）バックアップサービス、リカバリマネージャー、NAS、SAN、等;</v>
      </c>
      <c r="CM14" s="45" t="str">
        <f>IFERROR(IF(HLOOKUP('回答結果(KPMG編集)'!CM$2,'受領情報一覧(KPMG編集)'!$2:$100,ROW()-1,0)="","",HLOOKUP('回答結果(KPMG編集)'!CM$2,'受領情報一覧(KPMG編集)'!$2:$100,ROW()-1,0)),"")</f>
        <v>【付与する権限の最小化】ソフトウェア及びプラットフォームへのアクセス権はユーザーごとに必要最低限の範囲で付与し、重要な資産への不正アクセスを防止している（例）アクセス権管理専用のプラットフォームを使用し個々の管理者を識別している、等;</v>
      </c>
      <c r="CN14" s="45" t="str">
        <f>IFERROR(IF(HLOOKUP('回答結果(KPMG編集)'!CN$2,'受領情報一覧(KPMG編集)'!$2:$100,ROW()-1,0)="","",HLOOKUP('回答結果(KPMG編集)'!CN$2,'受領情報一覧(KPMG編集)'!$2:$100,ROW()-1,0)),"")</f>
        <v>【データのバックアップ】障害発生時、迅速な復旧作業が可能となるよう障害時対応計画を策定し、その有効性を確認している。また、データ消失等の事態に備え、バックアップ及びリストアの仕組みを実装し、その有効性を確認している;</v>
      </c>
      <c r="CO14" s="45" t="str">
        <f>IFERROR(IF(HLOOKUP('回答結果(KPMG編集)'!CO$2,'受領情報一覧(KPMG編集)'!$2:$100,ROW()-1,0)="","",HLOOKUP('回答結果(KPMG編集)'!CO$2,'受領情報一覧(KPMG編集)'!$2:$100,ROW()-1,0)),"")</f>
        <v/>
      </c>
      <c r="CP14" s="45" t="str">
        <f>IFERROR(IF(HLOOKUP('回答結果(KPMG編集)'!CP$2,'受領情報一覧(KPMG編集)'!$2:$100,ROW()-1,0)="","",HLOOKUP('回答結果(KPMG編集)'!CP$2,'受領情報一覧(KPMG編集)'!$2:$100,ROW()-1,0)),"")</f>
        <v/>
      </c>
      <c r="CQ14" s="45" t="str">
        <f>IFERROR(IF(HLOOKUP('回答結果(KPMG編集)'!CQ$2,'受領情報一覧(KPMG編集)'!$2:$100,ROW()-1,0)="","",HLOOKUP('回答結果(KPMG編集)'!CQ$2,'受領情報一覧(KPMG編集)'!$2:$100,ROW()-1,0)),"")</f>
        <v/>
      </c>
      <c r="CR14" s="45" t="str">
        <f>IFERROR(IF(HLOOKUP('回答結果(KPMG編集)'!CR$2,'受領情報一覧(KPMG編集)'!$2:$100,ROW()-1,0)="","",HLOOKUP('回答結果(KPMG編集)'!CR$2,'受領情報一覧(KPMG編集)'!$2:$100,ROW()-1,0)),"")</f>
        <v/>
      </c>
      <c r="CS14" s="45" t="str">
        <f>IFERROR(IF(HLOOKUP('回答結果(KPMG編集)'!CS$2,'受領情報一覧(KPMG編集)'!$2:$100,ROW()-1,0)="","",HLOOKUP('回答結果(KPMG編集)'!CS$2,'受領情報一覧(KPMG編集)'!$2:$100,ROW()-1,0)),"")</f>
        <v/>
      </c>
      <c r="CT14" s="45" t="str">
        <f>IFERROR(IF(HLOOKUP('回答結果(KPMG編集)'!CT$2,'受領情報一覧(KPMG編集)'!$2:$100,ROW()-1,0)="","",HLOOKUP('回答結果(KPMG編集)'!CT$2,'受領情報一覧(KPMG編集)'!$2:$100,ROW()-1,0)),"")</f>
        <v/>
      </c>
      <c r="CU14" s="45" t="str">
        <f>IFERROR(IF(HLOOKUP('回答結果(KPMG編集)'!CU$2,'受領情報一覧(KPMG編集)'!$2:$100,ROW()-1,0)="","",HLOOKUP('回答結果(KPMG編集)'!CU$2,'受領情報一覧(KPMG編集)'!$2:$100,ROW()-1,0)),"")</f>
        <v/>
      </c>
      <c r="CV14" s="45" t="str">
        <f>IFERROR(IF(HLOOKUP('回答結果(KPMG編集)'!CV$2,'受領情報一覧(KPMG編集)'!$2:$100,ROW()-1,0)="","",HLOOKUP('回答結果(KPMG編集)'!CV$2,'受領情報一覧(KPMG編集)'!$2:$100,ROW()-1,0)),"")</f>
        <v>500件以上</v>
      </c>
      <c r="CW14" s="45" t="str">
        <f>IFERROR(IF(HLOOKUP('回答結果(KPMG編集)'!CW$2,'受領情報一覧(KPMG編集)'!$2:$100,ROW()-1,0)="","",HLOOKUP('回答結果(KPMG編集)'!CW$2,'受領情報一覧(KPMG編集)'!$2:$100,ROW()-1,0)),"")</f>
        <v>400件以上</v>
      </c>
      <c r="CX14" s="45" t="str">
        <f>IFERROR(IF(HLOOKUP('回答結果(KPMG編集)'!CX$2,'受領情報一覧(KPMG編集)'!$2:$100,ROW()-1,0)="","",HLOOKUP('回答結果(KPMG編集)'!CX$2,'受領情報一覧(KPMG編集)'!$2:$100,ROW()-1,0)),"")</f>
        <v xml:space="preserve">①発注者
東京都(当社は建設コンサルタント会社の下請けで実施)
②概要
東京都では都管理のトンネル点検の際に走行型計測を採用しており、R5年度の東京都島しょ部の計測業務では弊社にて約20本のトンネルの画像およびレーザ計測を請け負い、撮影展開画像(変状展開図)およびレーザ計測によるトンネルの変形解析(コンター解析)を成果として納めた。
※東京都に限らず、全国各地の都道府県や地方整備局発注のトンネル点検にて、活用実績あり。
③参考URL：特になし
④投資対効果：
具体的な削減率まで公表されていないが、従来の定期点検の前に走行型計測にて状況把握のスクリーニングを行うことで、点検作業の効率化が図られている。また、画像を取得することで、人のスケッチによる把握より正確な変状分布を把握でき変状の進展把握がより客観的で正確かつ容易となる。レーザ計測による効果としては、トンネル内空の変形解析(コンター解析)により、変状の要因(外力が加わっているのか)を推察する材料とできるため、補修対象であるかの判断の一助となりうる。
</v>
      </c>
      <c r="CY14" s="45" t="str">
        <f>IFERROR(IF(HLOOKUP('回答結果(KPMG編集)'!CY$2,'受領情報一覧(KPMG編集)'!$2:$100,ROW()-1,0)="","",HLOOKUP('回答結果(KPMG編集)'!CY$2,'受領情報一覧(KPMG編集)'!$2:$100,ROW()-1,0)),"")</f>
        <v>①発注者
某都道府県(当社は建設コンサルタント会社の下請けで実施)
②概要
地下河川トンネルの点検効率化を目的として、MIMM-Sによる画像およびレーザ計測が実施された。対象のトンネルは直径約7ｍ、距離約2kｍのシールドトンネルで、照明設備もなく、近接目視では人員及び日数がかかるということで、走行型計測による効率化が図られた。本計測システムにて現場は約1日間で計測を完了し、成果として撮影展開画像、変状展開図、および3次元点群データを納めた。今後も定期的に画像計測を行い2時期のデータを重ねることで変状の進展を効率的に把握することができ、点群データからは必要に応じて差分コンター解析も可能である。
③参考URL：特になし
④投資対効果：
具体的な削減率まで公表されていないが、走行型計測を行うことで、現場での点検作業の時間短縮が見込まれる。また、画像を取得することで、人のスケッチによる把握より正確な変状分布を把握でき変状の進展把握がより客観的で正確かつ容易となる。レーザ計測による効果としては、トンネル内空の変形解析(コンター解析)により、変状の要因(外力が加わっているのか)を推察する材料とできるため、補修対象であるかの判断の一助となりうる。</v>
      </c>
      <c r="CZ14" s="45" t="str">
        <f>IFERROR(IF(HLOOKUP('回答結果(KPMG編集)'!CZ$2,'受領情報一覧(KPMG編集)'!$2:$100,ROW()-1,0)="","",HLOOKUP('回答結果(KPMG編集)'!CZ$2,'受領情報一覧(KPMG編集)'!$2:$100,ROW()-1,0)),"")</f>
        <v>①発注者
熊本県(当社は建設コンサルタント会社の下請けで実施)
②概要
平成28年の熊本地震の際、被害地域周辺には多くの道路トンネルがあったため、被害状況をいち早く把握し、トンネル内の車両通行の可否(緊急車両のみ通行可など)を判断する為に、当社の走行型計測が使用された。対象地域の活断層上には県が管理するトンネルが約60本あり、それらの動画データを約2週間で計測し、その後約1週間という短期間で、トンネル内の被害状況を報告した。熊本県管理のトンネルは以前に当社の走行型計測で全て画像計測をしていたため、地震前の画像データと、地震後の画像データを重ねて、地震影響による変状の進展を即座に客観的に比較確認する事が出来た。
③参考URL：特になし
④投資対効果：
災害時の緊急対応として、走行するだけで現地の状況把握ができるため、安全性が向上が見込める。</v>
      </c>
      <c r="DA14" s="45" t="str">
        <f>IFERROR(IF(HLOOKUP('回答結果(KPMG編集)'!DA$2,'受領情報一覧(KPMG編集)'!$2:$100,ROW()-1,0)="","",HLOOKUP('回答結果(KPMG編集)'!DA$2,'受領情報一覧(KPMG編集)'!$2:$100,ROW()-1,0)),"")</f>
        <v xml:space="preserve">・ホームページ：NETIS(新技術活用情報システム) ホームページの「単価・施工方法」参照
(基本的には機器の販売ではなく、計測サービスを提供する形態である)
https://www.netis.mlit.go.jp/netis/pubsearch/details?regNo=KK-130026%20
(条件により費用変動するため、詳細は見積対応を行っている)
</v>
      </c>
      <c r="DB14" s="45" t="str">
        <f>IFERROR(IF(HLOOKUP('回答結果(KPMG編集)'!DB$2,'受領情報一覧(KPMG編集)'!$2:$100,ROW()-1,0)="","",HLOOKUP('回答結果(KPMG編集)'!DB$2,'受領情報一覧(KPMG編集)'!$2:$100,ROW()-1,0)),"")</f>
        <v>なし</v>
      </c>
      <c r="DC14" s="45" t="str">
        <f>IFERROR(IF(HLOOKUP('回答結果(KPMG編集)'!DC$2,'受領情報一覧(KPMG編集)'!$2:$100,ROW()-1,0)="","",HLOOKUP('回答結果(KPMG編集)'!DC$2,'受領情報一覧(KPMG編集)'!$2:$100,ROW()-1,0)),"")</f>
        <v>・道路トンネル定期点検要領(案) （国⼟交通省）
・地理空間情報活⽤推進基本法
・測量法（国土地理院）
・道路交通法（国⼟交通省）</v>
      </c>
      <c r="DD14" s="45" t="str">
        <f>IFERROR(IF(HLOOKUP('回答結果(KPMG編集)'!DD$2,'受領情報一覧(KPMG編集)'!$2:$100,ROW()-1,0)="","",HLOOKUP('回答結果(KPMG編集)'!DD$2,'受領情報一覧(KPMG編集)'!$2:$100,ROW()-1,0)),"")</f>
        <v>・1mm/h以上の降雨時の計測は不可
雪や雨天またはトンネル内の漏水・湧水等、水滴がカメラレンズまたはレーザレンズに付着した場合は、再計測等の対策を行う。
・レーザ計測は、屋外の天候や上空の遮蔽物（高層ビル、樹木）により、計測中のGPSを一定時間取得できない場合は、測定精度が低下する可能性がある。
・レーザ計測は、10cm以上の段差や不整地な路面などで、一部点群が歪む可能性がある。
・気温0℃〜40℃で使⽤可能。</v>
      </c>
      <c r="DE14" s="45" t="str">
        <f>IFERROR(IF(HLOOKUP('回答結果(KPMG編集)'!DE$2,'受領情報一覧(KPMG編集)'!$2:$100,ROW()-1,0)="","",HLOOKUP('回答結果(KPMG編集)'!DE$2,'受領情報一覧(KPMG編集)'!$2:$100,ROW()-1,0)),"")</f>
        <v>・時速40〜80kmの⾛⾏速度でも計測が可能で、交通規制が不要である。(状況に応じ、低速での計測も可)
・建設技術展　審査委員特別賞（2010/12/02）
・新都市社会技術融合創造セミナー（委員長：大西有三 京都大学名誉教授）「トンネル健全性評価プロジェクト（H18年度～H20年度）」の成果
・NETIS令和4年度 準推奨技術認定</v>
      </c>
      <c r="DF14" s="45" t="str">
        <f>IFERROR(IF(HLOOKUP('回答結果(KPMG編集)'!DF$2,'受領情報一覧(KPMG編集)'!$2:$100,ROW()-1,0)="","",HLOOKUP('回答結果(KPMG編集)'!DF$2,'受領情報一覧(KPMG編集)'!$2:$100,ROW()-1,0)),"")</f>
        <v>日本国の裁判所</v>
      </c>
      <c r="DG14" s="45" t="str">
        <f>IFERROR(IF(HLOOKUP('回答結果(KPMG編集)'!DG$2,'受領情報一覧(KPMG編集)'!$2:$100,ROW()-1,0)="","",HLOOKUP('回答結果(KPMG編集)'!DG$2,'受領情報一覧(KPMG編集)'!$2:$100,ROW()-1,0)),"")</f>
        <v>日本法</v>
      </c>
      <c r="DH14" s="45" t="str">
        <f>IFERROR(IF(HLOOKUP('回答結果(KPMG編集)'!DH$2,'受領情報一覧(KPMG編集)'!$2:$100,ROW()-1,0)="","",HLOOKUP('回答結果(KPMG編集)'!DH$2,'受領情報一覧(KPMG編集)'!$2:$100,ROW()-1,0)),"")</f>
        <v>はい</v>
      </c>
      <c r="DI14" s="45" t="str">
        <f>IFERROR(IF(HLOOKUP('回答結果(KPMG編集)'!DI$2,'受領情報一覧(KPMG編集)'!$2:$100,ROW()-1,0)="","",HLOOKUP('回答結果(KPMG編集)'!DI$2,'受領情報一覧(KPMG編集)'!$2:$100,ROW()-1,0)),"")</f>
        <v>はい</v>
      </c>
      <c r="DJ14" s="45" t="str">
        <f>IFERROR(IF(HLOOKUP('回答結果(KPMG編集)'!DJ$2,'受領情報一覧(KPMG編集)'!$2:$100,ROW()-1,0)="","",HLOOKUP('回答結果(KPMG編集)'!DJ$2,'受領情報一覧(KPMG編集)'!$2:$100,ROW()-1,0)),"")</f>
        <v>特段の定め無し</v>
      </c>
      <c r="DK14" s="45" t="str">
        <f>IFERROR(IF(HLOOKUP('回答結果(KPMG編集)'!DK$2,'受領情報一覧(KPMG編集)'!$2:$100,ROW()-1,0)="","",HLOOKUP('回答結果(KPMG編集)'!DK$2,'受領情報一覧(KPMG編集)'!$2:$100,ROW()-1,0)),"")</f>
        <v/>
      </c>
      <c r="DL14" s="45" t="str">
        <f>IFERROR(IF(HLOOKUP('回答結果(KPMG編集)'!DL$2,'受領情報一覧(KPMG編集)'!$2:$100,ROW()-1,0)="","",HLOOKUP('回答結果(KPMG編集)'!DL$2,'受領情報一覧(KPMG編集)'!$2:$100,ROW()-1,0)),"")</f>
        <v/>
      </c>
      <c r="DM14" s="45" t="str">
        <f>IFERROR(IF(HLOOKUP('回答結果(KPMG編集)'!DM$2,'受領情報一覧(KPMG編集)'!$2:$100,ROW()-1,0)="","",HLOOKUP('回答結果(KPMG編集)'!DM$2,'受領情報一覧(KPMG編集)'!$2:$100,ROW()-1,0)),"")</f>
        <v/>
      </c>
      <c r="DN14" s="45" t="str">
        <f>IFERROR(IF(HLOOKUP('回答結果(KPMG編集)'!DN$2,'受領情報一覧(KPMG編集)'!$2:$100,ROW()-1,0)="","",HLOOKUP('回答結果(KPMG編集)'!DN$2,'受領情報一覧(KPMG編集)'!$2:$100,ROW()-1,0)),"")</f>
        <v/>
      </c>
      <c r="DO14" s="45" t="str">
        <f>IFERROR(IF(HLOOKUP('回答結果(KPMG編集)'!DO$2,'受領情報一覧(KPMG編集)'!$2:$100,ROW()-1,0)="","",HLOOKUP('回答結果(KPMG編集)'!DO$2,'受領情報一覧(KPMG編集)'!$2:$100,ROW()-1,0)),"")</f>
        <v/>
      </c>
      <c r="DP14" s="45" t="str">
        <f>IFERROR(IF(HLOOKUP('回答結果(KPMG編集)'!DP$2,'受領情報一覧(KPMG編集)'!$2:$100,ROW()-1,0)="","",HLOOKUP('回答結果(KPMG編集)'!DP$2,'受領情報一覧(KPMG編集)'!$2:$100,ROW()-1,0)),"")</f>
        <v/>
      </c>
      <c r="DQ14" s="45" t="str">
        <f>IFERROR(IF(HLOOKUP('回答結果(KPMG編集)'!DQ$2,'受領情報一覧(KPMG編集)'!$2:$100,ROW()-1,0)="","",HLOOKUP('回答結果(KPMG編集)'!DQ$2,'受領情報一覧(KPMG編集)'!$2:$100,ROW()-1,0)),"")</f>
        <v/>
      </c>
      <c r="DR14" s="45" t="str">
        <f>IFERROR(IF(HLOOKUP('回答結果(KPMG編集)'!DR$2,'受領情報一覧(KPMG編集)'!$2:$100,ROW()-1,0)="","",HLOOKUP('回答結果(KPMG編集)'!DR$2,'受領情報一覧(KPMG編集)'!$2:$100,ROW()-1,0)),"")</f>
        <v/>
      </c>
      <c r="DS14" s="45" t="str">
        <f>IFERROR(IF(HLOOKUP('回答結果(KPMG編集)'!DS$2,'受領情報一覧(KPMG編集)'!$2:$100,ROW()-1,0)="","",HLOOKUP('回答結果(KPMG編集)'!DS$2,'受領情報一覧(KPMG編集)'!$2:$100,ROW()-1,0)),"")</f>
        <v/>
      </c>
      <c r="DT14" s="45" t="str">
        <f>IFERROR(IF(HLOOKUP('回答結果(KPMG編集)'!DT$2,'受領情報一覧(KPMG編集)'!$2:$100,ROW()-1,0)="","",HLOOKUP('回答結果(KPMG編集)'!DT$2,'受領情報一覧(KPMG編集)'!$2:$100,ROW()-1,0)),"")</f>
        <v/>
      </c>
      <c r="DU14" s="45" t="str">
        <f>IFERROR(IF(HLOOKUP('回答結果(KPMG編集)'!DU$2,'受領情報一覧(KPMG編集)'!$2:$100,ROW()-1,0)="","",HLOOKUP('回答結果(KPMG編集)'!DU$2,'受領情報一覧(KPMG編集)'!$2:$100,ROW()-1,0)),"")</f>
        <v/>
      </c>
      <c r="DV14" s="45" t="str">
        <f>IFERROR(IF(HLOOKUP('回答結果(KPMG編集)'!DV$2,'受領情報一覧(KPMG編集)'!$2:$100,ROW()-1,0)="","",HLOOKUP('回答結果(KPMG編集)'!DV$2,'受領情報一覧(KPMG編集)'!$2:$100,ROW()-1,0)),"")</f>
        <v>営業部　鬼塚由紀乃</v>
      </c>
      <c r="DW14" s="45" t="str">
        <f>IFERROR(IF(HLOOKUP('回答結果(KPMG編集)'!DW$2,'受領情報一覧(KPMG編集)'!$2:$100,ROW()-1,0)="","",HLOOKUP('回答結果(KPMG編集)'!DW$2,'受領情報一覧(KPMG編集)'!$2:$100,ROW()-1,0)),"")</f>
        <v>エイギョウブ　オニヅカユキノ</v>
      </c>
      <c r="DX14" s="45" t="str">
        <f>IFERROR(IF(HLOOKUP('回答結果(KPMG編集)'!DX$2,'受領情報一覧(KPMG編集)'!$2:$100,ROW()-1,0)="","",HLOOKUP('回答結果(KPMG編集)'!DX$2,'受領情報一覧(KPMG編集)'!$2:$100,ROW()-1,0)),"")</f>
        <v>093-642-8231　平⽇8:30~17:30
kkeigyo@keisokukensa.co.jp</v>
      </c>
      <c r="DY14" s="45" t="str">
        <f>IFERROR(IF(HLOOKUP('回答結果(KPMG編集)'!DY$2,'受領情報一覧(KPMG編集)'!$2:$100,ROW()-1,0)="","",HLOOKUP('回答結果(KPMG編集)'!DY$2,'受領情報一覧(KPMG編集)'!$2:$100,ROW()-1,0)),"")</f>
        <v>個人情報の取扱いに同意する</v>
      </c>
      <c r="DZ14" s="45" t="str">
        <f>IFERROR(IF(HLOOKUP('回答結果(KPMG編集)'!DZ$2,'受領情報一覧(KPMG編集)'!$2:$100,ROW()-1,0)="","",HLOOKUP('回答結果(KPMG編集)'!DZ$2,'受領情報一覧(KPMG編集)'!$2:$100,ROW()-1,0)),"")</f>
        <v>著作権の取扱いに同意する</v>
      </c>
      <c r="EA14" s="45" t="str">
        <f>IFERROR(IF(HLOOKUP('回答結果(KPMG編集)'!EA$3,'受領情報一覧(KPMG編集)'!$3:$100,ROW()-2,0)="","",HLOOKUP('回答結果(KPMG編集)'!EA$3,'受領情報一覧(KPMG編集)'!$3:$100,ROW()-2,0)),"")</f>
        <v>同意する</v>
      </c>
      <c r="EB14" s="45" t="str">
        <f>IFERROR(IF(HLOOKUP('回答結果(KPMG編集)'!EB$3,'受領情報一覧(KPMG編集)'!$3:$100,ROW()-2,0)="","",HLOOKUP('回答結果(KPMG編集)'!EB$3,'受領情報一覧(KPMG編集)'!$3:$100,ROW()-2,0)),"")</f>
        <v>確認しました</v>
      </c>
    </row>
    <row r="15" spans="2:132" x14ac:dyDescent="0.55000000000000004">
      <c r="B15" s="67">
        <f>IFERROR(IF(Table1[[#This Row],[回答ID]]="","",Table1[[#This Row],[回答ID]]),"")</f>
        <v>12</v>
      </c>
      <c r="C15" s="46">
        <f>IFERROR(IF(Table1[[#This Row],[開始時刻]]="","",Table1[[#This Row],[開始時刻]]),"")</f>
        <v>45312.582175925927</v>
      </c>
      <c r="D15" s="46">
        <f>IFERROR(IF(Table1[[#This Row],[完了時刻]]="","",Table1[[#This Row],[完了時刻]]),"")</f>
        <v>45314.530543981484</v>
      </c>
      <c r="E15" s="45" t="str">
        <f>IFERROR(IF(Table1[[#This Row],[メール]]="","",Table1[[#This Row],[メール]]),"")</f>
        <v>anonymous</v>
      </c>
      <c r="F15" s="45" t="str">
        <f>IFERROR(IF(Table1[[#This Row],[名前]]="","",Table1[[#This Row],[名前]]),"")</f>
        <v/>
      </c>
      <c r="G15" s="45" t="str">
        <f>IFERROR(IF(Table1[[#This Row],[最終変更時刻]]="","",Table1[[#This Row],[最終変更時刻]]),"")</f>
        <v/>
      </c>
      <c r="H15" s="45" t="str">
        <f>IFERROR(IF(HLOOKUP('回答結果(KPMG編集)'!H$2,'受領情報一覧(KPMG編集)'!$2:$100,ROW()-1,0)="","",HLOOKUP('回答結果(KPMG編集)'!H$2,'受領情報一覧(KPMG編集)'!$2:$100,ROW()-1,0)),"")</f>
        <v>株式会社EARTHBRAIN</v>
      </c>
      <c r="I15" s="45" t="str">
        <f>IFERROR(IF(HLOOKUP('回答結果(KPMG編集)'!I$2,'受領情報一覧(KPMG編集)'!$2:$100,ROW()-1,0)="","",HLOOKUP('回答結果(KPMG編集)'!I$2,'受領情報一覧(KPMG編集)'!$2:$100,ROW()-1,0)),"")</f>
        <v>アースブレイン</v>
      </c>
      <c r="J15" s="45" t="str">
        <f>IFERROR(IF(HLOOKUP('回答結果(KPMG編集)'!J$2,'受領情報一覧(KPMG編集)'!$2:$100,ROW()-1,0)="","",HLOOKUP('回答結果(KPMG編集)'!J$2,'受領情報一覧(KPMG編集)'!$2:$100,ROW()-1,0)),"")</f>
        <v>日本国</v>
      </c>
      <c r="K15" s="184" t="str">
        <f>IFERROR(IF(HLOOKUP('回答結果(KPMG編集)'!K$2,'受領情報一覧(KPMG編集)'!$2:$100,ROW()-1,0)="","",HLOOKUP('回答結果(KPMG編集)'!K$2,'受領情報一覧(KPMG編集)'!$2:$100,ROW()-1,0)),"")</f>
        <v>4010401134284</v>
      </c>
      <c r="L15" s="45" t="str">
        <f>IFERROR(IF(HLOOKUP('回答結果(KPMG編集)'!L$2,'受領情報一覧(KPMG編集)'!$2:$100,ROW()-1,0)="","",HLOOKUP('回答結果(KPMG編集)'!L$2,'受領情報一覧(KPMG編集)'!$2:$100,ROW()-1,0)),"")</f>
        <v>300⼈超</v>
      </c>
      <c r="M15" s="45" t="str">
        <f>IFERROR(IF(HLOOKUP('回答結果(KPMG編集)'!M$2,'受領情報一覧(KPMG編集)'!$2:$100,ROW()-1,0)="","",HLOOKUP('回答結果(KPMG編集)'!M$2,'受領情報一覧(KPMG編集)'!$2:$100,ROW()-1,0)),"")</f>
        <v>３億円超</v>
      </c>
      <c r="N15" s="45" t="str">
        <f>IFERROR(IF(HLOOKUP('回答結果(KPMG編集)'!N$2,'受領情報一覧(KPMG編集)'!$2:$100,ROW()-1,0)="","",HLOOKUP('回答結果(KPMG編集)'!N$2,'受領情報一覧(KPMG編集)'!$2:$100,ROW()-1,0)),"")</f>
        <v>東京都港区六本木１丁目６−１ 泉ガーデンタワ 29F</v>
      </c>
      <c r="O15" s="45" t="str">
        <f>IFERROR(IF(HLOOKUP('回答結果(KPMG編集)'!O$2,'受領情報一覧(KPMG編集)'!$2:$100,ROW()-1,0)="","",HLOOKUP('回答結果(KPMG編集)'!O$2,'受領情報一覧(KPMG編集)'!$2:$100,ROW()-1,0)),"")</f>
        <v>https://www.earthbrain.com/</v>
      </c>
      <c r="P15" s="45" t="str">
        <f>IFERROR(IF(HLOOKUP('回答結果(KPMG編集)'!P$2,'受領情報一覧(KPMG編集)'!$2:$100,ROW()-1,0)="","",HLOOKUP('回答結果(KPMG編集)'!P$2,'受領情報一覧(KPMG編集)'!$2:$100,ROW()-1,0)),"")</f>
        <v>中央省庁（全省庁統一資格）;</v>
      </c>
      <c r="Q15" s="45" t="str">
        <f>IFERROR(IF(HLOOKUP('回答結果(KPMG編集)'!Q$2,'受領情報一覧(KPMG編集)'!$2:$100,ROW()-1,0)="","",HLOOKUP('回答結果(KPMG編集)'!Q$2,'受領情報一覧(KPMG編集)'!$2:$100,ROW()-1,0)),"")</f>
        <v>全国;</v>
      </c>
      <c r="R15" s="45" t="str">
        <f>IFERROR(IF(HLOOKUP('回答結果(KPMG編集)'!R$2,'受領情報一覧(KPMG編集)'!$2:$100,ROW()-1,0)="","",HLOOKUP('回答結果(KPMG編集)'!R$2,'受領情報一覧(KPMG編集)'!$2:$100,ROW()-1,0)),"")</f>
        <v>Smart Construction Quick3D</v>
      </c>
      <c r="S15" s="45" t="str">
        <f>IFERROR(IF(HLOOKUP('回答結果(KPMG編集)'!S$2,'受領情報一覧(KPMG編集)'!$2:$100,ROW()-1,0)="","",HLOOKUP('回答結果(KPMG編集)'!S$2,'受領情報一覧(KPMG編集)'!$2:$100,ROW()-1,0)),"")</f>
        <v/>
      </c>
      <c r="T15" s="45" t="str">
        <f>IFERROR(IF(HLOOKUP('回答結果(KPMG編集)'!T$2,'受領情報一覧(KPMG編集)'!$2:$100,ROW()-1,0)="","",HLOOKUP('回答結果(KPMG編集)'!T$2,'受領情報一覧(KPMG編集)'!$2:$100,ROW()-1,0)),"")</f>
        <v>iPhone、iPadで現場を撮影いただくだけで、誰でも手軽に現場の3次元計測データを生成できるモバイルアプリです。
小規模現場の計測から大規模現場の部分計測までお手軽にご利用いただけます。</v>
      </c>
      <c r="U15" s="45" t="str">
        <f>IFERROR(IF(HLOOKUP('回答結果(KPMG編集)'!U$2,'受領情報一覧(KPMG編集)'!$2:$100,ROW()-1,0)="","",HLOOKUP('回答結果(KPMG編集)'!U$2,'受領情報一覧(KPMG編集)'!$2:$100,ROW()-1,0)),"")</f>
        <v>https://www.earthbrain.com/lp/202209-scq/</v>
      </c>
      <c r="V15" s="45" t="str">
        <f>IFERROR(IF(HLOOKUP('回答結果(KPMG編集)'!V$2,'受領情報一覧(KPMG編集)'!$2:$100,ROW()-1,0)="","",HLOOKUP('回答結果(KPMG編集)'!V$2,'受領情報一覧(KPMG編集)'!$2:$100,ROW()-1,0)),"")</f>
        <v/>
      </c>
      <c r="W15" s="45" t="str">
        <f>IFERROR(IF(HLOOKUP('回答結果(KPMG編集)'!W$2,'受領情報一覧(KPMG編集)'!$2:$100,ROW()-1,0)="","",HLOOKUP('回答結果(KPMG編集)'!W$2,'受領情報一覧(KPMG編集)'!$2:$100,ROW()-1,0)),"")</f>
        <v/>
      </c>
      <c r="X15" s="45" t="str">
        <f>IFERROR(IF(HLOOKUP('回答結果(KPMG編集)'!X$2,'受領情報一覧(KPMG編集)'!$2:$100,ROW()-1,0)="","",HLOOKUP('回答結果(KPMG編集)'!X$2,'受領情報一覧(KPMG編集)'!$2:$100,ROW()-1,0)),"")</f>
        <v>複数の要素技術により構成される</v>
      </c>
      <c r="Y15" s="45" t="str">
        <f>IFERROR(IF(HLOOKUP('回答結果(KPMG編集)'!Y$2,'受領情報一覧(KPMG編集)'!$2:$100,ROW()-1,0)="","",HLOOKUP('回答結果(KPMG編集)'!Y$2,'受領情報一覧(KPMG編集)'!$2:$100,ROW()-1,0)),"")</f>
        <v/>
      </c>
      <c r="Z15" s="45" t="str">
        <f>IFERROR(IF(HLOOKUP('回答結果(KPMG編集)'!Z$2,'受領情報一覧(KPMG編集)'!$2:$100,ROW()-1,0)="","",HLOOKUP('回答結果(KPMG編集)'!Z$2,'受領情報一覧(KPMG編集)'!$2:$100,ROW()-1,0)),"")</f>
        <v/>
      </c>
      <c r="AA15" s="185" t="str">
        <f>IFERROR(IF(HLOOKUP('回答結果(KPMG編集)'!AA$2,'受領情報一覧(KPMG編集)'!$2:$100,ROW()-1,0)="","",HLOOKUP('回答結果(KPMG編集)'!AA$2,'受領情報一覧(KPMG編集)'!$2:$100,ROW()-1,0)),"")</f>
        <v/>
      </c>
      <c r="AB15" s="45" t="str">
        <f>IFERROR(IF(HLOOKUP('回答結果(KPMG編集)'!AB$2,'受領情報一覧(KPMG編集)'!$2:$100,ROW()-1,0)="","",HLOOKUP('回答結果(KPMG編集)'!AB$2,'受領情報一覧(KPMG編集)'!$2:$100,ROW()-1,0)),"")</f>
        <v/>
      </c>
      <c r="AC15" s="45" t="str">
        <f>IFERROR(IF(HLOOKUP('回答結果(KPMG編集)'!AC$2,'受領情報一覧(KPMG編集)'!$2:$100,ROW()-1,0)="","",HLOOKUP('回答結果(KPMG編集)'!AC$2,'受領情報一覧(KPMG編集)'!$2:$100,ROW()-1,0)),"")</f>
        <v>iPhone pro,iPad pro</v>
      </c>
      <c r="AD15" s="45" t="str">
        <f>IFERROR(IF(HLOOKUP('回答結果(KPMG編集)'!AD$2,'受領情報一覧(KPMG編集)'!$2:$100,ROW()-1,0)="","",HLOOKUP('回答結果(KPMG編集)'!AD$2,'受領情報一覧(KPMG編集)'!$2:$100,ROW()-1,0)),"")</f>
        <v/>
      </c>
      <c r="AE15" s="45" t="str">
        <f>IFERROR(IF(HLOOKUP('回答結果(KPMG編集)'!AE$2,'受領情報一覧(KPMG編集)'!$2:$100,ROW()-1,0)="","",HLOOKUP('回答結果(KPMG編集)'!AE$2,'受領情報一覧(KPMG編集)'!$2:$100,ROW()-1,0)),"")</f>
        <v>Apple</v>
      </c>
      <c r="AF15" s="45" t="str">
        <f>IFERROR(IF(HLOOKUP('回答結果(KPMG編集)'!AF$2,'受領情報一覧(KPMG編集)'!$2:$100,ROW()-1,0)="","",HLOOKUP('回答結果(KPMG編集)'!AF$2,'受領情報一覧(KPMG編集)'!$2:$100,ROW()-1,0)),"")</f>
        <v>アップル</v>
      </c>
      <c r="AG15" s="185" t="str">
        <f>IFERROR(IF(HLOOKUP('回答結果(KPMG編集)'!AG$2,'受領情報一覧(KPMG編集)'!$2:$100,ROW()-1,0)="","",HLOOKUP('回答結果(KPMG編集)'!AG$2,'受領情報一覧(KPMG編集)'!$2:$100,ROW()-1,0)),"")</f>
        <v>3011103003992</v>
      </c>
      <c r="AH15" s="45" t="str">
        <f>IFERROR(IF(HLOOKUP('回答結果(KPMG編集)'!AH$2,'受領情報一覧(KPMG編集)'!$2:$100,ROW()-1,0)="","",HLOOKUP('回答結果(KPMG編集)'!AH$2,'受領情報一覧(KPMG編集)'!$2:$100,ROW()-1,0)),"")</f>
        <v>カリフォルニア州 クパチーノ市 アップル・パーク・ウェイ1番地</v>
      </c>
      <c r="AI15" s="45" t="str">
        <f>IFERROR(IF(HLOOKUP('回答結果(KPMG編集)'!AI$2,'受領情報一覧(KPMG編集)'!$2:$100,ROW()-1,0)="","",HLOOKUP('回答結果(KPMG編集)'!AI$2,'受領情報一覧(KPMG編集)'!$2:$100,ROW()-1,0)),"")</f>
        <v>次のセクションの回答へ進む</v>
      </c>
      <c r="AJ15" s="45" t="str">
        <f>IFERROR(IF(HLOOKUP('回答結果(KPMG編集)'!AJ$2,'受領情報一覧(KPMG編集)'!$2:$100,ROW()-1,0)="","",HLOOKUP('回答結果(KPMG編集)'!AJ$2,'受領情報一覧(KPMG編集)'!$2:$100,ROW()-1,0)),"")</f>
        <v/>
      </c>
      <c r="AK15" s="45" t="str">
        <f>IFERROR(IF(HLOOKUP('回答結果(KPMG編集)'!AK$2,'受領情報一覧(KPMG編集)'!$2:$100,ROW()-1,0)="","",HLOOKUP('回答結果(KPMG編集)'!AK$2,'受領情報一覧(KPMG編集)'!$2:$100,ROW()-1,0)),"")</f>
        <v/>
      </c>
      <c r="AL15" s="45" t="str">
        <f>IFERROR(IF(HLOOKUP('回答結果(KPMG編集)'!AL$2,'受領情報一覧(KPMG編集)'!$2:$100,ROW()-1,0)="","",HLOOKUP('回答結果(KPMG編集)'!AL$2,'受領情報一覧(KPMG編集)'!$2:$100,ROW()-1,0)),"")</f>
        <v/>
      </c>
      <c r="AM15" s="45" t="str">
        <f>IFERROR(IF(HLOOKUP('回答結果(KPMG編集)'!AM$2,'受領情報一覧(KPMG編集)'!$2:$100,ROW()-1,0)="","",HLOOKUP('回答結果(KPMG編集)'!AM$2,'受領情報一覧(KPMG編集)'!$2:$100,ROW()-1,0)),"")</f>
        <v/>
      </c>
      <c r="AN15" s="185" t="str">
        <f>IFERROR(IF(HLOOKUP('回答結果(KPMG編集)'!AN$2,'受領情報一覧(KPMG編集)'!$2:$100,ROW()-1,0)="","",HLOOKUP('回答結果(KPMG編集)'!AN$2,'受領情報一覧(KPMG編集)'!$2:$100,ROW()-1,0)),"")</f>
        <v/>
      </c>
      <c r="AO15" s="45" t="str">
        <f>IFERROR(IF(HLOOKUP('回答結果(KPMG編集)'!AO$2,'受領情報一覧(KPMG編集)'!$2:$100,ROW()-1,0)="","",HLOOKUP('回答結果(KPMG編集)'!AO$2,'受領情報一覧(KPMG編集)'!$2:$100,ROW()-1,0)),"")</f>
        <v/>
      </c>
      <c r="AP15" s="45" t="str">
        <f>IFERROR(IF(HLOOKUP('回答結果(KPMG編集)'!AP$2,'受領情報一覧(KPMG編集)'!$2:$100,ROW()-1,0)="","",HLOOKUP('回答結果(KPMG編集)'!AP$2,'受領情報一覧(KPMG編集)'!$2:$100,ROW()-1,0)),"")</f>
        <v/>
      </c>
      <c r="AQ15" s="45" t="str">
        <f>IFERROR(IF(HLOOKUP('回答結果(KPMG編集)'!AQ$2,'受領情報一覧(KPMG編集)'!$2:$100,ROW()-1,0)="","",HLOOKUP('回答結果(KPMG編集)'!AQ$2,'受領情報一覧(KPMG編集)'!$2:$100,ROW()-1,0)),"")</f>
        <v/>
      </c>
      <c r="AR15" s="45" t="str">
        <f>IFERROR(IF(HLOOKUP('回答結果(KPMG編集)'!AR$2,'受領情報一覧(KPMG編集)'!$2:$100,ROW()-1,0)="","",HLOOKUP('回答結果(KPMG編集)'!AR$2,'受領情報一覧(KPMG編集)'!$2:$100,ROW()-1,0)),"")</f>
        <v/>
      </c>
      <c r="AS15" s="45" t="str">
        <f>IFERROR(IF(HLOOKUP('回答結果(KPMG編集)'!AS$2,'受領情報一覧(KPMG編集)'!$2:$100,ROW()-1,0)="","",HLOOKUP('回答結果(KPMG編集)'!AS$2,'受領情報一覧(KPMG編集)'!$2:$100,ROW()-1,0)),"")</f>
        <v/>
      </c>
      <c r="AT15" s="45" t="str">
        <f>IFERROR(IF(HLOOKUP('回答結果(KPMG編集)'!AT$2,'受領情報一覧(KPMG編集)'!$2:$100,ROW()-1,0)="","",HLOOKUP('回答結果(KPMG編集)'!AT$2,'受領情報一覧(KPMG編集)'!$2:$100,ROW()-1,0)),"")</f>
        <v/>
      </c>
      <c r="AU15" s="185" t="str">
        <f>IFERROR(IF(HLOOKUP('回答結果(KPMG編集)'!AU$2,'受領情報一覧(KPMG編集)'!$2:$100,ROW()-1,0)="","",HLOOKUP('回答結果(KPMG編集)'!AU$2,'受領情報一覧(KPMG編集)'!$2:$100,ROW()-1,0)),"")</f>
        <v/>
      </c>
      <c r="AV15" s="45" t="str">
        <f>IFERROR(IF(HLOOKUP('回答結果(KPMG編集)'!AV$2,'受領情報一覧(KPMG編集)'!$2:$100,ROW()-1,0)="","",HLOOKUP('回答結果(KPMG編集)'!AV$2,'受領情報一覧(KPMG編集)'!$2:$100,ROW()-1,0)),"")</f>
        <v/>
      </c>
      <c r="AW15" s="45" t="str">
        <f>IFERROR(IF(HLOOKUP('回答結果(KPMG編集)'!AW$2,'受領情報一覧(KPMG編集)'!$2:$100,ROW()-1,0)="","",HLOOKUP('回答結果(KPMG編集)'!AW$2,'受領情報一覧(KPMG編集)'!$2:$100,ROW()-1,0)),"")</f>
        <v/>
      </c>
      <c r="AX15" s="45" t="str">
        <f>IFERROR(IF(HLOOKUP('回答結果(KPMG編集)'!AX$2,'受領情報一覧(KPMG編集)'!$2:$100,ROW()-1,0)="","",HLOOKUP('回答結果(KPMG編集)'!AX$2,'受領情報一覧(KPMG編集)'!$2:$100,ROW()-1,0)),"")</f>
        <v/>
      </c>
      <c r="AY15" s="45" t="str">
        <f>IFERROR(IF(HLOOKUP('回答結果(KPMG編集)'!AY$2,'受領情報一覧(KPMG編集)'!$2:$100,ROW()-1,0)="","",HLOOKUP('回答結果(KPMG編集)'!AY$2,'受領情報一覧(KPMG編集)'!$2:$100,ROW()-1,0)),"")</f>
        <v/>
      </c>
      <c r="AZ15" s="45" t="str">
        <f>IFERROR(IF(HLOOKUP('回答結果(KPMG編集)'!AZ$2,'受領情報一覧(KPMG編集)'!$2:$100,ROW()-1,0)="","",HLOOKUP('回答結果(KPMG編集)'!AZ$2,'受領情報一覧(KPMG編集)'!$2:$100,ROW()-1,0)),"")</f>
        <v/>
      </c>
      <c r="BA15" s="45" t="str">
        <f>IFERROR(IF(HLOOKUP('回答結果(KPMG編集)'!BA$2,'受領情報一覧(KPMG編集)'!$2:$100,ROW()-1,0)="","",HLOOKUP('回答結果(KPMG編集)'!BA$2,'受領情報一覧(KPMG編集)'!$2:$100,ROW()-1,0)),"")</f>
        <v/>
      </c>
      <c r="BB15" s="185" t="str">
        <f>IFERROR(IF(HLOOKUP('回答結果(KPMG編集)'!BB$2,'受領情報一覧(KPMG編集)'!$2:$100,ROW()-1,0)="","",HLOOKUP('回答結果(KPMG編集)'!BB$2,'受領情報一覧(KPMG編集)'!$2:$100,ROW()-1,0)),"")</f>
        <v/>
      </c>
      <c r="BC15" s="45" t="str">
        <f>IFERROR(IF(HLOOKUP('回答結果(KPMG編集)'!BC$2,'受領情報一覧(KPMG編集)'!$2:$100,ROW()-1,0)="","",HLOOKUP('回答結果(KPMG編集)'!BC$2,'受領情報一覧(KPMG編集)'!$2:$100,ROW()-1,0)),"")</f>
        <v/>
      </c>
      <c r="BD15" s="45" t="str">
        <f>IFERROR(IF(HLOOKUP('回答結果(KPMG編集)'!BD$2,'受領情報一覧(KPMG編集)'!$2:$100,ROW()-1,0)="","",HLOOKUP('回答結果(KPMG編集)'!BD$2,'受領情報一覧(KPMG編集)'!$2:$100,ROW()-1,0)),"")</f>
        <v/>
      </c>
      <c r="BE15" s="45" t="str">
        <f>IFERROR(IF(HLOOKUP('回答結果(KPMG編集)'!BE$2,'受領情報一覧(KPMG編集)'!$2:$100,ROW()-1,0)="","",HLOOKUP('回答結果(KPMG編集)'!BE$2,'受領情報一覧(KPMG編集)'!$2:$100,ROW()-1,0)),"")</f>
        <v/>
      </c>
      <c r="BF15" s="45" t="str">
        <f>IFERROR(IF(HLOOKUP('回答結果(KPMG編集)'!BF$2,'受領情報一覧(KPMG編集)'!$2:$100,ROW()-1,0)="","",HLOOKUP('回答結果(KPMG編集)'!BF$2,'受領情報一覧(KPMG編集)'!$2:$100,ROW()-1,0)),"")</f>
        <v/>
      </c>
      <c r="BG15" s="45" t="str">
        <f>IFERROR(IF(HLOOKUP('回答結果(KPMG編集)'!BG$2,'受領情報一覧(KPMG編集)'!$2:$100,ROW()-1,0)="","",HLOOKUP('回答結果(KPMG編集)'!BG$2,'受領情報一覧(KPMG編集)'!$2:$100,ROW()-1,0)),"")</f>
        <v/>
      </c>
      <c r="BH15" s="45" t="str">
        <f>IFERROR(IF(HLOOKUP('回答結果(KPMG編集)'!BH$2,'受領情報一覧(KPMG編集)'!$2:$100,ROW()-1,0)="","",HLOOKUP('回答結果(KPMG編集)'!BH$2,'受領情報一覧(KPMG編集)'!$2:$100,ROW()-1,0)),"")</f>
        <v/>
      </c>
      <c r="BI15" s="45" t="str">
        <f>IFERROR(IF(HLOOKUP('回答結果(KPMG編集)'!BI$2,'受領情報一覧(KPMG編集)'!$2:$100,ROW()-1,0)="","",HLOOKUP('回答結果(KPMG編集)'!BI$2,'受領情報一覧(KPMG編集)'!$2:$100,ROW()-1,0)),"")</f>
        <v/>
      </c>
      <c r="BJ15" s="45" t="str">
        <f>IFERROR(IF(HLOOKUP('回答結果(KPMG編集)'!BJ$2,'受領情報一覧(KPMG編集)'!$2:$100,ROW()-1,0)="","",HLOOKUP('回答結果(KPMG編集)'!BJ$2,'受領情報一覧(KPMG編集)'!$2:$100,ROW()-1,0)),"")</f>
        <v/>
      </c>
      <c r="BK15" s="45" t="str">
        <f>IFERROR(IF(HLOOKUP('回答結果(KPMG編集)'!BK$2,'受領情報一覧(KPMG編集)'!$2:$100,ROW()-1,0)="","",HLOOKUP('回答結果(KPMG編集)'!BK$2,'受領情報一覧(KPMG編集)'!$2:$100,ROW()-1,0)),"")</f>
        <v/>
      </c>
      <c r="BL15" s="45" t="str">
        <f>IFERROR(IF(HLOOKUP('回答結果(KPMG編集)'!BL$2,'受領情報一覧(KPMG編集)'!$2:$100,ROW()-1,0)="","",HLOOKUP('回答結果(KPMG編集)'!BL$2,'受領情報一覧(KPMG編集)'!$2:$100,ROW()-1,0)),"")</f>
        <v/>
      </c>
      <c r="BM15" s="45" t="str">
        <f>IFERROR(IF(HLOOKUP('回答結果(KPMG編集)'!BM$2,'受領情報一覧(KPMG編集)'!$2:$100,ROW()-1,0)="","",HLOOKUP('回答結果(KPMG編集)'!BM$2,'受領情報一覧(KPMG編集)'!$2:$100,ROW()-1,0)),"")</f>
        <v>有</v>
      </c>
      <c r="BN15" s="45" t="str">
        <f>IFERROR(IF(HLOOKUP('回答結果(KPMG編集)'!BN$2,'受領情報一覧(KPMG編集)'!$2:$100,ROW()-1,0)="","",HLOOKUP('回答結果(KPMG編集)'!BN$2,'受領情報一覧(KPMG編集)'!$2:$100,ROW()-1,0)),"")</f>
        <v>土木構造物（道路、トンネル、橋梁、導管等の埋設物、等）;建築物（家屋、事業所、工場、畜舎、倉庫、等）;設備（建築設備、水道設備、製造設備、防災設備、等）;製品・食品（自動車、医薬品、等）;</v>
      </c>
      <c r="BO15" s="45" t="str">
        <f>IFERROR(IF(HLOOKUP('回答結果(KPMG編集)'!BO$2,'受領情報一覧(KPMG編集)'!$2:$100,ROW()-1,0)="","",HLOOKUP('回答結果(KPMG編集)'!BO$2,'受領情報一覧(KPMG編集)'!$2:$100,ROW()-1,0)),"")</f>
        <v>静止画や動画データ;点群データ;</v>
      </c>
      <c r="BP15" s="45" t="str">
        <f>IFERROR(IF(HLOOKUP('回答結果(KPMG編集)'!BP$2,'受領情報一覧(KPMG編集)'!$2:$100,ROW()-1,0)="","",HLOOKUP('回答結果(KPMG編集)'!BP$2,'受領情報一覧(KPMG編集)'!$2:$100,ROW()-1,0)),"")</f>
        <v>機器を携帯または装備し、確認対象の付近に持ち込み;</v>
      </c>
      <c r="BQ15" s="45" t="str">
        <f>IFERROR(IF(HLOOKUP('回答結果(KPMG編集)'!BQ$2,'受領情報一覧(KPMG編集)'!$2:$100,ROW()-1,0)="","",HLOOKUP('回答結果(KPMG編集)'!BQ$2,'受領情報一覧(KPMG編集)'!$2:$100,ROW()-1,0)),"")</f>
        <v>レベル3：実装（製品・サービスとして提供されている）</v>
      </c>
      <c r="BR15" s="45" t="str">
        <f>IFERROR(IF(HLOOKUP('回答結果(KPMG編集)'!BR$2,'受領情報一覧(KPMG編集)'!$2:$100,ROW()-1,0)="","",HLOOKUP('回答結果(KPMG編集)'!BR$2,'受領情報一覧(KPMG編集)'!$2:$100,ROW()-1,0)),"")</f>
        <v>iPhone,iPadを用いて、対象を撮影しデータを取得する。対象範囲を取得するために移動しながら撮影をする。</v>
      </c>
      <c r="BS15" s="45" t="str">
        <f>IFERROR(IF(HLOOKUP('回答結果(KPMG編集)'!BS$2,'受領情報一覧(KPMG編集)'!$2:$100,ROW()-1,0)="","",HLOOKUP('回答結果(KPMG編集)'!BS$2,'受領情報一覧(KPMG編集)'!$2:$100,ROW()-1,0)),"")</f>
        <v>該当なし</v>
      </c>
      <c r="BT15" s="45" t="str">
        <f>IFERROR(IF(HLOOKUP('回答結果(KPMG編集)'!BT$2,'受領情報一覧(KPMG編集)'!$2:$100,ROW()-1,0)="","",HLOOKUP('回答結果(KPMG編集)'!BT$2,'受領情報一覧(KPMG編集)'!$2:$100,ROW()-1,0)),"")</f>
        <v>該当なし（iPhone,iPadに準ずる）</v>
      </c>
      <c r="BU15" s="45" t="str">
        <f>IFERROR(IF(HLOOKUP('回答結果(KPMG編集)'!BU$2,'受領情報一覧(KPMG編集)'!$2:$100,ROW()-1,0)="","",HLOOKUP('回答結果(KPMG編集)'!BU$2,'受領情報一覧(KPMG編集)'!$2:$100,ROW()-1,0)),"")</f>
        <v>有</v>
      </c>
      <c r="BV15" s="45" t="str">
        <f>IFERROR(IF(HLOOKUP('回答結果(KPMG編集)'!BV$2,'受領情報一覧(KPMG編集)'!$2:$100,ROW()-1,0)="","",HLOOKUP('回答結果(KPMG編集)'!BV$2,'受領情報一覧(KPMG編集)'!$2:$100,ROW()-1,0)),"")</f>
        <v>取得したデータから距離や面積等を確認することが可能;</v>
      </c>
      <c r="BW15" s="45" t="str">
        <f>IFERROR(IF(HLOOKUP('回答結果(KPMG編集)'!BW$2,'受領情報一覧(KPMG編集)'!$2:$100,ROW()-1,0)="","",HLOOKUP('回答結果(KPMG編集)'!BW$2,'受領情報一覧(KPMG編集)'!$2:$100,ROW()-1,0)),"")</f>
        <v>レベル3：実装（製品・サービスとして提供されている）</v>
      </c>
      <c r="BX15" s="45" t="str">
        <f>IFERROR(IF(HLOOKUP('回答結果(KPMG編集)'!BX$2,'受領情報一覧(KPMG編集)'!$2:$100,ROW()-1,0)="","",HLOOKUP('回答結果(KPMG編集)'!BX$2,'受領情報一覧(KPMG編集)'!$2:$100,ROW()-1,0)),"")</f>
        <v>撮影した画像から生成された点群を用いて、距離、面積、体積等の計測をすることが可能です。
https://www.youtube.com/watch?v=QgnAJb6NX_8</v>
      </c>
      <c r="BY15" s="45" t="str">
        <f>IFERROR(IF(HLOOKUP('回答結果(KPMG編集)'!BY$2,'受領情報一覧(KPMG編集)'!$2:$100,ROW()-1,0)="","",HLOOKUP('回答結果(KPMG編集)'!BY$2,'受領情報一覧(KPMG編集)'!$2:$100,ROW()-1,0)),"")</f>
        <v>ISO/IEC 27001認証;</v>
      </c>
      <c r="BZ15" s="45" t="str">
        <f>IFERROR(IF(HLOOKUP('回答結果(KPMG編集)'!BZ$2,'受領情報一覧(KPMG編集)'!$2:$100,ROW()-1,0)="","",HLOOKUP('回答結果(KPMG編集)'!BZ$2,'受領情報一覧(KPMG編集)'!$2:$100,ROW()-1,0)),"")</f>
        <v>両方取得していない</v>
      </c>
      <c r="CA15" s="45" t="str">
        <f>IFERROR(IF(HLOOKUP('回答結果(KPMG編集)'!CA$2,'受領情報一覧(KPMG編集)'!$2:$100,ROW()-1,0)="","",HLOOKUP('回答結果(KPMG編集)'!CA$2,'受領情報一覧(KPMG編集)'!$2:$100,ROW()-1,0)),"")</f>
        <v/>
      </c>
      <c r="CB15" s="45" t="str">
        <f>IFERROR(IF(HLOOKUP('回答結果(KPMG編集)'!CB$2,'受領情報一覧(KPMG編集)'!$2:$100,ROW()-1,0)="","",HLOOKUP('回答結果(KPMG編集)'!CB$2,'受領情報一覧(KPMG編集)'!$2:$100,ROW()-1,0)),"")</f>
        <v/>
      </c>
      <c r="CC15" s="45" t="str">
        <f>IFERROR(IF(HLOOKUP('回答結果(KPMG編集)'!CC$2,'受領情報一覧(KPMG編集)'!$2:$100,ROW()-1,0)="","",HLOOKUP('回答結果(KPMG編集)'!CC$2,'受領情報一覧(KPMG編集)'!$2:$100,ROW()-1,0)),"")</f>
        <v/>
      </c>
      <c r="CD15" s="45" t="str">
        <f>IFERROR(IF(HLOOKUP('回答結果(KPMG編集)'!CD$2,'受領情報一覧(KPMG編集)'!$2:$100,ROW()-1,0)="","",HLOOKUP('回答結果(KPMG編集)'!CD$2,'受領情報一覧(KPMG編集)'!$2:$100,ROW()-1,0)),"")</f>
        <v/>
      </c>
      <c r="CE15" s="45" t="str">
        <f>IFERROR(IF(HLOOKUP('回答結果(KPMG編集)'!CE$2,'受領情報一覧(KPMG編集)'!$2:$100,ROW()-1,0)="","",HLOOKUP('回答結果(KPMG編集)'!CE$2,'受領情報一覧(KPMG編集)'!$2:$100,ROW()-1,0)),"")</f>
        <v>国内外発刊のガイドラインに準拠した脆弱性検査を実施している</v>
      </c>
      <c r="CF15" s="45" t="str">
        <f>IFERROR(IF(HLOOKUP('回答結果(KPMG編集)'!CF$2,'受領情報一覧(KPMG編集)'!$2:$100,ROW()-1,0)="","",HLOOKUP('回答結果(KPMG編集)'!CF$2,'受領情報一覧(KPMG編集)'!$2:$100,ROW()-1,0)),"")</f>
        <v>国際基準ASVS</v>
      </c>
      <c r="CG15" s="45" t="str">
        <f>IFERROR(IF(HLOOKUP('回答結果(KPMG編集)'!CG$2,'受領情報一覧(KPMG編集)'!$2:$100,ROW()-1,0)="","",HLOOKUP('回答結果(KPMG編集)'!CG$2,'受領情報一覧(KPMG編集)'!$2:$100,ROW()-1,0)),"")</f>
        <v>脆弱性スキャン　※パッチの適用状況等を診断する;ペネトレーションテスト　※疑似的な攻撃を試みることで攻撃への耐性を確認する;静的アプリケーション・セキュリティ・テスト　※ソースコードのコーディングを分析し、脆弱性を検出する;動的アプリケーション・セキュリティ・テスト　※実行されるアプリケーションに対し、攻撃を仕掛け、脆弱性を検出する;コードレビュー　※ソースコードをレビューすることで（脆弱性を含む）不具合を検出する;ファジングテスト　※無効なデータや予期しないデータを入力することで、例外的な状況を発生させ、挙動を確認する;ストレステスト　※必要以上の負荷を発生させ、正常に動作するか（隠れた欠陥がないか）を確認する;</v>
      </c>
      <c r="CH15" s="45" t="str">
        <f>IFERROR(IF(HLOOKUP('回答結果(KPMG編集)'!CH$2,'受領情報一覧(KPMG編集)'!$2:$100,ROW()-1,0)="","",HLOOKUP('回答結果(KPMG編集)'!CH$2,'受領情報一覧(KPMG編集)'!$2:$100,ROW()-1,0)),"")</f>
        <v/>
      </c>
      <c r="CI15" s="45" t="str">
        <f>IFERROR(IF(HLOOKUP('回答結果(KPMG編集)'!CI$2,'受領情報一覧(KPMG編集)'!$2:$100,ROW()-1,0)="","",HLOOKUP('回答結果(KPMG編集)'!CI$2,'受領情報一覧(KPMG編集)'!$2:$100,ROW()-1,0)),"")</f>
        <v/>
      </c>
      <c r="CJ15" s="45" t="str">
        <f>IFERROR(IF(HLOOKUP('回答結果(KPMG編集)'!CJ$2,'受領情報一覧(KPMG編集)'!$2:$100,ROW()-1,0)="","",HLOOKUP('回答結果(KPMG編集)'!CJ$2,'受領情報一覧(KPMG編集)'!$2:$100,ROW()-1,0)),"")</f>
        <v>日本国内のデータセンタ</v>
      </c>
      <c r="CK15" s="45" t="str">
        <f>IFERROR(IF(HLOOKUP('回答結果(KPMG編集)'!CK$2,'受領情報一覧(KPMG編集)'!$2:$100,ROW()-1,0)="","",HLOOKUP('回答結果(KPMG編集)'!CK$2,'受領情報一覧(KPMG編集)'!$2:$100,ROW()-1,0)),"")</f>
        <v>パスワードについて、「CRYPTREC 暗号リスト(電子政府推奨暗号)」に掲載されている暗号化アルゴリズムによって暗号化している。</v>
      </c>
      <c r="CL15" s="45" t="str">
        <f>IFERROR(IF(HLOOKUP('回答結果(KPMG編集)'!CL$2,'受領情報一覧(KPMG編集)'!$2:$100,ROW()-1,0)="","",HLOOKUP('回答結果(KPMG編集)'!CL$2,'受領情報一覧(KPMG編集)'!$2:$100,ROW()-1,0)),"")</f>
        <v>【管理者権限機能】一般ユーザから管理者権限へ昇格させる機能を有している、または、管理者権限で動作するように設計されている（例）ID管理システム、等;【コンピューティングリソース等に対するアクセス権限機能】コンピューティングリソース（CPU、メモリ、ストレージ）、または、ネットワークにアクセスする権限を有している（例） OS、ハイパーバイザー（仮想化基盤ソフトウェア）、 等;【データ等へのアクセス制御機能】データへのアクセスを制御するよう設計されている、また、システムやデバイスを制御する機能へのアクセスを制御するように設計されている（例）バックアップサービス、リカバリマネージャー、NAS、SAN、等;【ネットワーク制御・ウィルス対策に関する機能】ネットワーク制御・管理に関する機能やウィルス対策などのセキュリティに関する機能を有している（例）DNSリゾルバ、DNSサーバ、ウィルス対策ソフトウェア、暗号化ソフトウェア、等;【セキュリティの境界外で動作する機能】セキュリティ対策が施されている境界の外側で動作する機能を有する（例）ファイアウォール、IDS（不正侵入検知システム）/IPS（不正侵入防止システム）、等;</v>
      </c>
      <c r="CM15" s="45" t="str">
        <f>IFERROR(IF(HLOOKUP('回答結果(KPMG編集)'!CM$2,'受領情報一覧(KPMG編集)'!$2:$100,ROW()-1,0)="","",HLOOKUP('回答結果(KPMG編集)'!CM$2,'受領情報一覧(KPMG編集)'!$2:$100,ROW()-1,0)),"")</f>
        <v>【アクセス権限管理】ソフトウェア及びプラットフォームのユーザーに対し認証機能を使用し、ユーザーごとに扱うデータのトランザクションに係るリスクを踏まえ、アクセス権限を管理している（例）多要素認証機能、シングルサインオン機能、等;【アクセス元の識別、対処】ソフトウェア及びプラットフォームにアクセスするサービスごとに識別・認証し、システム内での通信や情報のやり取りが正当なサービスやアプリケーションとの間で行われ不正なアクセスや通信を防止するよう管理している;【付与する権限の最小化】ソフトウェア及びプラットフォームへのアクセス権はユーザーごとに必要最低限の範囲で付与し、重要な資産への不正アクセスを防止している（例）アクセス権管理専用のプラットフォームを使用し個々の管理者を識別している、等;【ネットワークの保護】ソフトウェア、プラットフォーム及び関連データへの直接アクセスを最小限に抑えるため、ネットワークを保護している（例）インターネットと社内基幹系業務システムとの分離（ネットワーク分離）、プロキシの利用、SDP（Software Defined Perimeter）の利用、ファイアウォールの利用、リモートアクセス管理の実施、等;</v>
      </c>
      <c r="CN15" s="45" t="str">
        <f>IFERROR(IF(HLOOKUP('回答結果(KPMG編集)'!CN$2,'受領情報一覧(KPMG編集)'!$2:$100,ROW()-1,0)="","",HLOOKUP('回答結果(KPMG編集)'!CN$2,'受領情報一覧(KPMG編集)'!$2:$100,ROW()-1,0)),"")</f>
        <v>【データ（資産）の特定、ラベル付け・保護】データ資産の特定、重要度と影響で分類、管理ポリシーの策定を実施の上、データ侵害への対応（例：暗号化制御、データ難読化対応等）、攻撃時の回復手順策定を実施している;【付与する権限の最小化、アクセスレベルの設定】データ資産への不正なアクセスを防止するため、ユーザーに必要最小範囲へのアクセス権の付与や職掌権限にもとづく適切なアクセスレベルの設定を実施している（例）属性情報ベースのアクセス権制御（ABAC）等;【データの暗号化】ローカルストレージ上で保存され外部へ送信されるデータに対して、不正アクセスを防止するための認証、暗号化を施している。また、デバイスへの物理的なセキュリティの確保、損傷ファイルのリカバリ手順の策定、構成管理などを実施している;【通信の暗号化】ネットワークに対する不正な接続を防止するための適切な対策を実施している。また、データを送受信するにあたり、脆弱性の少ないプロトコルを使用している（例）TLS 1.3プロトコルの利用 等;【データのバックアップ】障害発生時、迅速な復旧作業が可能となるよう障害時対応計画を策定し、その有効性を確認している。また、データ消失等の事態に備え、バックアップ及びリストアの仕組みを実装し、その有効性を確認している;</v>
      </c>
      <c r="CO15" s="45" t="str">
        <f>IFERROR(IF(HLOOKUP('回答結果(KPMG編集)'!CO$2,'受領情報一覧(KPMG編集)'!$2:$100,ROW()-1,0)="","",HLOOKUP('回答結果(KPMG編集)'!CO$2,'受領情報一覧(KPMG編集)'!$2:$100,ROW()-1,0)),"")</f>
        <v/>
      </c>
      <c r="CP15" s="45" t="str">
        <f>IFERROR(IF(HLOOKUP('回答結果(KPMG編集)'!CP$2,'受領情報一覧(KPMG編集)'!$2:$100,ROW()-1,0)="","",HLOOKUP('回答結果(KPMG編集)'!CP$2,'受領情報一覧(KPMG編集)'!$2:$100,ROW()-1,0)),"")</f>
        <v/>
      </c>
      <c r="CQ15" s="45" t="str">
        <f>IFERROR(IF(HLOOKUP('回答結果(KPMG編集)'!CQ$2,'受領情報一覧(KPMG編集)'!$2:$100,ROW()-1,0)="","",HLOOKUP('回答結果(KPMG編集)'!CQ$2,'受領情報一覧(KPMG編集)'!$2:$100,ROW()-1,0)),"")</f>
        <v/>
      </c>
      <c r="CR15" s="45" t="str">
        <f>IFERROR(IF(HLOOKUP('回答結果(KPMG編集)'!CR$2,'受領情報一覧(KPMG編集)'!$2:$100,ROW()-1,0)="","",HLOOKUP('回答結果(KPMG編集)'!CR$2,'受領情報一覧(KPMG編集)'!$2:$100,ROW()-1,0)),"")</f>
        <v/>
      </c>
      <c r="CS15" s="45" t="str">
        <f>IFERROR(IF(HLOOKUP('回答結果(KPMG編集)'!CS$2,'受領情報一覧(KPMG編集)'!$2:$100,ROW()-1,0)="","",HLOOKUP('回答結果(KPMG編集)'!CS$2,'受領情報一覧(KPMG編集)'!$2:$100,ROW()-1,0)),"")</f>
        <v/>
      </c>
      <c r="CT15" s="45" t="str">
        <f>IFERROR(IF(HLOOKUP('回答結果(KPMG編集)'!CT$2,'受領情報一覧(KPMG編集)'!$2:$100,ROW()-1,0)="","",HLOOKUP('回答結果(KPMG編集)'!CT$2,'受領情報一覧(KPMG編集)'!$2:$100,ROW()-1,0)),"")</f>
        <v/>
      </c>
      <c r="CU15" s="45" t="str">
        <f>IFERROR(IF(HLOOKUP('回答結果(KPMG編集)'!CU$2,'受領情報一覧(KPMG編集)'!$2:$100,ROW()-1,0)="","",HLOOKUP('回答結果(KPMG編集)'!CU$2,'受領情報一覧(KPMG編集)'!$2:$100,ROW()-1,0)),"")</f>
        <v/>
      </c>
      <c r="CV15" s="45" t="str">
        <f>IFERROR(IF(HLOOKUP('回答結果(KPMG編集)'!CV$2,'受領情報一覧(KPMG編集)'!$2:$100,ROW()-1,0)="","",HLOOKUP('回答結果(KPMG編集)'!CV$2,'受領情報一覧(KPMG編集)'!$2:$100,ROW()-1,0)),"")</f>
        <v>100件以上</v>
      </c>
      <c r="CW15" s="45" t="str">
        <f>IFERROR(IF(HLOOKUP('回答結果(KPMG編集)'!CW$2,'受領情報一覧(KPMG編集)'!$2:$100,ROW()-1,0)="","",HLOOKUP('回答結果(KPMG編集)'!CW$2,'受領情報一覧(KPMG編集)'!$2:$100,ROW()-1,0)),"")</f>
        <v>10件以上</v>
      </c>
      <c r="CX15" s="45" t="str">
        <f>IFERROR(IF(HLOOKUP('回答結果(KPMG編集)'!CX$2,'受領情報一覧(KPMG編集)'!$2:$100,ROW()-1,0)="","",HLOOKUP('回答結果(KPMG編集)'!CX$2,'受領情報一覧(KPMG編集)'!$2:$100,ROW()-1,0)),"")</f>
        <v>①顧客
建設会社
②概要
主に小規模な現場にて土工や構造物の３次元計測に活用頂いております。
③参考URL
https://www.earthbrain.com/lp/202209-scq/</v>
      </c>
      <c r="CY15" s="45" t="str">
        <f>IFERROR(IF(HLOOKUP('回答結果(KPMG編集)'!CY$2,'受領情報一覧(KPMG編集)'!$2:$100,ROW()-1,0)="","",HLOOKUP('回答結果(KPMG編集)'!CY$2,'受領情報一覧(KPMG編集)'!$2:$100,ROW()-1,0)),"")</f>
        <v/>
      </c>
      <c r="CZ15" s="45" t="str">
        <f>IFERROR(IF(HLOOKUP('回答結果(KPMG編集)'!CZ$2,'受領情報一覧(KPMG編集)'!$2:$100,ROW()-1,0)="","",HLOOKUP('回答結果(KPMG編集)'!CZ$2,'受領情報一覧(KPMG編集)'!$2:$100,ROW()-1,0)),"")</f>
        <v/>
      </c>
      <c r="DA15" s="45" t="str">
        <f>IFERROR(IF(HLOOKUP('回答結果(KPMG編集)'!DA$2,'受領情報一覧(KPMG編集)'!$2:$100,ROW()-1,0)="","",HLOOKUP('回答結果(KPMG編集)'!DA$2,'受領情報一覧(KPMG編集)'!$2:$100,ROW()-1,0)),"")</f>
        <v/>
      </c>
      <c r="DB15" s="45" t="str">
        <f>IFERROR(IF(HLOOKUP('回答結果(KPMG編集)'!DB$2,'受領情報一覧(KPMG編集)'!$2:$100,ROW()-1,0)="","",HLOOKUP('回答結果(KPMG編集)'!DB$2,'受領情報一覧(KPMG編集)'!$2:$100,ROW()-1,0)),"")</f>
        <v/>
      </c>
      <c r="DC15" s="45" t="str">
        <f>IFERROR(IF(HLOOKUP('回答結果(KPMG編集)'!DC$2,'受領情報一覧(KPMG編集)'!$2:$100,ROW()-1,0)="","",HLOOKUP('回答結果(KPMG編集)'!DC$2,'受領情報一覧(KPMG編集)'!$2:$100,ROW()-1,0)),"")</f>
        <v/>
      </c>
      <c r="DD15" s="45" t="str">
        <f>IFERROR(IF(HLOOKUP('回答結果(KPMG編集)'!DD$2,'受領情報一覧(KPMG編集)'!$2:$100,ROW()-1,0)="","",HLOOKUP('回答結果(KPMG編集)'!DD$2,'受領情報一覧(KPMG編集)'!$2:$100,ROW()-1,0)),"")</f>
        <v/>
      </c>
      <c r="DE15" s="45" t="str">
        <f>IFERROR(IF(HLOOKUP('回答結果(KPMG編集)'!DE$2,'受領情報一覧(KPMG編集)'!$2:$100,ROW()-1,0)="","",HLOOKUP('回答結果(KPMG編集)'!DE$2,'受領情報一覧(KPMG編集)'!$2:$100,ROW()-1,0)),"")</f>
        <v/>
      </c>
      <c r="DF15" s="45" t="str">
        <f>IFERROR(IF(HLOOKUP('回答結果(KPMG編集)'!DF$2,'受領情報一覧(KPMG編集)'!$2:$100,ROW()-1,0)="","",HLOOKUP('回答結果(KPMG編集)'!DF$2,'受領情報一覧(KPMG編集)'!$2:$100,ROW()-1,0)),"")</f>
        <v>日本国の裁判所</v>
      </c>
      <c r="DG15" s="45" t="str">
        <f>IFERROR(IF(HLOOKUP('回答結果(KPMG編集)'!DG$2,'受領情報一覧(KPMG編集)'!$2:$100,ROW()-1,0)="","",HLOOKUP('回答結果(KPMG編集)'!DG$2,'受領情報一覧(KPMG編集)'!$2:$100,ROW()-1,0)),"")</f>
        <v>日本法</v>
      </c>
      <c r="DH15" s="45" t="str">
        <f>IFERROR(IF(HLOOKUP('回答結果(KPMG編集)'!DH$2,'受領情報一覧(KPMG編集)'!$2:$100,ROW()-1,0)="","",HLOOKUP('回答結果(KPMG編集)'!DH$2,'受領情報一覧(KPMG編集)'!$2:$100,ROW()-1,0)),"")</f>
        <v>はい</v>
      </c>
      <c r="DI15" s="45" t="str">
        <f>IFERROR(IF(HLOOKUP('回答結果(KPMG編集)'!DI$2,'受領情報一覧(KPMG編集)'!$2:$100,ROW()-1,0)="","",HLOOKUP('回答結果(KPMG編集)'!DI$2,'受領情報一覧(KPMG編集)'!$2:$100,ROW()-1,0)),"")</f>
        <v>はい</v>
      </c>
      <c r="DJ15" s="45" t="str">
        <f>IFERROR(IF(HLOOKUP('回答結果(KPMG編集)'!DJ$2,'受領情報一覧(KPMG編集)'!$2:$100,ROW()-1,0)="","",HLOOKUP('回答結果(KPMG編集)'!DJ$2,'受領情報一覧(KPMG編集)'!$2:$100,ROW()-1,0)),"")</f>
        <v>12ヶ月分の利用料相当額</v>
      </c>
      <c r="DK15" s="45" t="str">
        <f>IFERROR(IF(HLOOKUP('回答結果(KPMG編集)'!DK$2,'受領情報一覧(KPMG編集)'!$2:$100,ROW()-1,0)="","",HLOOKUP('回答結果(KPMG編集)'!DK$2,'受領情報一覧(KPMG編集)'!$2:$100,ROW()-1,0)),"")</f>
        <v/>
      </c>
      <c r="DL15" s="45" t="str">
        <f>IFERROR(IF(HLOOKUP('回答結果(KPMG編集)'!DL$2,'受領情報一覧(KPMG編集)'!$2:$100,ROW()-1,0)="","",HLOOKUP('回答結果(KPMG編集)'!DL$2,'受領情報一覧(KPMG編集)'!$2:$100,ROW()-1,0)),"")</f>
        <v/>
      </c>
      <c r="DM15" s="45" t="str">
        <f>IFERROR(IF(HLOOKUP('回答結果(KPMG編集)'!DM$2,'受領情報一覧(KPMG編集)'!$2:$100,ROW()-1,0)="","",HLOOKUP('回答結果(KPMG編集)'!DM$2,'受領情報一覧(KPMG編集)'!$2:$100,ROW()-1,0)),"")</f>
        <v/>
      </c>
      <c r="DN15" s="45" t="str">
        <f>IFERROR(IF(HLOOKUP('回答結果(KPMG編集)'!DN$2,'受領情報一覧(KPMG編集)'!$2:$100,ROW()-1,0)="","",HLOOKUP('回答結果(KPMG編集)'!DN$2,'受領情報一覧(KPMG編集)'!$2:$100,ROW()-1,0)),"")</f>
        <v/>
      </c>
      <c r="DO15" s="45" t="str">
        <f>IFERROR(IF(HLOOKUP('回答結果(KPMG編集)'!DO$2,'受領情報一覧(KPMG編集)'!$2:$100,ROW()-1,0)="","",HLOOKUP('回答結果(KPMG編集)'!DO$2,'受領情報一覧(KPMG編集)'!$2:$100,ROW()-1,0)),"")</f>
        <v/>
      </c>
      <c r="DP15" s="45" t="str">
        <f>IFERROR(IF(HLOOKUP('回答結果(KPMG編集)'!DP$2,'受領情報一覧(KPMG編集)'!$2:$100,ROW()-1,0)="","",HLOOKUP('回答結果(KPMG編集)'!DP$2,'受領情報一覧(KPMG編集)'!$2:$100,ROW()-1,0)),"")</f>
        <v/>
      </c>
      <c r="DQ15" s="45" t="str">
        <f>IFERROR(IF(HLOOKUP('回答結果(KPMG編集)'!DQ$2,'受領情報一覧(KPMG編集)'!$2:$100,ROW()-1,0)="","",HLOOKUP('回答結果(KPMG編集)'!DQ$2,'受領情報一覧(KPMG編集)'!$2:$100,ROW()-1,0)),"")</f>
        <v/>
      </c>
      <c r="DR15" s="45" t="str">
        <f>IFERROR(IF(HLOOKUP('回答結果(KPMG編集)'!DR$2,'受領情報一覧(KPMG編集)'!$2:$100,ROW()-1,0)="","",HLOOKUP('回答結果(KPMG編集)'!DR$2,'受領情報一覧(KPMG編集)'!$2:$100,ROW()-1,0)),"")</f>
        <v/>
      </c>
      <c r="DS15" s="45" t="str">
        <f>IFERROR(IF(HLOOKUP('回答結果(KPMG編集)'!DS$2,'受領情報一覧(KPMG編集)'!$2:$100,ROW()-1,0)="","",HLOOKUP('回答結果(KPMG編集)'!DS$2,'受領情報一覧(KPMG編集)'!$2:$100,ROW()-1,0)),"")</f>
        <v/>
      </c>
      <c r="DT15" s="45" t="str">
        <f>IFERROR(IF(HLOOKUP('回答結果(KPMG編集)'!DT$2,'受領情報一覧(KPMG編集)'!$2:$100,ROW()-1,0)="","",HLOOKUP('回答結果(KPMG編集)'!DT$2,'受領情報一覧(KPMG編集)'!$2:$100,ROW()-1,0)),"")</f>
        <v/>
      </c>
      <c r="DU15" s="45" t="str">
        <f>IFERROR(IF(HLOOKUP('回答結果(KPMG編集)'!DU$2,'受領情報一覧(KPMG編集)'!$2:$100,ROW()-1,0)="","",HLOOKUP('回答結果(KPMG編集)'!DU$2,'受領情報一覧(KPMG編集)'!$2:$100,ROW()-1,0)),"")</f>
        <v/>
      </c>
      <c r="DV15" s="45" t="str">
        <f>IFERROR(IF(HLOOKUP('回答結果(KPMG編集)'!DV$2,'受領情報一覧(KPMG編集)'!$2:$100,ROW()-1,0)="","",HLOOKUP('回答結果(KPMG編集)'!DV$2,'受領情報一覧(KPMG編集)'!$2:$100,ROW()-1,0)),"")</f>
        <v>コト価値開発デザイングループ 椎葉航</v>
      </c>
      <c r="DW15" s="45" t="str">
        <f>IFERROR(IF(HLOOKUP('回答結果(KPMG編集)'!DW$2,'受領情報一覧(KPMG編集)'!$2:$100,ROW()-1,0)="","",HLOOKUP('回答結果(KPMG編集)'!DW$2,'受領情報一覧(KPMG編集)'!$2:$100,ROW()-1,0)),"")</f>
        <v>コトカチカイハツデザイングループ　シイバワタル</v>
      </c>
      <c r="DX15" s="45" t="str">
        <f>IFERROR(IF(HLOOKUP('回答結果(KPMG編集)'!DX$2,'受領情報一覧(KPMG編集)'!$2:$100,ROW()-1,0)="","",HLOOKUP('回答結果(KPMG編集)'!DX$2,'受領情報一覧(KPMG編集)'!$2:$100,ROW()-1,0)),"")</f>
        <v>07010028359
wataru_shiiba@earthbrain.com</v>
      </c>
      <c r="DY15" s="45" t="str">
        <f>IFERROR(IF(HLOOKUP('回答結果(KPMG編集)'!DY$2,'受領情報一覧(KPMG編集)'!$2:$100,ROW()-1,0)="","",HLOOKUP('回答結果(KPMG編集)'!DY$2,'受領情報一覧(KPMG編集)'!$2:$100,ROW()-1,0)),"")</f>
        <v>個人情報の取扱いに同意する</v>
      </c>
      <c r="DZ15" s="45" t="str">
        <f>IFERROR(IF(HLOOKUP('回答結果(KPMG編集)'!DZ$2,'受領情報一覧(KPMG編集)'!$2:$100,ROW()-1,0)="","",HLOOKUP('回答結果(KPMG編集)'!DZ$2,'受領情報一覧(KPMG編集)'!$2:$100,ROW()-1,0)),"")</f>
        <v>著作権の取扱いに同意する</v>
      </c>
      <c r="EA15" s="45" t="str">
        <f>IFERROR(IF(HLOOKUP('回答結果(KPMG編集)'!EA$3,'受領情報一覧(KPMG編集)'!$3:$100,ROW()-2,0)="","",HLOOKUP('回答結果(KPMG編集)'!EA$3,'受領情報一覧(KPMG編集)'!$3:$100,ROW()-2,0)),"")</f>
        <v>同意する</v>
      </c>
      <c r="EB15" s="45" t="str">
        <f>IFERROR(IF(HLOOKUP('回答結果(KPMG編集)'!EB$3,'受領情報一覧(KPMG編集)'!$3:$100,ROW()-2,0)="","",HLOOKUP('回答結果(KPMG編集)'!EB$3,'受領情報一覧(KPMG編集)'!$3:$100,ROW()-2,0)),"")</f>
        <v>確認しました</v>
      </c>
    </row>
    <row r="16" spans="2:132" x14ac:dyDescent="0.55000000000000004">
      <c r="B16" s="67">
        <f>IFERROR(IF(Table1[[#This Row],[回答ID]]="","",Table1[[#This Row],[回答ID]]),"")</f>
        <v>13</v>
      </c>
      <c r="C16" s="46">
        <f>IFERROR(IF(Table1[[#This Row],[開始時刻]]="","",Table1[[#This Row],[開始時刻]]),"")</f>
        <v>45314.581319444442</v>
      </c>
      <c r="D16" s="46">
        <f>IFERROR(IF(Table1[[#This Row],[完了時刻]]="","",Table1[[#This Row],[完了時刻]]),"")</f>
        <v>45314.605914351851</v>
      </c>
      <c r="E16" s="45" t="str">
        <f>IFERROR(IF(Table1[[#This Row],[メール]]="","",Table1[[#This Row],[メール]]),"")</f>
        <v>anonymous</v>
      </c>
      <c r="F16" s="45" t="str">
        <f>IFERROR(IF(Table1[[#This Row],[名前]]="","",Table1[[#This Row],[名前]]),"")</f>
        <v/>
      </c>
      <c r="G16" s="45" t="str">
        <f>IFERROR(IF(Table1[[#This Row],[最終変更時刻]]="","",Table1[[#This Row],[最終変更時刻]]),"")</f>
        <v/>
      </c>
      <c r="H16" s="45" t="str">
        <f>IFERROR(IF(HLOOKUP('回答結果(KPMG編集)'!H$2,'受領情報一覧(KPMG編集)'!$2:$100,ROW()-1,0)="","",HLOOKUP('回答結果(KPMG編集)'!H$2,'受領情報一覧(KPMG編集)'!$2:$100,ROW()-1,0)),"")</f>
        <v>国際航業株式会社</v>
      </c>
      <c r="I16" s="45" t="str">
        <f>IFERROR(IF(HLOOKUP('回答結果(KPMG編集)'!I$2,'受領情報一覧(KPMG編集)'!$2:$100,ROW()-1,0)="","",HLOOKUP('回答結果(KPMG編集)'!I$2,'受領情報一覧(KPMG編集)'!$2:$100,ROW()-1,0)),"")</f>
        <v>コクサイコウギョウ</v>
      </c>
      <c r="J16" s="45" t="str">
        <f>IFERROR(IF(HLOOKUP('回答結果(KPMG編集)'!J$2,'受領情報一覧(KPMG編集)'!$2:$100,ROW()-1,0)="","",HLOOKUP('回答結果(KPMG編集)'!J$2,'受領情報一覧(KPMG編集)'!$2:$100,ROW()-1,0)),"")</f>
        <v>日本国</v>
      </c>
      <c r="K16" s="184">
        <f>IFERROR(IF(HLOOKUP('回答結果(KPMG編集)'!K$2,'受領情報一覧(KPMG編集)'!$2:$100,ROW()-1,0)="","",HLOOKUP('回答結果(KPMG編集)'!K$2,'受領情報一覧(KPMG編集)'!$2:$100,ROW()-1,0)),"")</f>
        <v>9010001008669</v>
      </c>
      <c r="L16" s="45" t="str">
        <f>IFERROR(IF(HLOOKUP('回答結果(KPMG編集)'!L$2,'受領情報一覧(KPMG編集)'!$2:$100,ROW()-1,0)="","",HLOOKUP('回答結果(KPMG編集)'!L$2,'受領情報一覧(KPMG編集)'!$2:$100,ROW()-1,0)),"")</f>
        <v>300⼈超</v>
      </c>
      <c r="M16" s="45" t="str">
        <f>IFERROR(IF(HLOOKUP('回答結果(KPMG編集)'!M$2,'受領情報一覧(KPMG編集)'!$2:$100,ROW()-1,0)="","",HLOOKUP('回答結果(KPMG編集)'!M$2,'受領情報一覧(KPMG編集)'!$2:$100,ROW()-1,0)),"")</f>
        <v>３億円超</v>
      </c>
      <c r="N16" s="45" t="str">
        <f>IFERROR(IF(HLOOKUP('回答結果(KPMG編集)'!N$2,'受領情報一覧(KPMG編集)'!$2:$100,ROW()-1,0)="","",HLOOKUP('回答結果(KPMG編集)'!N$2,'受領情報一覧(KPMG編集)'!$2:$100,ROW()-1,0)),"")</f>
        <v>東京都新宿区北新宿2-21-1（新宿フロントタワー）</v>
      </c>
      <c r="O16" s="45" t="str">
        <f>IFERROR(IF(HLOOKUP('回答結果(KPMG編集)'!O$2,'受領情報一覧(KPMG編集)'!$2:$100,ROW()-1,0)="","",HLOOKUP('回答結果(KPMG編集)'!O$2,'受領情報一覧(KPMG編集)'!$2:$100,ROW()-1,0)),"")</f>
        <v>https://www.kkc.co.jp/</v>
      </c>
      <c r="P16" s="45" t="str">
        <f>IFERROR(IF(HLOOKUP('回答結果(KPMG編集)'!P$2,'受領情報一覧(KPMG編集)'!$2:$100,ROW()-1,0)="","",HLOOKUP('回答結果(KPMG編集)'!P$2,'受領情報一覧(KPMG編集)'!$2:$100,ROW()-1,0)),"")</f>
        <v>中央省庁（全省庁統一資格）;都道府県;市区町村;</v>
      </c>
      <c r="Q16" s="45" t="str">
        <f>IFERROR(IF(HLOOKUP('回答結果(KPMG編集)'!Q$2,'受領情報一覧(KPMG編集)'!$2:$100,ROW()-1,0)="","",HLOOKUP('回答結果(KPMG編集)'!Q$2,'受領情報一覧(KPMG編集)'!$2:$100,ROW()-1,0)),"")</f>
        <v>全国;</v>
      </c>
      <c r="R16" s="45" t="str">
        <f>IFERROR(IF(HLOOKUP('回答結果(KPMG編集)'!R$2,'受領情報一覧(KPMG編集)'!$2:$100,ROW()-1,0)="","",HLOOKUP('回答結果(KPMG編集)'!R$2,'受領情報一覧(KPMG編集)'!$2:$100,ROW()-1,0)),"")</f>
        <v>道路巡回（パトロール）システム「Draw-AI」</v>
      </c>
      <c r="S16" s="45" t="str">
        <f>IFERROR(IF(HLOOKUP('回答結果(KPMG編集)'!S$2,'受領情報一覧(KPMG編集)'!$2:$100,ROW()-1,0)="","",HLOOKUP('回答結果(KPMG編集)'!S$2,'受領情報一覧(KPMG編集)'!$2:$100,ROW()-1,0)),"")</f>
        <v/>
      </c>
      <c r="T16" s="45" t="str">
        <f>IFERROR(IF(HLOOKUP('回答結果(KPMG編集)'!T$2,'受領情報一覧(KPMG編集)'!$2:$100,ROW()-1,0)="","",HLOOKUP('回答結果(KPMG編集)'!T$2,'受領情報一覧(KPMG編集)'!$2:$100,ROW()-1,0)),"")</f>
        <v>土木事務所や自治体が保有するパトロール車にドライブレコーダーと同等の車載カメラを設置のうえ、道路状況の画像や位置情報を活用して、➀道路巡回における日報記録や➁舗装状況の劣化診断が行えるサービス。</v>
      </c>
      <c r="U16" s="45" t="str">
        <f>IFERROR(IF(HLOOKUP('回答結果(KPMG編集)'!U$2,'受領情報一覧(KPMG編集)'!$2:$100,ROW()-1,0)="","",HLOOKUP('回答結果(KPMG編集)'!U$2,'受領情報一覧(KPMG編集)'!$2:$100,ROW()-1,0)),"")</f>
        <v>https://www.kkc.co.jp/service/item/900/</v>
      </c>
      <c r="V16" s="45" t="str">
        <f>IFERROR(IF(HLOOKUP('回答結果(KPMG編集)'!V$2,'受領情報一覧(KPMG編集)'!$2:$100,ROW()-1,0)="","",HLOOKUP('回答結果(KPMG編集)'!V$2,'受領情報一覧(KPMG編集)'!$2:$100,ROW()-1,0)),"")</f>
        <v>点検支援技術　性能カタログ（令和5年3月時点　国土交通省）</v>
      </c>
      <c r="W16" s="45" t="str">
        <f>IFERROR(IF(HLOOKUP('回答結果(KPMG編集)'!W$2,'受領情報一覧(KPMG編集)'!$2:$100,ROW()-1,0)="","",HLOOKUP('回答結果(KPMG編集)'!W$2,'受領情報一覧(KPMG編集)'!$2:$100,ROW()-1,0)),"")</f>
        <v/>
      </c>
      <c r="X16" s="45" t="str">
        <f>IFERROR(IF(HLOOKUP('回答結果(KPMG編集)'!X$2,'受領情報一覧(KPMG編集)'!$2:$100,ROW()-1,0)="","",HLOOKUP('回答結果(KPMG編集)'!X$2,'受領情報一覧(KPMG編集)'!$2:$100,ROW()-1,0)),"")</f>
        <v>１つの要素技術により構成される</v>
      </c>
      <c r="Y16" s="45" t="str">
        <f>IFERROR(IF(HLOOKUP('回答結果(KPMG編集)'!Y$2,'受領情報一覧(KPMG編集)'!$2:$100,ROW()-1,0)="","",HLOOKUP('回答結果(KPMG編集)'!Y$2,'受領情報一覧(KPMG編集)'!$2:$100,ROW()-1,0)),"")</f>
        <v>国際航業株式会社</v>
      </c>
      <c r="Z16" s="45" t="str">
        <f>IFERROR(IF(HLOOKUP('回答結果(KPMG編集)'!Z$2,'受領情報一覧(KPMG編集)'!$2:$100,ROW()-1,0)="","",HLOOKUP('回答結果(KPMG編集)'!Z$2,'受領情報一覧(KPMG編集)'!$2:$100,ROW()-1,0)),"")</f>
        <v>コクサイコウギョウ</v>
      </c>
      <c r="AA16" s="185" t="str">
        <f>IFERROR(IF(HLOOKUP('回答結果(KPMG編集)'!AA$2,'受領情報一覧(KPMG編集)'!$2:$100,ROW()-1,0)="","",HLOOKUP('回答結果(KPMG編集)'!AA$2,'受領情報一覧(KPMG編集)'!$2:$100,ROW()-1,0)),"")</f>
        <v>9010001008669</v>
      </c>
      <c r="AB16" s="45" t="str">
        <f>IFERROR(IF(HLOOKUP('回答結果(KPMG編集)'!AB$2,'受領情報一覧(KPMG編集)'!$2:$100,ROW()-1,0)="","",HLOOKUP('回答結果(KPMG編集)'!AB$2,'受領情報一覧(KPMG編集)'!$2:$100,ROW()-1,0)),"")</f>
        <v>東京都新宿区北新宿2-21-1（新宿フロントタワー）</v>
      </c>
      <c r="AC16" s="45" t="str">
        <f>IFERROR(IF(HLOOKUP('回答結果(KPMG編集)'!AC$2,'受領情報一覧(KPMG編集)'!$2:$100,ROW()-1,0)="","",HLOOKUP('回答結果(KPMG編集)'!AC$2,'受領情報一覧(KPMG編集)'!$2:$100,ROW()-1,0)),"")</f>
        <v/>
      </c>
      <c r="AD16" s="45" t="str">
        <f>IFERROR(IF(HLOOKUP('回答結果(KPMG編集)'!AD$2,'受領情報一覧(KPMG編集)'!$2:$100,ROW()-1,0)="","",HLOOKUP('回答結果(KPMG編集)'!AD$2,'受領情報一覧(KPMG編集)'!$2:$100,ROW()-1,0)),"")</f>
        <v/>
      </c>
      <c r="AE16" s="45" t="str">
        <f>IFERROR(IF(HLOOKUP('回答結果(KPMG編集)'!AE$2,'受領情報一覧(KPMG編集)'!$2:$100,ROW()-1,0)="","",HLOOKUP('回答結果(KPMG編集)'!AE$2,'受領情報一覧(KPMG編集)'!$2:$100,ROW()-1,0)),"")</f>
        <v/>
      </c>
      <c r="AF16" s="45" t="str">
        <f>IFERROR(IF(HLOOKUP('回答結果(KPMG編集)'!AF$2,'受領情報一覧(KPMG編集)'!$2:$100,ROW()-1,0)="","",HLOOKUP('回答結果(KPMG編集)'!AF$2,'受領情報一覧(KPMG編集)'!$2:$100,ROW()-1,0)),"")</f>
        <v/>
      </c>
      <c r="AG16" s="185" t="str">
        <f>IFERROR(IF(HLOOKUP('回答結果(KPMG編集)'!AG$2,'受領情報一覧(KPMG編集)'!$2:$100,ROW()-1,0)="","",HLOOKUP('回答結果(KPMG編集)'!AG$2,'受領情報一覧(KPMG編集)'!$2:$100,ROW()-1,0)),"")</f>
        <v/>
      </c>
      <c r="AH16" s="45" t="str">
        <f>IFERROR(IF(HLOOKUP('回答結果(KPMG編集)'!AH$2,'受領情報一覧(KPMG編集)'!$2:$100,ROW()-1,0)="","",HLOOKUP('回答結果(KPMG編集)'!AH$2,'受領情報一覧(KPMG編集)'!$2:$100,ROW()-1,0)),"")</f>
        <v/>
      </c>
      <c r="AI16" s="45" t="str">
        <f>IFERROR(IF(HLOOKUP('回答結果(KPMG編集)'!AI$2,'受領情報一覧(KPMG編集)'!$2:$100,ROW()-1,0)="","",HLOOKUP('回答結果(KPMG編集)'!AI$2,'受領情報一覧(KPMG編集)'!$2:$100,ROW()-1,0)),"")</f>
        <v/>
      </c>
      <c r="AJ16" s="45" t="str">
        <f>IFERROR(IF(HLOOKUP('回答結果(KPMG編集)'!AJ$2,'受領情報一覧(KPMG編集)'!$2:$100,ROW()-1,0)="","",HLOOKUP('回答結果(KPMG編集)'!AJ$2,'受領情報一覧(KPMG編集)'!$2:$100,ROW()-1,0)),"")</f>
        <v/>
      </c>
      <c r="AK16" s="45" t="str">
        <f>IFERROR(IF(HLOOKUP('回答結果(KPMG編集)'!AK$2,'受領情報一覧(KPMG編集)'!$2:$100,ROW()-1,0)="","",HLOOKUP('回答結果(KPMG編集)'!AK$2,'受領情報一覧(KPMG編集)'!$2:$100,ROW()-1,0)),"")</f>
        <v/>
      </c>
      <c r="AL16" s="45" t="str">
        <f>IFERROR(IF(HLOOKUP('回答結果(KPMG編集)'!AL$2,'受領情報一覧(KPMG編集)'!$2:$100,ROW()-1,0)="","",HLOOKUP('回答結果(KPMG編集)'!AL$2,'受領情報一覧(KPMG編集)'!$2:$100,ROW()-1,0)),"")</f>
        <v/>
      </c>
      <c r="AM16" s="45" t="str">
        <f>IFERROR(IF(HLOOKUP('回答結果(KPMG編集)'!AM$2,'受領情報一覧(KPMG編集)'!$2:$100,ROW()-1,0)="","",HLOOKUP('回答結果(KPMG編集)'!AM$2,'受領情報一覧(KPMG編集)'!$2:$100,ROW()-1,0)),"")</f>
        <v/>
      </c>
      <c r="AN16" s="185" t="str">
        <f>IFERROR(IF(HLOOKUP('回答結果(KPMG編集)'!AN$2,'受領情報一覧(KPMG編集)'!$2:$100,ROW()-1,0)="","",HLOOKUP('回答結果(KPMG編集)'!AN$2,'受領情報一覧(KPMG編集)'!$2:$100,ROW()-1,0)),"")</f>
        <v/>
      </c>
      <c r="AO16" s="45" t="str">
        <f>IFERROR(IF(HLOOKUP('回答結果(KPMG編集)'!AO$2,'受領情報一覧(KPMG編集)'!$2:$100,ROW()-1,0)="","",HLOOKUP('回答結果(KPMG編集)'!AO$2,'受領情報一覧(KPMG編集)'!$2:$100,ROW()-1,0)),"")</f>
        <v/>
      </c>
      <c r="AP16" s="45" t="str">
        <f>IFERROR(IF(HLOOKUP('回答結果(KPMG編集)'!AP$2,'受領情報一覧(KPMG編集)'!$2:$100,ROW()-1,0)="","",HLOOKUP('回答結果(KPMG編集)'!AP$2,'受領情報一覧(KPMG編集)'!$2:$100,ROW()-1,0)),"")</f>
        <v/>
      </c>
      <c r="AQ16" s="45" t="str">
        <f>IFERROR(IF(HLOOKUP('回答結果(KPMG編集)'!AQ$2,'受領情報一覧(KPMG編集)'!$2:$100,ROW()-1,0)="","",HLOOKUP('回答結果(KPMG編集)'!AQ$2,'受領情報一覧(KPMG編集)'!$2:$100,ROW()-1,0)),"")</f>
        <v/>
      </c>
      <c r="AR16" s="45" t="str">
        <f>IFERROR(IF(HLOOKUP('回答結果(KPMG編集)'!AR$2,'受領情報一覧(KPMG編集)'!$2:$100,ROW()-1,0)="","",HLOOKUP('回答結果(KPMG編集)'!AR$2,'受領情報一覧(KPMG編集)'!$2:$100,ROW()-1,0)),"")</f>
        <v/>
      </c>
      <c r="AS16" s="45" t="str">
        <f>IFERROR(IF(HLOOKUP('回答結果(KPMG編集)'!AS$2,'受領情報一覧(KPMG編集)'!$2:$100,ROW()-1,0)="","",HLOOKUP('回答結果(KPMG編集)'!AS$2,'受領情報一覧(KPMG編集)'!$2:$100,ROW()-1,0)),"")</f>
        <v/>
      </c>
      <c r="AT16" s="45" t="str">
        <f>IFERROR(IF(HLOOKUP('回答結果(KPMG編集)'!AT$2,'受領情報一覧(KPMG編集)'!$2:$100,ROW()-1,0)="","",HLOOKUP('回答結果(KPMG編集)'!AT$2,'受領情報一覧(KPMG編集)'!$2:$100,ROW()-1,0)),"")</f>
        <v/>
      </c>
      <c r="AU16" s="185" t="str">
        <f>IFERROR(IF(HLOOKUP('回答結果(KPMG編集)'!AU$2,'受領情報一覧(KPMG編集)'!$2:$100,ROW()-1,0)="","",HLOOKUP('回答結果(KPMG編集)'!AU$2,'受領情報一覧(KPMG編集)'!$2:$100,ROW()-1,0)),"")</f>
        <v/>
      </c>
      <c r="AV16" s="45" t="str">
        <f>IFERROR(IF(HLOOKUP('回答結果(KPMG編集)'!AV$2,'受領情報一覧(KPMG編集)'!$2:$100,ROW()-1,0)="","",HLOOKUP('回答結果(KPMG編集)'!AV$2,'受領情報一覧(KPMG編集)'!$2:$100,ROW()-1,0)),"")</f>
        <v/>
      </c>
      <c r="AW16" s="45" t="str">
        <f>IFERROR(IF(HLOOKUP('回答結果(KPMG編集)'!AW$2,'受領情報一覧(KPMG編集)'!$2:$100,ROW()-1,0)="","",HLOOKUP('回答結果(KPMG編集)'!AW$2,'受領情報一覧(KPMG編集)'!$2:$100,ROW()-1,0)),"")</f>
        <v/>
      </c>
      <c r="AX16" s="45" t="str">
        <f>IFERROR(IF(HLOOKUP('回答結果(KPMG編集)'!AX$2,'受領情報一覧(KPMG編集)'!$2:$100,ROW()-1,0)="","",HLOOKUP('回答結果(KPMG編集)'!AX$2,'受領情報一覧(KPMG編集)'!$2:$100,ROW()-1,0)),"")</f>
        <v/>
      </c>
      <c r="AY16" s="45" t="str">
        <f>IFERROR(IF(HLOOKUP('回答結果(KPMG編集)'!AY$2,'受領情報一覧(KPMG編集)'!$2:$100,ROW()-1,0)="","",HLOOKUP('回答結果(KPMG編集)'!AY$2,'受領情報一覧(KPMG編集)'!$2:$100,ROW()-1,0)),"")</f>
        <v/>
      </c>
      <c r="AZ16" s="45" t="str">
        <f>IFERROR(IF(HLOOKUP('回答結果(KPMG編集)'!AZ$2,'受領情報一覧(KPMG編集)'!$2:$100,ROW()-1,0)="","",HLOOKUP('回答結果(KPMG編集)'!AZ$2,'受領情報一覧(KPMG編集)'!$2:$100,ROW()-1,0)),"")</f>
        <v/>
      </c>
      <c r="BA16" s="45" t="str">
        <f>IFERROR(IF(HLOOKUP('回答結果(KPMG編集)'!BA$2,'受領情報一覧(KPMG編集)'!$2:$100,ROW()-1,0)="","",HLOOKUP('回答結果(KPMG編集)'!BA$2,'受領情報一覧(KPMG編集)'!$2:$100,ROW()-1,0)),"")</f>
        <v/>
      </c>
      <c r="BB16" s="185" t="str">
        <f>IFERROR(IF(HLOOKUP('回答結果(KPMG編集)'!BB$2,'受領情報一覧(KPMG編集)'!$2:$100,ROW()-1,0)="","",HLOOKUP('回答結果(KPMG編集)'!BB$2,'受領情報一覧(KPMG編集)'!$2:$100,ROW()-1,0)),"")</f>
        <v/>
      </c>
      <c r="BC16" s="45" t="str">
        <f>IFERROR(IF(HLOOKUP('回答結果(KPMG編集)'!BC$2,'受領情報一覧(KPMG編集)'!$2:$100,ROW()-1,0)="","",HLOOKUP('回答結果(KPMG編集)'!BC$2,'受領情報一覧(KPMG編集)'!$2:$100,ROW()-1,0)),"")</f>
        <v/>
      </c>
      <c r="BD16" s="45" t="str">
        <f>IFERROR(IF(HLOOKUP('回答結果(KPMG編集)'!BD$2,'受領情報一覧(KPMG編集)'!$2:$100,ROW()-1,0)="","",HLOOKUP('回答結果(KPMG編集)'!BD$2,'受領情報一覧(KPMG編集)'!$2:$100,ROW()-1,0)),"")</f>
        <v/>
      </c>
      <c r="BE16" s="45" t="str">
        <f>IFERROR(IF(HLOOKUP('回答結果(KPMG編集)'!BE$2,'受領情報一覧(KPMG編集)'!$2:$100,ROW()-1,0)="","",HLOOKUP('回答結果(KPMG編集)'!BE$2,'受領情報一覧(KPMG編集)'!$2:$100,ROW()-1,0)),"")</f>
        <v/>
      </c>
      <c r="BF16" s="45" t="str">
        <f>IFERROR(IF(HLOOKUP('回答結果(KPMG編集)'!BF$2,'受領情報一覧(KPMG編集)'!$2:$100,ROW()-1,0)="","",HLOOKUP('回答結果(KPMG編集)'!BF$2,'受領情報一覧(KPMG編集)'!$2:$100,ROW()-1,0)),"")</f>
        <v/>
      </c>
      <c r="BG16" s="45" t="str">
        <f>IFERROR(IF(HLOOKUP('回答結果(KPMG編集)'!BG$2,'受領情報一覧(KPMG編集)'!$2:$100,ROW()-1,0)="","",HLOOKUP('回答結果(KPMG編集)'!BG$2,'受領情報一覧(KPMG編集)'!$2:$100,ROW()-1,0)),"")</f>
        <v/>
      </c>
      <c r="BH16" s="45" t="str">
        <f>IFERROR(IF(HLOOKUP('回答結果(KPMG編集)'!BH$2,'受領情報一覧(KPMG編集)'!$2:$100,ROW()-1,0)="","",HLOOKUP('回答結果(KPMG編集)'!BH$2,'受領情報一覧(KPMG編集)'!$2:$100,ROW()-1,0)),"")</f>
        <v/>
      </c>
      <c r="BI16" s="45" t="str">
        <f>IFERROR(IF(HLOOKUP('回答結果(KPMG編集)'!BI$2,'受領情報一覧(KPMG編集)'!$2:$100,ROW()-1,0)="","",HLOOKUP('回答結果(KPMG編集)'!BI$2,'受領情報一覧(KPMG編集)'!$2:$100,ROW()-1,0)),"")</f>
        <v/>
      </c>
      <c r="BJ16" s="45" t="str">
        <f>IFERROR(IF(HLOOKUP('回答結果(KPMG編集)'!BJ$2,'受領情報一覧(KPMG編集)'!$2:$100,ROW()-1,0)="","",HLOOKUP('回答結果(KPMG編集)'!BJ$2,'受領情報一覧(KPMG編集)'!$2:$100,ROW()-1,0)),"")</f>
        <v/>
      </c>
      <c r="BK16" s="45" t="str">
        <f>IFERROR(IF(HLOOKUP('回答結果(KPMG編集)'!BK$2,'受領情報一覧(KPMG編集)'!$2:$100,ROW()-1,0)="","",HLOOKUP('回答結果(KPMG編集)'!BK$2,'受領情報一覧(KPMG編集)'!$2:$100,ROW()-1,0)),"")</f>
        <v/>
      </c>
      <c r="BL16" s="45" t="str">
        <f>IFERROR(IF(HLOOKUP('回答結果(KPMG編集)'!BL$2,'受領情報一覧(KPMG編集)'!$2:$100,ROW()-1,0)="","",HLOOKUP('回答結果(KPMG編集)'!BL$2,'受領情報一覧(KPMG編集)'!$2:$100,ROW()-1,0)),"")</f>
        <v/>
      </c>
      <c r="BM16" s="45" t="str">
        <f>IFERROR(IF(HLOOKUP('回答結果(KPMG編集)'!BM$2,'受領情報一覧(KPMG編集)'!$2:$100,ROW()-1,0)="","",HLOOKUP('回答結果(KPMG編集)'!BM$2,'受領情報一覧(KPMG編集)'!$2:$100,ROW()-1,0)),"")</f>
        <v>有</v>
      </c>
      <c r="BN16" s="45" t="str">
        <f>IFERROR(IF(HLOOKUP('回答結果(KPMG編集)'!BN$2,'受領情報一覧(KPMG編集)'!$2:$100,ROW()-1,0)="","",HLOOKUP('回答結果(KPMG編集)'!BN$2,'受領情報一覧(KPMG編集)'!$2:$100,ROW()-1,0)),"")</f>
        <v>土木構造物（道路、トンネル、橋梁、導管等の埋設物、等）;</v>
      </c>
      <c r="BO16" s="45" t="str">
        <f>IFERROR(IF(HLOOKUP('回答結果(KPMG編集)'!BO$2,'受領情報一覧(KPMG編集)'!$2:$100,ROW()-1,0)="","",HLOOKUP('回答結果(KPMG編集)'!BO$2,'受領情報一覧(KPMG編集)'!$2:$100,ROW()-1,0)),"")</f>
        <v>静止画や動画データ;</v>
      </c>
      <c r="BP16" s="45" t="str">
        <f>IFERROR(IF(HLOOKUP('回答結果(KPMG編集)'!BP$2,'受領情報一覧(KPMG編集)'!$2:$100,ROW()-1,0)="","",HLOOKUP('回答結果(KPMG編集)'!BP$2,'受領情報一覧(KPMG編集)'!$2:$100,ROW()-1,0)),"")</f>
        <v>機器を携帯または装備し、確認対象の付近に持ち込み;</v>
      </c>
      <c r="BQ16" s="45" t="str">
        <f>IFERROR(IF(HLOOKUP('回答結果(KPMG編集)'!BQ$2,'受領情報一覧(KPMG編集)'!$2:$100,ROW()-1,0)="","",HLOOKUP('回答結果(KPMG編集)'!BQ$2,'受領情報一覧(KPMG編集)'!$2:$100,ROW()-1,0)),"")</f>
        <v>レベル3：実装（製品・サービスとして提供されている）</v>
      </c>
      <c r="BR16" s="45" t="str">
        <f>IFERROR(IF(HLOOKUP('回答結果(KPMG編集)'!BR$2,'受領情報一覧(KPMG編集)'!$2:$100,ROW()-1,0)="","",HLOOKUP('回答結果(KPMG編集)'!BR$2,'受領情報一覧(KPMG編集)'!$2:$100,ROW()-1,0)),"")</f>
        <v>カメラを巡回車両に取り付け、移動する。リアルタイムの巡回状況把握、位置と画像のリアルタイム共有が可能となる。</v>
      </c>
      <c r="BS16" s="45" t="str">
        <f>IFERROR(IF(HLOOKUP('回答結果(KPMG編集)'!BS$2,'受領情報一覧(KPMG編集)'!$2:$100,ROW()-1,0)="","",HLOOKUP('回答結果(KPMG編集)'!BS$2,'受領情報一覧(KPMG編集)'!$2:$100,ROW()-1,0)),"")</f>
        <v>巡回車両へ搭載</v>
      </c>
      <c r="BT16" s="45" t="str">
        <f>IFERROR(IF(HLOOKUP('回答結果(KPMG編集)'!BT$2,'受領情報一覧(KPMG編集)'!$2:$100,ROW()-1,0)="","",HLOOKUP('回答結果(KPMG編集)'!BT$2,'受領情報一覧(KPMG編集)'!$2:$100,ROW()-1,0)),"")</f>
        <v>撮影機材として以下から構成される。
・道路巡回カメラシステム
・USBカメラ：広角映像120°以上　解像度1920×1080pic（15FPS以上）
・位置情報（GPS）
・記録媒体（ポータブルHDD）
・防水・防塵（IP65）
・動作環境温度（ｰ5℃～+40℃）</v>
      </c>
      <c r="BU16" s="45" t="str">
        <f>IFERROR(IF(HLOOKUP('回答結果(KPMG編集)'!BU$2,'受領情報一覧(KPMG編集)'!$2:$100,ROW()-1,0)="","",HLOOKUP('回答結果(KPMG編集)'!BU$2,'受領情報一覧(KPMG編集)'!$2:$100,ROW()-1,0)),"")</f>
        <v>有</v>
      </c>
      <c r="BV16" s="45" t="str">
        <f>IFERROR(IF(HLOOKUP('回答結果(KPMG編集)'!BV$2,'受領情報一覧(KPMG編集)'!$2:$100,ROW()-1,0)="","",HLOOKUP('回答結果(KPMG編集)'!BV$2,'受領情報一覧(KPMG編集)'!$2:$100,ROW()-1,0)),"")</f>
        <v>取得したデータの変化量を分析することで経年劣化状況（亀裂、傷、欠損、動作異常、異音、異常振動、温度異常、漏えい電流、漏えいガス、等）を検出;</v>
      </c>
      <c r="BW16" s="45" t="str">
        <f>IFERROR(IF(HLOOKUP('回答結果(KPMG編集)'!BW$2,'受領情報一覧(KPMG編集)'!$2:$100,ROW()-1,0)="","",HLOOKUP('回答結果(KPMG編集)'!BW$2,'受領情報一覧(KPMG編集)'!$2:$100,ROW()-1,0)),"")</f>
        <v>レベル3：実装（製品・サービスとして提供されている）</v>
      </c>
      <c r="BX16" s="45" t="str">
        <f>IFERROR(IF(HLOOKUP('回答結果(KPMG編集)'!BX$2,'受領情報一覧(KPMG編集)'!$2:$100,ROW()-1,0)="","",HLOOKUP('回答結果(KPMG編集)'!BX$2,'受領情報一覧(KPMG編集)'!$2:$100,ROW()-1,0)),"")</f>
        <v xml:space="preserve">・リアルタイム動画映像共有（リアルタイム配信による災害状況の確認や巡回員からの報連相をリアルタイム共有により、管理者と巡回員の連携力を強化）
・動画映像閲覧システム（道路状況データの蓄積による見落としの削減や問い合わせ情報の管理からなる道路の安全管理の効率化・省力化を実現）
・日誌類の自動作成（巡回終了時にタブレットの巡回終了ボタンを押すことで、その日の巡回記録を自動で作成し、出力することによる業務の省力化を実現）
・舗装管理の効率化（AI評価を用いた舗装分析による経年変化を容易に確認・舗装管理の効率化を実現）
</v>
      </c>
      <c r="BY16" s="45" t="str">
        <f>IFERROR(IF(HLOOKUP('回答結果(KPMG編集)'!BY$2,'受領情報一覧(KPMG編集)'!$2:$100,ROW()-1,0)="","",HLOOKUP('回答結果(KPMG編集)'!BY$2,'受領情報一覧(KPMG編集)'!$2:$100,ROW()-1,0)),"")</f>
        <v>取得していない;</v>
      </c>
      <c r="BZ16" s="45" t="str">
        <f>IFERROR(IF(HLOOKUP('回答結果(KPMG編集)'!BZ$2,'受領情報一覧(KPMG編集)'!$2:$100,ROW()-1,0)="","",HLOOKUP('回答結果(KPMG編集)'!BZ$2,'受領情報一覧(KPMG編集)'!$2:$100,ROW()-1,0)),"")</f>
        <v>両方取得していない</v>
      </c>
      <c r="CA16" s="45" t="str">
        <f>IFERROR(IF(HLOOKUP('回答結果(KPMG編集)'!CA$2,'受領情報一覧(KPMG編集)'!$2:$100,ROW()-1,0)="","",HLOOKUP('回答結果(KPMG編集)'!CA$2,'受領情報一覧(KPMG編集)'!$2:$100,ROW()-1,0)),"")</f>
        <v/>
      </c>
      <c r="CB16" s="45" t="str">
        <f>IFERROR(IF(HLOOKUP('回答結果(KPMG編集)'!CB$2,'受領情報一覧(KPMG編集)'!$2:$100,ROW()-1,0)="","",HLOOKUP('回答結果(KPMG編集)'!CB$2,'受領情報一覧(KPMG編集)'!$2:$100,ROW()-1,0)),"")</f>
        <v/>
      </c>
      <c r="CC16" s="45" t="str">
        <f>IFERROR(IF(HLOOKUP('回答結果(KPMG編集)'!CC$2,'受領情報一覧(KPMG編集)'!$2:$100,ROW()-1,0)="","",HLOOKUP('回答結果(KPMG編集)'!CC$2,'受領情報一覧(KPMG編集)'!$2:$100,ROW()-1,0)),"")</f>
        <v/>
      </c>
      <c r="CD16" s="45" t="str">
        <f>IFERROR(IF(HLOOKUP('回答結果(KPMG編集)'!CD$2,'受領情報一覧(KPMG編集)'!$2:$100,ROW()-1,0)="","",HLOOKUP('回答結果(KPMG編集)'!CD$2,'受領情報一覧(KPMG編集)'!$2:$100,ROW()-1,0)),"")</f>
        <v/>
      </c>
      <c r="CE16" s="45" t="str">
        <f>IFERROR(IF(HLOOKUP('回答結果(KPMG編集)'!CE$2,'受領情報一覧(KPMG編集)'!$2:$100,ROW()-1,0)="","",HLOOKUP('回答結果(KPMG編集)'!CE$2,'受領情報一覧(KPMG編集)'!$2:$100,ROW()-1,0)),"")</f>
        <v>脆弱性検査を実施していないが脆弱性検査の実施を検討中</v>
      </c>
      <c r="CF16" s="45" t="str">
        <f>IFERROR(IF(HLOOKUP('回答結果(KPMG編集)'!CF$2,'受領情報一覧(KPMG編集)'!$2:$100,ROW()-1,0)="","",HLOOKUP('回答結果(KPMG編集)'!CF$2,'受領情報一覧(KPMG編集)'!$2:$100,ROW()-1,0)),"")</f>
        <v/>
      </c>
      <c r="CG16" s="45" t="str">
        <f>IFERROR(IF(HLOOKUP('回答結果(KPMG編集)'!CG$2,'受領情報一覧(KPMG編集)'!$2:$100,ROW()-1,0)="","",HLOOKUP('回答結果(KPMG編集)'!CG$2,'受領情報一覧(KPMG編集)'!$2:$100,ROW()-1,0)),"")</f>
        <v/>
      </c>
      <c r="CH16" s="45" t="str">
        <f>IFERROR(IF(HLOOKUP('回答結果(KPMG編集)'!CH$2,'受領情報一覧(KPMG編集)'!$2:$100,ROW()-1,0)="","",HLOOKUP('回答結果(KPMG編集)'!CH$2,'受領情報一覧(KPMG編集)'!$2:$100,ROW()-1,0)),"")</f>
        <v>自社での実施を検討中;</v>
      </c>
      <c r="CI16" s="45" t="str">
        <f>IFERROR(IF(HLOOKUP('回答結果(KPMG編集)'!CI$2,'受領情報一覧(KPMG編集)'!$2:$100,ROW()-1,0)="","",HLOOKUP('回答結果(KPMG編集)'!CI$2,'受領情報一覧(KPMG編集)'!$2:$100,ROW()-1,0)),"")</f>
        <v/>
      </c>
      <c r="CJ16" s="45" t="str">
        <f>IFERROR(IF(HLOOKUP('回答結果(KPMG編集)'!CJ$2,'受領情報一覧(KPMG編集)'!$2:$100,ROW()-1,0)="","",HLOOKUP('回答結果(KPMG編集)'!CJ$2,'受領情報一覧(KPMG編集)'!$2:$100,ROW()-1,0)),"")</f>
        <v>日本国内のデータセンタ</v>
      </c>
      <c r="CK16" s="45" t="str">
        <f>IFERROR(IF(HLOOKUP('回答結果(KPMG編集)'!CK$2,'受領情報一覧(KPMG編集)'!$2:$100,ROW()-1,0)="","",HLOOKUP('回答結果(KPMG編集)'!CK$2,'受領情報一覧(KPMG編集)'!$2:$100,ROW()-1,0)),"")</f>
        <v>ISMAPに登録されたサービスを利用</v>
      </c>
      <c r="CL16" s="45" t="str">
        <f>IFERROR(IF(HLOOKUP('回答結果(KPMG編集)'!CL$2,'受領情報一覧(KPMG編集)'!$2:$100,ROW()-1,0)="","",HLOOKUP('回答結果(KPMG編集)'!CL$2,'受領情報一覧(KPMG編集)'!$2:$100,ROW()-1,0)),"")</f>
        <v>【管理者権限機能】一般ユーザから管理者権限へ昇格させる機能を有している、または、管理者権限で動作するように設計されている（例）ID管理システム、等;【コンピューティングリソース等に対するアクセス権限機能】コンピューティングリソース（CPU、メモリ、ストレージ）、または、ネットワークにアクセスする権限を有している（例） OS、ハイパーバイザー（仮想化基盤ソフトウェア）、 等;【データ等へのアクセス制御機能】データへのアクセスを制御するよう設計されている、また、システムやデバイスを制御する機能へのアクセスを制御するように設計されている（例）バックアップサービス、リカバリマネージャー、NAS、SAN、等;【ネットワーク制御・ウィルス対策に関する機能】ネットワーク制御・管理に関する機能やウィルス対策などのセキュリティに関する機能を有している（例）DNSリゾルバ、DNSサーバ、ウィルス対策ソフトウェア、暗号化ソフトウェア、等;</v>
      </c>
      <c r="CM16" s="45" t="str">
        <f>IFERROR(IF(HLOOKUP('回答結果(KPMG編集)'!CM$2,'受領情報一覧(KPMG編集)'!$2:$100,ROW()-1,0)="","",HLOOKUP('回答結果(KPMG編集)'!CM$2,'受領情報一覧(KPMG編集)'!$2:$100,ROW()-1,0)),"")</f>
        <v>【アクセス権限管理】ソフトウェア及びプラットフォームのユーザーに対し認証機能を使用し、ユーザーごとに扱うデータのトランザクションに係るリスクを踏まえ、アクセス権限を管理している（例）多要素認証機能、シングルサインオン機能、等;【アクセス元の識別、対処】ソフトウェア及びプラットフォームにアクセスするサービスごとに識別・認証し、システム内での通信や情報のやり取りが正当なサービスやアプリケーションとの間で行われ不正なアクセスや通信を防止するよう管理している;</v>
      </c>
      <c r="CN16" s="45" t="str">
        <f>IFERROR(IF(HLOOKUP('回答結果(KPMG編集)'!CN$2,'受領情報一覧(KPMG編集)'!$2:$100,ROW()-1,0)="","",HLOOKUP('回答結果(KPMG編集)'!CN$2,'受領情報一覧(KPMG編集)'!$2:$100,ROW()-1,0)),"")</f>
        <v>【データの暗号化】ローカルストレージ上で保存され外部へ送信されるデータに対して、不正アクセスを防止するための認証、暗号化を施している。また、デバイスへの物理的なセキュリティの確保、損傷ファイルのリカバリ手順の策定、構成管理などを実施している;【通信の暗号化】ネットワークに対する不正な接続を防止するための適切な対策を実施している。また、データを送受信するにあたり、脆弱性の少ないプロトコルを使用している（例）TLS 1.3プロトコルの利用 等;</v>
      </c>
      <c r="CO16" s="45" t="str">
        <f>IFERROR(IF(HLOOKUP('回答結果(KPMG編集)'!CO$2,'受領情報一覧(KPMG編集)'!$2:$100,ROW()-1,0)="","",HLOOKUP('回答結果(KPMG編集)'!CO$2,'受領情報一覧(KPMG編集)'!$2:$100,ROW()-1,0)),"")</f>
        <v>ソフトウェア・コンポーネントを管理していない</v>
      </c>
      <c r="CP16" s="45" t="str">
        <f>IFERROR(IF(HLOOKUP('回答結果(KPMG編集)'!CP$2,'受領情報一覧(KPMG編集)'!$2:$100,ROW()-1,0)="","",HLOOKUP('回答結果(KPMG編集)'!CP$2,'受領情報一覧(KPMG編集)'!$2:$100,ROW()-1,0)),"")</f>
        <v/>
      </c>
      <c r="CQ16" s="45" t="str">
        <f>IFERROR(IF(HLOOKUP('回答結果(KPMG編集)'!CQ$2,'受領情報一覧(KPMG編集)'!$2:$100,ROW()-1,0)="","",HLOOKUP('回答結果(KPMG編集)'!CQ$2,'受領情報一覧(KPMG編集)'!$2:$100,ROW()-1,0)),"")</f>
        <v/>
      </c>
      <c r="CR16" s="45" t="str">
        <f>IFERROR(IF(HLOOKUP('回答結果(KPMG編集)'!CR$2,'受領情報一覧(KPMG編集)'!$2:$100,ROW()-1,0)="","",HLOOKUP('回答結果(KPMG編集)'!CR$2,'受領情報一覧(KPMG編集)'!$2:$100,ROW()-1,0)),"")</f>
        <v/>
      </c>
      <c r="CS16" s="45" t="str">
        <f>IFERROR(IF(HLOOKUP('回答結果(KPMG編集)'!CS$2,'受領情報一覧(KPMG編集)'!$2:$100,ROW()-1,0)="","",HLOOKUP('回答結果(KPMG編集)'!CS$2,'受領情報一覧(KPMG編集)'!$2:$100,ROW()-1,0)),"")</f>
        <v>【イベントログ等の収集・活用】監査記録やログ記録がポリシーに従って決定、文書化され、ログ収集機能を実装している。また、その収集記録をレビューし、日常監視やセキュリティインシデント検知、運用改善等に活用している;【ネットワークに関わる対策の実施】不正侵入等を防ぐため、ネットワークデバイスの脆弱性に対してセキュリティ対策を実施している （例）ファイアウォールの設定、境界保護、トラフィックの監視、暗号化された新型プロトコルの利用、等;</v>
      </c>
      <c r="CT16" s="45" t="str">
        <f>IFERROR(IF(HLOOKUP('回答結果(KPMG編集)'!CT$2,'受領情報一覧(KPMG編集)'!$2:$100,ROW()-1,0)="","",HLOOKUP('回答結果(KPMG編集)'!CT$2,'受領情報一覧(KPMG編集)'!$2:$100,ROW()-1,0)),"")</f>
        <v>【ロール（役割）に基づくトレーニングの実施】ロールベースでのトレーニングを実施している（例）管理者としての役割や職務内容に基づくトレーニングを実施している、セキュリティインシデント発生時に管理者に期待される振る舞いを念頭に置いたトレーニングを実施している、等;</v>
      </c>
      <c r="CU16" s="45" t="str">
        <f>IFERROR(IF(HLOOKUP('回答結果(KPMG編集)'!CU$2,'受領情報一覧(KPMG編集)'!$2:$100,ROW()-1,0)="","",HLOOKUP('回答結果(KPMG編集)'!CU$2,'受領情報一覧(KPMG編集)'!$2:$100,ROW()-1,0)),"")</f>
        <v>【継続的な改善対応】検証の結果見つかったバグを修正し、かつ開発プロセスの早い段階でバグを発見し修正するために必要なプロセスの改善を実施している;</v>
      </c>
      <c r="CV16" s="45" t="str">
        <f>IFERROR(IF(HLOOKUP('回答結果(KPMG編集)'!CV$2,'受領情報一覧(KPMG編集)'!$2:$100,ROW()-1,0)="","",HLOOKUP('回答結果(KPMG編集)'!CV$2,'受領情報一覧(KPMG編集)'!$2:$100,ROW()-1,0)),"")</f>
        <v>8件</v>
      </c>
      <c r="CW16" s="45" t="str">
        <f>IFERROR(IF(HLOOKUP('回答結果(KPMG編集)'!CW$2,'受領情報一覧(KPMG編集)'!$2:$100,ROW()-1,0)="","",HLOOKUP('回答結果(KPMG編集)'!CW$2,'受領情報一覧(KPMG編集)'!$2:$100,ROW()-1,0)),"")</f>
        <v>8件</v>
      </c>
      <c r="CX16" s="45" t="str">
        <f>IFERROR(IF(HLOOKUP('回答結果(KPMG編集)'!CX$2,'受領情報一覧(KPMG編集)'!$2:$100,ROW()-1,0)="","",HLOOKUP('回答結果(KPMG編集)'!CX$2,'受領情報一覧(KPMG編集)'!$2:$100,ROW()-1,0)),"")</f>
        <v>①発注者：国土交通省甲府河川国道事務所
②概要：管内で実施している道路巡回業務の効率化のため設置し、その効果等を検証
③参考URL：https://www.ktr.mlit.go.jp/ktr_content/content/000859565.pdf　P40</v>
      </c>
      <c r="CY16" s="45" t="str">
        <f>IFERROR(IF(HLOOKUP('回答結果(KPMG編集)'!CY$2,'受領情報一覧(KPMG編集)'!$2:$100,ROW()-1,0)="","",HLOOKUP('回答結果(KPMG編集)'!CY$2,'受領情報一覧(KPMG編集)'!$2:$100,ROW()-1,0)),"")</f>
        <v/>
      </c>
      <c r="CZ16" s="45" t="str">
        <f>IFERROR(IF(HLOOKUP('回答結果(KPMG編集)'!CZ$2,'受領情報一覧(KPMG編集)'!$2:$100,ROW()-1,0)="","",HLOOKUP('回答結果(KPMG編集)'!CZ$2,'受領情報一覧(KPMG編集)'!$2:$100,ROW()-1,0)),"")</f>
        <v/>
      </c>
      <c r="DA16" s="45" t="str">
        <f>IFERROR(IF(HLOOKUP('回答結果(KPMG編集)'!DA$2,'受領情報一覧(KPMG編集)'!$2:$100,ROW()-1,0)="","",HLOOKUP('回答結果(KPMG編集)'!DA$2,'受領情報一覧(KPMG編集)'!$2:$100,ROW()-1,0)),"")</f>
        <v>公表されている価格はありません。お問合せお願いします。</v>
      </c>
      <c r="DB16" s="45" t="str">
        <f>IFERROR(IF(HLOOKUP('回答結果(KPMG編集)'!DB$2,'受領情報一覧(KPMG編集)'!$2:$100,ROW()-1,0)="","",HLOOKUP('回答結果(KPMG編集)'!DB$2,'受領情報一覧(KPMG編集)'!$2:$100,ROW()-1,0)),"")</f>
        <v/>
      </c>
      <c r="DC16" s="45" t="str">
        <f>IFERROR(IF(HLOOKUP('回答結果(KPMG編集)'!DC$2,'受領情報一覧(KPMG編集)'!$2:$100,ROW()-1,0)="","",HLOOKUP('回答結果(KPMG編集)'!DC$2,'受領情報一覧(KPMG編集)'!$2:$100,ROW()-1,0)),"")</f>
        <v/>
      </c>
      <c r="DD16" s="45" t="str">
        <f>IFERROR(IF(HLOOKUP('回答結果(KPMG編集)'!DD$2,'受領情報一覧(KPMG編集)'!$2:$100,ROW()-1,0)="","",HLOOKUP('回答結果(KPMG編集)'!DD$2,'受領情報一覧(KPMG編集)'!$2:$100,ROW()-1,0)),"")</f>
        <v>・車内放置による過度な環境での利用は不可
・雨天時及び夜間の舗装点検利用は不可
・車両からの電源供給は必須</v>
      </c>
      <c r="DE16" s="45" t="str">
        <f>IFERROR(IF(HLOOKUP('回答結果(KPMG編集)'!DE$2,'受領情報一覧(KPMG編集)'!$2:$100,ROW()-1,0)="","",HLOOKUP('回答結果(KPMG編集)'!DE$2,'受領情報一覧(KPMG編集)'!$2:$100,ROW()-1,0)),"")</f>
        <v xml:space="preserve">今までは、日報記録は書面で登録を行ってきたが、システムで利用することにより、自動登録が可能となり効率化を図ることができる。
従来は路面状況を把握するための専用車を走行し、画像を取得して、人間による目視解析を行ってきたが、カメラ映像を利用することにより、代替が可能になる。
</v>
      </c>
      <c r="DF16" s="45" t="str">
        <f>IFERROR(IF(HLOOKUP('回答結果(KPMG編集)'!DF$2,'受領情報一覧(KPMG編集)'!$2:$100,ROW()-1,0)="","",HLOOKUP('回答結果(KPMG編集)'!DF$2,'受領情報一覧(KPMG編集)'!$2:$100,ROW()-1,0)),"")</f>
        <v>日本国の裁判所</v>
      </c>
      <c r="DG16" s="45" t="str">
        <f>IFERROR(IF(HLOOKUP('回答結果(KPMG編集)'!DG$2,'受領情報一覧(KPMG編集)'!$2:$100,ROW()-1,0)="","",HLOOKUP('回答結果(KPMG編集)'!DG$2,'受領情報一覧(KPMG編集)'!$2:$100,ROW()-1,0)),"")</f>
        <v>日本法</v>
      </c>
      <c r="DH16" s="45" t="str">
        <f>IFERROR(IF(HLOOKUP('回答結果(KPMG編集)'!DH$2,'受領情報一覧(KPMG編集)'!$2:$100,ROW()-1,0)="","",HLOOKUP('回答結果(KPMG編集)'!DH$2,'受領情報一覧(KPMG編集)'!$2:$100,ROW()-1,0)),"")</f>
        <v>はい</v>
      </c>
      <c r="DI16" s="45" t="str">
        <f>IFERROR(IF(HLOOKUP('回答結果(KPMG編集)'!DI$2,'受領情報一覧(KPMG編集)'!$2:$100,ROW()-1,0)="","",HLOOKUP('回答結果(KPMG編集)'!DI$2,'受領情報一覧(KPMG編集)'!$2:$100,ROW()-1,0)),"")</f>
        <v>はい</v>
      </c>
      <c r="DJ16" s="45" t="str">
        <f>IFERROR(IF(HLOOKUP('回答結果(KPMG編集)'!DJ$2,'受領情報一覧(KPMG編集)'!$2:$100,ROW()-1,0)="","",HLOOKUP('回答結果(KPMG編集)'!DJ$2,'受領情報一覧(KPMG編集)'!$2:$100,ROW()-1,0)),"")</f>
        <v>特段の定め無し</v>
      </c>
      <c r="DK16" s="45" t="str">
        <f>IFERROR(IF(HLOOKUP('回答結果(KPMG編集)'!DK$2,'受領情報一覧(KPMG編集)'!$2:$100,ROW()-1,0)="","",HLOOKUP('回答結果(KPMG編集)'!DK$2,'受領情報一覧(KPMG編集)'!$2:$100,ROW()-1,0)),"")</f>
        <v/>
      </c>
      <c r="DL16" s="45" t="str">
        <f>IFERROR(IF(HLOOKUP('回答結果(KPMG編集)'!DL$2,'受領情報一覧(KPMG編集)'!$2:$100,ROW()-1,0)="","",HLOOKUP('回答結果(KPMG編集)'!DL$2,'受領情報一覧(KPMG編集)'!$2:$100,ROW()-1,0)),"")</f>
        <v/>
      </c>
      <c r="DM16" s="45" t="str">
        <f>IFERROR(IF(HLOOKUP('回答結果(KPMG編集)'!DM$2,'受領情報一覧(KPMG編集)'!$2:$100,ROW()-1,0)="","",HLOOKUP('回答結果(KPMG編集)'!DM$2,'受領情報一覧(KPMG編集)'!$2:$100,ROW()-1,0)),"")</f>
        <v/>
      </c>
      <c r="DN16" s="45" t="str">
        <f>IFERROR(IF(HLOOKUP('回答結果(KPMG編集)'!DN$2,'受領情報一覧(KPMG編集)'!$2:$100,ROW()-1,0)="","",HLOOKUP('回答結果(KPMG編集)'!DN$2,'受領情報一覧(KPMG編集)'!$2:$100,ROW()-1,0)),"")</f>
        <v/>
      </c>
      <c r="DO16" s="45" t="str">
        <f>IFERROR(IF(HLOOKUP('回答結果(KPMG編集)'!DO$2,'受領情報一覧(KPMG編集)'!$2:$100,ROW()-1,0)="","",HLOOKUP('回答結果(KPMG編集)'!DO$2,'受領情報一覧(KPMG編集)'!$2:$100,ROW()-1,0)),"")</f>
        <v/>
      </c>
      <c r="DP16" s="45" t="str">
        <f>IFERROR(IF(HLOOKUP('回答結果(KPMG編集)'!DP$2,'受領情報一覧(KPMG編集)'!$2:$100,ROW()-1,0)="","",HLOOKUP('回答結果(KPMG編集)'!DP$2,'受領情報一覧(KPMG編集)'!$2:$100,ROW()-1,0)),"")</f>
        <v/>
      </c>
      <c r="DQ16" s="45" t="str">
        <f>IFERROR(IF(HLOOKUP('回答結果(KPMG編集)'!DQ$2,'受領情報一覧(KPMG編集)'!$2:$100,ROW()-1,0)="","",HLOOKUP('回答結果(KPMG編集)'!DQ$2,'受領情報一覧(KPMG編集)'!$2:$100,ROW()-1,0)),"")</f>
        <v/>
      </c>
      <c r="DR16" s="45" t="str">
        <f>IFERROR(IF(HLOOKUP('回答結果(KPMG編集)'!DR$2,'受領情報一覧(KPMG編集)'!$2:$100,ROW()-1,0)="","",HLOOKUP('回答結果(KPMG編集)'!DR$2,'受領情報一覧(KPMG編集)'!$2:$100,ROW()-1,0)),"")</f>
        <v/>
      </c>
      <c r="DS16" s="45" t="str">
        <f>IFERROR(IF(HLOOKUP('回答結果(KPMG編集)'!DS$2,'受領情報一覧(KPMG編集)'!$2:$100,ROW()-1,0)="","",HLOOKUP('回答結果(KPMG編集)'!DS$2,'受領情報一覧(KPMG編集)'!$2:$100,ROW()-1,0)),"")</f>
        <v/>
      </c>
      <c r="DT16" s="45" t="str">
        <f>IFERROR(IF(HLOOKUP('回答結果(KPMG編集)'!DT$2,'受領情報一覧(KPMG編集)'!$2:$100,ROW()-1,0)="","",HLOOKUP('回答結果(KPMG編集)'!DT$2,'受領情報一覧(KPMG編集)'!$2:$100,ROW()-1,0)),"")</f>
        <v/>
      </c>
      <c r="DU16" s="45" t="str">
        <f>IFERROR(IF(HLOOKUP('回答結果(KPMG編集)'!DU$2,'受領情報一覧(KPMG編集)'!$2:$100,ROW()-1,0)="","",HLOOKUP('回答結果(KPMG編集)'!DU$2,'受領情報一覧(KPMG編集)'!$2:$100,ROW()-1,0)),"")</f>
        <v/>
      </c>
      <c r="DV16" s="45" t="str">
        <f>IFERROR(IF(HLOOKUP('回答結果(KPMG編集)'!DV$2,'受領情報一覧(KPMG編集)'!$2:$100,ROW()-1,0)="","",HLOOKUP('回答結果(KPMG編集)'!DV$2,'受領情報一覧(KPMG編集)'!$2:$100,ROW()-1,0)),"")</f>
        <v>事業推進部　中央官庁推進グループ</v>
      </c>
      <c r="DW16" s="45" t="str">
        <f>IFERROR(IF(HLOOKUP('回答結果(KPMG編集)'!DW$2,'受領情報一覧(KPMG編集)'!$2:$100,ROW()-1,0)="","",HLOOKUP('回答結果(KPMG編集)'!DW$2,'受領情報一覧(KPMG編集)'!$2:$100,ROW()-1,0)),"")</f>
        <v>ジギョウスイシンブ　チュウオウカンチョウスイシングループ</v>
      </c>
      <c r="DX16" s="45" t="str">
        <f>IFERROR(IF(HLOOKUP('回答結果(KPMG編集)'!DX$2,'受領情報一覧(KPMG編集)'!$2:$100,ROW()-1,0)="","",HLOOKUP('回答結果(KPMG編集)'!DX$2,'受領情報一覧(KPMG編集)'!$2:$100,ROW()-1,0)),"")</f>
        <v>info-kkc@kk-grp.jp</v>
      </c>
      <c r="DY16" s="45" t="str">
        <f>IFERROR(IF(HLOOKUP('回答結果(KPMG編集)'!DY$2,'受領情報一覧(KPMG編集)'!$2:$100,ROW()-1,0)="","",HLOOKUP('回答結果(KPMG編集)'!DY$2,'受領情報一覧(KPMG編集)'!$2:$100,ROW()-1,0)),"")</f>
        <v>個人情報の取扱いに同意する</v>
      </c>
      <c r="DZ16" s="45" t="str">
        <f>IFERROR(IF(HLOOKUP('回答結果(KPMG編集)'!DZ$2,'受領情報一覧(KPMG編集)'!$2:$100,ROW()-1,0)="","",HLOOKUP('回答結果(KPMG編集)'!DZ$2,'受領情報一覧(KPMG編集)'!$2:$100,ROW()-1,0)),"")</f>
        <v>著作権の取扱いに同意する</v>
      </c>
      <c r="EA16" s="45" t="str">
        <f>IFERROR(IF(HLOOKUP('回答結果(KPMG編集)'!EA$3,'受領情報一覧(KPMG編集)'!$3:$100,ROW()-2,0)="","",HLOOKUP('回答結果(KPMG編集)'!EA$3,'受領情報一覧(KPMG編集)'!$3:$100,ROW()-2,0)),"")</f>
        <v>同意する</v>
      </c>
      <c r="EB16" s="45" t="str">
        <f>IFERROR(IF(HLOOKUP('回答結果(KPMG編集)'!EB$3,'受領情報一覧(KPMG編集)'!$3:$100,ROW()-2,0)="","",HLOOKUP('回答結果(KPMG編集)'!EB$3,'受領情報一覧(KPMG編集)'!$3:$100,ROW()-2,0)),"")</f>
        <v>確認しました</v>
      </c>
    </row>
    <row r="17" spans="2:132" x14ac:dyDescent="0.55000000000000004">
      <c r="B17" s="67">
        <f>IFERROR(IF(Table1[[#This Row],[回答ID]]="","",Table1[[#This Row],[回答ID]]),"")</f>
        <v>14</v>
      </c>
      <c r="C17" s="46">
        <f>IFERROR(IF(Table1[[#This Row],[開始時刻]]="","",Table1[[#This Row],[開始時刻]]),"")</f>
        <v>45314.740555555552</v>
      </c>
      <c r="D17" s="46">
        <f>IFERROR(IF(Table1[[#This Row],[完了時刻]]="","",Table1[[#This Row],[完了時刻]]),"")</f>
        <v>45314.746307870373</v>
      </c>
      <c r="E17" s="45" t="str">
        <f>IFERROR(IF(Table1[[#This Row],[メール]]="","",Table1[[#This Row],[メール]]),"")</f>
        <v>anonymous</v>
      </c>
      <c r="F17" s="45" t="str">
        <f>IFERROR(IF(Table1[[#This Row],[名前]]="","",Table1[[#This Row],[名前]]),"")</f>
        <v/>
      </c>
      <c r="G17" s="45" t="str">
        <f>IFERROR(IF(Table1[[#This Row],[最終変更時刻]]="","",Table1[[#This Row],[最終変更時刻]]),"")</f>
        <v/>
      </c>
      <c r="H17" s="45" t="str">
        <f>IFERROR(IF(HLOOKUP('回答結果(KPMG編集)'!H$2,'受領情報一覧(KPMG編集)'!$2:$100,ROW()-1,0)="","",HLOOKUP('回答結果(KPMG編集)'!H$2,'受領情報一覧(KPMG編集)'!$2:$100,ROW()-1,0)),"")</f>
        <v>国際航業株式会社</v>
      </c>
      <c r="I17" s="45" t="str">
        <f>IFERROR(IF(HLOOKUP('回答結果(KPMG編集)'!I$2,'受領情報一覧(KPMG編集)'!$2:$100,ROW()-1,0)="","",HLOOKUP('回答結果(KPMG編集)'!I$2,'受領情報一覧(KPMG編集)'!$2:$100,ROW()-1,0)),"")</f>
        <v>コクサイコウギョウ</v>
      </c>
      <c r="J17" s="45" t="str">
        <f>IFERROR(IF(HLOOKUP('回答結果(KPMG編集)'!J$2,'受領情報一覧(KPMG編集)'!$2:$100,ROW()-1,0)="","",HLOOKUP('回答結果(KPMG編集)'!J$2,'受領情報一覧(KPMG編集)'!$2:$100,ROW()-1,0)),"")</f>
        <v>日本国</v>
      </c>
      <c r="K17" s="184" t="str">
        <f>IFERROR(IF(HLOOKUP('回答結果(KPMG編集)'!K$2,'受領情報一覧(KPMG編集)'!$2:$100,ROW()-1,0)="","",HLOOKUP('回答結果(KPMG編集)'!K$2,'受領情報一覧(KPMG編集)'!$2:$100,ROW()-1,0)),"")</f>
        <v>9010001008669</v>
      </c>
      <c r="L17" s="45" t="str">
        <f>IFERROR(IF(HLOOKUP('回答結果(KPMG編集)'!L$2,'受領情報一覧(KPMG編集)'!$2:$100,ROW()-1,0)="","",HLOOKUP('回答結果(KPMG編集)'!L$2,'受領情報一覧(KPMG編集)'!$2:$100,ROW()-1,0)),"")</f>
        <v>300⼈超</v>
      </c>
      <c r="M17" s="45" t="str">
        <f>IFERROR(IF(HLOOKUP('回答結果(KPMG編集)'!M$2,'受領情報一覧(KPMG編集)'!$2:$100,ROW()-1,0)="","",HLOOKUP('回答結果(KPMG編集)'!M$2,'受領情報一覧(KPMG編集)'!$2:$100,ROW()-1,0)),"")</f>
        <v>３億円超</v>
      </c>
      <c r="N17" s="45" t="str">
        <f>IFERROR(IF(HLOOKUP('回答結果(KPMG編集)'!N$2,'受領情報一覧(KPMG編集)'!$2:$100,ROW()-1,0)="","",HLOOKUP('回答結果(KPMG編集)'!N$2,'受領情報一覧(KPMG編集)'!$2:$100,ROW()-1,0)),"")</f>
        <v>東京都新宿区北新宿2-21-1（新宿フロントタワー）</v>
      </c>
      <c r="O17" s="45" t="str">
        <f>IFERROR(IF(HLOOKUP('回答結果(KPMG編集)'!O$2,'受領情報一覧(KPMG編集)'!$2:$100,ROW()-1,0)="","",HLOOKUP('回答結果(KPMG編集)'!O$2,'受領情報一覧(KPMG編集)'!$2:$100,ROW()-1,0)),"")</f>
        <v>https://www.kkc.co.jp/</v>
      </c>
      <c r="P17" s="45" t="str">
        <f>IFERROR(IF(HLOOKUP('回答結果(KPMG編集)'!P$2,'受領情報一覧(KPMG編集)'!$2:$100,ROW()-1,0)="","",HLOOKUP('回答結果(KPMG編集)'!P$2,'受領情報一覧(KPMG編集)'!$2:$100,ROW()-1,0)),"")</f>
        <v>中央省庁（全省庁統一資格）;都道府県;市区町村;</v>
      </c>
      <c r="Q17" s="45" t="str">
        <f>IFERROR(IF(HLOOKUP('回答結果(KPMG編集)'!Q$2,'受領情報一覧(KPMG編集)'!$2:$100,ROW()-1,0)="","",HLOOKUP('回答結果(KPMG編集)'!Q$2,'受領情報一覧(KPMG編集)'!$2:$100,ROW()-1,0)),"")</f>
        <v>全国;</v>
      </c>
      <c r="R17" s="45" t="str">
        <f>IFERROR(IF(HLOOKUP('回答結果(KPMG編集)'!R$2,'受領情報一覧(KPMG編集)'!$2:$100,ROW()-1,0)="","",HLOOKUP('回答結果(KPMG編集)'!R$2,'受領情報一覧(KPMG編集)'!$2:$100,ROW()-1,0)),"")</f>
        <v>トンネル走行型計測技術</v>
      </c>
      <c r="S17" s="45" t="str">
        <f>IFERROR(IF(HLOOKUP('回答結果(KPMG編集)'!S$2,'受領情報一覧(KPMG編集)'!$2:$100,ROW()-1,0)="","",HLOOKUP('回答結果(KPMG編集)'!S$2,'受領情報一覧(KPMG編集)'!$2:$100,ROW()-1,0)),"")</f>
        <v/>
      </c>
      <c r="T17" s="45" t="str">
        <f>IFERROR(IF(HLOOKUP('回答結果(KPMG編集)'!T$2,'受領情報一覧(KPMG編集)'!$2:$100,ROW()-1,0)="","",HLOOKUP('回答結果(KPMG編集)'!T$2,'受領情報一覧(KPMG編集)'!$2:$100,ROW()-1,0)),"")</f>
        <v>トラックに搭載したLEDと近赤外線カメラにより、暗くすすけたトンネル等においても時速60キロまでのスピードで壁面の画像撮影を行い、ひび割れなどの状態を確認。3次元モデルや2次元展開図の作成も自動化。</v>
      </c>
      <c r="U17" s="45" t="str">
        <f>IFERROR(IF(HLOOKUP('回答結果(KPMG編集)'!U$2,'受領情報一覧(KPMG編集)'!$2:$100,ROW()-1,0)="","",HLOOKUP('回答結果(KPMG編集)'!U$2,'受領情報一覧(KPMG編集)'!$2:$100,ROW()-1,0)),"")</f>
        <v>https://www.digital.go.jp/assets/contents/node/basic_page/field_ref_resources/f7c75369-7986-4536-b0a9-7ddffaa5c57d/20220222_meeting_administrative_research_working_group_outline_02.pdf</v>
      </c>
      <c r="V17" s="45" t="str">
        <f>IFERROR(IF(HLOOKUP('回答結果(KPMG編集)'!V$2,'受領情報一覧(KPMG編集)'!$2:$100,ROW()-1,0)="","",HLOOKUP('回答結果(KPMG編集)'!V$2,'受領情報一覧(KPMG編集)'!$2:$100,ROW()-1,0)),"")</f>
        <v/>
      </c>
      <c r="W17" s="45" t="str">
        <f>IFERROR(IF(HLOOKUP('回答結果(KPMG編集)'!W$2,'受領情報一覧(KPMG編集)'!$2:$100,ROW()-1,0)="","",HLOOKUP('回答結果(KPMG編集)'!W$2,'受領情報一覧(KPMG編集)'!$2:$100,ROW()-1,0)),"")</f>
        <v/>
      </c>
      <c r="X17" s="45" t="str">
        <f>IFERROR(IF(HLOOKUP('回答結果(KPMG編集)'!X$2,'受領情報一覧(KPMG編集)'!$2:$100,ROW()-1,0)="","",HLOOKUP('回答結果(KPMG編集)'!X$2,'受領情報一覧(KPMG編集)'!$2:$100,ROW()-1,0)),"")</f>
        <v>１つの要素技術により構成される</v>
      </c>
      <c r="Y17" s="45" t="str">
        <f>IFERROR(IF(HLOOKUP('回答結果(KPMG編集)'!Y$2,'受領情報一覧(KPMG編集)'!$2:$100,ROW()-1,0)="","",HLOOKUP('回答結果(KPMG編集)'!Y$2,'受領情報一覧(KPMG編集)'!$2:$100,ROW()-1,0)),"")</f>
        <v>国際航業株式会社</v>
      </c>
      <c r="Z17" s="45" t="str">
        <f>IFERROR(IF(HLOOKUP('回答結果(KPMG編集)'!Z$2,'受領情報一覧(KPMG編集)'!$2:$100,ROW()-1,0)="","",HLOOKUP('回答結果(KPMG編集)'!Z$2,'受領情報一覧(KPMG編集)'!$2:$100,ROW()-1,0)),"")</f>
        <v>コクサイコウギョウ</v>
      </c>
      <c r="AA17" s="185" t="str">
        <f>IFERROR(IF(HLOOKUP('回答結果(KPMG編集)'!AA$2,'受領情報一覧(KPMG編集)'!$2:$100,ROW()-1,0)="","",HLOOKUP('回答結果(KPMG編集)'!AA$2,'受領情報一覧(KPMG編集)'!$2:$100,ROW()-1,0)),"")</f>
        <v>9010001008669</v>
      </c>
      <c r="AB17" s="45" t="str">
        <f>IFERROR(IF(HLOOKUP('回答結果(KPMG編集)'!AB$2,'受領情報一覧(KPMG編集)'!$2:$100,ROW()-1,0)="","",HLOOKUP('回答結果(KPMG編集)'!AB$2,'受領情報一覧(KPMG編集)'!$2:$100,ROW()-1,0)),"")</f>
        <v>東京都新宿区北新宿2-21-1（新宿フロントタワー）</v>
      </c>
      <c r="AC17" s="45" t="str">
        <f>IFERROR(IF(HLOOKUP('回答結果(KPMG編集)'!AC$2,'受領情報一覧(KPMG編集)'!$2:$100,ROW()-1,0)="","",HLOOKUP('回答結果(KPMG編集)'!AC$2,'受領情報一覧(KPMG編集)'!$2:$100,ROW()-1,0)),"")</f>
        <v/>
      </c>
      <c r="AD17" s="45" t="str">
        <f>IFERROR(IF(HLOOKUP('回答結果(KPMG編集)'!AD$2,'受領情報一覧(KPMG編集)'!$2:$100,ROW()-1,0)="","",HLOOKUP('回答結果(KPMG編集)'!AD$2,'受領情報一覧(KPMG編集)'!$2:$100,ROW()-1,0)),"")</f>
        <v/>
      </c>
      <c r="AE17" s="45" t="str">
        <f>IFERROR(IF(HLOOKUP('回答結果(KPMG編集)'!AE$2,'受領情報一覧(KPMG編集)'!$2:$100,ROW()-1,0)="","",HLOOKUP('回答結果(KPMG編集)'!AE$2,'受領情報一覧(KPMG編集)'!$2:$100,ROW()-1,0)),"")</f>
        <v/>
      </c>
      <c r="AF17" s="45" t="str">
        <f>IFERROR(IF(HLOOKUP('回答結果(KPMG編集)'!AF$2,'受領情報一覧(KPMG編集)'!$2:$100,ROW()-1,0)="","",HLOOKUP('回答結果(KPMG編集)'!AF$2,'受領情報一覧(KPMG編集)'!$2:$100,ROW()-1,0)),"")</f>
        <v/>
      </c>
      <c r="AG17" s="185" t="str">
        <f>IFERROR(IF(HLOOKUP('回答結果(KPMG編集)'!AG$2,'受領情報一覧(KPMG編集)'!$2:$100,ROW()-1,0)="","",HLOOKUP('回答結果(KPMG編集)'!AG$2,'受領情報一覧(KPMG編集)'!$2:$100,ROW()-1,0)),"")</f>
        <v/>
      </c>
      <c r="AH17" s="45" t="str">
        <f>IFERROR(IF(HLOOKUP('回答結果(KPMG編集)'!AH$2,'受領情報一覧(KPMG編集)'!$2:$100,ROW()-1,0)="","",HLOOKUP('回答結果(KPMG編集)'!AH$2,'受領情報一覧(KPMG編集)'!$2:$100,ROW()-1,0)),"")</f>
        <v/>
      </c>
      <c r="AI17" s="45" t="str">
        <f>IFERROR(IF(HLOOKUP('回答結果(KPMG編集)'!AI$2,'受領情報一覧(KPMG編集)'!$2:$100,ROW()-1,0)="","",HLOOKUP('回答結果(KPMG編集)'!AI$2,'受領情報一覧(KPMG編集)'!$2:$100,ROW()-1,0)),"")</f>
        <v/>
      </c>
      <c r="AJ17" s="45" t="str">
        <f>IFERROR(IF(HLOOKUP('回答結果(KPMG編集)'!AJ$2,'受領情報一覧(KPMG編集)'!$2:$100,ROW()-1,0)="","",HLOOKUP('回答結果(KPMG編集)'!AJ$2,'受領情報一覧(KPMG編集)'!$2:$100,ROW()-1,0)),"")</f>
        <v/>
      </c>
      <c r="AK17" s="45" t="str">
        <f>IFERROR(IF(HLOOKUP('回答結果(KPMG編集)'!AK$2,'受領情報一覧(KPMG編集)'!$2:$100,ROW()-1,0)="","",HLOOKUP('回答結果(KPMG編集)'!AK$2,'受領情報一覧(KPMG編集)'!$2:$100,ROW()-1,0)),"")</f>
        <v/>
      </c>
      <c r="AL17" s="45" t="str">
        <f>IFERROR(IF(HLOOKUP('回答結果(KPMG編集)'!AL$2,'受領情報一覧(KPMG編集)'!$2:$100,ROW()-1,0)="","",HLOOKUP('回答結果(KPMG編集)'!AL$2,'受領情報一覧(KPMG編集)'!$2:$100,ROW()-1,0)),"")</f>
        <v/>
      </c>
      <c r="AM17" s="45" t="str">
        <f>IFERROR(IF(HLOOKUP('回答結果(KPMG編集)'!AM$2,'受領情報一覧(KPMG編集)'!$2:$100,ROW()-1,0)="","",HLOOKUP('回答結果(KPMG編集)'!AM$2,'受領情報一覧(KPMG編集)'!$2:$100,ROW()-1,0)),"")</f>
        <v/>
      </c>
      <c r="AN17" s="185" t="str">
        <f>IFERROR(IF(HLOOKUP('回答結果(KPMG編集)'!AN$2,'受領情報一覧(KPMG編集)'!$2:$100,ROW()-1,0)="","",HLOOKUP('回答結果(KPMG編集)'!AN$2,'受領情報一覧(KPMG編集)'!$2:$100,ROW()-1,0)),"")</f>
        <v/>
      </c>
      <c r="AO17" s="45" t="str">
        <f>IFERROR(IF(HLOOKUP('回答結果(KPMG編集)'!AO$2,'受領情報一覧(KPMG編集)'!$2:$100,ROW()-1,0)="","",HLOOKUP('回答結果(KPMG編集)'!AO$2,'受領情報一覧(KPMG編集)'!$2:$100,ROW()-1,0)),"")</f>
        <v/>
      </c>
      <c r="AP17" s="45" t="str">
        <f>IFERROR(IF(HLOOKUP('回答結果(KPMG編集)'!AP$2,'受領情報一覧(KPMG編集)'!$2:$100,ROW()-1,0)="","",HLOOKUP('回答結果(KPMG編集)'!AP$2,'受領情報一覧(KPMG編集)'!$2:$100,ROW()-1,0)),"")</f>
        <v/>
      </c>
      <c r="AQ17" s="45" t="str">
        <f>IFERROR(IF(HLOOKUP('回答結果(KPMG編集)'!AQ$2,'受領情報一覧(KPMG編集)'!$2:$100,ROW()-1,0)="","",HLOOKUP('回答結果(KPMG編集)'!AQ$2,'受領情報一覧(KPMG編集)'!$2:$100,ROW()-1,0)),"")</f>
        <v/>
      </c>
      <c r="AR17" s="45" t="str">
        <f>IFERROR(IF(HLOOKUP('回答結果(KPMG編集)'!AR$2,'受領情報一覧(KPMG編集)'!$2:$100,ROW()-1,0)="","",HLOOKUP('回答結果(KPMG編集)'!AR$2,'受領情報一覧(KPMG編集)'!$2:$100,ROW()-1,0)),"")</f>
        <v/>
      </c>
      <c r="AS17" s="45" t="str">
        <f>IFERROR(IF(HLOOKUP('回答結果(KPMG編集)'!AS$2,'受領情報一覧(KPMG編集)'!$2:$100,ROW()-1,0)="","",HLOOKUP('回答結果(KPMG編集)'!AS$2,'受領情報一覧(KPMG編集)'!$2:$100,ROW()-1,0)),"")</f>
        <v/>
      </c>
      <c r="AT17" s="45" t="str">
        <f>IFERROR(IF(HLOOKUP('回答結果(KPMG編集)'!AT$2,'受領情報一覧(KPMG編集)'!$2:$100,ROW()-1,0)="","",HLOOKUP('回答結果(KPMG編集)'!AT$2,'受領情報一覧(KPMG編集)'!$2:$100,ROW()-1,0)),"")</f>
        <v/>
      </c>
      <c r="AU17" s="185" t="str">
        <f>IFERROR(IF(HLOOKUP('回答結果(KPMG編集)'!AU$2,'受領情報一覧(KPMG編集)'!$2:$100,ROW()-1,0)="","",HLOOKUP('回答結果(KPMG編集)'!AU$2,'受領情報一覧(KPMG編集)'!$2:$100,ROW()-1,0)),"")</f>
        <v/>
      </c>
      <c r="AV17" s="45" t="str">
        <f>IFERROR(IF(HLOOKUP('回答結果(KPMG編集)'!AV$2,'受領情報一覧(KPMG編集)'!$2:$100,ROW()-1,0)="","",HLOOKUP('回答結果(KPMG編集)'!AV$2,'受領情報一覧(KPMG編集)'!$2:$100,ROW()-1,0)),"")</f>
        <v/>
      </c>
      <c r="AW17" s="45" t="str">
        <f>IFERROR(IF(HLOOKUP('回答結果(KPMG編集)'!AW$2,'受領情報一覧(KPMG編集)'!$2:$100,ROW()-1,0)="","",HLOOKUP('回答結果(KPMG編集)'!AW$2,'受領情報一覧(KPMG編集)'!$2:$100,ROW()-1,0)),"")</f>
        <v/>
      </c>
      <c r="AX17" s="45" t="str">
        <f>IFERROR(IF(HLOOKUP('回答結果(KPMG編集)'!AX$2,'受領情報一覧(KPMG編集)'!$2:$100,ROW()-1,0)="","",HLOOKUP('回答結果(KPMG編集)'!AX$2,'受領情報一覧(KPMG編集)'!$2:$100,ROW()-1,0)),"")</f>
        <v/>
      </c>
      <c r="AY17" s="45" t="str">
        <f>IFERROR(IF(HLOOKUP('回答結果(KPMG編集)'!AY$2,'受領情報一覧(KPMG編集)'!$2:$100,ROW()-1,0)="","",HLOOKUP('回答結果(KPMG編集)'!AY$2,'受領情報一覧(KPMG編集)'!$2:$100,ROW()-1,0)),"")</f>
        <v/>
      </c>
      <c r="AZ17" s="45" t="str">
        <f>IFERROR(IF(HLOOKUP('回答結果(KPMG編集)'!AZ$2,'受領情報一覧(KPMG編集)'!$2:$100,ROW()-1,0)="","",HLOOKUP('回答結果(KPMG編集)'!AZ$2,'受領情報一覧(KPMG編集)'!$2:$100,ROW()-1,0)),"")</f>
        <v/>
      </c>
      <c r="BA17" s="45" t="str">
        <f>IFERROR(IF(HLOOKUP('回答結果(KPMG編集)'!BA$2,'受領情報一覧(KPMG編集)'!$2:$100,ROW()-1,0)="","",HLOOKUP('回答結果(KPMG編集)'!BA$2,'受領情報一覧(KPMG編集)'!$2:$100,ROW()-1,0)),"")</f>
        <v/>
      </c>
      <c r="BB17" s="185" t="str">
        <f>IFERROR(IF(HLOOKUP('回答結果(KPMG編集)'!BB$2,'受領情報一覧(KPMG編集)'!$2:$100,ROW()-1,0)="","",HLOOKUP('回答結果(KPMG編集)'!BB$2,'受領情報一覧(KPMG編集)'!$2:$100,ROW()-1,0)),"")</f>
        <v/>
      </c>
      <c r="BC17" s="45" t="str">
        <f>IFERROR(IF(HLOOKUP('回答結果(KPMG編集)'!BC$2,'受領情報一覧(KPMG編集)'!$2:$100,ROW()-1,0)="","",HLOOKUP('回答結果(KPMG編集)'!BC$2,'受領情報一覧(KPMG編集)'!$2:$100,ROW()-1,0)),"")</f>
        <v/>
      </c>
      <c r="BD17" s="45" t="str">
        <f>IFERROR(IF(HLOOKUP('回答結果(KPMG編集)'!BD$2,'受領情報一覧(KPMG編集)'!$2:$100,ROW()-1,0)="","",HLOOKUP('回答結果(KPMG編集)'!BD$2,'受領情報一覧(KPMG編集)'!$2:$100,ROW()-1,0)),"")</f>
        <v/>
      </c>
      <c r="BE17" s="45" t="str">
        <f>IFERROR(IF(HLOOKUP('回答結果(KPMG編集)'!BE$2,'受領情報一覧(KPMG編集)'!$2:$100,ROW()-1,0)="","",HLOOKUP('回答結果(KPMG編集)'!BE$2,'受領情報一覧(KPMG編集)'!$2:$100,ROW()-1,0)),"")</f>
        <v/>
      </c>
      <c r="BF17" s="45" t="str">
        <f>IFERROR(IF(HLOOKUP('回答結果(KPMG編集)'!BF$2,'受領情報一覧(KPMG編集)'!$2:$100,ROW()-1,0)="","",HLOOKUP('回答結果(KPMG編集)'!BF$2,'受領情報一覧(KPMG編集)'!$2:$100,ROW()-1,0)),"")</f>
        <v/>
      </c>
      <c r="BG17" s="45" t="str">
        <f>IFERROR(IF(HLOOKUP('回答結果(KPMG編集)'!BG$2,'受領情報一覧(KPMG編集)'!$2:$100,ROW()-1,0)="","",HLOOKUP('回答結果(KPMG編集)'!BG$2,'受領情報一覧(KPMG編集)'!$2:$100,ROW()-1,0)),"")</f>
        <v/>
      </c>
      <c r="BH17" s="45" t="str">
        <f>IFERROR(IF(HLOOKUP('回答結果(KPMG編集)'!BH$2,'受領情報一覧(KPMG編集)'!$2:$100,ROW()-1,0)="","",HLOOKUP('回答結果(KPMG編集)'!BH$2,'受領情報一覧(KPMG編集)'!$2:$100,ROW()-1,0)),"")</f>
        <v/>
      </c>
      <c r="BI17" s="45" t="str">
        <f>IFERROR(IF(HLOOKUP('回答結果(KPMG編集)'!BI$2,'受領情報一覧(KPMG編集)'!$2:$100,ROW()-1,0)="","",HLOOKUP('回答結果(KPMG編集)'!BI$2,'受領情報一覧(KPMG編集)'!$2:$100,ROW()-1,0)),"")</f>
        <v/>
      </c>
      <c r="BJ17" s="45" t="str">
        <f>IFERROR(IF(HLOOKUP('回答結果(KPMG編集)'!BJ$2,'受領情報一覧(KPMG編集)'!$2:$100,ROW()-1,0)="","",HLOOKUP('回答結果(KPMG編集)'!BJ$2,'受領情報一覧(KPMG編集)'!$2:$100,ROW()-1,0)),"")</f>
        <v/>
      </c>
      <c r="BK17" s="45" t="str">
        <f>IFERROR(IF(HLOOKUP('回答結果(KPMG編集)'!BK$2,'受領情報一覧(KPMG編集)'!$2:$100,ROW()-1,0)="","",HLOOKUP('回答結果(KPMG編集)'!BK$2,'受領情報一覧(KPMG編集)'!$2:$100,ROW()-1,0)),"")</f>
        <v/>
      </c>
      <c r="BL17" s="45" t="str">
        <f>IFERROR(IF(HLOOKUP('回答結果(KPMG編集)'!BL$2,'受領情報一覧(KPMG編集)'!$2:$100,ROW()-1,0)="","",HLOOKUP('回答結果(KPMG編集)'!BL$2,'受領情報一覧(KPMG編集)'!$2:$100,ROW()-1,0)),"")</f>
        <v/>
      </c>
      <c r="BM17" s="45" t="str">
        <f>IFERROR(IF(HLOOKUP('回答結果(KPMG編集)'!BM$2,'受領情報一覧(KPMG編集)'!$2:$100,ROW()-1,0)="","",HLOOKUP('回答結果(KPMG編集)'!BM$2,'受領情報一覧(KPMG編集)'!$2:$100,ROW()-1,0)),"")</f>
        <v>有</v>
      </c>
      <c r="BN17" s="45" t="str">
        <f>IFERROR(IF(HLOOKUP('回答結果(KPMG編集)'!BN$2,'受領情報一覧(KPMG編集)'!$2:$100,ROW()-1,0)="","",HLOOKUP('回答結果(KPMG編集)'!BN$2,'受領情報一覧(KPMG編集)'!$2:$100,ROW()-1,0)),"")</f>
        <v>土木構造物（道路、トンネル、橋梁、導管等の埋設物、等）;</v>
      </c>
      <c r="BO17" s="45" t="str">
        <f>IFERROR(IF(HLOOKUP('回答結果(KPMG編集)'!BO$2,'受領情報一覧(KPMG編集)'!$2:$100,ROW()-1,0)="","",HLOOKUP('回答結果(KPMG編集)'!BO$2,'受領情報一覧(KPMG編集)'!$2:$100,ROW()-1,0)),"")</f>
        <v>静止画や動画データ;</v>
      </c>
      <c r="BP17" s="45" t="str">
        <f>IFERROR(IF(HLOOKUP('回答結果(KPMG編集)'!BP$2,'受領情報一覧(KPMG編集)'!$2:$100,ROW()-1,0)="","",HLOOKUP('回答結果(KPMG編集)'!BP$2,'受領情報一覧(KPMG編集)'!$2:$100,ROW()-1,0)),"")</f>
        <v>機器を携帯または装備し、確認対象の付近に持ち込み;</v>
      </c>
      <c r="BQ17" s="45" t="str">
        <f>IFERROR(IF(HLOOKUP('回答結果(KPMG編集)'!BQ$2,'受領情報一覧(KPMG編集)'!$2:$100,ROW()-1,0)="","",HLOOKUP('回答結果(KPMG編集)'!BQ$2,'受領情報一覧(KPMG編集)'!$2:$100,ROW()-1,0)),"")</f>
        <v>レベル3：実装（製品・サービスとして提供されている）</v>
      </c>
      <c r="BR17" s="45" t="str">
        <f>IFERROR(IF(HLOOKUP('回答結果(KPMG編集)'!BR$2,'受領情報一覧(KPMG編集)'!$2:$100,ROW()-1,0)="","",HLOOKUP('回答結果(KPMG編集)'!BR$2,'受領情報一覧(KPMG編集)'!$2:$100,ROW()-1,0)),"")</f>
        <v>従来、人が近接目視しトンネル天井の展開図、スケッチ図を手作業で行ったいた作業を４トントラックに搭載したLEDと近赤外線カメラにより、暗くすすけたトンネル等においても時速60キロまでのスピードで壁面の画像撮影を行う。</v>
      </c>
      <c r="BS17" s="45" t="str">
        <f>IFERROR(IF(HLOOKUP('回答結果(KPMG編集)'!BS$2,'受領情報一覧(KPMG編集)'!$2:$100,ROW()-1,0)="","",HLOOKUP('回答結果(KPMG編集)'!BS$2,'受領情報一覧(KPMG編集)'!$2:$100,ROW()-1,0)),"")</f>
        <v>4トントラック搭載</v>
      </c>
      <c r="BT17" s="45" t="str">
        <f>IFERROR(IF(HLOOKUP('回答結果(KPMG編集)'!BT$2,'受領情報一覧(KPMG編集)'!$2:$100,ROW()-1,0)="","",HLOOKUP('回答結果(KPMG編集)'!BT$2,'受領情報一覧(KPMG編集)'!$2:$100,ROW()-1,0)),"")</f>
        <v xml:space="preserve">近赤外カメラシステム　８台
・サイズ：29.3mm×29mm×29mm
・有効画素数：2,084×2,084dot
・センサ：CMOSグローバルシャッター　11.3mm×11.3mm
・通信インターフェイス：UAB3.0（5Gbps）
・Fレート：30fps（最大90fps）距離トリガ採用
・レンズ：12mm（0.92mm/pixel@2m）絞り4.0　1台
　　　　　16mm（0.60mm/pixel@2m）絞り2.8　7台
</v>
      </c>
      <c r="BU17" s="45" t="str">
        <f>IFERROR(IF(HLOOKUP('回答結果(KPMG編集)'!BU$2,'受領情報一覧(KPMG編集)'!$2:$100,ROW()-1,0)="","",HLOOKUP('回答結果(KPMG編集)'!BU$2,'受領情報一覧(KPMG編集)'!$2:$100,ROW()-1,0)),"")</f>
        <v>有</v>
      </c>
      <c r="BV17" s="45" t="str">
        <f>IFERROR(IF(HLOOKUP('回答結果(KPMG編集)'!BV$2,'受領情報一覧(KPMG編集)'!$2:$100,ROW()-1,0)="","",HLOOKUP('回答結果(KPMG編集)'!BV$2,'受領情報一覧(KPMG編集)'!$2:$100,ROW()-1,0)),"")</f>
        <v>取得したデータの変化量を分析することで経年劣化状況（亀裂、傷、欠損、動作異常、異音、異常振動、温度異常、漏えい電流、漏えいガス、等）を検出;</v>
      </c>
      <c r="BW17" s="45" t="str">
        <f>IFERROR(IF(HLOOKUP('回答結果(KPMG編集)'!BW$2,'受領情報一覧(KPMG編集)'!$2:$100,ROW()-1,0)="","",HLOOKUP('回答結果(KPMG編集)'!BW$2,'受領情報一覧(KPMG編集)'!$2:$100,ROW()-1,0)),"")</f>
        <v>レベル3：実装（製品・サービスとして提供されている）</v>
      </c>
      <c r="BX17" s="45" t="str">
        <f>IFERROR(IF(HLOOKUP('回答結果(KPMG編集)'!BX$2,'受領情報一覧(KPMG編集)'!$2:$100,ROW()-1,0)="","",HLOOKUP('回答結果(KPMG編集)'!BX$2,'受領情報一覧(KPMG編集)'!$2:$100,ROW()-1,0)),"")</f>
        <v>画像解析についてはSfM解析を用いて自動で3次元モデルを作成して更に平面展開を行い２次元モデルへの自動展開を行う。0.3ミリのひび割れが画像上で確認できるという精度を実現している。</v>
      </c>
      <c r="BY17" s="45" t="str">
        <f>IFERROR(IF(HLOOKUP('回答結果(KPMG編集)'!BY$2,'受領情報一覧(KPMG編集)'!$2:$100,ROW()-1,0)="","",HLOOKUP('回答結果(KPMG編集)'!BY$2,'受領情報一覧(KPMG編集)'!$2:$100,ROW()-1,0)),"")</f>
        <v>取得していない;</v>
      </c>
      <c r="BZ17" s="45" t="str">
        <f>IFERROR(IF(HLOOKUP('回答結果(KPMG編集)'!BZ$2,'受領情報一覧(KPMG編集)'!$2:$100,ROW()-1,0)="","",HLOOKUP('回答結果(KPMG編集)'!BZ$2,'受領情報一覧(KPMG編集)'!$2:$100,ROW()-1,0)),"")</f>
        <v>両方取得していない</v>
      </c>
      <c r="CA17" s="45" t="str">
        <f>IFERROR(IF(HLOOKUP('回答結果(KPMG編集)'!CA$2,'受領情報一覧(KPMG編集)'!$2:$100,ROW()-1,0)="","",HLOOKUP('回答結果(KPMG編集)'!CA$2,'受領情報一覧(KPMG編集)'!$2:$100,ROW()-1,0)),"")</f>
        <v/>
      </c>
      <c r="CB17" s="45" t="str">
        <f>IFERROR(IF(HLOOKUP('回答結果(KPMG編集)'!CB$2,'受領情報一覧(KPMG編集)'!$2:$100,ROW()-1,0)="","",HLOOKUP('回答結果(KPMG編集)'!CB$2,'受領情報一覧(KPMG編集)'!$2:$100,ROW()-1,0)),"")</f>
        <v/>
      </c>
      <c r="CC17" s="45" t="str">
        <f>IFERROR(IF(HLOOKUP('回答結果(KPMG編集)'!CC$2,'受領情報一覧(KPMG編集)'!$2:$100,ROW()-1,0)="","",HLOOKUP('回答結果(KPMG編集)'!CC$2,'受領情報一覧(KPMG編集)'!$2:$100,ROW()-1,0)),"")</f>
        <v/>
      </c>
      <c r="CD17" s="45" t="str">
        <f>IFERROR(IF(HLOOKUP('回答結果(KPMG編集)'!CD$2,'受領情報一覧(KPMG編集)'!$2:$100,ROW()-1,0)="","",HLOOKUP('回答結果(KPMG編集)'!CD$2,'受領情報一覧(KPMG編集)'!$2:$100,ROW()-1,0)),"")</f>
        <v/>
      </c>
      <c r="CE17" s="45" t="str">
        <f>IFERROR(IF(HLOOKUP('回答結果(KPMG編集)'!CE$2,'受領情報一覧(KPMG編集)'!$2:$100,ROW()-1,0)="","",HLOOKUP('回答結果(KPMG編集)'!CE$2,'受領情報一覧(KPMG編集)'!$2:$100,ROW()-1,0)),"")</f>
        <v>脆弱性検査を実施していないが脆弱性検査の実施を検討中</v>
      </c>
      <c r="CF17" s="45" t="str">
        <f>IFERROR(IF(HLOOKUP('回答結果(KPMG編集)'!CF$2,'受領情報一覧(KPMG編集)'!$2:$100,ROW()-1,0)="","",HLOOKUP('回答結果(KPMG編集)'!CF$2,'受領情報一覧(KPMG編集)'!$2:$100,ROW()-1,0)),"")</f>
        <v/>
      </c>
      <c r="CG17" s="45" t="str">
        <f>IFERROR(IF(HLOOKUP('回答結果(KPMG編集)'!CG$2,'受領情報一覧(KPMG編集)'!$2:$100,ROW()-1,0)="","",HLOOKUP('回答結果(KPMG編集)'!CG$2,'受領情報一覧(KPMG編集)'!$2:$100,ROW()-1,0)),"")</f>
        <v/>
      </c>
      <c r="CH17" s="45" t="str">
        <f>IFERROR(IF(HLOOKUP('回答結果(KPMG編集)'!CH$2,'受領情報一覧(KPMG編集)'!$2:$100,ROW()-1,0)="","",HLOOKUP('回答結果(KPMG編集)'!CH$2,'受領情報一覧(KPMG編集)'!$2:$100,ROW()-1,0)),"")</f>
        <v>自社での実施を検討中;</v>
      </c>
      <c r="CI17" s="45" t="str">
        <f>IFERROR(IF(HLOOKUP('回答結果(KPMG編集)'!CI$2,'受領情報一覧(KPMG編集)'!$2:$100,ROW()-1,0)="","",HLOOKUP('回答結果(KPMG編集)'!CI$2,'受領情報一覧(KPMG編集)'!$2:$100,ROW()-1,0)),"")</f>
        <v/>
      </c>
      <c r="CJ17" s="45" t="str">
        <f>IFERROR(IF(HLOOKUP('回答結果(KPMG編集)'!CJ$2,'受領情報一覧(KPMG編集)'!$2:$100,ROW()-1,0)="","",HLOOKUP('回答結果(KPMG編集)'!CJ$2,'受領情報一覧(KPMG編集)'!$2:$100,ROW()-1,0)),"")</f>
        <v>データセンタに業務データを保存しない</v>
      </c>
      <c r="CK17" s="45" t="str">
        <f>IFERROR(IF(HLOOKUP('回答結果(KPMG編集)'!CK$2,'受領情報一覧(KPMG編集)'!$2:$100,ROW()-1,0)="","",HLOOKUP('回答結果(KPMG編集)'!CK$2,'受領情報一覧(KPMG編集)'!$2:$100,ROW()-1,0)),"")</f>
        <v/>
      </c>
      <c r="CL17" s="45" t="str">
        <f>IFERROR(IF(HLOOKUP('回答結果(KPMG編集)'!CL$2,'受領情報一覧(KPMG編集)'!$2:$100,ROW()-1,0)="","",HLOOKUP('回答結果(KPMG編集)'!CL$2,'受領情報一覧(KPMG編集)'!$2:$100,ROW()-1,0)),"")</f>
        <v/>
      </c>
      <c r="CM17" s="45" t="str">
        <f>IFERROR(IF(HLOOKUP('回答結果(KPMG編集)'!CM$2,'受領情報一覧(KPMG編集)'!$2:$100,ROW()-1,0)="","",HLOOKUP('回答結果(KPMG編集)'!CM$2,'受領情報一覧(KPMG編集)'!$2:$100,ROW()-1,0)),"")</f>
        <v/>
      </c>
      <c r="CN17" s="45" t="str">
        <f>IFERROR(IF(HLOOKUP('回答結果(KPMG編集)'!CN$2,'受領情報一覧(KPMG編集)'!$2:$100,ROW()-1,0)="","",HLOOKUP('回答結果(KPMG編集)'!CN$2,'受領情報一覧(KPMG編集)'!$2:$100,ROW()-1,0)),"")</f>
        <v/>
      </c>
      <c r="CO17" s="45" t="str">
        <f>IFERROR(IF(HLOOKUP('回答結果(KPMG編集)'!CO$2,'受領情報一覧(KPMG編集)'!$2:$100,ROW()-1,0)="","",HLOOKUP('回答結果(KPMG編集)'!CO$2,'受領情報一覧(KPMG編集)'!$2:$100,ROW()-1,0)),"")</f>
        <v/>
      </c>
      <c r="CP17" s="45" t="str">
        <f>IFERROR(IF(HLOOKUP('回答結果(KPMG編集)'!CP$2,'受領情報一覧(KPMG編集)'!$2:$100,ROW()-1,0)="","",HLOOKUP('回答結果(KPMG編集)'!CP$2,'受領情報一覧(KPMG編集)'!$2:$100,ROW()-1,0)),"")</f>
        <v/>
      </c>
      <c r="CQ17" s="45" t="str">
        <f>IFERROR(IF(HLOOKUP('回答結果(KPMG編集)'!CQ$2,'受領情報一覧(KPMG編集)'!$2:$100,ROW()-1,0)="","",HLOOKUP('回答結果(KPMG編集)'!CQ$2,'受領情報一覧(KPMG編集)'!$2:$100,ROW()-1,0)),"")</f>
        <v/>
      </c>
      <c r="CR17" s="45" t="str">
        <f>IFERROR(IF(HLOOKUP('回答結果(KPMG編集)'!CR$2,'受領情報一覧(KPMG編集)'!$2:$100,ROW()-1,0)="","",HLOOKUP('回答結果(KPMG編集)'!CR$2,'受領情報一覧(KPMG編集)'!$2:$100,ROW()-1,0)),"")</f>
        <v/>
      </c>
      <c r="CS17" s="45" t="str">
        <f>IFERROR(IF(HLOOKUP('回答結果(KPMG編集)'!CS$2,'受領情報一覧(KPMG編集)'!$2:$100,ROW()-1,0)="","",HLOOKUP('回答結果(KPMG編集)'!CS$2,'受領情報一覧(KPMG編集)'!$2:$100,ROW()-1,0)),"")</f>
        <v/>
      </c>
      <c r="CT17" s="45" t="str">
        <f>IFERROR(IF(HLOOKUP('回答結果(KPMG編集)'!CT$2,'受領情報一覧(KPMG編集)'!$2:$100,ROW()-1,0)="","",HLOOKUP('回答結果(KPMG編集)'!CT$2,'受領情報一覧(KPMG編集)'!$2:$100,ROW()-1,0)),"")</f>
        <v/>
      </c>
      <c r="CU17" s="45" t="str">
        <f>IFERROR(IF(HLOOKUP('回答結果(KPMG編集)'!CU$2,'受領情報一覧(KPMG編集)'!$2:$100,ROW()-1,0)="","",HLOOKUP('回答結果(KPMG編集)'!CU$2,'受領情報一覧(KPMG編集)'!$2:$100,ROW()-1,0)),"")</f>
        <v/>
      </c>
      <c r="CV17" s="45" t="str">
        <f>IFERROR(IF(HLOOKUP('回答結果(KPMG編集)'!CV$2,'受領情報一覧(KPMG編集)'!$2:$100,ROW()-1,0)="","",HLOOKUP('回答結果(KPMG編集)'!CV$2,'受領情報一覧(KPMG編集)'!$2:$100,ROW()-1,0)),"")</f>
        <v>23件</v>
      </c>
      <c r="CW17" s="45" t="str">
        <f>IFERROR(IF(HLOOKUP('回答結果(KPMG編集)'!CW$2,'受領情報一覧(KPMG編集)'!$2:$100,ROW()-1,0)="","",HLOOKUP('回答結果(KPMG編集)'!CW$2,'受領情報一覧(KPMG編集)'!$2:$100,ROW()-1,0)),"")</f>
        <v>9件</v>
      </c>
      <c r="CX17" s="45" t="str">
        <f>IFERROR(IF(HLOOKUP('回答結果(KPMG編集)'!CX$2,'受領情報一覧(KPMG編集)'!$2:$100,ROW()-1,0)="","",HLOOKUP('回答結果(KPMG編集)'!CX$2,'受領情報一覧(KPMG編集)'!$2:$100,ROW()-1,0)),"")</f>
        <v xml:space="preserve">①発注者：国土交通省
②概要：トンネル覆工コンクリートの画像計測
③参考URL：無し
④投資対効果：スケッチ作業が５０％短縮された。
</v>
      </c>
      <c r="CY17" s="45" t="str">
        <f>IFERROR(IF(HLOOKUP('回答結果(KPMG編集)'!CY$2,'受領情報一覧(KPMG編集)'!$2:$100,ROW()-1,0)="","",HLOOKUP('回答結果(KPMG編集)'!CY$2,'受領情報一覧(KPMG編集)'!$2:$100,ROW()-1,0)),"")</f>
        <v/>
      </c>
      <c r="CZ17" s="45" t="str">
        <f>IFERROR(IF(HLOOKUP('回答結果(KPMG編集)'!CZ$2,'受領情報一覧(KPMG編集)'!$2:$100,ROW()-1,0)="","",HLOOKUP('回答結果(KPMG編集)'!CZ$2,'受領情報一覧(KPMG編集)'!$2:$100,ROW()-1,0)),"")</f>
        <v/>
      </c>
      <c r="DA17" s="45" t="str">
        <f>IFERROR(IF(HLOOKUP('回答結果(KPMG編集)'!DA$2,'受領情報一覧(KPMG編集)'!$2:$100,ROW()-1,0)="","",HLOOKUP('回答結果(KPMG編集)'!DA$2,'受領情報一覧(KPMG編集)'!$2:$100,ROW()-1,0)),"")</f>
        <v>公表されている価格はありません。お問合せお願いします。</v>
      </c>
      <c r="DB17" s="45" t="str">
        <f>IFERROR(IF(HLOOKUP('回答結果(KPMG編集)'!DB$2,'受領情報一覧(KPMG編集)'!$2:$100,ROW()-1,0)="","",HLOOKUP('回答結果(KPMG編集)'!DB$2,'受領情報一覧(KPMG編集)'!$2:$100,ROW()-1,0)),"")</f>
        <v>ストロボ撮影とシャッター速度を同期させるシステム
特願2017-032864</v>
      </c>
      <c r="DC17" s="45" t="str">
        <f>IFERROR(IF(HLOOKUP('回答結果(KPMG編集)'!DC$2,'受領情報一覧(KPMG編集)'!$2:$100,ROW()-1,0)="","",HLOOKUP('回答結果(KPMG編集)'!DC$2,'受領情報一覧(KPMG編集)'!$2:$100,ROW()-1,0)),"")</f>
        <v/>
      </c>
      <c r="DD17" s="45" t="str">
        <f>IFERROR(IF(HLOOKUP('回答結果(KPMG編集)'!DD$2,'受領情報一覧(KPMG編集)'!$2:$100,ROW()-1,0)="","",HLOOKUP('回答結果(KPMG編集)'!DD$2,'受領情報一覧(KPMG編集)'!$2:$100,ROW()-1,0)),"")</f>
        <v/>
      </c>
      <c r="DE17" s="45" t="str">
        <f>IFERROR(IF(HLOOKUP('回答結果(KPMG編集)'!DE$2,'受領情報一覧(KPMG編集)'!$2:$100,ROW()-1,0)="","",HLOOKUP('回答結果(KPMG編集)'!DE$2,'受領情報一覧(KPMG編集)'!$2:$100,ROW()-1,0)),"")</f>
        <v/>
      </c>
      <c r="DF17" s="45" t="str">
        <f>IFERROR(IF(HLOOKUP('回答結果(KPMG編集)'!DF$2,'受領情報一覧(KPMG編集)'!$2:$100,ROW()-1,0)="","",HLOOKUP('回答結果(KPMG編集)'!DF$2,'受領情報一覧(KPMG編集)'!$2:$100,ROW()-1,0)),"")</f>
        <v>日本国の裁判所</v>
      </c>
      <c r="DG17" s="45" t="str">
        <f>IFERROR(IF(HLOOKUP('回答結果(KPMG編集)'!DG$2,'受領情報一覧(KPMG編集)'!$2:$100,ROW()-1,0)="","",HLOOKUP('回答結果(KPMG編集)'!DG$2,'受領情報一覧(KPMG編集)'!$2:$100,ROW()-1,0)),"")</f>
        <v>日本法</v>
      </c>
      <c r="DH17" s="45" t="str">
        <f>IFERROR(IF(HLOOKUP('回答結果(KPMG編集)'!DH$2,'受領情報一覧(KPMG編集)'!$2:$100,ROW()-1,0)="","",HLOOKUP('回答結果(KPMG編集)'!DH$2,'受領情報一覧(KPMG編集)'!$2:$100,ROW()-1,0)),"")</f>
        <v>はい</v>
      </c>
      <c r="DI17" s="45" t="str">
        <f>IFERROR(IF(HLOOKUP('回答結果(KPMG編集)'!DI$2,'受領情報一覧(KPMG編集)'!$2:$100,ROW()-1,0)="","",HLOOKUP('回答結果(KPMG編集)'!DI$2,'受領情報一覧(KPMG編集)'!$2:$100,ROW()-1,0)),"")</f>
        <v>はい</v>
      </c>
      <c r="DJ17" s="45" t="str">
        <f>IFERROR(IF(HLOOKUP('回答結果(KPMG編集)'!DJ$2,'受領情報一覧(KPMG編集)'!$2:$100,ROW()-1,0)="","",HLOOKUP('回答結果(KPMG編集)'!DJ$2,'受領情報一覧(KPMG編集)'!$2:$100,ROW()-1,0)),"")</f>
        <v>特段の定め無し</v>
      </c>
      <c r="DK17" s="45" t="str">
        <f>IFERROR(IF(HLOOKUP('回答結果(KPMG編集)'!DK$2,'受領情報一覧(KPMG編集)'!$2:$100,ROW()-1,0)="","",HLOOKUP('回答結果(KPMG編集)'!DK$2,'受領情報一覧(KPMG編集)'!$2:$100,ROW()-1,0)),"")</f>
        <v/>
      </c>
      <c r="DL17" s="45" t="str">
        <f>IFERROR(IF(HLOOKUP('回答結果(KPMG編集)'!DL$2,'受領情報一覧(KPMG編集)'!$2:$100,ROW()-1,0)="","",HLOOKUP('回答結果(KPMG編集)'!DL$2,'受領情報一覧(KPMG編集)'!$2:$100,ROW()-1,0)),"")</f>
        <v/>
      </c>
      <c r="DM17" s="45" t="str">
        <f>IFERROR(IF(HLOOKUP('回答結果(KPMG編集)'!DM$2,'受領情報一覧(KPMG編集)'!$2:$100,ROW()-1,0)="","",HLOOKUP('回答結果(KPMG編集)'!DM$2,'受領情報一覧(KPMG編集)'!$2:$100,ROW()-1,0)),"")</f>
        <v/>
      </c>
      <c r="DN17" s="45" t="str">
        <f>IFERROR(IF(HLOOKUP('回答結果(KPMG編集)'!DN$2,'受領情報一覧(KPMG編集)'!$2:$100,ROW()-1,0)="","",HLOOKUP('回答結果(KPMG編集)'!DN$2,'受領情報一覧(KPMG編集)'!$2:$100,ROW()-1,0)),"")</f>
        <v/>
      </c>
      <c r="DO17" s="45" t="str">
        <f>IFERROR(IF(HLOOKUP('回答結果(KPMG編集)'!DO$2,'受領情報一覧(KPMG編集)'!$2:$100,ROW()-1,0)="","",HLOOKUP('回答結果(KPMG編集)'!DO$2,'受領情報一覧(KPMG編集)'!$2:$100,ROW()-1,0)),"")</f>
        <v/>
      </c>
      <c r="DP17" s="45" t="str">
        <f>IFERROR(IF(HLOOKUP('回答結果(KPMG編集)'!DP$2,'受領情報一覧(KPMG編集)'!$2:$100,ROW()-1,0)="","",HLOOKUP('回答結果(KPMG編集)'!DP$2,'受領情報一覧(KPMG編集)'!$2:$100,ROW()-1,0)),"")</f>
        <v/>
      </c>
      <c r="DQ17" s="45" t="str">
        <f>IFERROR(IF(HLOOKUP('回答結果(KPMG編集)'!DQ$2,'受領情報一覧(KPMG編集)'!$2:$100,ROW()-1,0)="","",HLOOKUP('回答結果(KPMG編集)'!DQ$2,'受領情報一覧(KPMG編集)'!$2:$100,ROW()-1,0)),"")</f>
        <v/>
      </c>
      <c r="DR17" s="45" t="str">
        <f>IFERROR(IF(HLOOKUP('回答結果(KPMG編集)'!DR$2,'受領情報一覧(KPMG編集)'!$2:$100,ROW()-1,0)="","",HLOOKUP('回答結果(KPMG編集)'!DR$2,'受領情報一覧(KPMG編集)'!$2:$100,ROW()-1,0)),"")</f>
        <v/>
      </c>
      <c r="DS17" s="45" t="str">
        <f>IFERROR(IF(HLOOKUP('回答結果(KPMG編集)'!DS$2,'受領情報一覧(KPMG編集)'!$2:$100,ROW()-1,0)="","",HLOOKUP('回答結果(KPMG編集)'!DS$2,'受領情報一覧(KPMG編集)'!$2:$100,ROW()-1,0)),"")</f>
        <v/>
      </c>
      <c r="DT17" s="45" t="str">
        <f>IFERROR(IF(HLOOKUP('回答結果(KPMG編集)'!DT$2,'受領情報一覧(KPMG編集)'!$2:$100,ROW()-1,0)="","",HLOOKUP('回答結果(KPMG編集)'!DT$2,'受領情報一覧(KPMG編集)'!$2:$100,ROW()-1,0)),"")</f>
        <v/>
      </c>
      <c r="DU17" s="45" t="str">
        <f>IFERROR(IF(HLOOKUP('回答結果(KPMG編集)'!DU$2,'受領情報一覧(KPMG編集)'!$2:$100,ROW()-1,0)="","",HLOOKUP('回答結果(KPMG編集)'!DU$2,'受領情報一覧(KPMG編集)'!$2:$100,ROW()-1,0)),"")</f>
        <v/>
      </c>
      <c r="DV17" s="45" t="str">
        <f>IFERROR(IF(HLOOKUP('回答結果(KPMG編集)'!DV$2,'受領情報一覧(KPMG編集)'!$2:$100,ROW()-1,0)="","",HLOOKUP('回答結果(KPMG編集)'!DV$2,'受領情報一覧(KPMG編集)'!$2:$100,ROW()-1,0)),"")</f>
        <v>事業推進部　中央官庁推進グループ</v>
      </c>
      <c r="DW17" s="45" t="str">
        <f>IFERROR(IF(HLOOKUP('回答結果(KPMG編集)'!DW$2,'受領情報一覧(KPMG編集)'!$2:$100,ROW()-1,0)="","",HLOOKUP('回答結果(KPMG編集)'!DW$2,'受領情報一覧(KPMG編集)'!$2:$100,ROW()-1,0)),"")</f>
        <v>ジギョウスイシンブ　チュウオウカンチョウスイシングループ</v>
      </c>
      <c r="DX17" s="45" t="str">
        <f>IFERROR(IF(HLOOKUP('回答結果(KPMG編集)'!DX$2,'受領情報一覧(KPMG編集)'!$2:$100,ROW()-1,0)="","",HLOOKUP('回答結果(KPMG編集)'!DX$2,'受領情報一覧(KPMG編集)'!$2:$100,ROW()-1,0)),"")</f>
        <v>info-kkc@kk-grp.jp</v>
      </c>
      <c r="DY17" s="45" t="str">
        <f>IFERROR(IF(HLOOKUP('回答結果(KPMG編集)'!DY$2,'受領情報一覧(KPMG編集)'!$2:$100,ROW()-1,0)="","",HLOOKUP('回答結果(KPMG編集)'!DY$2,'受領情報一覧(KPMG編集)'!$2:$100,ROW()-1,0)),"")</f>
        <v>個人情報の取扱いに同意する</v>
      </c>
      <c r="DZ17" s="45" t="str">
        <f>IFERROR(IF(HLOOKUP('回答結果(KPMG編集)'!DZ$2,'受領情報一覧(KPMG編集)'!$2:$100,ROW()-1,0)="","",HLOOKUP('回答結果(KPMG編集)'!DZ$2,'受領情報一覧(KPMG編集)'!$2:$100,ROW()-1,0)),"")</f>
        <v>著作権の取扱いに同意する</v>
      </c>
      <c r="EA17" s="45" t="str">
        <f>IFERROR(IF(HLOOKUP('回答結果(KPMG編集)'!EA$3,'受領情報一覧(KPMG編集)'!$3:$100,ROW()-2,0)="","",HLOOKUP('回答結果(KPMG編集)'!EA$3,'受領情報一覧(KPMG編集)'!$3:$100,ROW()-2,0)),"")</f>
        <v>同意する</v>
      </c>
      <c r="EB17" s="45" t="str">
        <f>IFERROR(IF(HLOOKUP('回答結果(KPMG編集)'!EB$3,'受領情報一覧(KPMG編集)'!$3:$100,ROW()-2,0)="","",HLOOKUP('回答結果(KPMG編集)'!EB$3,'受領情報一覧(KPMG編集)'!$3:$100,ROW()-2,0)),"")</f>
        <v>確認しました</v>
      </c>
    </row>
    <row r="18" spans="2:132" x14ac:dyDescent="0.55000000000000004">
      <c r="B18" s="67">
        <f>IFERROR(IF(Table1[[#This Row],[回答ID]]="","",Table1[[#This Row],[回答ID]]),"")</f>
        <v>15</v>
      </c>
      <c r="C18" s="46">
        <f>IFERROR(IF(Table1[[#This Row],[開始時刻]]="","",Table1[[#This Row],[開始時刻]]),"")</f>
        <v>45314.759236111109</v>
      </c>
      <c r="D18" s="46">
        <f>IFERROR(IF(Table1[[#This Row],[完了時刻]]="","",Table1[[#This Row],[完了時刻]]),"")</f>
        <v>45314.813414351855</v>
      </c>
      <c r="E18" s="45" t="str">
        <f>IFERROR(IF(Table1[[#This Row],[メール]]="","",Table1[[#This Row],[メール]]),"")</f>
        <v>anonymous</v>
      </c>
      <c r="F18" s="45" t="str">
        <f>IFERROR(IF(Table1[[#This Row],[名前]]="","",Table1[[#This Row],[名前]]),"")</f>
        <v/>
      </c>
      <c r="G18" s="45" t="str">
        <f>IFERROR(IF(Table1[[#This Row],[最終変更時刻]]="","",Table1[[#This Row],[最終変更時刻]]),"")</f>
        <v/>
      </c>
      <c r="H18" s="45" t="str">
        <f>IFERROR(IF(HLOOKUP('回答結果(KPMG編集)'!H$2,'受領情報一覧(KPMG編集)'!$2:$100,ROW()-1,0)="","",HLOOKUP('回答結果(KPMG編集)'!H$2,'受領情報一覧(KPMG編集)'!$2:$100,ROW()-1,0)),"")</f>
        <v>国際航業株式会社</v>
      </c>
      <c r="I18" s="45" t="str">
        <f>IFERROR(IF(HLOOKUP('回答結果(KPMG編集)'!I$2,'受領情報一覧(KPMG編集)'!$2:$100,ROW()-1,0)="","",HLOOKUP('回答結果(KPMG編集)'!I$2,'受領情報一覧(KPMG編集)'!$2:$100,ROW()-1,0)),"")</f>
        <v>コクサイコウギョウ</v>
      </c>
      <c r="J18" s="45" t="str">
        <f>IFERROR(IF(HLOOKUP('回答結果(KPMG編集)'!J$2,'受領情報一覧(KPMG編集)'!$2:$100,ROW()-1,0)="","",HLOOKUP('回答結果(KPMG編集)'!J$2,'受領情報一覧(KPMG編集)'!$2:$100,ROW()-1,0)),"")</f>
        <v>日本国</v>
      </c>
      <c r="K18" s="184" t="str">
        <f>IFERROR(IF(HLOOKUP('回答結果(KPMG編集)'!K$2,'受領情報一覧(KPMG編集)'!$2:$100,ROW()-1,0)="","",HLOOKUP('回答結果(KPMG編集)'!K$2,'受領情報一覧(KPMG編集)'!$2:$100,ROW()-1,0)),"")</f>
        <v>9010001008669</v>
      </c>
      <c r="L18" s="45" t="str">
        <f>IFERROR(IF(HLOOKUP('回答結果(KPMG編集)'!L$2,'受領情報一覧(KPMG編集)'!$2:$100,ROW()-1,0)="","",HLOOKUP('回答結果(KPMG編集)'!L$2,'受領情報一覧(KPMG編集)'!$2:$100,ROW()-1,0)),"")</f>
        <v>300⼈超</v>
      </c>
      <c r="M18" s="45" t="str">
        <f>IFERROR(IF(HLOOKUP('回答結果(KPMG編集)'!M$2,'受領情報一覧(KPMG編集)'!$2:$100,ROW()-1,0)="","",HLOOKUP('回答結果(KPMG編集)'!M$2,'受領情報一覧(KPMG編集)'!$2:$100,ROW()-1,0)),"")</f>
        <v>３億円超</v>
      </c>
      <c r="N18" s="45" t="str">
        <f>IFERROR(IF(HLOOKUP('回答結果(KPMG編集)'!N$2,'受領情報一覧(KPMG編集)'!$2:$100,ROW()-1,0)="","",HLOOKUP('回答結果(KPMG編集)'!N$2,'受領情報一覧(KPMG編集)'!$2:$100,ROW()-1,0)),"")</f>
        <v>東京都新宿区北新宿2-21-1（新宿フロントタワー）</v>
      </c>
      <c r="O18" s="45" t="str">
        <f>IFERROR(IF(HLOOKUP('回答結果(KPMG編集)'!O$2,'受領情報一覧(KPMG編集)'!$2:$100,ROW()-1,0)="","",HLOOKUP('回答結果(KPMG編集)'!O$2,'受領情報一覧(KPMG編集)'!$2:$100,ROW()-1,0)),"")</f>
        <v>https://www.kkc.co.jp/</v>
      </c>
      <c r="P18" s="45" t="str">
        <f>IFERROR(IF(HLOOKUP('回答結果(KPMG編集)'!P$2,'受領情報一覧(KPMG編集)'!$2:$100,ROW()-1,0)="","",HLOOKUP('回答結果(KPMG編集)'!P$2,'受領情報一覧(KPMG編集)'!$2:$100,ROW()-1,0)),"")</f>
        <v>中央省庁（全省庁統一資格）;都道府県;市区町村;</v>
      </c>
      <c r="Q18" s="45" t="str">
        <f>IFERROR(IF(HLOOKUP('回答結果(KPMG編集)'!Q$2,'受領情報一覧(KPMG編集)'!$2:$100,ROW()-1,0)="","",HLOOKUP('回答結果(KPMG編集)'!Q$2,'受領情報一覧(KPMG編集)'!$2:$100,ROW()-1,0)),"")</f>
        <v>全国;</v>
      </c>
      <c r="R18" s="45" t="str">
        <f>IFERROR(IF(HLOOKUP('回答結果(KPMG編集)'!R$2,'受領情報一覧(KPMG編集)'!$2:$100,ROW()-1,0)="","",HLOOKUP('回答結果(KPMG編集)'!R$2,'受領情報一覧(KPMG編集)'!$2:$100,ROW()-1,0)),"")</f>
        <v>画像によるRC床版の点検記録システム</v>
      </c>
      <c r="S18" s="45" t="str">
        <f>IFERROR(IF(HLOOKUP('回答結果(KPMG編集)'!S$2,'受領情報一覧(KPMG編集)'!$2:$100,ROW()-1,0)="","",HLOOKUP('回答結果(KPMG編集)'!S$2,'受領情報一覧(KPMG編集)'!$2:$100,ROW()-1,0)),"")</f>
        <v/>
      </c>
      <c r="T18" s="45" t="str">
        <f>IFERROR(IF(HLOOKUP('回答結果(KPMG編集)'!T$2,'受領情報一覧(KPMG編集)'!$2:$100,ROW()-1,0)="","",HLOOKUP('回答結果(KPMG編集)'!T$2,'受領情報一覧(KPMG編集)'!$2:$100,ROW()-1,0)),"")</f>
        <v>写真測量技術を用いて橋梁のRC床版の画像点検を行う技術。標定点照射装置とデジタルカメラにより3次元座標をもった画像を取得し、損傷を判読する。過去画像データとの2時期比較による画像モニタリングが可能。</v>
      </c>
      <c r="U18" s="45" t="str">
        <f>IFERROR(IF(HLOOKUP('回答結果(KPMG編集)'!U$2,'受領情報一覧(KPMG編集)'!$2:$100,ROW()-1,0)="","",HLOOKUP('回答結果(KPMG編集)'!U$2,'受領情報一覧(KPMG編集)'!$2:$100,ROW()-1,0)),"")</f>
        <v>https://www.kkc.co.jp/service/item/2897/</v>
      </c>
      <c r="V18" s="45" t="str">
        <f>IFERROR(IF(HLOOKUP('回答結果(KPMG編集)'!V$2,'受領情報一覧(KPMG編集)'!$2:$100,ROW()-1,0)="","",HLOOKUP('回答結果(KPMG編集)'!V$2,'受領情報一覧(KPMG編集)'!$2:$100,ROW()-1,0)),"")</f>
        <v>点検支援技術　性能カタログ（令和5年3月時点　国土交通省）</v>
      </c>
      <c r="W18" s="45" t="str">
        <f>IFERROR(IF(HLOOKUP('回答結果(KPMG編集)'!W$2,'受領情報一覧(KPMG編集)'!$2:$100,ROW()-1,0)="","",HLOOKUP('回答結果(KPMG編集)'!W$2,'受領情報一覧(KPMG編集)'!$2:$100,ROW()-1,0)),"")</f>
        <v/>
      </c>
      <c r="X18" s="45" t="str">
        <f>IFERROR(IF(HLOOKUP('回答結果(KPMG編集)'!X$2,'受領情報一覧(KPMG編集)'!$2:$100,ROW()-1,0)="","",HLOOKUP('回答結果(KPMG編集)'!X$2,'受領情報一覧(KPMG編集)'!$2:$100,ROW()-1,0)),"")</f>
        <v>１つの要素技術により構成される</v>
      </c>
      <c r="Y18" s="45" t="str">
        <f>IFERROR(IF(HLOOKUP('回答結果(KPMG編集)'!Y$2,'受領情報一覧(KPMG編集)'!$2:$100,ROW()-1,0)="","",HLOOKUP('回答結果(KPMG編集)'!Y$2,'受領情報一覧(KPMG編集)'!$2:$100,ROW()-1,0)),"")</f>
        <v>国際航業株式会社</v>
      </c>
      <c r="Z18" s="45" t="str">
        <f>IFERROR(IF(HLOOKUP('回答結果(KPMG編集)'!Z$2,'受領情報一覧(KPMG編集)'!$2:$100,ROW()-1,0)="","",HLOOKUP('回答結果(KPMG編集)'!Z$2,'受領情報一覧(KPMG編集)'!$2:$100,ROW()-1,0)),"")</f>
        <v>コクサイコウギョウ</v>
      </c>
      <c r="AA18" s="185" t="str">
        <f>IFERROR(IF(HLOOKUP('回答結果(KPMG編集)'!AA$2,'受領情報一覧(KPMG編集)'!$2:$100,ROW()-1,0)="","",HLOOKUP('回答結果(KPMG編集)'!AA$2,'受領情報一覧(KPMG編集)'!$2:$100,ROW()-1,0)),"")</f>
        <v>9010001008669</v>
      </c>
      <c r="AB18" s="45" t="str">
        <f>IFERROR(IF(HLOOKUP('回答結果(KPMG編集)'!AB$2,'受領情報一覧(KPMG編集)'!$2:$100,ROW()-1,0)="","",HLOOKUP('回答結果(KPMG編集)'!AB$2,'受領情報一覧(KPMG編集)'!$2:$100,ROW()-1,0)),"")</f>
        <v>東京都新宿区北新宿2-21-1（新宿フロントタワー）</v>
      </c>
      <c r="AC18" s="45" t="str">
        <f>IFERROR(IF(HLOOKUP('回答結果(KPMG編集)'!AC$2,'受領情報一覧(KPMG編集)'!$2:$100,ROW()-1,0)="","",HLOOKUP('回答結果(KPMG編集)'!AC$2,'受領情報一覧(KPMG編集)'!$2:$100,ROW()-1,0)),"")</f>
        <v/>
      </c>
      <c r="AD18" s="45" t="str">
        <f>IFERROR(IF(HLOOKUP('回答結果(KPMG編集)'!AD$2,'受領情報一覧(KPMG編集)'!$2:$100,ROW()-1,0)="","",HLOOKUP('回答結果(KPMG編集)'!AD$2,'受領情報一覧(KPMG編集)'!$2:$100,ROW()-1,0)),"")</f>
        <v/>
      </c>
      <c r="AE18" s="45" t="str">
        <f>IFERROR(IF(HLOOKUP('回答結果(KPMG編集)'!AE$2,'受領情報一覧(KPMG編集)'!$2:$100,ROW()-1,0)="","",HLOOKUP('回答結果(KPMG編集)'!AE$2,'受領情報一覧(KPMG編集)'!$2:$100,ROW()-1,0)),"")</f>
        <v/>
      </c>
      <c r="AF18" s="45" t="str">
        <f>IFERROR(IF(HLOOKUP('回答結果(KPMG編集)'!AF$2,'受領情報一覧(KPMG編集)'!$2:$100,ROW()-1,0)="","",HLOOKUP('回答結果(KPMG編集)'!AF$2,'受領情報一覧(KPMG編集)'!$2:$100,ROW()-1,0)),"")</f>
        <v/>
      </c>
      <c r="AG18" s="185" t="str">
        <f>IFERROR(IF(HLOOKUP('回答結果(KPMG編集)'!AG$2,'受領情報一覧(KPMG編集)'!$2:$100,ROW()-1,0)="","",HLOOKUP('回答結果(KPMG編集)'!AG$2,'受領情報一覧(KPMG編集)'!$2:$100,ROW()-1,0)),"")</f>
        <v/>
      </c>
      <c r="AH18" s="45" t="str">
        <f>IFERROR(IF(HLOOKUP('回答結果(KPMG編集)'!AH$2,'受領情報一覧(KPMG編集)'!$2:$100,ROW()-1,0)="","",HLOOKUP('回答結果(KPMG編集)'!AH$2,'受領情報一覧(KPMG編集)'!$2:$100,ROW()-1,0)),"")</f>
        <v/>
      </c>
      <c r="AI18" s="45" t="str">
        <f>IFERROR(IF(HLOOKUP('回答結果(KPMG編集)'!AI$2,'受領情報一覧(KPMG編集)'!$2:$100,ROW()-1,0)="","",HLOOKUP('回答結果(KPMG編集)'!AI$2,'受領情報一覧(KPMG編集)'!$2:$100,ROW()-1,0)),"")</f>
        <v/>
      </c>
      <c r="AJ18" s="45" t="str">
        <f>IFERROR(IF(HLOOKUP('回答結果(KPMG編集)'!AJ$2,'受領情報一覧(KPMG編集)'!$2:$100,ROW()-1,0)="","",HLOOKUP('回答結果(KPMG編集)'!AJ$2,'受領情報一覧(KPMG編集)'!$2:$100,ROW()-1,0)),"")</f>
        <v/>
      </c>
      <c r="AK18" s="45" t="str">
        <f>IFERROR(IF(HLOOKUP('回答結果(KPMG編集)'!AK$2,'受領情報一覧(KPMG編集)'!$2:$100,ROW()-1,0)="","",HLOOKUP('回答結果(KPMG編集)'!AK$2,'受領情報一覧(KPMG編集)'!$2:$100,ROW()-1,0)),"")</f>
        <v/>
      </c>
      <c r="AL18" s="45" t="str">
        <f>IFERROR(IF(HLOOKUP('回答結果(KPMG編集)'!AL$2,'受領情報一覧(KPMG編集)'!$2:$100,ROW()-1,0)="","",HLOOKUP('回答結果(KPMG編集)'!AL$2,'受領情報一覧(KPMG編集)'!$2:$100,ROW()-1,0)),"")</f>
        <v/>
      </c>
      <c r="AM18" s="45" t="str">
        <f>IFERROR(IF(HLOOKUP('回答結果(KPMG編集)'!AM$2,'受領情報一覧(KPMG編集)'!$2:$100,ROW()-1,0)="","",HLOOKUP('回答結果(KPMG編集)'!AM$2,'受領情報一覧(KPMG編集)'!$2:$100,ROW()-1,0)),"")</f>
        <v/>
      </c>
      <c r="AN18" s="185" t="str">
        <f>IFERROR(IF(HLOOKUP('回答結果(KPMG編集)'!AN$2,'受領情報一覧(KPMG編集)'!$2:$100,ROW()-1,0)="","",HLOOKUP('回答結果(KPMG編集)'!AN$2,'受領情報一覧(KPMG編集)'!$2:$100,ROW()-1,0)),"")</f>
        <v/>
      </c>
      <c r="AO18" s="45" t="str">
        <f>IFERROR(IF(HLOOKUP('回答結果(KPMG編集)'!AO$2,'受領情報一覧(KPMG編集)'!$2:$100,ROW()-1,0)="","",HLOOKUP('回答結果(KPMG編集)'!AO$2,'受領情報一覧(KPMG編集)'!$2:$100,ROW()-1,0)),"")</f>
        <v/>
      </c>
      <c r="AP18" s="45" t="str">
        <f>IFERROR(IF(HLOOKUP('回答結果(KPMG編集)'!AP$2,'受領情報一覧(KPMG編集)'!$2:$100,ROW()-1,0)="","",HLOOKUP('回答結果(KPMG編集)'!AP$2,'受領情報一覧(KPMG編集)'!$2:$100,ROW()-1,0)),"")</f>
        <v/>
      </c>
      <c r="AQ18" s="45" t="str">
        <f>IFERROR(IF(HLOOKUP('回答結果(KPMG編集)'!AQ$2,'受領情報一覧(KPMG編集)'!$2:$100,ROW()-1,0)="","",HLOOKUP('回答結果(KPMG編集)'!AQ$2,'受領情報一覧(KPMG編集)'!$2:$100,ROW()-1,0)),"")</f>
        <v/>
      </c>
      <c r="AR18" s="45" t="str">
        <f>IFERROR(IF(HLOOKUP('回答結果(KPMG編集)'!AR$2,'受領情報一覧(KPMG編集)'!$2:$100,ROW()-1,0)="","",HLOOKUP('回答結果(KPMG編集)'!AR$2,'受領情報一覧(KPMG編集)'!$2:$100,ROW()-1,0)),"")</f>
        <v/>
      </c>
      <c r="AS18" s="45" t="str">
        <f>IFERROR(IF(HLOOKUP('回答結果(KPMG編集)'!AS$2,'受領情報一覧(KPMG編集)'!$2:$100,ROW()-1,0)="","",HLOOKUP('回答結果(KPMG編集)'!AS$2,'受領情報一覧(KPMG編集)'!$2:$100,ROW()-1,0)),"")</f>
        <v/>
      </c>
      <c r="AT18" s="45" t="str">
        <f>IFERROR(IF(HLOOKUP('回答結果(KPMG編集)'!AT$2,'受領情報一覧(KPMG編集)'!$2:$100,ROW()-1,0)="","",HLOOKUP('回答結果(KPMG編集)'!AT$2,'受領情報一覧(KPMG編集)'!$2:$100,ROW()-1,0)),"")</f>
        <v/>
      </c>
      <c r="AU18" s="185" t="str">
        <f>IFERROR(IF(HLOOKUP('回答結果(KPMG編集)'!AU$2,'受領情報一覧(KPMG編集)'!$2:$100,ROW()-1,0)="","",HLOOKUP('回答結果(KPMG編集)'!AU$2,'受領情報一覧(KPMG編集)'!$2:$100,ROW()-1,0)),"")</f>
        <v/>
      </c>
      <c r="AV18" s="45" t="str">
        <f>IFERROR(IF(HLOOKUP('回答結果(KPMG編集)'!AV$2,'受領情報一覧(KPMG編集)'!$2:$100,ROW()-1,0)="","",HLOOKUP('回答結果(KPMG編集)'!AV$2,'受領情報一覧(KPMG編集)'!$2:$100,ROW()-1,0)),"")</f>
        <v/>
      </c>
      <c r="AW18" s="45" t="str">
        <f>IFERROR(IF(HLOOKUP('回答結果(KPMG編集)'!AW$2,'受領情報一覧(KPMG編集)'!$2:$100,ROW()-1,0)="","",HLOOKUP('回答結果(KPMG編集)'!AW$2,'受領情報一覧(KPMG編集)'!$2:$100,ROW()-1,0)),"")</f>
        <v/>
      </c>
      <c r="AX18" s="45" t="str">
        <f>IFERROR(IF(HLOOKUP('回答結果(KPMG編集)'!AX$2,'受領情報一覧(KPMG編集)'!$2:$100,ROW()-1,0)="","",HLOOKUP('回答結果(KPMG編集)'!AX$2,'受領情報一覧(KPMG編集)'!$2:$100,ROW()-1,0)),"")</f>
        <v/>
      </c>
      <c r="AY18" s="45" t="str">
        <f>IFERROR(IF(HLOOKUP('回答結果(KPMG編集)'!AY$2,'受領情報一覧(KPMG編集)'!$2:$100,ROW()-1,0)="","",HLOOKUP('回答結果(KPMG編集)'!AY$2,'受領情報一覧(KPMG編集)'!$2:$100,ROW()-1,0)),"")</f>
        <v/>
      </c>
      <c r="AZ18" s="45" t="str">
        <f>IFERROR(IF(HLOOKUP('回答結果(KPMG編集)'!AZ$2,'受領情報一覧(KPMG編集)'!$2:$100,ROW()-1,0)="","",HLOOKUP('回答結果(KPMG編集)'!AZ$2,'受領情報一覧(KPMG編集)'!$2:$100,ROW()-1,0)),"")</f>
        <v/>
      </c>
      <c r="BA18" s="45" t="str">
        <f>IFERROR(IF(HLOOKUP('回答結果(KPMG編集)'!BA$2,'受領情報一覧(KPMG編集)'!$2:$100,ROW()-1,0)="","",HLOOKUP('回答結果(KPMG編集)'!BA$2,'受領情報一覧(KPMG編集)'!$2:$100,ROW()-1,0)),"")</f>
        <v/>
      </c>
      <c r="BB18" s="185" t="str">
        <f>IFERROR(IF(HLOOKUP('回答結果(KPMG編集)'!BB$2,'受領情報一覧(KPMG編集)'!$2:$100,ROW()-1,0)="","",HLOOKUP('回答結果(KPMG編集)'!BB$2,'受領情報一覧(KPMG編集)'!$2:$100,ROW()-1,0)),"")</f>
        <v/>
      </c>
      <c r="BC18" s="45" t="str">
        <f>IFERROR(IF(HLOOKUP('回答結果(KPMG編集)'!BC$2,'受領情報一覧(KPMG編集)'!$2:$100,ROW()-1,0)="","",HLOOKUP('回答結果(KPMG編集)'!BC$2,'受領情報一覧(KPMG編集)'!$2:$100,ROW()-1,0)),"")</f>
        <v/>
      </c>
      <c r="BD18" s="45" t="str">
        <f>IFERROR(IF(HLOOKUP('回答結果(KPMG編集)'!BD$2,'受領情報一覧(KPMG編集)'!$2:$100,ROW()-1,0)="","",HLOOKUP('回答結果(KPMG編集)'!BD$2,'受領情報一覧(KPMG編集)'!$2:$100,ROW()-1,0)),"")</f>
        <v/>
      </c>
      <c r="BE18" s="45" t="str">
        <f>IFERROR(IF(HLOOKUP('回答結果(KPMG編集)'!BE$2,'受領情報一覧(KPMG編集)'!$2:$100,ROW()-1,0)="","",HLOOKUP('回答結果(KPMG編集)'!BE$2,'受領情報一覧(KPMG編集)'!$2:$100,ROW()-1,0)),"")</f>
        <v/>
      </c>
      <c r="BF18" s="45" t="str">
        <f>IFERROR(IF(HLOOKUP('回答結果(KPMG編集)'!BF$2,'受領情報一覧(KPMG編集)'!$2:$100,ROW()-1,0)="","",HLOOKUP('回答結果(KPMG編集)'!BF$2,'受領情報一覧(KPMG編集)'!$2:$100,ROW()-1,0)),"")</f>
        <v/>
      </c>
      <c r="BG18" s="45" t="str">
        <f>IFERROR(IF(HLOOKUP('回答結果(KPMG編集)'!BG$2,'受領情報一覧(KPMG編集)'!$2:$100,ROW()-1,0)="","",HLOOKUP('回答結果(KPMG編集)'!BG$2,'受領情報一覧(KPMG編集)'!$2:$100,ROW()-1,0)),"")</f>
        <v/>
      </c>
      <c r="BH18" s="45" t="str">
        <f>IFERROR(IF(HLOOKUP('回答結果(KPMG編集)'!BH$2,'受領情報一覧(KPMG編集)'!$2:$100,ROW()-1,0)="","",HLOOKUP('回答結果(KPMG編集)'!BH$2,'受領情報一覧(KPMG編集)'!$2:$100,ROW()-1,0)),"")</f>
        <v/>
      </c>
      <c r="BI18" s="45" t="str">
        <f>IFERROR(IF(HLOOKUP('回答結果(KPMG編集)'!BI$2,'受領情報一覧(KPMG編集)'!$2:$100,ROW()-1,0)="","",HLOOKUP('回答結果(KPMG編集)'!BI$2,'受領情報一覧(KPMG編集)'!$2:$100,ROW()-1,0)),"")</f>
        <v/>
      </c>
      <c r="BJ18" s="45" t="str">
        <f>IFERROR(IF(HLOOKUP('回答結果(KPMG編集)'!BJ$2,'受領情報一覧(KPMG編集)'!$2:$100,ROW()-1,0)="","",HLOOKUP('回答結果(KPMG編集)'!BJ$2,'受領情報一覧(KPMG編集)'!$2:$100,ROW()-1,0)),"")</f>
        <v/>
      </c>
      <c r="BK18" s="45" t="str">
        <f>IFERROR(IF(HLOOKUP('回答結果(KPMG編集)'!BK$2,'受領情報一覧(KPMG編集)'!$2:$100,ROW()-1,0)="","",HLOOKUP('回答結果(KPMG編集)'!BK$2,'受領情報一覧(KPMG編集)'!$2:$100,ROW()-1,0)),"")</f>
        <v/>
      </c>
      <c r="BL18" s="45" t="str">
        <f>IFERROR(IF(HLOOKUP('回答結果(KPMG編集)'!BL$2,'受領情報一覧(KPMG編集)'!$2:$100,ROW()-1,0)="","",HLOOKUP('回答結果(KPMG編集)'!BL$2,'受領情報一覧(KPMG編集)'!$2:$100,ROW()-1,0)),"")</f>
        <v/>
      </c>
      <c r="BM18" s="45" t="str">
        <f>IFERROR(IF(HLOOKUP('回答結果(KPMG編集)'!BM$2,'受領情報一覧(KPMG編集)'!$2:$100,ROW()-1,0)="","",HLOOKUP('回答結果(KPMG編集)'!BM$2,'受領情報一覧(KPMG編集)'!$2:$100,ROW()-1,0)),"")</f>
        <v>有</v>
      </c>
      <c r="BN18" s="45" t="str">
        <f>IFERROR(IF(HLOOKUP('回答結果(KPMG編集)'!BN$2,'受領情報一覧(KPMG編集)'!$2:$100,ROW()-1,0)="","",HLOOKUP('回答結果(KPMG編集)'!BN$2,'受領情報一覧(KPMG編集)'!$2:$100,ROW()-1,0)),"")</f>
        <v>土木構造物（道路、トンネル、橋梁、導管等の埋設物、等）;</v>
      </c>
      <c r="BO18" s="45" t="str">
        <f>IFERROR(IF(HLOOKUP('回答結果(KPMG編集)'!BO$2,'受領情報一覧(KPMG編集)'!$2:$100,ROW()-1,0)="","",HLOOKUP('回答結果(KPMG編集)'!BO$2,'受領情報一覧(KPMG編集)'!$2:$100,ROW()-1,0)),"")</f>
        <v>静止画や動画データ;</v>
      </c>
      <c r="BP18" s="45" t="str">
        <f>IFERROR(IF(HLOOKUP('回答結果(KPMG編集)'!BP$2,'受領情報一覧(KPMG編集)'!$2:$100,ROW()-1,0)="","",HLOOKUP('回答結果(KPMG編集)'!BP$2,'受領情報一覧(KPMG編集)'!$2:$100,ROW()-1,0)),"")</f>
        <v>機器を携帯または装備し、確認対象の付近に持ち込み;</v>
      </c>
      <c r="BQ18" s="45" t="str">
        <f>IFERROR(IF(HLOOKUP('回答結果(KPMG編集)'!BQ$2,'受領情報一覧(KPMG編集)'!$2:$100,ROW()-1,0)="","",HLOOKUP('回答結果(KPMG編集)'!BQ$2,'受領情報一覧(KPMG編集)'!$2:$100,ROW()-1,0)),"")</f>
        <v>レベル3：実装（製品・サービスとして提供されている）</v>
      </c>
      <c r="BR18" s="45" t="str">
        <f>IFERROR(IF(HLOOKUP('回答結果(KPMG編集)'!BR$2,'受領情報一覧(KPMG編集)'!$2:$100,ROW()-1,0)="","",HLOOKUP('回答結果(KPMG編集)'!BR$2,'受領情報一覧(KPMG編集)'!$2:$100,ROW()-1,0)),"")</f>
        <v>標定点照射装置により、橋梁のRC床版に標定点レーザを照射し、デジタルカメラで標定点を含めた画像を取得することにより、3次元座標を持った高精度な画像を取得する。3次元座標をもとに、画像の歪みを補正した正射投影画像を生成し、損傷を判読する。座標を持った画像であることから、2時期比較（画像モニタリング）が可能となる。</v>
      </c>
      <c r="BS18" s="45" t="str">
        <f>IFERROR(IF(HLOOKUP('回答結果(KPMG編集)'!BS$2,'受領情報一覧(KPMG編集)'!$2:$100,ROW()-1,0)="","",HLOOKUP('回答結果(KPMG編集)'!BS$2,'受領情報一覧(KPMG編集)'!$2:$100,ROW()-1,0)),"")</f>
        <v>人力運搬のため移動機能なし</v>
      </c>
      <c r="BT18" s="45" t="str">
        <f>IFERROR(IF(HLOOKUP('回答結果(KPMG編集)'!BT$2,'受領情報一覧(KPMG編集)'!$2:$100,ROW()-1,0)="","",HLOOKUP('回答結果(KPMG編集)'!BT$2,'受領情報一覧(KPMG編集)'!$2:$100,ROW()-1,0)),"")</f>
        <v>・一眼レフデジタルカメラ
　センサーサイズ：縦36mm×横24mm
　ピクセル数：縦8,688pixel×横5,792pixel
　レンズ：単焦点レンズ、距離に応じて選定
・標定点照射装置
・コントロールユニット
・ノートPC
・連続稼働時間：4時間程度（バッテリー）
・動作環境温度（5℃～40℃）</v>
      </c>
      <c r="BU18" s="45" t="str">
        <f>IFERROR(IF(HLOOKUP('回答結果(KPMG編集)'!BU$2,'受領情報一覧(KPMG編集)'!$2:$100,ROW()-1,0)="","",HLOOKUP('回答結果(KPMG編集)'!BU$2,'受領情報一覧(KPMG編集)'!$2:$100,ROW()-1,0)),"")</f>
        <v>無</v>
      </c>
      <c r="BV18" s="45" t="str">
        <f>IFERROR(IF(HLOOKUP('回答結果(KPMG編集)'!BV$2,'受領情報一覧(KPMG編集)'!$2:$100,ROW()-1,0)="","",HLOOKUP('回答結果(KPMG編集)'!BV$2,'受領情報一覧(KPMG編集)'!$2:$100,ROW()-1,0)),"")</f>
        <v/>
      </c>
      <c r="BW18" s="45" t="str">
        <f>IFERROR(IF(HLOOKUP('回答結果(KPMG編集)'!BW$2,'受領情報一覧(KPMG編集)'!$2:$100,ROW()-1,0)="","",HLOOKUP('回答結果(KPMG編集)'!BW$2,'受領情報一覧(KPMG編集)'!$2:$100,ROW()-1,0)),"")</f>
        <v/>
      </c>
      <c r="BX18" s="45" t="str">
        <f>IFERROR(IF(HLOOKUP('回答結果(KPMG編集)'!BX$2,'受領情報一覧(KPMG編集)'!$2:$100,ROW()-1,0)="","",HLOOKUP('回答結果(KPMG編集)'!BX$2,'受領情報一覧(KPMG編集)'!$2:$100,ROW()-1,0)),"")</f>
        <v/>
      </c>
      <c r="BY18" s="45" t="str">
        <f>IFERROR(IF(HLOOKUP('回答結果(KPMG編集)'!BY$2,'受領情報一覧(KPMG編集)'!$2:$100,ROW()-1,0)="","",HLOOKUP('回答結果(KPMG編集)'!BY$2,'受領情報一覧(KPMG編集)'!$2:$100,ROW()-1,0)),"")</f>
        <v>取得していない;</v>
      </c>
      <c r="BZ18" s="45" t="str">
        <f>IFERROR(IF(HLOOKUP('回答結果(KPMG編集)'!BZ$2,'受領情報一覧(KPMG編集)'!$2:$100,ROW()-1,0)="","",HLOOKUP('回答結果(KPMG編集)'!BZ$2,'受領情報一覧(KPMG編集)'!$2:$100,ROW()-1,0)),"")</f>
        <v>両方取得していない</v>
      </c>
      <c r="CA18" s="45" t="str">
        <f>IFERROR(IF(HLOOKUP('回答結果(KPMG編集)'!CA$2,'受領情報一覧(KPMG編集)'!$2:$100,ROW()-1,0)="","",HLOOKUP('回答結果(KPMG編集)'!CA$2,'受領情報一覧(KPMG編集)'!$2:$100,ROW()-1,0)),"")</f>
        <v/>
      </c>
      <c r="CB18" s="45" t="str">
        <f>IFERROR(IF(HLOOKUP('回答結果(KPMG編集)'!CB$2,'受領情報一覧(KPMG編集)'!$2:$100,ROW()-1,0)="","",HLOOKUP('回答結果(KPMG編集)'!CB$2,'受領情報一覧(KPMG編集)'!$2:$100,ROW()-1,0)),"")</f>
        <v/>
      </c>
      <c r="CC18" s="45" t="str">
        <f>IFERROR(IF(HLOOKUP('回答結果(KPMG編集)'!CC$2,'受領情報一覧(KPMG編集)'!$2:$100,ROW()-1,0)="","",HLOOKUP('回答結果(KPMG編集)'!CC$2,'受領情報一覧(KPMG編集)'!$2:$100,ROW()-1,0)),"")</f>
        <v/>
      </c>
      <c r="CD18" s="45" t="str">
        <f>IFERROR(IF(HLOOKUP('回答結果(KPMG編集)'!CD$2,'受領情報一覧(KPMG編集)'!$2:$100,ROW()-1,0)="","",HLOOKUP('回答結果(KPMG編集)'!CD$2,'受領情報一覧(KPMG編集)'!$2:$100,ROW()-1,0)),"")</f>
        <v/>
      </c>
      <c r="CE18" s="45" t="str">
        <f>IFERROR(IF(HLOOKUP('回答結果(KPMG編集)'!CE$2,'受領情報一覧(KPMG編集)'!$2:$100,ROW()-1,0)="","",HLOOKUP('回答結果(KPMG編集)'!CE$2,'受領情報一覧(KPMG編集)'!$2:$100,ROW()-1,0)),"")</f>
        <v>脆弱性検査を実施していないが脆弱性検査の実施を検討中</v>
      </c>
      <c r="CF18" s="45" t="str">
        <f>IFERROR(IF(HLOOKUP('回答結果(KPMG編集)'!CF$2,'受領情報一覧(KPMG編集)'!$2:$100,ROW()-1,0)="","",HLOOKUP('回答結果(KPMG編集)'!CF$2,'受領情報一覧(KPMG編集)'!$2:$100,ROW()-1,0)),"")</f>
        <v/>
      </c>
      <c r="CG18" s="45" t="str">
        <f>IFERROR(IF(HLOOKUP('回答結果(KPMG編集)'!CG$2,'受領情報一覧(KPMG編集)'!$2:$100,ROW()-1,0)="","",HLOOKUP('回答結果(KPMG編集)'!CG$2,'受領情報一覧(KPMG編集)'!$2:$100,ROW()-1,0)),"")</f>
        <v/>
      </c>
      <c r="CH18" s="45" t="str">
        <f>IFERROR(IF(HLOOKUP('回答結果(KPMG編集)'!CH$2,'受領情報一覧(KPMG編集)'!$2:$100,ROW()-1,0)="","",HLOOKUP('回答結果(KPMG編集)'!CH$2,'受領情報一覧(KPMG編集)'!$2:$100,ROW()-1,0)),"")</f>
        <v>自社での実施を検討中;</v>
      </c>
      <c r="CI18" s="45" t="str">
        <f>IFERROR(IF(HLOOKUP('回答結果(KPMG編集)'!CI$2,'受領情報一覧(KPMG編集)'!$2:$100,ROW()-1,0)="","",HLOOKUP('回答結果(KPMG編集)'!CI$2,'受領情報一覧(KPMG編集)'!$2:$100,ROW()-1,0)),"")</f>
        <v/>
      </c>
      <c r="CJ18" s="45" t="str">
        <f>IFERROR(IF(HLOOKUP('回答結果(KPMG編集)'!CJ$2,'受領情報一覧(KPMG編集)'!$2:$100,ROW()-1,0)="","",HLOOKUP('回答結果(KPMG編集)'!CJ$2,'受領情報一覧(KPMG編集)'!$2:$100,ROW()-1,0)),"")</f>
        <v>データセンタに業務データを保存しない</v>
      </c>
      <c r="CK18" s="45" t="str">
        <f>IFERROR(IF(HLOOKUP('回答結果(KPMG編集)'!CK$2,'受領情報一覧(KPMG編集)'!$2:$100,ROW()-1,0)="","",HLOOKUP('回答結果(KPMG編集)'!CK$2,'受領情報一覧(KPMG編集)'!$2:$100,ROW()-1,0)),"")</f>
        <v/>
      </c>
      <c r="CL18" s="45" t="str">
        <f>IFERROR(IF(HLOOKUP('回答結果(KPMG編集)'!CL$2,'受領情報一覧(KPMG編集)'!$2:$100,ROW()-1,0)="","",HLOOKUP('回答結果(KPMG編集)'!CL$2,'受領情報一覧(KPMG編集)'!$2:$100,ROW()-1,0)),"")</f>
        <v/>
      </c>
      <c r="CM18" s="45" t="str">
        <f>IFERROR(IF(HLOOKUP('回答結果(KPMG編集)'!CM$2,'受領情報一覧(KPMG編集)'!$2:$100,ROW()-1,0)="","",HLOOKUP('回答結果(KPMG編集)'!CM$2,'受領情報一覧(KPMG編集)'!$2:$100,ROW()-1,0)),"")</f>
        <v/>
      </c>
      <c r="CN18" s="45" t="str">
        <f>IFERROR(IF(HLOOKUP('回答結果(KPMG編集)'!CN$2,'受領情報一覧(KPMG編集)'!$2:$100,ROW()-1,0)="","",HLOOKUP('回答結果(KPMG編集)'!CN$2,'受領情報一覧(KPMG編集)'!$2:$100,ROW()-1,0)),"")</f>
        <v/>
      </c>
      <c r="CO18" s="45" t="str">
        <f>IFERROR(IF(HLOOKUP('回答結果(KPMG編集)'!CO$2,'受領情報一覧(KPMG編集)'!$2:$100,ROW()-1,0)="","",HLOOKUP('回答結果(KPMG編集)'!CO$2,'受領情報一覧(KPMG編集)'!$2:$100,ROW()-1,0)),"")</f>
        <v/>
      </c>
      <c r="CP18" s="45" t="str">
        <f>IFERROR(IF(HLOOKUP('回答結果(KPMG編集)'!CP$2,'受領情報一覧(KPMG編集)'!$2:$100,ROW()-1,0)="","",HLOOKUP('回答結果(KPMG編集)'!CP$2,'受領情報一覧(KPMG編集)'!$2:$100,ROW()-1,0)),"")</f>
        <v/>
      </c>
      <c r="CQ18" s="45" t="str">
        <f>IFERROR(IF(HLOOKUP('回答結果(KPMG編集)'!CQ$2,'受領情報一覧(KPMG編集)'!$2:$100,ROW()-1,0)="","",HLOOKUP('回答結果(KPMG編集)'!CQ$2,'受領情報一覧(KPMG編集)'!$2:$100,ROW()-1,0)),"")</f>
        <v/>
      </c>
      <c r="CR18" s="45" t="str">
        <f>IFERROR(IF(HLOOKUP('回答結果(KPMG編集)'!CR$2,'受領情報一覧(KPMG編集)'!$2:$100,ROW()-1,0)="","",HLOOKUP('回答結果(KPMG編集)'!CR$2,'受領情報一覧(KPMG編集)'!$2:$100,ROW()-1,0)),"")</f>
        <v/>
      </c>
      <c r="CS18" s="45" t="str">
        <f>IFERROR(IF(HLOOKUP('回答結果(KPMG編集)'!CS$2,'受領情報一覧(KPMG編集)'!$2:$100,ROW()-1,0)="","",HLOOKUP('回答結果(KPMG編集)'!CS$2,'受領情報一覧(KPMG編集)'!$2:$100,ROW()-1,0)),"")</f>
        <v/>
      </c>
      <c r="CT18" s="45" t="str">
        <f>IFERROR(IF(HLOOKUP('回答結果(KPMG編集)'!CT$2,'受領情報一覧(KPMG編集)'!$2:$100,ROW()-1,0)="","",HLOOKUP('回答結果(KPMG編集)'!CT$2,'受領情報一覧(KPMG編集)'!$2:$100,ROW()-1,0)),"")</f>
        <v/>
      </c>
      <c r="CU18" s="45" t="str">
        <f>IFERROR(IF(HLOOKUP('回答結果(KPMG編集)'!CU$2,'受領情報一覧(KPMG編集)'!$2:$100,ROW()-1,0)="","",HLOOKUP('回答結果(KPMG編集)'!CU$2,'受領情報一覧(KPMG編集)'!$2:$100,ROW()-1,0)),"")</f>
        <v/>
      </c>
      <c r="CV18" s="45" t="str">
        <f>IFERROR(IF(HLOOKUP('回答結果(KPMG編集)'!CV$2,'受領情報一覧(KPMG編集)'!$2:$100,ROW()-1,0)="","",HLOOKUP('回答結果(KPMG編集)'!CV$2,'受領情報一覧(KPMG編集)'!$2:$100,ROW()-1,0)),"")</f>
        <v>10件以上</v>
      </c>
      <c r="CW18" s="45" t="str">
        <f>IFERROR(IF(HLOOKUP('回答結果(KPMG編集)'!CW$2,'受領情報一覧(KPMG編集)'!$2:$100,ROW()-1,0)="","",HLOOKUP('回答結果(KPMG編集)'!CW$2,'受領情報一覧(KPMG編集)'!$2:$100,ROW()-1,0)),"")</f>
        <v>10件以上</v>
      </c>
      <c r="CX18" s="45" t="str">
        <f>IFERROR(IF(HLOOKUP('回答結果(KPMG編集)'!CX$2,'受領情報一覧(KPMG編集)'!$2:$100,ROW()-1,0)="","",HLOOKUP('回答結果(KPMG編集)'!CX$2,'受領情報一覧(KPMG編集)'!$2:$100,ROW()-1,0)),"")</f>
        <v>①発注者：国土交通省沼津河川国道事務所
②概要：管内で実施している橋梁点検の効率化のために適用し、その効果等を検証</v>
      </c>
      <c r="CY18" s="45" t="str">
        <f>IFERROR(IF(HLOOKUP('回答結果(KPMG編集)'!CY$2,'受領情報一覧(KPMG編集)'!$2:$100,ROW()-1,0)="","",HLOOKUP('回答結果(KPMG編集)'!CY$2,'受領情報一覧(KPMG編集)'!$2:$100,ROW()-1,0)),"")</f>
        <v/>
      </c>
      <c r="CZ18" s="45" t="str">
        <f>IFERROR(IF(HLOOKUP('回答結果(KPMG編集)'!CZ$2,'受領情報一覧(KPMG編集)'!$2:$100,ROW()-1,0)="","",HLOOKUP('回答結果(KPMG編集)'!CZ$2,'受領情報一覧(KPMG編集)'!$2:$100,ROW()-1,0)),"")</f>
        <v/>
      </c>
      <c r="DA18" s="45" t="str">
        <f>IFERROR(IF(HLOOKUP('回答結果(KPMG編集)'!DA$2,'受領情報一覧(KPMG編集)'!$2:$100,ROW()-1,0)="","",HLOOKUP('回答結果(KPMG編集)'!DA$2,'受領情報一覧(KPMG編集)'!$2:$100,ROW()-1,0)),"")</f>
        <v>対象橋梁に応じて御見積させていただきます。</v>
      </c>
      <c r="DB18" s="45" t="str">
        <f>IFERROR(IF(HLOOKUP('回答結果(KPMG編集)'!DB$2,'受領情報一覧(KPMG編集)'!$2:$100,ROW()-1,0)="","",HLOOKUP('回答結果(KPMG編集)'!DB$2,'受領情報一覧(KPMG編集)'!$2:$100,ROW()-1,0)),"")</f>
        <v xml:space="preserve">①発明の名称：撮影支援装置、及び撮影方法
特許番号：特許6354054
</v>
      </c>
      <c r="DC18" s="45" t="str">
        <f>IFERROR(IF(HLOOKUP('回答結果(KPMG編集)'!DC$2,'受領情報一覧(KPMG編集)'!$2:$100,ROW()-1,0)="","",HLOOKUP('回答結果(KPMG編集)'!DC$2,'受領情報一覧(KPMG編集)'!$2:$100,ROW()-1,0)),"")</f>
        <v/>
      </c>
      <c r="DD18" s="45" t="str">
        <f>IFERROR(IF(HLOOKUP('回答結果(KPMG編集)'!DD$2,'受領情報一覧(KPMG編集)'!$2:$100,ROW()-1,0)="","",HLOOKUP('回答結果(KPMG編集)'!DD$2,'受領情報一覧(KPMG編集)'!$2:$100,ROW()-1,0)),"")</f>
        <v>・橋梁桁下に装置を設置できる足場があることが条件。</v>
      </c>
      <c r="DE18" s="45" t="str">
        <f>IFERROR(IF(HLOOKUP('回答結果(KPMG編集)'!DE$2,'受領情報一覧(KPMG編集)'!$2:$100,ROW()-1,0)="","",HLOOKUP('回答結果(KPMG編集)'!DE$2,'受領情報一覧(KPMG編集)'!$2:$100,ROW()-1,0)),"")</f>
        <v/>
      </c>
      <c r="DF18" s="45" t="str">
        <f>IFERROR(IF(HLOOKUP('回答結果(KPMG編集)'!DF$2,'受領情報一覧(KPMG編集)'!$2:$100,ROW()-1,0)="","",HLOOKUP('回答結果(KPMG編集)'!DF$2,'受領情報一覧(KPMG編集)'!$2:$100,ROW()-1,0)),"")</f>
        <v>日本国の裁判所</v>
      </c>
      <c r="DG18" s="45" t="str">
        <f>IFERROR(IF(HLOOKUP('回答結果(KPMG編集)'!DG$2,'受領情報一覧(KPMG編集)'!$2:$100,ROW()-1,0)="","",HLOOKUP('回答結果(KPMG編集)'!DG$2,'受領情報一覧(KPMG編集)'!$2:$100,ROW()-1,0)),"")</f>
        <v>日本法</v>
      </c>
      <c r="DH18" s="45" t="str">
        <f>IFERROR(IF(HLOOKUP('回答結果(KPMG編集)'!DH$2,'受領情報一覧(KPMG編集)'!$2:$100,ROW()-1,0)="","",HLOOKUP('回答結果(KPMG編集)'!DH$2,'受領情報一覧(KPMG編集)'!$2:$100,ROW()-1,0)),"")</f>
        <v>はい</v>
      </c>
      <c r="DI18" s="45" t="str">
        <f>IFERROR(IF(HLOOKUP('回答結果(KPMG編集)'!DI$2,'受領情報一覧(KPMG編集)'!$2:$100,ROW()-1,0)="","",HLOOKUP('回答結果(KPMG編集)'!DI$2,'受領情報一覧(KPMG編集)'!$2:$100,ROW()-1,0)),"")</f>
        <v>はい</v>
      </c>
      <c r="DJ18" s="45" t="str">
        <f>IFERROR(IF(HLOOKUP('回答結果(KPMG編集)'!DJ$2,'受領情報一覧(KPMG編集)'!$2:$100,ROW()-1,0)="","",HLOOKUP('回答結果(KPMG編集)'!DJ$2,'受領情報一覧(KPMG編集)'!$2:$100,ROW()-1,0)),"")</f>
        <v>特段の定め無し</v>
      </c>
      <c r="DK18" s="45" t="str">
        <f>IFERROR(IF(HLOOKUP('回答結果(KPMG編集)'!DK$2,'受領情報一覧(KPMG編集)'!$2:$100,ROW()-1,0)="","",HLOOKUP('回答結果(KPMG編集)'!DK$2,'受領情報一覧(KPMG編集)'!$2:$100,ROW()-1,0)),"")</f>
        <v/>
      </c>
      <c r="DL18" s="45" t="str">
        <f>IFERROR(IF(HLOOKUP('回答結果(KPMG編集)'!DL$2,'受領情報一覧(KPMG編集)'!$2:$100,ROW()-1,0)="","",HLOOKUP('回答結果(KPMG編集)'!DL$2,'受領情報一覧(KPMG編集)'!$2:$100,ROW()-1,0)),"")</f>
        <v/>
      </c>
      <c r="DM18" s="45" t="str">
        <f>IFERROR(IF(HLOOKUP('回答結果(KPMG編集)'!DM$2,'受領情報一覧(KPMG編集)'!$2:$100,ROW()-1,0)="","",HLOOKUP('回答結果(KPMG編集)'!DM$2,'受領情報一覧(KPMG編集)'!$2:$100,ROW()-1,0)),"")</f>
        <v/>
      </c>
      <c r="DN18" s="45" t="str">
        <f>IFERROR(IF(HLOOKUP('回答結果(KPMG編集)'!DN$2,'受領情報一覧(KPMG編集)'!$2:$100,ROW()-1,0)="","",HLOOKUP('回答結果(KPMG編集)'!DN$2,'受領情報一覧(KPMG編集)'!$2:$100,ROW()-1,0)),"")</f>
        <v/>
      </c>
      <c r="DO18" s="45" t="str">
        <f>IFERROR(IF(HLOOKUP('回答結果(KPMG編集)'!DO$2,'受領情報一覧(KPMG編集)'!$2:$100,ROW()-1,0)="","",HLOOKUP('回答結果(KPMG編集)'!DO$2,'受領情報一覧(KPMG編集)'!$2:$100,ROW()-1,0)),"")</f>
        <v/>
      </c>
      <c r="DP18" s="45" t="str">
        <f>IFERROR(IF(HLOOKUP('回答結果(KPMG編集)'!DP$2,'受領情報一覧(KPMG編集)'!$2:$100,ROW()-1,0)="","",HLOOKUP('回答結果(KPMG編集)'!DP$2,'受領情報一覧(KPMG編集)'!$2:$100,ROW()-1,0)),"")</f>
        <v/>
      </c>
      <c r="DQ18" s="45" t="str">
        <f>IFERROR(IF(HLOOKUP('回答結果(KPMG編集)'!DQ$2,'受領情報一覧(KPMG編集)'!$2:$100,ROW()-1,0)="","",HLOOKUP('回答結果(KPMG編集)'!DQ$2,'受領情報一覧(KPMG編集)'!$2:$100,ROW()-1,0)),"")</f>
        <v/>
      </c>
      <c r="DR18" s="45" t="str">
        <f>IFERROR(IF(HLOOKUP('回答結果(KPMG編集)'!DR$2,'受領情報一覧(KPMG編集)'!$2:$100,ROW()-1,0)="","",HLOOKUP('回答結果(KPMG編集)'!DR$2,'受領情報一覧(KPMG編集)'!$2:$100,ROW()-1,0)),"")</f>
        <v/>
      </c>
      <c r="DS18" s="45" t="str">
        <f>IFERROR(IF(HLOOKUP('回答結果(KPMG編集)'!DS$2,'受領情報一覧(KPMG編集)'!$2:$100,ROW()-1,0)="","",HLOOKUP('回答結果(KPMG編集)'!DS$2,'受領情報一覧(KPMG編集)'!$2:$100,ROW()-1,0)),"")</f>
        <v/>
      </c>
      <c r="DT18" s="45" t="str">
        <f>IFERROR(IF(HLOOKUP('回答結果(KPMG編集)'!DT$2,'受領情報一覧(KPMG編集)'!$2:$100,ROW()-1,0)="","",HLOOKUP('回答結果(KPMG編集)'!DT$2,'受領情報一覧(KPMG編集)'!$2:$100,ROW()-1,0)),"")</f>
        <v/>
      </c>
      <c r="DU18" s="45" t="str">
        <f>IFERROR(IF(HLOOKUP('回答結果(KPMG編集)'!DU$2,'受領情報一覧(KPMG編集)'!$2:$100,ROW()-1,0)="","",HLOOKUP('回答結果(KPMG編集)'!DU$2,'受領情報一覧(KPMG編集)'!$2:$100,ROW()-1,0)),"")</f>
        <v/>
      </c>
      <c r="DV18" s="45" t="str">
        <f>IFERROR(IF(HLOOKUP('回答結果(KPMG編集)'!DV$2,'受領情報一覧(KPMG編集)'!$2:$100,ROW()-1,0)="","",HLOOKUP('回答結果(KPMG編集)'!DV$2,'受領情報一覧(KPMG編集)'!$2:$100,ROW()-1,0)),"")</f>
        <v>事業推進部　中央官庁推進グループ</v>
      </c>
      <c r="DW18" s="45" t="str">
        <f>IFERROR(IF(HLOOKUP('回答結果(KPMG編集)'!DW$2,'受領情報一覧(KPMG編集)'!$2:$100,ROW()-1,0)="","",HLOOKUP('回答結果(KPMG編集)'!DW$2,'受領情報一覧(KPMG編集)'!$2:$100,ROW()-1,0)),"")</f>
        <v>ジギョウスイシンブ　チュウオウカンチョウスイシングループ</v>
      </c>
      <c r="DX18" s="45" t="str">
        <f>IFERROR(IF(HLOOKUP('回答結果(KPMG編集)'!DX$2,'受領情報一覧(KPMG編集)'!$2:$100,ROW()-1,0)="","",HLOOKUP('回答結果(KPMG編集)'!DX$2,'受領情報一覧(KPMG編集)'!$2:$100,ROW()-1,0)),"")</f>
        <v>info-kkc@kk-grp.jp</v>
      </c>
      <c r="DY18" s="45" t="str">
        <f>IFERROR(IF(HLOOKUP('回答結果(KPMG編集)'!DY$2,'受領情報一覧(KPMG編集)'!$2:$100,ROW()-1,0)="","",HLOOKUP('回答結果(KPMG編集)'!DY$2,'受領情報一覧(KPMG編集)'!$2:$100,ROW()-1,0)),"")</f>
        <v>個人情報の取扱いに同意する</v>
      </c>
      <c r="DZ18" s="45" t="str">
        <f>IFERROR(IF(HLOOKUP('回答結果(KPMG編集)'!DZ$2,'受領情報一覧(KPMG編集)'!$2:$100,ROW()-1,0)="","",HLOOKUP('回答結果(KPMG編集)'!DZ$2,'受領情報一覧(KPMG編集)'!$2:$100,ROW()-1,0)),"")</f>
        <v>著作権の取扱いに同意する</v>
      </c>
      <c r="EA18" s="45" t="str">
        <f>IFERROR(IF(HLOOKUP('回答結果(KPMG編集)'!EA$3,'受領情報一覧(KPMG編集)'!$3:$100,ROW()-2,0)="","",HLOOKUP('回答結果(KPMG編集)'!EA$3,'受領情報一覧(KPMG編集)'!$3:$100,ROW()-2,0)),"")</f>
        <v>同意する</v>
      </c>
      <c r="EB18" s="45" t="str">
        <f>IFERROR(IF(HLOOKUP('回答結果(KPMG編集)'!EB$3,'受領情報一覧(KPMG編集)'!$3:$100,ROW()-2,0)="","",HLOOKUP('回答結果(KPMG編集)'!EB$3,'受領情報一覧(KPMG編集)'!$3:$100,ROW()-2,0)),"")</f>
        <v>確認しました</v>
      </c>
    </row>
    <row r="19" spans="2:132" x14ac:dyDescent="0.55000000000000004">
      <c r="B19" s="67">
        <f>IFERROR(IF(Table1[[#This Row],[回答ID]]="","",Table1[[#This Row],[回答ID]]),"")</f>
        <v>16</v>
      </c>
      <c r="C19" s="46">
        <f>IFERROR(IF(Table1[[#This Row],[開始時刻]]="","",Table1[[#This Row],[開始時刻]]),"")</f>
        <v>45315.588738425926</v>
      </c>
      <c r="D19" s="46">
        <f>IFERROR(IF(Table1[[#This Row],[完了時刻]]="","",Table1[[#This Row],[完了時刻]]),"")</f>
        <v>45315.751215277778</v>
      </c>
      <c r="E19" s="45" t="str">
        <f>IFERROR(IF(Table1[[#This Row],[メール]]="","",Table1[[#This Row],[メール]]),"")</f>
        <v>anonymous</v>
      </c>
      <c r="F19" s="45" t="str">
        <f>IFERROR(IF(Table1[[#This Row],[名前]]="","",Table1[[#This Row],[名前]]),"")</f>
        <v/>
      </c>
      <c r="G19" s="45" t="str">
        <f>IFERROR(IF(Table1[[#This Row],[最終変更時刻]]="","",Table1[[#This Row],[最終変更時刻]]),"")</f>
        <v/>
      </c>
      <c r="H19" s="45" t="str">
        <f>IFERROR(IF(HLOOKUP('回答結果(KPMG編集)'!H$2,'受領情報一覧(KPMG編集)'!$2:$100,ROW()-1,0)="","",HLOOKUP('回答結果(KPMG編集)'!H$2,'受領情報一覧(KPMG編集)'!$2:$100,ROW()-1,0)),"")</f>
        <v>株式会社CLUE</v>
      </c>
      <c r="I19" s="45" t="str">
        <f>IFERROR(IF(HLOOKUP('回答結果(KPMG編集)'!I$2,'受領情報一覧(KPMG編集)'!$2:$100,ROW()-1,0)="","",HLOOKUP('回答結果(KPMG編集)'!I$2,'受領情報一覧(KPMG編集)'!$2:$100,ROW()-1,0)),"")</f>
        <v>クルー</v>
      </c>
      <c r="J19" s="45" t="str">
        <f>IFERROR(IF(HLOOKUP('回答結果(KPMG編集)'!J$2,'受領情報一覧(KPMG編集)'!$2:$100,ROW()-1,0)="","",HLOOKUP('回答結果(KPMG編集)'!J$2,'受領情報一覧(KPMG編集)'!$2:$100,ROW()-1,0)),"")</f>
        <v>日本国</v>
      </c>
      <c r="K19" s="184">
        <f>IFERROR(IF(HLOOKUP('回答結果(KPMG編集)'!K$2,'受領情報一覧(KPMG編集)'!$2:$100,ROW()-1,0)="","",HLOOKUP('回答結果(KPMG編集)'!K$2,'受領情報一覧(KPMG編集)'!$2:$100,ROW()-1,0)),"")</f>
        <v>1010401113852</v>
      </c>
      <c r="L19" s="45" t="str">
        <f>IFERROR(IF(HLOOKUP('回答結果(KPMG編集)'!L$2,'受領情報一覧(KPMG編集)'!$2:$100,ROW()-1,0)="","",HLOOKUP('回答結果(KPMG編集)'!L$2,'受領情報一覧(KPMG編集)'!$2:$100,ROW()-1,0)),"")</f>
        <v>50⼈超100⼈以下</v>
      </c>
      <c r="M19" s="45" t="str">
        <f>IFERROR(IF(HLOOKUP('回答結果(KPMG編集)'!M$2,'受領情報一覧(KPMG編集)'!$2:$100,ROW()-1,0)="","",HLOOKUP('回答結果(KPMG編集)'!M$2,'受領情報一覧(KPMG編集)'!$2:$100,ROW()-1,0)),"")</f>
        <v>１億円超３億円以下</v>
      </c>
      <c r="N19" s="45" t="str">
        <f>IFERROR(IF(HLOOKUP('回答結果(KPMG編集)'!N$2,'受領情報一覧(KPMG編集)'!$2:$100,ROW()-1,0)="","",HLOOKUP('回答結果(KPMG編集)'!N$2,'受領情報一覧(KPMG編集)'!$2:$100,ROW()-1,0)),"")</f>
        <v>東京都品川区北品川６丁目７番２９号ガーデンシティ品川御殿山３階</v>
      </c>
      <c r="O19" s="45" t="str">
        <f>IFERROR(IF(HLOOKUP('回答結果(KPMG編集)'!O$2,'受領情報一覧(KPMG編集)'!$2:$100,ROW()-1,0)="","",HLOOKUP('回答結果(KPMG編集)'!O$2,'受領情報一覧(KPMG編集)'!$2:$100,ROW()-1,0)),"")</f>
        <v>https://corp.t-clue.com/</v>
      </c>
      <c r="P19" s="45" t="str">
        <f>IFERROR(IF(HLOOKUP('回答結果(KPMG編集)'!P$2,'受領情報一覧(KPMG編集)'!$2:$100,ROW()-1,0)="","",HLOOKUP('回答結果(KPMG編集)'!P$2,'受領情報一覧(KPMG編集)'!$2:$100,ROW()-1,0)),"")</f>
        <v>無し;</v>
      </c>
      <c r="Q19" s="45" t="str">
        <f>IFERROR(IF(HLOOKUP('回答結果(KPMG編集)'!Q$2,'受領情報一覧(KPMG編集)'!$2:$100,ROW()-1,0)="","",HLOOKUP('回答結果(KPMG編集)'!Q$2,'受領情報一覧(KPMG編集)'!$2:$100,ROW()-1,0)),"")</f>
        <v>全国;</v>
      </c>
      <c r="R19" s="45" t="str">
        <f>IFERROR(IF(HLOOKUP('回答結果(KPMG編集)'!R$2,'受領情報一覧(KPMG編集)'!$2:$100,ROW()-1,0)="","",HLOOKUP('回答結果(KPMG編集)'!R$2,'受領情報一覧(KPMG編集)'!$2:$100,ROW()-1,0)),"")</f>
        <v>ドローンを用いた、インフラや建造物の劣化状況や建築現場の施工状況の確認のための技術及びサービス（DroneRoofer、ドローン施工管理くん）</v>
      </c>
      <c r="S19" s="45" t="str">
        <f>IFERROR(IF(HLOOKUP('回答結果(KPMG編集)'!S$2,'受領情報一覧(KPMG編集)'!$2:$100,ROW()-1,0)="","",HLOOKUP('回答結果(KPMG編集)'!S$2,'受領情報一覧(KPMG編集)'!$2:$100,ROW()-1,0)),"")</f>
        <v/>
      </c>
      <c r="T19" s="45" t="str">
        <f>IFERROR(IF(HLOOKUP('回答結果(KPMG編集)'!T$2,'受領情報一覧(KPMG編集)'!$2:$100,ROW()-1,0)="","",HLOOKUP('回答結果(KPMG編集)'!T$2,'受領情報一覧(KPMG編集)'!$2:$100,ROW()-1,0)),"")</f>
        <v>タブレットを用いて誰でも安全かつ効率的にドローン操縦ができ、屋内外の目視が困難な閉所や高所の対象物の劣化状況や施工状況の確認を容易にする。得られた画像の分析や報告書作成の自動化等も相談可能。</v>
      </c>
      <c r="U19" s="45" t="str">
        <f>IFERROR(IF(HLOOKUP('回答結果(KPMG編集)'!U$2,'受領情報一覧(KPMG編集)'!$2:$100,ROW()-1,0)="","",HLOOKUP('回答結果(KPMG編集)'!U$2,'受領情報一覧(KPMG編集)'!$2:$100,ROW()-1,0)),"")</f>
        <v>https://corp.t-clue.com/</v>
      </c>
      <c r="V19" s="45" t="str">
        <f>IFERROR(IF(HLOOKUP('回答結果(KPMG編集)'!V$2,'受領情報一覧(KPMG編集)'!$2:$100,ROW()-1,0)="","",HLOOKUP('回答結果(KPMG編集)'!V$2,'受領情報一覧(KPMG編集)'!$2:$100,ROW()-1,0)),"")</f>
        <v/>
      </c>
      <c r="W19" s="45" t="str">
        <f>IFERROR(IF(HLOOKUP('回答結果(KPMG編集)'!W$2,'受領情報一覧(KPMG編集)'!$2:$100,ROW()-1,0)="","",HLOOKUP('回答結果(KPMG編集)'!W$2,'受領情報一覧(KPMG編集)'!$2:$100,ROW()-1,0)),"")</f>
        <v/>
      </c>
      <c r="X19" s="45" t="str">
        <f>IFERROR(IF(HLOOKUP('回答結果(KPMG編集)'!X$2,'受領情報一覧(KPMG編集)'!$2:$100,ROW()-1,0)="","",HLOOKUP('回答結果(KPMG編集)'!X$2,'受領情報一覧(KPMG編集)'!$2:$100,ROW()-1,0)),"")</f>
        <v>複数の要素技術により構成される</v>
      </c>
      <c r="Y19" s="45" t="str">
        <f>IFERROR(IF(HLOOKUP('回答結果(KPMG編集)'!Y$2,'受領情報一覧(KPMG編集)'!$2:$100,ROW()-1,0)="","",HLOOKUP('回答結果(KPMG編集)'!Y$2,'受領情報一覧(KPMG編集)'!$2:$100,ROW()-1,0)),"")</f>
        <v/>
      </c>
      <c r="Z19" s="45" t="str">
        <f>IFERROR(IF(HLOOKUP('回答結果(KPMG編集)'!Z$2,'受領情報一覧(KPMG編集)'!$2:$100,ROW()-1,0)="","",HLOOKUP('回答結果(KPMG編集)'!Z$2,'受領情報一覧(KPMG編集)'!$2:$100,ROW()-1,0)),"")</f>
        <v/>
      </c>
      <c r="AA19" s="185" t="str">
        <f>IFERROR(IF(HLOOKUP('回答結果(KPMG編集)'!AA$2,'受領情報一覧(KPMG編集)'!$2:$100,ROW()-1,0)="","",HLOOKUP('回答結果(KPMG編集)'!AA$2,'受領情報一覧(KPMG編集)'!$2:$100,ROW()-1,0)),"")</f>
        <v/>
      </c>
      <c r="AB19" s="45" t="str">
        <f>IFERROR(IF(HLOOKUP('回答結果(KPMG編集)'!AB$2,'受領情報一覧(KPMG編集)'!$2:$100,ROW()-1,0)="","",HLOOKUP('回答結果(KPMG編集)'!AB$2,'受領情報一覧(KPMG編集)'!$2:$100,ROW()-1,0)),"")</f>
        <v/>
      </c>
      <c r="AC19" s="45" t="str">
        <f>IFERROR(IF(HLOOKUP('回答結果(KPMG編集)'!AC$2,'受領情報一覧(KPMG編集)'!$2:$100,ROW()-1,0)="","",HLOOKUP('回答結果(KPMG編集)'!AC$2,'受領情報一覧(KPMG編集)'!$2:$100,ROW()-1,0)),"")</f>
        <v>ドローン自動操縦技術（DroneRoofer）</v>
      </c>
      <c r="AD19" s="45" t="str">
        <f>IFERROR(IF(HLOOKUP('回答結果(KPMG編集)'!AD$2,'受領情報一覧(KPMG編集)'!$2:$100,ROW()-1,0)="","",HLOOKUP('回答結果(KPMG編集)'!AD$2,'受領情報一覧(KPMG編集)'!$2:$100,ROW()-1,0)),"")</f>
        <v/>
      </c>
      <c r="AE19" s="45" t="str">
        <f>IFERROR(IF(HLOOKUP('回答結果(KPMG編集)'!AE$2,'受領情報一覧(KPMG編集)'!$2:$100,ROW()-1,0)="","",HLOOKUP('回答結果(KPMG編集)'!AE$2,'受領情報一覧(KPMG編集)'!$2:$100,ROW()-1,0)),"")</f>
        <v>株式会社CLUE</v>
      </c>
      <c r="AF19" s="45" t="str">
        <f>IFERROR(IF(HLOOKUP('回答結果(KPMG編集)'!AF$2,'受領情報一覧(KPMG編集)'!$2:$100,ROW()-1,0)="","",HLOOKUP('回答結果(KPMG編集)'!AF$2,'受領情報一覧(KPMG編集)'!$2:$100,ROW()-1,0)),"")</f>
        <v>クルー</v>
      </c>
      <c r="AG19" s="185" t="str">
        <f>IFERROR(IF(HLOOKUP('回答結果(KPMG編集)'!AG$2,'受領情報一覧(KPMG編集)'!$2:$100,ROW()-1,0)="","",HLOOKUP('回答結果(KPMG編集)'!AG$2,'受領情報一覧(KPMG編集)'!$2:$100,ROW()-1,0)),"")</f>
        <v>1010401113852</v>
      </c>
      <c r="AH19" s="45" t="str">
        <f>IFERROR(IF(HLOOKUP('回答結果(KPMG編集)'!AH$2,'受領情報一覧(KPMG編集)'!$2:$100,ROW()-1,0)="","",HLOOKUP('回答結果(KPMG編集)'!AH$2,'受領情報一覧(KPMG編集)'!$2:$100,ROW()-1,0)),"")</f>
        <v>東京都品川区北品川６丁目７番２９号ガーデンシティ品川御殿山３階</v>
      </c>
      <c r="AI19" s="45" t="str">
        <f>IFERROR(IF(HLOOKUP('回答結果(KPMG編集)'!AI$2,'受領情報一覧(KPMG編集)'!$2:$100,ROW()-1,0)="","",HLOOKUP('回答結果(KPMG編集)'!AI$2,'受領情報一覧(KPMG編集)'!$2:$100,ROW()-1,0)),"")</f>
        <v>続けて回答する</v>
      </c>
      <c r="AJ19" s="45" t="str">
        <f>IFERROR(IF(HLOOKUP('回答結果(KPMG編集)'!AJ$2,'受領情報一覧(KPMG編集)'!$2:$100,ROW()-1,0)="","",HLOOKUP('回答結果(KPMG編集)'!AJ$2,'受領情報一覧(KPMG編集)'!$2:$100,ROW()-1,0)),"")</f>
        <v>ドローン自動操縦技術（ドローン施工管理くん）</v>
      </c>
      <c r="AK19" s="45" t="str">
        <f>IFERROR(IF(HLOOKUP('回答結果(KPMG編集)'!AK$2,'受領情報一覧(KPMG編集)'!$2:$100,ROW()-1,0)="","",HLOOKUP('回答結果(KPMG編集)'!AK$2,'受領情報一覧(KPMG編集)'!$2:$100,ROW()-1,0)),"")</f>
        <v/>
      </c>
      <c r="AL19" s="45" t="str">
        <f>IFERROR(IF(HLOOKUP('回答結果(KPMG編集)'!AL$2,'受領情報一覧(KPMG編集)'!$2:$100,ROW()-1,0)="","",HLOOKUP('回答結果(KPMG編集)'!AL$2,'受領情報一覧(KPMG編集)'!$2:$100,ROW()-1,0)),"")</f>
        <v>株式会社CLUE</v>
      </c>
      <c r="AM19" s="45" t="str">
        <f>IFERROR(IF(HLOOKUP('回答結果(KPMG編集)'!AM$2,'受領情報一覧(KPMG編集)'!$2:$100,ROW()-1,0)="","",HLOOKUP('回答結果(KPMG編集)'!AM$2,'受領情報一覧(KPMG編集)'!$2:$100,ROW()-1,0)),"")</f>
        <v>クルー</v>
      </c>
      <c r="AN19" s="185" t="str">
        <f>IFERROR(IF(HLOOKUP('回答結果(KPMG編集)'!AN$2,'受領情報一覧(KPMG編集)'!$2:$100,ROW()-1,0)="","",HLOOKUP('回答結果(KPMG編集)'!AN$2,'受領情報一覧(KPMG編集)'!$2:$100,ROW()-1,0)),"")</f>
        <v>1010401113852</v>
      </c>
      <c r="AO19" s="45" t="str">
        <f>IFERROR(IF(HLOOKUP('回答結果(KPMG編集)'!AO$2,'受領情報一覧(KPMG編集)'!$2:$100,ROW()-1,0)="","",HLOOKUP('回答結果(KPMG編集)'!AO$2,'受領情報一覧(KPMG編集)'!$2:$100,ROW()-1,0)),"")</f>
        <v>東京都品川区北品川６丁目７番２９号ガーデンシティ品川御殿山３階</v>
      </c>
      <c r="AP19" s="45" t="str">
        <f>IFERROR(IF(HLOOKUP('回答結果(KPMG編集)'!AP$2,'受領情報一覧(KPMG編集)'!$2:$100,ROW()-1,0)="","",HLOOKUP('回答結果(KPMG編集)'!AP$2,'受領情報一覧(KPMG編集)'!$2:$100,ROW()-1,0)),"")</f>
        <v>続けて回答する</v>
      </c>
      <c r="AQ19" s="45" t="str">
        <f>IFERROR(IF(HLOOKUP('回答結果(KPMG編集)'!AQ$2,'受領情報一覧(KPMG編集)'!$2:$100,ROW()-1,0)="","",HLOOKUP('回答結果(KPMG編集)'!AQ$2,'受領情報一覧(KPMG編集)'!$2:$100,ROW()-1,0)),"")</f>
        <v>ドローン遠隔点検システム</v>
      </c>
      <c r="AR19" s="45" t="str">
        <f>IFERROR(IF(HLOOKUP('回答結果(KPMG編集)'!AR$2,'受領情報一覧(KPMG編集)'!$2:$100,ROW()-1,0)="","",HLOOKUP('回答結果(KPMG編集)'!AR$2,'受領情報一覧(KPMG編集)'!$2:$100,ROW()-1,0)),"")</f>
        <v/>
      </c>
      <c r="AS19" s="45" t="str">
        <f>IFERROR(IF(HLOOKUP('回答結果(KPMG編集)'!AS$2,'受領情報一覧(KPMG編集)'!$2:$100,ROW()-1,0)="","",HLOOKUP('回答結果(KPMG編集)'!AS$2,'受領情報一覧(KPMG編集)'!$2:$100,ROW()-1,0)),"")</f>
        <v>株式会社CLUE</v>
      </c>
      <c r="AT19" s="45" t="str">
        <f>IFERROR(IF(HLOOKUP('回答結果(KPMG編集)'!AT$2,'受領情報一覧(KPMG編集)'!$2:$100,ROW()-1,0)="","",HLOOKUP('回答結果(KPMG編集)'!AT$2,'受領情報一覧(KPMG編集)'!$2:$100,ROW()-1,0)),"")</f>
        <v>クルー</v>
      </c>
      <c r="AU19" s="185" t="str">
        <f>IFERROR(IF(HLOOKUP('回答結果(KPMG編集)'!AU$2,'受領情報一覧(KPMG編集)'!$2:$100,ROW()-1,0)="","",HLOOKUP('回答結果(KPMG編集)'!AU$2,'受領情報一覧(KPMG編集)'!$2:$100,ROW()-1,0)),"")</f>
        <v>1010401113852</v>
      </c>
      <c r="AV19" s="45" t="str">
        <f>IFERROR(IF(HLOOKUP('回答結果(KPMG編集)'!AV$2,'受領情報一覧(KPMG編集)'!$2:$100,ROW()-1,0)="","",HLOOKUP('回答結果(KPMG編集)'!AV$2,'受領情報一覧(KPMG編集)'!$2:$100,ROW()-1,0)),"")</f>
        <v>東京都品川区北品川６丁目７番２９号ガーデンシティ品川御殿山３階</v>
      </c>
      <c r="AW19" s="45" t="str">
        <f>IFERROR(IF(HLOOKUP('回答結果(KPMG編集)'!AW$2,'受領情報一覧(KPMG編集)'!$2:$100,ROW()-1,0)="","",HLOOKUP('回答結果(KPMG編集)'!AW$2,'受領情報一覧(KPMG編集)'!$2:$100,ROW()-1,0)),"")</f>
        <v>続けて回答する</v>
      </c>
      <c r="AX19" s="45" t="str">
        <f>IFERROR(IF(HLOOKUP('回答結果(KPMG編集)'!AX$2,'受領情報一覧(KPMG編集)'!$2:$100,ROW()-1,0)="","",HLOOKUP('回答結果(KPMG編集)'!AX$2,'受領情報一覧(KPMG編集)'!$2:$100,ROW()-1,0)),"")</f>
        <v>画像の自動分類と異常箇所の検出技術</v>
      </c>
      <c r="AY19" s="45" t="str">
        <f>IFERROR(IF(HLOOKUP('回答結果(KPMG編集)'!AY$2,'受領情報一覧(KPMG編集)'!$2:$100,ROW()-1,0)="","",HLOOKUP('回答結果(KPMG編集)'!AY$2,'受領情報一覧(KPMG編集)'!$2:$100,ROW()-1,0)),"")</f>
        <v/>
      </c>
      <c r="AZ19" s="45" t="str">
        <f>IFERROR(IF(HLOOKUP('回答結果(KPMG編集)'!AZ$2,'受領情報一覧(KPMG編集)'!$2:$100,ROW()-1,0)="","",HLOOKUP('回答結果(KPMG編集)'!AZ$2,'受領情報一覧(KPMG編集)'!$2:$100,ROW()-1,0)),"")</f>
        <v>株式会社CLUE</v>
      </c>
      <c r="BA19" s="45" t="str">
        <f>IFERROR(IF(HLOOKUP('回答結果(KPMG編集)'!BA$2,'受領情報一覧(KPMG編集)'!$2:$100,ROW()-1,0)="","",HLOOKUP('回答結果(KPMG編集)'!BA$2,'受領情報一覧(KPMG編集)'!$2:$100,ROW()-1,0)),"")</f>
        <v>クルー</v>
      </c>
      <c r="BB19" s="185" t="str">
        <f>IFERROR(IF(HLOOKUP('回答結果(KPMG編集)'!BB$2,'受領情報一覧(KPMG編集)'!$2:$100,ROW()-1,0)="","",HLOOKUP('回答結果(KPMG編集)'!BB$2,'受領情報一覧(KPMG編集)'!$2:$100,ROW()-1,0)),"")</f>
        <v>1010401113852</v>
      </c>
      <c r="BC19" s="45" t="str">
        <f>IFERROR(IF(HLOOKUP('回答結果(KPMG編集)'!BC$2,'受領情報一覧(KPMG編集)'!$2:$100,ROW()-1,0)="","",HLOOKUP('回答結果(KPMG編集)'!BC$2,'受領情報一覧(KPMG編集)'!$2:$100,ROW()-1,0)),"")</f>
        <v>東京都品川区北品川６丁目７番２９号ガーデンシティ品川御殿山３階</v>
      </c>
      <c r="BD19" s="45" t="str">
        <f>IFERROR(IF(HLOOKUP('回答結果(KPMG編集)'!BD$2,'受領情報一覧(KPMG編集)'!$2:$100,ROW()-1,0)="","",HLOOKUP('回答結果(KPMG編集)'!BD$2,'受領情報一覧(KPMG編集)'!$2:$100,ROW()-1,0)),"")</f>
        <v>続けて回答する</v>
      </c>
      <c r="BE19" s="45" t="str">
        <f>IFERROR(IF(HLOOKUP('回答結果(KPMG編集)'!BE$2,'受領情報一覧(KPMG編集)'!$2:$100,ROW()-1,0)="","",HLOOKUP('回答結果(KPMG編集)'!BE$2,'受領情報一覧(KPMG編集)'!$2:$100,ROW()-1,0)),"")</f>
        <v>劣化状況の自動判定技術</v>
      </c>
      <c r="BF19" s="45" t="str">
        <f>IFERROR(IF(HLOOKUP('回答結果(KPMG編集)'!BF$2,'受領情報一覧(KPMG編集)'!$2:$100,ROW()-1,0)="","",HLOOKUP('回答結果(KPMG編集)'!BF$2,'受領情報一覧(KPMG編集)'!$2:$100,ROW()-1,0)),"")</f>
        <v/>
      </c>
      <c r="BG19" s="45" t="str">
        <f>IFERROR(IF(HLOOKUP('回答結果(KPMG編集)'!BG$2,'受領情報一覧(KPMG編集)'!$2:$100,ROW()-1,0)="","",HLOOKUP('回答結果(KPMG編集)'!BG$2,'受領情報一覧(KPMG編集)'!$2:$100,ROW()-1,0)),"")</f>
        <v>株式会社CLUE</v>
      </c>
      <c r="BH19" s="45" t="str">
        <f>IFERROR(IF(HLOOKUP('回答結果(KPMG編集)'!BH$2,'受領情報一覧(KPMG編集)'!$2:$100,ROW()-1,0)="","",HLOOKUP('回答結果(KPMG編集)'!BH$2,'受領情報一覧(KPMG編集)'!$2:$100,ROW()-1,0)),"")</f>
        <v>クルー</v>
      </c>
      <c r="BI19" s="45" t="str">
        <f>IFERROR(IF(HLOOKUP('回答結果(KPMG編集)'!BI$2,'受領情報一覧(KPMG編集)'!$2:$100,ROW()-1,0)="","",HLOOKUP('回答結果(KPMG編集)'!BI$2,'受領情報一覧(KPMG編集)'!$2:$100,ROW()-1,0)),"")</f>
        <v>1010401113852</v>
      </c>
      <c r="BJ19" s="45" t="str">
        <f>IFERROR(IF(HLOOKUP('回答結果(KPMG編集)'!BJ$2,'受領情報一覧(KPMG編集)'!$2:$100,ROW()-1,0)="","",HLOOKUP('回答結果(KPMG編集)'!BJ$2,'受領情報一覧(KPMG編集)'!$2:$100,ROW()-1,0)),"")</f>
        <v>東京都品川区北品川６丁目７番２９号ガーデンシティ品川御殿山３階</v>
      </c>
      <c r="BK19" s="45" t="str">
        <f>IFERROR(IF(HLOOKUP('回答結果(KPMG編集)'!BK$2,'受領情報一覧(KPMG編集)'!$2:$100,ROW()-1,0)="","",HLOOKUP('回答結果(KPMG編集)'!BK$2,'受領情報一覧(KPMG編集)'!$2:$100,ROW()-1,0)),"")</f>
        <v>続けて回答する</v>
      </c>
      <c r="BL19" s="45" t="str">
        <f>IFERROR(IF(HLOOKUP('回答結果(KPMG編集)'!BL$2,'受領情報一覧(KPMG編集)'!$2:$100,ROW()-1,0)="","",HLOOKUP('回答結果(KPMG編集)'!BL$2,'受領情報一覧(KPMG編集)'!$2:$100,ROW()-1,0)),"")</f>
        <v>▼要素技術（製品・サービス）の名称
・ドローンの遠隔操縦技術
・ドローン画像をベースにした３次元点群データ及び3Dモデルの生成技術
▼製造業者名
株式会社CLUE
▼フリガナ
クルー
▼法人番号
1010401113852
▼所在地
東京都品川区北品川６丁目７番２９号ガーデンシティ品川御殿山３階</v>
      </c>
      <c r="BM19" s="45" t="str">
        <f>IFERROR(IF(HLOOKUP('回答結果(KPMG編集)'!BM$2,'受領情報一覧(KPMG編集)'!$2:$100,ROW()-1,0)="","",HLOOKUP('回答結果(KPMG編集)'!BM$2,'受領情報一覧(KPMG編集)'!$2:$100,ROW()-1,0)),"")</f>
        <v>有</v>
      </c>
      <c r="BN19" s="45" t="str">
        <f>IFERROR(IF(HLOOKUP('回答結果(KPMG編集)'!BN$2,'受領情報一覧(KPMG編集)'!$2:$100,ROW()-1,0)="","",HLOOKUP('回答結果(KPMG編集)'!BN$2,'受領情報一覧(KPMG編集)'!$2:$100,ROW()-1,0)),"")</f>
        <v>土木構造物（道路、トンネル、橋梁、導管等の埋設物、等）;建築物（家屋、事業所、工場、畜舎、倉庫、等）;</v>
      </c>
      <c r="BO19" s="45" t="str">
        <f>IFERROR(IF(HLOOKUP('回答結果(KPMG編集)'!BO$2,'受領情報一覧(KPMG編集)'!$2:$100,ROW()-1,0)="","",HLOOKUP('回答結果(KPMG編集)'!BO$2,'受領情報一覧(KPMG編集)'!$2:$100,ROW()-1,0)),"")</f>
        <v>静止画や動画データ;点群データ;</v>
      </c>
      <c r="BP19" s="45" t="str">
        <f>IFERROR(IF(HLOOKUP('回答結果(KPMG編集)'!BP$2,'受領情報一覧(KPMG編集)'!$2:$100,ROW()-1,0)="","",HLOOKUP('回答結果(KPMG編集)'!BP$2,'受領情報一覧(KPMG編集)'!$2:$100,ROW()-1,0)),"")</f>
        <v>操作用機器（コントローラー）と観測機器（ドローン、移動ロボット、等）を無線接続し、現場の担当者により遠隔操作;</v>
      </c>
      <c r="BQ19" s="45" t="str">
        <f>IFERROR(IF(HLOOKUP('回答結果(KPMG編集)'!BQ$2,'受領情報一覧(KPMG編集)'!$2:$100,ROW()-1,0)="","",HLOOKUP('回答結果(KPMG編集)'!BQ$2,'受領情報一覧(KPMG編集)'!$2:$100,ROW()-1,0)),"")</f>
        <v>レベル3：実装（製品・サービスとして提供されている）</v>
      </c>
      <c r="BR19" s="45" t="str">
        <f>IFERROR(IF(HLOOKUP('回答結果(KPMG編集)'!BR$2,'受領情報一覧(KPMG編集)'!$2:$100,ROW()-1,0)="","",HLOOKUP('回答結果(KPMG編集)'!BR$2,'受領情報一覧(KPMG編集)'!$2:$100,ROW()-1,0)),"")</f>
        <v>コントローラーとドローンをWi-Fiにより無線接続し、タブレット端末の画面をタップする操作のみでドローン操縦や自動飛行（フリーハンドでの飛行経路指定や経路記憶による定点観測など）が可能（ドローンはDJI製ドローンやAutel製ドローンなど複数メーカーの機体に対応）。飛行環境は、GPS環境下及びGPS非環境下（屋内など）に対応している。
ドローンは障害物検知機能を有しており、障害物を検知した際に停止や回避行動を取ることが可能。また、電波状態の不安定な環境下で制御不能な事態に陥った場合に軌道上の障害物を検知・回避しながら 自動的に離陸地点まで帰還することが可能。
取得した画像はドローン本体のストレージに保存され、ドローンの着陸後、タブレット端末へ転送・保存し、その後クラウドに転送することが可能。
既にある建築物や土木構造物を対象とした活用では、ドローンに搭載したカメラにより、戸建・マンションなどの住宅や倉庫・工場など非住宅など建物の屋根や外装の撮影を行い、撮影画像から屋根や外壁の経年劣化や地震・台風などの災害発生後の状況に関する情報の取得を行う。
建築物や土木構造物の施工現場での活用では、ドローンに搭載したカメラにより、建設現場全体や特定エリアの撮影を行い、撮影画像から施工状況の把握や日々の差分に関する情報の取得を行う。撮影した画像からオルソ画像や点群データを取得し、建設現場全体の状況把握や点群ベースでの差分検出を行うことも可能。</v>
      </c>
      <c r="BS19" s="45" t="str">
        <f>IFERROR(IF(HLOOKUP('回答結果(KPMG編集)'!BS$2,'受領情報一覧(KPMG編集)'!$2:$100,ROW()-1,0)="","",HLOOKUP('回答結果(KPMG編集)'!BS$2,'受領情報一覧(KPMG編集)'!$2:$100,ROW()-1,0)),"")</f>
        <v>観測機器名：DJI Mavic 3 Thermal
https://enterprise.dji.com/jp/mavic-3-enterprise</v>
      </c>
      <c r="BT19" s="45" t="str">
        <f>IFERROR(IF(HLOOKUP('回答結果(KPMG編集)'!BT$2,'受領情報一覧(KPMG編集)'!$2:$100,ROW()-1,0)="","",HLOOKUP('回答結果(KPMG編集)'!BT$2,'受領情報一覧(KPMG編集)'!$2:$100,ROW()-1,0)),"")</f>
        <v>観測機器名：DJI Mavic 3 Thermal
https://enterprise.dji.com/jp/mavic-3-enterprise</v>
      </c>
      <c r="BU19" s="45" t="str">
        <f>IFERROR(IF(HLOOKUP('回答結果(KPMG編集)'!BU$2,'受領情報一覧(KPMG編集)'!$2:$100,ROW()-1,0)="","",HLOOKUP('回答結果(KPMG編集)'!BU$2,'受領情報一覧(KPMG編集)'!$2:$100,ROW()-1,0)),"")</f>
        <v>有</v>
      </c>
      <c r="BV19" s="45" t="str">
        <f>IFERROR(IF(HLOOKUP('回答結果(KPMG編集)'!BV$2,'受領情報一覧(KPMG編集)'!$2:$100,ROW()-1,0)="","",HLOOKUP('回答結果(KPMG編集)'!BV$2,'受領情報一覧(KPMG編集)'!$2:$100,ROW()-1,0)),"")</f>
        <v>過去データと取得したデータとの差分分析をすることで、経年劣化状況（亀裂、傷、欠損、動作異常、異音、異常振動、温度異常、漏えい電流、漏えいガス、等）を検出;</v>
      </c>
      <c r="BW19" s="45" t="str">
        <f>IFERROR(IF(HLOOKUP('回答結果(KPMG編集)'!BW$2,'受領情報一覧(KPMG編集)'!$2:$100,ROW()-1,0)="","",HLOOKUP('回答結果(KPMG編集)'!BW$2,'受領情報一覧(KPMG編集)'!$2:$100,ROW()-1,0)),"")</f>
        <v>レベル2：応用（製品・サービスとしての提供に向けて実証試験段階である）</v>
      </c>
      <c r="BX19" s="45" t="str">
        <f>IFERROR(IF(HLOOKUP('回答結果(KPMG編集)'!BX$2,'受領情報一覧(KPMG編集)'!$2:$100,ROW()-1,0)="","",HLOOKUP('回答結果(KPMG編集)'!BX$2,'受領情報一覧(KPMG編集)'!$2:$100,ROW()-1,0)),"")</f>
        <v>取得した静止画データからオルソ画像を生成し、その画像に対して物体検出技術を活用することで、残置物やモビリティの検出を行う。また、正常状態（何もない状態）の点群データを保持しておき、その点群データとの差分を分析することで、残置物や占有度の把握が可能。</v>
      </c>
      <c r="BY19" s="45" t="str">
        <f>IFERROR(IF(HLOOKUP('回答結果(KPMG編集)'!BY$2,'受領情報一覧(KPMG編集)'!$2:$100,ROW()-1,0)="","",HLOOKUP('回答結果(KPMG編集)'!BY$2,'受領情報一覧(KPMG編集)'!$2:$100,ROW()-1,0)),"")</f>
        <v>取得していない;</v>
      </c>
      <c r="BZ19" s="45" t="str">
        <f>IFERROR(IF(HLOOKUP('回答結果(KPMG編集)'!BZ$2,'受領情報一覧(KPMG編集)'!$2:$100,ROW()-1,0)="","",HLOOKUP('回答結果(KPMG編集)'!BZ$2,'受領情報一覧(KPMG編集)'!$2:$100,ROW()-1,0)),"")</f>
        <v>両方取得していない</v>
      </c>
      <c r="CA19" s="45" t="str">
        <f>IFERROR(IF(HLOOKUP('回答結果(KPMG編集)'!CA$2,'受領情報一覧(KPMG編集)'!$2:$100,ROW()-1,0)="","",HLOOKUP('回答結果(KPMG編集)'!CA$2,'受領情報一覧(KPMG編集)'!$2:$100,ROW()-1,0)),"")</f>
        <v/>
      </c>
      <c r="CB19" s="45" t="str">
        <f>IFERROR(IF(HLOOKUP('回答結果(KPMG編集)'!CB$2,'受領情報一覧(KPMG編集)'!$2:$100,ROW()-1,0)="","",HLOOKUP('回答結果(KPMG編集)'!CB$2,'受領情報一覧(KPMG編集)'!$2:$100,ROW()-1,0)),"")</f>
        <v/>
      </c>
      <c r="CC19" s="45" t="str">
        <f>IFERROR(IF(HLOOKUP('回答結果(KPMG編集)'!CC$2,'受領情報一覧(KPMG編集)'!$2:$100,ROW()-1,0)="","",HLOOKUP('回答結果(KPMG編集)'!CC$2,'受領情報一覧(KPMG編集)'!$2:$100,ROW()-1,0)),"")</f>
        <v/>
      </c>
      <c r="CD19" s="45" t="str">
        <f>IFERROR(IF(HLOOKUP('回答結果(KPMG編集)'!CD$2,'受領情報一覧(KPMG編集)'!$2:$100,ROW()-1,0)="","",HLOOKUP('回答結果(KPMG編集)'!CD$2,'受領情報一覧(KPMG編集)'!$2:$100,ROW()-1,0)),"")</f>
        <v/>
      </c>
      <c r="CE19" s="45" t="str">
        <f>IFERROR(IF(HLOOKUP('回答結果(KPMG編集)'!CE$2,'受領情報一覧(KPMG編集)'!$2:$100,ROW()-1,0)="","",HLOOKUP('回答結果(KPMG編集)'!CE$2,'受領情報一覧(KPMG編集)'!$2:$100,ROW()-1,0)),"")</f>
        <v>準拠するガイドラインはないが独自に脆弱性検査を実施している</v>
      </c>
      <c r="CF19" s="45" t="str">
        <f>IFERROR(IF(HLOOKUP('回答結果(KPMG編集)'!CF$2,'受領情報一覧(KPMG編集)'!$2:$100,ROW()-1,0)="","",HLOOKUP('回答結果(KPMG編集)'!CF$2,'受領情報一覧(KPMG編集)'!$2:$100,ROW()-1,0)),"")</f>
        <v/>
      </c>
      <c r="CG19" s="45" t="str">
        <f>IFERROR(IF(HLOOKUP('回答結果(KPMG編集)'!CG$2,'受領情報一覧(KPMG編集)'!$2:$100,ROW()-1,0)="","",HLOOKUP('回答結果(KPMG編集)'!CG$2,'受領情報一覧(KPMG編集)'!$2:$100,ROW()-1,0)),"")</f>
        <v>専用のツールによる脆弱性診断を実施 ;</v>
      </c>
      <c r="CH19" s="45" t="str">
        <f>IFERROR(IF(HLOOKUP('回答結果(KPMG編集)'!CH$2,'受領情報一覧(KPMG編集)'!$2:$100,ROW()-1,0)="","",HLOOKUP('回答結果(KPMG編集)'!CH$2,'受領情報一覧(KPMG編集)'!$2:$100,ROW()-1,0)),"")</f>
        <v/>
      </c>
      <c r="CI19" s="45" t="str">
        <f>IFERROR(IF(HLOOKUP('回答結果(KPMG編集)'!CI$2,'受領情報一覧(KPMG編集)'!$2:$100,ROW()-1,0)="","",HLOOKUP('回答結果(KPMG編集)'!CI$2,'受領情報一覧(KPMG編集)'!$2:$100,ROW()-1,0)),"")</f>
        <v/>
      </c>
      <c r="CJ19" s="45" t="str">
        <f>IFERROR(IF(HLOOKUP('回答結果(KPMG編集)'!CJ$2,'受領情報一覧(KPMG編集)'!$2:$100,ROW()-1,0)="","",HLOOKUP('回答結果(KPMG編集)'!CJ$2,'受領情報一覧(KPMG編集)'!$2:$100,ROW()-1,0)),"")</f>
        <v>日本国内のデータセンタ</v>
      </c>
      <c r="CK19" s="45" t="str">
        <f>IFERROR(IF(HLOOKUP('回答結果(KPMG編集)'!CK$2,'受領情報一覧(KPMG編集)'!$2:$100,ROW()-1,0)="","",HLOOKUP('回答結果(KPMG編集)'!CK$2,'受領情報一覧(KPMG編集)'!$2:$100,ROW()-1,0)),"")</f>
        <v>あああああ</v>
      </c>
      <c r="CL19" s="45" t="str">
        <f>IFERROR(IF(HLOOKUP('回答結果(KPMG編集)'!CL$2,'受領情報一覧(KPMG編集)'!$2:$100,ROW()-1,0)="","",HLOOKUP('回答結果(KPMG編集)'!CL$2,'受領情報一覧(KPMG編集)'!$2:$100,ROW()-1,0)),"")</f>
        <v>【管理者権限機能】一般ユーザから管理者権限へ昇格させる機能を有している、または、管理者権限で動作するように設計されている（例）ID管理システム、等;【コンピューティングリソース等に対するアクセス権限機能】コンピューティングリソース（CPU、メモリ、ストレージ）、または、ネットワークにアクセスする権限を有している（例） OS、ハイパーバイザー（仮想化基盤ソフトウェア）、 等;【データ等へのアクセス制御機能】データへのアクセスを制御するよう設計されている、また、システムやデバイスを制御する機能へのアクセスを制御するように設計されている（例）バックアップサービス、リカバリマネージャー、NAS、SAN、等;【ネットワーク制御・ウィルス対策に関する機能】ネットワーク制御・管理に関する機能やウィルス対策などのセキュリティに関する機能を有している（例）DNSリゾルバ、DNSサーバ、ウィルス対策ソフトウェア、暗号化ソフトウェア、等;【セキュリティの境界外で動作する機能】セキュリティ対策が施されている境界の外側で動作する機能を有する（例）ファイアウォール、IDS（不正侵入検知システム）/IPS（不正侵入防止システム）、等;</v>
      </c>
      <c r="CM19" s="45" t="str">
        <f>IFERROR(IF(HLOOKUP('回答結果(KPMG編集)'!CM$2,'受領情報一覧(KPMG編集)'!$2:$100,ROW()-1,0)="","",HLOOKUP('回答結果(KPMG編集)'!CM$2,'受領情報一覧(KPMG編集)'!$2:$100,ROW()-1,0)),"")</f>
        <v>【付与する権限の最小化】ソフトウェア及びプラットフォームへのアクセス権はユーザーごとに必要最低限の範囲で付与し、重要な資産への不正アクセスを防止している（例）アクセス権管理専用のプラットフォームを使用し個々の管理者を識別している、等;【ネットワークの保護】ソフトウェア、プラットフォーム及び関連データへの直接アクセスを最小限に抑えるため、ネットワークを保護している（例）インターネットと社内基幹系業務システムとの分離（ネットワーク分離）、プロキシの利用、SDP（Software Defined Perimeter）の利用、ファイアウォールの利用、リモートアクセス管理の実施、等;</v>
      </c>
      <c r="CN19" s="45" t="str">
        <f>IFERROR(IF(HLOOKUP('回答結果(KPMG編集)'!CN$2,'受領情報一覧(KPMG編集)'!$2:$100,ROW()-1,0)="","",HLOOKUP('回答結果(KPMG編集)'!CN$2,'受領情報一覧(KPMG編集)'!$2:$100,ROW()-1,0)),"")</f>
        <v>【データ（資産）の特定、ラベル付け・保護】データ資産の特定、重要度と影響で分類、管理ポリシーの策定を実施の上、データ侵害への対応（例：暗号化制御、データ難読化対応等）、攻撃時の回復手順策定を実施している;【付与する権限の最小化、アクセスレベルの設定】データ資産への不正なアクセスを防止するため、ユーザーに必要最小範囲へのアクセス権の付与や職掌権限にもとづく適切なアクセスレベルの設定を実施している（例）属性情報ベースのアクセス権制御（ABAC）等;【通信の暗号化】ネットワークに対する不正な接続を防止するための適切な対策を実施している。また、データを送受信するにあたり、脆弱性の少ないプロトコルを使用している（例）TLS 1.3プロトコルの利用 等;【データのバックアップ】障害発生時、迅速な復旧作業が可能となるよう障害時対応計画を策定し、その有効性を確認している。また、データ消失等の事態に備え、バックアップ及びリストアの仕組みを実装し、その有効性を確認している;</v>
      </c>
      <c r="CO19" s="45" t="str">
        <f>IFERROR(IF(HLOOKUP('回答結果(KPMG編集)'!CO$2,'受領情報一覧(KPMG編集)'!$2:$100,ROW()-1,0)="","",HLOOKUP('回答結果(KPMG編集)'!CO$2,'受領情報一覧(KPMG編集)'!$2:$100,ROW()-1,0)),"")</f>
        <v>ソフトウェア・コンポーネントを管理している</v>
      </c>
      <c r="CP19" s="45" t="str">
        <f>IFERROR(IF(HLOOKUP('回答結果(KPMG編集)'!CP$2,'受領情報一覧(KPMG編集)'!$2:$100,ROW()-1,0)="","",HLOOKUP('回答結果(KPMG編集)'!CP$2,'受領情報一覧(KPMG編集)'!$2:$100,ROW()-1,0)),"")</f>
        <v>プラットフォーム上の全てのソフトウェア（サードパーティ製ソフトウェア、OSSを含む）のソフトウェア・コンポーネントのインベントリ（ソフトウェア部品表（SBOM：software bill of materials））を作成しているが、SBOM データを標準フォーマットでは管理していない</v>
      </c>
      <c r="CQ19" s="45" t="str">
        <f>IFERROR(IF(HLOOKUP('回答結果(KPMG編集)'!CQ$2,'受領情報一覧(KPMG編集)'!$2:$100,ROW()-1,0)="","",HLOOKUP('回答結果(KPMG編集)'!CQ$2,'受領情報一覧(KPMG編集)'!$2:$100,ROW()-1,0)),"")</f>
        <v>【パッチ適用への活用】ソフトウェア・コンポーネントのインベントリ（ソフトウェア部品表（SBOM：software bill of materials））を活用し、効率的に適切なタイミングでパッチ適用を実施している;【リスク評価への活用】プラットフォーム上の全てのソフトウェア（サードパーティ製ソフトウェア、OSSを含む）について、ソフトウェア・コンポーネントのインベントリ（ソフトウェア部品表（SBOM：software bill of materials））を活用し、脆弱性や OSS ライセンス等に関わるリスクを評価している;</v>
      </c>
      <c r="CR19" s="45" t="str">
        <f>IFERROR(IF(HLOOKUP('回答結果(KPMG編集)'!CR$2,'受領情報一覧(KPMG編集)'!$2:$100,ROW()-1,0)="","",HLOOKUP('回答結果(KPMG編集)'!CR$2,'受領情報一覧(KPMG編集)'!$2:$100,ROW()-1,0)),"")</f>
        <v/>
      </c>
      <c r="CS19" s="45" t="str">
        <f>IFERROR(IF(HLOOKUP('回答結果(KPMG編集)'!CS$2,'受領情報一覧(KPMG編集)'!$2:$100,ROW()-1,0)="","",HLOOKUP('回答結果(KPMG編集)'!CS$2,'受領情報一覧(KPMG編集)'!$2:$100,ROW()-1,0)),"")</f>
        <v>【データ保護に関わる対策の実施】データの漏洩・改ざんを防止するため、悪質なコードの実行等の攻撃についてモニタリングを実施している。また、検知したイベントを分析し、攻撃の標的及び手法を理解するために活用している;【ネットワークに関わる対策の実施】不正侵入等を防ぐため、ネットワークデバイスの脆弱性に対してセキュリティ対策を実施している （例）ファイアウォールの設定、境界保護、トラフィックの監視、暗号化された新型プロトコルの利用、等;【人（要員）に関わる対策の実施（教育等）】セキュリティインシデントの発生時を想定して、対応方針・手順の策定、人材育成を実施している （例）対応計画や復旧計画の策定・評価、緊急時対応訓練、セキュリティ管理人材の育成研修プラットフォーム上のソフトウェアのセキュリティイベントを監視している、等;</v>
      </c>
      <c r="CT19" s="45" t="str">
        <f>IFERROR(IF(HLOOKUP('回答結果(KPMG編集)'!CT$2,'受領情報一覧(KPMG編集)'!$2:$100,ROW()-1,0)="","",HLOOKUP('回答結果(KPMG編集)'!CT$2,'受領情報一覧(KPMG編集)'!$2:$100,ROW()-1,0)),"")</f>
        <v>ソフトウェアの開発及び運用に関わるメンバーに画一的なトレーニングを実施している;</v>
      </c>
      <c r="CU19" s="45" t="str">
        <f>IFERROR(IF(HLOOKUP('回答結果(KPMG編集)'!CU$2,'受領情報一覧(KPMG編集)'!$2:$100,ROW()-1,0)="","",HLOOKUP('回答結果(KPMG編集)'!CU$2,'受領情報一覧(KPMG編集)'!$2:$100,ROW()-1,0)),"")</f>
        <v>【静的解析の実施】静的解析（コードベースでの分析）を実施している（例）コードスキャナーを使用して主要なバグを検出している、ハードコードされたパスワードや暗号鍵等がないかを確認している、等;【自動化ツールの活用】テスト自動化ツールを採用することで、テストの一貫した実行と結果の正確な確認を実施しつつ、テストに掛かる工数を最小化している;【動的解析の実施】動的解析（実際にプログラムを実行し分析）を実施している（例）テストケースに基づきブラックボックステストを実施している、リグレッションテストを実施している、ソフトウェアがWebサービスを提供する場合はWeb アプリケーションスキャナーなどを使用して脆弱性を検出している、等;【コンポーネント（ソフトウェアを構成する部品・構成要素）の把握・適切な管理】ソフトウェアに含まれているコンポーネント（OSS等の外部ソース含む）について、脆弱性データベース等を活用し脆弱性を継続的に監視している;【継続的な改善対応】検証の結果見つかったバグを修正し、かつ開発プロセスの早い段階でバグを発見し修正するために必要なプロセスの改善を実施している;</v>
      </c>
      <c r="CV19" s="45" t="str">
        <f>IFERROR(IF(HLOOKUP('回答結果(KPMG編集)'!CV$2,'受領情報一覧(KPMG編集)'!$2:$100,ROW()-1,0)="","",HLOOKUP('回答結果(KPMG編集)'!CV$2,'受領情報一覧(KPMG編集)'!$2:$100,ROW()-1,0)),"")</f>
        <v>非公表（47都道府県での導入実績あり）</v>
      </c>
      <c r="CW19" s="45" t="str">
        <f>IFERROR(IF(HLOOKUP('回答結果(KPMG編集)'!CW$2,'受領情報一覧(KPMG編集)'!$2:$100,ROW()-1,0)="","",HLOOKUP('回答結果(KPMG編集)'!CW$2,'受領情報一覧(KPMG編集)'!$2:$100,ROW()-1,0)),"")</f>
        <v>0件</v>
      </c>
      <c r="CX19" s="45" t="str">
        <f>IFERROR(IF(HLOOKUP('回答結果(KPMG編集)'!CX$2,'受領情報一覧(KPMG編集)'!$2:$100,ROW()-1,0)="","",HLOOKUP('回答結果(KPMG編集)'!CX$2,'受領情報一覧(KPMG編集)'!$2:$100,ROW()-1,0)),"")</f>
        <v>①発注者 
大手ハウスメーカー
②概要 
同社で実施する戸建て住宅点検において、オーナー満足度を高めながら効率的に点検を行う方法（労働環境の改善）を模索していた。本来ドローンではスティック操作が必要になるため操縦技術の取得のハードルがあった。本サービスでは、iPadの画面タップでのドローン操縦を可能にする技術を有しており、操縦技術ハードルを下げることで誰でも屋根外装のドローン点検を可能にしており、効率的かつ安全な点検の実施を実現している。現在では全国のアフター点検作業者様にサービスを利用いただいている。
③参考URL 
https://drone-journal.impress.co.jp/docs/news/1185447.html
https://www.sekisuihouse.co.jp/library/company/topics/datail/__icsFiles/afieldfile/2019/08/19/20190716.pdf
④投資対効果：
従来は2人で約1時間、のべ約2時間かかっていた屋根外装点検時間を、1人で約30分に短縮。
※記者会見資料よりhttps://built.itmedia.co.jp/bt/articles/1907/24/news035_4.html</v>
      </c>
      <c r="CY19" s="45" t="str">
        <f>IFERROR(IF(HLOOKUP('回答結果(KPMG編集)'!CY$2,'受領情報一覧(KPMG編集)'!$2:$100,ROW()-1,0)="","",HLOOKUP('回答結果(KPMG編集)'!CY$2,'受領情報一覧(KPMG編集)'!$2:$100,ROW()-1,0)),"")</f>
        <v>①発注者 
大手ゼネコン
②概要 
建設現場における人員不足が発生している中、工事を予定通りに実施するため進捗管理や現場管理を適切かつ効率的に実施したいニーズがあった。
原来では人が歩いて確認を行うことが主流ではあったが、ドローンを活用することで現場全体の状態確認をすることが可能となった。ただ、進捗把握には定点からの撮影が好ましいが手動操作では同一地点からの撮影が難しいこと、現場で安全に飛行させるには撮操縦技術が必要になることが課題としてあった。同技術では撮影地点の記録と地点間の移動を自動で行う技術を有しているため、継続的な定点撮影が可能となり、また地点間の移動の自動化により操縦技術の要件ハードルを下げることが可能となった。
また、法令上ドローンの飛行可能な高度に制限があるため、敷地が広域な場合は全体を写す空撮が難しい。そのため、指定ルートの飛行とルート上での連続撮影（2秒に1回撮影）とオルソ画像の生成を組み合わせることで広いエリアでも情報収集と状況把握が可能となる。
③参考URL 
なし
④投資対効果：
定点撮影：情報収集（巡回）1回あたりで時間にして1/10程度になることが見込まれる。</v>
      </c>
      <c r="CZ19" s="45" t="str">
        <f>IFERROR(IF(HLOOKUP('回答結果(KPMG編集)'!CZ$2,'受領情報一覧(KPMG編集)'!$2:$100,ROW()-1,0)="","",HLOOKUP('回答結果(KPMG編集)'!CZ$2,'受領情報一覧(KPMG編集)'!$2:$100,ROW()-1,0)),"")</f>
        <v/>
      </c>
      <c r="DA19" s="45" t="str">
        <f>IFERROR(IF(HLOOKUP('回答結果(KPMG編集)'!DA$2,'受領情報一覧(KPMG編集)'!$2:$100,ROW()-1,0)="","",HLOOKUP('回答結果(KPMG編集)'!DA$2,'受領情報一覧(KPMG編集)'!$2:$100,ROW()-1,0)),"")</f>
        <v/>
      </c>
      <c r="DB19" s="45" t="str">
        <f>IFERROR(IF(HLOOKUP('回答結果(KPMG編集)'!DB$2,'受領情報一覧(KPMG編集)'!$2:$100,ROW()-1,0)="","",HLOOKUP('回答結果(KPMG編集)'!DB$2,'受領情報一覧(KPMG編集)'!$2:$100,ROW()-1,0)),"")</f>
        <v/>
      </c>
      <c r="DC19" s="45" t="str">
        <f>IFERROR(IF(HLOOKUP('回答結果(KPMG編集)'!DC$2,'受領情報一覧(KPMG編集)'!$2:$100,ROW()-1,0)="","",HLOOKUP('回答結果(KPMG編集)'!DC$2,'受領情報一覧(KPMG編集)'!$2:$100,ROW()-1,0)),"")</f>
        <v>無人航空機（ドローン、ラジコン機等）の安全な飛行のためのガイドライン（国土交通省）</v>
      </c>
      <c r="DD19" s="45" t="str">
        <f>IFERROR(IF(HLOOKUP('回答結果(KPMG編集)'!DD$2,'受領情報一覧(KPMG編集)'!$2:$100,ROW()-1,0)="","",HLOOKUP('回答結果(KPMG編集)'!DD$2,'受領情報一覧(KPMG編集)'!$2:$100,ROW()-1,0)),"")</f>
        <v>ドローン機体に搭載されているリポバッテリーに衝撃が加わると発火する恐れがある。 
防爆仕様ではないため、火薬庫等の危険場所では使用できない。 
荒天時や強風で波が高い場合、海では大潮で潮の流れが早い場合には使用できない。
 風速5m/s以上の突風発生時には使用できない。</v>
      </c>
      <c r="DE19" s="45" t="str">
        <f>IFERROR(IF(HLOOKUP('回答結果(KPMG編集)'!DE$2,'受領情報一覧(KPMG編集)'!$2:$100,ROW()-1,0)="","",HLOOKUP('回答結果(KPMG編集)'!DE$2,'受領情報一覧(KPMG編集)'!$2:$100,ROW()-1,0)),"")</f>
        <v>＜DroneRoofer（ドローンルーファー）＞
タブレット端末（iOS/Android）の簡単な操作でドローンを操縦でき、戸建住宅やビル・マンションなどの屋根外装点検を簡単に行うことが可能なアプリケーション。
またドローンにより撮影された写真から屋根や外壁の寸法や面積の算出や報告書の作成ができ、点検作業・積算作業・見積作成を効率化を実現し点検から工事提案まで一気通貫で業務効率化を支援。
全国47都道府県のリフォーム・ハウスメーカーでの導入実績のほか、大手ハウスメーカーがアフターメンテナンスでの導入実績多数。
DroneRoofer製品紹介：https://www.drone-roofer.com/
活用事例（自社運営ウェブメディア『MOTTOBE』）：https://drone-roofer.com/mottobe/
＜ドローン施工管理くん＞
iPadの画面タップだけでドローンの操作ができることに加え、撮影地点の登録と地点間の移動の自動化により定点撮影の効率化を支援しています。
ドローンの操作・定点撮影を誰でも簡単に行えることに加え、ドローンの操縦に不慣れな方でも、ドローンを操縦される方が複数名いらっしゃる現場でも、当初の担当者が異動となった場合でも同じ場所画角での空撮が可能となります。
NETIS登録済み
https://www.netis.mlit.go.jp/netis/pubsearch/details?regNo=KT-220221%20
＜ドローン遠隔点検システム＞
遠隔地にいる有識者との間でのリアルタイムな映像共有や写真確認を実現することで、「安全に」「誰でも簡単に」点検業務を行うことを可能にし、結果として深刻な人材不足の解消と、効率的なインフラ点検を実現する。
東京都 DX Scrum Team Projectで実地検証を実施：https://prtimes.jp/main/html/rd/p/000000022.000016203.html
＜ドローンを活用したDX支援サービス＞
産業用のドローンの導入・活用支援やドローンを活用したDX化の実現に向けた検証・プロジェクト支援、業務定着・定着後のサポートなどをワンストップで対応。
https://corp.t-clue.com/drone-dx/</v>
      </c>
      <c r="DF19" s="45" t="str">
        <f>IFERROR(IF(HLOOKUP('回答結果(KPMG編集)'!DF$2,'受領情報一覧(KPMG編集)'!$2:$100,ROW()-1,0)="","",HLOOKUP('回答結果(KPMG編集)'!DF$2,'受領情報一覧(KPMG編集)'!$2:$100,ROW()-1,0)),"")</f>
        <v>日本国の裁判所</v>
      </c>
      <c r="DG19" s="45" t="str">
        <f>IFERROR(IF(HLOOKUP('回答結果(KPMG編集)'!DG$2,'受領情報一覧(KPMG編集)'!$2:$100,ROW()-1,0)="","",HLOOKUP('回答結果(KPMG編集)'!DG$2,'受領情報一覧(KPMG編集)'!$2:$100,ROW()-1,0)),"")</f>
        <v>日本法</v>
      </c>
      <c r="DH19" s="45" t="str">
        <f>IFERROR(IF(HLOOKUP('回答結果(KPMG編集)'!DH$2,'受領情報一覧(KPMG編集)'!$2:$100,ROW()-1,0)="","",HLOOKUP('回答結果(KPMG編集)'!DH$2,'受領情報一覧(KPMG編集)'!$2:$100,ROW()-1,0)),"")</f>
        <v>はい</v>
      </c>
      <c r="DI19" s="45" t="str">
        <f>IFERROR(IF(HLOOKUP('回答結果(KPMG編集)'!DI$2,'受領情報一覧(KPMG編集)'!$2:$100,ROW()-1,0)="","",HLOOKUP('回答結果(KPMG編集)'!DI$2,'受領情報一覧(KPMG編集)'!$2:$100,ROW()-1,0)),"")</f>
        <v>はい</v>
      </c>
      <c r="DJ19" s="45" t="str">
        <f>IFERROR(IF(HLOOKUP('回答結果(KPMG編集)'!DJ$2,'受領情報一覧(KPMG編集)'!$2:$100,ROW()-1,0)="","",HLOOKUP('回答結果(KPMG編集)'!DJ$2,'受領情報一覧(KPMG編集)'!$2:$100,ROW()-1,0)),"")</f>
        <v>CLUEは、DroneRooferの内容に関し、適法性、正確性、真実性、有用性、特定目的への適合性、適時性、完全性等について、いかなる保証も行わず、いかなる責任も負いません。 DroneRooferは現状有姿で提供されるものであり、会員のご判断の下適切に利用ください。会員によるDroneRooferのご利用に関して、会員に損害が発生した場合であっても、当該損害の発生につきCLUEに故意または重過失が無い限り、CLUEは、契約責任、不法行為、その他請求原因の如何にかかわらず、また、当該損害の予見の可否を問わず、一切の責任を負いません。 万が一、CLUEが会員に対して何らかの責任を負う場合にも、当該責任に関する損害賠償の合計額は、当該会員がCLUEに対して現実に支払った本アプリ、本クラウドサービス及び付帯サービスの利用料金（本ドローン及び本iPadの代金を含まない。）のうち、過去6か月間の期間に対応する月額料金相当額又は50万円のいずれか低い方の金額を上限とします。また、CLUEは、会員の事業機会の損失、逸失利益、データ消失・損壊によって生じた損害については、いかなる賠償責任も負いません。    当社は、ドローン施工管理くんの内容に関し、適法性、正確性、真実性、有用性、特定目的への適合性、適時性、完全性等について、いかなる保証も行うものではありません。 ドローン施工管理くんの利用に関して、当社は、契約責任、不法行為、その他請求原因の如何にかかわらず、また、当該損害の予見の可否を問わず、責任を負いません。 万が一、当社が会員に対して何らかの責任を負う場合にも、当該責任に関する損害賠償の合計額は、当該会員が過去6か月間に当社に支払ったドローン施工管理くんに関する代金及び利用料金の合計額又は50万円のいずれか低い方の金額を上限とします。また、当社は、会員の事業機会の損失、逸失利益、データ消失・損壊によって生じた損害については、いかなる賠償責任も負いません。</v>
      </c>
      <c r="DK19" s="45" t="str">
        <f>IFERROR(IF(HLOOKUP('回答結果(KPMG編集)'!DK$2,'受領情報一覧(KPMG編集)'!$2:$100,ROW()-1,0)="","",HLOOKUP('回答結果(KPMG編集)'!DK$2,'受領情報一覧(KPMG編集)'!$2:$100,ROW()-1,0)),"")</f>
        <v/>
      </c>
      <c r="DL19" s="45" t="str">
        <f>IFERROR(IF(HLOOKUP('回答結果(KPMG編集)'!DL$2,'受領情報一覧(KPMG編集)'!$2:$100,ROW()-1,0)="","",HLOOKUP('回答結果(KPMG編集)'!DL$2,'受領情報一覧(KPMG編集)'!$2:$100,ROW()-1,0)),"")</f>
        <v/>
      </c>
      <c r="DM19" s="45" t="str">
        <f>IFERROR(IF(HLOOKUP('回答結果(KPMG編集)'!DM$2,'受領情報一覧(KPMG編集)'!$2:$100,ROW()-1,0)="","",HLOOKUP('回答結果(KPMG編集)'!DM$2,'受領情報一覧(KPMG編集)'!$2:$100,ROW()-1,0)),"")</f>
        <v/>
      </c>
      <c r="DN19" s="45" t="str">
        <f>IFERROR(IF(HLOOKUP('回答結果(KPMG編集)'!DN$2,'受領情報一覧(KPMG編集)'!$2:$100,ROW()-1,0)="","",HLOOKUP('回答結果(KPMG編集)'!DN$2,'受領情報一覧(KPMG編集)'!$2:$100,ROW()-1,0)),"")</f>
        <v/>
      </c>
      <c r="DO19" s="45" t="str">
        <f>IFERROR(IF(HLOOKUP('回答結果(KPMG編集)'!DO$2,'受領情報一覧(KPMG編集)'!$2:$100,ROW()-1,0)="","",HLOOKUP('回答結果(KPMG編集)'!DO$2,'受領情報一覧(KPMG編集)'!$2:$100,ROW()-1,0)),"")</f>
        <v/>
      </c>
      <c r="DP19" s="45" t="str">
        <f>IFERROR(IF(HLOOKUP('回答結果(KPMG編集)'!DP$2,'受領情報一覧(KPMG編集)'!$2:$100,ROW()-1,0)="","",HLOOKUP('回答結果(KPMG編集)'!DP$2,'受領情報一覧(KPMG編集)'!$2:$100,ROW()-1,0)),"")</f>
        <v/>
      </c>
      <c r="DQ19" s="45" t="str">
        <f>IFERROR(IF(HLOOKUP('回答結果(KPMG編集)'!DQ$2,'受領情報一覧(KPMG編集)'!$2:$100,ROW()-1,0)="","",HLOOKUP('回答結果(KPMG編集)'!DQ$2,'受領情報一覧(KPMG編集)'!$2:$100,ROW()-1,0)),"")</f>
        <v/>
      </c>
      <c r="DR19" s="45" t="str">
        <f>IFERROR(IF(HLOOKUP('回答結果(KPMG編集)'!DR$2,'受領情報一覧(KPMG編集)'!$2:$100,ROW()-1,0)="","",HLOOKUP('回答結果(KPMG編集)'!DR$2,'受領情報一覧(KPMG編集)'!$2:$100,ROW()-1,0)),"")</f>
        <v/>
      </c>
      <c r="DS19" s="45" t="str">
        <f>IFERROR(IF(HLOOKUP('回答結果(KPMG編集)'!DS$2,'受領情報一覧(KPMG編集)'!$2:$100,ROW()-1,0)="","",HLOOKUP('回答結果(KPMG編集)'!DS$2,'受領情報一覧(KPMG編集)'!$2:$100,ROW()-1,0)),"")</f>
        <v/>
      </c>
      <c r="DT19" s="45" t="str">
        <f>IFERROR(IF(HLOOKUP('回答結果(KPMG編集)'!DT$2,'受領情報一覧(KPMG編集)'!$2:$100,ROW()-1,0)="","",HLOOKUP('回答結果(KPMG編集)'!DT$2,'受領情報一覧(KPMG編集)'!$2:$100,ROW()-1,0)),"")</f>
        <v/>
      </c>
      <c r="DU19" s="45" t="str">
        <f>IFERROR(IF(HLOOKUP('回答結果(KPMG編集)'!DU$2,'受領情報一覧(KPMG編集)'!$2:$100,ROW()-1,0)="","",HLOOKUP('回答結果(KPMG編集)'!DU$2,'受領情報一覧(KPMG編集)'!$2:$100,ROW()-1,0)),"")</f>
        <v/>
      </c>
      <c r="DV19" s="45" t="str">
        <f>IFERROR(IF(HLOOKUP('回答結果(KPMG編集)'!DV$2,'受領情報一覧(KPMG編集)'!$2:$100,ROW()-1,0)="","",HLOOKUP('回答結果(KPMG編集)'!DV$2,'受領情報一覧(KPMG編集)'!$2:$100,ROW()-1,0)),"")</f>
        <v>法人事業部　萩原北斗</v>
      </c>
      <c r="DW19" s="45" t="str">
        <f>IFERROR(IF(HLOOKUP('回答結果(KPMG編集)'!DW$2,'受領情報一覧(KPMG編集)'!$2:$100,ROW()-1,0)="","",HLOOKUP('回答結果(KPMG編集)'!DW$2,'受領情報一覧(KPMG編集)'!$2:$100,ROW()-1,0)),"")</f>
        <v>ホウジンジギョウブ　ハギハラホクト</v>
      </c>
      <c r="DX19" s="45" t="str">
        <f>IFERROR(IF(HLOOKUP('回答結果(KPMG編集)'!DX$2,'受領情報一覧(KPMG編集)'!$2:$100,ROW()-1,0)="","",HLOOKUP('回答結果(KPMG編集)'!DX$2,'受領情報一覧(KPMG編集)'!$2:$100,ROW()-1,0)),"")</f>
        <v>03-6802-7996（平日10:00~19:00）
support@t-clue.com</v>
      </c>
      <c r="DY19" s="45" t="str">
        <f>IFERROR(IF(HLOOKUP('回答結果(KPMG編集)'!DY$2,'受領情報一覧(KPMG編集)'!$2:$100,ROW()-1,0)="","",HLOOKUP('回答結果(KPMG編集)'!DY$2,'受領情報一覧(KPMG編集)'!$2:$100,ROW()-1,0)),"")</f>
        <v>個人情報の取扱いに同意する</v>
      </c>
      <c r="DZ19" s="45" t="str">
        <f>IFERROR(IF(HLOOKUP('回答結果(KPMG編集)'!DZ$2,'受領情報一覧(KPMG編集)'!$2:$100,ROW()-1,0)="","",HLOOKUP('回答結果(KPMG編集)'!DZ$2,'受領情報一覧(KPMG編集)'!$2:$100,ROW()-1,0)),"")</f>
        <v>著作権の取扱いに同意する</v>
      </c>
      <c r="EA19" s="45" t="str">
        <f>IFERROR(IF(HLOOKUP('回答結果(KPMG編集)'!EA$3,'受領情報一覧(KPMG編集)'!$3:$100,ROW()-2,0)="","",HLOOKUP('回答結果(KPMG編集)'!EA$3,'受領情報一覧(KPMG編集)'!$3:$100,ROW()-2,0)),"")</f>
        <v>同意する</v>
      </c>
      <c r="EB19" s="45" t="str">
        <f>IFERROR(IF(HLOOKUP('回答結果(KPMG編集)'!EB$3,'受領情報一覧(KPMG編集)'!$3:$100,ROW()-2,0)="","",HLOOKUP('回答結果(KPMG編集)'!EB$3,'受領情報一覧(KPMG編集)'!$3:$100,ROW()-2,0)),"")</f>
        <v>確認しました</v>
      </c>
    </row>
    <row r="20" spans="2:132" x14ac:dyDescent="0.55000000000000004">
      <c r="B20" s="67">
        <f>IFERROR(IF(Table1[[#This Row],[回答ID]]="","",Table1[[#This Row],[回答ID]]),"")</f>
        <v>17</v>
      </c>
      <c r="C20" s="46">
        <f>IFERROR(IF(Table1[[#This Row],[開始時刻]]="","",Table1[[#This Row],[開始時刻]]),"")</f>
        <v>45316.543564814812</v>
      </c>
      <c r="D20" s="46">
        <f>IFERROR(IF(Table1[[#This Row],[完了時刻]]="","",Table1[[#This Row],[完了時刻]]),"")</f>
        <v>45316.558275462965</v>
      </c>
      <c r="E20" s="45" t="str">
        <f>IFERROR(IF(Table1[[#This Row],[メール]]="","",Table1[[#This Row],[メール]]),"")</f>
        <v>anonymous</v>
      </c>
      <c r="F20" s="45" t="str">
        <f>IFERROR(IF(Table1[[#This Row],[名前]]="","",Table1[[#This Row],[名前]]),"")</f>
        <v/>
      </c>
      <c r="G20" s="45" t="str">
        <f>IFERROR(IF(Table1[[#This Row],[最終変更時刻]]="","",Table1[[#This Row],[最終変更時刻]]),"")</f>
        <v/>
      </c>
      <c r="H20" s="45" t="str">
        <f>IFERROR(IF(HLOOKUP('回答結果(KPMG編集)'!H$2,'受領情報一覧(KPMG編集)'!$2:$100,ROW()-1,0)="","",HLOOKUP('回答結果(KPMG編集)'!H$2,'受領情報一覧(KPMG編集)'!$2:$100,ROW()-1,0)),"")</f>
        <v>株式会社CLUE</v>
      </c>
      <c r="I20" s="45" t="str">
        <f>IFERROR(IF(HLOOKUP('回答結果(KPMG編集)'!I$2,'受領情報一覧(KPMG編集)'!$2:$100,ROW()-1,0)="","",HLOOKUP('回答結果(KPMG編集)'!I$2,'受領情報一覧(KPMG編集)'!$2:$100,ROW()-1,0)),"")</f>
        <v>クルー</v>
      </c>
      <c r="J20" s="45" t="str">
        <f>IFERROR(IF(HLOOKUP('回答結果(KPMG編集)'!J$2,'受領情報一覧(KPMG編集)'!$2:$100,ROW()-1,0)="","",HLOOKUP('回答結果(KPMG編集)'!J$2,'受領情報一覧(KPMG編集)'!$2:$100,ROW()-1,0)),"")</f>
        <v>日本国</v>
      </c>
      <c r="K20" s="184">
        <f>IFERROR(IF(HLOOKUP('回答結果(KPMG編集)'!K$2,'受領情報一覧(KPMG編集)'!$2:$100,ROW()-1,0)="","",HLOOKUP('回答結果(KPMG編集)'!K$2,'受領情報一覧(KPMG編集)'!$2:$100,ROW()-1,0)),"")</f>
        <v>1010401113852</v>
      </c>
      <c r="L20" s="45" t="str">
        <f>IFERROR(IF(HLOOKUP('回答結果(KPMG編集)'!L$2,'受領情報一覧(KPMG編集)'!$2:$100,ROW()-1,0)="","",HLOOKUP('回答結果(KPMG編集)'!L$2,'受領情報一覧(KPMG編集)'!$2:$100,ROW()-1,0)),"")</f>
        <v>50⼈超100⼈以下</v>
      </c>
      <c r="M20" s="45" t="str">
        <f>IFERROR(IF(HLOOKUP('回答結果(KPMG編集)'!M$2,'受領情報一覧(KPMG編集)'!$2:$100,ROW()-1,0)="","",HLOOKUP('回答結果(KPMG編集)'!M$2,'受領情報一覧(KPMG編集)'!$2:$100,ROW()-1,0)),"")</f>
        <v>１億円超３億円以下</v>
      </c>
      <c r="N20" s="45" t="str">
        <f>IFERROR(IF(HLOOKUP('回答結果(KPMG編集)'!N$2,'受領情報一覧(KPMG編集)'!$2:$100,ROW()-1,0)="","",HLOOKUP('回答結果(KPMG編集)'!N$2,'受領情報一覧(KPMG編集)'!$2:$100,ROW()-1,0)),"")</f>
        <v>東京都品川区北品川６丁目７番２９号ガーデンシティ品川御殿山３階</v>
      </c>
      <c r="O20" s="45" t="str">
        <f>IFERROR(IF(HLOOKUP('回答結果(KPMG編集)'!O$2,'受領情報一覧(KPMG編集)'!$2:$100,ROW()-1,0)="","",HLOOKUP('回答結果(KPMG編集)'!O$2,'受領情報一覧(KPMG編集)'!$2:$100,ROW()-1,0)),"")</f>
        <v>https://corp.t-clue.com/</v>
      </c>
      <c r="P20" s="45" t="str">
        <f>IFERROR(IF(HLOOKUP('回答結果(KPMG編集)'!P$2,'受領情報一覧(KPMG編集)'!$2:$100,ROW()-1,0)="","",HLOOKUP('回答結果(KPMG編集)'!P$2,'受領情報一覧(KPMG編集)'!$2:$100,ROW()-1,0)),"")</f>
        <v>無し;</v>
      </c>
      <c r="Q20" s="45" t="str">
        <f>IFERROR(IF(HLOOKUP('回答結果(KPMG編集)'!Q$2,'受領情報一覧(KPMG編集)'!$2:$100,ROW()-1,0)="","",HLOOKUP('回答結果(KPMG編集)'!Q$2,'受領情報一覧(KPMG編集)'!$2:$100,ROW()-1,0)),"")</f>
        <v>全国;</v>
      </c>
      <c r="R20" s="45" t="str">
        <f>IFERROR(IF(HLOOKUP('回答結果(KPMG編集)'!R$2,'受領情報一覧(KPMG編集)'!$2:$100,ROW()-1,0)="","",HLOOKUP('回答結果(KPMG編集)'!R$2,'受領情報一覧(KPMG編集)'!$2:$100,ROW()-1,0)),"")</f>
        <v>ドローンを用いた、インフラや建造物の劣化状況や建築現場の施工状況の確認のための技術及びサービス（DroneRoofer、ドローン施工管理くん）</v>
      </c>
      <c r="S20" s="45" t="str">
        <f>IFERROR(IF(HLOOKUP('回答結果(KPMG編集)'!S$2,'受領情報一覧(KPMG編集)'!$2:$100,ROW()-1,0)="","",HLOOKUP('回答結果(KPMG編集)'!S$2,'受領情報一覧(KPMG編集)'!$2:$100,ROW()-1,0)),"")</f>
        <v/>
      </c>
      <c r="T20" s="45" t="str">
        <f>IFERROR(IF(HLOOKUP('回答結果(KPMG編集)'!T$2,'受領情報一覧(KPMG編集)'!$2:$100,ROW()-1,0)="","",HLOOKUP('回答結果(KPMG編集)'!T$2,'受領情報一覧(KPMG編集)'!$2:$100,ROW()-1,0)),"")</f>
        <v>タブレットを用いて誰でも安全かつ効率的にドローン操縦ができ、屋内外の目視が困難な閉所や高所の対象物の劣化状況や施工状況の確認を容易にする。得られた画像の分析や報告書作成の自動化等も相談可能。</v>
      </c>
      <c r="U20" s="45" t="str">
        <f>IFERROR(IF(HLOOKUP('回答結果(KPMG編集)'!U$2,'受領情報一覧(KPMG編集)'!$2:$100,ROW()-1,0)="","",HLOOKUP('回答結果(KPMG編集)'!U$2,'受領情報一覧(KPMG編集)'!$2:$100,ROW()-1,0)),"")</f>
        <v>https://www.drone-roofer.com/　https://www.drone-sekoukanri.com/　https://prtimes.jp/main/html/rd/p/000000022.000016203.html　https://corp.t-clue.com/drone-dx/</v>
      </c>
      <c r="V20" s="45" t="str">
        <f>IFERROR(IF(HLOOKUP('回答結果(KPMG編集)'!V$2,'受領情報一覧(KPMG編集)'!$2:$100,ROW()-1,0)="","",HLOOKUP('回答結果(KPMG編集)'!V$2,'受領情報一覧(KPMG編集)'!$2:$100,ROW()-1,0)),"")</f>
        <v xml:space="preserve">
</v>
      </c>
      <c r="W20" s="45" t="str">
        <f>IFERROR(IF(HLOOKUP('回答結果(KPMG編集)'!W$2,'受領情報一覧(KPMG編集)'!$2:$100,ROW()-1,0)="","",HLOOKUP('回答結果(KPMG編集)'!W$2,'受領情報一覧(KPMG編集)'!$2:$100,ROW()-1,0)),"")</f>
        <v/>
      </c>
      <c r="X20" s="45" t="str">
        <f>IFERROR(IF(HLOOKUP('回答結果(KPMG編集)'!X$2,'受領情報一覧(KPMG編集)'!$2:$100,ROW()-1,0)="","",HLOOKUP('回答結果(KPMG編集)'!X$2,'受領情報一覧(KPMG編集)'!$2:$100,ROW()-1,0)),"")</f>
        <v>複数の要素技術により構成される</v>
      </c>
      <c r="Y20" s="45" t="str">
        <f>IFERROR(IF(HLOOKUP('回答結果(KPMG編集)'!Y$2,'受領情報一覧(KPMG編集)'!$2:$100,ROW()-1,0)="","",HLOOKUP('回答結果(KPMG編集)'!Y$2,'受領情報一覧(KPMG編集)'!$2:$100,ROW()-1,0)),"")</f>
        <v/>
      </c>
      <c r="Z20" s="45" t="str">
        <f>IFERROR(IF(HLOOKUP('回答結果(KPMG編集)'!Z$2,'受領情報一覧(KPMG編集)'!$2:$100,ROW()-1,0)="","",HLOOKUP('回答結果(KPMG編集)'!Z$2,'受領情報一覧(KPMG編集)'!$2:$100,ROW()-1,0)),"")</f>
        <v/>
      </c>
      <c r="AA20" s="185" t="str">
        <f>IFERROR(IF(HLOOKUP('回答結果(KPMG編集)'!AA$2,'受領情報一覧(KPMG編集)'!$2:$100,ROW()-1,0)="","",HLOOKUP('回答結果(KPMG編集)'!AA$2,'受領情報一覧(KPMG編集)'!$2:$100,ROW()-1,0)),"")</f>
        <v/>
      </c>
      <c r="AB20" s="45" t="str">
        <f>IFERROR(IF(HLOOKUP('回答結果(KPMG編集)'!AB$2,'受領情報一覧(KPMG編集)'!$2:$100,ROW()-1,0)="","",HLOOKUP('回答結果(KPMG編集)'!AB$2,'受領情報一覧(KPMG編集)'!$2:$100,ROW()-1,0)),"")</f>
        <v/>
      </c>
      <c r="AC20" s="45" t="str">
        <f>IFERROR(IF(HLOOKUP('回答結果(KPMG編集)'!AC$2,'受領情報一覧(KPMG編集)'!$2:$100,ROW()-1,0)="","",HLOOKUP('回答結果(KPMG編集)'!AC$2,'受領情報一覧(KPMG編集)'!$2:$100,ROW()-1,0)),"")</f>
        <v>ドローン自動操縦技術（DroneRoofer）</v>
      </c>
      <c r="AD20" s="45" t="str">
        <f>IFERROR(IF(HLOOKUP('回答結果(KPMG編集)'!AD$2,'受領情報一覧(KPMG編集)'!$2:$100,ROW()-1,0)="","",HLOOKUP('回答結果(KPMG編集)'!AD$2,'受領情報一覧(KPMG編集)'!$2:$100,ROW()-1,0)),"")</f>
        <v/>
      </c>
      <c r="AE20" s="45" t="str">
        <f>IFERROR(IF(HLOOKUP('回答結果(KPMG編集)'!AE$2,'受領情報一覧(KPMG編集)'!$2:$100,ROW()-1,0)="","",HLOOKUP('回答結果(KPMG編集)'!AE$2,'受領情報一覧(KPMG編集)'!$2:$100,ROW()-1,0)),"")</f>
        <v>株式会社CLUE</v>
      </c>
      <c r="AF20" s="45" t="str">
        <f>IFERROR(IF(HLOOKUP('回答結果(KPMG編集)'!AF$2,'受領情報一覧(KPMG編集)'!$2:$100,ROW()-1,0)="","",HLOOKUP('回答結果(KPMG編集)'!AF$2,'受領情報一覧(KPMG編集)'!$2:$100,ROW()-1,0)),"")</f>
        <v>クルー</v>
      </c>
      <c r="AG20" s="185" t="str">
        <f>IFERROR(IF(HLOOKUP('回答結果(KPMG編集)'!AG$2,'受領情報一覧(KPMG編集)'!$2:$100,ROW()-1,0)="","",HLOOKUP('回答結果(KPMG編集)'!AG$2,'受領情報一覧(KPMG編集)'!$2:$100,ROW()-1,0)),"")</f>
        <v>1010401113852</v>
      </c>
      <c r="AH20" s="45" t="str">
        <f>IFERROR(IF(HLOOKUP('回答結果(KPMG編集)'!AH$2,'受領情報一覧(KPMG編集)'!$2:$100,ROW()-1,0)="","",HLOOKUP('回答結果(KPMG編集)'!AH$2,'受領情報一覧(KPMG編集)'!$2:$100,ROW()-1,0)),"")</f>
        <v>東京都品川区北品川６丁目７番２９号ガーデンシティ品川御殿山３階</v>
      </c>
      <c r="AI20" s="45" t="str">
        <f>IFERROR(IF(HLOOKUP('回答結果(KPMG編集)'!AI$2,'受領情報一覧(KPMG編集)'!$2:$100,ROW()-1,0)="","",HLOOKUP('回答結果(KPMG編集)'!AI$2,'受領情報一覧(KPMG編集)'!$2:$100,ROW()-1,0)),"")</f>
        <v>続けて回答する</v>
      </c>
      <c r="AJ20" s="45" t="str">
        <f>IFERROR(IF(HLOOKUP('回答結果(KPMG編集)'!AJ$2,'受領情報一覧(KPMG編集)'!$2:$100,ROW()-1,0)="","",HLOOKUP('回答結果(KPMG編集)'!AJ$2,'受領情報一覧(KPMG編集)'!$2:$100,ROW()-1,0)),"")</f>
        <v>ドローン自動操縦技術（ドローン施工管理くん）</v>
      </c>
      <c r="AK20" s="45" t="str">
        <f>IFERROR(IF(HLOOKUP('回答結果(KPMG編集)'!AK$2,'受領情報一覧(KPMG編集)'!$2:$100,ROW()-1,0)="","",HLOOKUP('回答結果(KPMG編集)'!AK$2,'受領情報一覧(KPMG編集)'!$2:$100,ROW()-1,0)),"")</f>
        <v/>
      </c>
      <c r="AL20" s="45" t="str">
        <f>IFERROR(IF(HLOOKUP('回答結果(KPMG編集)'!AL$2,'受領情報一覧(KPMG編集)'!$2:$100,ROW()-1,0)="","",HLOOKUP('回答結果(KPMG編集)'!AL$2,'受領情報一覧(KPMG編集)'!$2:$100,ROW()-1,0)),"")</f>
        <v>株式会社CLUE</v>
      </c>
      <c r="AM20" s="45" t="str">
        <f>IFERROR(IF(HLOOKUP('回答結果(KPMG編集)'!AM$2,'受領情報一覧(KPMG編集)'!$2:$100,ROW()-1,0)="","",HLOOKUP('回答結果(KPMG編集)'!AM$2,'受領情報一覧(KPMG編集)'!$2:$100,ROW()-1,0)),"")</f>
        <v>クルー</v>
      </c>
      <c r="AN20" s="185" t="str">
        <f>IFERROR(IF(HLOOKUP('回答結果(KPMG編集)'!AN$2,'受領情報一覧(KPMG編集)'!$2:$100,ROW()-1,0)="","",HLOOKUP('回答結果(KPMG編集)'!AN$2,'受領情報一覧(KPMG編集)'!$2:$100,ROW()-1,0)),"")</f>
        <v>1010401113852</v>
      </c>
      <c r="AO20" s="45" t="str">
        <f>IFERROR(IF(HLOOKUP('回答結果(KPMG編集)'!AO$2,'受領情報一覧(KPMG編集)'!$2:$100,ROW()-1,0)="","",HLOOKUP('回答結果(KPMG編集)'!AO$2,'受領情報一覧(KPMG編集)'!$2:$100,ROW()-1,0)),"")</f>
        <v>東京都品川区北品川６丁目７番２９号ガーデンシティ品川御殿山３階</v>
      </c>
      <c r="AP20" s="45" t="str">
        <f>IFERROR(IF(HLOOKUP('回答結果(KPMG編集)'!AP$2,'受領情報一覧(KPMG編集)'!$2:$100,ROW()-1,0)="","",HLOOKUP('回答結果(KPMG編集)'!AP$2,'受領情報一覧(KPMG編集)'!$2:$100,ROW()-1,0)),"")</f>
        <v>続けて回答する</v>
      </c>
      <c r="AQ20" s="45" t="str">
        <f>IFERROR(IF(HLOOKUP('回答結果(KPMG編集)'!AQ$2,'受領情報一覧(KPMG編集)'!$2:$100,ROW()-1,0)="","",HLOOKUP('回答結果(KPMG編集)'!AQ$2,'受領情報一覧(KPMG編集)'!$2:$100,ROW()-1,0)),"")</f>
        <v>ドローン遠隔点検システム</v>
      </c>
      <c r="AR20" s="45" t="str">
        <f>IFERROR(IF(HLOOKUP('回答結果(KPMG編集)'!AR$2,'受領情報一覧(KPMG編集)'!$2:$100,ROW()-1,0)="","",HLOOKUP('回答結果(KPMG編集)'!AR$2,'受領情報一覧(KPMG編集)'!$2:$100,ROW()-1,0)),"")</f>
        <v/>
      </c>
      <c r="AS20" s="45" t="str">
        <f>IFERROR(IF(HLOOKUP('回答結果(KPMG編集)'!AS$2,'受領情報一覧(KPMG編集)'!$2:$100,ROW()-1,0)="","",HLOOKUP('回答結果(KPMG編集)'!AS$2,'受領情報一覧(KPMG編集)'!$2:$100,ROW()-1,0)),"")</f>
        <v>株式会社CLUE</v>
      </c>
      <c r="AT20" s="45" t="str">
        <f>IFERROR(IF(HLOOKUP('回答結果(KPMG編集)'!AT$2,'受領情報一覧(KPMG編集)'!$2:$100,ROW()-1,0)="","",HLOOKUP('回答結果(KPMG編集)'!AT$2,'受領情報一覧(KPMG編集)'!$2:$100,ROW()-1,0)),"")</f>
        <v>クルー</v>
      </c>
      <c r="AU20" s="185" t="str">
        <f>IFERROR(IF(HLOOKUP('回答結果(KPMG編集)'!AU$2,'受領情報一覧(KPMG編集)'!$2:$100,ROW()-1,0)="","",HLOOKUP('回答結果(KPMG編集)'!AU$2,'受領情報一覧(KPMG編集)'!$2:$100,ROW()-1,0)),"")</f>
        <v>1010401113852</v>
      </c>
      <c r="AV20" s="45" t="str">
        <f>IFERROR(IF(HLOOKUP('回答結果(KPMG編集)'!AV$2,'受領情報一覧(KPMG編集)'!$2:$100,ROW()-1,0)="","",HLOOKUP('回答結果(KPMG編集)'!AV$2,'受領情報一覧(KPMG編集)'!$2:$100,ROW()-1,0)),"")</f>
        <v>東京都品川区北品川６丁目７番２９号ガーデンシティ品川御殿山３階</v>
      </c>
      <c r="AW20" s="45" t="str">
        <f>IFERROR(IF(HLOOKUP('回答結果(KPMG編集)'!AW$2,'受領情報一覧(KPMG編集)'!$2:$100,ROW()-1,0)="","",HLOOKUP('回答結果(KPMG編集)'!AW$2,'受領情報一覧(KPMG編集)'!$2:$100,ROW()-1,0)),"")</f>
        <v>続けて回答する</v>
      </c>
      <c r="AX20" s="45" t="str">
        <f>IFERROR(IF(HLOOKUP('回答結果(KPMG編集)'!AX$2,'受領情報一覧(KPMG編集)'!$2:$100,ROW()-1,0)="","",HLOOKUP('回答結果(KPMG編集)'!AX$2,'受領情報一覧(KPMG編集)'!$2:$100,ROW()-1,0)),"")</f>
        <v>画像の自動分類と異常箇所の検出技術</v>
      </c>
      <c r="AY20" s="45" t="str">
        <f>IFERROR(IF(HLOOKUP('回答結果(KPMG編集)'!AY$2,'受領情報一覧(KPMG編集)'!$2:$100,ROW()-1,0)="","",HLOOKUP('回答結果(KPMG編集)'!AY$2,'受領情報一覧(KPMG編集)'!$2:$100,ROW()-1,0)),"")</f>
        <v/>
      </c>
      <c r="AZ20" s="45" t="str">
        <f>IFERROR(IF(HLOOKUP('回答結果(KPMG編集)'!AZ$2,'受領情報一覧(KPMG編集)'!$2:$100,ROW()-1,0)="","",HLOOKUP('回答結果(KPMG編集)'!AZ$2,'受領情報一覧(KPMG編集)'!$2:$100,ROW()-1,0)),"")</f>
        <v>株式会社CLUE</v>
      </c>
      <c r="BA20" s="45" t="str">
        <f>IFERROR(IF(HLOOKUP('回答結果(KPMG編集)'!BA$2,'受領情報一覧(KPMG編集)'!$2:$100,ROW()-1,0)="","",HLOOKUP('回答結果(KPMG編集)'!BA$2,'受領情報一覧(KPMG編集)'!$2:$100,ROW()-1,0)),"")</f>
        <v>クルー</v>
      </c>
      <c r="BB20" s="185" t="str">
        <f>IFERROR(IF(HLOOKUP('回答結果(KPMG編集)'!BB$2,'受領情報一覧(KPMG編集)'!$2:$100,ROW()-1,0)="","",HLOOKUP('回答結果(KPMG編集)'!BB$2,'受領情報一覧(KPMG編集)'!$2:$100,ROW()-1,0)),"")</f>
        <v>1010401113852</v>
      </c>
      <c r="BC20" s="45" t="str">
        <f>IFERROR(IF(HLOOKUP('回答結果(KPMG編集)'!BC$2,'受領情報一覧(KPMG編集)'!$2:$100,ROW()-1,0)="","",HLOOKUP('回答結果(KPMG編集)'!BC$2,'受領情報一覧(KPMG編集)'!$2:$100,ROW()-1,0)),"")</f>
        <v>東京都品川区北品川６丁目７番２９号ガーデンシティ品川御殿山３階</v>
      </c>
      <c r="BD20" s="45" t="str">
        <f>IFERROR(IF(HLOOKUP('回答結果(KPMG編集)'!BD$2,'受領情報一覧(KPMG編集)'!$2:$100,ROW()-1,0)="","",HLOOKUP('回答結果(KPMG編集)'!BD$2,'受領情報一覧(KPMG編集)'!$2:$100,ROW()-1,0)),"")</f>
        <v>続けて回答する</v>
      </c>
      <c r="BE20" s="45" t="str">
        <f>IFERROR(IF(HLOOKUP('回答結果(KPMG編集)'!BE$2,'受領情報一覧(KPMG編集)'!$2:$100,ROW()-1,0)="","",HLOOKUP('回答結果(KPMG編集)'!BE$2,'受領情報一覧(KPMG編集)'!$2:$100,ROW()-1,0)),"")</f>
        <v>劣化状況の自動判定技術</v>
      </c>
      <c r="BF20" s="45" t="str">
        <f>IFERROR(IF(HLOOKUP('回答結果(KPMG編集)'!BF$2,'受領情報一覧(KPMG編集)'!$2:$100,ROW()-1,0)="","",HLOOKUP('回答結果(KPMG編集)'!BF$2,'受領情報一覧(KPMG編集)'!$2:$100,ROW()-1,0)),"")</f>
        <v/>
      </c>
      <c r="BG20" s="45" t="str">
        <f>IFERROR(IF(HLOOKUP('回答結果(KPMG編集)'!BG$2,'受領情報一覧(KPMG編集)'!$2:$100,ROW()-1,0)="","",HLOOKUP('回答結果(KPMG編集)'!BG$2,'受領情報一覧(KPMG編集)'!$2:$100,ROW()-1,0)),"")</f>
        <v>株式会社CLUE</v>
      </c>
      <c r="BH20" s="45" t="str">
        <f>IFERROR(IF(HLOOKUP('回答結果(KPMG編集)'!BH$2,'受領情報一覧(KPMG編集)'!$2:$100,ROW()-1,0)="","",HLOOKUP('回答結果(KPMG編集)'!BH$2,'受領情報一覧(KPMG編集)'!$2:$100,ROW()-1,0)),"")</f>
        <v>クルー</v>
      </c>
      <c r="BI20" s="45" t="str">
        <f>IFERROR(IF(HLOOKUP('回答結果(KPMG編集)'!BI$2,'受領情報一覧(KPMG編集)'!$2:$100,ROW()-1,0)="","",HLOOKUP('回答結果(KPMG編集)'!BI$2,'受領情報一覧(KPMG編集)'!$2:$100,ROW()-1,0)),"")</f>
        <v>1010401113852</v>
      </c>
      <c r="BJ20" s="45" t="str">
        <f>IFERROR(IF(HLOOKUP('回答結果(KPMG編集)'!BJ$2,'受領情報一覧(KPMG編集)'!$2:$100,ROW()-1,0)="","",HLOOKUP('回答結果(KPMG編集)'!BJ$2,'受領情報一覧(KPMG編集)'!$2:$100,ROW()-1,0)),"")</f>
        <v>東京都品川区北品川６丁目７番２９号ガーデンシティ品川御殿山３階</v>
      </c>
      <c r="BK20" s="45" t="str">
        <f>IFERROR(IF(HLOOKUP('回答結果(KPMG編集)'!BK$2,'受領情報一覧(KPMG編集)'!$2:$100,ROW()-1,0)="","",HLOOKUP('回答結果(KPMG編集)'!BK$2,'受領情報一覧(KPMG編集)'!$2:$100,ROW()-1,0)),"")</f>
        <v>続けて回答する</v>
      </c>
      <c r="BL20" s="45" t="str">
        <f>IFERROR(IF(HLOOKUP('回答結果(KPMG編集)'!BL$2,'受領情報一覧(KPMG編集)'!$2:$100,ROW()-1,0)="","",HLOOKUP('回答結果(KPMG編集)'!BL$2,'受領情報一覧(KPMG編集)'!$2:$100,ROW()-1,0)),"")</f>
        <v>▼要素技術
・ドローンの遠隔操縦技術
・ドローン画像をベースにした３次元点群データ及び3Dモデルの生成技術
製造業者名：株式会社CLUE
フリガナ：クルー
法人番号：1010401113852
所在地：東京都品川区北品川６丁目７番２９号ガーデンシティ品川御殿山３階</v>
      </c>
      <c r="BM20" s="45" t="str">
        <f>IFERROR(IF(HLOOKUP('回答結果(KPMG編集)'!BM$2,'受領情報一覧(KPMG編集)'!$2:$100,ROW()-1,0)="","",HLOOKUP('回答結果(KPMG編集)'!BM$2,'受領情報一覧(KPMG編集)'!$2:$100,ROW()-1,0)),"")</f>
        <v>有</v>
      </c>
      <c r="BN20" s="45" t="str">
        <f>IFERROR(IF(HLOOKUP('回答結果(KPMG編集)'!BN$2,'受領情報一覧(KPMG編集)'!$2:$100,ROW()-1,0)="","",HLOOKUP('回答結果(KPMG編集)'!BN$2,'受領情報一覧(KPMG編集)'!$2:$100,ROW()-1,0)),"")</f>
        <v>土木構造物（道路、トンネル、橋梁、導管等の埋設物、等）;建築物（家屋、事業所、工場、畜舎、倉庫、等）;</v>
      </c>
      <c r="BO20" s="45" t="str">
        <f>IFERROR(IF(HLOOKUP('回答結果(KPMG編集)'!BO$2,'受領情報一覧(KPMG編集)'!$2:$100,ROW()-1,0)="","",HLOOKUP('回答結果(KPMG編集)'!BO$2,'受領情報一覧(KPMG編集)'!$2:$100,ROW()-1,0)),"")</f>
        <v>静止画や動画データ;</v>
      </c>
      <c r="BP20" s="45" t="str">
        <f>IFERROR(IF(HLOOKUP('回答結果(KPMG編集)'!BP$2,'受領情報一覧(KPMG編集)'!$2:$100,ROW()-1,0)="","",HLOOKUP('回答結果(KPMG編集)'!BP$2,'受領情報一覧(KPMG編集)'!$2:$100,ROW()-1,0)),"")</f>
        <v>操作用機器（コントローラー）と観測機器（ドローン、移動ロボット、等）を無線接続し、現場の担当者により遠隔操作;操作用機器（コントローラー）と観測機器（ドローン、移動ロボット、等）を無線接続し、遠隔地の担当者により遠隔操作;</v>
      </c>
      <c r="BQ20" s="45" t="str">
        <f>IFERROR(IF(HLOOKUP('回答結果(KPMG編集)'!BQ$2,'受領情報一覧(KPMG編集)'!$2:$100,ROW()-1,0)="","",HLOOKUP('回答結果(KPMG編集)'!BQ$2,'受領情報一覧(KPMG編集)'!$2:$100,ROW()-1,0)),"")</f>
        <v>レベル3：実装（製品・サービスとして提供されている）</v>
      </c>
      <c r="BR20" s="45" t="str">
        <f>IFERROR(IF(HLOOKUP('回答結果(KPMG編集)'!BR$2,'受領情報一覧(KPMG編集)'!$2:$100,ROW()-1,0)="","",HLOOKUP('回答結果(KPMG編集)'!BR$2,'受領情報一覧(KPMG編集)'!$2:$100,ROW()-1,0)),"")</f>
        <v>コントローラーとドローンをWi-Fiにより無線接続し、タブレット端末の画面をタップする操作のみでドローン操縦や自動飛行（フリーハンドでの飛行経路指定や経路記憶による定点観測など）が可能（ドローンはDJI製ドローンやAutel製ドローンなど複数メーカーの機体に対応）。飛行環境は、GPS環境下及びGPS非環境下（屋内など）に対応している。
ドローンは障害物検知機能を有しており、障害物を検知した際に停止や回避行動を取ることが可能。また、電波状態の不安定な環境下で制御不能な事態に陥った場合に軌道上の障害物を検知・回避しながら 自動的に離陸地点まで帰還することが可能。
取得した画像はドローン本体のストレージに保存され、ドローンの着陸後、タブレット端末へ転送・保存し、その後クラウドに自動転送することが可能。
既にある建築物や土木構造物を対象とした活用では、ドローンに搭載したカメラにより、戸建・マンションなどの住宅や倉庫・工場など非住宅など建物の屋根や外装の撮影を行い、撮影画像から屋根や外壁の経年劣化や地震・台風などの災害発生後の状況に関する情報の取得を行う。
建築物や土木構造物の施工現場での活用では、ドローンに搭載したカメラにより、建設現場全体や特定エリアの撮影を行い、撮影画像から施工状況の把握や日々の差分に関する情報の取得を行う。撮影した画像からオルソ画像や点群データを取得し、建設現場全体の状況把握や点群ベースでの差分検出を行うことも可能。</v>
      </c>
      <c r="BS20" s="45" t="str">
        <f>IFERROR(IF(HLOOKUP('回答結果(KPMG編集)'!BS$2,'受領情報一覧(KPMG編集)'!$2:$100,ROW()-1,0)="","",HLOOKUP('回答結果(KPMG編集)'!BS$2,'受領情報一覧(KPMG編集)'!$2:$100,ROW()-1,0)),"")</f>
        <v>観測機器名： Mavic 3 Enterprise
https://enterprise.dji.com/jp/mavic-3-enterprise/specs
観測機器名： DJI Mini 3 Pro
https://www.dji.com/jp/mini-3-pro/specs</v>
      </c>
      <c r="BT20" s="45" t="str">
        <f>IFERROR(IF(HLOOKUP('回答結果(KPMG編集)'!BT$2,'受領情報一覧(KPMG編集)'!$2:$100,ROW()-1,0)="","",HLOOKUP('回答結果(KPMG編集)'!BT$2,'受領情報一覧(KPMG編集)'!$2:$100,ROW()-1,0)),"")</f>
        <v>観測機器名： Mavic 3 Enterprise
https://enterprise.dji.com/jp/mavic-3-enterprise/specs
観測機器名： DJI Mini 3 Pro
https://www.dji.com/jp/mini-3-pro/specs</v>
      </c>
      <c r="BU20" s="45" t="str">
        <f>IFERROR(IF(HLOOKUP('回答結果(KPMG編集)'!BU$2,'受領情報一覧(KPMG編集)'!$2:$100,ROW()-1,0)="","",HLOOKUP('回答結果(KPMG編集)'!BU$2,'受領情報一覧(KPMG編集)'!$2:$100,ROW()-1,0)),"")</f>
        <v>有</v>
      </c>
      <c r="BV20" s="45" t="str">
        <f>IFERROR(IF(HLOOKUP('回答結果(KPMG編集)'!BV$2,'受領情報一覧(KPMG編集)'!$2:$100,ROW()-1,0)="","",HLOOKUP('回答結果(KPMG編集)'!BV$2,'受領情報一覧(KPMG編集)'!$2:$100,ROW()-1,0)),"")</f>
        <v>過去データと取得したデータとの差分分析をすることで、経年劣化状況（亀裂、傷、欠損、動作異常、異音、異常振動、温度異常、漏えい電流、漏えいガス、等）を検出;</v>
      </c>
      <c r="BW20" s="45" t="str">
        <f>IFERROR(IF(HLOOKUP('回答結果(KPMG編集)'!BW$2,'受領情報一覧(KPMG編集)'!$2:$100,ROW()-1,0)="","",HLOOKUP('回答結果(KPMG編集)'!BW$2,'受領情報一覧(KPMG編集)'!$2:$100,ROW()-1,0)),"")</f>
        <v>レベル2：応用（製品・サービスとしての提供に向けて実証試験段階である）</v>
      </c>
      <c r="BX20" s="45" t="str">
        <f>IFERROR(IF(HLOOKUP('回答結果(KPMG編集)'!BX$2,'受領情報一覧(KPMG編集)'!$2:$100,ROW()-1,0)="","",HLOOKUP('回答結果(KPMG編集)'!BX$2,'受領情報一覧(KPMG編集)'!$2:$100,ROW()-1,0)),"")</f>
        <v>取得した静止画データ又は動画データに対して、独自の分析モデルを用いて「画像の自動分類」及び「異常箇所の自動検出」を行う。「画像の自動分類」では、例えば家屋全景が写っている写真や、建設現場全体を撮影した写真、特定の重機を撮影した写真などを分類する。「異常箇所の自動検出」では、例えば瓦の剥がれがある屋根、傷や汚れのついた太陽光パネル、ひび割れの入った外壁などの箇所をセグメンテーションして検出する。
独自のモデルでカバーしていないクラスについても、「画像撮影→データアップロード→アノテーション→モデル更新→適用」のフローを一連のシステムとして提供可能なため、ユーザー企業独自のモデル構築と活用の仕組みを提供することが可能。</v>
      </c>
      <c r="BY20" s="45" t="str">
        <f>IFERROR(IF(HLOOKUP('回答結果(KPMG編集)'!BY$2,'受領情報一覧(KPMG編集)'!$2:$100,ROW()-1,0)="","",HLOOKUP('回答結果(KPMG編集)'!BY$2,'受領情報一覧(KPMG編集)'!$2:$100,ROW()-1,0)),"")</f>
        <v>取得していない;</v>
      </c>
      <c r="BZ20" s="45" t="str">
        <f>IFERROR(IF(HLOOKUP('回答結果(KPMG編集)'!BZ$2,'受領情報一覧(KPMG編集)'!$2:$100,ROW()-1,0)="","",HLOOKUP('回答結果(KPMG編集)'!BZ$2,'受領情報一覧(KPMG編集)'!$2:$100,ROW()-1,0)),"")</f>
        <v>両方取得していない</v>
      </c>
      <c r="CA20" s="45" t="str">
        <f>IFERROR(IF(HLOOKUP('回答結果(KPMG編集)'!CA$2,'受領情報一覧(KPMG編集)'!$2:$100,ROW()-1,0)="","",HLOOKUP('回答結果(KPMG編集)'!CA$2,'受領情報一覧(KPMG編集)'!$2:$100,ROW()-1,0)),"")</f>
        <v/>
      </c>
      <c r="CB20" s="45" t="str">
        <f>IFERROR(IF(HLOOKUP('回答結果(KPMG編集)'!CB$2,'受領情報一覧(KPMG編集)'!$2:$100,ROW()-1,0)="","",HLOOKUP('回答結果(KPMG編集)'!CB$2,'受領情報一覧(KPMG編集)'!$2:$100,ROW()-1,0)),"")</f>
        <v/>
      </c>
      <c r="CC20" s="45" t="str">
        <f>IFERROR(IF(HLOOKUP('回答結果(KPMG編集)'!CC$2,'受領情報一覧(KPMG編集)'!$2:$100,ROW()-1,0)="","",HLOOKUP('回答結果(KPMG編集)'!CC$2,'受領情報一覧(KPMG編集)'!$2:$100,ROW()-1,0)),"")</f>
        <v/>
      </c>
      <c r="CD20" s="45" t="str">
        <f>IFERROR(IF(HLOOKUP('回答結果(KPMG編集)'!CD$2,'受領情報一覧(KPMG編集)'!$2:$100,ROW()-1,0)="","",HLOOKUP('回答結果(KPMG編集)'!CD$2,'受領情報一覧(KPMG編集)'!$2:$100,ROW()-1,0)),"")</f>
        <v/>
      </c>
      <c r="CE20" s="45" t="str">
        <f>IFERROR(IF(HLOOKUP('回答結果(KPMG編集)'!CE$2,'受領情報一覧(KPMG編集)'!$2:$100,ROW()-1,0)="","",HLOOKUP('回答結果(KPMG編集)'!CE$2,'受領情報一覧(KPMG編集)'!$2:$100,ROW()-1,0)),"")</f>
        <v>準拠するガイドラインはないが独自に脆弱性検査を実施している</v>
      </c>
      <c r="CF20" s="45" t="str">
        <f>IFERROR(IF(HLOOKUP('回答結果(KPMG編集)'!CF$2,'受領情報一覧(KPMG編集)'!$2:$100,ROW()-1,0)="","",HLOOKUP('回答結果(KPMG編集)'!CF$2,'受領情報一覧(KPMG編集)'!$2:$100,ROW()-1,0)),"")</f>
        <v/>
      </c>
      <c r="CG20" s="45" t="str">
        <f>IFERROR(IF(HLOOKUP('回答結果(KPMG編集)'!CG$2,'受領情報一覧(KPMG編集)'!$2:$100,ROW()-1,0)="","",HLOOKUP('回答結果(KPMG編集)'!CG$2,'受領情報一覧(KPMG編集)'!$2:$100,ROW()-1,0)),"")</f>
        <v>専用のツールを用いた脆弱性診断を実施;</v>
      </c>
      <c r="CH20" s="45" t="str">
        <f>IFERROR(IF(HLOOKUP('回答結果(KPMG編集)'!CH$2,'受領情報一覧(KPMG編集)'!$2:$100,ROW()-1,0)="","",HLOOKUP('回答結果(KPMG編集)'!CH$2,'受領情報一覧(KPMG編集)'!$2:$100,ROW()-1,0)),"")</f>
        <v/>
      </c>
      <c r="CI20" s="45" t="str">
        <f>IFERROR(IF(HLOOKUP('回答結果(KPMG編集)'!CI$2,'受領情報一覧(KPMG編集)'!$2:$100,ROW()-1,0)="","",HLOOKUP('回答結果(KPMG編集)'!CI$2,'受領情報一覧(KPMG編集)'!$2:$100,ROW()-1,0)),"")</f>
        <v/>
      </c>
      <c r="CJ20" s="45" t="str">
        <f>IFERROR(IF(HLOOKUP('回答結果(KPMG編集)'!CJ$2,'受領情報一覧(KPMG編集)'!$2:$100,ROW()-1,0)="","",HLOOKUP('回答結果(KPMG編集)'!CJ$2,'受領情報一覧(KPMG編集)'!$2:$100,ROW()-1,0)),"")</f>
        <v>日本国内のデータセンタ</v>
      </c>
      <c r="CK20" s="45" t="str">
        <f>IFERROR(IF(HLOOKUP('回答結果(KPMG編集)'!CK$2,'受領情報一覧(KPMG編集)'!$2:$100,ROW()-1,0)="","",HLOOKUP('回答結果(KPMG編集)'!CK$2,'受領情報一覧(KPMG編集)'!$2:$100,ROW()-1,0)),"")</f>
        <v>データベースへのアクセスをIAM（Identity and Access Management）を使⽤し て厳格に管理している。また、アクセスやデータの転送は、SSL/TLSなどの暗号 化通信を使⽤してセキュアに⾏なっている。</v>
      </c>
      <c r="CL20" s="45" t="str">
        <f>IFERROR(IF(HLOOKUP('回答結果(KPMG編集)'!CL$2,'受領情報一覧(KPMG編集)'!$2:$100,ROW()-1,0)="","",HLOOKUP('回答結果(KPMG編集)'!CL$2,'受領情報一覧(KPMG編集)'!$2:$100,ROW()-1,0)),"")</f>
        <v>【管理者権限機能】一般ユーザから管理者権限へ昇格させる機能を有している、または、管理者権限で動作するように設計されている（例）ID管理システム、等;【コンピューティングリソース等に対するアクセス権限機能】コンピューティングリソース（CPU、メモリ、ストレージ）、または、ネットワークにアクセスする権限を有している（例） OS、ハイパーバイザー（仮想化基盤ソフトウェア）、 等;【データ等へのアクセス制御機能】データへのアクセスを制御するよう設計されている、また、システムやデバイスを制御する機能へのアクセスを制御するように設計されている（例）バックアップサービス、リカバリマネージャー、NAS、SAN、等;【ネットワーク制御・ウィルス対策に関する機能】ネットワーク制御・管理に関する機能やウィルス対策などのセキュリティに関する機能を有している（例）DNSリゾルバ、DNSサーバ、ウィルス対策ソフトウェア、暗号化ソフトウェア、等;【セキュリティの境界外で動作する機能】セキュリティ対策が施されている境界の外側で動作する機能を有する（例）ファイアウォール、IDS（不正侵入検知システム）/IPS（不正侵入防止システム）、等;</v>
      </c>
      <c r="CM20" s="45" t="str">
        <f>IFERROR(IF(HLOOKUP('回答結果(KPMG編集)'!CM$2,'受領情報一覧(KPMG編集)'!$2:$100,ROW()-1,0)="","",HLOOKUP('回答結果(KPMG編集)'!CM$2,'受領情報一覧(KPMG編集)'!$2:$100,ROW()-1,0)),"")</f>
        <v>【付与する権限の最小化】ソフトウェア及びプラットフォームへのアクセス権はユーザーごとに必要最低限の範囲で付与し、重要な資産への不正アクセスを防止している（例）アクセス権管理専用のプラットフォームを使用し個々の管理者を識別している、等;【ネットワークの保護】ソフトウェア、プラットフォーム及び関連データへの直接アクセスを最小限に抑えるため、ネットワークを保護している（例）インターネットと社内基幹系業務システムとの分離（ネットワーク分離）、プロキシの利用、SDP（Software Defined Perimeter）の利用、ファイアウォールの利用、リモートアクセス管理の実施、等;</v>
      </c>
      <c r="CN20" s="45" t="str">
        <f>IFERROR(IF(HLOOKUP('回答結果(KPMG編集)'!CN$2,'受領情報一覧(KPMG編集)'!$2:$100,ROW()-1,0)="","",HLOOKUP('回答結果(KPMG編集)'!CN$2,'受領情報一覧(KPMG編集)'!$2:$100,ROW()-1,0)),"")</f>
        <v>【データ（資産）の特定、ラベル付け・保護】データ資産の特定、重要度と影響で分類、管理ポリシーの策定を実施の上、データ侵害への対応（例：暗号化制御、データ難読化対応等）、攻撃時の回復手順策定を実施している;【付与する権限の最小化、アクセスレベルの設定】データ資産への不正なアクセスを防止するため、ユーザーに必要最小範囲へのアクセス権の付与や職掌権限にもとづく適切なアクセスレベルの設定を実施している（例）属性情報ベースのアクセス権制御（ABAC）等;【通信の暗号化】ネットワークに対する不正な接続を防止するための適切な対策を実施している。また、データを送受信するにあたり、脆弱性の少ないプロトコルを使用している（例）TLS 1.3プロトコルの利用 等;【データのバックアップ】障害発生時、迅速な復旧作業が可能となるよう障害時対応計画を策定し、その有効性を確認している。また、データ消失等の事態に備え、バックアップ及びリストアの仕組みを実装し、その有効性を確認している;</v>
      </c>
      <c r="CO20" s="45" t="str">
        <f>IFERROR(IF(HLOOKUP('回答結果(KPMG編集)'!CO$2,'受領情報一覧(KPMG編集)'!$2:$100,ROW()-1,0)="","",HLOOKUP('回答結果(KPMG編集)'!CO$2,'受領情報一覧(KPMG編集)'!$2:$100,ROW()-1,0)),"")</f>
        <v>ソフトウェア・コンポーネントを管理している</v>
      </c>
      <c r="CP20" s="45" t="str">
        <f>IFERROR(IF(HLOOKUP('回答結果(KPMG編集)'!CP$2,'受領情報一覧(KPMG編集)'!$2:$100,ROW()-1,0)="","",HLOOKUP('回答結果(KPMG編集)'!CP$2,'受領情報一覧(KPMG編集)'!$2:$100,ROW()-1,0)),"")</f>
        <v>プラットフォーム上の全てのソフトウェア（サードパーティ製ソフトウェア、OSSを含む）のソフトウェア・コンポーネントのインベントリ（ソフトウェア部品表（SBOM：software bill of materials））を作成しているが、SBOM データを標準フォーマットでは管理していない</v>
      </c>
      <c r="CQ20" s="45" t="str">
        <f>IFERROR(IF(HLOOKUP('回答結果(KPMG編集)'!CQ$2,'受領情報一覧(KPMG編集)'!$2:$100,ROW()-1,0)="","",HLOOKUP('回答結果(KPMG編集)'!CQ$2,'受領情報一覧(KPMG編集)'!$2:$100,ROW()-1,0)),"")</f>
        <v>【パッチ適用への活用】ソフトウェア・コンポーネントのインベントリ（ソフトウェア部品表（SBOM：software bill of materials））を活用し、効率的に適切なタイミングでパッチ適用を実施している;【リスク評価への活用】プラットフォーム上の全てのソフトウェア（サードパーティ製ソフトウェア、OSSを含む）について、ソフトウェア・コンポーネントのインベントリ（ソフトウェア部品表（SBOM：software bill of materials））を活用し、脆弱性や OSS ライセンス等に関わるリスクを評価している;</v>
      </c>
      <c r="CR20" s="45" t="str">
        <f>IFERROR(IF(HLOOKUP('回答結果(KPMG編集)'!CR$2,'受領情報一覧(KPMG編集)'!$2:$100,ROW()-1,0)="","",HLOOKUP('回答結果(KPMG編集)'!CR$2,'受領情報一覧(KPMG編集)'!$2:$100,ROW()-1,0)),"")</f>
        <v/>
      </c>
      <c r="CS20" s="45" t="str">
        <f>IFERROR(IF(HLOOKUP('回答結果(KPMG編集)'!CS$2,'受領情報一覧(KPMG編集)'!$2:$100,ROW()-1,0)="","",HLOOKUP('回答結果(KPMG編集)'!CS$2,'受領情報一覧(KPMG編集)'!$2:$100,ROW()-1,0)),"")</f>
        <v>【データ保護に関わる対策の実施】データの漏洩・改ざんを防止するため、悪質なコードの実行等の攻撃についてモニタリングを実施している。また、検知したイベントを分析し、攻撃の標的及び手法を理解するために活用している;【ネットワークに関わる対策の実施】不正侵入等を防ぐため、ネットワークデバイスの脆弱性に対してセキュリティ対策を実施している （例）ファイアウォールの設定、境界保護、トラフィックの監視、暗号化された新型プロトコルの利用、等;【人（要員）に関わる対策の実施（教育等）】セキュリティインシデントの発生時を想定して、対応方針・手順の策定、人材育成を実施している （例）対応計画や復旧計画の策定・評価、緊急時対応訓練、セキュリティ管理人材の育成研修プラットフォーム上のソフトウェアのセキュリティイベントを監視している、等;</v>
      </c>
      <c r="CT20" s="45" t="str">
        <f>IFERROR(IF(HLOOKUP('回答結果(KPMG編集)'!CT$2,'受領情報一覧(KPMG編集)'!$2:$100,ROW()-1,0)="","",HLOOKUP('回答結果(KPMG編集)'!CT$2,'受領情報一覧(KPMG編集)'!$2:$100,ROW()-1,0)),"")</f>
        <v>ソフトウェアの開発及び運用に関わるメンバーに画一的なトレーニングを実施している;</v>
      </c>
      <c r="CU20" s="45" t="str">
        <f>IFERROR(IF(HLOOKUP('回答結果(KPMG編集)'!CU$2,'受領情報一覧(KPMG編集)'!$2:$100,ROW()-1,0)="","",HLOOKUP('回答結果(KPMG編集)'!CU$2,'受領情報一覧(KPMG編集)'!$2:$100,ROW()-1,0)),"")</f>
        <v>【自動化ツールの活用】テスト自動化ツールを採用することで、テストの一貫した実行と結果の正確な確認を実施しつつ、テストに掛かる工数を最小化している;【静的解析の実施】静的解析（コードベースでの分析）を実施している（例）コードスキャナーを使用して主要なバグを検出している、ハードコードされたパスワードや暗号鍵等がないかを確認している、等;【動的解析の実施】動的解析（実際にプログラムを実行し分析）を実施している（例）テストケースに基づきブラックボックステストを実施している、リグレッションテストを実施している、ソフトウェアがWebサービスを提供する場合はWeb アプリケーションスキャナーなどを使用して脆弱性を検出している、等;【コンポーネント（ソフトウェアを構成する部品・構成要素）の把握・適切な管理】ソフトウェアに含まれているコンポーネント（OSS等の外部ソース含む）について、脆弱性データベース等を活用し脆弱性を継続的に監視している;【継続的な改善対応】検証の結果見つかったバグを修正し、かつ開発プロセスの早い段階でバグを発見し修正するために必要なプロセスの改善を実施している;</v>
      </c>
      <c r="CV20" s="45" t="str">
        <f>IFERROR(IF(HLOOKUP('回答結果(KPMG編集)'!CV$2,'受領情報一覧(KPMG編集)'!$2:$100,ROW()-1,0)="","",HLOOKUP('回答結果(KPMG編集)'!CV$2,'受領情報一覧(KPMG編集)'!$2:$100,ROW()-1,0)),"")</f>
        <v>非公表（47都道府県での導入実績あり）</v>
      </c>
      <c r="CW20" s="45" t="str">
        <f>IFERROR(IF(HLOOKUP('回答結果(KPMG編集)'!CW$2,'受領情報一覧(KPMG編集)'!$2:$100,ROW()-1,0)="","",HLOOKUP('回答結果(KPMG編集)'!CW$2,'受領情報一覧(KPMG編集)'!$2:$100,ROW()-1,0)),"")</f>
        <v>0件</v>
      </c>
      <c r="CX20" s="45" t="str">
        <f>IFERROR(IF(HLOOKUP('回答結果(KPMG編集)'!CX$2,'受領情報一覧(KPMG編集)'!$2:$100,ROW()-1,0)="","",HLOOKUP('回答結果(KPMG編集)'!CX$2,'受領情報一覧(KPMG編集)'!$2:$100,ROW()-1,0)),"")</f>
        <v>①発注者 
大手ハウスメーカー
②概要 
同社で実施する戸建て住宅点検において、オーナー満足度を高めながら効率的に点検を行う方法（労働環境の改善）を模索していた。本来ドローンではスティック操作が必要になるため操縦技術の取得のハードルがあった。本サービスでは、iPadの画面タップでのドローン操縦を可能にする技術を有しており、操縦技術ハードルを下げることで誰でも屋根外装のドローン点検を可能にしており、効率的かつ安全な点検の実施を実現している。現在では全国のアフター点検作業者様にサービスを利用いただいている。
③参考URL 
https://drone-journal.impress.co.jp/docs/news/1185447.html
https://www.sekisuihouse.co.jp/library/company/topics/datail/__icsFiles/afieldfile/2019/08/19/20190716.pdf
④投資対効果：
従来は2人で約1時間、のべ約2時間かかっていた屋根外装点検時間を、1人で約30分に短縮。
※記者会見資料よりhttps://built.itmedia.co.jp/bt/articles/1907/24/news035_4.html</v>
      </c>
      <c r="CY20" s="45" t="str">
        <f>IFERROR(IF(HLOOKUP('回答結果(KPMG編集)'!CY$2,'受領情報一覧(KPMG編集)'!$2:$100,ROW()-1,0)="","",HLOOKUP('回答結果(KPMG編集)'!CY$2,'受領情報一覧(KPMG編集)'!$2:$100,ROW()-1,0)),"")</f>
        <v>①発注者 
大手ゼネコン
②概要 
建設現場における人員不足が発生している中、工事を予定通りに実施するため進捗管理や現場管理を適切かつ効率的に実施したいニーズがあった。
原来では人が歩いて確認を行うことが主流ではあったが、ドローンを活用することで現場全体の状態確認をすることが可能となった。ただ、進捗把握には定点からの撮影が好ましいが手動操作では同一地点からの撮影が難しいこと、現場で安全に飛行させるには撮操縦技術が必要になることが課題としてあった。同技術では撮影地点の記録と地点間の移動を自動で行う技術を有しているため、継続的な定点撮影が可能となり、また地点間の移動の自動化により操縦技術の要件ハードルを下げることが可能となった。
また、法令上ドローンの飛行可能な高度に制限があるため、敷地が広域な場合は全体を写す空撮が難しい。そのため、指定ルートの飛行とルート上での連続撮影（2秒に1回撮影）とオルソ画像の生成を組み合わせることで広いエリアでも情報収集と状況把握が可能となる。
③参考URL 
なし
④投資対効果：
定点撮影：情報収集（巡回）1回あたりで時間にして1/10程度になることが見込まれる。</v>
      </c>
      <c r="CZ20" s="45" t="str">
        <f>IFERROR(IF(HLOOKUP('回答結果(KPMG編集)'!CZ$2,'受領情報一覧(KPMG編集)'!$2:$100,ROW()-1,0)="","",HLOOKUP('回答結果(KPMG編集)'!CZ$2,'受領情報一覧(KPMG編集)'!$2:$100,ROW()-1,0)),"")</f>
        <v/>
      </c>
      <c r="DA20" s="45" t="str">
        <f>IFERROR(IF(HLOOKUP('回答結果(KPMG編集)'!DA$2,'受領情報一覧(KPMG編集)'!$2:$100,ROW()-1,0)="","",HLOOKUP('回答結果(KPMG編集)'!DA$2,'受領情報一覧(KPMG編集)'!$2:$100,ROW()-1,0)),"")</f>
        <v/>
      </c>
      <c r="DB20" s="45" t="str">
        <f>IFERROR(IF(HLOOKUP('回答結果(KPMG編集)'!DB$2,'受領情報一覧(KPMG編集)'!$2:$100,ROW()-1,0)="","",HLOOKUP('回答結果(KPMG編集)'!DB$2,'受領情報一覧(KPMG編集)'!$2:$100,ROW()-1,0)),"")</f>
        <v/>
      </c>
      <c r="DC20" s="45" t="str">
        <f>IFERROR(IF(HLOOKUP('回答結果(KPMG編集)'!DC$2,'受領情報一覧(KPMG編集)'!$2:$100,ROW()-1,0)="","",HLOOKUP('回答結果(KPMG編集)'!DC$2,'受領情報一覧(KPMG編集)'!$2:$100,ROW()-1,0)),"")</f>
        <v>無人航空機（ドローン、ラジコン機等）の安全な飛行のためのガイドライン（国土交通省）</v>
      </c>
      <c r="DD20" s="45" t="str">
        <f>IFERROR(IF(HLOOKUP('回答結果(KPMG編集)'!DD$2,'受領情報一覧(KPMG編集)'!$2:$100,ROW()-1,0)="","",HLOOKUP('回答結果(KPMG編集)'!DD$2,'受領情報一覧(KPMG編集)'!$2:$100,ROW()-1,0)),"")</f>
        <v>ドローン機体に搭載されているリポバッテリーに衝撃が加わると発火する恐れがある。 
防爆仕様ではないため、火薬庫等の危険場所では使用できない。 
荒天時や強風で波が高い場合、海では大潮で潮の流れが早い場合には使用できない。
 風速5m/s以上の突風発生時には使用できない。</v>
      </c>
      <c r="DE20" s="45" t="str">
        <f>IFERROR(IF(HLOOKUP('回答結果(KPMG編集)'!DE$2,'受領情報一覧(KPMG編集)'!$2:$100,ROW()-1,0)="","",HLOOKUP('回答結果(KPMG編集)'!DE$2,'受領情報一覧(KPMG編集)'!$2:$100,ROW()-1,0)),"")</f>
        <v>＜DroneRoofer（ドローンルーファー）＞
タブレット端末（iOS/Android）の簡単な操作でドローンを操縦でき、戸建住宅やビル・マンションなどの屋根外装点検を簡単に行うことが可能なアプリケーション。
またドローンにより撮影された写真から屋根や外壁の寸法や面積の算出や報告書の作成ができ、点検作業・積算作業・見積作成を効率化を実現し点検から工事提案まで一気通貫で業務効率化を支援。
全国47都道府県のリフォーム・ハウスメーカーでの導入実績のほか、大手ハウスメーカーがアフターメンテナンスでの導入実績多数。
DroneRoofer製品紹介：https://www.drone-roofer.com/
活用事例（自社運営ウェブメディア『MOTTOBE』）：https://drone-roofer.com/mottobe/
＜ドローン施工管理くん＞
iPadの画面タップだけでドローンの操作ができることに加え、撮影地点の登録と地点間の移動の自動化により定点撮影の効率化を支援しています。
ドローンの操作・定点撮影を誰でも簡単に行えることに加え、ドローンの操縦に不慣れな方でも、ドローンを操縦される方が複数名いらっしゃる現場でも、当初の担当者が異動となった場合でも同じ場所画角での空撮が可能となります。
NETIS登録済み
https://www.netis.mlit.go.jp/netis/pubsearch/details?regNo=KT-220221%20
＜ドローン遠隔点検システム＞
遠隔地にいる有識者との間でのリアルタイムな映像共有や写真確認を実現することで、「安全に」「誰でも簡単に」点検業務を行うことを可能にし、結果として深刻な人材不足の解消と、効率的なインフラ点検を実現する。
東京都 DX Scrum Team Projectで実地検証を実施：https://prtimes.jp/main/html/rd/p/000000022.000016203.html
＜ドローンを活用したDX支援サービス＞
産業用のドローンの導入・活用支援やドローンを活用したDX化の実現に向けた検証・プロジェクト支援、業務定着・定着後のサポートなどをワンストップで対応。
https://corp.t-clue.com/drone-dx/</v>
      </c>
      <c r="DF20" s="45" t="str">
        <f>IFERROR(IF(HLOOKUP('回答結果(KPMG編集)'!DF$2,'受領情報一覧(KPMG編集)'!$2:$100,ROW()-1,0)="","",HLOOKUP('回答結果(KPMG編集)'!DF$2,'受領情報一覧(KPMG編集)'!$2:$100,ROW()-1,0)),"")</f>
        <v>日本国の裁判所</v>
      </c>
      <c r="DG20" s="45" t="str">
        <f>IFERROR(IF(HLOOKUP('回答結果(KPMG編集)'!DG$2,'受領情報一覧(KPMG編集)'!$2:$100,ROW()-1,0)="","",HLOOKUP('回答結果(KPMG編集)'!DG$2,'受領情報一覧(KPMG編集)'!$2:$100,ROW()-1,0)),"")</f>
        <v>日本法</v>
      </c>
      <c r="DH20" s="45" t="str">
        <f>IFERROR(IF(HLOOKUP('回答結果(KPMG編集)'!DH$2,'受領情報一覧(KPMG編集)'!$2:$100,ROW()-1,0)="","",HLOOKUP('回答結果(KPMG編集)'!DH$2,'受領情報一覧(KPMG編集)'!$2:$100,ROW()-1,0)),"")</f>
        <v>はい</v>
      </c>
      <c r="DI20" s="45" t="str">
        <f>IFERROR(IF(HLOOKUP('回答結果(KPMG編集)'!DI$2,'受領情報一覧(KPMG編集)'!$2:$100,ROW()-1,0)="","",HLOOKUP('回答結果(KPMG編集)'!DI$2,'受領情報一覧(KPMG編集)'!$2:$100,ROW()-1,0)),"")</f>
        <v>はい</v>
      </c>
      <c r="DJ20" s="45" t="str">
        <f>IFERROR(IF(HLOOKUP('回答結果(KPMG編集)'!DJ$2,'受領情報一覧(KPMG編集)'!$2:$100,ROW()-1,0)="","",HLOOKUP('回答結果(KPMG編集)'!DJ$2,'受領情報一覧(KPMG編集)'!$2:$100,ROW()-1,0)),"")</f>
        <v>CLUEは、DroneRooferの内容に関し、適法性、正確性、真実性、有用性、特定目的への適合性、適時性、完全性等について、いかなる保証も行わず、いかなる責任も負いません。 DroneRooferは現状有姿で提供されるものであり、会員のご判断の下適切に利用ください。会員によるDroneRooferのご利用に関して、会員に損害が発生した場合であっても、当該損害の発生につきCLUEに故意または重過失が無い限り、CLUEは、契約責任、不法行為、その他請求原因の如何にかかわらず、また、当該損害の予見の可否を問わず、一切の責任を負いません。 万が一、CLUEが会員に対して何らかの責任を負う場合にも、当該責任に関する損害賠償の合計額は、当該会員がCLUEに対して現実に支払った本アプリ、本クラウドサービス及び付帯サービスの利用料金（本ドローン及び本iPadの代金を含まない。）のうち、過去6か月間の期間に対応する月額料金相当額又は50万円のいずれか低い方の金額を上限とします。また、CLUEは、会員の事業機会の損失、逸失利益、データ消失・損壊によって生じた損害については、いかなる賠償責任も負いません。  当社は、ドローン施工管理くんの内容に関し、適法性、正確性、真実性、有用性、特定目的への適合性、適時性、完全性等について、いかなる保証も行うものではありません。 ドローン施工管理くんの利用に関して、当社は、契約責任、不法行為、その他請求原因の如何にかかわらず、また、当該損害の予見の可否を問わず、責任を負いません。 万が一、当社が会員に対して何らかの責任を負う場合にも、当該責任に関する損害賠償の合計額は、当該会員が過去6か月間に当社に支払ったドローン施工管理くんに関する代金及び利用料金の合計額又は50万円のいずれか低い方の金額を上限とします。また、当社は、会員の事業機会の損失、逸失利益、データ消失・損壊によって生じた損害については、いかなる賠償責任も負いません。</v>
      </c>
      <c r="DK20" s="45" t="str">
        <f>IFERROR(IF(HLOOKUP('回答結果(KPMG編集)'!DK$2,'受領情報一覧(KPMG編集)'!$2:$100,ROW()-1,0)="","",HLOOKUP('回答結果(KPMG編集)'!DK$2,'受領情報一覧(KPMG編集)'!$2:$100,ROW()-1,0)),"")</f>
        <v/>
      </c>
      <c r="DL20" s="45" t="str">
        <f>IFERROR(IF(HLOOKUP('回答結果(KPMG編集)'!DL$2,'受領情報一覧(KPMG編集)'!$2:$100,ROW()-1,0)="","",HLOOKUP('回答結果(KPMG編集)'!DL$2,'受領情報一覧(KPMG編集)'!$2:$100,ROW()-1,0)),"")</f>
        <v/>
      </c>
      <c r="DM20" s="45" t="str">
        <f>IFERROR(IF(HLOOKUP('回答結果(KPMG編集)'!DM$2,'受領情報一覧(KPMG編集)'!$2:$100,ROW()-1,0)="","",HLOOKUP('回答結果(KPMG編集)'!DM$2,'受領情報一覧(KPMG編集)'!$2:$100,ROW()-1,0)),"")</f>
        <v/>
      </c>
      <c r="DN20" s="45" t="str">
        <f>IFERROR(IF(HLOOKUP('回答結果(KPMG編集)'!DN$2,'受領情報一覧(KPMG編集)'!$2:$100,ROW()-1,0)="","",HLOOKUP('回答結果(KPMG編集)'!DN$2,'受領情報一覧(KPMG編集)'!$2:$100,ROW()-1,0)),"")</f>
        <v/>
      </c>
      <c r="DO20" s="45" t="str">
        <f>IFERROR(IF(HLOOKUP('回答結果(KPMG編集)'!DO$2,'受領情報一覧(KPMG編集)'!$2:$100,ROW()-1,0)="","",HLOOKUP('回答結果(KPMG編集)'!DO$2,'受領情報一覧(KPMG編集)'!$2:$100,ROW()-1,0)),"")</f>
        <v/>
      </c>
      <c r="DP20" s="45" t="str">
        <f>IFERROR(IF(HLOOKUP('回答結果(KPMG編集)'!DP$2,'受領情報一覧(KPMG編集)'!$2:$100,ROW()-1,0)="","",HLOOKUP('回答結果(KPMG編集)'!DP$2,'受領情報一覧(KPMG編集)'!$2:$100,ROW()-1,0)),"")</f>
        <v/>
      </c>
      <c r="DQ20" s="45" t="str">
        <f>IFERROR(IF(HLOOKUP('回答結果(KPMG編集)'!DQ$2,'受領情報一覧(KPMG編集)'!$2:$100,ROW()-1,0)="","",HLOOKUP('回答結果(KPMG編集)'!DQ$2,'受領情報一覧(KPMG編集)'!$2:$100,ROW()-1,0)),"")</f>
        <v/>
      </c>
      <c r="DR20" s="45" t="str">
        <f>IFERROR(IF(HLOOKUP('回答結果(KPMG編集)'!DR$2,'受領情報一覧(KPMG編集)'!$2:$100,ROW()-1,0)="","",HLOOKUP('回答結果(KPMG編集)'!DR$2,'受領情報一覧(KPMG編集)'!$2:$100,ROW()-1,0)),"")</f>
        <v/>
      </c>
      <c r="DS20" s="45" t="str">
        <f>IFERROR(IF(HLOOKUP('回答結果(KPMG編集)'!DS$2,'受領情報一覧(KPMG編集)'!$2:$100,ROW()-1,0)="","",HLOOKUP('回答結果(KPMG編集)'!DS$2,'受領情報一覧(KPMG編集)'!$2:$100,ROW()-1,0)),"")</f>
        <v/>
      </c>
      <c r="DT20" s="45" t="str">
        <f>IFERROR(IF(HLOOKUP('回答結果(KPMG編集)'!DT$2,'受領情報一覧(KPMG編集)'!$2:$100,ROW()-1,0)="","",HLOOKUP('回答結果(KPMG編集)'!DT$2,'受領情報一覧(KPMG編集)'!$2:$100,ROW()-1,0)),"")</f>
        <v/>
      </c>
      <c r="DU20" s="45" t="str">
        <f>IFERROR(IF(HLOOKUP('回答結果(KPMG編集)'!DU$2,'受領情報一覧(KPMG編集)'!$2:$100,ROW()-1,0)="","",HLOOKUP('回答結果(KPMG編集)'!DU$2,'受領情報一覧(KPMG編集)'!$2:$100,ROW()-1,0)),"")</f>
        <v/>
      </c>
      <c r="DV20" s="45" t="str">
        <f>IFERROR(IF(HLOOKUP('回答結果(KPMG編集)'!DV$2,'受領情報一覧(KPMG編集)'!$2:$100,ROW()-1,0)="","",HLOOKUP('回答結果(KPMG編集)'!DV$2,'受領情報一覧(KPMG編集)'!$2:$100,ROW()-1,0)),"")</f>
        <v>法人事業部　萩原北斗</v>
      </c>
      <c r="DW20" s="45" t="str">
        <f>IFERROR(IF(HLOOKUP('回答結果(KPMG編集)'!DW$2,'受領情報一覧(KPMG編集)'!$2:$100,ROW()-1,0)="","",HLOOKUP('回答結果(KPMG編集)'!DW$2,'受領情報一覧(KPMG編集)'!$2:$100,ROW()-1,0)),"")</f>
        <v>ホウジンジギョウブ ハギハラホクト</v>
      </c>
      <c r="DX20" s="45" t="str">
        <f>IFERROR(IF(HLOOKUP('回答結果(KPMG編集)'!DX$2,'受領情報一覧(KPMG編集)'!$2:$100,ROW()-1,0)="","",HLOOKUP('回答結果(KPMG編集)'!DX$2,'受領情報一覧(KPMG編集)'!$2:$100,ROW()-1,0)),"")</f>
        <v>03-6802-7996（平日10:00~19:00）
support@t-clue.com</v>
      </c>
      <c r="DY20" s="45" t="str">
        <f>IFERROR(IF(HLOOKUP('回答結果(KPMG編集)'!DY$2,'受領情報一覧(KPMG編集)'!$2:$100,ROW()-1,0)="","",HLOOKUP('回答結果(KPMG編集)'!DY$2,'受領情報一覧(KPMG編集)'!$2:$100,ROW()-1,0)),"")</f>
        <v>個人情報の取扱いに同意する</v>
      </c>
      <c r="DZ20" s="45" t="str">
        <f>IFERROR(IF(HLOOKUP('回答結果(KPMG編集)'!DZ$2,'受領情報一覧(KPMG編集)'!$2:$100,ROW()-1,0)="","",HLOOKUP('回答結果(KPMG編集)'!DZ$2,'受領情報一覧(KPMG編集)'!$2:$100,ROW()-1,0)),"")</f>
        <v>著作権の取扱いに同意する</v>
      </c>
      <c r="EA20" s="45" t="str">
        <f>IFERROR(IF(HLOOKUP('回答結果(KPMG編集)'!EA$3,'受領情報一覧(KPMG編集)'!$3:$100,ROW()-2,0)="","",HLOOKUP('回答結果(KPMG編集)'!EA$3,'受領情報一覧(KPMG編集)'!$3:$100,ROW()-2,0)),"")</f>
        <v>同意する</v>
      </c>
      <c r="EB20" s="45" t="str">
        <f>IFERROR(IF(HLOOKUP('回答結果(KPMG編集)'!EB$3,'受領情報一覧(KPMG編集)'!$3:$100,ROW()-2,0)="","",HLOOKUP('回答結果(KPMG編集)'!EB$3,'受領情報一覧(KPMG編集)'!$3:$100,ROW()-2,0)),"")</f>
        <v>確認しました</v>
      </c>
    </row>
    <row r="21" spans="2:132" x14ac:dyDescent="0.55000000000000004">
      <c r="B21" s="67">
        <f>IFERROR(IF(Table1[[#This Row],[回答ID]]="","",Table1[[#This Row],[回答ID]]),"")</f>
        <v>18</v>
      </c>
      <c r="C21" s="46">
        <f>IFERROR(IF(Table1[[#This Row],[開始時刻]]="","",Table1[[#This Row],[開始時刻]]),"")</f>
        <v>45316.626666666663</v>
      </c>
      <c r="D21" s="46">
        <f>IFERROR(IF(Table1[[#This Row],[完了時刻]]="","",Table1[[#This Row],[完了時刻]]),"")</f>
        <v>45316.641481481478</v>
      </c>
      <c r="E21" s="45" t="str">
        <f>IFERROR(IF(Table1[[#This Row],[メール]]="","",Table1[[#This Row],[メール]]),"")</f>
        <v>anonymous</v>
      </c>
      <c r="F21" s="45" t="str">
        <f>IFERROR(IF(Table1[[#This Row],[名前]]="","",Table1[[#This Row],[名前]]),"")</f>
        <v/>
      </c>
      <c r="G21" s="45" t="str">
        <f>IFERROR(IF(Table1[[#This Row],[最終変更時刻]]="","",Table1[[#This Row],[最終変更時刻]]),"")</f>
        <v/>
      </c>
      <c r="H21" s="45" t="str">
        <f>IFERROR(IF(HLOOKUP('回答結果(KPMG編集)'!H$2,'受領情報一覧(KPMG編集)'!$2:$100,ROW()-1,0)="","",HLOOKUP('回答結果(KPMG編集)'!H$2,'受領情報一覧(KPMG編集)'!$2:$100,ROW()-1,0)),"")</f>
        <v>株式会社太平洋コンサルタント</v>
      </c>
      <c r="I21" s="45" t="str">
        <f>IFERROR(IF(HLOOKUP('回答結果(KPMG編集)'!I$2,'受領情報一覧(KPMG編集)'!$2:$100,ROW()-1,0)="","",HLOOKUP('回答結果(KPMG編集)'!I$2,'受領情報一覧(KPMG編集)'!$2:$100,ROW()-1,0)),"")</f>
        <v>タイヘイヨウコンサルタント</v>
      </c>
      <c r="J21" s="45" t="str">
        <f>IFERROR(IF(HLOOKUP('回答結果(KPMG編集)'!J$2,'受領情報一覧(KPMG編集)'!$2:$100,ROW()-1,0)="","",HLOOKUP('回答結果(KPMG編集)'!J$2,'受領情報一覧(KPMG編集)'!$2:$100,ROW()-1,0)),"")</f>
        <v>日本国</v>
      </c>
      <c r="K21" s="184" t="str">
        <f>IFERROR(IF(HLOOKUP('回答結果(KPMG編集)'!K$2,'受領情報一覧(KPMG編集)'!$2:$100,ROW()-1,0)="","",HLOOKUP('回答結果(KPMG編集)'!K$2,'受領情報一覧(KPMG編集)'!$2:$100,ROW()-1,0)),"")</f>
        <v>7040001049885</v>
      </c>
      <c r="L21" s="45" t="str">
        <f>IFERROR(IF(HLOOKUP('回答結果(KPMG編集)'!L$2,'受領情報一覧(KPMG編集)'!$2:$100,ROW()-1,0)="","",HLOOKUP('回答結果(KPMG編集)'!L$2,'受領情報一覧(KPMG編集)'!$2:$100,ROW()-1,0)),"")</f>
        <v>300⼈超</v>
      </c>
      <c r="M21" s="45" t="str">
        <f>IFERROR(IF(HLOOKUP('回答結果(KPMG編集)'!M$2,'受領情報一覧(KPMG編集)'!$2:$100,ROW()-1,0)="","",HLOOKUP('回答結果(KPMG編集)'!M$2,'受領情報一覧(KPMG編集)'!$2:$100,ROW()-1,0)),"")</f>
        <v>5,000万円以下</v>
      </c>
      <c r="N21" s="45" t="str">
        <f>IFERROR(IF(HLOOKUP('回答結果(KPMG編集)'!N$2,'受領情報一覧(KPMG編集)'!$2:$100,ROW()-1,0)="","",HLOOKUP('回答結果(KPMG編集)'!N$2,'受領情報一覧(KPMG編集)'!$2:$100,ROW()-1,0)),"")</f>
        <v>東京都千代田区神田錦町2丁目9番地 コンフォール安田ビル3階</v>
      </c>
      <c r="O21" s="45" t="str">
        <f>IFERROR(IF(HLOOKUP('回答結果(KPMG編集)'!O$2,'受領情報一覧(KPMG編集)'!$2:$100,ROW()-1,0)="","",HLOOKUP('回答結果(KPMG編集)'!O$2,'受領情報一覧(KPMG編集)'!$2:$100,ROW()-1,0)),"")</f>
        <v>https://www.taiheiyo-c.co.jp/</v>
      </c>
      <c r="P21" s="45" t="str">
        <f>IFERROR(IF(HLOOKUP('回答結果(KPMG編集)'!P$2,'受領情報一覧(KPMG編集)'!$2:$100,ROW()-1,0)="","",HLOOKUP('回答結果(KPMG編集)'!P$2,'受領情報一覧(KPMG編集)'!$2:$100,ROW()-1,0)),"")</f>
        <v>中央省庁（全省庁統一資格）;都道府県;市区町村;</v>
      </c>
      <c r="Q21" s="45" t="str">
        <f>IFERROR(IF(HLOOKUP('回答結果(KPMG編集)'!Q$2,'受領情報一覧(KPMG編集)'!$2:$100,ROW()-1,0)="","",HLOOKUP('回答結果(KPMG編集)'!Q$2,'受領情報一覧(KPMG編集)'!$2:$100,ROW()-1,0)),"")</f>
        <v>全国;</v>
      </c>
      <c r="R21" s="45" t="str">
        <f>IFERROR(IF(HLOOKUP('回答結果(KPMG編集)'!R$2,'受領情報一覧(KPMG編集)'!$2:$100,ROW()-1,0)="","",HLOOKUP('回答結果(KPMG編集)'!R$2,'受領情報一覧(KPMG編集)'!$2:$100,ROW()-1,0)),"")</f>
        <v>ウォールサーベイシステム</v>
      </c>
      <c r="S21" s="45" t="str">
        <f>IFERROR(IF(HLOOKUP('回答結果(KPMG編集)'!S$2,'受領情報一覧(KPMG編集)'!$2:$100,ROW()-1,0)="","",HLOOKUP('回答結果(KPMG編集)'!S$2,'受領情報一覧(KPMG編集)'!$2:$100,ROW()-1,0)),"")</f>
        <v/>
      </c>
      <c r="T21" s="45" t="str">
        <f>IFERROR(IF(HLOOKUP('回答結果(KPMG編集)'!T$2,'受領情報一覧(KPMG編集)'!$2:$100,ROW()-1,0)="","",HLOOKUP('回答結果(KPMG編集)'!T$2,'受領情報一覧(KPMG編集)'!$2:$100,ROW()-1,0)),"")</f>
        <v>タイル張り外壁の打診調査技術。吊り下げ型のロボットによる打診で足場の設置が必要な従来法よりも大幅な工期短縮。打診状況のビデオ撮影と映像解析技術により打診のトレーサビリティ確保および記録精度向上を実現。</v>
      </c>
      <c r="U21" s="45" t="str">
        <f>IFERROR(IF(HLOOKUP('回答結果(KPMG編集)'!U$2,'受領情報一覧(KPMG編集)'!$2:$100,ROW()-1,0)="","",HLOOKUP('回答結果(KPMG編集)'!U$2,'受領情報一覧(KPMG編集)'!$2:$100,ROW()-1,0)),"")</f>
        <v>https://www.taiheiyo-c.co.jp/cement/wallsurvey/</v>
      </c>
      <c r="V21" s="45" t="str">
        <f>IFERROR(IF(HLOOKUP('回答結果(KPMG編集)'!V$2,'受領情報一覧(KPMG編集)'!$2:$100,ROW()-1,0)="","",HLOOKUP('回答結果(KPMG編集)'!V$2,'受領情報一覧(KPMG編集)'!$2:$100,ROW()-1,0)),"")</f>
        <v/>
      </c>
      <c r="W21" s="45" t="str">
        <f>IFERROR(IF(HLOOKUP('回答結果(KPMG編集)'!W$2,'受領情報一覧(KPMG編集)'!$2:$100,ROW()-1,0)="","",HLOOKUP('回答結果(KPMG編集)'!W$2,'受領情報一覧(KPMG編集)'!$2:$100,ROW()-1,0)),"")</f>
        <v/>
      </c>
      <c r="X21" s="45" t="str">
        <f>IFERROR(IF(HLOOKUP('回答結果(KPMG編集)'!X$2,'受領情報一覧(KPMG編集)'!$2:$100,ROW()-1,0)="","",HLOOKUP('回答結果(KPMG編集)'!X$2,'受領情報一覧(KPMG編集)'!$2:$100,ROW()-1,0)),"")</f>
        <v>複数の要素技術により構成される</v>
      </c>
      <c r="Y21" s="45" t="str">
        <f>IFERROR(IF(HLOOKUP('回答結果(KPMG編集)'!Y$2,'受領情報一覧(KPMG編集)'!$2:$100,ROW()-1,0)="","",HLOOKUP('回答結果(KPMG編集)'!Y$2,'受領情報一覧(KPMG編集)'!$2:$100,ROW()-1,0)),"")</f>
        <v/>
      </c>
      <c r="Z21" s="45" t="str">
        <f>IFERROR(IF(HLOOKUP('回答結果(KPMG編集)'!Z$2,'受領情報一覧(KPMG編集)'!$2:$100,ROW()-1,0)="","",HLOOKUP('回答結果(KPMG編集)'!Z$2,'受領情報一覧(KPMG編集)'!$2:$100,ROW()-1,0)),"")</f>
        <v/>
      </c>
      <c r="AA21" s="185" t="str">
        <f>IFERROR(IF(HLOOKUP('回答結果(KPMG編集)'!AA$2,'受領情報一覧(KPMG編集)'!$2:$100,ROW()-1,0)="","",HLOOKUP('回答結果(KPMG編集)'!AA$2,'受領情報一覧(KPMG編集)'!$2:$100,ROW()-1,0)),"")</f>
        <v/>
      </c>
      <c r="AB21" s="45" t="str">
        <f>IFERROR(IF(HLOOKUP('回答結果(KPMG編集)'!AB$2,'受領情報一覧(KPMG編集)'!$2:$100,ROW()-1,0)="","",HLOOKUP('回答結果(KPMG編集)'!AB$2,'受領情報一覧(KPMG編集)'!$2:$100,ROW()-1,0)),"")</f>
        <v/>
      </c>
      <c r="AC21" s="45" t="str">
        <f>IFERROR(IF(HLOOKUP('回答結果(KPMG編集)'!AC$2,'受領情報一覧(KPMG編集)'!$2:$100,ROW()-1,0)="","",HLOOKUP('回答結果(KPMG編集)'!AC$2,'受領情報一覧(KPMG編集)'!$2:$100,ROW()-1,0)),"")</f>
        <v>ウォールサーベイロボ</v>
      </c>
      <c r="AD21" s="45" t="str">
        <f>IFERROR(IF(HLOOKUP('回答結果(KPMG編集)'!AD$2,'受領情報一覧(KPMG編集)'!$2:$100,ROW()-1,0)="","",HLOOKUP('回答結果(KPMG編集)'!AD$2,'受領情報一覧(KPMG編集)'!$2:$100,ROW()-1,0)),"")</f>
        <v/>
      </c>
      <c r="AE21" s="45" t="str">
        <f>IFERROR(IF(HLOOKUP('回答結果(KPMG編集)'!AE$2,'受領情報一覧(KPMG編集)'!$2:$100,ROW()-1,0)="","",HLOOKUP('回答結果(KPMG編集)'!AE$2,'受領情報一覧(KPMG編集)'!$2:$100,ROW()-1,0)),"")</f>
        <v>有限会社ダイヤモンド技建</v>
      </c>
      <c r="AF21" s="45" t="str">
        <f>IFERROR(IF(HLOOKUP('回答結果(KPMG編集)'!AF$2,'受領情報一覧(KPMG編集)'!$2:$100,ROW()-1,0)="","",HLOOKUP('回答結果(KPMG編集)'!AF$2,'受領情報一覧(KPMG編集)'!$2:$100,ROW()-1,0)),"")</f>
        <v>ダイヤモンドギケン</v>
      </c>
      <c r="AG21" s="185" t="str">
        <f>IFERROR(IF(HLOOKUP('回答結果(KPMG編集)'!AG$2,'受領情報一覧(KPMG編集)'!$2:$100,ROW()-1,0)="","",HLOOKUP('回答結果(KPMG編集)'!AG$2,'受領情報一覧(KPMG編集)'!$2:$100,ROW()-1,0)),"")</f>
        <v>2340002005795</v>
      </c>
      <c r="AH21" s="45" t="str">
        <f>IFERROR(IF(HLOOKUP('回答結果(KPMG編集)'!AH$2,'受領情報一覧(KPMG編集)'!$2:$100,ROW()-1,0)="","",HLOOKUP('回答結果(KPMG編集)'!AH$2,'受領情報一覧(KPMG編集)'!$2:$100,ROW()-1,0)),"")</f>
        <v>鹿児島県鹿児島市西陵1丁目40番8号</v>
      </c>
      <c r="AI21" s="45" t="str">
        <f>IFERROR(IF(HLOOKUP('回答結果(KPMG編集)'!AI$2,'受領情報一覧(KPMG編集)'!$2:$100,ROW()-1,0)="","",HLOOKUP('回答結果(KPMG編集)'!AI$2,'受領情報一覧(KPMG編集)'!$2:$100,ROW()-1,0)),"")</f>
        <v>続けて回答する</v>
      </c>
      <c r="AJ21" s="45" t="str">
        <f>IFERROR(IF(HLOOKUP('回答結果(KPMG編集)'!AJ$2,'受領情報一覧(KPMG編集)'!$2:$100,ROW()-1,0)="","",HLOOKUP('回答結果(KPMG編集)'!AJ$2,'受領情報一覧(KPMG編集)'!$2:$100,ROW()-1,0)),"")</f>
        <v>WSS用自動記録ソフトウェア</v>
      </c>
      <c r="AK21" s="45" t="str">
        <f>IFERROR(IF(HLOOKUP('回答結果(KPMG編集)'!AK$2,'受領情報一覧(KPMG編集)'!$2:$100,ROW()-1,0)="","",HLOOKUP('回答結果(KPMG編集)'!AK$2,'受領情報一覧(KPMG編集)'!$2:$100,ROW()-1,0)),"")</f>
        <v/>
      </c>
      <c r="AL21" s="45" t="str">
        <f>IFERROR(IF(HLOOKUP('回答結果(KPMG編集)'!AL$2,'受領情報一覧(KPMG編集)'!$2:$100,ROW()-1,0)="","",HLOOKUP('回答結果(KPMG編集)'!AL$2,'受領情報一覧(KPMG編集)'!$2:$100,ROW()-1,0)),"")</f>
        <v>太平洋セメント株式会社</v>
      </c>
      <c r="AM21" s="45" t="str">
        <f>IFERROR(IF(HLOOKUP('回答結果(KPMG編集)'!AM$2,'受領情報一覧(KPMG編集)'!$2:$100,ROW()-1,0)="","",HLOOKUP('回答結果(KPMG編集)'!AM$2,'受領情報一覧(KPMG編集)'!$2:$100,ROW()-1,0)),"")</f>
        <v>タイヘイヨウセメント</v>
      </c>
      <c r="AN21" s="185" t="str">
        <f>IFERROR(IF(HLOOKUP('回答結果(KPMG編集)'!AN$2,'受領情報一覧(KPMG編集)'!$2:$100,ROW()-1,0)="","",HLOOKUP('回答結果(KPMG編集)'!AN$2,'受領情報一覧(KPMG編集)'!$2:$100,ROW()-1,0)),"")</f>
        <v>4010401082995</v>
      </c>
      <c r="AO21" s="45" t="str">
        <f>IFERROR(IF(HLOOKUP('回答結果(KPMG編集)'!AO$2,'受領情報一覧(KPMG編集)'!$2:$100,ROW()-1,0)="","",HLOOKUP('回答結果(KPMG編集)'!AO$2,'受領情報一覧(KPMG編集)'!$2:$100,ROW()-1,0)),"")</f>
        <v>東京都文京区小石川1丁目1番1号</v>
      </c>
      <c r="AP21" s="45" t="str">
        <f>IFERROR(IF(HLOOKUP('回答結果(KPMG編集)'!AP$2,'受領情報一覧(KPMG編集)'!$2:$100,ROW()-1,0)="","",HLOOKUP('回答結果(KPMG編集)'!AP$2,'受領情報一覧(KPMG編集)'!$2:$100,ROW()-1,0)),"")</f>
        <v>次のセクションの回答へ進む</v>
      </c>
      <c r="AQ21" s="45" t="str">
        <f>IFERROR(IF(HLOOKUP('回答結果(KPMG編集)'!AQ$2,'受領情報一覧(KPMG編集)'!$2:$100,ROW()-1,0)="","",HLOOKUP('回答結果(KPMG編集)'!AQ$2,'受領情報一覧(KPMG編集)'!$2:$100,ROW()-1,0)),"")</f>
        <v/>
      </c>
      <c r="AR21" s="45" t="str">
        <f>IFERROR(IF(HLOOKUP('回答結果(KPMG編集)'!AR$2,'受領情報一覧(KPMG編集)'!$2:$100,ROW()-1,0)="","",HLOOKUP('回答結果(KPMG編集)'!AR$2,'受領情報一覧(KPMG編集)'!$2:$100,ROW()-1,0)),"")</f>
        <v/>
      </c>
      <c r="AS21" s="45" t="str">
        <f>IFERROR(IF(HLOOKUP('回答結果(KPMG編集)'!AS$2,'受領情報一覧(KPMG編集)'!$2:$100,ROW()-1,0)="","",HLOOKUP('回答結果(KPMG編集)'!AS$2,'受領情報一覧(KPMG編集)'!$2:$100,ROW()-1,0)),"")</f>
        <v/>
      </c>
      <c r="AT21" s="45" t="str">
        <f>IFERROR(IF(HLOOKUP('回答結果(KPMG編集)'!AT$2,'受領情報一覧(KPMG編集)'!$2:$100,ROW()-1,0)="","",HLOOKUP('回答結果(KPMG編集)'!AT$2,'受領情報一覧(KPMG編集)'!$2:$100,ROW()-1,0)),"")</f>
        <v/>
      </c>
      <c r="AU21" s="185" t="str">
        <f>IFERROR(IF(HLOOKUP('回答結果(KPMG編集)'!AU$2,'受領情報一覧(KPMG編集)'!$2:$100,ROW()-1,0)="","",HLOOKUP('回答結果(KPMG編集)'!AU$2,'受領情報一覧(KPMG編集)'!$2:$100,ROW()-1,0)),"")</f>
        <v/>
      </c>
      <c r="AV21" s="45" t="str">
        <f>IFERROR(IF(HLOOKUP('回答結果(KPMG編集)'!AV$2,'受領情報一覧(KPMG編集)'!$2:$100,ROW()-1,0)="","",HLOOKUP('回答結果(KPMG編集)'!AV$2,'受領情報一覧(KPMG編集)'!$2:$100,ROW()-1,0)),"")</f>
        <v/>
      </c>
      <c r="AW21" s="45" t="str">
        <f>IFERROR(IF(HLOOKUP('回答結果(KPMG編集)'!AW$2,'受領情報一覧(KPMG編集)'!$2:$100,ROW()-1,0)="","",HLOOKUP('回答結果(KPMG編集)'!AW$2,'受領情報一覧(KPMG編集)'!$2:$100,ROW()-1,0)),"")</f>
        <v/>
      </c>
      <c r="AX21" s="45" t="str">
        <f>IFERROR(IF(HLOOKUP('回答結果(KPMG編集)'!AX$2,'受領情報一覧(KPMG編集)'!$2:$100,ROW()-1,0)="","",HLOOKUP('回答結果(KPMG編集)'!AX$2,'受領情報一覧(KPMG編集)'!$2:$100,ROW()-1,0)),"")</f>
        <v/>
      </c>
      <c r="AY21" s="45" t="str">
        <f>IFERROR(IF(HLOOKUP('回答結果(KPMG編集)'!AY$2,'受領情報一覧(KPMG編集)'!$2:$100,ROW()-1,0)="","",HLOOKUP('回答結果(KPMG編集)'!AY$2,'受領情報一覧(KPMG編集)'!$2:$100,ROW()-1,0)),"")</f>
        <v/>
      </c>
      <c r="AZ21" s="45" t="str">
        <f>IFERROR(IF(HLOOKUP('回答結果(KPMG編集)'!AZ$2,'受領情報一覧(KPMG編集)'!$2:$100,ROW()-1,0)="","",HLOOKUP('回答結果(KPMG編集)'!AZ$2,'受領情報一覧(KPMG編集)'!$2:$100,ROW()-1,0)),"")</f>
        <v/>
      </c>
      <c r="BA21" s="45" t="str">
        <f>IFERROR(IF(HLOOKUP('回答結果(KPMG編集)'!BA$2,'受領情報一覧(KPMG編集)'!$2:$100,ROW()-1,0)="","",HLOOKUP('回答結果(KPMG編集)'!BA$2,'受領情報一覧(KPMG編集)'!$2:$100,ROW()-1,0)),"")</f>
        <v/>
      </c>
      <c r="BB21" s="185" t="str">
        <f>IFERROR(IF(HLOOKUP('回答結果(KPMG編集)'!BB$2,'受領情報一覧(KPMG編集)'!$2:$100,ROW()-1,0)="","",HLOOKUP('回答結果(KPMG編集)'!BB$2,'受領情報一覧(KPMG編集)'!$2:$100,ROW()-1,0)),"")</f>
        <v/>
      </c>
      <c r="BC21" s="45" t="str">
        <f>IFERROR(IF(HLOOKUP('回答結果(KPMG編集)'!BC$2,'受領情報一覧(KPMG編集)'!$2:$100,ROW()-1,0)="","",HLOOKUP('回答結果(KPMG編集)'!BC$2,'受領情報一覧(KPMG編集)'!$2:$100,ROW()-1,0)),"")</f>
        <v/>
      </c>
      <c r="BD21" s="45" t="str">
        <f>IFERROR(IF(HLOOKUP('回答結果(KPMG編集)'!BD$2,'受領情報一覧(KPMG編集)'!$2:$100,ROW()-1,0)="","",HLOOKUP('回答結果(KPMG編集)'!BD$2,'受領情報一覧(KPMG編集)'!$2:$100,ROW()-1,0)),"")</f>
        <v/>
      </c>
      <c r="BE21" s="45" t="str">
        <f>IFERROR(IF(HLOOKUP('回答結果(KPMG編集)'!BE$2,'受領情報一覧(KPMG編集)'!$2:$100,ROW()-1,0)="","",HLOOKUP('回答結果(KPMG編集)'!BE$2,'受領情報一覧(KPMG編集)'!$2:$100,ROW()-1,0)),"")</f>
        <v/>
      </c>
      <c r="BF21" s="45" t="str">
        <f>IFERROR(IF(HLOOKUP('回答結果(KPMG編集)'!BF$2,'受領情報一覧(KPMG編集)'!$2:$100,ROW()-1,0)="","",HLOOKUP('回答結果(KPMG編集)'!BF$2,'受領情報一覧(KPMG編集)'!$2:$100,ROW()-1,0)),"")</f>
        <v/>
      </c>
      <c r="BG21" s="45" t="str">
        <f>IFERROR(IF(HLOOKUP('回答結果(KPMG編集)'!BG$2,'受領情報一覧(KPMG編集)'!$2:$100,ROW()-1,0)="","",HLOOKUP('回答結果(KPMG編集)'!BG$2,'受領情報一覧(KPMG編集)'!$2:$100,ROW()-1,0)),"")</f>
        <v/>
      </c>
      <c r="BH21" s="45" t="str">
        <f>IFERROR(IF(HLOOKUP('回答結果(KPMG編集)'!BH$2,'受領情報一覧(KPMG編集)'!$2:$100,ROW()-1,0)="","",HLOOKUP('回答結果(KPMG編集)'!BH$2,'受領情報一覧(KPMG編集)'!$2:$100,ROW()-1,0)),"")</f>
        <v/>
      </c>
      <c r="BI21" s="45" t="str">
        <f>IFERROR(IF(HLOOKUP('回答結果(KPMG編集)'!BI$2,'受領情報一覧(KPMG編集)'!$2:$100,ROW()-1,0)="","",HLOOKUP('回答結果(KPMG編集)'!BI$2,'受領情報一覧(KPMG編集)'!$2:$100,ROW()-1,0)),"")</f>
        <v/>
      </c>
      <c r="BJ21" s="45" t="str">
        <f>IFERROR(IF(HLOOKUP('回答結果(KPMG編集)'!BJ$2,'受領情報一覧(KPMG編集)'!$2:$100,ROW()-1,0)="","",HLOOKUP('回答結果(KPMG編集)'!BJ$2,'受領情報一覧(KPMG編集)'!$2:$100,ROW()-1,0)),"")</f>
        <v/>
      </c>
      <c r="BK21" s="45" t="str">
        <f>IFERROR(IF(HLOOKUP('回答結果(KPMG編集)'!BK$2,'受領情報一覧(KPMG編集)'!$2:$100,ROW()-1,0)="","",HLOOKUP('回答結果(KPMG編集)'!BK$2,'受領情報一覧(KPMG編集)'!$2:$100,ROW()-1,0)),"")</f>
        <v/>
      </c>
      <c r="BL21" s="45" t="str">
        <f>IFERROR(IF(HLOOKUP('回答結果(KPMG編集)'!BL$2,'受領情報一覧(KPMG編集)'!$2:$100,ROW()-1,0)="","",HLOOKUP('回答結果(KPMG編集)'!BL$2,'受領情報一覧(KPMG編集)'!$2:$100,ROW()-1,0)),"")</f>
        <v/>
      </c>
      <c r="BM21" s="45" t="str">
        <f>IFERROR(IF(HLOOKUP('回答結果(KPMG編集)'!BM$2,'受領情報一覧(KPMG編集)'!$2:$100,ROW()-1,0)="","",HLOOKUP('回答結果(KPMG編集)'!BM$2,'受領情報一覧(KPMG編集)'!$2:$100,ROW()-1,0)),"")</f>
        <v>有</v>
      </c>
      <c r="BN21" s="45" t="str">
        <f>IFERROR(IF(HLOOKUP('回答結果(KPMG編集)'!BN$2,'受領情報一覧(KPMG編集)'!$2:$100,ROW()-1,0)="","",HLOOKUP('回答結果(KPMG編集)'!BN$2,'受領情報一覧(KPMG編集)'!$2:$100,ROW()-1,0)),"")</f>
        <v>建築物（家屋、事業所、工場、畜舎、倉庫、等）;</v>
      </c>
      <c r="BO21" s="45" t="str">
        <f>IFERROR(IF(HLOOKUP('回答結果(KPMG編集)'!BO$2,'受領情報一覧(KPMG編集)'!$2:$100,ROW()-1,0)="","",HLOOKUP('回答結果(KPMG編集)'!BO$2,'受領情報一覧(KPMG編集)'!$2:$100,ROW()-1,0)),"")</f>
        <v>静止画や動画データ;音響データ（打診音等）;</v>
      </c>
      <c r="BP21" s="45" t="str">
        <f>IFERROR(IF(HLOOKUP('回答結果(KPMG編集)'!BP$2,'受領情報一覧(KPMG編集)'!$2:$100,ROW()-1,0)="","",HLOOKUP('回答結果(KPMG編集)'!BP$2,'受領情報一覧(KPMG編集)'!$2:$100,ROW()-1,0)),"")</f>
        <v>機器を携帯または装備し、確認対象の付近に持ち込み;</v>
      </c>
      <c r="BQ21" s="45" t="str">
        <f>IFERROR(IF(HLOOKUP('回答結果(KPMG編集)'!BQ$2,'受領情報一覧(KPMG編集)'!$2:$100,ROW()-1,0)="","",HLOOKUP('回答結果(KPMG編集)'!BQ$2,'受領情報一覧(KPMG編集)'!$2:$100,ROW()-1,0)),"")</f>
        <v>レベル3：実装（製品・サービスとして提供されている）</v>
      </c>
      <c r="BR21" s="45" t="str">
        <f>IFERROR(IF(HLOOKUP('回答結果(KPMG編集)'!BR$2,'受領情報一覧(KPMG編集)'!$2:$100,ROW()-1,0)="","",HLOOKUP('回答結果(KPMG編集)'!BR$2,'受領情報一覧(KPMG編集)'!$2:$100,ROW()-1,0)),"")</f>
        <v>本技術は壁面を走行するロボットによってタイル張りの外壁を打診し、打診音から診断者がタイル張りの浮きを判定、ロボットの位置から浮き箇所のマッピングを行う。ロボットには打診音を集音するマイクが備わっており、打診音を集音する。また、ロボット打診時はビデオカメラにより壁面およびロボットを撮影し、映像データを取得する。集音した打音データは映像データと紐づけられて記録され、打診記録の保存および精査に使用される。</v>
      </c>
      <c r="BS21" s="45" t="str">
        <f>IFERROR(IF(HLOOKUP('回答結果(KPMG編集)'!BS$2,'受領情報一覧(KPMG編集)'!$2:$100,ROW()-1,0)="","",HLOOKUP('回答結果(KPMG編集)'!BS$2,'受領情報一覧(KPMG編集)'!$2:$100,ROW()-1,0)),"")</f>
        <v>壁面を走行するマイク内蔵ロボット（音響データ取得手段）の移動機能に関するスペックは下記の通り。
サイズ：幅450mm×高さ280mm×奥行き165mm
重量：3.4kg
移動速度：オペレータのケーブル操作に依存
移動方向：壁面に沿って上下左右に移動
映像の取得手段（ビデオカメラ）は移動しない。</v>
      </c>
      <c r="BT21" s="45" t="str">
        <f>IFERROR(IF(HLOOKUP('回答結果(KPMG編集)'!BT$2,'受領情報一覧(KPMG編集)'!$2:$100,ROW()-1,0)="","",HLOOKUP('回答結果(KPMG編集)'!BT$2,'受領情報一覧(KPMG編集)'!$2:$100,ROW()-1,0)),"")</f>
        <v>【音響データ取得機器スペック】
サンプリング周波数：44000Hz
ダイナミクスレンジ：16bit
取得頻度：常時（打診中）
【映像データ取得機器スペック】
解像度：1920×1080
画角：最大84°
フレームレート：10fps
取得頻度：常時（打診中）</v>
      </c>
      <c r="BU21" s="45" t="str">
        <f>IFERROR(IF(HLOOKUP('回答結果(KPMG編集)'!BU$2,'受領情報一覧(KPMG編集)'!$2:$100,ROW()-1,0)="","",HLOOKUP('回答結果(KPMG編集)'!BU$2,'受領情報一覧(KPMG編集)'!$2:$100,ROW()-1,0)),"")</f>
        <v>有</v>
      </c>
      <c r="BV21" s="45" t="str">
        <f>IFERROR(IF(HLOOKUP('回答結果(KPMG編集)'!BV$2,'受領情報一覧(KPMG編集)'!$2:$100,ROW()-1,0)="","",HLOOKUP('回答結果(KPMG編集)'!BV$2,'受領情報一覧(KPMG編集)'!$2:$100,ROW()-1,0)),"")</f>
        <v>打診音から浮きと判断した時、現在のロボット位置を図面上に紐づける必要があるが、画像からロボット位置を解析することで人が判断するよりも高速に位置のデジタルデータ化を行う。;</v>
      </c>
      <c r="BW21" s="45" t="str">
        <f>IFERROR(IF(HLOOKUP('回答結果(KPMG編集)'!BW$2,'受領情報一覧(KPMG編集)'!$2:$100,ROW()-1,0)="","",HLOOKUP('回答結果(KPMG編集)'!BW$2,'受領情報一覧(KPMG編集)'!$2:$100,ROW()-1,0)),"")</f>
        <v>レベル2：応用（製品・サービスとしての提供に向けて実証試験段階である）</v>
      </c>
      <c r="BX21" s="45" t="str">
        <f>IFERROR(IF(HLOOKUP('回答結果(KPMG編集)'!BX$2,'受領情報一覧(KPMG編集)'!$2:$100,ROW()-1,0)="","",HLOOKUP('回答結果(KPMG編集)'!BX$2,'受領情報一覧(KPMG編集)'!$2:$100,ROW()-1,0)),"")</f>
        <v>予め図面を記録しておき、壁面上を走行するロボットを撮影した時にビデオカメラ上のロボットの位置を図面上に対応させる。求めた図面上の位置に、打診音に基づいて診断者が入力した浮き状況データが紐づけて打診結果として記録する。</v>
      </c>
      <c r="BY21" s="45" t="str">
        <f>IFERROR(IF(HLOOKUP('回答結果(KPMG編集)'!BY$2,'受領情報一覧(KPMG編集)'!$2:$100,ROW()-1,0)="","",HLOOKUP('回答結果(KPMG編集)'!BY$2,'受領情報一覧(KPMG編集)'!$2:$100,ROW()-1,0)),"")</f>
        <v>取得していない;</v>
      </c>
      <c r="BZ21" s="45" t="str">
        <f>IFERROR(IF(HLOOKUP('回答結果(KPMG編集)'!BZ$2,'受領情報一覧(KPMG編集)'!$2:$100,ROW()-1,0)="","",HLOOKUP('回答結果(KPMG編集)'!BZ$2,'受領情報一覧(KPMG編集)'!$2:$100,ROW()-1,0)),"")</f>
        <v>両方取得していない</v>
      </c>
      <c r="CA21" s="45" t="str">
        <f>IFERROR(IF(HLOOKUP('回答結果(KPMG編集)'!CA$2,'受領情報一覧(KPMG編集)'!$2:$100,ROW()-1,0)="","",HLOOKUP('回答結果(KPMG編集)'!CA$2,'受領情報一覧(KPMG編集)'!$2:$100,ROW()-1,0)),"")</f>
        <v/>
      </c>
      <c r="CB21" s="45" t="str">
        <f>IFERROR(IF(HLOOKUP('回答結果(KPMG編集)'!CB$2,'受領情報一覧(KPMG編集)'!$2:$100,ROW()-1,0)="","",HLOOKUP('回答結果(KPMG編集)'!CB$2,'受領情報一覧(KPMG編集)'!$2:$100,ROW()-1,0)),"")</f>
        <v/>
      </c>
      <c r="CC21" s="45" t="str">
        <f>IFERROR(IF(HLOOKUP('回答結果(KPMG編集)'!CC$2,'受領情報一覧(KPMG編集)'!$2:$100,ROW()-1,0)="","",HLOOKUP('回答結果(KPMG編集)'!CC$2,'受領情報一覧(KPMG編集)'!$2:$100,ROW()-1,0)),"")</f>
        <v/>
      </c>
      <c r="CD21" s="45" t="str">
        <f>IFERROR(IF(HLOOKUP('回答結果(KPMG編集)'!CD$2,'受領情報一覧(KPMG編集)'!$2:$100,ROW()-1,0)="","",HLOOKUP('回答結果(KPMG編集)'!CD$2,'受領情報一覧(KPMG編集)'!$2:$100,ROW()-1,0)),"")</f>
        <v/>
      </c>
      <c r="CE21" s="45" t="str">
        <f>IFERROR(IF(HLOOKUP('回答結果(KPMG編集)'!CE$2,'受領情報一覧(KPMG編集)'!$2:$100,ROW()-1,0)="","",HLOOKUP('回答結果(KPMG編集)'!CE$2,'受領情報一覧(KPMG編集)'!$2:$100,ROW()-1,0)),"")</f>
        <v>脆弱性検査を実施しておらず実施する予定もない</v>
      </c>
      <c r="CF21" s="45" t="str">
        <f>IFERROR(IF(HLOOKUP('回答結果(KPMG編集)'!CF$2,'受領情報一覧(KPMG編集)'!$2:$100,ROW()-1,0)="","",HLOOKUP('回答結果(KPMG編集)'!CF$2,'受領情報一覧(KPMG編集)'!$2:$100,ROW()-1,0)),"")</f>
        <v/>
      </c>
      <c r="CG21" s="45" t="str">
        <f>IFERROR(IF(HLOOKUP('回答結果(KPMG編集)'!CG$2,'受領情報一覧(KPMG編集)'!$2:$100,ROW()-1,0)="","",HLOOKUP('回答結果(KPMG編集)'!CG$2,'受領情報一覧(KPMG編集)'!$2:$100,ROW()-1,0)),"")</f>
        <v/>
      </c>
      <c r="CH21" s="45" t="str">
        <f>IFERROR(IF(HLOOKUP('回答結果(KPMG編集)'!CH$2,'受領情報一覧(KPMG編集)'!$2:$100,ROW()-1,0)="","",HLOOKUP('回答結果(KPMG編集)'!CH$2,'受領情報一覧(KPMG編集)'!$2:$100,ROW()-1,0)),"")</f>
        <v/>
      </c>
      <c r="CI21" s="45" t="str">
        <f>IFERROR(IF(HLOOKUP('回答結果(KPMG編集)'!CI$2,'受領情報一覧(KPMG編集)'!$2:$100,ROW()-1,0)="","",HLOOKUP('回答結果(KPMG編集)'!CI$2,'受領情報一覧(KPMG編集)'!$2:$100,ROW()-1,0)),"")</f>
        <v>利用する機器およびソフトウェアはスタンドアロンのシステムであるため、サイバーセキュリティに関する脆弱性検査は実施していないが、利用するデータはアクセス制限等、セキュリティ対策を講じている。;</v>
      </c>
      <c r="CJ21" s="45" t="str">
        <f>IFERROR(IF(HLOOKUP('回答結果(KPMG編集)'!CJ$2,'受領情報一覧(KPMG編集)'!$2:$100,ROW()-1,0)="","",HLOOKUP('回答結果(KPMG編集)'!CJ$2,'受領情報一覧(KPMG編集)'!$2:$100,ROW()-1,0)),"")</f>
        <v>データセンタに業務データを保存しない</v>
      </c>
      <c r="CK21" s="45" t="str">
        <f>IFERROR(IF(HLOOKUP('回答結果(KPMG編集)'!CK$2,'受領情報一覧(KPMG編集)'!$2:$100,ROW()-1,0)="","",HLOOKUP('回答結果(KPMG編集)'!CK$2,'受領情報一覧(KPMG編集)'!$2:$100,ROW()-1,0)),"")</f>
        <v/>
      </c>
      <c r="CL21" s="45" t="str">
        <f>IFERROR(IF(HLOOKUP('回答結果(KPMG編集)'!CL$2,'受領情報一覧(KPMG編集)'!$2:$100,ROW()-1,0)="","",HLOOKUP('回答結果(KPMG編集)'!CL$2,'受領情報一覧(KPMG編集)'!$2:$100,ROW()-1,0)),"")</f>
        <v/>
      </c>
      <c r="CM21" s="45" t="str">
        <f>IFERROR(IF(HLOOKUP('回答結果(KPMG編集)'!CM$2,'受領情報一覧(KPMG編集)'!$2:$100,ROW()-1,0)="","",HLOOKUP('回答結果(KPMG編集)'!CM$2,'受領情報一覧(KPMG編集)'!$2:$100,ROW()-1,0)),"")</f>
        <v/>
      </c>
      <c r="CN21" s="45" t="str">
        <f>IFERROR(IF(HLOOKUP('回答結果(KPMG編集)'!CN$2,'受領情報一覧(KPMG編集)'!$2:$100,ROW()-1,0)="","",HLOOKUP('回答結果(KPMG編集)'!CN$2,'受領情報一覧(KPMG編集)'!$2:$100,ROW()-1,0)),"")</f>
        <v/>
      </c>
      <c r="CO21" s="45" t="str">
        <f>IFERROR(IF(HLOOKUP('回答結果(KPMG編集)'!CO$2,'受領情報一覧(KPMG編集)'!$2:$100,ROW()-1,0)="","",HLOOKUP('回答結果(KPMG編集)'!CO$2,'受領情報一覧(KPMG編集)'!$2:$100,ROW()-1,0)),"")</f>
        <v/>
      </c>
      <c r="CP21" s="45" t="str">
        <f>IFERROR(IF(HLOOKUP('回答結果(KPMG編集)'!CP$2,'受領情報一覧(KPMG編集)'!$2:$100,ROW()-1,0)="","",HLOOKUP('回答結果(KPMG編集)'!CP$2,'受領情報一覧(KPMG編集)'!$2:$100,ROW()-1,0)),"")</f>
        <v/>
      </c>
      <c r="CQ21" s="45" t="str">
        <f>IFERROR(IF(HLOOKUP('回答結果(KPMG編集)'!CQ$2,'受領情報一覧(KPMG編集)'!$2:$100,ROW()-1,0)="","",HLOOKUP('回答結果(KPMG編集)'!CQ$2,'受領情報一覧(KPMG編集)'!$2:$100,ROW()-1,0)),"")</f>
        <v/>
      </c>
      <c r="CR21" s="45" t="str">
        <f>IFERROR(IF(HLOOKUP('回答結果(KPMG編集)'!CR$2,'受領情報一覧(KPMG編集)'!$2:$100,ROW()-1,0)="","",HLOOKUP('回答結果(KPMG編集)'!CR$2,'受領情報一覧(KPMG編集)'!$2:$100,ROW()-1,0)),"")</f>
        <v/>
      </c>
      <c r="CS21" s="45" t="str">
        <f>IFERROR(IF(HLOOKUP('回答結果(KPMG編集)'!CS$2,'受領情報一覧(KPMG編集)'!$2:$100,ROW()-1,0)="","",HLOOKUP('回答結果(KPMG編集)'!CS$2,'受領情報一覧(KPMG編集)'!$2:$100,ROW()-1,0)),"")</f>
        <v/>
      </c>
      <c r="CT21" s="45" t="str">
        <f>IFERROR(IF(HLOOKUP('回答結果(KPMG編集)'!CT$2,'受領情報一覧(KPMG編集)'!$2:$100,ROW()-1,0)="","",HLOOKUP('回答結果(KPMG編集)'!CT$2,'受領情報一覧(KPMG編集)'!$2:$100,ROW()-1,0)),"")</f>
        <v/>
      </c>
      <c r="CU21" s="45" t="str">
        <f>IFERROR(IF(HLOOKUP('回答結果(KPMG編集)'!CU$2,'受領情報一覧(KPMG編集)'!$2:$100,ROW()-1,0)="","",HLOOKUP('回答結果(KPMG編集)'!CU$2,'受領情報一覧(KPMG編集)'!$2:$100,ROW()-1,0)),"")</f>
        <v/>
      </c>
      <c r="CV21" s="45" t="str">
        <f>IFERROR(IF(HLOOKUP('回答結果(KPMG編集)'!CV$2,'受領情報一覧(KPMG編集)'!$2:$100,ROW()-1,0)="","",HLOOKUP('回答結果(KPMG編集)'!CV$2,'受領情報一覧(KPMG編集)'!$2:$100,ROW()-1,0)),"")</f>
        <v>3件</v>
      </c>
      <c r="CW21" s="45" t="str">
        <f>IFERROR(IF(HLOOKUP('回答結果(KPMG編集)'!CW$2,'受領情報一覧(KPMG編集)'!$2:$100,ROW()-1,0)="","",HLOOKUP('回答結果(KPMG編集)'!CW$2,'受領情報一覧(KPMG編集)'!$2:$100,ROW()-1,0)),"")</f>
        <v>0件</v>
      </c>
      <c r="CX21" s="45" t="str">
        <f>IFERROR(IF(HLOOKUP('回答結果(KPMG編集)'!CX$2,'受領情報一覧(KPMG編集)'!$2:$100,ROW()-1,0)="","",HLOOKUP('回答結果(KPMG編集)'!CX$2,'受領情報一覧(KPMG編集)'!$2:$100,ROW()-1,0)),"")</f>
        <v>当社内で秘密保持が規定され、記載には発注者の同意が必要</v>
      </c>
      <c r="CY21" s="45" t="str">
        <f>IFERROR(IF(HLOOKUP('回答結果(KPMG編集)'!CY$2,'受領情報一覧(KPMG編集)'!$2:$100,ROW()-1,0)="","",HLOOKUP('回答結果(KPMG編集)'!CY$2,'受領情報一覧(KPMG編集)'!$2:$100,ROW()-1,0)),"")</f>
        <v/>
      </c>
      <c r="CZ21" s="45" t="str">
        <f>IFERROR(IF(HLOOKUP('回答結果(KPMG編集)'!CZ$2,'受領情報一覧(KPMG編集)'!$2:$100,ROW()-1,0)="","",HLOOKUP('回答結果(KPMG編集)'!CZ$2,'受領情報一覧(KPMG編集)'!$2:$100,ROW()-1,0)),"")</f>
        <v/>
      </c>
      <c r="DA21" s="45" t="str">
        <f>IFERROR(IF(HLOOKUP('回答結果(KPMG編集)'!DA$2,'受領情報一覧(KPMG編集)'!$2:$100,ROW()-1,0)="","",HLOOKUP('回答結果(KPMG編集)'!DA$2,'受領情報一覧(KPMG編集)'!$2:$100,ROW()-1,0)),"")</f>
        <v>外壁点検業務の費用は設計単価で1m2あたり1,000円（500m2以上）。</v>
      </c>
      <c r="DB21" s="45" t="str">
        <f>IFERROR(IF(HLOOKUP('回答結果(KPMG編集)'!DB$2,'受領情報一覧(KPMG編集)'!$2:$100,ROW()-1,0)="","",HLOOKUP('回答結果(KPMG編集)'!DB$2,'受領情報一覧(KPMG編集)'!$2:$100,ROW()-1,0)),"")</f>
        <v/>
      </c>
      <c r="DC21" s="45" t="str">
        <f>IFERROR(IF(HLOOKUP('回答結果(KPMG編集)'!DC$2,'受領情報一覧(KPMG編集)'!$2:$100,ROW()-1,0)="","",HLOOKUP('回答結果(KPMG編集)'!DC$2,'受領情報一覧(KPMG編集)'!$2:$100,ROW()-1,0)),"")</f>
        <v>外壁点検業務の委託の形での利用に限る。</v>
      </c>
      <c r="DD21" s="45" t="str">
        <f>IFERROR(IF(HLOOKUP('回答結果(KPMG編集)'!DD$2,'受領情報一覧(KPMG編集)'!$2:$100,ROW()-1,0)="","",HLOOKUP('回答結果(KPMG編集)'!DD$2,'受領情報一覧(KPMG編集)'!$2:$100,ROW()-1,0)),"")</f>
        <v>使用環境では、雨天やロボットが煽られるほどの強風時や電波障害を生じる環境下では打音の記録ができない。また、ロボット打診の適用外としは、最上階から吊れないこと。建物の庇や配管などの障害物がある箇所。ビデオ撮影ができない箇所、打診面の形状が曲面で打診ができない箇所などである。
打診調査の実施者は、ウォールサーベイシステム協会会員会社かつ協会主催の講習会を修了した者となり、会員会社以外への技術提供やレンタルは行っていない。</v>
      </c>
      <c r="DE21" s="45" t="str">
        <f>IFERROR(IF(HLOOKUP('回答結果(KPMG編集)'!DE$2,'受領情報一覧(KPMG編集)'!$2:$100,ROW()-1,0)="","",HLOOKUP('回答結果(KPMG編集)'!DE$2,'受領情報一覧(KPMG編集)'!$2:$100,ROW()-1,0)),"")</f>
        <v>タイル張り外壁は全面打診等による定期的な点検が建築基準法で義務付けられているが、従来の点検者が外壁に接近しての打診は仮設足場の設置が必要であり、費用や住人への説明の面で管理者の大きな負担となる。ウォールサーベイシステムは仮設足場を省略あるいは削減可能で打診の高速化による工期の短縮や費用削減が可能、また点検者が居住スペースに接近しないため住人のプライバシーの面でもメリットがある。点検記録は映像と音声によりデジタルデータで記録され、修繕時など必要に応じて見直すことが可能。更なる高速化が可能な自動記録ソフトウェアも実証試験段階。
論文掲載：
野中ら, "打診点検ロボットによる外壁点検システム「ウォールサーベイシステム」の開発" ,太平洋セメント研究報告 第182号, pp47-53, 2022年
中崎ら, "外壁診断の省力化を目的とした打診点検ロボットの性能評価 その1.打診点検ロボットの概要と基本性能", 日本建築学会大会学術講演梗概集・建築デザイン発表梗概集(CD-ROM), 2020年</v>
      </c>
      <c r="DF21" s="45" t="str">
        <f>IFERROR(IF(HLOOKUP('回答結果(KPMG編集)'!DF$2,'受領情報一覧(KPMG編集)'!$2:$100,ROW()-1,0)="","",HLOOKUP('回答結果(KPMG編集)'!DF$2,'受領情報一覧(KPMG編集)'!$2:$100,ROW()-1,0)),"")</f>
        <v>日本国の裁判所</v>
      </c>
      <c r="DG21" s="45" t="str">
        <f>IFERROR(IF(HLOOKUP('回答結果(KPMG編集)'!DG$2,'受領情報一覧(KPMG編集)'!$2:$100,ROW()-1,0)="","",HLOOKUP('回答結果(KPMG編集)'!DG$2,'受領情報一覧(KPMG編集)'!$2:$100,ROW()-1,0)),"")</f>
        <v>日本法</v>
      </c>
      <c r="DH21" s="45" t="str">
        <f>IFERROR(IF(HLOOKUP('回答結果(KPMG編集)'!DH$2,'受領情報一覧(KPMG編集)'!$2:$100,ROW()-1,0)="","",HLOOKUP('回答結果(KPMG編集)'!DH$2,'受領情報一覧(KPMG編集)'!$2:$100,ROW()-1,0)),"")</f>
        <v>はい</v>
      </c>
      <c r="DI21" s="45" t="str">
        <f>IFERROR(IF(HLOOKUP('回答結果(KPMG編集)'!DI$2,'受領情報一覧(KPMG編集)'!$2:$100,ROW()-1,0)="","",HLOOKUP('回答結果(KPMG編集)'!DI$2,'受領情報一覧(KPMG編集)'!$2:$100,ROW()-1,0)),"")</f>
        <v>はい</v>
      </c>
      <c r="DJ21" s="45" t="str">
        <f>IFERROR(IF(HLOOKUP('回答結果(KPMG編集)'!DJ$2,'受領情報一覧(KPMG編集)'!$2:$100,ROW()-1,0)="","",HLOOKUP('回答結果(KPMG編集)'!DJ$2,'受領情報一覧(KPMG編集)'!$2:$100,ROW()-1,0)),"")</f>
        <v>外壁点検業務の委託契約の内容に従う。 原則、業務受託者が賠償を負う。</v>
      </c>
      <c r="DK21" s="45" t="str">
        <f>IFERROR(IF(HLOOKUP('回答結果(KPMG編集)'!DK$2,'受領情報一覧(KPMG編集)'!$2:$100,ROW()-1,0)="","",HLOOKUP('回答結果(KPMG編集)'!DK$2,'受領情報一覧(KPMG編集)'!$2:$100,ROW()-1,0)),"")</f>
        <v/>
      </c>
      <c r="DL21" s="45" t="str">
        <f>IFERROR(IF(HLOOKUP('回答結果(KPMG編集)'!DL$2,'受領情報一覧(KPMG編集)'!$2:$100,ROW()-1,0)="","",HLOOKUP('回答結果(KPMG編集)'!DL$2,'受領情報一覧(KPMG編集)'!$2:$100,ROW()-1,0)),"")</f>
        <v/>
      </c>
      <c r="DM21" s="45" t="str">
        <f>IFERROR(IF(HLOOKUP('回答結果(KPMG編集)'!DM$2,'受領情報一覧(KPMG編集)'!$2:$100,ROW()-1,0)="","",HLOOKUP('回答結果(KPMG編集)'!DM$2,'受領情報一覧(KPMG編集)'!$2:$100,ROW()-1,0)),"")</f>
        <v/>
      </c>
      <c r="DN21" s="45" t="str">
        <f>IFERROR(IF(HLOOKUP('回答結果(KPMG編集)'!DN$2,'受領情報一覧(KPMG編集)'!$2:$100,ROW()-1,0)="","",HLOOKUP('回答結果(KPMG編集)'!DN$2,'受領情報一覧(KPMG編集)'!$2:$100,ROW()-1,0)),"")</f>
        <v/>
      </c>
      <c r="DO21" s="45" t="str">
        <f>IFERROR(IF(HLOOKUP('回答結果(KPMG編集)'!DO$2,'受領情報一覧(KPMG編集)'!$2:$100,ROW()-1,0)="","",HLOOKUP('回答結果(KPMG編集)'!DO$2,'受領情報一覧(KPMG編集)'!$2:$100,ROW()-1,0)),"")</f>
        <v/>
      </c>
      <c r="DP21" s="45" t="str">
        <f>IFERROR(IF(HLOOKUP('回答結果(KPMG編集)'!DP$2,'受領情報一覧(KPMG編集)'!$2:$100,ROW()-1,0)="","",HLOOKUP('回答結果(KPMG編集)'!DP$2,'受領情報一覧(KPMG編集)'!$2:$100,ROW()-1,0)),"")</f>
        <v/>
      </c>
      <c r="DQ21" s="45" t="str">
        <f>IFERROR(IF(HLOOKUP('回答結果(KPMG編集)'!DQ$2,'受領情報一覧(KPMG編集)'!$2:$100,ROW()-1,0)="","",HLOOKUP('回答結果(KPMG編集)'!DQ$2,'受領情報一覧(KPMG編集)'!$2:$100,ROW()-1,0)),"")</f>
        <v/>
      </c>
      <c r="DR21" s="45" t="str">
        <f>IFERROR(IF(HLOOKUP('回答結果(KPMG編集)'!DR$2,'受領情報一覧(KPMG編集)'!$2:$100,ROW()-1,0)="","",HLOOKUP('回答結果(KPMG編集)'!DR$2,'受領情報一覧(KPMG編集)'!$2:$100,ROW()-1,0)),"")</f>
        <v/>
      </c>
      <c r="DS21" s="45" t="str">
        <f>IFERROR(IF(HLOOKUP('回答結果(KPMG編集)'!DS$2,'受領情報一覧(KPMG編集)'!$2:$100,ROW()-1,0)="","",HLOOKUP('回答結果(KPMG編集)'!DS$2,'受領情報一覧(KPMG編集)'!$2:$100,ROW()-1,0)),"")</f>
        <v/>
      </c>
      <c r="DT21" s="45" t="str">
        <f>IFERROR(IF(HLOOKUP('回答結果(KPMG編集)'!DT$2,'受領情報一覧(KPMG編集)'!$2:$100,ROW()-1,0)="","",HLOOKUP('回答結果(KPMG編集)'!DT$2,'受領情報一覧(KPMG編集)'!$2:$100,ROW()-1,0)),"")</f>
        <v/>
      </c>
      <c r="DU21" s="45" t="str">
        <f>IFERROR(IF(HLOOKUP('回答結果(KPMG編集)'!DU$2,'受領情報一覧(KPMG編集)'!$2:$100,ROW()-1,0)="","",HLOOKUP('回答結果(KPMG編集)'!DU$2,'受領情報一覧(KPMG編集)'!$2:$100,ROW()-1,0)),"")</f>
        <v/>
      </c>
      <c r="DV21" s="45" t="str">
        <f>IFERROR(IF(HLOOKUP('回答結果(KPMG編集)'!DV$2,'受領情報一覧(KPMG編集)'!$2:$100,ROW()-1,0)="","",HLOOKUP('回答結果(KPMG編集)'!DV$2,'受領情報一覧(KPMG編集)'!$2:$100,ROW()-1,0)),"")</f>
        <v>コンクリート・インフラ技術部　インフラ調査１グループ　鈴木 伸明</v>
      </c>
      <c r="DW21" s="45" t="str">
        <f>IFERROR(IF(HLOOKUP('回答結果(KPMG編集)'!DW$2,'受領情報一覧(KPMG編集)'!$2:$100,ROW()-1,0)="","",HLOOKUP('回答結果(KPMG編集)'!DW$2,'受領情報一覧(KPMG編集)'!$2:$100,ROW()-1,0)),"")</f>
        <v>コンクリートインフラギジュツブ　インフラチョウサイチグループ　スズキノブアキ</v>
      </c>
      <c r="DX21" s="45" t="str">
        <f>IFERROR(IF(HLOOKUP('回答結果(KPMG編集)'!DX$2,'受領情報一覧(KPMG編集)'!$2:$100,ROW()-1,0)="","",HLOOKUP('回答結果(KPMG編集)'!DX$2,'受領情報一覧(KPMG編集)'!$2:$100,ROW()-1,0)),"")</f>
        <v>Nobuaki_Suzuki@taiheiyo-c.co.jp</v>
      </c>
      <c r="DY21" s="45" t="str">
        <f>IFERROR(IF(HLOOKUP('回答結果(KPMG編集)'!DY$2,'受領情報一覧(KPMG編集)'!$2:$100,ROW()-1,0)="","",HLOOKUP('回答結果(KPMG編集)'!DY$2,'受領情報一覧(KPMG編集)'!$2:$100,ROW()-1,0)),"")</f>
        <v>個人情報の取扱いに同意する</v>
      </c>
      <c r="DZ21" s="45" t="str">
        <f>IFERROR(IF(HLOOKUP('回答結果(KPMG編集)'!DZ$2,'受領情報一覧(KPMG編集)'!$2:$100,ROW()-1,0)="","",HLOOKUP('回答結果(KPMG編集)'!DZ$2,'受領情報一覧(KPMG編集)'!$2:$100,ROW()-1,0)),"")</f>
        <v>著作権の取扱いに同意する</v>
      </c>
      <c r="EA21" s="45" t="str">
        <f>IFERROR(IF(HLOOKUP('回答結果(KPMG編集)'!EA$3,'受領情報一覧(KPMG編集)'!$3:$100,ROW()-2,0)="","",HLOOKUP('回答結果(KPMG編集)'!EA$3,'受領情報一覧(KPMG編集)'!$3:$100,ROW()-2,0)),"")</f>
        <v>同意する</v>
      </c>
      <c r="EB21" s="45" t="str">
        <f>IFERROR(IF(HLOOKUP('回答結果(KPMG編集)'!EB$3,'受領情報一覧(KPMG編集)'!$3:$100,ROW()-2,0)="","",HLOOKUP('回答結果(KPMG編集)'!EB$3,'受領情報一覧(KPMG編集)'!$3:$100,ROW()-2,0)),"")</f>
        <v>確認しました</v>
      </c>
    </row>
    <row r="22" spans="2:132" x14ac:dyDescent="0.55000000000000004">
      <c r="B22" s="67">
        <f>IFERROR(IF(Table1[[#This Row],[回答ID]]="","",Table1[[#This Row],[回答ID]]),"")</f>
        <v>19</v>
      </c>
      <c r="C22" s="46">
        <f>IFERROR(IF(Table1[[#This Row],[開始時刻]]="","",Table1[[#This Row],[開始時刻]]),"")</f>
        <v>45316.631562499999</v>
      </c>
      <c r="D22" s="46">
        <f>IFERROR(IF(Table1[[#This Row],[完了時刻]]="","",Table1[[#This Row],[完了時刻]]),"")</f>
        <v>45316.644421296296</v>
      </c>
      <c r="E22" s="45" t="str">
        <f>IFERROR(IF(Table1[[#This Row],[メール]]="","",Table1[[#This Row],[メール]]),"")</f>
        <v>anonymous</v>
      </c>
      <c r="F22" s="45" t="str">
        <f>IFERROR(IF(Table1[[#This Row],[名前]]="","",Table1[[#This Row],[名前]]),"")</f>
        <v/>
      </c>
      <c r="G22" s="45" t="str">
        <f>IFERROR(IF(Table1[[#This Row],[最終変更時刻]]="","",Table1[[#This Row],[最終変更時刻]]),"")</f>
        <v/>
      </c>
      <c r="H22" s="45" t="str">
        <f>IFERROR(IF(HLOOKUP('回答結果(KPMG編集)'!H$2,'受領情報一覧(KPMG編集)'!$2:$100,ROW()-1,0)="","",HLOOKUP('回答結果(KPMG編集)'!H$2,'受領情報一覧(KPMG編集)'!$2:$100,ROW()-1,0)),"")</f>
        <v>メタウォーター株式会社</v>
      </c>
      <c r="I22" s="45" t="str">
        <f>IFERROR(IF(HLOOKUP('回答結果(KPMG編集)'!I$2,'受領情報一覧(KPMG編集)'!$2:$100,ROW()-1,0)="","",HLOOKUP('回答結果(KPMG編集)'!I$2,'受領情報一覧(KPMG編集)'!$2:$100,ROW()-1,0)),"")</f>
        <v>メタウォーターカブシキカイシャ</v>
      </c>
      <c r="J22" s="45" t="str">
        <f>IFERROR(IF(HLOOKUP('回答結果(KPMG編集)'!J$2,'受領情報一覧(KPMG編集)'!$2:$100,ROW()-1,0)="","",HLOOKUP('回答結果(KPMG編集)'!J$2,'受領情報一覧(KPMG編集)'!$2:$100,ROW()-1,0)),"")</f>
        <v>日本国</v>
      </c>
      <c r="K22" s="184" t="str">
        <f>IFERROR(IF(HLOOKUP('回答結果(KPMG編集)'!K$2,'受領情報一覧(KPMG編集)'!$2:$100,ROW()-1,0)="","",HLOOKUP('回答結果(KPMG編集)'!K$2,'受領情報一覧(KPMG編集)'!$2:$100,ROW()-1,0)),"")</f>
        <v>8010401075293</v>
      </c>
      <c r="L22" s="45" t="str">
        <f>IFERROR(IF(HLOOKUP('回答結果(KPMG編集)'!L$2,'受領情報一覧(KPMG編集)'!$2:$100,ROW()-1,0)="","",HLOOKUP('回答結果(KPMG編集)'!L$2,'受領情報一覧(KPMG編集)'!$2:$100,ROW()-1,0)),"")</f>
        <v>300⼈超</v>
      </c>
      <c r="M22" s="45" t="str">
        <f>IFERROR(IF(HLOOKUP('回答結果(KPMG編集)'!M$2,'受領情報一覧(KPMG編集)'!$2:$100,ROW()-1,0)="","",HLOOKUP('回答結果(KPMG編集)'!M$2,'受領情報一覧(KPMG編集)'!$2:$100,ROW()-1,0)),"")</f>
        <v>３億円超</v>
      </c>
      <c r="N22" s="45" t="str">
        <f>IFERROR(IF(HLOOKUP('回答結果(KPMG編集)'!N$2,'受領情報一覧(KPMG編集)'!$2:$100,ROW()-1,0)="","",HLOOKUP('回答結果(KPMG編集)'!N$2,'受領情報一覧(KPMG編集)'!$2:$100,ROW()-1,0)),"")</f>
        <v>東京都千代田区神田須田町一丁目25番地JR神田万世橋ビル</v>
      </c>
      <c r="O22" s="45" t="str">
        <f>IFERROR(IF(HLOOKUP('回答結果(KPMG編集)'!O$2,'受領情報一覧(KPMG編集)'!$2:$100,ROW()-1,0)="","",HLOOKUP('回答結果(KPMG編集)'!O$2,'受領情報一覧(KPMG編集)'!$2:$100,ROW()-1,0)),"")</f>
        <v>https://www.metawater.co.jp/</v>
      </c>
      <c r="P22" s="45" t="str">
        <f>IFERROR(IF(HLOOKUP('回答結果(KPMG編集)'!P$2,'受領情報一覧(KPMG編集)'!$2:$100,ROW()-1,0)="","",HLOOKUP('回答結果(KPMG編集)'!P$2,'受領情報一覧(KPMG編集)'!$2:$100,ROW()-1,0)),"")</f>
        <v>中央省庁（全省庁統一資格）;都道府県;市区町村;</v>
      </c>
      <c r="Q22" s="45" t="str">
        <f>IFERROR(IF(HLOOKUP('回答結果(KPMG編集)'!Q$2,'受領情報一覧(KPMG編集)'!$2:$100,ROW()-1,0)="","",HLOOKUP('回答結果(KPMG編集)'!Q$2,'受領情報一覧(KPMG編集)'!$2:$100,ROW()-1,0)),"")</f>
        <v>全国;</v>
      </c>
      <c r="R22" s="45" t="str">
        <f>IFERROR(IF(HLOOKUP('回答結果(KPMG編集)'!R$2,'受領情報一覧(KPMG編集)'!$2:$100,ROW()-1,0)="","",HLOOKUP('回答結果(KPMG編集)'!R$2,'受領情報一覧(KPMG編集)'!$2:$100,ROW()-1,0)),"")</f>
        <v>タブレット型点検業務支援サービス</v>
      </c>
      <c r="S22" s="45" t="str">
        <f>IFERROR(IF(HLOOKUP('回答結果(KPMG編集)'!S$2,'受領情報一覧(KPMG編集)'!$2:$100,ROW()-1,0)="","",HLOOKUP('回答結果(KPMG編集)'!S$2,'受領情報一覧(KPMG編集)'!$2:$100,ROW()-1,0)),"")</f>
        <v>Smart Field Note（SFN）</v>
      </c>
      <c r="T22" s="45" t="str">
        <f>IFERROR(IF(HLOOKUP('回答結果(KPMG編集)'!T$2,'受領情報一覧(KPMG編集)'!$2:$100,ROW()-1,0)="","",HLOOKUP('回答結果(KPMG編集)'!T$2,'受領情報一覧(KPMG編集)'!$2:$100,ROW()-1,0)),"")</f>
        <v>点検などの定型業務の効率化を支援するツールです。
日々の点検結果や臨時作業、また作業中の気づきなど現場の情報を記録
クラウドへ蓄積、時間場所を問わず、必要な情報へアクセスできます。</v>
      </c>
      <c r="U22" s="45" t="str">
        <f>IFERROR(IF(HLOOKUP('回答結果(KPMG編集)'!U$2,'受領情報一覧(KPMG編集)'!$2:$100,ROW()-1,0)="","",HLOOKUP('回答結果(KPMG編集)'!U$2,'受領情報一覧(KPMG編集)'!$2:$100,ROW()-1,0)),"")</f>
        <v>https://water-business-cloud.com/</v>
      </c>
      <c r="V22" s="45" t="str">
        <f>IFERROR(IF(HLOOKUP('回答結果(KPMG編集)'!V$2,'受領情報一覧(KPMG編集)'!$2:$100,ROW()-1,0)="","",HLOOKUP('回答結果(KPMG編集)'!V$2,'受領情報一覧(KPMG編集)'!$2:$100,ROW()-1,0)),"")</f>
        <v/>
      </c>
      <c r="W22" s="45" t="str">
        <f>IFERROR(IF(HLOOKUP('回答結果(KPMG編集)'!W$2,'受領情報一覧(KPMG編集)'!$2:$100,ROW()-1,0)="","",HLOOKUP('回答結果(KPMG編集)'!W$2,'受領情報一覧(KPMG編集)'!$2:$100,ROW()-1,0)),"")</f>
        <v/>
      </c>
      <c r="X22" s="45" t="str">
        <f>IFERROR(IF(HLOOKUP('回答結果(KPMG編集)'!X$2,'受領情報一覧(KPMG編集)'!$2:$100,ROW()-1,0)="","",HLOOKUP('回答結果(KPMG編集)'!X$2,'受領情報一覧(KPMG編集)'!$2:$100,ROW()-1,0)),"")</f>
        <v>１つの要素技術により構成される</v>
      </c>
      <c r="Y22" s="45" t="str">
        <f>IFERROR(IF(HLOOKUP('回答結果(KPMG編集)'!Y$2,'受領情報一覧(KPMG編集)'!$2:$100,ROW()-1,0)="","",HLOOKUP('回答結果(KPMG編集)'!Y$2,'受領情報一覧(KPMG編集)'!$2:$100,ROW()-1,0)),"")</f>
        <v>メタウォーター株式会社</v>
      </c>
      <c r="Z22" s="45" t="str">
        <f>IFERROR(IF(HLOOKUP('回答結果(KPMG編集)'!Z$2,'受領情報一覧(KPMG編集)'!$2:$100,ROW()-1,0)="","",HLOOKUP('回答結果(KPMG編集)'!Z$2,'受領情報一覧(KPMG編集)'!$2:$100,ROW()-1,0)),"")</f>
        <v>メタウォーターカブシキカイシャ</v>
      </c>
      <c r="AA22" s="185" t="str">
        <f>IFERROR(IF(HLOOKUP('回答結果(KPMG編集)'!AA$2,'受領情報一覧(KPMG編集)'!$2:$100,ROW()-1,0)="","",HLOOKUP('回答結果(KPMG編集)'!AA$2,'受領情報一覧(KPMG編集)'!$2:$100,ROW()-1,0)),"")</f>
        <v>8010401075293</v>
      </c>
      <c r="AB22" s="45" t="str">
        <f>IFERROR(IF(HLOOKUP('回答結果(KPMG編集)'!AB$2,'受領情報一覧(KPMG編集)'!$2:$100,ROW()-1,0)="","",HLOOKUP('回答結果(KPMG編集)'!AB$2,'受領情報一覧(KPMG編集)'!$2:$100,ROW()-1,0)),"")</f>
        <v>東京都千代田区神田須田町一丁目25番地JR神田万世橋ビル</v>
      </c>
      <c r="AC22" s="45" t="str">
        <f>IFERROR(IF(HLOOKUP('回答結果(KPMG編集)'!AC$2,'受領情報一覧(KPMG編集)'!$2:$100,ROW()-1,0)="","",HLOOKUP('回答結果(KPMG編集)'!AC$2,'受領情報一覧(KPMG編集)'!$2:$100,ROW()-1,0)),"")</f>
        <v/>
      </c>
      <c r="AD22" s="45" t="str">
        <f>IFERROR(IF(HLOOKUP('回答結果(KPMG編集)'!AD$2,'受領情報一覧(KPMG編集)'!$2:$100,ROW()-1,0)="","",HLOOKUP('回答結果(KPMG編集)'!AD$2,'受領情報一覧(KPMG編集)'!$2:$100,ROW()-1,0)),"")</f>
        <v/>
      </c>
      <c r="AE22" s="45" t="str">
        <f>IFERROR(IF(HLOOKUP('回答結果(KPMG編集)'!AE$2,'受領情報一覧(KPMG編集)'!$2:$100,ROW()-1,0)="","",HLOOKUP('回答結果(KPMG編集)'!AE$2,'受領情報一覧(KPMG編集)'!$2:$100,ROW()-1,0)),"")</f>
        <v/>
      </c>
      <c r="AF22" s="45" t="str">
        <f>IFERROR(IF(HLOOKUP('回答結果(KPMG編集)'!AF$2,'受領情報一覧(KPMG編集)'!$2:$100,ROW()-1,0)="","",HLOOKUP('回答結果(KPMG編集)'!AF$2,'受領情報一覧(KPMG編集)'!$2:$100,ROW()-1,0)),"")</f>
        <v/>
      </c>
      <c r="AG22" s="185" t="str">
        <f>IFERROR(IF(HLOOKUP('回答結果(KPMG編集)'!AG$2,'受領情報一覧(KPMG編集)'!$2:$100,ROW()-1,0)="","",HLOOKUP('回答結果(KPMG編集)'!AG$2,'受領情報一覧(KPMG編集)'!$2:$100,ROW()-1,0)),"")</f>
        <v/>
      </c>
      <c r="AH22" s="45" t="str">
        <f>IFERROR(IF(HLOOKUP('回答結果(KPMG編集)'!AH$2,'受領情報一覧(KPMG編集)'!$2:$100,ROW()-1,0)="","",HLOOKUP('回答結果(KPMG編集)'!AH$2,'受領情報一覧(KPMG編集)'!$2:$100,ROW()-1,0)),"")</f>
        <v/>
      </c>
      <c r="AI22" s="45" t="str">
        <f>IFERROR(IF(HLOOKUP('回答結果(KPMG編集)'!AI$2,'受領情報一覧(KPMG編集)'!$2:$100,ROW()-1,0)="","",HLOOKUP('回答結果(KPMG編集)'!AI$2,'受領情報一覧(KPMG編集)'!$2:$100,ROW()-1,0)),"")</f>
        <v/>
      </c>
      <c r="AJ22" s="45" t="str">
        <f>IFERROR(IF(HLOOKUP('回答結果(KPMG編集)'!AJ$2,'受領情報一覧(KPMG編集)'!$2:$100,ROW()-1,0)="","",HLOOKUP('回答結果(KPMG編集)'!AJ$2,'受領情報一覧(KPMG編集)'!$2:$100,ROW()-1,0)),"")</f>
        <v/>
      </c>
      <c r="AK22" s="45" t="str">
        <f>IFERROR(IF(HLOOKUP('回答結果(KPMG編集)'!AK$2,'受領情報一覧(KPMG編集)'!$2:$100,ROW()-1,0)="","",HLOOKUP('回答結果(KPMG編集)'!AK$2,'受領情報一覧(KPMG編集)'!$2:$100,ROW()-1,0)),"")</f>
        <v/>
      </c>
      <c r="AL22" s="45" t="str">
        <f>IFERROR(IF(HLOOKUP('回答結果(KPMG編集)'!AL$2,'受領情報一覧(KPMG編集)'!$2:$100,ROW()-1,0)="","",HLOOKUP('回答結果(KPMG編集)'!AL$2,'受領情報一覧(KPMG編集)'!$2:$100,ROW()-1,0)),"")</f>
        <v/>
      </c>
      <c r="AM22" s="45" t="str">
        <f>IFERROR(IF(HLOOKUP('回答結果(KPMG編集)'!AM$2,'受領情報一覧(KPMG編集)'!$2:$100,ROW()-1,0)="","",HLOOKUP('回答結果(KPMG編集)'!AM$2,'受領情報一覧(KPMG編集)'!$2:$100,ROW()-1,0)),"")</f>
        <v/>
      </c>
      <c r="AN22" s="185" t="str">
        <f>IFERROR(IF(HLOOKUP('回答結果(KPMG編集)'!AN$2,'受領情報一覧(KPMG編集)'!$2:$100,ROW()-1,0)="","",HLOOKUP('回答結果(KPMG編集)'!AN$2,'受領情報一覧(KPMG編集)'!$2:$100,ROW()-1,0)),"")</f>
        <v/>
      </c>
      <c r="AO22" s="45" t="str">
        <f>IFERROR(IF(HLOOKUP('回答結果(KPMG編集)'!AO$2,'受領情報一覧(KPMG編集)'!$2:$100,ROW()-1,0)="","",HLOOKUP('回答結果(KPMG編集)'!AO$2,'受領情報一覧(KPMG編集)'!$2:$100,ROW()-1,0)),"")</f>
        <v/>
      </c>
      <c r="AP22" s="45" t="str">
        <f>IFERROR(IF(HLOOKUP('回答結果(KPMG編集)'!AP$2,'受領情報一覧(KPMG編集)'!$2:$100,ROW()-1,0)="","",HLOOKUP('回答結果(KPMG編集)'!AP$2,'受領情報一覧(KPMG編集)'!$2:$100,ROW()-1,0)),"")</f>
        <v/>
      </c>
      <c r="AQ22" s="45" t="str">
        <f>IFERROR(IF(HLOOKUP('回答結果(KPMG編集)'!AQ$2,'受領情報一覧(KPMG編集)'!$2:$100,ROW()-1,0)="","",HLOOKUP('回答結果(KPMG編集)'!AQ$2,'受領情報一覧(KPMG編集)'!$2:$100,ROW()-1,0)),"")</f>
        <v/>
      </c>
      <c r="AR22" s="45" t="str">
        <f>IFERROR(IF(HLOOKUP('回答結果(KPMG編集)'!AR$2,'受領情報一覧(KPMG編集)'!$2:$100,ROW()-1,0)="","",HLOOKUP('回答結果(KPMG編集)'!AR$2,'受領情報一覧(KPMG編集)'!$2:$100,ROW()-1,0)),"")</f>
        <v/>
      </c>
      <c r="AS22" s="45" t="str">
        <f>IFERROR(IF(HLOOKUP('回答結果(KPMG編集)'!AS$2,'受領情報一覧(KPMG編集)'!$2:$100,ROW()-1,0)="","",HLOOKUP('回答結果(KPMG編集)'!AS$2,'受領情報一覧(KPMG編集)'!$2:$100,ROW()-1,0)),"")</f>
        <v/>
      </c>
      <c r="AT22" s="45" t="str">
        <f>IFERROR(IF(HLOOKUP('回答結果(KPMG編集)'!AT$2,'受領情報一覧(KPMG編集)'!$2:$100,ROW()-1,0)="","",HLOOKUP('回答結果(KPMG編集)'!AT$2,'受領情報一覧(KPMG編集)'!$2:$100,ROW()-1,0)),"")</f>
        <v/>
      </c>
      <c r="AU22" s="185" t="str">
        <f>IFERROR(IF(HLOOKUP('回答結果(KPMG編集)'!AU$2,'受領情報一覧(KPMG編集)'!$2:$100,ROW()-1,0)="","",HLOOKUP('回答結果(KPMG編集)'!AU$2,'受領情報一覧(KPMG編集)'!$2:$100,ROW()-1,0)),"")</f>
        <v/>
      </c>
      <c r="AV22" s="45" t="str">
        <f>IFERROR(IF(HLOOKUP('回答結果(KPMG編集)'!AV$2,'受領情報一覧(KPMG編集)'!$2:$100,ROW()-1,0)="","",HLOOKUP('回答結果(KPMG編集)'!AV$2,'受領情報一覧(KPMG編集)'!$2:$100,ROW()-1,0)),"")</f>
        <v/>
      </c>
      <c r="AW22" s="45" t="str">
        <f>IFERROR(IF(HLOOKUP('回答結果(KPMG編集)'!AW$2,'受領情報一覧(KPMG編集)'!$2:$100,ROW()-1,0)="","",HLOOKUP('回答結果(KPMG編集)'!AW$2,'受領情報一覧(KPMG編集)'!$2:$100,ROW()-1,0)),"")</f>
        <v/>
      </c>
      <c r="AX22" s="45" t="str">
        <f>IFERROR(IF(HLOOKUP('回答結果(KPMG編集)'!AX$2,'受領情報一覧(KPMG編集)'!$2:$100,ROW()-1,0)="","",HLOOKUP('回答結果(KPMG編集)'!AX$2,'受領情報一覧(KPMG編集)'!$2:$100,ROW()-1,0)),"")</f>
        <v/>
      </c>
      <c r="AY22" s="45" t="str">
        <f>IFERROR(IF(HLOOKUP('回答結果(KPMG編集)'!AY$2,'受領情報一覧(KPMG編集)'!$2:$100,ROW()-1,0)="","",HLOOKUP('回答結果(KPMG編集)'!AY$2,'受領情報一覧(KPMG編集)'!$2:$100,ROW()-1,0)),"")</f>
        <v/>
      </c>
      <c r="AZ22" s="45" t="str">
        <f>IFERROR(IF(HLOOKUP('回答結果(KPMG編集)'!AZ$2,'受領情報一覧(KPMG編集)'!$2:$100,ROW()-1,0)="","",HLOOKUP('回答結果(KPMG編集)'!AZ$2,'受領情報一覧(KPMG編集)'!$2:$100,ROW()-1,0)),"")</f>
        <v/>
      </c>
      <c r="BA22" s="45" t="str">
        <f>IFERROR(IF(HLOOKUP('回答結果(KPMG編集)'!BA$2,'受領情報一覧(KPMG編集)'!$2:$100,ROW()-1,0)="","",HLOOKUP('回答結果(KPMG編集)'!BA$2,'受領情報一覧(KPMG編集)'!$2:$100,ROW()-1,0)),"")</f>
        <v/>
      </c>
      <c r="BB22" s="185" t="str">
        <f>IFERROR(IF(HLOOKUP('回答結果(KPMG編集)'!BB$2,'受領情報一覧(KPMG編集)'!$2:$100,ROW()-1,0)="","",HLOOKUP('回答結果(KPMG編集)'!BB$2,'受領情報一覧(KPMG編集)'!$2:$100,ROW()-1,0)),"")</f>
        <v/>
      </c>
      <c r="BC22" s="45" t="str">
        <f>IFERROR(IF(HLOOKUP('回答結果(KPMG編集)'!BC$2,'受領情報一覧(KPMG編集)'!$2:$100,ROW()-1,0)="","",HLOOKUP('回答結果(KPMG編集)'!BC$2,'受領情報一覧(KPMG編集)'!$2:$100,ROW()-1,0)),"")</f>
        <v/>
      </c>
      <c r="BD22" s="45" t="str">
        <f>IFERROR(IF(HLOOKUP('回答結果(KPMG編集)'!BD$2,'受領情報一覧(KPMG編集)'!$2:$100,ROW()-1,0)="","",HLOOKUP('回答結果(KPMG編集)'!BD$2,'受領情報一覧(KPMG編集)'!$2:$100,ROW()-1,0)),"")</f>
        <v/>
      </c>
      <c r="BE22" s="45" t="str">
        <f>IFERROR(IF(HLOOKUP('回答結果(KPMG編集)'!BE$2,'受領情報一覧(KPMG編集)'!$2:$100,ROW()-1,0)="","",HLOOKUP('回答結果(KPMG編集)'!BE$2,'受領情報一覧(KPMG編集)'!$2:$100,ROW()-1,0)),"")</f>
        <v/>
      </c>
      <c r="BF22" s="45" t="str">
        <f>IFERROR(IF(HLOOKUP('回答結果(KPMG編集)'!BF$2,'受領情報一覧(KPMG編集)'!$2:$100,ROW()-1,0)="","",HLOOKUP('回答結果(KPMG編集)'!BF$2,'受領情報一覧(KPMG編集)'!$2:$100,ROW()-1,0)),"")</f>
        <v/>
      </c>
      <c r="BG22" s="45" t="str">
        <f>IFERROR(IF(HLOOKUP('回答結果(KPMG編集)'!BG$2,'受領情報一覧(KPMG編集)'!$2:$100,ROW()-1,0)="","",HLOOKUP('回答結果(KPMG編集)'!BG$2,'受領情報一覧(KPMG編集)'!$2:$100,ROW()-1,0)),"")</f>
        <v/>
      </c>
      <c r="BH22" s="45" t="str">
        <f>IFERROR(IF(HLOOKUP('回答結果(KPMG編集)'!BH$2,'受領情報一覧(KPMG編集)'!$2:$100,ROW()-1,0)="","",HLOOKUP('回答結果(KPMG編集)'!BH$2,'受領情報一覧(KPMG編集)'!$2:$100,ROW()-1,0)),"")</f>
        <v/>
      </c>
      <c r="BI22" s="45" t="str">
        <f>IFERROR(IF(HLOOKUP('回答結果(KPMG編集)'!BI$2,'受領情報一覧(KPMG編集)'!$2:$100,ROW()-1,0)="","",HLOOKUP('回答結果(KPMG編集)'!BI$2,'受領情報一覧(KPMG編集)'!$2:$100,ROW()-1,0)),"")</f>
        <v/>
      </c>
      <c r="BJ22" s="45" t="str">
        <f>IFERROR(IF(HLOOKUP('回答結果(KPMG編集)'!BJ$2,'受領情報一覧(KPMG編集)'!$2:$100,ROW()-1,0)="","",HLOOKUP('回答結果(KPMG編集)'!BJ$2,'受領情報一覧(KPMG編集)'!$2:$100,ROW()-1,0)),"")</f>
        <v/>
      </c>
      <c r="BK22" s="45" t="str">
        <f>IFERROR(IF(HLOOKUP('回答結果(KPMG編集)'!BK$2,'受領情報一覧(KPMG編集)'!$2:$100,ROW()-1,0)="","",HLOOKUP('回答結果(KPMG編集)'!BK$2,'受領情報一覧(KPMG編集)'!$2:$100,ROW()-1,0)),"")</f>
        <v/>
      </c>
      <c r="BL22" s="45" t="str">
        <f>IFERROR(IF(HLOOKUP('回答結果(KPMG編集)'!BL$2,'受領情報一覧(KPMG編集)'!$2:$100,ROW()-1,0)="","",HLOOKUP('回答結果(KPMG編集)'!BL$2,'受領情報一覧(KPMG編集)'!$2:$100,ROW()-1,0)),"")</f>
        <v/>
      </c>
      <c r="BM22" s="45" t="str">
        <f>IFERROR(IF(HLOOKUP('回答結果(KPMG編集)'!BM$2,'受領情報一覧(KPMG編集)'!$2:$100,ROW()-1,0)="","",HLOOKUP('回答結果(KPMG編集)'!BM$2,'受領情報一覧(KPMG編集)'!$2:$100,ROW()-1,0)),"")</f>
        <v>無</v>
      </c>
      <c r="BN22" s="45" t="str">
        <f>IFERROR(IF(HLOOKUP('回答結果(KPMG編集)'!BN$2,'受領情報一覧(KPMG編集)'!$2:$100,ROW()-1,0)="","",HLOOKUP('回答結果(KPMG編集)'!BN$2,'受領情報一覧(KPMG編集)'!$2:$100,ROW()-1,0)),"")</f>
        <v/>
      </c>
      <c r="BO22" s="45" t="str">
        <f>IFERROR(IF(HLOOKUP('回答結果(KPMG編集)'!BO$2,'受領情報一覧(KPMG編集)'!$2:$100,ROW()-1,0)="","",HLOOKUP('回答結果(KPMG編集)'!BO$2,'受領情報一覧(KPMG編集)'!$2:$100,ROW()-1,0)),"")</f>
        <v/>
      </c>
      <c r="BP22" s="45" t="str">
        <f>IFERROR(IF(HLOOKUP('回答結果(KPMG編集)'!BP$2,'受領情報一覧(KPMG編集)'!$2:$100,ROW()-1,0)="","",HLOOKUP('回答結果(KPMG編集)'!BP$2,'受領情報一覧(KPMG編集)'!$2:$100,ROW()-1,0)),"")</f>
        <v/>
      </c>
      <c r="BQ22" s="45" t="str">
        <f>IFERROR(IF(HLOOKUP('回答結果(KPMG編集)'!BQ$2,'受領情報一覧(KPMG編集)'!$2:$100,ROW()-1,0)="","",HLOOKUP('回答結果(KPMG編集)'!BQ$2,'受領情報一覧(KPMG編集)'!$2:$100,ROW()-1,0)),"")</f>
        <v/>
      </c>
      <c r="BR22" s="45" t="str">
        <f>IFERROR(IF(HLOOKUP('回答結果(KPMG編集)'!BR$2,'受領情報一覧(KPMG編集)'!$2:$100,ROW()-1,0)="","",HLOOKUP('回答結果(KPMG編集)'!BR$2,'受領情報一覧(KPMG編集)'!$2:$100,ROW()-1,0)),"")</f>
        <v/>
      </c>
      <c r="BS22" s="45" t="str">
        <f>IFERROR(IF(HLOOKUP('回答結果(KPMG編集)'!BS$2,'受領情報一覧(KPMG編集)'!$2:$100,ROW()-1,0)="","",HLOOKUP('回答結果(KPMG編集)'!BS$2,'受領情報一覧(KPMG編集)'!$2:$100,ROW()-1,0)),"")</f>
        <v/>
      </c>
      <c r="BT22" s="45" t="str">
        <f>IFERROR(IF(HLOOKUP('回答結果(KPMG編集)'!BT$2,'受領情報一覧(KPMG編集)'!$2:$100,ROW()-1,0)="","",HLOOKUP('回答結果(KPMG編集)'!BT$2,'受領情報一覧(KPMG編集)'!$2:$100,ROW()-1,0)),"")</f>
        <v/>
      </c>
      <c r="BU22" s="45" t="str">
        <f>IFERROR(IF(HLOOKUP('回答結果(KPMG編集)'!BU$2,'受領情報一覧(KPMG編集)'!$2:$100,ROW()-1,0)="","",HLOOKUP('回答結果(KPMG編集)'!BU$2,'受領情報一覧(KPMG編集)'!$2:$100,ROW()-1,0)),"")</f>
        <v>無</v>
      </c>
      <c r="BV22" s="45" t="str">
        <f>IFERROR(IF(HLOOKUP('回答結果(KPMG編集)'!BV$2,'受領情報一覧(KPMG編集)'!$2:$100,ROW()-1,0)="","",HLOOKUP('回答結果(KPMG編集)'!BV$2,'受領情報一覧(KPMG編集)'!$2:$100,ROW()-1,0)),"")</f>
        <v/>
      </c>
      <c r="BW22" s="45" t="str">
        <f>IFERROR(IF(HLOOKUP('回答結果(KPMG編集)'!BW$2,'受領情報一覧(KPMG編集)'!$2:$100,ROW()-1,0)="","",HLOOKUP('回答結果(KPMG編集)'!BW$2,'受領情報一覧(KPMG編集)'!$2:$100,ROW()-1,0)),"")</f>
        <v/>
      </c>
      <c r="BX22" s="45" t="str">
        <f>IFERROR(IF(HLOOKUP('回答結果(KPMG編集)'!BX$2,'受領情報一覧(KPMG編集)'!$2:$100,ROW()-1,0)="","",HLOOKUP('回答結果(KPMG編集)'!BX$2,'受領情報一覧(KPMG編集)'!$2:$100,ROW()-1,0)),"")</f>
        <v/>
      </c>
      <c r="BY22" s="45" t="str">
        <f>IFERROR(IF(HLOOKUP('回答結果(KPMG編集)'!BY$2,'受領情報一覧(KPMG編集)'!$2:$100,ROW()-1,0)="","",HLOOKUP('回答結果(KPMG編集)'!BY$2,'受領情報一覧(KPMG編集)'!$2:$100,ROW()-1,0)),"")</f>
        <v>ISO/IEC 27001認証;</v>
      </c>
      <c r="BZ22" s="45" t="str">
        <f>IFERROR(IF(HLOOKUP('回答結果(KPMG編集)'!BZ$2,'受領情報一覧(KPMG編集)'!$2:$100,ROW()-1,0)="","",HLOOKUP('回答結果(KPMG編集)'!BZ$2,'受領情報一覧(KPMG編集)'!$2:$100,ROW()-1,0)),"")</f>
        <v>両方取得していない</v>
      </c>
      <c r="CA22" s="45" t="str">
        <f>IFERROR(IF(HLOOKUP('回答結果(KPMG編集)'!CA$2,'受領情報一覧(KPMG編集)'!$2:$100,ROW()-1,0)="","",HLOOKUP('回答結果(KPMG編集)'!CA$2,'受領情報一覧(KPMG編集)'!$2:$100,ROW()-1,0)),"")</f>
        <v/>
      </c>
      <c r="CB22" s="45" t="str">
        <f>IFERROR(IF(HLOOKUP('回答結果(KPMG編集)'!CB$2,'受領情報一覧(KPMG編集)'!$2:$100,ROW()-1,0)="","",HLOOKUP('回答結果(KPMG編集)'!CB$2,'受領情報一覧(KPMG編集)'!$2:$100,ROW()-1,0)),"")</f>
        <v/>
      </c>
      <c r="CC22" s="45" t="str">
        <f>IFERROR(IF(HLOOKUP('回答結果(KPMG編集)'!CC$2,'受領情報一覧(KPMG編集)'!$2:$100,ROW()-1,0)="","",HLOOKUP('回答結果(KPMG編集)'!CC$2,'受領情報一覧(KPMG編集)'!$2:$100,ROW()-1,0)),"")</f>
        <v/>
      </c>
      <c r="CD22" s="45" t="str">
        <f>IFERROR(IF(HLOOKUP('回答結果(KPMG編集)'!CD$2,'受領情報一覧(KPMG編集)'!$2:$100,ROW()-1,0)="","",HLOOKUP('回答結果(KPMG編集)'!CD$2,'受領情報一覧(KPMG編集)'!$2:$100,ROW()-1,0)),"")</f>
        <v/>
      </c>
      <c r="CE22" s="45" t="str">
        <f>IFERROR(IF(HLOOKUP('回答結果(KPMG編集)'!CE$2,'受領情報一覧(KPMG編集)'!$2:$100,ROW()-1,0)="","",HLOOKUP('回答結果(KPMG編集)'!CE$2,'受領情報一覧(KPMG編集)'!$2:$100,ROW()-1,0)),"")</f>
        <v>準拠するガイドラインはないが独自に脆弱性検査を実施している</v>
      </c>
      <c r="CF22" s="45" t="str">
        <f>IFERROR(IF(HLOOKUP('回答結果(KPMG編集)'!CF$2,'受領情報一覧(KPMG編集)'!$2:$100,ROW()-1,0)="","",HLOOKUP('回答結果(KPMG編集)'!CF$2,'受領情報一覧(KPMG編集)'!$2:$100,ROW()-1,0)),"")</f>
        <v/>
      </c>
      <c r="CG22" s="45" t="str">
        <f>IFERROR(IF(HLOOKUP('回答結果(KPMG編集)'!CG$2,'受領情報一覧(KPMG編集)'!$2:$100,ROW()-1,0)="","",HLOOKUP('回答結果(KPMG編集)'!CG$2,'受領情報一覧(KPMG編集)'!$2:$100,ROW()-1,0)),"")</f>
        <v>ペネトレーションテスト　※疑似的な攻撃を試みることで攻撃への耐性を確認する;動的アプリケーション・セキュリティ・テスト　※実行されるアプリケーションに対し、攻撃を仕掛け、脆弱性を検出する;ファジングテスト　※無効なデータや予期しないデータを入力することで、例外的な状況を発生させ、挙動を確認する;</v>
      </c>
      <c r="CH22" s="45" t="str">
        <f>IFERROR(IF(HLOOKUP('回答結果(KPMG編集)'!CH$2,'受領情報一覧(KPMG編集)'!$2:$100,ROW()-1,0)="","",HLOOKUP('回答結果(KPMG編集)'!CH$2,'受領情報一覧(KPMG編集)'!$2:$100,ROW()-1,0)),"")</f>
        <v/>
      </c>
      <c r="CI22" s="45" t="str">
        <f>IFERROR(IF(HLOOKUP('回答結果(KPMG編集)'!CI$2,'受領情報一覧(KPMG編集)'!$2:$100,ROW()-1,0)="","",HLOOKUP('回答結果(KPMG編集)'!CI$2,'受領情報一覧(KPMG編集)'!$2:$100,ROW()-1,0)),"")</f>
        <v/>
      </c>
      <c r="CJ22" s="45" t="str">
        <f>IFERROR(IF(HLOOKUP('回答結果(KPMG編集)'!CJ$2,'受領情報一覧(KPMG編集)'!$2:$100,ROW()-1,0)="","",HLOOKUP('回答結果(KPMG編集)'!CJ$2,'受領情報一覧(KPMG編集)'!$2:$100,ROW()-1,0)),"")</f>
        <v>日本国内のデータセンタ</v>
      </c>
      <c r="CK22" s="45" t="str">
        <f>IFERROR(IF(HLOOKUP('回答結果(KPMG編集)'!CK$2,'受領情報一覧(KPMG編集)'!$2:$100,ROW()-1,0)="","",HLOOKUP('回答結果(KPMG編集)'!CK$2,'受領情報一覧(KPMG編集)'!$2:$100,ROW()-1,0)),"")</f>
        <v>暗号化鍵がクラウドサービス内の耐タンパー装置（ハードウェアセキュリティモジュール）等の仕組みによって安全に管理され、その暗号化鍵の使用可否が利用者側の管理下に置かれる等、利用者側の意に反した復号を行うことができない仕組みが確立されている</v>
      </c>
      <c r="CL22" s="45" t="str">
        <f>IFERROR(IF(HLOOKUP('回答結果(KPMG編集)'!CL$2,'受領情報一覧(KPMG編集)'!$2:$100,ROW()-1,0)="","",HLOOKUP('回答結果(KPMG編集)'!CL$2,'受領情報一覧(KPMG編集)'!$2:$100,ROW()-1,0)),"")</f>
        <v/>
      </c>
      <c r="CM22" s="45" t="str">
        <f>IFERROR(IF(HLOOKUP('回答結果(KPMG編集)'!CM$2,'受領情報一覧(KPMG編集)'!$2:$100,ROW()-1,0)="","",HLOOKUP('回答結果(KPMG編集)'!CM$2,'受領情報一覧(KPMG編集)'!$2:$100,ROW()-1,0)),"")</f>
        <v/>
      </c>
      <c r="CN22" s="45" t="str">
        <f>IFERROR(IF(HLOOKUP('回答結果(KPMG編集)'!CN$2,'受領情報一覧(KPMG編集)'!$2:$100,ROW()-1,0)="","",HLOOKUP('回答結果(KPMG編集)'!CN$2,'受領情報一覧(KPMG編集)'!$2:$100,ROW()-1,0)),"")</f>
        <v/>
      </c>
      <c r="CO22" s="45" t="str">
        <f>IFERROR(IF(HLOOKUP('回答結果(KPMG編集)'!CO$2,'受領情報一覧(KPMG編集)'!$2:$100,ROW()-1,0)="","",HLOOKUP('回答結果(KPMG編集)'!CO$2,'受領情報一覧(KPMG編集)'!$2:$100,ROW()-1,0)),"")</f>
        <v/>
      </c>
      <c r="CP22" s="45" t="str">
        <f>IFERROR(IF(HLOOKUP('回答結果(KPMG編集)'!CP$2,'受領情報一覧(KPMG編集)'!$2:$100,ROW()-1,0)="","",HLOOKUP('回答結果(KPMG編集)'!CP$2,'受領情報一覧(KPMG編集)'!$2:$100,ROW()-1,0)),"")</f>
        <v/>
      </c>
      <c r="CQ22" s="45" t="str">
        <f>IFERROR(IF(HLOOKUP('回答結果(KPMG編集)'!CQ$2,'受領情報一覧(KPMG編集)'!$2:$100,ROW()-1,0)="","",HLOOKUP('回答結果(KPMG編集)'!CQ$2,'受領情報一覧(KPMG編集)'!$2:$100,ROW()-1,0)),"")</f>
        <v/>
      </c>
      <c r="CR22" s="45" t="str">
        <f>IFERROR(IF(HLOOKUP('回答結果(KPMG編集)'!CR$2,'受領情報一覧(KPMG編集)'!$2:$100,ROW()-1,0)="","",HLOOKUP('回答結果(KPMG編集)'!CR$2,'受領情報一覧(KPMG編集)'!$2:$100,ROW()-1,0)),"")</f>
        <v/>
      </c>
      <c r="CS22" s="45" t="str">
        <f>IFERROR(IF(HLOOKUP('回答結果(KPMG編集)'!CS$2,'受領情報一覧(KPMG編集)'!$2:$100,ROW()-1,0)="","",HLOOKUP('回答結果(KPMG編集)'!CS$2,'受領情報一覧(KPMG編集)'!$2:$100,ROW()-1,0)),"")</f>
        <v/>
      </c>
      <c r="CT22" s="45" t="str">
        <f>IFERROR(IF(HLOOKUP('回答結果(KPMG編集)'!CT$2,'受領情報一覧(KPMG編集)'!$2:$100,ROW()-1,0)="","",HLOOKUP('回答結果(KPMG編集)'!CT$2,'受領情報一覧(KPMG編集)'!$2:$100,ROW()-1,0)),"")</f>
        <v/>
      </c>
      <c r="CU22" s="45" t="str">
        <f>IFERROR(IF(HLOOKUP('回答結果(KPMG編集)'!CU$2,'受領情報一覧(KPMG編集)'!$2:$100,ROW()-1,0)="","",HLOOKUP('回答結果(KPMG編集)'!CU$2,'受領情報一覧(KPMG編集)'!$2:$100,ROW()-1,0)),"")</f>
        <v/>
      </c>
      <c r="CV22" s="45" t="str">
        <f>IFERROR(IF(HLOOKUP('回答結果(KPMG編集)'!CV$2,'受領情報一覧(KPMG編集)'!$2:$100,ROW()-1,0)="","",HLOOKUP('回答結果(KPMG編集)'!CV$2,'受領情報一覧(KPMG編集)'!$2:$100,ROW()-1,0)),"")</f>
        <v>100件以上</v>
      </c>
      <c r="CW22" s="45" t="str">
        <f>IFERROR(IF(HLOOKUP('回答結果(KPMG編集)'!CW$2,'受領情報一覧(KPMG編集)'!$2:$100,ROW()-1,0)="","",HLOOKUP('回答結果(KPMG編集)'!CW$2,'受領情報一覧(KPMG編集)'!$2:$100,ROW()-1,0)),"")</f>
        <v>30件以上</v>
      </c>
      <c r="CX22" s="45" t="str">
        <f>IFERROR(IF(HLOOKUP('回答結果(KPMG編集)'!CX$2,'受領情報一覧(KPMG編集)'!$2:$100,ROW()-1,0)="","",HLOOKUP('回答結果(KPMG編集)'!CX$2,'受領情報一覧(KPMG編集)'!$2:$100,ROW()-1,0)),"")</f>
        <v xml:space="preserve">①発注者：○○県
②概　要：水道施設点検データの収集・帳票管理、水質検査結果の収集・帳票管理
</v>
      </c>
      <c r="CY22" s="45" t="str">
        <f>IFERROR(IF(HLOOKUP('回答結果(KPMG編集)'!CY$2,'受領情報一覧(KPMG編集)'!$2:$100,ROW()-1,0)="","",HLOOKUP('回答結果(KPMG編集)'!CY$2,'受領情報一覧(KPMG編集)'!$2:$100,ROW()-1,0)),"")</f>
        <v/>
      </c>
      <c r="CZ22" s="45" t="str">
        <f>IFERROR(IF(HLOOKUP('回答結果(KPMG編集)'!CZ$2,'受領情報一覧(KPMG編集)'!$2:$100,ROW()-1,0)="","",HLOOKUP('回答結果(KPMG編集)'!CZ$2,'受領情報一覧(KPMG編集)'!$2:$100,ROW()-1,0)),"")</f>
        <v/>
      </c>
      <c r="DA22" s="45" t="str">
        <f>IFERROR(IF(HLOOKUP('回答結果(KPMG編集)'!DA$2,'受領情報一覧(KPMG編集)'!$2:$100,ROW()-1,0)="","",HLOOKUP('回答結果(KPMG編集)'!DA$2,'受領情報一覧(KPMG編集)'!$2:$100,ROW()-1,0)),"")</f>
        <v/>
      </c>
      <c r="DB22" s="45" t="str">
        <f>IFERROR(IF(HLOOKUP('回答結果(KPMG編集)'!DB$2,'受領情報一覧(KPMG編集)'!$2:$100,ROW()-1,0)="","",HLOOKUP('回答結果(KPMG編集)'!DB$2,'受領情報一覧(KPMG編集)'!$2:$100,ROW()-1,0)),"")</f>
        <v/>
      </c>
      <c r="DC22" s="45" t="str">
        <f>IFERROR(IF(HLOOKUP('回答結果(KPMG編集)'!DC$2,'受領情報一覧(KPMG編集)'!$2:$100,ROW()-1,0)="","",HLOOKUP('回答結果(KPMG編集)'!DC$2,'受領情報一覧(KPMG編集)'!$2:$100,ROW()-1,0)),"")</f>
        <v/>
      </c>
      <c r="DD22" s="45" t="str">
        <f>IFERROR(IF(HLOOKUP('回答結果(KPMG編集)'!DD$2,'受領情報一覧(KPMG編集)'!$2:$100,ROW()-1,0)="","",HLOOKUP('回答結果(KPMG編集)'!DD$2,'受領情報一覧(KPMG編集)'!$2:$100,ROW()-1,0)),"")</f>
        <v/>
      </c>
      <c r="DE22" s="45" t="str">
        <f>IFERROR(IF(HLOOKUP('回答結果(KPMG編集)'!DE$2,'受領情報一覧(KPMG編集)'!$2:$100,ROW()-1,0)="","",HLOOKUP('回答結果(KPMG編集)'!DE$2,'受領情報一覧(KPMG編集)'!$2:$100,ROW()-1,0)),"")</f>
        <v/>
      </c>
      <c r="DF22" s="45" t="str">
        <f>IFERROR(IF(HLOOKUP('回答結果(KPMG編集)'!DF$2,'受領情報一覧(KPMG編集)'!$2:$100,ROW()-1,0)="","",HLOOKUP('回答結果(KPMG編集)'!DF$2,'受領情報一覧(KPMG編集)'!$2:$100,ROW()-1,0)),"")</f>
        <v>日本国の裁判所</v>
      </c>
      <c r="DG22" s="45" t="str">
        <f>IFERROR(IF(HLOOKUP('回答結果(KPMG編集)'!DG$2,'受領情報一覧(KPMG編集)'!$2:$100,ROW()-1,0)="","",HLOOKUP('回答結果(KPMG編集)'!DG$2,'受領情報一覧(KPMG編集)'!$2:$100,ROW()-1,0)),"")</f>
        <v>日本法</v>
      </c>
      <c r="DH22" s="45" t="str">
        <f>IFERROR(IF(HLOOKUP('回答結果(KPMG編集)'!DH$2,'受領情報一覧(KPMG編集)'!$2:$100,ROW()-1,0)="","",HLOOKUP('回答結果(KPMG編集)'!DH$2,'受領情報一覧(KPMG編集)'!$2:$100,ROW()-1,0)),"")</f>
        <v>はい</v>
      </c>
      <c r="DI22" s="45" t="str">
        <f>IFERROR(IF(HLOOKUP('回答結果(KPMG編集)'!DI$2,'受領情報一覧(KPMG編集)'!$2:$100,ROW()-1,0)="","",HLOOKUP('回答結果(KPMG編集)'!DI$2,'受領情報一覧(KPMG編集)'!$2:$100,ROW()-1,0)),"")</f>
        <v>はい</v>
      </c>
      <c r="DJ22" s="45" t="str">
        <f>IFERROR(IF(HLOOKUP('回答結果(KPMG編集)'!DJ$2,'受領情報一覧(KPMG編集)'!$2:$100,ROW()-1,0)="","",HLOOKUP('回答結果(KPMG編集)'!DJ$2,'受領情報一覧(KPMG編集)'!$2:$100,ROW()-1,0)),"")</f>
        <v>　</v>
      </c>
      <c r="DK22" s="45" t="str">
        <f>IFERROR(IF(HLOOKUP('回答結果(KPMG編集)'!DK$2,'受領情報一覧(KPMG編集)'!$2:$100,ROW()-1,0)="","",HLOOKUP('回答結果(KPMG編集)'!DK$2,'受領情報一覧(KPMG編集)'!$2:$100,ROW()-1,0)),"")</f>
        <v/>
      </c>
      <c r="DL22" s="45" t="str">
        <f>IFERROR(IF(HLOOKUP('回答結果(KPMG編集)'!DL$2,'受領情報一覧(KPMG編集)'!$2:$100,ROW()-1,0)="","",HLOOKUP('回答結果(KPMG編集)'!DL$2,'受領情報一覧(KPMG編集)'!$2:$100,ROW()-1,0)),"")</f>
        <v/>
      </c>
      <c r="DM22" s="45" t="str">
        <f>IFERROR(IF(HLOOKUP('回答結果(KPMG編集)'!DM$2,'受領情報一覧(KPMG編集)'!$2:$100,ROW()-1,0)="","",HLOOKUP('回答結果(KPMG編集)'!DM$2,'受領情報一覧(KPMG編集)'!$2:$100,ROW()-1,0)),"")</f>
        <v/>
      </c>
      <c r="DN22" s="45" t="str">
        <f>IFERROR(IF(HLOOKUP('回答結果(KPMG編集)'!DN$2,'受領情報一覧(KPMG編集)'!$2:$100,ROW()-1,0)="","",HLOOKUP('回答結果(KPMG編集)'!DN$2,'受領情報一覧(KPMG編集)'!$2:$100,ROW()-1,0)),"")</f>
        <v/>
      </c>
      <c r="DO22" s="45" t="str">
        <f>IFERROR(IF(HLOOKUP('回答結果(KPMG編集)'!DO$2,'受領情報一覧(KPMG編集)'!$2:$100,ROW()-1,0)="","",HLOOKUP('回答結果(KPMG編集)'!DO$2,'受領情報一覧(KPMG編集)'!$2:$100,ROW()-1,0)),"")</f>
        <v/>
      </c>
      <c r="DP22" s="45" t="str">
        <f>IFERROR(IF(HLOOKUP('回答結果(KPMG編集)'!DP$2,'受領情報一覧(KPMG編集)'!$2:$100,ROW()-1,0)="","",HLOOKUP('回答結果(KPMG編集)'!DP$2,'受領情報一覧(KPMG編集)'!$2:$100,ROW()-1,0)),"")</f>
        <v/>
      </c>
      <c r="DQ22" s="45" t="str">
        <f>IFERROR(IF(HLOOKUP('回答結果(KPMG編集)'!DQ$2,'受領情報一覧(KPMG編集)'!$2:$100,ROW()-1,0)="","",HLOOKUP('回答結果(KPMG編集)'!DQ$2,'受領情報一覧(KPMG編集)'!$2:$100,ROW()-1,0)),"")</f>
        <v/>
      </c>
      <c r="DR22" s="45" t="str">
        <f>IFERROR(IF(HLOOKUP('回答結果(KPMG編集)'!DR$2,'受領情報一覧(KPMG編集)'!$2:$100,ROW()-1,0)="","",HLOOKUP('回答結果(KPMG編集)'!DR$2,'受領情報一覧(KPMG編集)'!$2:$100,ROW()-1,0)),"")</f>
        <v/>
      </c>
      <c r="DS22" s="45" t="str">
        <f>IFERROR(IF(HLOOKUP('回答結果(KPMG編集)'!DS$2,'受領情報一覧(KPMG編集)'!$2:$100,ROW()-1,0)="","",HLOOKUP('回答結果(KPMG編集)'!DS$2,'受領情報一覧(KPMG編集)'!$2:$100,ROW()-1,0)),"")</f>
        <v/>
      </c>
      <c r="DT22" s="45" t="str">
        <f>IFERROR(IF(HLOOKUP('回答結果(KPMG編集)'!DT$2,'受領情報一覧(KPMG編集)'!$2:$100,ROW()-1,0)="","",HLOOKUP('回答結果(KPMG編集)'!DT$2,'受領情報一覧(KPMG編集)'!$2:$100,ROW()-1,0)),"")</f>
        <v/>
      </c>
      <c r="DU22" s="45" t="str">
        <f>IFERROR(IF(HLOOKUP('回答結果(KPMG編集)'!DU$2,'受領情報一覧(KPMG編集)'!$2:$100,ROW()-1,0)="","",HLOOKUP('回答結果(KPMG編集)'!DU$2,'受領情報一覧(KPMG編集)'!$2:$100,ROW()-1,0)),"")</f>
        <v/>
      </c>
      <c r="DV22" s="45" t="str">
        <f>IFERROR(IF(HLOOKUP('回答結果(KPMG編集)'!DV$2,'受領情報一覧(KPMG編集)'!$2:$100,ROW()-1,0)="","",HLOOKUP('回答結果(KPMG編集)'!DV$2,'受領情報一覧(KPMG編集)'!$2:$100,ROW()-1,0)),"")</f>
        <v>メタウォーター株式会社　営業本部　全国営業支援部　永井卓真</v>
      </c>
      <c r="DW22" s="45" t="str">
        <f>IFERROR(IF(HLOOKUP('回答結果(KPMG編集)'!DW$2,'受領情報一覧(KPMG編集)'!$2:$100,ROW()-1,0)="","",HLOOKUP('回答結果(KPMG編集)'!DW$2,'受領情報一覧(KPMG編集)'!$2:$100,ROW()-1,0)),"")</f>
        <v>メタウォーターカブシキカイシャ　エイギョウホンブ　ゼンコクエイギョウシエンブ　ナガイタクマ</v>
      </c>
      <c r="DX22" s="45" t="str">
        <f>IFERROR(IF(HLOOKUP('回答結果(KPMG編集)'!DX$2,'受領情報一覧(KPMG編集)'!$2:$100,ROW()-1,0)="","",HLOOKUP('回答結果(KPMG編集)'!DX$2,'受領情報一覧(KPMG編集)'!$2:$100,ROW()-1,0)),"")</f>
        <v>070-6593-7901
nagai-takuma@metawater.co.jp</v>
      </c>
      <c r="DY22" s="45" t="str">
        <f>IFERROR(IF(HLOOKUP('回答結果(KPMG編集)'!DY$2,'受領情報一覧(KPMG編集)'!$2:$100,ROW()-1,0)="","",HLOOKUP('回答結果(KPMG編集)'!DY$2,'受領情報一覧(KPMG編集)'!$2:$100,ROW()-1,0)),"")</f>
        <v>個人情報の取扱いに同意する</v>
      </c>
      <c r="DZ22" s="45" t="str">
        <f>IFERROR(IF(HLOOKUP('回答結果(KPMG編集)'!DZ$2,'受領情報一覧(KPMG編集)'!$2:$100,ROW()-1,0)="","",HLOOKUP('回答結果(KPMG編集)'!DZ$2,'受領情報一覧(KPMG編集)'!$2:$100,ROW()-1,0)),"")</f>
        <v>著作権の取扱いに同意する</v>
      </c>
      <c r="EA22" s="45" t="str">
        <f>IFERROR(IF(HLOOKUP('回答結果(KPMG編集)'!EA$3,'受領情報一覧(KPMG編集)'!$3:$100,ROW()-2,0)="","",HLOOKUP('回答結果(KPMG編集)'!EA$3,'受領情報一覧(KPMG編集)'!$3:$100,ROW()-2,0)),"")</f>
        <v>同意する</v>
      </c>
      <c r="EB22" s="45" t="str">
        <f>IFERROR(IF(HLOOKUP('回答結果(KPMG編集)'!EB$3,'受領情報一覧(KPMG編集)'!$3:$100,ROW()-2,0)="","",HLOOKUP('回答結果(KPMG編集)'!EB$3,'受領情報一覧(KPMG編集)'!$3:$100,ROW()-2,0)),"")</f>
        <v>確認しました</v>
      </c>
    </row>
    <row r="23" spans="2:132" x14ac:dyDescent="0.55000000000000004">
      <c r="B23" s="67">
        <f>IFERROR(IF(Table1[[#This Row],[回答ID]]="","",Table1[[#This Row],[回答ID]]),"")</f>
        <v>20</v>
      </c>
      <c r="C23" s="46">
        <f>IFERROR(IF(Table1[[#This Row],[開始時刻]]="","",Table1[[#This Row],[開始時刻]]),"")</f>
        <v>45316.644733796296</v>
      </c>
      <c r="D23" s="46">
        <f>IFERROR(IF(Table1[[#This Row],[完了時刻]]="","",Table1[[#This Row],[完了時刻]]),"")</f>
        <v>45316.654236111113</v>
      </c>
      <c r="E23" s="45" t="str">
        <f>IFERROR(IF(Table1[[#This Row],[メール]]="","",Table1[[#This Row],[メール]]),"")</f>
        <v>anonymous</v>
      </c>
      <c r="F23" s="45" t="str">
        <f>IFERROR(IF(Table1[[#This Row],[名前]]="","",Table1[[#This Row],[名前]]),"")</f>
        <v/>
      </c>
      <c r="G23" s="45" t="str">
        <f>IFERROR(IF(Table1[[#This Row],[最終変更時刻]]="","",Table1[[#This Row],[最終変更時刻]]),"")</f>
        <v/>
      </c>
      <c r="H23" s="45" t="str">
        <f>IFERROR(IF(HLOOKUP('回答結果(KPMG編集)'!H$2,'受領情報一覧(KPMG編集)'!$2:$100,ROW()-1,0)="","",HLOOKUP('回答結果(KPMG編集)'!H$2,'受領情報一覧(KPMG編集)'!$2:$100,ROW()-1,0)),"")</f>
        <v>メタウォーター株式会社</v>
      </c>
      <c r="I23" s="45" t="str">
        <f>IFERROR(IF(HLOOKUP('回答結果(KPMG編集)'!I$2,'受領情報一覧(KPMG編集)'!$2:$100,ROW()-1,0)="","",HLOOKUP('回答結果(KPMG編集)'!I$2,'受領情報一覧(KPMG編集)'!$2:$100,ROW()-1,0)),"")</f>
        <v>メタウォーターカブシキカイシャ</v>
      </c>
      <c r="J23" s="45" t="str">
        <f>IFERROR(IF(HLOOKUP('回答結果(KPMG編集)'!J$2,'受領情報一覧(KPMG編集)'!$2:$100,ROW()-1,0)="","",HLOOKUP('回答結果(KPMG編集)'!J$2,'受領情報一覧(KPMG編集)'!$2:$100,ROW()-1,0)),"")</f>
        <v>日本国</v>
      </c>
      <c r="K23" s="184" t="str">
        <f>IFERROR(IF(HLOOKUP('回答結果(KPMG編集)'!K$2,'受領情報一覧(KPMG編集)'!$2:$100,ROW()-1,0)="","",HLOOKUP('回答結果(KPMG編集)'!K$2,'受領情報一覧(KPMG編集)'!$2:$100,ROW()-1,0)),"")</f>
        <v>8010401075293</v>
      </c>
      <c r="L23" s="45" t="str">
        <f>IFERROR(IF(HLOOKUP('回答結果(KPMG編集)'!L$2,'受領情報一覧(KPMG編集)'!$2:$100,ROW()-1,0)="","",HLOOKUP('回答結果(KPMG編集)'!L$2,'受領情報一覧(KPMG編集)'!$2:$100,ROW()-1,0)),"")</f>
        <v>300⼈超</v>
      </c>
      <c r="M23" s="45" t="str">
        <f>IFERROR(IF(HLOOKUP('回答結果(KPMG編集)'!M$2,'受領情報一覧(KPMG編集)'!$2:$100,ROW()-1,0)="","",HLOOKUP('回答結果(KPMG編集)'!M$2,'受領情報一覧(KPMG編集)'!$2:$100,ROW()-1,0)),"")</f>
        <v>３億円超</v>
      </c>
      <c r="N23" s="45" t="str">
        <f>IFERROR(IF(HLOOKUP('回答結果(KPMG編集)'!N$2,'受領情報一覧(KPMG編集)'!$2:$100,ROW()-1,0)="","",HLOOKUP('回答結果(KPMG編集)'!N$2,'受領情報一覧(KPMG編集)'!$2:$100,ROW()-1,0)),"")</f>
        <v>東京都千代田区神田須田町一丁目25番地JR神田万世橋ビル</v>
      </c>
      <c r="O23" s="45" t="str">
        <f>IFERROR(IF(HLOOKUP('回答結果(KPMG編集)'!O$2,'受領情報一覧(KPMG編集)'!$2:$100,ROW()-1,0)="","",HLOOKUP('回答結果(KPMG編集)'!O$2,'受領情報一覧(KPMG編集)'!$2:$100,ROW()-1,0)),"")</f>
        <v>https://www.metawater.co.jp/</v>
      </c>
      <c r="P23" s="45" t="str">
        <f>IFERROR(IF(HLOOKUP('回答結果(KPMG編集)'!P$2,'受領情報一覧(KPMG編集)'!$2:$100,ROW()-1,0)="","",HLOOKUP('回答結果(KPMG編集)'!P$2,'受領情報一覧(KPMG編集)'!$2:$100,ROW()-1,0)),"")</f>
        <v>中央省庁（全省庁統一資格）;都道府県;市区町村;</v>
      </c>
      <c r="Q23" s="45" t="str">
        <f>IFERROR(IF(HLOOKUP('回答結果(KPMG編集)'!Q$2,'受領情報一覧(KPMG編集)'!$2:$100,ROW()-1,0)="","",HLOOKUP('回答結果(KPMG編集)'!Q$2,'受領情報一覧(KPMG編集)'!$2:$100,ROW()-1,0)),"")</f>
        <v>全国;</v>
      </c>
      <c r="R23" s="45" t="str">
        <f>IFERROR(IF(HLOOKUP('回答結果(KPMG編集)'!R$2,'受領情報一覧(KPMG編集)'!$2:$100,ROW()-1,0)="","",HLOOKUP('回答結果(KPMG編集)'!R$2,'受領情報一覧(KPMG編集)'!$2:$100,ROW()-1,0)),"")</f>
        <v>タブレット型技術継承支援サービス</v>
      </c>
      <c r="S23" s="45" t="str">
        <f>IFERROR(IF(HLOOKUP('回答結果(KPMG編集)'!S$2,'受領情報一覧(KPMG編集)'!$2:$100,ROW()-1,0)="","",HLOOKUP('回答結果(KPMG編集)'!S$2,'受領情報一覧(KPMG編集)'!$2:$100,ROW()-1,0)),"")</f>
        <v>Smart Field Viewer（SFV）</v>
      </c>
      <c r="T23" s="45" t="str">
        <f>IFERROR(IF(HLOOKUP('回答結果(KPMG編集)'!T$2,'受領情報一覧(KPMG編集)'!$2:$100,ROW()-1,0)="","",HLOOKUP('回答結果(KPMG編集)'!T$2,'受領情報一覧(KPMG編集)'!$2:$100,ROW()-1,0)),"")</f>
        <v>設備等点検時の気づきを写真、音声、コメントなど、多様な形式でクラウド上に
蓄積、蓄積した情報をノウハウとして、技術レベルの維持と向上に役立てることが
できます。</v>
      </c>
      <c r="U23" s="45" t="str">
        <f>IFERROR(IF(HLOOKUP('回答結果(KPMG編集)'!U$2,'受領情報一覧(KPMG編集)'!$2:$100,ROW()-1,0)="","",HLOOKUP('回答結果(KPMG編集)'!U$2,'受領情報一覧(KPMG編集)'!$2:$100,ROW()-1,0)),"")</f>
        <v>https://water-business-cloud.com/</v>
      </c>
      <c r="V23" s="45" t="str">
        <f>IFERROR(IF(HLOOKUP('回答結果(KPMG編集)'!V$2,'受領情報一覧(KPMG編集)'!$2:$100,ROW()-1,0)="","",HLOOKUP('回答結果(KPMG編集)'!V$2,'受領情報一覧(KPMG編集)'!$2:$100,ROW()-1,0)),"")</f>
        <v/>
      </c>
      <c r="W23" s="45" t="str">
        <f>IFERROR(IF(HLOOKUP('回答結果(KPMG編集)'!W$2,'受領情報一覧(KPMG編集)'!$2:$100,ROW()-1,0)="","",HLOOKUP('回答結果(KPMG編集)'!W$2,'受領情報一覧(KPMG編集)'!$2:$100,ROW()-1,0)),"")</f>
        <v/>
      </c>
      <c r="X23" s="45" t="str">
        <f>IFERROR(IF(HLOOKUP('回答結果(KPMG編集)'!X$2,'受領情報一覧(KPMG編集)'!$2:$100,ROW()-1,0)="","",HLOOKUP('回答結果(KPMG編集)'!X$2,'受領情報一覧(KPMG編集)'!$2:$100,ROW()-1,0)),"")</f>
        <v>１つの要素技術により構成される</v>
      </c>
      <c r="Y23" s="45" t="str">
        <f>IFERROR(IF(HLOOKUP('回答結果(KPMG編集)'!Y$2,'受領情報一覧(KPMG編集)'!$2:$100,ROW()-1,0)="","",HLOOKUP('回答結果(KPMG編集)'!Y$2,'受領情報一覧(KPMG編集)'!$2:$100,ROW()-1,0)),"")</f>
        <v>メタウォーター株式会社</v>
      </c>
      <c r="Z23" s="45" t="str">
        <f>IFERROR(IF(HLOOKUP('回答結果(KPMG編集)'!Z$2,'受領情報一覧(KPMG編集)'!$2:$100,ROW()-1,0)="","",HLOOKUP('回答結果(KPMG編集)'!Z$2,'受領情報一覧(KPMG編集)'!$2:$100,ROW()-1,0)),"")</f>
        <v>メタウォーターカブシキカイシャ</v>
      </c>
      <c r="AA23" s="185" t="str">
        <f>IFERROR(IF(HLOOKUP('回答結果(KPMG編集)'!AA$2,'受領情報一覧(KPMG編集)'!$2:$100,ROW()-1,0)="","",HLOOKUP('回答結果(KPMG編集)'!AA$2,'受領情報一覧(KPMG編集)'!$2:$100,ROW()-1,0)),"")</f>
        <v>8010401075293</v>
      </c>
      <c r="AB23" s="45" t="str">
        <f>IFERROR(IF(HLOOKUP('回答結果(KPMG編集)'!AB$2,'受領情報一覧(KPMG編集)'!$2:$100,ROW()-1,0)="","",HLOOKUP('回答結果(KPMG編集)'!AB$2,'受領情報一覧(KPMG編集)'!$2:$100,ROW()-1,0)),"")</f>
        <v>東京都千代田区神田須田町一丁目25番地JR神田万世橋ビル</v>
      </c>
      <c r="AC23" s="45" t="str">
        <f>IFERROR(IF(HLOOKUP('回答結果(KPMG編集)'!AC$2,'受領情報一覧(KPMG編集)'!$2:$100,ROW()-1,0)="","",HLOOKUP('回答結果(KPMG編集)'!AC$2,'受領情報一覧(KPMG編集)'!$2:$100,ROW()-1,0)),"")</f>
        <v/>
      </c>
      <c r="AD23" s="45" t="str">
        <f>IFERROR(IF(HLOOKUP('回答結果(KPMG編集)'!AD$2,'受領情報一覧(KPMG編集)'!$2:$100,ROW()-1,0)="","",HLOOKUP('回答結果(KPMG編集)'!AD$2,'受領情報一覧(KPMG編集)'!$2:$100,ROW()-1,0)),"")</f>
        <v/>
      </c>
      <c r="AE23" s="45" t="str">
        <f>IFERROR(IF(HLOOKUP('回答結果(KPMG編集)'!AE$2,'受領情報一覧(KPMG編集)'!$2:$100,ROW()-1,0)="","",HLOOKUP('回答結果(KPMG編集)'!AE$2,'受領情報一覧(KPMG編集)'!$2:$100,ROW()-1,0)),"")</f>
        <v/>
      </c>
      <c r="AF23" s="45" t="str">
        <f>IFERROR(IF(HLOOKUP('回答結果(KPMG編集)'!AF$2,'受領情報一覧(KPMG編集)'!$2:$100,ROW()-1,0)="","",HLOOKUP('回答結果(KPMG編集)'!AF$2,'受領情報一覧(KPMG編集)'!$2:$100,ROW()-1,0)),"")</f>
        <v/>
      </c>
      <c r="AG23" s="185" t="str">
        <f>IFERROR(IF(HLOOKUP('回答結果(KPMG編集)'!AG$2,'受領情報一覧(KPMG編集)'!$2:$100,ROW()-1,0)="","",HLOOKUP('回答結果(KPMG編集)'!AG$2,'受領情報一覧(KPMG編集)'!$2:$100,ROW()-1,0)),"")</f>
        <v/>
      </c>
      <c r="AH23" s="45" t="str">
        <f>IFERROR(IF(HLOOKUP('回答結果(KPMG編集)'!AH$2,'受領情報一覧(KPMG編集)'!$2:$100,ROW()-1,0)="","",HLOOKUP('回答結果(KPMG編集)'!AH$2,'受領情報一覧(KPMG編集)'!$2:$100,ROW()-1,0)),"")</f>
        <v/>
      </c>
      <c r="AI23" s="45" t="str">
        <f>IFERROR(IF(HLOOKUP('回答結果(KPMG編集)'!AI$2,'受領情報一覧(KPMG編集)'!$2:$100,ROW()-1,0)="","",HLOOKUP('回答結果(KPMG編集)'!AI$2,'受領情報一覧(KPMG編集)'!$2:$100,ROW()-1,0)),"")</f>
        <v/>
      </c>
      <c r="AJ23" s="45" t="str">
        <f>IFERROR(IF(HLOOKUP('回答結果(KPMG編集)'!AJ$2,'受領情報一覧(KPMG編集)'!$2:$100,ROW()-1,0)="","",HLOOKUP('回答結果(KPMG編集)'!AJ$2,'受領情報一覧(KPMG編集)'!$2:$100,ROW()-1,0)),"")</f>
        <v/>
      </c>
      <c r="AK23" s="45" t="str">
        <f>IFERROR(IF(HLOOKUP('回答結果(KPMG編集)'!AK$2,'受領情報一覧(KPMG編集)'!$2:$100,ROW()-1,0)="","",HLOOKUP('回答結果(KPMG編集)'!AK$2,'受領情報一覧(KPMG編集)'!$2:$100,ROW()-1,0)),"")</f>
        <v/>
      </c>
      <c r="AL23" s="45" t="str">
        <f>IFERROR(IF(HLOOKUP('回答結果(KPMG編集)'!AL$2,'受領情報一覧(KPMG編集)'!$2:$100,ROW()-1,0)="","",HLOOKUP('回答結果(KPMG編集)'!AL$2,'受領情報一覧(KPMG編集)'!$2:$100,ROW()-1,0)),"")</f>
        <v/>
      </c>
      <c r="AM23" s="45" t="str">
        <f>IFERROR(IF(HLOOKUP('回答結果(KPMG編集)'!AM$2,'受領情報一覧(KPMG編集)'!$2:$100,ROW()-1,0)="","",HLOOKUP('回答結果(KPMG編集)'!AM$2,'受領情報一覧(KPMG編集)'!$2:$100,ROW()-1,0)),"")</f>
        <v/>
      </c>
      <c r="AN23" s="185" t="str">
        <f>IFERROR(IF(HLOOKUP('回答結果(KPMG編集)'!AN$2,'受領情報一覧(KPMG編集)'!$2:$100,ROW()-1,0)="","",HLOOKUP('回答結果(KPMG編集)'!AN$2,'受領情報一覧(KPMG編集)'!$2:$100,ROW()-1,0)),"")</f>
        <v/>
      </c>
      <c r="AO23" s="45" t="str">
        <f>IFERROR(IF(HLOOKUP('回答結果(KPMG編集)'!AO$2,'受領情報一覧(KPMG編集)'!$2:$100,ROW()-1,0)="","",HLOOKUP('回答結果(KPMG編集)'!AO$2,'受領情報一覧(KPMG編集)'!$2:$100,ROW()-1,0)),"")</f>
        <v/>
      </c>
      <c r="AP23" s="45" t="str">
        <f>IFERROR(IF(HLOOKUP('回答結果(KPMG編集)'!AP$2,'受領情報一覧(KPMG編集)'!$2:$100,ROW()-1,0)="","",HLOOKUP('回答結果(KPMG編集)'!AP$2,'受領情報一覧(KPMG編集)'!$2:$100,ROW()-1,0)),"")</f>
        <v/>
      </c>
      <c r="AQ23" s="45" t="str">
        <f>IFERROR(IF(HLOOKUP('回答結果(KPMG編集)'!AQ$2,'受領情報一覧(KPMG編集)'!$2:$100,ROW()-1,0)="","",HLOOKUP('回答結果(KPMG編集)'!AQ$2,'受領情報一覧(KPMG編集)'!$2:$100,ROW()-1,0)),"")</f>
        <v/>
      </c>
      <c r="AR23" s="45" t="str">
        <f>IFERROR(IF(HLOOKUP('回答結果(KPMG編集)'!AR$2,'受領情報一覧(KPMG編集)'!$2:$100,ROW()-1,0)="","",HLOOKUP('回答結果(KPMG編集)'!AR$2,'受領情報一覧(KPMG編集)'!$2:$100,ROW()-1,0)),"")</f>
        <v/>
      </c>
      <c r="AS23" s="45" t="str">
        <f>IFERROR(IF(HLOOKUP('回答結果(KPMG編集)'!AS$2,'受領情報一覧(KPMG編集)'!$2:$100,ROW()-1,0)="","",HLOOKUP('回答結果(KPMG編集)'!AS$2,'受領情報一覧(KPMG編集)'!$2:$100,ROW()-1,0)),"")</f>
        <v/>
      </c>
      <c r="AT23" s="45" t="str">
        <f>IFERROR(IF(HLOOKUP('回答結果(KPMG編集)'!AT$2,'受領情報一覧(KPMG編集)'!$2:$100,ROW()-1,0)="","",HLOOKUP('回答結果(KPMG編集)'!AT$2,'受領情報一覧(KPMG編集)'!$2:$100,ROW()-1,0)),"")</f>
        <v/>
      </c>
      <c r="AU23" s="185" t="str">
        <f>IFERROR(IF(HLOOKUP('回答結果(KPMG編集)'!AU$2,'受領情報一覧(KPMG編集)'!$2:$100,ROW()-1,0)="","",HLOOKUP('回答結果(KPMG編集)'!AU$2,'受領情報一覧(KPMG編集)'!$2:$100,ROW()-1,0)),"")</f>
        <v/>
      </c>
      <c r="AV23" s="45" t="str">
        <f>IFERROR(IF(HLOOKUP('回答結果(KPMG編集)'!AV$2,'受領情報一覧(KPMG編集)'!$2:$100,ROW()-1,0)="","",HLOOKUP('回答結果(KPMG編集)'!AV$2,'受領情報一覧(KPMG編集)'!$2:$100,ROW()-1,0)),"")</f>
        <v/>
      </c>
      <c r="AW23" s="45" t="str">
        <f>IFERROR(IF(HLOOKUP('回答結果(KPMG編集)'!AW$2,'受領情報一覧(KPMG編集)'!$2:$100,ROW()-1,0)="","",HLOOKUP('回答結果(KPMG編集)'!AW$2,'受領情報一覧(KPMG編集)'!$2:$100,ROW()-1,0)),"")</f>
        <v/>
      </c>
      <c r="AX23" s="45" t="str">
        <f>IFERROR(IF(HLOOKUP('回答結果(KPMG編集)'!AX$2,'受領情報一覧(KPMG編集)'!$2:$100,ROW()-1,0)="","",HLOOKUP('回答結果(KPMG編集)'!AX$2,'受領情報一覧(KPMG編集)'!$2:$100,ROW()-1,0)),"")</f>
        <v/>
      </c>
      <c r="AY23" s="45" t="str">
        <f>IFERROR(IF(HLOOKUP('回答結果(KPMG編集)'!AY$2,'受領情報一覧(KPMG編集)'!$2:$100,ROW()-1,0)="","",HLOOKUP('回答結果(KPMG編集)'!AY$2,'受領情報一覧(KPMG編集)'!$2:$100,ROW()-1,0)),"")</f>
        <v/>
      </c>
      <c r="AZ23" s="45" t="str">
        <f>IFERROR(IF(HLOOKUP('回答結果(KPMG編集)'!AZ$2,'受領情報一覧(KPMG編集)'!$2:$100,ROW()-1,0)="","",HLOOKUP('回答結果(KPMG編集)'!AZ$2,'受領情報一覧(KPMG編集)'!$2:$100,ROW()-1,0)),"")</f>
        <v/>
      </c>
      <c r="BA23" s="45" t="str">
        <f>IFERROR(IF(HLOOKUP('回答結果(KPMG編集)'!BA$2,'受領情報一覧(KPMG編集)'!$2:$100,ROW()-1,0)="","",HLOOKUP('回答結果(KPMG編集)'!BA$2,'受領情報一覧(KPMG編集)'!$2:$100,ROW()-1,0)),"")</f>
        <v/>
      </c>
      <c r="BB23" s="185" t="str">
        <f>IFERROR(IF(HLOOKUP('回答結果(KPMG編集)'!BB$2,'受領情報一覧(KPMG編集)'!$2:$100,ROW()-1,0)="","",HLOOKUP('回答結果(KPMG編集)'!BB$2,'受領情報一覧(KPMG編集)'!$2:$100,ROW()-1,0)),"")</f>
        <v/>
      </c>
      <c r="BC23" s="45" t="str">
        <f>IFERROR(IF(HLOOKUP('回答結果(KPMG編集)'!BC$2,'受領情報一覧(KPMG編集)'!$2:$100,ROW()-1,0)="","",HLOOKUP('回答結果(KPMG編集)'!BC$2,'受領情報一覧(KPMG編集)'!$2:$100,ROW()-1,0)),"")</f>
        <v/>
      </c>
      <c r="BD23" s="45" t="str">
        <f>IFERROR(IF(HLOOKUP('回答結果(KPMG編集)'!BD$2,'受領情報一覧(KPMG編集)'!$2:$100,ROW()-1,0)="","",HLOOKUP('回答結果(KPMG編集)'!BD$2,'受領情報一覧(KPMG編集)'!$2:$100,ROW()-1,0)),"")</f>
        <v/>
      </c>
      <c r="BE23" s="45" t="str">
        <f>IFERROR(IF(HLOOKUP('回答結果(KPMG編集)'!BE$2,'受領情報一覧(KPMG編集)'!$2:$100,ROW()-1,0)="","",HLOOKUP('回答結果(KPMG編集)'!BE$2,'受領情報一覧(KPMG編集)'!$2:$100,ROW()-1,0)),"")</f>
        <v/>
      </c>
      <c r="BF23" s="45" t="str">
        <f>IFERROR(IF(HLOOKUP('回答結果(KPMG編集)'!BF$2,'受領情報一覧(KPMG編集)'!$2:$100,ROW()-1,0)="","",HLOOKUP('回答結果(KPMG編集)'!BF$2,'受領情報一覧(KPMG編集)'!$2:$100,ROW()-1,0)),"")</f>
        <v/>
      </c>
      <c r="BG23" s="45" t="str">
        <f>IFERROR(IF(HLOOKUP('回答結果(KPMG編集)'!BG$2,'受領情報一覧(KPMG編集)'!$2:$100,ROW()-1,0)="","",HLOOKUP('回答結果(KPMG編集)'!BG$2,'受領情報一覧(KPMG編集)'!$2:$100,ROW()-1,0)),"")</f>
        <v/>
      </c>
      <c r="BH23" s="45" t="str">
        <f>IFERROR(IF(HLOOKUP('回答結果(KPMG編集)'!BH$2,'受領情報一覧(KPMG編集)'!$2:$100,ROW()-1,0)="","",HLOOKUP('回答結果(KPMG編集)'!BH$2,'受領情報一覧(KPMG編集)'!$2:$100,ROW()-1,0)),"")</f>
        <v/>
      </c>
      <c r="BI23" s="45" t="str">
        <f>IFERROR(IF(HLOOKUP('回答結果(KPMG編集)'!BI$2,'受領情報一覧(KPMG編集)'!$2:$100,ROW()-1,0)="","",HLOOKUP('回答結果(KPMG編集)'!BI$2,'受領情報一覧(KPMG編集)'!$2:$100,ROW()-1,0)),"")</f>
        <v/>
      </c>
      <c r="BJ23" s="45" t="str">
        <f>IFERROR(IF(HLOOKUP('回答結果(KPMG編集)'!BJ$2,'受領情報一覧(KPMG編集)'!$2:$100,ROW()-1,0)="","",HLOOKUP('回答結果(KPMG編集)'!BJ$2,'受領情報一覧(KPMG編集)'!$2:$100,ROW()-1,0)),"")</f>
        <v/>
      </c>
      <c r="BK23" s="45" t="str">
        <f>IFERROR(IF(HLOOKUP('回答結果(KPMG編集)'!BK$2,'受領情報一覧(KPMG編集)'!$2:$100,ROW()-1,0)="","",HLOOKUP('回答結果(KPMG編集)'!BK$2,'受領情報一覧(KPMG編集)'!$2:$100,ROW()-1,0)),"")</f>
        <v/>
      </c>
      <c r="BL23" s="45" t="str">
        <f>IFERROR(IF(HLOOKUP('回答結果(KPMG編集)'!BL$2,'受領情報一覧(KPMG編集)'!$2:$100,ROW()-1,0)="","",HLOOKUP('回答結果(KPMG編集)'!BL$2,'受領情報一覧(KPMG編集)'!$2:$100,ROW()-1,0)),"")</f>
        <v/>
      </c>
      <c r="BM23" s="45" t="str">
        <f>IFERROR(IF(HLOOKUP('回答結果(KPMG編集)'!BM$2,'受領情報一覧(KPMG編集)'!$2:$100,ROW()-1,0)="","",HLOOKUP('回答結果(KPMG編集)'!BM$2,'受領情報一覧(KPMG編集)'!$2:$100,ROW()-1,0)),"")</f>
        <v>無</v>
      </c>
      <c r="BN23" s="45" t="str">
        <f>IFERROR(IF(HLOOKUP('回答結果(KPMG編集)'!BN$2,'受領情報一覧(KPMG編集)'!$2:$100,ROW()-1,0)="","",HLOOKUP('回答結果(KPMG編集)'!BN$2,'受領情報一覧(KPMG編集)'!$2:$100,ROW()-1,0)),"")</f>
        <v/>
      </c>
      <c r="BO23" s="45" t="str">
        <f>IFERROR(IF(HLOOKUP('回答結果(KPMG編集)'!BO$2,'受領情報一覧(KPMG編集)'!$2:$100,ROW()-1,0)="","",HLOOKUP('回答結果(KPMG編集)'!BO$2,'受領情報一覧(KPMG編集)'!$2:$100,ROW()-1,0)),"")</f>
        <v/>
      </c>
      <c r="BP23" s="45" t="str">
        <f>IFERROR(IF(HLOOKUP('回答結果(KPMG編集)'!BP$2,'受領情報一覧(KPMG編集)'!$2:$100,ROW()-1,0)="","",HLOOKUP('回答結果(KPMG編集)'!BP$2,'受領情報一覧(KPMG編集)'!$2:$100,ROW()-1,0)),"")</f>
        <v/>
      </c>
      <c r="BQ23" s="45" t="str">
        <f>IFERROR(IF(HLOOKUP('回答結果(KPMG編集)'!BQ$2,'受領情報一覧(KPMG編集)'!$2:$100,ROW()-1,0)="","",HLOOKUP('回答結果(KPMG編集)'!BQ$2,'受領情報一覧(KPMG編集)'!$2:$100,ROW()-1,0)),"")</f>
        <v/>
      </c>
      <c r="BR23" s="45" t="str">
        <f>IFERROR(IF(HLOOKUP('回答結果(KPMG編集)'!BR$2,'受領情報一覧(KPMG編集)'!$2:$100,ROW()-1,0)="","",HLOOKUP('回答結果(KPMG編集)'!BR$2,'受領情報一覧(KPMG編集)'!$2:$100,ROW()-1,0)),"")</f>
        <v/>
      </c>
      <c r="BS23" s="45" t="str">
        <f>IFERROR(IF(HLOOKUP('回答結果(KPMG編集)'!BS$2,'受領情報一覧(KPMG編集)'!$2:$100,ROW()-1,0)="","",HLOOKUP('回答結果(KPMG編集)'!BS$2,'受領情報一覧(KPMG編集)'!$2:$100,ROW()-1,0)),"")</f>
        <v/>
      </c>
      <c r="BT23" s="45" t="str">
        <f>IFERROR(IF(HLOOKUP('回答結果(KPMG編集)'!BT$2,'受領情報一覧(KPMG編集)'!$2:$100,ROW()-1,0)="","",HLOOKUP('回答結果(KPMG編集)'!BT$2,'受領情報一覧(KPMG編集)'!$2:$100,ROW()-1,0)),"")</f>
        <v/>
      </c>
      <c r="BU23" s="45" t="str">
        <f>IFERROR(IF(HLOOKUP('回答結果(KPMG編集)'!BU$2,'受領情報一覧(KPMG編集)'!$2:$100,ROW()-1,0)="","",HLOOKUP('回答結果(KPMG編集)'!BU$2,'受領情報一覧(KPMG編集)'!$2:$100,ROW()-1,0)),"")</f>
        <v>無</v>
      </c>
      <c r="BV23" s="45" t="str">
        <f>IFERROR(IF(HLOOKUP('回答結果(KPMG編集)'!BV$2,'受領情報一覧(KPMG編集)'!$2:$100,ROW()-1,0)="","",HLOOKUP('回答結果(KPMG編集)'!BV$2,'受領情報一覧(KPMG編集)'!$2:$100,ROW()-1,0)),"")</f>
        <v/>
      </c>
      <c r="BW23" s="45" t="str">
        <f>IFERROR(IF(HLOOKUP('回答結果(KPMG編集)'!BW$2,'受領情報一覧(KPMG編集)'!$2:$100,ROW()-1,0)="","",HLOOKUP('回答結果(KPMG編集)'!BW$2,'受領情報一覧(KPMG編集)'!$2:$100,ROW()-1,0)),"")</f>
        <v/>
      </c>
      <c r="BX23" s="45" t="str">
        <f>IFERROR(IF(HLOOKUP('回答結果(KPMG編集)'!BX$2,'受領情報一覧(KPMG編集)'!$2:$100,ROW()-1,0)="","",HLOOKUP('回答結果(KPMG編集)'!BX$2,'受領情報一覧(KPMG編集)'!$2:$100,ROW()-1,0)),"")</f>
        <v/>
      </c>
      <c r="BY23" s="45" t="str">
        <f>IFERROR(IF(HLOOKUP('回答結果(KPMG編集)'!BY$2,'受領情報一覧(KPMG編集)'!$2:$100,ROW()-1,0)="","",HLOOKUP('回答結果(KPMG編集)'!BY$2,'受領情報一覧(KPMG編集)'!$2:$100,ROW()-1,0)),"")</f>
        <v>ISO/IEC 27001認証;</v>
      </c>
      <c r="BZ23" s="45" t="str">
        <f>IFERROR(IF(HLOOKUP('回答結果(KPMG編集)'!BZ$2,'受領情報一覧(KPMG編集)'!$2:$100,ROW()-1,0)="","",HLOOKUP('回答結果(KPMG編集)'!BZ$2,'受領情報一覧(KPMG編集)'!$2:$100,ROW()-1,0)),"")</f>
        <v>両方取得していない</v>
      </c>
      <c r="CA23" s="45" t="str">
        <f>IFERROR(IF(HLOOKUP('回答結果(KPMG編集)'!CA$2,'受領情報一覧(KPMG編集)'!$2:$100,ROW()-1,0)="","",HLOOKUP('回答結果(KPMG編集)'!CA$2,'受領情報一覧(KPMG編集)'!$2:$100,ROW()-1,0)),"")</f>
        <v/>
      </c>
      <c r="CB23" s="45" t="str">
        <f>IFERROR(IF(HLOOKUP('回答結果(KPMG編集)'!CB$2,'受領情報一覧(KPMG編集)'!$2:$100,ROW()-1,0)="","",HLOOKUP('回答結果(KPMG編集)'!CB$2,'受領情報一覧(KPMG編集)'!$2:$100,ROW()-1,0)),"")</f>
        <v/>
      </c>
      <c r="CC23" s="45" t="str">
        <f>IFERROR(IF(HLOOKUP('回答結果(KPMG編集)'!CC$2,'受領情報一覧(KPMG編集)'!$2:$100,ROW()-1,0)="","",HLOOKUP('回答結果(KPMG編集)'!CC$2,'受領情報一覧(KPMG編集)'!$2:$100,ROW()-1,0)),"")</f>
        <v/>
      </c>
      <c r="CD23" s="45" t="str">
        <f>IFERROR(IF(HLOOKUP('回答結果(KPMG編集)'!CD$2,'受領情報一覧(KPMG編集)'!$2:$100,ROW()-1,0)="","",HLOOKUP('回答結果(KPMG編集)'!CD$2,'受領情報一覧(KPMG編集)'!$2:$100,ROW()-1,0)),"")</f>
        <v/>
      </c>
      <c r="CE23" s="45" t="str">
        <f>IFERROR(IF(HLOOKUP('回答結果(KPMG編集)'!CE$2,'受領情報一覧(KPMG編集)'!$2:$100,ROW()-1,0)="","",HLOOKUP('回答結果(KPMG編集)'!CE$2,'受領情報一覧(KPMG編集)'!$2:$100,ROW()-1,0)),"")</f>
        <v>準拠するガイドラインはないが独自に脆弱性検査を実施している</v>
      </c>
      <c r="CF23" s="45" t="str">
        <f>IFERROR(IF(HLOOKUP('回答結果(KPMG編集)'!CF$2,'受領情報一覧(KPMG編集)'!$2:$100,ROW()-1,0)="","",HLOOKUP('回答結果(KPMG編集)'!CF$2,'受領情報一覧(KPMG編集)'!$2:$100,ROW()-1,0)),"")</f>
        <v/>
      </c>
      <c r="CG23" s="45" t="str">
        <f>IFERROR(IF(HLOOKUP('回答結果(KPMG編集)'!CG$2,'受領情報一覧(KPMG編集)'!$2:$100,ROW()-1,0)="","",HLOOKUP('回答結果(KPMG編集)'!CG$2,'受領情報一覧(KPMG編集)'!$2:$100,ROW()-1,0)),"")</f>
        <v>ペネトレーションテスト　※疑似的な攻撃を試みることで攻撃への耐性を確認する;動的アプリケーション・セキュリティ・テスト　※実行されるアプリケーションに対し、攻撃を仕掛け、脆弱性を検出する;ファジングテスト　※無効なデータや予期しないデータを入力することで、例外的な状況を発生させ、挙動を確認する;</v>
      </c>
      <c r="CH23" s="45" t="str">
        <f>IFERROR(IF(HLOOKUP('回答結果(KPMG編集)'!CH$2,'受領情報一覧(KPMG編集)'!$2:$100,ROW()-1,0)="","",HLOOKUP('回答結果(KPMG編集)'!CH$2,'受領情報一覧(KPMG編集)'!$2:$100,ROW()-1,0)),"")</f>
        <v/>
      </c>
      <c r="CI23" s="45" t="str">
        <f>IFERROR(IF(HLOOKUP('回答結果(KPMG編集)'!CI$2,'受領情報一覧(KPMG編集)'!$2:$100,ROW()-1,0)="","",HLOOKUP('回答結果(KPMG編集)'!CI$2,'受領情報一覧(KPMG編集)'!$2:$100,ROW()-1,0)),"")</f>
        <v/>
      </c>
      <c r="CJ23" s="45" t="str">
        <f>IFERROR(IF(HLOOKUP('回答結果(KPMG編集)'!CJ$2,'受領情報一覧(KPMG編集)'!$2:$100,ROW()-1,0)="","",HLOOKUP('回答結果(KPMG編集)'!CJ$2,'受領情報一覧(KPMG編集)'!$2:$100,ROW()-1,0)),"")</f>
        <v>日本国内のデータセンタ</v>
      </c>
      <c r="CK23" s="45" t="str">
        <f>IFERROR(IF(HLOOKUP('回答結果(KPMG編集)'!CK$2,'受領情報一覧(KPMG編集)'!$2:$100,ROW()-1,0)="","",HLOOKUP('回答結果(KPMG編集)'!CK$2,'受領情報一覧(KPMG編集)'!$2:$100,ROW()-1,0)),"")</f>
        <v>暗号化鍵がクラウドサービス内の耐タンパー装置（ハードウェアセキュリティ
モジュール）等の仕組みによって安全に管理され、その暗号化鍵の使用可否が
利用者側の管理下に置かれる等、利用者側の意に反した復号を行うことができない
仕組みが確立されている</v>
      </c>
      <c r="CL23" s="45" t="str">
        <f>IFERROR(IF(HLOOKUP('回答結果(KPMG編集)'!CL$2,'受領情報一覧(KPMG編集)'!$2:$100,ROW()-1,0)="","",HLOOKUP('回答結果(KPMG編集)'!CL$2,'受領情報一覧(KPMG編集)'!$2:$100,ROW()-1,0)),"")</f>
        <v/>
      </c>
      <c r="CM23" s="45" t="str">
        <f>IFERROR(IF(HLOOKUP('回答結果(KPMG編集)'!CM$2,'受領情報一覧(KPMG編集)'!$2:$100,ROW()-1,0)="","",HLOOKUP('回答結果(KPMG編集)'!CM$2,'受領情報一覧(KPMG編集)'!$2:$100,ROW()-1,0)),"")</f>
        <v/>
      </c>
      <c r="CN23" s="45" t="str">
        <f>IFERROR(IF(HLOOKUP('回答結果(KPMG編集)'!CN$2,'受領情報一覧(KPMG編集)'!$2:$100,ROW()-1,0)="","",HLOOKUP('回答結果(KPMG編集)'!CN$2,'受領情報一覧(KPMG編集)'!$2:$100,ROW()-1,0)),"")</f>
        <v/>
      </c>
      <c r="CO23" s="45" t="str">
        <f>IFERROR(IF(HLOOKUP('回答結果(KPMG編集)'!CO$2,'受領情報一覧(KPMG編集)'!$2:$100,ROW()-1,0)="","",HLOOKUP('回答結果(KPMG編集)'!CO$2,'受領情報一覧(KPMG編集)'!$2:$100,ROW()-1,0)),"")</f>
        <v/>
      </c>
      <c r="CP23" s="45" t="str">
        <f>IFERROR(IF(HLOOKUP('回答結果(KPMG編集)'!CP$2,'受領情報一覧(KPMG編集)'!$2:$100,ROW()-1,0)="","",HLOOKUP('回答結果(KPMG編集)'!CP$2,'受領情報一覧(KPMG編集)'!$2:$100,ROW()-1,0)),"")</f>
        <v/>
      </c>
      <c r="CQ23" s="45" t="str">
        <f>IFERROR(IF(HLOOKUP('回答結果(KPMG編集)'!CQ$2,'受領情報一覧(KPMG編集)'!$2:$100,ROW()-1,0)="","",HLOOKUP('回答結果(KPMG編集)'!CQ$2,'受領情報一覧(KPMG編集)'!$2:$100,ROW()-1,0)),"")</f>
        <v/>
      </c>
      <c r="CR23" s="45" t="str">
        <f>IFERROR(IF(HLOOKUP('回答結果(KPMG編集)'!CR$2,'受領情報一覧(KPMG編集)'!$2:$100,ROW()-1,0)="","",HLOOKUP('回答結果(KPMG編集)'!CR$2,'受領情報一覧(KPMG編集)'!$2:$100,ROW()-1,0)),"")</f>
        <v/>
      </c>
      <c r="CS23" s="45" t="str">
        <f>IFERROR(IF(HLOOKUP('回答結果(KPMG編集)'!CS$2,'受領情報一覧(KPMG編集)'!$2:$100,ROW()-1,0)="","",HLOOKUP('回答結果(KPMG編集)'!CS$2,'受領情報一覧(KPMG編集)'!$2:$100,ROW()-1,0)),"")</f>
        <v/>
      </c>
      <c r="CT23" s="45" t="str">
        <f>IFERROR(IF(HLOOKUP('回答結果(KPMG編集)'!CT$2,'受領情報一覧(KPMG編集)'!$2:$100,ROW()-1,0)="","",HLOOKUP('回答結果(KPMG編集)'!CT$2,'受領情報一覧(KPMG編集)'!$2:$100,ROW()-1,0)),"")</f>
        <v/>
      </c>
      <c r="CU23" s="45" t="str">
        <f>IFERROR(IF(HLOOKUP('回答結果(KPMG編集)'!CU$2,'受領情報一覧(KPMG編集)'!$2:$100,ROW()-1,0)="","",HLOOKUP('回答結果(KPMG編集)'!CU$2,'受領情報一覧(KPMG編集)'!$2:$100,ROW()-1,0)),"")</f>
        <v/>
      </c>
      <c r="CV23" s="45" t="str">
        <f>IFERROR(IF(HLOOKUP('回答結果(KPMG編集)'!CV$2,'受領情報一覧(KPMG編集)'!$2:$100,ROW()-1,0)="","",HLOOKUP('回答結果(KPMG編集)'!CV$2,'受領情報一覧(KPMG編集)'!$2:$100,ROW()-1,0)),"")</f>
        <v>50件以上</v>
      </c>
      <c r="CW23" s="45" t="str">
        <f>IFERROR(IF(HLOOKUP('回答結果(KPMG編集)'!CW$2,'受領情報一覧(KPMG編集)'!$2:$100,ROW()-1,0)="","",HLOOKUP('回答結果(KPMG編集)'!CW$2,'受領情報一覧(KPMG編集)'!$2:$100,ROW()-1,0)),"")</f>
        <v>20件以上</v>
      </c>
      <c r="CX23" s="45" t="str">
        <f>IFERROR(IF(HLOOKUP('回答結果(KPMG編集)'!CX$2,'受領情報一覧(KPMG編集)'!$2:$100,ROW()-1,0)="","",HLOOKUP('回答結果(KPMG編集)'!CX$2,'受領情報一覧(KPMG編集)'!$2:$100,ROW()-1,0)),"")</f>
        <v>①発注者：○○団体
②概　要：水道施設における機器異常時の写真やポンプ等駆動音を記録・組織内共有</v>
      </c>
      <c r="CY23" s="45" t="str">
        <f>IFERROR(IF(HLOOKUP('回答結果(KPMG編集)'!CY$2,'受領情報一覧(KPMG編集)'!$2:$100,ROW()-1,0)="","",HLOOKUP('回答結果(KPMG編集)'!CY$2,'受領情報一覧(KPMG編集)'!$2:$100,ROW()-1,0)),"")</f>
        <v/>
      </c>
      <c r="CZ23" s="45" t="str">
        <f>IFERROR(IF(HLOOKUP('回答結果(KPMG編集)'!CZ$2,'受領情報一覧(KPMG編集)'!$2:$100,ROW()-1,0)="","",HLOOKUP('回答結果(KPMG編集)'!CZ$2,'受領情報一覧(KPMG編集)'!$2:$100,ROW()-1,0)),"")</f>
        <v/>
      </c>
      <c r="DA23" s="45" t="str">
        <f>IFERROR(IF(HLOOKUP('回答結果(KPMG編集)'!DA$2,'受領情報一覧(KPMG編集)'!$2:$100,ROW()-1,0)="","",HLOOKUP('回答結果(KPMG編集)'!DA$2,'受領情報一覧(KPMG編集)'!$2:$100,ROW()-1,0)),"")</f>
        <v/>
      </c>
      <c r="DB23" s="45" t="str">
        <f>IFERROR(IF(HLOOKUP('回答結果(KPMG編集)'!DB$2,'受領情報一覧(KPMG編集)'!$2:$100,ROW()-1,0)="","",HLOOKUP('回答結果(KPMG編集)'!DB$2,'受領情報一覧(KPMG編集)'!$2:$100,ROW()-1,0)),"")</f>
        <v/>
      </c>
      <c r="DC23" s="45" t="str">
        <f>IFERROR(IF(HLOOKUP('回答結果(KPMG編集)'!DC$2,'受領情報一覧(KPMG編集)'!$2:$100,ROW()-1,0)="","",HLOOKUP('回答結果(KPMG編集)'!DC$2,'受領情報一覧(KPMG編集)'!$2:$100,ROW()-1,0)),"")</f>
        <v/>
      </c>
      <c r="DD23" s="45" t="str">
        <f>IFERROR(IF(HLOOKUP('回答結果(KPMG編集)'!DD$2,'受領情報一覧(KPMG編集)'!$2:$100,ROW()-1,0)="","",HLOOKUP('回答結果(KPMG編集)'!DD$2,'受領情報一覧(KPMG編集)'!$2:$100,ROW()-1,0)),"")</f>
        <v/>
      </c>
      <c r="DE23" s="45" t="str">
        <f>IFERROR(IF(HLOOKUP('回答結果(KPMG編集)'!DE$2,'受領情報一覧(KPMG編集)'!$2:$100,ROW()-1,0)="","",HLOOKUP('回答結果(KPMG編集)'!DE$2,'受領情報一覧(KPMG編集)'!$2:$100,ROW()-1,0)),"")</f>
        <v/>
      </c>
      <c r="DF23" s="45" t="str">
        <f>IFERROR(IF(HLOOKUP('回答結果(KPMG編集)'!DF$2,'受領情報一覧(KPMG編集)'!$2:$100,ROW()-1,0)="","",HLOOKUP('回答結果(KPMG編集)'!DF$2,'受領情報一覧(KPMG編集)'!$2:$100,ROW()-1,0)),"")</f>
        <v>日本国の裁判所</v>
      </c>
      <c r="DG23" s="45" t="str">
        <f>IFERROR(IF(HLOOKUP('回答結果(KPMG編集)'!DG$2,'受領情報一覧(KPMG編集)'!$2:$100,ROW()-1,0)="","",HLOOKUP('回答結果(KPMG編集)'!DG$2,'受領情報一覧(KPMG編集)'!$2:$100,ROW()-1,0)),"")</f>
        <v>日本法</v>
      </c>
      <c r="DH23" s="45" t="str">
        <f>IFERROR(IF(HLOOKUP('回答結果(KPMG編集)'!DH$2,'受領情報一覧(KPMG編集)'!$2:$100,ROW()-1,0)="","",HLOOKUP('回答結果(KPMG編集)'!DH$2,'受領情報一覧(KPMG編集)'!$2:$100,ROW()-1,0)),"")</f>
        <v>はい</v>
      </c>
      <c r="DI23" s="45" t="str">
        <f>IFERROR(IF(HLOOKUP('回答結果(KPMG編集)'!DI$2,'受領情報一覧(KPMG編集)'!$2:$100,ROW()-1,0)="","",HLOOKUP('回答結果(KPMG編集)'!DI$2,'受領情報一覧(KPMG編集)'!$2:$100,ROW()-1,0)),"")</f>
        <v>はい</v>
      </c>
      <c r="DJ23" s="45" t="str">
        <f>IFERROR(IF(HLOOKUP('回答結果(KPMG編集)'!DJ$2,'受領情報一覧(KPMG編集)'!$2:$100,ROW()-1,0)="","",HLOOKUP('回答結果(KPMG編集)'!DJ$2,'受領情報一覧(KPMG編集)'!$2:$100,ROW()-1,0)),"")</f>
        <v>　</v>
      </c>
      <c r="DK23" s="45" t="str">
        <f>IFERROR(IF(HLOOKUP('回答結果(KPMG編集)'!DK$2,'受領情報一覧(KPMG編集)'!$2:$100,ROW()-1,0)="","",HLOOKUP('回答結果(KPMG編集)'!DK$2,'受領情報一覧(KPMG編集)'!$2:$100,ROW()-1,0)),"")</f>
        <v/>
      </c>
      <c r="DL23" s="45" t="str">
        <f>IFERROR(IF(HLOOKUP('回答結果(KPMG編集)'!DL$2,'受領情報一覧(KPMG編集)'!$2:$100,ROW()-1,0)="","",HLOOKUP('回答結果(KPMG編集)'!DL$2,'受領情報一覧(KPMG編集)'!$2:$100,ROW()-1,0)),"")</f>
        <v/>
      </c>
      <c r="DM23" s="45" t="str">
        <f>IFERROR(IF(HLOOKUP('回答結果(KPMG編集)'!DM$2,'受領情報一覧(KPMG編集)'!$2:$100,ROW()-1,0)="","",HLOOKUP('回答結果(KPMG編集)'!DM$2,'受領情報一覧(KPMG編集)'!$2:$100,ROW()-1,0)),"")</f>
        <v/>
      </c>
      <c r="DN23" s="45" t="str">
        <f>IFERROR(IF(HLOOKUP('回答結果(KPMG編集)'!DN$2,'受領情報一覧(KPMG編集)'!$2:$100,ROW()-1,0)="","",HLOOKUP('回答結果(KPMG編集)'!DN$2,'受領情報一覧(KPMG編集)'!$2:$100,ROW()-1,0)),"")</f>
        <v/>
      </c>
      <c r="DO23" s="45" t="str">
        <f>IFERROR(IF(HLOOKUP('回答結果(KPMG編集)'!DO$2,'受領情報一覧(KPMG編集)'!$2:$100,ROW()-1,0)="","",HLOOKUP('回答結果(KPMG編集)'!DO$2,'受領情報一覧(KPMG編集)'!$2:$100,ROW()-1,0)),"")</f>
        <v/>
      </c>
      <c r="DP23" s="45" t="str">
        <f>IFERROR(IF(HLOOKUP('回答結果(KPMG編集)'!DP$2,'受領情報一覧(KPMG編集)'!$2:$100,ROW()-1,0)="","",HLOOKUP('回答結果(KPMG編集)'!DP$2,'受領情報一覧(KPMG編集)'!$2:$100,ROW()-1,0)),"")</f>
        <v/>
      </c>
      <c r="DQ23" s="45" t="str">
        <f>IFERROR(IF(HLOOKUP('回答結果(KPMG編集)'!DQ$2,'受領情報一覧(KPMG編集)'!$2:$100,ROW()-1,0)="","",HLOOKUP('回答結果(KPMG編集)'!DQ$2,'受領情報一覧(KPMG編集)'!$2:$100,ROW()-1,0)),"")</f>
        <v/>
      </c>
      <c r="DR23" s="45" t="str">
        <f>IFERROR(IF(HLOOKUP('回答結果(KPMG編集)'!DR$2,'受領情報一覧(KPMG編集)'!$2:$100,ROW()-1,0)="","",HLOOKUP('回答結果(KPMG編集)'!DR$2,'受領情報一覧(KPMG編集)'!$2:$100,ROW()-1,0)),"")</f>
        <v/>
      </c>
      <c r="DS23" s="45" t="str">
        <f>IFERROR(IF(HLOOKUP('回答結果(KPMG編集)'!DS$2,'受領情報一覧(KPMG編集)'!$2:$100,ROW()-1,0)="","",HLOOKUP('回答結果(KPMG編集)'!DS$2,'受領情報一覧(KPMG編集)'!$2:$100,ROW()-1,0)),"")</f>
        <v/>
      </c>
      <c r="DT23" s="45" t="str">
        <f>IFERROR(IF(HLOOKUP('回答結果(KPMG編集)'!DT$2,'受領情報一覧(KPMG編集)'!$2:$100,ROW()-1,0)="","",HLOOKUP('回答結果(KPMG編集)'!DT$2,'受領情報一覧(KPMG編集)'!$2:$100,ROW()-1,0)),"")</f>
        <v/>
      </c>
      <c r="DU23" s="45" t="str">
        <f>IFERROR(IF(HLOOKUP('回答結果(KPMG編集)'!DU$2,'受領情報一覧(KPMG編集)'!$2:$100,ROW()-1,0)="","",HLOOKUP('回答結果(KPMG編集)'!DU$2,'受領情報一覧(KPMG編集)'!$2:$100,ROW()-1,0)),"")</f>
        <v/>
      </c>
      <c r="DV23" s="45" t="str">
        <f>IFERROR(IF(HLOOKUP('回答結果(KPMG編集)'!DV$2,'受領情報一覧(KPMG編集)'!$2:$100,ROW()-1,0)="","",HLOOKUP('回答結果(KPMG編集)'!DV$2,'受領情報一覧(KPMG編集)'!$2:$100,ROW()-1,0)),"")</f>
        <v>メタウォーター株式会社　営業本部　全国営業支援部　永井卓真</v>
      </c>
      <c r="DW23" s="45" t="str">
        <f>IFERROR(IF(HLOOKUP('回答結果(KPMG編集)'!DW$2,'受領情報一覧(KPMG編集)'!$2:$100,ROW()-1,0)="","",HLOOKUP('回答結果(KPMG編集)'!DW$2,'受領情報一覧(KPMG編集)'!$2:$100,ROW()-1,0)),"")</f>
        <v>メタウォーターカブシキカイシャ　エイギョウホンブ　ゼンコクエイギョウシエンブ　ナガイタクマ</v>
      </c>
      <c r="DX23" s="45" t="str">
        <f>IFERROR(IF(HLOOKUP('回答結果(KPMG編集)'!DX$2,'受領情報一覧(KPMG編集)'!$2:$100,ROW()-1,0)="","",HLOOKUP('回答結果(KPMG編集)'!DX$2,'受領情報一覧(KPMG編集)'!$2:$100,ROW()-1,0)),"")</f>
        <v>070-6593-7901
nagai-takuma@metawater.co.jp</v>
      </c>
      <c r="DY23" s="45" t="str">
        <f>IFERROR(IF(HLOOKUP('回答結果(KPMG編集)'!DY$2,'受領情報一覧(KPMG編集)'!$2:$100,ROW()-1,0)="","",HLOOKUP('回答結果(KPMG編集)'!DY$2,'受領情報一覧(KPMG編集)'!$2:$100,ROW()-1,0)),"")</f>
        <v>個人情報の取扱いに同意する</v>
      </c>
      <c r="DZ23" s="45" t="str">
        <f>IFERROR(IF(HLOOKUP('回答結果(KPMG編集)'!DZ$2,'受領情報一覧(KPMG編集)'!$2:$100,ROW()-1,0)="","",HLOOKUP('回答結果(KPMG編集)'!DZ$2,'受領情報一覧(KPMG編集)'!$2:$100,ROW()-1,0)),"")</f>
        <v>著作権の取扱いに同意する</v>
      </c>
      <c r="EA23" s="45" t="str">
        <f>IFERROR(IF(HLOOKUP('回答結果(KPMG編集)'!EA$3,'受領情報一覧(KPMG編集)'!$3:$100,ROW()-2,0)="","",HLOOKUP('回答結果(KPMG編集)'!EA$3,'受領情報一覧(KPMG編集)'!$3:$100,ROW()-2,0)),"")</f>
        <v>同意する</v>
      </c>
      <c r="EB23" s="45" t="str">
        <f>IFERROR(IF(HLOOKUP('回答結果(KPMG編集)'!EB$3,'受領情報一覧(KPMG編集)'!$3:$100,ROW()-2,0)="","",HLOOKUP('回答結果(KPMG編集)'!EB$3,'受領情報一覧(KPMG編集)'!$3:$100,ROW()-2,0)),"")</f>
        <v>確認しました</v>
      </c>
    </row>
    <row r="24" spans="2:132" x14ac:dyDescent="0.55000000000000004">
      <c r="B24" s="67">
        <f>IFERROR(IF(Table1[[#This Row],[回答ID]]="","",Table1[[#This Row],[回答ID]]),"")</f>
        <v>21</v>
      </c>
      <c r="C24" s="46">
        <f>IFERROR(IF(Table1[[#This Row],[開始時刻]]="","",Table1[[#This Row],[開始時刻]]),"")</f>
        <v>45317.004699074074</v>
      </c>
      <c r="D24" s="46">
        <f>IFERROR(IF(Table1[[#This Row],[完了時刻]]="","",Table1[[#This Row],[完了時刻]]),"")</f>
        <v>45317.013981481483</v>
      </c>
      <c r="E24" s="45" t="str">
        <f>IFERROR(IF(Table1[[#This Row],[メール]]="","",Table1[[#This Row],[メール]]),"")</f>
        <v>anonymous</v>
      </c>
      <c r="F24" s="45" t="str">
        <f>IFERROR(IF(Table1[[#This Row],[名前]]="","",Table1[[#This Row],[名前]]),"")</f>
        <v/>
      </c>
      <c r="G24" s="45" t="str">
        <f>IFERROR(IF(Table1[[#This Row],[最終変更時刻]]="","",Table1[[#This Row],[最終変更時刻]]),"")</f>
        <v/>
      </c>
      <c r="H24" s="45" t="str">
        <f>IFERROR(IF(HLOOKUP('回答結果(KPMG編集)'!H$2,'受領情報一覧(KPMG編集)'!$2:$100,ROW()-1,0)="","",HLOOKUP('回答結果(KPMG編集)'!H$2,'受領情報一覧(KPMG編集)'!$2:$100,ROW()-1,0)),"")</f>
        <v>株式会社モルフォ</v>
      </c>
      <c r="I24" s="45" t="str">
        <f>IFERROR(IF(HLOOKUP('回答結果(KPMG編集)'!I$2,'受領情報一覧(KPMG編集)'!$2:$100,ROW()-1,0)="","",HLOOKUP('回答結果(KPMG編集)'!I$2,'受領情報一覧(KPMG編集)'!$2:$100,ROW()-1,0)),"")</f>
        <v>カブシキガイシャモルフォ</v>
      </c>
      <c r="J24" s="45" t="str">
        <f>IFERROR(IF(HLOOKUP('回答結果(KPMG編集)'!J$2,'受領情報一覧(KPMG編集)'!$2:$100,ROW()-1,0)="","",HLOOKUP('回答結果(KPMG編集)'!J$2,'受領情報一覧(KPMG編集)'!$2:$100,ROW()-1,0)),"")</f>
        <v>日本国</v>
      </c>
      <c r="K24" s="184" t="str">
        <f>IFERROR(IF(HLOOKUP('回答結果(KPMG編集)'!K$2,'受領情報一覧(KPMG編集)'!$2:$100,ROW()-1,0)="","",HLOOKUP('回答結果(KPMG編集)'!K$2,'受領情報一覧(KPMG編集)'!$2:$100,ROW()-1,0)),"")</f>
        <v>5010001090118</v>
      </c>
      <c r="L24" s="45" t="str">
        <f>IFERROR(IF(HLOOKUP('回答結果(KPMG編集)'!L$2,'受領情報一覧(KPMG編集)'!$2:$100,ROW()-1,0)="","",HLOOKUP('回答結果(KPMG編集)'!L$2,'受領情報一覧(KPMG編集)'!$2:$100,ROW()-1,0)),"")</f>
        <v>100⼈超300⼈以下</v>
      </c>
      <c r="M24" s="45" t="str">
        <f>IFERROR(IF(HLOOKUP('回答結果(KPMG編集)'!M$2,'受領情報一覧(KPMG編集)'!$2:$100,ROW()-1,0)="","",HLOOKUP('回答結果(KPMG編集)'!M$2,'受領情報一覧(KPMG編集)'!$2:$100,ROW()-1,0)),"")</f>
        <v>３億円超</v>
      </c>
      <c r="N24" s="45" t="str">
        <f>IFERROR(IF(HLOOKUP('回答結果(KPMG編集)'!N$2,'受領情報一覧(KPMG編集)'!$2:$100,ROW()-1,0)="","",HLOOKUP('回答結果(KPMG編集)'!N$2,'受領情報一覧(KPMG編集)'!$2:$100,ROW()-1,0)),"")</f>
        <v>東京都千代田区神田錦町 2-2-1 KANDA SQUARE11階 WeWork内</v>
      </c>
      <c r="O24" s="45" t="str">
        <f>IFERROR(IF(HLOOKUP('回答結果(KPMG編集)'!O$2,'受領情報一覧(KPMG編集)'!$2:$100,ROW()-1,0)="","",HLOOKUP('回答結果(KPMG編集)'!O$2,'受領情報一覧(KPMG編集)'!$2:$100,ROW()-1,0)),"")</f>
        <v>https://www.morphoinc.com/</v>
      </c>
      <c r="P24" s="45" t="str">
        <f>IFERROR(IF(HLOOKUP('回答結果(KPMG編集)'!P$2,'受領情報一覧(KPMG編集)'!$2:$100,ROW()-1,0)="","",HLOOKUP('回答結果(KPMG編集)'!P$2,'受領情報一覧(KPMG編集)'!$2:$100,ROW()-1,0)),"")</f>
        <v>無し;</v>
      </c>
      <c r="Q24" s="45" t="str">
        <f>IFERROR(IF(HLOOKUP('回答結果(KPMG編集)'!Q$2,'受領情報一覧(KPMG編集)'!$2:$100,ROW()-1,0)="","",HLOOKUP('回答結果(KPMG編集)'!Q$2,'受領情報一覧(KPMG編集)'!$2:$100,ROW()-1,0)),"")</f>
        <v>全国;</v>
      </c>
      <c r="R24" s="45" t="str">
        <f>IFERROR(IF(HLOOKUP('回答結果(KPMG編集)'!R$2,'受領情報一覧(KPMG編集)'!$2:$100,ROW()-1,0)="","",HLOOKUP('回答結果(KPMG編集)'!R$2,'受領情報一覧(KPMG編集)'!$2:$100,ROW()-1,0)),"")</f>
        <v>AI/Deep Learningに関するソフトウェア製品</v>
      </c>
      <c r="S24" s="45" t="str">
        <f>IFERROR(IF(HLOOKUP('回答結果(KPMG編集)'!S$2,'受領情報一覧(KPMG編集)'!$2:$100,ROW()-1,0)="","",HLOOKUP('回答結果(KPMG編集)'!S$2,'受領情報一覧(KPMG編集)'!$2:$100,ROW()-1,0)),"")</f>
        <v/>
      </c>
      <c r="T24" s="45" t="str">
        <f>IFERROR(IF(HLOOKUP('回答結果(KPMG編集)'!T$2,'受領情報一覧(KPMG編集)'!$2:$100,ROW()-1,0)="","",HLOOKUP('回答結果(KPMG編集)'!T$2,'受領情報一覧(KPMG編集)'!$2:$100,ROW()-1,0)),"")</f>
        <v>AIによる物体検出ライブラリや画像領域分割技術製品。</v>
      </c>
      <c r="U24" s="45" t="str">
        <f>IFERROR(IF(HLOOKUP('回答結果(KPMG編集)'!U$2,'受領情報一覧(KPMG編集)'!$2:$100,ROW()-1,0)="","",HLOOKUP('回答結果(KPMG編集)'!U$2,'受領情報一覧(KPMG編集)'!$2:$100,ROW()-1,0)),"")</f>
        <v>https://www.morphoinc.com/technology#tab-03</v>
      </c>
      <c r="V24" s="45" t="str">
        <f>IFERROR(IF(HLOOKUP('回答結果(KPMG編集)'!V$2,'受領情報一覧(KPMG編集)'!$2:$100,ROW()-1,0)="","",HLOOKUP('回答結果(KPMG編集)'!V$2,'受領情報一覧(KPMG編集)'!$2:$100,ROW()-1,0)),"")</f>
        <v/>
      </c>
      <c r="W24" s="45" t="str">
        <f>IFERROR(IF(HLOOKUP('回答結果(KPMG編集)'!W$2,'受領情報一覧(KPMG編集)'!$2:$100,ROW()-1,0)="","",HLOOKUP('回答結果(KPMG編集)'!W$2,'受領情報一覧(KPMG編集)'!$2:$100,ROW()-1,0)),"")</f>
        <v/>
      </c>
      <c r="X24" s="45" t="str">
        <f>IFERROR(IF(HLOOKUP('回答結果(KPMG編集)'!X$2,'受領情報一覧(KPMG編集)'!$2:$100,ROW()-1,0)="","",HLOOKUP('回答結果(KPMG編集)'!X$2,'受領情報一覧(KPMG編集)'!$2:$100,ROW()-1,0)),"")</f>
        <v>複数の要素技術により構成される</v>
      </c>
      <c r="Y24" s="45" t="str">
        <f>IFERROR(IF(HLOOKUP('回答結果(KPMG編集)'!Y$2,'受領情報一覧(KPMG編集)'!$2:$100,ROW()-1,0)="","",HLOOKUP('回答結果(KPMG編集)'!Y$2,'受領情報一覧(KPMG編集)'!$2:$100,ROW()-1,0)),"")</f>
        <v/>
      </c>
      <c r="Z24" s="45" t="str">
        <f>IFERROR(IF(HLOOKUP('回答結果(KPMG編集)'!Z$2,'受領情報一覧(KPMG編集)'!$2:$100,ROW()-1,0)="","",HLOOKUP('回答結果(KPMG編集)'!Z$2,'受領情報一覧(KPMG編集)'!$2:$100,ROW()-1,0)),"")</f>
        <v/>
      </c>
      <c r="AA24" s="185" t="str">
        <f>IFERROR(IF(HLOOKUP('回答結果(KPMG編集)'!AA$2,'受領情報一覧(KPMG編集)'!$2:$100,ROW()-1,0)="","",HLOOKUP('回答結果(KPMG編集)'!AA$2,'受領情報一覧(KPMG編集)'!$2:$100,ROW()-1,0)),"")</f>
        <v/>
      </c>
      <c r="AB24" s="45" t="str">
        <f>IFERROR(IF(HLOOKUP('回答結果(KPMG編集)'!AB$2,'受領情報一覧(KPMG編集)'!$2:$100,ROW()-1,0)="","",HLOOKUP('回答結果(KPMG編集)'!AB$2,'受領情報一覧(KPMG編集)'!$2:$100,ROW()-1,0)),"")</f>
        <v/>
      </c>
      <c r="AC24" s="45" t="str">
        <f>IFERROR(IF(HLOOKUP('回答結果(KPMG編集)'!AC$2,'受領情報一覧(KPMG編集)'!$2:$100,ROW()-1,0)="","",HLOOKUP('回答結果(KPMG編集)'!AC$2,'受領情報一覧(KPMG編集)'!$2:$100,ROW()-1,0)),"")</f>
        <v>SoftNeuro®</v>
      </c>
      <c r="AD24" s="45" t="str">
        <f>IFERROR(IF(HLOOKUP('回答結果(KPMG編集)'!AD$2,'受領情報一覧(KPMG編集)'!$2:$100,ROW()-1,0)="","",HLOOKUP('回答結果(KPMG編集)'!AD$2,'受領情報一覧(KPMG編集)'!$2:$100,ROW()-1,0)),"")</f>
        <v/>
      </c>
      <c r="AE24" s="45" t="str">
        <f>IFERROR(IF(HLOOKUP('回答結果(KPMG編集)'!AE$2,'受領情報一覧(KPMG編集)'!$2:$100,ROW()-1,0)="","",HLOOKUP('回答結果(KPMG編集)'!AE$2,'受領情報一覧(KPMG編集)'!$2:$100,ROW()-1,0)),"")</f>
        <v>株式会社モルフォ</v>
      </c>
      <c r="AF24" s="45" t="str">
        <f>IFERROR(IF(HLOOKUP('回答結果(KPMG編集)'!AF$2,'受領情報一覧(KPMG編集)'!$2:$100,ROW()-1,0)="","",HLOOKUP('回答結果(KPMG編集)'!AF$2,'受領情報一覧(KPMG編集)'!$2:$100,ROW()-1,0)),"")</f>
        <v>モルフォ</v>
      </c>
      <c r="AG24" s="185" t="str">
        <f>IFERROR(IF(HLOOKUP('回答結果(KPMG編集)'!AG$2,'受領情報一覧(KPMG編集)'!$2:$100,ROW()-1,0)="","",HLOOKUP('回答結果(KPMG編集)'!AG$2,'受領情報一覧(KPMG編集)'!$2:$100,ROW()-1,0)),"")</f>
        <v>5010001090118</v>
      </c>
      <c r="AH24" s="45" t="str">
        <f>IFERROR(IF(HLOOKUP('回答結果(KPMG編集)'!AH$2,'受領情報一覧(KPMG編集)'!$2:$100,ROW()-1,0)="","",HLOOKUP('回答結果(KPMG編集)'!AH$2,'受領情報一覧(KPMG編集)'!$2:$100,ROW()-1,0)),"")</f>
        <v>東京都千代田区神田錦町 2-2-1 KANDA SQUARE11階 WeWork内</v>
      </c>
      <c r="AI24" s="45" t="str">
        <f>IFERROR(IF(HLOOKUP('回答結果(KPMG編集)'!AI$2,'受領情報一覧(KPMG編集)'!$2:$100,ROW()-1,0)="","",HLOOKUP('回答結果(KPMG編集)'!AI$2,'受領情報一覧(KPMG編集)'!$2:$100,ROW()-1,0)),"")</f>
        <v>続けて回答する</v>
      </c>
      <c r="AJ24" s="45" t="str">
        <f>IFERROR(IF(HLOOKUP('回答結果(KPMG編集)'!AJ$2,'受領情報一覧(KPMG編集)'!$2:$100,ROW()-1,0)="","",HLOOKUP('回答結果(KPMG編集)'!AJ$2,'受領情報一覧(KPMG編集)'!$2:$100,ROW()-1,0)),"")</f>
        <v>Morpho Deep Detector</v>
      </c>
      <c r="AK24" s="45" t="str">
        <f>IFERROR(IF(HLOOKUP('回答結果(KPMG編集)'!AK$2,'受領情報一覧(KPMG編集)'!$2:$100,ROW()-1,0)="","",HLOOKUP('回答結果(KPMG編集)'!AK$2,'受領情報一覧(KPMG編集)'!$2:$100,ROW()-1,0)),"")</f>
        <v/>
      </c>
      <c r="AL24" s="45" t="str">
        <f>IFERROR(IF(HLOOKUP('回答結果(KPMG編集)'!AL$2,'受領情報一覧(KPMG編集)'!$2:$100,ROW()-1,0)="","",HLOOKUP('回答結果(KPMG編集)'!AL$2,'受領情報一覧(KPMG編集)'!$2:$100,ROW()-1,0)),"")</f>
        <v>株式会社モルフォ</v>
      </c>
      <c r="AM24" s="45" t="str">
        <f>IFERROR(IF(HLOOKUP('回答結果(KPMG編集)'!AM$2,'受領情報一覧(KPMG編集)'!$2:$100,ROW()-1,0)="","",HLOOKUP('回答結果(KPMG編集)'!AM$2,'受領情報一覧(KPMG編集)'!$2:$100,ROW()-1,0)),"")</f>
        <v>モルフォ</v>
      </c>
      <c r="AN24" s="185" t="str">
        <f>IFERROR(IF(HLOOKUP('回答結果(KPMG編集)'!AN$2,'受領情報一覧(KPMG編集)'!$2:$100,ROW()-1,0)="","",HLOOKUP('回答結果(KPMG編集)'!AN$2,'受領情報一覧(KPMG編集)'!$2:$100,ROW()-1,0)),"")</f>
        <v>50100001090118</v>
      </c>
      <c r="AO24" s="45" t="str">
        <f>IFERROR(IF(HLOOKUP('回答結果(KPMG編集)'!AO$2,'受領情報一覧(KPMG編集)'!$2:$100,ROW()-1,0)="","",HLOOKUP('回答結果(KPMG編集)'!AO$2,'受領情報一覧(KPMG編集)'!$2:$100,ROW()-1,0)),"")</f>
        <v>東京都千代田区神田錦町 2-2-1 KANDA SQUARE11階 WeWork内</v>
      </c>
      <c r="AP24" s="45" t="str">
        <f>IFERROR(IF(HLOOKUP('回答結果(KPMG編集)'!AP$2,'受領情報一覧(KPMG編集)'!$2:$100,ROW()-1,0)="","",HLOOKUP('回答結果(KPMG編集)'!AP$2,'受領情報一覧(KPMG編集)'!$2:$100,ROW()-1,0)),"")</f>
        <v>次のセクションの回答へ進む</v>
      </c>
      <c r="AQ24" s="45" t="str">
        <f>IFERROR(IF(HLOOKUP('回答結果(KPMG編集)'!AQ$2,'受領情報一覧(KPMG編集)'!$2:$100,ROW()-1,0)="","",HLOOKUP('回答結果(KPMG編集)'!AQ$2,'受領情報一覧(KPMG編集)'!$2:$100,ROW()-1,0)),"")</f>
        <v/>
      </c>
      <c r="AR24" s="45" t="str">
        <f>IFERROR(IF(HLOOKUP('回答結果(KPMG編集)'!AR$2,'受領情報一覧(KPMG編集)'!$2:$100,ROW()-1,0)="","",HLOOKUP('回答結果(KPMG編集)'!AR$2,'受領情報一覧(KPMG編集)'!$2:$100,ROW()-1,0)),"")</f>
        <v/>
      </c>
      <c r="AS24" s="45" t="str">
        <f>IFERROR(IF(HLOOKUP('回答結果(KPMG編集)'!AS$2,'受領情報一覧(KPMG編集)'!$2:$100,ROW()-1,0)="","",HLOOKUP('回答結果(KPMG編集)'!AS$2,'受領情報一覧(KPMG編集)'!$2:$100,ROW()-1,0)),"")</f>
        <v/>
      </c>
      <c r="AT24" s="45" t="str">
        <f>IFERROR(IF(HLOOKUP('回答結果(KPMG編集)'!AT$2,'受領情報一覧(KPMG編集)'!$2:$100,ROW()-1,0)="","",HLOOKUP('回答結果(KPMG編集)'!AT$2,'受領情報一覧(KPMG編集)'!$2:$100,ROW()-1,0)),"")</f>
        <v/>
      </c>
      <c r="AU24" s="185" t="str">
        <f>IFERROR(IF(HLOOKUP('回答結果(KPMG編集)'!AU$2,'受領情報一覧(KPMG編集)'!$2:$100,ROW()-1,0)="","",HLOOKUP('回答結果(KPMG編集)'!AU$2,'受領情報一覧(KPMG編集)'!$2:$100,ROW()-1,0)),"")</f>
        <v/>
      </c>
      <c r="AV24" s="45" t="str">
        <f>IFERROR(IF(HLOOKUP('回答結果(KPMG編集)'!AV$2,'受領情報一覧(KPMG編集)'!$2:$100,ROW()-1,0)="","",HLOOKUP('回答結果(KPMG編集)'!AV$2,'受領情報一覧(KPMG編集)'!$2:$100,ROW()-1,0)),"")</f>
        <v/>
      </c>
      <c r="AW24" s="45" t="str">
        <f>IFERROR(IF(HLOOKUP('回答結果(KPMG編集)'!AW$2,'受領情報一覧(KPMG編集)'!$2:$100,ROW()-1,0)="","",HLOOKUP('回答結果(KPMG編集)'!AW$2,'受領情報一覧(KPMG編集)'!$2:$100,ROW()-1,0)),"")</f>
        <v/>
      </c>
      <c r="AX24" s="45" t="str">
        <f>IFERROR(IF(HLOOKUP('回答結果(KPMG編集)'!AX$2,'受領情報一覧(KPMG編集)'!$2:$100,ROW()-1,0)="","",HLOOKUP('回答結果(KPMG編集)'!AX$2,'受領情報一覧(KPMG編集)'!$2:$100,ROW()-1,0)),"")</f>
        <v/>
      </c>
      <c r="AY24" s="45" t="str">
        <f>IFERROR(IF(HLOOKUP('回答結果(KPMG編集)'!AY$2,'受領情報一覧(KPMG編集)'!$2:$100,ROW()-1,0)="","",HLOOKUP('回答結果(KPMG編集)'!AY$2,'受領情報一覧(KPMG編集)'!$2:$100,ROW()-1,0)),"")</f>
        <v/>
      </c>
      <c r="AZ24" s="45" t="str">
        <f>IFERROR(IF(HLOOKUP('回答結果(KPMG編集)'!AZ$2,'受領情報一覧(KPMG編集)'!$2:$100,ROW()-1,0)="","",HLOOKUP('回答結果(KPMG編集)'!AZ$2,'受領情報一覧(KPMG編集)'!$2:$100,ROW()-1,0)),"")</f>
        <v/>
      </c>
      <c r="BA24" s="45" t="str">
        <f>IFERROR(IF(HLOOKUP('回答結果(KPMG編集)'!BA$2,'受領情報一覧(KPMG編集)'!$2:$100,ROW()-1,0)="","",HLOOKUP('回答結果(KPMG編集)'!BA$2,'受領情報一覧(KPMG編集)'!$2:$100,ROW()-1,0)),"")</f>
        <v/>
      </c>
      <c r="BB24" s="185" t="str">
        <f>IFERROR(IF(HLOOKUP('回答結果(KPMG編集)'!BB$2,'受領情報一覧(KPMG編集)'!$2:$100,ROW()-1,0)="","",HLOOKUP('回答結果(KPMG編集)'!BB$2,'受領情報一覧(KPMG編集)'!$2:$100,ROW()-1,0)),"")</f>
        <v/>
      </c>
      <c r="BC24" s="45" t="str">
        <f>IFERROR(IF(HLOOKUP('回答結果(KPMG編集)'!BC$2,'受領情報一覧(KPMG編集)'!$2:$100,ROW()-1,0)="","",HLOOKUP('回答結果(KPMG編集)'!BC$2,'受領情報一覧(KPMG編集)'!$2:$100,ROW()-1,0)),"")</f>
        <v/>
      </c>
      <c r="BD24" s="45" t="str">
        <f>IFERROR(IF(HLOOKUP('回答結果(KPMG編集)'!BD$2,'受領情報一覧(KPMG編集)'!$2:$100,ROW()-1,0)="","",HLOOKUP('回答結果(KPMG編集)'!BD$2,'受領情報一覧(KPMG編集)'!$2:$100,ROW()-1,0)),"")</f>
        <v/>
      </c>
      <c r="BE24" s="45" t="str">
        <f>IFERROR(IF(HLOOKUP('回答結果(KPMG編集)'!BE$2,'受領情報一覧(KPMG編集)'!$2:$100,ROW()-1,0)="","",HLOOKUP('回答結果(KPMG編集)'!BE$2,'受領情報一覧(KPMG編集)'!$2:$100,ROW()-1,0)),"")</f>
        <v/>
      </c>
      <c r="BF24" s="45" t="str">
        <f>IFERROR(IF(HLOOKUP('回答結果(KPMG編集)'!BF$2,'受領情報一覧(KPMG編集)'!$2:$100,ROW()-1,0)="","",HLOOKUP('回答結果(KPMG編集)'!BF$2,'受領情報一覧(KPMG編集)'!$2:$100,ROW()-1,0)),"")</f>
        <v/>
      </c>
      <c r="BG24" s="45" t="str">
        <f>IFERROR(IF(HLOOKUP('回答結果(KPMG編集)'!BG$2,'受領情報一覧(KPMG編集)'!$2:$100,ROW()-1,0)="","",HLOOKUP('回答結果(KPMG編集)'!BG$2,'受領情報一覧(KPMG編集)'!$2:$100,ROW()-1,0)),"")</f>
        <v/>
      </c>
      <c r="BH24" s="45" t="str">
        <f>IFERROR(IF(HLOOKUP('回答結果(KPMG編集)'!BH$2,'受領情報一覧(KPMG編集)'!$2:$100,ROW()-1,0)="","",HLOOKUP('回答結果(KPMG編集)'!BH$2,'受領情報一覧(KPMG編集)'!$2:$100,ROW()-1,0)),"")</f>
        <v/>
      </c>
      <c r="BI24" s="45" t="str">
        <f>IFERROR(IF(HLOOKUP('回答結果(KPMG編集)'!BI$2,'受領情報一覧(KPMG編集)'!$2:$100,ROW()-1,0)="","",HLOOKUP('回答結果(KPMG編集)'!BI$2,'受領情報一覧(KPMG編集)'!$2:$100,ROW()-1,0)),"")</f>
        <v/>
      </c>
      <c r="BJ24" s="45" t="str">
        <f>IFERROR(IF(HLOOKUP('回答結果(KPMG編集)'!BJ$2,'受領情報一覧(KPMG編集)'!$2:$100,ROW()-1,0)="","",HLOOKUP('回答結果(KPMG編集)'!BJ$2,'受領情報一覧(KPMG編集)'!$2:$100,ROW()-1,0)),"")</f>
        <v/>
      </c>
      <c r="BK24" s="45" t="str">
        <f>IFERROR(IF(HLOOKUP('回答結果(KPMG編集)'!BK$2,'受領情報一覧(KPMG編集)'!$2:$100,ROW()-1,0)="","",HLOOKUP('回答結果(KPMG編集)'!BK$2,'受領情報一覧(KPMG編集)'!$2:$100,ROW()-1,0)),"")</f>
        <v/>
      </c>
      <c r="BL24" s="45" t="str">
        <f>IFERROR(IF(HLOOKUP('回答結果(KPMG編集)'!BL$2,'受領情報一覧(KPMG編集)'!$2:$100,ROW()-1,0)="","",HLOOKUP('回答結果(KPMG編集)'!BL$2,'受領情報一覧(KPMG編集)'!$2:$100,ROW()-1,0)),"")</f>
        <v/>
      </c>
      <c r="BM24" s="45" t="str">
        <f>IFERROR(IF(HLOOKUP('回答結果(KPMG編集)'!BM$2,'受領情報一覧(KPMG編集)'!$2:$100,ROW()-1,0)="","",HLOOKUP('回答結果(KPMG編集)'!BM$2,'受領情報一覧(KPMG編集)'!$2:$100,ROW()-1,0)),"")</f>
        <v>有</v>
      </c>
      <c r="BN24" s="45" t="str">
        <f>IFERROR(IF(HLOOKUP('回答結果(KPMG編集)'!BN$2,'受領情報一覧(KPMG編集)'!$2:$100,ROW()-1,0)="","",HLOOKUP('回答結果(KPMG編集)'!BN$2,'受領情報一覧(KPMG編集)'!$2:$100,ROW()-1,0)),"")</f>
        <v>土木構造物（道路、トンネル、橋梁、導管等の埋設物、等）;建築物（家屋、事業所、工場、畜舎、倉庫、等）;設備（建築設備、水道設備、製造設備、防災設備、等）;製品・食品（自動車、医薬品、等）;家畜・野生動物（牛、豚、鹿、めん羊、ねずみ、等）;</v>
      </c>
      <c r="BO24" s="45" t="str">
        <f>IFERROR(IF(HLOOKUP('回答結果(KPMG編集)'!BO$2,'受領情報一覧(KPMG編集)'!$2:$100,ROW()-1,0)="","",HLOOKUP('回答結果(KPMG編集)'!BO$2,'受領情報一覧(KPMG編集)'!$2:$100,ROW()-1,0)),"")</f>
        <v>静止画や動画データ;</v>
      </c>
      <c r="BP24" s="45" t="str">
        <f>IFERROR(IF(HLOOKUP('回答結果(KPMG編集)'!BP$2,'受領情報一覧(KPMG編集)'!$2:$100,ROW()-1,0)="","",HLOOKUP('回答結果(KPMG編集)'!BP$2,'受領情報一覧(KPMG編集)'!$2:$100,ROW()-1,0)),"")</f>
        <v>操作用機器（コントローラー）と観測機器（ドローン、移動ロボット、等）を無線接続し、現場の担当者により遠隔操作;操作用機器（コントローラー）と観測機器（ドローン、移動ロボット、等）を無線接続し、遠隔地の担当者により遠隔操作;操作用機器（コントローラー）と観測機器（ドローン、移動ロボット、等）を有線接続し、現場の担当者により遠隔操作;機器を携帯または装備し、確認対象の付近に持ち込み;事前に設定したルートに基づき自律移動;機器を確認対象の付近に一時的に設置（仮設）;機器を確認対象の付近に設置（常設）;</v>
      </c>
      <c r="BQ24" s="45" t="str">
        <f>IFERROR(IF(HLOOKUP('回答結果(KPMG編集)'!BQ$2,'受領情報一覧(KPMG編集)'!$2:$100,ROW()-1,0)="","",HLOOKUP('回答結果(KPMG編集)'!BQ$2,'受領情報一覧(KPMG編集)'!$2:$100,ROW()-1,0)),"")</f>
        <v>レベル3：実装（製品・サービスとして提供されている）</v>
      </c>
      <c r="BR24" s="45" t="str">
        <f>IFERROR(IF(HLOOKUP('回答結果(KPMG編集)'!BR$2,'受領情報一覧(KPMG編集)'!$2:$100,ROW()-1,0)="","",HLOOKUP('回答結果(KPMG編集)'!BR$2,'受領情報一覧(KPMG編集)'!$2:$100,ROW()-1,0)),"")</f>
        <v xml:space="preserve">道路のひび割れや白線のかすれ、ポッドホールなどの路面の不具合を検出するAIはモデル作成済み。
それ以外にもMorpho Deep detectorという製品は、80品目の物体を検出することが可能なモデルもあります。また、この他にもモデルを作成した事例は多数あります。
</v>
      </c>
      <c r="BS24" s="45" t="str">
        <f>IFERROR(IF(HLOOKUP('回答結果(KPMG編集)'!BS$2,'受領情報一覧(KPMG編集)'!$2:$100,ROW()-1,0)="","",HLOOKUP('回答結果(KPMG編集)'!BS$2,'受領情報一覧(KPMG編集)'!$2:$100,ROW()-1,0)),"")</f>
        <v>カメラいよる情報収集ができれば、特に制限はありません。</v>
      </c>
      <c r="BT24" s="45" t="str">
        <f>IFERROR(IF(HLOOKUP('回答結果(KPMG編集)'!BT$2,'受領情報一覧(KPMG編集)'!$2:$100,ROW()-1,0)="","",HLOOKUP('回答結果(KPMG編集)'!BT$2,'受領情報一覧(KPMG編集)'!$2:$100,ROW()-1,0)),"")</f>
        <v>弊社の製品はソフトウェアであるため、特に制限は無いが、解像度やフレームレートが高くまた、動作するCPUのスペックが高いほうがより高速に動かすことが可能。</v>
      </c>
      <c r="BU24" s="45" t="str">
        <f>IFERROR(IF(HLOOKUP('回答結果(KPMG編集)'!BU$2,'受領情報一覧(KPMG編集)'!$2:$100,ROW()-1,0)="","",HLOOKUP('回答結果(KPMG編集)'!BU$2,'受領情報一覧(KPMG編集)'!$2:$100,ROW()-1,0)),"")</f>
        <v>無</v>
      </c>
      <c r="BV24" s="45" t="str">
        <f>IFERROR(IF(HLOOKUP('回答結果(KPMG編集)'!BV$2,'受領情報一覧(KPMG編集)'!$2:$100,ROW()-1,0)="","",HLOOKUP('回答結果(KPMG編集)'!BV$2,'受領情報一覧(KPMG編集)'!$2:$100,ROW()-1,0)),"")</f>
        <v/>
      </c>
      <c r="BW24" s="45" t="str">
        <f>IFERROR(IF(HLOOKUP('回答結果(KPMG編集)'!BW$2,'受領情報一覧(KPMG編集)'!$2:$100,ROW()-1,0)="","",HLOOKUP('回答結果(KPMG編集)'!BW$2,'受領情報一覧(KPMG編集)'!$2:$100,ROW()-1,0)),"")</f>
        <v/>
      </c>
      <c r="BX24" s="45" t="str">
        <f>IFERROR(IF(HLOOKUP('回答結果(KPMG編集)'!BX$2,'受領情報一覧(KPMG編集)'!$2:$100,ROW()-1,0)="","",HLOOKUP('回答結果(KPMG編集)'!BX$2,'受領情報一覧(KPMG編集)'!$2:$100,ROW()-1,0)),"")</f>
        <v/>
      </c>
      <c r="BY24" s="45" t="str">
        <f>IFERROR(IF(HLOOKUP('回答結果(KPMG編集)'!BY$2,'受領情報一覧(KPMG編集)'!$2:$100,ROW()-1,0)="","",HLOOKUP('回答結果(KPMG編集)'!BY$2,'受領情報一覧(KPMG編集)'!$2:$100,ROW()-1,0)),"")</f>
        <v>取得していない;</v>
      </c>
      <c r="BZ24" s="45" t="str">
        <f>IFERROR(IF(HLOOKUP('回答結果(KPMG編集)'!BZ$2,'受領情報一覧(KPMG編集)'!$2:$100,ROW()-1,0)="","",HLOOKUP('回答結果(KPMG編集)'!BZ$2,'受領情報一覧(KPMG編集)'!$2:$100,ROW()-1,0)),"")</f>
        <v>両方取得していない</v>
      </c>
      <c r="CA24" s="45" t="str">
        <f>IFERROR(IF(HLOOKUP('回答結果(KPMG編集)'!CA$2,'受領情報一覧(KPMG編集)'!$2:$100,ROW()-1,0)="","",HLOOKUP('回答結果(KPMG編集)'!CA$2,'受領情報一覧(KPMG編集)'!$2:$100,ROW()-1,0)),"")</f>
        <v/>
      </c>
      <c r="CB24" s="45" t="str">
        <f>IFERROR(IF(HLOOKUP('回答結果(KPMG編集)'!CB$2,'受領情報一覧(KPMG編集)'!$2:$100,ROW()-1,0)="","",HLOOKUP('回答結果(KPMG編集)'!CB$2,'受領情報一覧(KPMG編集)'!$2:$100,ROW()-1,0)),"")</f>
        <v/>
      </c>
      <c r="CC24" s="45" t="str">
        <f>IFERROR(IF(HLOOKUP('回答結果(KPMG編集)'!CC$2,'受領情報一覧(KPMG編集)'!$2:$100,ROW()-1,0)="","",HLOOKUP('回答結果(KPMG編集)'!CC$2,'受領情報一覧(KPMG編集)'!$2:$100,ROW()-1,0)),"")</f>
        <v/>
      </c>
      <c r="CD24" s="45" t="str">
        <f>IFERROR(IF(HLOOKUP('回答結果(KPMG編集)'!CD$2,'受領情報一覧(KPMG編集)'!$2:$100,ROW()-1,0)="","",HLOOKUP('回答結果(KPMG編集)'!CD$2,'受領情報一覧(KPMG編集)'!$2:$100,ROW()-1,0)),"")</f>
        <v>ソフトウェアはISMAPの評価に基づきAWSを使用</v>
      </c>
      <c r="CE24" s="45" t="str">
        <f>IFERROR(IF(HLOOKUP('回答結果(KPMG編集)'!CE$2,'受領情報一覧(KPMG編集)'!$2:$100,ROW()-1,0)="","",HLOOKUP('回答結果(KPMG編集)'!CE$2,'受領情報一覧(KPMG編集)'!$2:$100,ROW()-1,0)),"")</f>
        <v>脆弱性検査を実施していないが脆弱性検査の実施を検討中</v>
      </c>
      <c r="CF24" s="45" t="str">
        <f>IFERROR(IF(HLOOKUP('回答結果(KPMG編集)'!CF$2,'受領情報一覧(KPMG編集)'!$2:$100,ROW()-1,0)="","",HLOOKUP('回答結果(KPMG編集)'!CF$2,'受領情報一覧(KPMG編集)'!$2:$100,ROW()-1,0)),"")</f>
        <v/>
      </c>
      <c r="CG24" s="45" t="str">
        <f>IFERROR(IF(HLOOKUP('回答結果(KPMG編集)'!CG$2,'受領情報一覧(KPMG編集)'!$2:$100,ROW()-1,0)="","",HLOOKUP('回答結果(KPMG編集)'!CG$2,'受領情報一覧(KPMG編集)'!$2:$100,ROW()-1,0)),"")</f>
        <v/>
      </c>
      <c r="CH24" s="45" t="str">
        <f>IFERROR(IF(HLOOKUP('回答結果(KPMG編集)'!CH$2,'受領情報一覧(KPMG編集)'!$2:$100,ROW()-1,0)="","",HLOOKUP('回答結果(KPMG編集)'!CH$2,'受領情報一覧(KPMG編集)'!$2:$100,ROW()-1,0)),"")</f>
        <v>自社での実施を検討中;セキュリティベンダー等、外部に委託する形態での実施を検討中;</v>
      </c>
      <c r="CI24" s="45" t="str">
        <f>IFERROR(IF(HLOOKUP('回答結果(KPMG編集)'!CI$2,'受領情報一覧(KPMG編集)'!$2:$100,ROW()-1,0)="","",HLOOKUP('回答結果(KPMG編集)'!CI$2,'受領情報一覧(KPMG編集)'!$2:$100,ROW()-1,0)),"")</f>
        <v/>
      </c>
      <c r="CJ24" s="45" t="str">
        <f>IFERROR(IF(HLOOKUP('回答結果(KPMG編集)'!CJ$2,'受領情報一覧(KPMG編集)'!$2:$100,ROW()-1,0)="","",HLOOKUP('回答結果(KPMG編集)'!CJ$2,'受領情報一覧(KPMG編集)'!$2:$100,ROW()-1,0)),"")</f>
        <v>日本国内のデータセンタ</v>
      </c>
      <c r="CK24" s="45" t="str">
        <f>IFERROR(IF(HLOOKUP('回答結果(KPMG編集)'!CK$2,'受領情報一覧(KPMG編集)'!$2:$100,ROW()-1,0)="","",HLOOKUP('回答結果(KPMG編集)'!CK$2,'受領情報一覧(KPMG編集)'!$2:$100,ROW()-1,0)),"")</f>
        <v>エッジ側に配置する場合はそのエッジ端末側で対策を行い、クラウド側に配置する場合はクラウドに準拠した対応を行うことで機密性を確保しているが、当社のソフトウェアは全体構成の一部となることが多く、その場合は弊社のソフトウェアを含めた全体設計のなかで行われることが多い。</v>
      </c>
      <c r="CL24" s="45" t="str">
        <f>IFERROR(IF(HLOOKUP('回答結果(KPMG編集)'!CL$2,'受領情報一覧(KPMG編集)'!$2:$100,ROW()-1,0)="","",HLOOKUP('回答結果(KPMG編集)'!CL$2,'受領情報一覧(KPMG編集)'!$2:$100,ROW()-1,0)),"")</f>
        <v>【コンピューティングリソース等に対するアクセス権限機能】コンピューティングリソース（CPU、メモリ、ストレージ）、または、ネットワークにアクセスする権限を有している（例） OS、ハイパーバイザー（仮想化基盤ソフトウェア）、 等;</v>
      </c>
      <c r="CM24" s="45" t="str">
        <f>IFERROR(IF(HLOOKUP('回答結果(KPMG編集)'!CM$2,'受領情報一覧(KPMG編集)'!$2:$100,ROW()-1,0)="","",HLOOKUP('回答結果(KPMG編集)'!CM$2,'受領情報一覧(KPMG編集)'!$2:$100,ROW()-1,0)),"")</f>
        <v>画像処理やAIのソフトウェアであり、単体の製品としては対策はできず、プラットフォームの機能とは切り離して考えられる。;</v>
      </c>
      <c r="CN24" s="45" t="str">
        <f>IFERROR(IF(HLOOKUP('回答結果(KPMG編集)'!CN$2,'受領情報一覧(KPMG編集)'!$2:$100,ROW()-1,0)="","",HLOOKUP('回答結果(KPMG編集)'!CN$2,'受領情報一覧(KPMG編集)'!$2:$100,ROW()-1,0)),"")</f>
        <v/>
      </c>
      <c r="CO24" s="45" t="str">
        <f>IFERROR(IF(HLOOKUP('回答結果(KPMG編集)'!CO$2,'受領情報一覧(KPMG編集)'!$2:$100,ROW()-1,0)="","",HLOOKUP('回答結果(KPMG編集)'!CO$2,'受領情報一覧(KPMG編集)'!$2:$100,ROW()-1,0)),"")</f>
        <v>ソフトウェア・コンポーネントを管理している</v>
      </c>
      <c r="CP24" s="45" t="str">
        <f>IFERROR(IF(HLOOKUP('回答結果(KPMG編集)'!CP$2,'受領情報一覧(KPMG編集)'!$2:$100,ROW()-1,0)="","",HLOOKUP('回答結果(KPMG編集)'!CP$2,'受領情報一覧(KPMG編集)'!$2:$100,ROW()-1,0)),"")</f>
        <v>ソフトウェア製品の SBOM データを、必要に応じて社内外の関係者に適切な方法で共有している</v>
      </c>
      <c r="CQ24" s="45" t="str">
        <f>IFERROR(IF(HLOOKUP('回答結果(KPMG編集)'!CQ$2,'受領情報一覧(KPMG編集)'!$2:$100,ROW()-1,0)="","",HLOOKUP('回答結果(KPMG編集)'!CQ$2,'受領情報一覧(KPMG編集)'!$2:$100,ROW()-1,0)),"")</f>
        <v/>
      </c>
      <c r="CR24" s="45" t="str">
        <f>IFERROR(IF(HLOOKUP('回答結果(KPMG編集)'!CR$2,'受領情報一覧(KPMG編集)'!$2:$100,ROW()-1,0)="","",HLOOKUP('回答結果(KPMG編集)'!CR$2,'受領情報一覧(KPMG編集)'!$2:$100,ROW()-1,0)),"")</f>
        <v>いずれも該当しない;</v>
      </c>
      <c r="CS24" s="45" t="str">
        <f>IFERROR(IF(HLOOKUP('回答結果(KPMG編集)'!CS$2,'受領情報一覧(KPMG編集)'!$2:$100,ROW()-1,0)="","",HLOOKUP('回答結果(KPMG編集)'!CS$2,'受領情報一覧(KPMG編集)'!$2:$100,ROW()-1,0)),"")</f>
        <v>画像処理やAIのソフトウェアであり、単体の製品としては対策はできず、プラットフォームの機能とは切り離して考えられる。;</v>
      </c>
      <c r="CT24" s="45" t="str">
        <f>IFERROR(IF(HLOOKUP('回答結果(KPMG編集)'!CT$2,'受領情報一覧(KPMG編集)'!$2:$100,ROW()-1,0)="","",HLOOKUP('回答結果(KPMG編集)'!CT$2,'受領情報一覧(KPMG編集)'!$2:$100,ROW()-1,0)),"")</f>
        <v>画像処理やAIのソフトウェアであり、単体の製品としては対策はできず、プラットフォームの機能とは切り離して考えられる。;</v>
      </c>
      <c r="CU24" s="45" t="str">
        <f>IFERROR(IF(HLOOKUP('回答結果(KPMG編集)'!CU$2,'受領情報一覧(KPMG編集)'!$2:$100,ROW()-1,0)="","",HLOOKUP('回答結果(KPMG編集)'!CU$2,'受領情報一覧(KPMG編集)'!$2:$100,ROW()-1,0)),"")</f>
        <v>【コンポーネント（ソフトウェアを構成する部品・構成要素）の把握・適切な管理】ソフトウェアに含まれているコンポーネント（OSS等の外部ソース含む）について、脆弱性データベース等を活用し脆弱性を継続的に監視している;【継続的な改善対応】検証の結果見つかったバグを修正し、かつ開発プロセスの早い段階でバグを発見し修正するために必要なプロセスの改善を実施している;</v>
      </c>
      <c r="CV24" s="45" t="str">
        <f>IFERROR(IF(HLOOKUP('回答結果(KPMG編集)'!CV$2,'受領情報一覧(KPMG編集)'!$2:$100,ROW()-1,0)="","",HLOOKUP('回答結果(KPMG編集)'!CV$2,'受領情報一覧(KPMG編集)'!$2:$100,ROW()-1,0)),"")</f>
        <v>100件以上</v>
      </c>
      <c r="CW24" s="45" t="str">
        <f>IFERROR(IF(HLOOKUP('回答結果(KPMG編集)'!CW$2,'受領情報一覧(KPMG編集)'!$2:$100,ROW()-1,0)="","",HLOOKUP('回答結果(KPMG編集)'!CW$2,'受領情報一覧(KPMG編集)'!$2:$100,ROW()-1,0)),"")</f>
        <v>3件以上</v>
      </c>
      <c r="CX24" s="45" t="str">
        <f>IFERROR(IF(HLOOKUP('回答結果(KPMG編集)'!CX$2,'受領情報一覧(KPMG編集)'!$2:$100,ROW()-1,0)="","",HLOOKUP('回答結果(KPMG編集)'!CX$2,'受領情報一覧(KPMG編集)'!$2:$100,ROW()-1,0)),"")</f>
        <v>①足立区
②ゴミ収集車に設置したドラレコを使った道路不具合の検知実証実験
③https://www.morphoinc.com/news/20221114-jpr-mw</v>
      </c>
      <c r="CY24" s="45" t="str">
        <f>IFERROR(IF(HLOOKUP('回答結果(KPMG編集)'!CY$2,'受領情報一覧(KPMG編集)'!$2:$100,ROW()-1,0)="","",HLOOKUP('回答結果(KPMG編集)'!CY$2,'受領情報一覧(KPMG編集)'!$2:$100,ROW()-1,0)),"")</f>
        <v/>
      </c>
      <c r="CZ24" s="45" t="str">
        <f>IFERROR(IF(HLOOKUP('回答結果(KPMG編集)'!CZ$2,'受領情報一覧(KPMG編集)'!$2:$100,ROW()-1,0)="","",HLOOKUP('回答結果(KPMG編集)'!CZ$2,'受領情報一覧(KPMG編集)'!$2:$100,ROW()-1,0)),"")</f>
        <v/>
      </c>
      <c r="DA24" s="45" t="str">
        <f>IFERROR(IF(HLOOKUP('回答結果(KPMG編集)'!DA$2,'受領情報一覧(KPMG編集)'!$2:$100,ROW()-1,0)="","",HLOOKUP('回答結果(KPMG編集)'!DA$2,'受領情報一覧(KPMG編集)'!$2:$100,ROW()-1,0)),"")</f>
        <v/>
      </c>
      <c r="DB24" s="45" t="str">
        <f>IFERROR(IF(HLOOKUP('回答結果(KPMG編集)'!DB$2,'受領情報一覧(KPMG編集)'!$2:$100,ROW()-1,0)="","",HLOOKUP('回答結果(KPMG編集)'!DB$2,'受領情報一覧(KPMG編集)'!$2:$100,ROW()-1,0)),"")</f>
        <v>【発明の名称】学習システム、学習装置、学習方法、学習プログラム、教師データ作成装置、教師データ作成方法、教師データ作成プログラム、端末装置及び閾値変更装置
【特許番号】6271085</v>
      </c>
      <c r="DC24" s="45" t="str">
        <f>IFERROR(IF(HLOOKUP('回答結果(KPMG編集)'!DC$2,'受領情報一覧(KPMG編集)'!$2:$100,ROW()-1,0)="","",HLOOKUP('回答結果(KPMG編集)'!DC$2,'受領情報一覧(KPMG編集)'!$2:$100,ROW()-1,0)),"")</f>
        <v/>
      </c>
      <c r="DD24" s="45" t="str">
        <f>IFERROR(IF(HLOOKUP('回答結果(KPMG編集)'!DD$2,'受領情報一覧(KPMG編集)'!$2:$100,ROW()-1,0)="","",HLOOKUP('回答結果(KPMG編集)'!DD$2,'受領情報一覧(KPMG編集)'!$2:$100,ROW()-1,0)),"")</f>
        <v/>
      </c>
      <c r="DE24" s="45" t="str">
        <f>IFERROR(IF(HLOOKUP('回答結果(KPMG編集)'!DE$2,'受領情報一覧(KPMG編集)'!$2:$100,ROW()-1,0)="","",HLOOKUP('回答結果(KPMG編集)'!DE$2,'受領情報一覧(KPMG編集)'!$2:$100,ROW()-1,0)),"")</f>
        <v>エッジAIの国際業界団体のアワードを3年連続で受賞
スーパーコンピューター富岳における銀河形成シミュレーションのディープラーニング推論エンジンとして、SoftNuro®を使った効果が論文に掲載されました。
https://academic.oup.com/mnras/article/526/3/4054/7316686?login=false</v>
      </c>
      <c r="DF24" s="45" t="str">
        <f>IFERROR(IF(HLOOKUP('回答結果(KPMG編集)'!DF$2,'受領情報一覧(KPMG編集)'!$2:$100,ROW()-1,0)="","",HLOOKUP('回答結果(KPMG編集)'!DF$2,'受領情報一覧(KPMG編集)'!$2:$100,ROW()-1,0)),"")</f>
        <v>日本国の裁判所</v>
      </c>
      <c r="DG24" s="45" t="str">
        <f>IFERROR(IF(HLOOKUP('回答結果(KPMG編集)'!DG$2,'受領情報一覧(KPMG編集)'!$2:$100,ROW()-1,0)="","",HLOOKUP('回答結果(KPMG編集)'!DG$2,'受領情報一覧(KPMG編集)'!$2:$100,ROW()-1,0)),"")</f>
        <v>日本法</v>
      </c>
      <c r="DH24" s="45" t="str">
        <f>IFERROR(IF(HLOOKUP('回答結果(KPMG編集)'!DH$2,'受領情報一覧(KPMG編集)'!$2:$100,ROW()-1,0)="","",HLOOKUP('回答結果(KPMG編集)'!DH$2,'受領情報一覧(KPMG編集)'!$2:$100,ROW()-1,0)),"")</f>
        <v>はい</v>
      </c>
      <c r="DI24" s="45" t="str">
        <f>IFERROR(IF(HLOOKUP('回答結果(KPMG編集)'!DI$2,'受領情報一覧(KPMG編集)'!$2:$100,ROW()-1,0)="","",HLOOKUP('回答結果(KPMG編集)'!DI$2,'受領情報一覧(KPMG編集)'!$2:$100,ROW()-1,0)),"")</f>
        <v>はい</v>
      </c>
      <c r="DJ24" s="45" t="str">
        <f>IFERROR(IF(HLOOKUP('回答結果(KPMG編集)'!DJ$2,'受領情報一覧(KPMG編集)'!$2:$100,ROW()-1,0)="","",HLOOKUP('回答結果(KPMG編集)'!DJ$2,'受領情報一覧(KPMG編集)'!$2:$100,ROW()-1,0)),"")</f>
        <v xml:space="preserve"> 受領した金額を上限とし、賠償する。</v>
      </c>
      <c r="DK24" s="45" t="str">
        <f>IFERROR(IF(HLOOKUP('回答結果(KPMG編集)'!DK$2,'受領情報一覧(KPMG編集)'!$2:$100,ROW()-1,0)="","",HLOOKUP('回答結果(KPMG編集)'!DK$2,'受領情報一覧(KPMG編集)'!$2:$100,ROW()-1,0)),"")</f>
        <v/>
      </c>
      <c r="DL24" s="45" t="str">
        <f>IFERROR(IF(HLOOKUP('回答結果(KPMG編集)'!DL$2,'受領情報一覧(KPMG編集)'!$2:$100,ROW()-1,0)="","",HLOOKUP('回答結果(KPMG編集)'!DL$2,'受領情報一覧(KPMG編集)'!$2:$100,ROW()-1,0)),"")</f>
        <v/>
      </c>
      <c r="DM24" s="45" t="str">
        <f>IFERROR(IF(HLOOKUP('回答結果(KPMG編集)'!DM$2,'受領情報一覧(KPMG編集)'!$2:$100,ROW()-1,0)="","",HLOOKUP('回答結果(KPMG編集)'!DM$2,'受領情報一覧(KPMG編集)'!$2:$100,ROW()-1,0)),"")</f>
        <v/>
      </c>
      <c r="DN24" s="45" t="str">
        <f>IFERROR(IF(HLOOKUP('回答結果(KPMG編集)'!DN$2,'受領情報一覧(KPMG編集)'!$2:$100,ROW()-1,0)="","",HLOOKUP('回答結果(KPMG編集)'!DN$2,'受領情報一覧(KPMG編集)'!$2:$100,ROW()-1,0)),"")</f>
        <v/>
      </c>
      <c r="DO24" s="45" t="str">
        <f>IFERROR(IF(HLOOKUP('回答結果(KPMG編集)'!DO$2,'受領情報一覧(KPMG編集)'!$2:$100,ROW()-1,0)="","",HLOOKUP('回答結果(KPMG編集)'!DO$2,'受領情報一覧(KPMG編集)'!$2:$100,ROW()-1,0)),"")</f>
        <v/>
      </c>
      <c r="DP24" s="45" t="str">
        <f>IFERROR(IF(HLOOKUP('回答結果(KPMG編集)'!DP$2,'受領情報一覧(KPMG編集)'!$2:$100,ROW()-1,0)="","",HLOOKUP('回答結果(KPMG編集)'!DP$2,'受領情報一覧(KPMG編集)'!$2:$100,ROW()-1,0)),"")</f>
        <v/>
      </c>
      <c r="DQ24" s="45" t="str">
        <f>IFERROR(IF(HLOOKUP('回答結果(KPMG編集)'!DQ$2,'受領情報一覧(KPMG編集)'!$2:$100,ROW()-1,0)="","",HLOOKUP('回答結果(KPMG編集)'!DQ$2,'受領情報一覧(KPMG編集)'!$2:$100,ROW()-1,0)),"")</f>
        <v/>
      </c>
      <c r="DR24" s="45" t="str">
        <f>IFERROR(IF(HLOOKUP('回答結果(KPMG編集)'!DR$2,'受領情報一覧(KPMG編集)'!$2:$100,ROW()-1,0)="","",HLOOKUP('回答結果(KPMG編集)'!DR$2,'受領情報一覧(KPMG編集)'!$2:$100,ROW()-1,0)),"")</f>
        <v/>
      </c>
      <c r="DS24" s="45" t="str">
        <f>IFERROR(IF(HLOOKUP('回答結果(KPMG編集)'!DS$2,'受領情報一覧(KPMG編集)'!$2:$100,ROW()-1,0)="","",HLOOKUP('回答結果(KPMG編集)'!DS$2,'受領情報一覧(KPMG編集)'!$2:$100,ROW()-1,0)),"")</f>
        <v/>
      </c>
      <c r="DT24" s="45" t="str">
        <f>IFERROR(IF(HLOOKUP('回答結果(KPMG編集)'!DT$2,'受領情報一覧(KPMG編集)'!$2:$100,ROW()-1,0)="","",HLOOKUP('回答結果(KPMG編集)'!DT$2,'受領情報一覧(KPMG編集)'!$2:$100,ROW()-1,0)),"")</f>
        <v/>
      </c>
      <c r="DU24" s="45" t="str">
        <f>IFERROR(IF(HLOOKUP('回答結果(KPMG編集)'!DU$2,'受領情報一覧(KPMG編集)'!$2:$100,ROW()-1,0)="","",HLOOKUP('回答結果(KPMG編集)'!DU$2,'受領情報一覧(KPMG編集)'!$2:$100,ROW()-1,0)),"")</f>
        <v/>
      </c>
      <c r="DV24" s="45" t="str">
        <f>IFERROR(IF(HLOOKUP('回答結果(KPMG編集)'!DV$2,'受領情報一覧(KPMG編集)'!$2:$100,ROW()-1,0)="","",HLOOKUP('回答結果(KPMG編集)'!DV$2,'受領情報一覧(KPMG編集)'!$2:$100,ROW()-1,0)),"")</f>
        <v>オープンイノベーション部　河野敏明</v>
      </c>
      <c r="DW24" s="45" t="str">
        <f>IFERROR(IF(HLOOKUP('回答結果(KPMG編集)'!DW$2,'受領情報一覧(KPMG編集)'!$2:$100,ROW()-1,0)="","",HLOOKUP('回答結果(KPMG編集)'!DW$2,'受領情報一覧(KPMG編集)'!$2:$100,ROW()-1,0)),"")</f>
        <v>オープンイノベーションブ　コウノトシアキ</v>
      </c>
      <c r="DX24" s="45" t="str">
        <f>IFERROR(IF(HLOOKUP('回答結果(KPMG編集)'!DX$2,'受領情報一覧(KPMG編集)'!$2:$100,ROW()-1,0)="","",HLOOKUP('回答結果(KPMG編集)'!DX$2,'受領情報一覧(KPMG編集)'!$2:$100,ROW()-1,0)),"")</f>
        <v>090-2728-2440　平日10:00-19:00
t-kono@morphoinc.com</v>
      </c>
      <c r="DY24" s="45" t="str">
        <f>IFERROR(IF(HLOOKUP('回答結果(KPMG編集)'!DY$2,'受領情報一覧(KPMG編集)'!$2:$100,ROW()-1,0)="","",HLOOKUP('回答結果(KPMG編集)'!DY$2,'受領情報一覧(KPMG編集)'!$2:$100,ROW()-1,0)),"")</f>
        <v>個人情報の取扱いに同意する</v>
      </c>
      <c r="DZ24" s="45" t="str">
        <f>IFERROR(IF(HLOOKUP('回答結果(KPMG編集)'!DZ$2,'受領情報一覧(KPMG編集)'!$2:$100,ROW()-1,0)="","",HLOOKUP('回答結果(KPMG編集)'!DZ$2,'受領情報一覧(KPMG編集)'!$2:$100,ROW()-1,0)),"")</f>
        <v>著作権の取扱いに同意する</v>
      </c>
      <c r="EA24" s="45" t="str">
        <f>IFERROR(IF(HLOOKUP('回答結果(KPMG編集)'!EA$3,'受領情報一覧(KPMG編集)'!$3:$100,ROW()-2,0)="","",HLOOKUP('回答結果(KPMG編集)'!EA$3,'受領情報一覧(KPMG編集)'!$3:$100,ROW()-2,0)),"")</f>
        <v>同意する</v>
      </c>
      <c r="EB24" s="45" t="str">
        <f>IFERROR(IF(HLOOKUP('回答結果(KPMG編集)'!EB$3,'受領情報一覧(KPMG編集)'!$3:$100,ROW()-2,0)="","",HLOOKUP('回答結果(KPMG編集)'!EB$3,'受領情報一覧(KPMG編集)'!$3:$100,ROW()-2,0)),"")</f>
        <v>確認しました</v>
      </c>
    </row>
    <row r="25" spans="2:132" x14ac:dyDescent="0.55000000000000004">
      <c r="B25" s="67">
        <f>IFERROR(IF(Table1[[#This Row],[回答ID]]="","",Table1[[#This Row],[回答ID]]),"")</f>
        <v>22</v>
      </c>
      <c r="C25" s="46">
        <f>IFERROR(IF(Table1[[#This Row],[開始時刻]]="","",Table1[[#This Row],[開始時刻]]),"")</f>
        <v>45317.427245370367</v>
      </c>
      <c r="D25" s="46">
        <f>IFERROR(IF(Table1[[#This Row],[完了時刻]]="","",Table1[[#This Row],[完了時刻]]),"")</f>
        <v>45317.455555555556</v>
      </c>
      <c r="E25" s="45" t="str">
        <f>IFERROR(IF(Table1[[#This Row],[メール]]="","",Table1[[#This Row],[メール]]),"")</f>
        <v>anonymous</v>
      </c>
      <c r="F25" s="45" t="str">
        <f>IFERROR(IF(Table1[[#This Row],[名前]]="","",Table1[[#This Row],[名前]]),"")</f>
        <v/>
      </c>
      <c r="G25" s="45" t="str">
        <f>IFERROR(IF(Table1[[#This Row],[最終変更時刻]]="","",Table1[[#This Row],[最終変更時刻]]),"")</f>
        <v/>
      </c>
      <c r="H25" s="45" t="str">
        <f>IFERROR(IF(HLOOKUP('回答結果(KPMG編集)'!H$2,'受領情報一覧(KPMG編集)'!$2:$100,ROW()-1,0)="","",HLOOKUP('回答結果(KPMG編集)'!H$2,'受領情報一覧(KPMG編集)'!$2:$100,ROW()-1,0)),"")</f>
        <v>キヤノン株式会社 / キヤノンマーケティングジャパン株式会社</v>
      </c>
      <c r="I25" s="45" t="str">
        <f>IFERROR(IF(HLOOKUP('回答結果(KPMG編集)'!I$2,'受領情報一覧(KPMG編集)'!$2:$100,ROW()-1,0)="","",HLOOKUP('回答結果(KPMG編集)'!I$2,'受領情報一覧(KPMG編集)'!$2:$100,ROW()-1,0)),"")</f>
        <v>キヤノンカブシキガイシャ / キヤノンマーケティングジャパンカブシキガイシャ</v>
      </c>
      <c r="J25" s="45" t="str">
        <f>IFERROR(IF(HLOOKUP('回答結果(KPMG編集)'!J$2,'受領情報一覧(KPMG編集)'!$2:$100,ROW()-1,0)="","",HLOOKUP('回答結果(KPMG編集)'!J$2,'受領情報一覧(KPMG編集)'!$2:$100,ROW()-1,0)),"")</f>
        <v>日本国</v>
      </c>
      <c r="K25" s="184" t="str">
        <f>IFERROR(IF(HLOOKUP('回答結果(KPMG編集)'!K$2,'受領情報一覧(KPMG編集)'!$2:$100,ROW()-1,0)="","",HLOOKUP('回答結果(KPMG編集)'!K$2,'受領情報一覧(KPMG編集)'!$2:$100,ROW()-1,0)),"")</f>
        <v>6010801003186（キヤノン） / 5010401008297（キヤノンマーケティングジャパン）</v>
      </c>
      <c r="L25" s="45" t="str">
        <f>IFERROR(IF(HLOOKUP('回答結果(KPMG編集)'!L$2,'受領情報一覧(KPMG編集)'!$2:$100,ROW()-1,0)="","",HLOOKUP('回答結果(KPMG編集)'!L$2,'受領情報一覧(KPMG編集)'!$2:$100,ROW()-1,0)),"")</f>
        <v>300⼈超</v>
      </c>
      <c r="M25" s="45" t="str">
        <f>IFERROR(IF(HLOOKUP('回答結果(KPMG編集)'!M$2,'受領情報一覧(KPMG編集)'!$2:$100,ROW()-1,0)="","",HLOOKUP('回答結果(KPMG編集)'!M$2,'受領情報一覧(KPMG編集)'!$2:$100,ROW()-1,0)),"")</f>
        <v>３億円超</v>
      </c>
      <c r="N25" s="45" t="str">
        <f>IFERROR(IF(HLOOKUP('回答結果(KPMG編集)'!N$2,'受領情報一覧(KPMG編集)'!$2:$100,ROW()-1,0)="","",HLOOKUP('回答結果(KPMG編集)'!N$2,'受領情報一覧(KPMG編集)'!$2:$100,ROW()-1,0)),"")</f>
        <v>東京都大田区下丸子3丁目30番2号（キヤノン） / 東京都港区港南2丁目16番6号（キヤノンマーケティングジャパン）</v>
      </c>
      <c r="O25" s="45" t="str">
        <f>IFERROR(IF(HLOOKUP('回答結果(KPMG編集)'!O$2,'受領情報一覧(KPMG編集)'!$2:$100,ROW()-1,0)="","",HLOOKUP('回答結果(KPMG編集)'!O$2,'受領情報一覧(KPMG編集)'!$2:$100,ROW()-1,0)),"")</f>
        <v>https://canon.jp/</v>
      </c>
      <c r="P25" s="45" t="str">
        <f>IFERROR(IF(HLOOKUP('回答結果(KPMG編集)'!P$2,'受領情報一覧(KPMG編集)'!$2:$100,ROW()-1,0)="","",HLOOKUP('回答結果(KPMG編集)'!P$2,'受領情報一覧(KPMG編集)'!$2:$100,ROW()-1,0)),"")</f>
        <v>中央省庁（全省庁統一資格）;都道府県;市区町村;</v>
      </c>
      <c r="Q25" s="45" t="str">
        <f>IFERROR(IF(HLOOKUP('回答結果(KPMG編集)'!Q$2,'受領情報一覧(KPMG編集)'!$2:$100,ROW()-1,0)="","",HLOOKUP('回答結果(KPMG編集)'!Q$2,'受領情報一覧(KPMG編集)'!$2:$100,ROW()-1,0)),"")</f>
        <v>全国;</v>
      </c>
      <c r="R25" s="45" t="str">
        <f>IFERROR(IF(HLOOKUP('回答結果(KPMG編集)'!R$2,'受領情報一覧(KPMG編集)'!$2:$100,ROW()-1,0)="","",HLOOKUP('回答結果(KPMG編集)'!R$2,'受領情報一覧(KPMG編集)'!$2:$100,ROW()-1,0)),"")</f>
        <v>インスペクションEYE for インフラ Cloud Edition</v>
      </c>
      <c r="S25" s="45" t="str">
        <f>IFERROR(IF(HLOOKUP('回答結果(KPMG編集)'!S$2,'受領情報一覧(KPMG編集)'!$2:$100,ROW()-1,0)="","",HLOOKUP('回答結果(KPMG編集)'!S$2,'受領情報一覧(KPMG編集)'!$2:$100,ROW()-1,0)),"")</f>
        <v/>
      </c>
      <c r="T25" s="45" t="str">
        <f>IFERROR(IF(HLOOKUP('回答結果(KPMG編集)'!T$2,'受領情報一覧(KPMG編集)'!$2:$100,ROW()-1,0)="","",HLOOKUP('回答結果(KPMG編集)'!T$2,'受領情報一覧(KPMG編集)'!$2:$100,ROW()-1,0)),"")</f>
        <v>橋梁やトンネルなどの社会インフラ構造物の画像から、ＡＩを用いてひび割れ、床版ひび割れ、エフロレッセンス、はく落、鉄筋露出、さび汁、漏水などの損傷を自動検出し、点検調書作成に利用できるデータ（画像、CADデータ）として出力する。</v>
      </c>
      <c r="U25" s="45" t="str">
        <f>IFERROR(IF(HLOOKUP('回答結果(KPMG編集)'!U$2,'受領情報一覧(KPMG編集)'!$2:$100,ROW()-1,0)="","",HLOOKUP('回答結果(KPMG編集)'!U$2,'受領情報一覧(KPMG編集)'!$2:$100,ROW()-1,0)),"")</f>
        <v>https://canon.jp/business/solution/inspection-eye</v>
      </c>
      <c r="V25" s="45" t="str">
        <f>IFERROR(IF(HLOOKUP('回答結果(KPMG編集)'!V$2,'受領情報一覧(KPMG編集)'!$2:$100,ROW()-1,0)="","",HLOOKUP('回答結果(KPMG編集)'!V$2,'受領情報一覧(KPMG編集)'!$2:$100,ROW()-1,0)),"")</f>
        <v/>
      </c>
      <c r="W25" s="45" t="str">
        <f>IFERROR(IF(HLOOKUP('回答結果(KPMG編集)'!W$2,'受領情報一覧(KPMG編集)'!$2:$100,ROW()-1,0)="","",HLOOKUP('回答結果(KPMG編集)'!W$2,'受領情報一覧(KPMG編集)'!$2:$100,ROW()-1,0)),"")</f>
        <v/>
      </c>
      <c r="X25" s="45" t="str">
        <f>IFERROR(IF(HLOOKUP('回答結果(KPMG編集)'!X$2,'受領情報一覧(KPMG編集)'!$2:$100,ROW()-1,0)="","",HLOOKUP('回答結果(KPMG編集)'!X$2,'受領情報一覧(KPMG編集)'!$2:$100,ROW()-1,0)),"")</f>
        <v>１つの要素技術により構成される</v>
      </c>
      <c r="Y25" s="45" t="str">
        <f>IFERROR(IF(HLOOKUP('回答結果(KPMG編集)'!Y$2,'受領情報一覧(KPMG編集)'!$2:$100,ROW()-1,0)="","",HLOOKUP('回答結果(KPMG編集)'!Y$2,'受領情報一覧(KPMG編集)'!$2:$100,ROW()-1,0)),"")</f>
        <v>キヤノン株式会社</v>
      </c>
      <c r="Z25" s="45" t="str">
        <f>IFERROR(IF(HLOOKUP('回答結果(KPMG編集)'!Z$2,'受領情報一覧(KPMG編集)'!$2:$100,ROW()-1,0)="","",HLOOKUP('回答結果(KPMG編集)'!Z$2,'受領情報一覧(KPMG編集)'!$2:$100,ROW()-1,0)),"")</f>
        <v>キヤノンカブシキガイシャ</v>
      </c>
      <c r="AA25" s="185" t="str">
        <f>IFERROR(IF(HLOOKUP('回答結果(KPMG編集)'!AA$2,'受領情報一覧(KPMG編集)'!$2:$100,ROW()-1,0)="","",HLOOKUP('回答結果(KPMG編集)'!AA$2,'受領情報一覧(KPMG編集)'!$2:$100,ROW()-1,0)),"")</f>
        <v>6010801003186</v>
      </c>
      <c r="AB25" s="45" t="str">
        <f>IFERROR(IF(HLOOKUP('回答結果(KPMG編集)'!AB$2,'受領情報一覧(KPMG編集)'!$2:$100,ROW()-1,0)="","",HLOOKUP('回答結果(KPMG編集)'!AB$2,'受領情報一覧(KPMG編集)'!$2:$100,ROW()-1,0)),"")</f>
        <v>東京都大田区下丸子3丁目30番2号</v>
      </c>
      <c r="AC25" s="45" t="str">
        <f>IFERROR(IF(HLOOKUP('回答結果(KPMG編集)'!AC$2,'受領情報一覧(KPMG編集)'!$2:$100,ROW()-1,0)="","",HLOOKUP('回答結果(KPMG編集)'!AC$2,'受領情報一覧(KPMG編集)'!$2:$100,ROW()-1,0)),"")</f>
        <v/>
      </c>
      <c r="AD25" s="45" t="str">
        <f>IFERROR(IF(HLOOKUP('回答結果(KPMG編集)'!AD$2,'受領情報一覧(KPMG編集)'!$2:$100,ROW()-1,0)="","",HLOOKUP('回答結果(KPMG編集)'!AD$2,'受領情報一覧(KPMG編集)'!$2:$100,ROW()-1,0)),"")</f>
        <v/>
      </c>
      <c r="AE25" s="45" t="str">
        <f>IFERROR(IF(HLOOKUP('回答結果(KPMG編集)'!AE$2,'受領情報一覧(KPMG編集)'!$2:$100,ROW()-1,0)="","",HLOOKUP('回答結果(KPMG編集)'!AE$2,'受領情報一覧(KPMG編集)'!$2:$100,ROW()-1,0)),"")</f>
        <v/>
      </c>
      <c r="AF25" s="45" t="str">
        <f>IFERROR(IF(HLOOKUP('回答結果(KPMG編集)'!AF$2,'受領情報一覧(KPMG編集)'!$2:$100,ROW()-1,0)="","",HLOOKUP('回答結果(KPMG編集)'!AF$2,'受領情報一覧(KPMG編集)'!$2:$100,ROW()-1,0)),"")</f>
        <v/>
      </c>
      <c r="AG25" s="185" t="str">
        <f>IFERROR(IF(HLOOKUP('回答結果(KPMG編集)'!AG$2,'受領情報一覧(KPMG編集)'!$2:$100,ROW()-1,0)="","",HLOOKUP('回答結果(KPMG編集)'!AG$2,'受領情報一覧(KPMG編集)'!$2:$100,ROW()-1,0)),"")</f>
        <v/>
      </c>
      <c r="AH25" s="45" t="str">
        <f>IFERROR(IF(HLOOKUP('回答結果(KPMG編集)'!AH$2,'受領情報一覧(KPMG編集)'!$2:$100,ROW()-1,0)="","",HLOOKUP('回答結果(KPMG編集)'!AH$2,'受領情報一覧(KPMG編集)'!$2:$100,ROW()-1,0)),"")</f>
        <v/>
      </c>
      <c r="AI25" s="45" t="str">
        <f>IFERROR(IF(HLOOKUP('回答結果(KPMG編集)'!AI$2,'受領情報一覧(KPMG編集)'!$2:$100,ROW()-1,0)="","",HLOOKUP('回答結果(KPMG編集)'!AI$2,'受領情報一覧(KPMG編集)'!$2:$100,ROW()-1,0)),"")</f>
        <v/>
      </c>
      <c r="AJ25" s="45" t="str">
        <f>IFERROR(IF(HLOOKUP('回答結果(KPMG編集)'!AJ$2,'受領情報一覧(KPMG編集)'!$2:$100,ROW()-1,0)="","",HLOOKUP('回答結果(KPMG編集)'!AJ$2,'受領情報一覧(KPMG編集)'!$2:$100,ROW()-1,0)),"")</f>
        <v/>
      </c>
      <c r="AK25" s="45" t="str">
        <f>IFERROR(IF(HLOOKUP('回答結果(KPMG編集)'!AK$2,'受領情報一覧(KPMG編集)'!$2:$100,ROW()-1,0)="","",HLOOKUP('回答結果(KPMG編集)'!AK$2,'受領情報一覧(KPMG編集)'!$2:$100,ROW()-1,0)),"")</f>
        <v/>
      </c>
      <c r="AL25" s="45" t="str">
        <f>IFERROR(IF(HLOOKUP('回答結果(KPMG編集)'!AL$2,'受領情報一覧(KPMG編集)'!$2:$100,ROW()-1,0)="","",HLOOKUP('回答結果(KPMG編集)'!AL$2,'受領情報一覧(KPMG編集)'!$2:$100,ROW()-1,0)),"")</f>
        <v/>
      </c>
      <c r="AM25" s="45" t="str">
        <f>IFERROR(IF(HLOOKUP('回答結果(KPMG編集)'!AM$2,'受領情報一覧(KPMG編集)'!$2:$100,ROW()-1,0)="","",HLOOKUP('回答結果(KPMG編集)'!AM$2,'受領情報一覧(KPMG編集)'!$2:$100,ROW()-1,0)),"")</f>
        <v/>
      </c>
      <c r="AN25" s="185" t="str">
        <f>IFERROR(IF(HLOOKUP('回答結果(KPMG編集)'!AN$2,'受領情報一覧(KPMG編集)'!$2:$100,ROW()-1,0)="","",HLOOKUP('回答結果(KPMG編集)'!AN$2,'受領情報一覧(KPMG編集)'!$2:$100,ROW()-1,0)),"")</f>
        <v/>
      </c>
      <c r="AO25" s="45" t="str">
        <f>IFERROR(IF(HLOOKUP('回答結果(KPMG編集)'!AO$2,'受領情報一覧(KPMG編集)'!$2:$100,ROW()-1,0)="","",HLOOKUP('回答結果(KPMG編集)'!AO$2,'受領情報一覧(KPMG編集)'!$2:$100,ROW()-1,0)),"")</f>
        <v/>
      </c>
      <c r="AP25" s="45" t="str">
        <f>IFERROR(IF(HLOOKUP('回答結果(KPMG編集)'!AP$2,'受領情報一覧(KPMG編集)'!$2:$100,ROW()-1,0)="","",HLOOKUP('回答結果(KPMG編集)'!AP$2,'受領情報一覧(KPMG編集)'!$2:$100,ROW()-1,0)),"")</f>
        <v/>
      </c>
      <c r="AQ25" s="45" t="str">
        <f>IFERROR(IF(HLOOKUP('回答結果(KPMG編集)'!AQ$2,'受領情報一覧(KPMG編集)'!$2:$100,ROW()-1,0)="","",HLOOKUP('回答結果(KPMG編集)'!AQ$2,'受領情報一覧(KPMG編集)'!$2:$100,ROW()-1,0)),"")</f>
        <v/>
      </c>
      <c r="AR25" s="45" t="str">
        <f>IFERROR(IF(HLOOKUP('回答結果(KPMG編集)'!AR$2,'受領情報一覧(KPMG編集)'!$2:$100,ROW()-1,0)="","",HLOOKUP('回答結果(KPMG編集)'!AR$2,'受領情報一覧(KPMG編集)'!$2:$100,ROW()-1,0)),"")</f>
        <v/>
      </c>
      <c r="AS25" s="45" t="str">
        <f>IFERROR(IF(HLOOKUP('回答結果(KPMG編集)'!AS$2,'受領情報一覧(KPMG編集)'!$2:$100,ROW()-1,0)="","",HLOOKUP('回答結果(KPMG編集)'!AS$2,'受領情報一覧(KPMG編集)'!$2:$100,ROW()-1,0)),"")</f>
        <v/>
      </c>
      <c r="AT25" s="45" t="str">
        <f>IFERROR(IF(HLOOKUP('回答結果(KPMG編集)'!AT$2,'受領情報一覧(KPMG編集)'!$2:$100,ROW()-1,0)="","",HLOOKUP('回答結果(KPMG編集)'!AT$2,'受領情報一覧(KPMG編集)'!$2:$100,ROW()-1,0)),"")</f>
        <v/>
      </c>
      <c r="AU25" s="185" t="str">
        <f>IFERROR(IF(HLOOKUP('回答結果(KPMG編集)'!AU$2,'受領情報一覧(KPMG編集)'!$2:$100,ROW()-1,0)="","",HLOOKUP('回答結果(KPMG編集)'!AU$2,'受領情報一覧(KPMG編集)'!$2:$100,ROW()-1,0)),"")</f>
        <v/>
      </c>
      <c r="AV25" s="45" t="str">
        <f>IFERROR(IF(HLOOKUP('回答結果(KPMG編集)'!AV$2,'受領情報一覧(KPMG編集)'!$2:$100,ROW()-1,0)="","",HLOOKUP('回答結果(KPMG編集)'!AV$2,'受領情報一覧(KPMG編集)'!$2:$100,ROW()-1,0)),"")</f>
        <v/>
      </c>
      <c r="AW25" s="45" t="str">
        <f>IFERROR(IF(HLOOKUP('回答結果(KPMG編集)'!AW$2,'受領情報一覧(KPMG編集)'!$2:$100,ROW()-1,0)="","",HLOOKUP('回答結果(KPMG編集)'!AW$2,'受領情報一覧(KPMG編集)'!$2:$100,ROW()-1,0)),"")</f>
        <v/>
      </c>
      <c r="AX25" s="45" t="str">
        <f>IFERROR(IF(HLOOKUP('回答結果(KPMG編集)'!AX$2,'受領情報一覧(KPMG編集)'!$2:$100,ROW()-1,0)="","",HLOOKUP('回答結果(KPMG編集)'!AX$2,'受領情報一覧(KPMG編集)'!$2:$100,ROW()-1,0)),"")</f>
        <v/>
      </c>
      <c r="AY25" s="45" t="str">
        <f>IFERROR(IF(HLOOKUP('回答結果(KPMG編集)'!AY$2,'受領情報一覧(KPMG編集)'!$2:$100,ROW()-1,0)="","",HLOOKUP('回答結果(KPMG編集)'!AY$2,'受領情報一覧(KPMG編集)'!$2:$100,ROW()-1,0)),"")</f>
        <v/>
      </c>
      <c r="AZ25" s="45" t="str">
        <f>IFERROR(IF(HLOOKUP('回答結果(KPMG編集)'!AZ$2,'受領情報一覧(KPMG編集)'!$2:$100,ROW()-1,0)="","",HLOOKUP('回答結果(KPMG編集)'!AZ$2,'受領情報一覧(KPMG編集)'!$2:$100,ROW()-1,0)),"")</f>
        <v/>
      </c>
      <c r="BA25" s="45" t="str">
        <f>IFERROR(IF(HLOOKUP('回答結果(KPMG編集)'!BA$2,'受領情報一覧(KPMG編集)'!$2:$100,ROW()-1,0)="","",HLOOKUP('回答結果(KPMG編集)'!BA$2,'受領情報一覧(KPMG編集)'!$2:$100,ROW()-1,0)),"")</f>
        <v/>
      </c>
      <c r="BB25" s="185" t="str">
        <f>IFERROR(IF(HLOOKUP('回答結果(KPMG編集)'!BB$2,'受領情報一覧(KPMG編集)'!$2:$100,ROW()-1,0)="","",HLOOKUP('回答結果(KPMG編集)'!BB$2,'受領情報一覧(KPMG編集)'!$2:$100,ROW()-1,0)),"")</f>
        <v/>
      </c>
      <c r="BC25" s="45" t="str">
        <f>IFERROR(IF(HLOOKUP('回答結果(KPMG編集)'!BC$2,'受領情報一覧(KPMG編集)'!$2:$100,ROW()-1,0)="","",HLOOKUP('回答結果(KPMG編集)'!BC$2,'受領情報一覧(KPMG編集)'!$2:$100,ROW()-1,0)),"")</f>
        <v/>
      </c>
      <c r="BD25" s="45" t="str">
        <f>IFERROR(IF(HLOOKUP('回答結果(KPMG編集)'!BD$2,'受領情報一覧(KPMG編集)'!$2:$100,ROW()-1,0)="","",HLOOKUP('回答結果(KPMG編集)'!BD$2,'受領情報一覧(KPMG編集)'!$2:$100,ROW()-1,0)),"")</f>
        <v/>
      </c>
      <c r="BE25" s="45" t="str">
        <f>IFERROR(IF(HLOOKUP('回答結果(KPMG編集)'!BE$2,'受領情報一覧(KPMG編集)'!$2:$100,ROW()-1,0)="","",HLOOKUP('回答結果(KPMG編集)'!BE$2,'受領情報一覧(KPMG編集)'!$2:$100,ROW()-1,0)),"")</f>
        <v/>
      </c>
      <c r="BF25" s="45" t="str">
        <f>IFERROR(IF(HLOOKUP('回答結果(KPMG編集)'!BF$2,'受領情報一覧(KPMG編集)'!$2:$100,ROW()-1,0)="","",HLOOKUP('回答結果(KPMG編集)'!BF$2,'受領情報一覧(KPMG編集)'!$2:$100,ROW()-1,0)),"")</f>
        <v/>
      </c>
      <c r="BG25" s="45" t="str">
        <f>IFERROR(IF(HLOOKUP('回答結果(KPMG編集)'!BG$2,'受領情報一覧(KPMG編集)'!$2:$100,ROW()-1,0)="","",HLOOKUP('回答結果(KPMG編集)'!BG$2,'受領情報一覧(KPMG編集)'!$2:$100,ROW()-1,0)),"")</f>
        <v/>
      </c>
      <c r="BH25" s="45" t="str">
        <f>IFERROR(IF(HLOOKUP('回答結果(KPMG編集)'!BH$2,'受領情報一覧(KPMG編集)'!$2:$100,ROW()-1,0)="","",HLOOKUP('回答結果(KPMG編集)'!BH$2,'受領情報一覧(KPMG編集)'!$2:$100,ROW()-1,0)),"")</f>
        <v/>
      </c>
      <c r="BI25" s="45" t="str">
        <f>IFERROR(IF(HLOOKUP('回答結果(KPMG編集)'!BI$2,'受領情報一覧(KPMG編集)'!$2:$100,ROW()-1,0)="","",HLOOKUP('回答結果(KPMG編集)'!BI$2,'受領情報一覧(KPMG編集)'!$2:$100,ROW()-1,0)),"")</f>
        <v/>
      </c>
      <c r="BJ25" s="45" t="str">
        <f>IFERROR(IF(HLOOKUP('回答結果(KPMG編集)'!BJ$2,'受領情報一覧(KPMG編集)'!$2:$100,ROW()-1,0)="","",HLOOKUP('回答結果(KPMG編集)'!BJ$2,'受領情報一覧(KPMG編集)'!$2:$100,ROW()-1,0)),"")</f>
        <v/>
      </c>
      <c r="BK25" s="45" t="str">
        <f>IFERROR(IF(HLOOKUP('回答結果(KPMG編集)'!BK$2,'受領情報一覧(KPMG編集)'!$2:$100,ROW()-1,0)="","",HLOOKUP('回答結果(KPMG編集)'!BK$2,'受領情報一覧(KPMG編集)'!$2:$100,ROW()-1,0)),"")</f>
        <v/>
      </c>
      <c r="BL25" s="45" t="str">
        <f>IFERROR(IF(HLOOKUP('回答結果(KPMG編集)'!BL$2,'受領情報一覧(KPMG編集)'!$2:$100,ROW()-1,0)="","",HLOOKUP('回答結果(KPMG編集)'!BL$2,'受領情報一覧(KPMG編集)'!$2:$100,ROW()-1,0)),"")</f>
        <v/>
      </c>
      <c r="BM25" s="45" t="str">
        <f>IFERROR(IF(HLOOKUP('回答結果(KPMG編集)'!BM$2,'受領情報一覧(KPMG編集)'!$2:$100,ROW()-1,0)="","",HLOOKUP('回答結果(KPMG編集)'!BM$2,'受領情報一覧(KPMG編集)'!$2:$100,ROW()-1,0)),"")</f>
        <v>無</v>
      </c>
      <c r="BN25" s="45" t="str">
        <f>IFERROR(IF(HLOOKUP('回答結果(KPMG編集)'!BN$2,'受領情報一覧(KPMG編集)'!$2:$100,ROW()-1,0)="","",HLOOKUP('回答結果(KPMG編集)'!BN$2,'受領情報一覧(KPMG編集)'!$2:$100,ROW()-1,0)),"")</f>
        <v/>
      </c>
      <c r="BO25" s="45" t="str">
        <f>IFERROR(IF(HLOOKUP('回答結果(KPMG編集)'!BO$2,'受領情報一覧(KPMG編集)'!$2:$100,ROW()-1,0)="","",HLOOKUP('回答結果(KPMG編集)'!BO$2,'受領情報一覧(KPMG編集)'!$2:$100,ROW()-1,0)),"")</f>
        <v/>
      </c>
      <c r="BP25" s="45" t="str">
        <f>IFERROR(IF(HLOOKUP('回答結果(KPMG編集)'!BP$2,'受領情報一覧(KPMG編集)'!$2:$100,ROW()-1,0)="","",HLOOKUP('回答結果(KPMG編集)'!BP$2,'受領情報一覧(KPMG編集)'!$2:$100,ROW()-1,0)),"")</f>
        <v/>
      </c>
      <c r="BQ25" s="45" t="str">
        <f>IFERROR(IF(HLOOKUP('回答結果(KPMG編集)'!BQ$2,'受領情報一覧(KPMG編集)'!$2:$100,ROW()-1,0)="","",HLOOKUP('回答結果(KPMG編集)'!BQ$2,'受領情報一覧(KPMG編集)'!$2:$100,ROW()-1,0)),"")</f>
        <v/>
      </c>
      <c r="BR25" s="45" t="str">
        <f>IFERROR(IF(HLOOKUP('回答結果(KPMG編集)'!BR$2,'受領情報一覧(KPMG編集)'!$2:$100,ROW()-1,0)="","",HLOOKUP('回答結果(KPMG編集)'!BR$2,'受領情報一覧(KPMG編集)'!$2:$100,ROW()-1,0)),"")</f>
        <v/>
      </c>
      <c r="BS25" s="45" t="str">
        <f>IFERROR(IF(HLOOKUP('回答結果(KPMG編集)'!BS$2,'受領情報一覧(KPMG編集)'!$2:$100,ROW()-1,0)="","",HLOOKUP('回答結果(KPMG編集)'!BS$2,'受領情報一覧(KPMG編集)'!$2:$100,ROW()-1,0)),"")</f>
        <v/>
      </c>
      <c r="BT25" s="45" t="str">
        <f>IFERROR(IF(HLOOKUP('回答結果(KPMG編集)'!BT$2,'受領情報一覧(KPMG編集)'!$2:$100,ROW()-1,0)="","",HLOOKUP('回答結果(KPMG編集)'!BT$2,'受領情報一覧(KPMG編集)'!$2:$100,ROW()-1,0)),"")</f>
        <v/>
      </c>
      <c r="BU25" s="45" t="str">
        <f>IFERROR(IF(HLOOKUP('回答結果(KPMG編集)'!BU$2,'受領情報一覧(KPMG編集)'!$2:$100,ROW()-1,0)="","",HLOOKUP('回答結果(KPMG編集)'!BU$2,'受領情報一覧(KPMG編集)'!$2:$100,ROW()-1,0)),"")</f>
        <v>有</v>
      </c>
      <c r="BV25" s="45" t="str">
        <f>IFERROR(IF(HLOOKUP('回答結果(KPMG編集)'!BV$2,'受領情報一覧(KPMG編集)'!$2:$100,ROW()-1,0)="","",HLOOKUP('回答結果(KPMG編集)'!BV$2,'受領情報一覧(KPMG編集)'!$2:$100,ROW()-1,0)),"")</f>
        <v>取得したデータの傾向を分析することで経年劣化（亀裂、傷、欠損、動作異常、異音、異常振動、温度異常、漏えい電流、漏えいガス、等）の予兆を検知;</v>
      </c>
      <c r="BW25" s="45" t="str">
        <f>IFERROR(IF(HLOOKUP('回答結果(KPMG編集)'!BW$2,'受領情報一覧(KPMG編集)'!$2:$100,ROW()-1,0)="","",HLOOKUP('回答結果(KPMG編集)'!BW$2,'受領情報一覧(KPMG編集)'!$2:$100,ROW()-1,0)),"")</f>
        <v>レベル3：実装（製品・サービスとして提供されている）</v>
      </c>
      <c r="BX25" s="45" t="str">
        <f>IFERROR(IF(HLOOKUP('回答結果(KPMG編集)'!BX$2,'受領情報一覧(KPMG編集)'!$2:$100,ROW()-1,0)="","",HLOOKUP('回答結果(KPMG編集)'!BX$2,'受領情報一覧(KPMG編集)'!$2:$100,ROW()-1,0)),"")</f>
        <v>橋梁に代表されるコンクリート構造物に対して高解像度カメラやドローンなどで撮影された高解像度画像を用いて、対象構造物の変状（ひび割れ、エフロレッセンス、はく落、錆汁、鉄筋露出など）をAIを用いて正確に検出する。</v>
      </c>
      <c r="BY25" s="45" t="str">
        <f>IFERROR(IF(HLOOKUP('回答結果(KPMG編集)'!BY$2,'受領情報一覧(KPMG編集)'!$2:$100,ROW()-1,0)="","",HLOOKUP('回答結果(KPMG編集)'!BY$2,'受領情報一覧(KPMG編集)'!$2:$100,ROW()-1,0)),"")</f>
        <v>取得していない;</v>
      </c>
      <c r="BZ25" s="45" t="str">
        <f>IFERROR(IF(HLOOKUP('回答結果(KPMG編集)'!BZ$2,'受領情報一覧(KPMG編集)'!$2:$100,ROW()-1,0)="","",HLOOKUP('回答結果(KPMG編集)'!BZ$2,'受領情報一覧(KPMG編集)'!$2:$100,ROW()-1,0)),"")</f>
        <v>両方取得していない</v>
      </c>
      <c r="CA25" s="45" t="str">
        <f>IFERROR(IF(HLOOKUP('回答結果(KPMG編集)'!CA$2,'受領情報一覧(KPMG編集)'!$2:$100,ROW()-1,0)="","",HLOOKUP('回答結果(KPMG編集)'!CA$2,'受領情報一覧(KPMG編集)'!$2:$100,ROW()-1,0)),"")</f>
        <v/>
      </c>
      <c r="CB25" s="45" t="str">
        <f>IFERROR(IF(HLOOKUP('回答結果(KPMG編集)'!CB$2,'受領情報一覧(KPMG編集)'!$2:$100,ROW()-1,0)="","",HLOOKUP('回答結果(KPMG編集)'!CB$2,'受領情報一覧(KPMG編集)'!$2:$100,ROW()-1,0)),"")</f>
        <v/>
      </c>
      <c r="CC25" s="45" t="str">
        <f>IFERROR(IF(HLOOKUP('回答結果(KPMG編集)'!CC$2,'受領情報一覧(KPMG編集)'!$2:$100,ROW()-1,0)="","",HLOOKUP('回答結果(KPMG編集)'!CC$2,'受領情報一覧(KPMG編集)'!$2:$100,ROW()-1,0)),"")</f>
        <v/>
      </c>
      <c r="CD25" s="45" t="str">
        <f>IFERROR(IF(HLOOKUP('回答結果(KPMG編集)'!CD$2,'受領情報一覧(KPMG編集)'!$2:$100,ROW()-1,0)="","",HLOOKUP('回答結果(KPMG編集)'!CD$2,'受領情報一覧(KPMG編集)'!$2:$100,ROW()-1,0)),"")</f>
        <v/>
      </c>
      <c r="CE25" s="45" t="str">
        <f>IFERROR(IF(HLOOKUP('回答結果(KPMG編集)'!CE$2,'受領情報一覧(KPMG編集)'!$2:$100,ROW()-1,0)="","",HLOOKUP('回答結果(KPMG編集)'!CE$2,'受領情報一覧(KPMG編集)'!$2:$100,ROW()-1,0)),"")</f>
        <v>国内外発刊のガイドラインに準拠した脆弱性検査を実施している</v>
      </c>
      <c r="CF25" s="45" t="str">
        <f>IFERROR(IF(HLOOKUP('回答結果(KPMG編集)'!CF$2,'受領情報一覧(KPMG編集)'!$2:$100,ROW()-1,0)="","",HLOOKUP('回答結果(KPMG編集)'!CF$2,'受領情報一覧(KPMG編集)'!$2:$100,ROW()-1,0)),"")</f>
        <v>ガイドライン：政府情報システムにおける脆弱性診断導入ガイドライン（デジタル庁）
ガイドラインにおいて準拠した箇所：
3.政府情報システムにおける脆弱性診断の実施基準
3.2 脆弱性診断の実施範囲
1) 構築時診断 -（ア）プラットフォーム診断、（イ）Webアプリ診断
2) 定期診断</v>
      </c>
      <c r="CG25" s="45" t="str">
        <f>IFERROR(IF(HLOOKUP('回答結果(KPMG編集)'!CG$2,'受領情報一覧(KPMG編集)'!$2:$100,ROW()-1,0)="","",HLOOKUP('回答結果(KPMG編集)'!CG$2,'受領情報一覧(KPMG編集)'!$2:$100,ROW()-1,0)),"")</f>
        <v>脆弱性スキャン　※パッチの適用状況等を診断する;ペネトレーションテスト　※疑似的な攻撃を試みることで攻撃への耐性を確認する;静的アプリケーション・セキュリティ・テスト　※ソースコードのコーディングを分析し、脆弱性を検出する;動的アプリケーション・セキュリティ・テスト　※実行されるアプリケーションに対し、攻撃を仕掛け、脆弱性を検出する;コードレビュー　※ソースコードをレビューすることで（脆弱性を含む）不具合を検出する;ファジングテスト　※無効なデータや予期しないデータを入力することで、例外的な状況を発生させ、挙動を確認する;ストレステスト　※必要以上の負荷を発生させ、正常に動作するか（隠れた欠陥がないか）を確認する;</v>
      </c>
      <c r="CH25" s="45" t="str">
        <f>IFERROR(IF(HLOOKUP('回答結果(KPMG編集)'!CH$2,'受領情報一覧(KPMG編集)'!$2:$100,ROW()-1,0)="","",HLOOKUP('回答結果(KPMG編集)'!CH$2,'受領情報一覧(KPMG編集)'!$2:$100,ROW()-1,0)),"")</f>
        <v/>
      </c>
      <c r="CI25" s="45" t="str">
        <f>IFERROR(IF(HLOOKUP('回答結果(KPMG編集)'!CI$2,'受領情報一覧(KPMG編集)'!$2:$100,ROW()-1,0)="","",HLOOKUP('回答結果(KPMG編集)'!CI$2,'受領情報一覧(KPMG編集)'!$2:$100,ROW()-1,0)),"")</f>
        <v/>
      </c>
      <c r="CJ25" s="45" t="str">
        <f>IFERROR(IF(HLOOKUP('回答結果(KPMG編集)'!CJ$2,'受領情報一覧(KPMG編集)'!$2:$100,ROW()-1,0)="","",HLOOKUP('回答結果(KPMG編集)'!CJ$2,'受領情報一覧(KPMG編集)'!$2:$100,ROW()-1,0)),"")</f>
        <v>日本国内のデータセンタ</v>
      </c>
      <c r="CK25" s="45" t="str">
        <f>IFERROR(IF(HLOOKUP('回答結果(KPMG編集)'!CK$2,'受領情報一覧(KPMG編集)'!$2:$100,ROW()-1,0)="","",HLOOKUP('回答結果(KPMG編集)'!CK$2,'受領情報一覧(KPMG編集)'!$2:$100,ROW()-1,0)),"")</f>
        <v>クラウドコンピューティング提供事業者が提供する暗号化によるデータの保護機能により、データセンターにはデータは暗号化されて保管される。
・「CRYPTREC 暗号リスト(電子政府推奨暗号)」に掲載されている暗号化アルゴリズムによって暗号化されている。
・マネージドキーで暗号化したデータをサーバーに保管します。定期的にローテーションされるルートキーでマネージドキーも暗号化される。</v>
      </c>
      <c r="CL25" s="45" t="str">
        <f>IFERROR(IF(HLOOKUP('回答結果(KPMG編集)'!CL$2,'受領情報一覧(KPMG編集)'!$2:$100,ROW()-1,0)="","",HLOOKUP('回答結果(KPMG編集)'!CL$2,'受領情報一覧(KPMG編集)'!$2:$100,ROW()-1,0)),"")</f>
        <v>【管理者権限機能】一般ユーザから管理者権限へ昇格させる機能を有している、または、管理者権限で動作するように設計されている（例）ID管理システム、等;【コンピューティングリソース等に対するアクセス権限機能】コンピューティングリソース（CPU、メモリ、ストレージ）、または、ネットワークにアクセスする権限を有している（例） OS、ハイパーバイザー（仮想化基盤ソフトウェア）、 等;【データ等へのアクセス制御機能】データへのアクセスを制御するよう設計されている、また、システムやデバイスを制御する機能へのアクセスを制御するように設計されている（例）バックアップサービス、リカバリマネージャー、NAS、SAN、等;【ネットワーク制御・ウィルス対策に関する機能】ネットワーク制御・管理に関する機能やウィルス対策などのセキュリティに関する機能を有している（例）DNSリゾルバ、DNSサーバ、ウィルス対策ソフトウェア、暗号化ソフトウェア、等;【セキュリティの境界外で動作する機能】セキュリティ対策が施されている境界の外側で動作する機能を有する（例）ファイアウォール、IDS（不正侵入検知システム）/IPS（不正侵入防止システム）、等;</v>
      </c>
      <c r="CM25" s="45" t="str">
        <f>IFERROR(IF(HLOOKUP('回答結果(KPMG編集)'!CM$2,'受領情報一覧(KPMG編集)'!$2:$100,ROW()-1,0)="","",HLOOKUP('回答結果(KPMG編集)'!CM$2,'受領情報一覧(KPMG編集)'!$2:$100,ROW()-1,0)),"")</f>
        <v>【アクセス権限管理】ソフトウェア及びプラットフォームのユーザーに対し認証機能を使用し、ユーザーごとに扱うデータのトランザクションに係るリスクを踏まえ、アクセス権限を管理している（例）多要素認証機能、シングルサインオン機能、等;【アクセス元の識別、対処】ソフトウェア及びプラットフォームにアクセスするサービスごとに識別・認証し、システム内での通信や情報のやり取りが正当なサービスやアプリケーションとの間で行われ不正なアクセスや通信を防止するよう管理している;【付与する権限の最小化】ソフトウェア及びプラットフォームへのアクセス権はユーザーごとに必要最低限の範囲で付与し、重要な資産への不正アクセスを防止している（例）アクセス権管理専用のプラットフォームを使用し個々の管理者を識別している、等;【ネットワークの保護】ソフトウェア、プラットフォーム及び関連データへの直接アクセスを最小限に抑えるため、ネットワークを保護している（例）インターネットと社内基幹系業務システムとの分離（ネットワーク分離）、プロキシの利用、SDP（Software Defined Perimeter）の利用、ファイアウォールの利用、リモートアクセス管理の実施、等;</v>
      </c>
      <c r="CN25" s="45" t="str">
        <f>IFERROR(IF(HLOOKUP('回答結果(KPMG編集)'!CN$2,'受領情報一覧(KPMG編集)'!$2:$100,ROW()-1,0)="","",HLOOKUP('回答結果(KPMG編集)'!CN$2,'受領情報一覧(KPMG編集)'!$2:$100,ROW()-1,0)),"")</f>
        <v>【データ（資産）の特定、ラベル付け・保護】データ資産の特定、重要度と影響で分類、管理ポリシーの策定を実施の上、データ侵害への対応（例：暗号化制御、データ難読化対応等）、攻撃時の回復手順策定を実施している;【付与する権限の最小化、アクセスレベルの設定】データ資産への不正なアクセスを防止するため、ユーザーに必要最小範囲へのアクセス権の付与や職掌権限にもとづく適切なアクセスレベルの設定を実施している（例）属性情報ベースのアクセス権制御（ABAC）等;【通信の暗号化】ネットワークに対する不正な接続を防止するための適切な対策を実施している。また、データを送受信するにあたり、脆弱性の少ないプロトコルを使用している（例）TLS 1.3プロトコルの利用 等;【データのバックアップ】障害発生時、迅速な復旧作業が可能となるよう障害時対応計画を策定し、その有効性を確認している。また、データ消失等の事態に備え、バックアップ及びリストアの仕組みを実装し、その有効性を確認している;</v>
      </c>
      <c r="CO25" s="45" t="str">
        <f>IFERROR(IF(HLOOKUP('回答結果(KPMG編集)'!CO$2,'受領情報一覧(KPMG編集)'!$2:$100,ROW()-1,0)="","",HLOOKUP('回答結果(KPMG編集)'!CO$2,'受領情報一覧(KPMG編集)'!$2:$100,ROW()-1,0)),"")</f>
        <v>ソフトウェア・コンポーネントを管理している</v>
      </c>
      <c r="CP25" s="45" t="str">
        <f>IFERROR(IF(HLOOKUP('回答結果(KPMG編集)'!CP$2,'受領情報一覧(KPMG編集)'!$2:$100,ROW()-1,0)="","",HLOOKUP('回答結果(KPMG編集)'!CP$2,'受領情報一覧(KPMG編集)'!$2:$100,ROW()-1,0)),"")</f>
        <v>プラットフォーム上の全てのソフトウェア（サードパーティ製ソフトウェア、OSSを含む）のソフトウェア・コンポーネントのインベントリ（ソフトウェア部品表（SBOM：software bill of materials））を作成しているが、SBOM データを標準フォーマットでは管理していない</v>
      </c>
      <c r="CQ25" s="45" t="str">
        <f>IFERROR(IF(HLOOKUP('回答結果(KPMG編集)'!CQ$2,'受領情報一覧(KPMG編集)'!$2:$100,ROW()-1,0)="","",HLOOKUP('回答結果(KPMG編集)'!CQ$2,'受領情報一覧(KPMG編集)'!$2:$100,ROW()-1,0)),"")</f>
        <v>【パッチ適用への活用】ソフトウェア・コンポーネントのインベントリ（ソフトウェア部品表（SBOM：software bill of materials））を活用し、効率的に適切なタイミングでパッチ適用を実施している;【構成管理・変更管理プロセスへの活用】プラットフォーム上の全てのソフトウェア（サードパーティ製ソフトウェア、OSSを含む）におけるソフトウェアバージョン、適用済パッチ等の構成に関わる管理（構成管理）、リスクを最小限に抑えつつ情報システムやサービスの変更を実施するためのプロセス（変更管理）にソフトウェア・コンポーネントのインベントリ（ソフトウェア部品表（SBOM：software bill of materials））を活用している;【リスク評価への活用】プラットフォーム上の全てのソフトウェア（サードパーティ製ソフトウェア、OSSを含む）について、ソフトウェア・コンポーネントのインベントリ（ソフトウェア部品表（SBOM：software bill of materials））を活用し、脆弱性や OSS ライセンス等に関わるリスクを評価している;【社内外への共有】ソフトウェア・コンポーネントのインベントリ（ソフトウェア部品表（SBOM：software bill of materials））を、必要に応じて社内外の関係者に適切な方法で共有している;</v>
      </c>
      <c r="CR25" s="45" t="str">
        <f>IFERROR(IF(HLOOKUP('回答結果(KPMG編集)'!CR$2,'受領情報一覧(KPMG編集)'!$2:$100,ROW()-1,0)="","",HLOOKUP('回答結果(KPMG編集)'!CR$2,'受領情報一覧(KPMG編集)'!$2:$100,ROW()-1,0)),"")</f>
        <v/>
      </c>
      <c r="CS25" s="45" t="str">
        <f>IFERROR(IF(HLOOKUP('回答結果(KPMG編集)'!CS$2,'受領情報一覧(KPMG編集)'!$2:$100,ROW()-1,0)="","",HLOOKUP('回答結果(KPMG編集)'!CS$2,'受領情報一覧(KPMG編集)'!$2:$100,ROW()-1,0)),"")</f>
        <v>【イベントログ等の収集・活用】監査記録やログ記録がポリシーに従って決定、文書化され、ログ収集機能を実装している。また、その収集記録をレビューし、日常監視やセキュリティインシデント検知、運用改善等に活用している;【アクセス元の監視（脅威の検知）と対処する仕組みの実装等】管理・許可されていないソフトウェア、権限のない人員・デバイスの接続を監視・検知し、これに対応するためのポリシーと仕組みを実装している;【データ保護に関わる対策の実施】データの漏洩・改ざんを防止するため、悪質なコードの実行等の攻撃についてモニタリングを実施している。また、検知したイベントを分析し、攻撃の標的及び手法を理解するために活用している;【ネットワークに関わる対策の実施】不正侵入等を防ぐため、ネットワークデバイスの脆弱性に対してセキュリティ対策を実施している （例）ファイアウォールの設定、境界保護、トラフィックの監視、暗号化された新型プロトコルの利用、等;【人（要員）に関わる対策の実施（教育等）】セキュリティインシデントの発生時を想定して、対応方針・手順の策定、人材育成を実施している （例）対応計画や復旧計画の策定・評価、緊急時対応訓練、セキュリティ管理人材の育成研修プラットフォーム上のソフトウェアのセキュリティイベントを監視している、等;</v>
      </c>
      <c r="CT25" s="45" t="str">
        <f>IFERROR(IF(HLOOKUP('回答結果(KPMG編集)'!CT$2,'受領情報一覧(KPMG編集)'!$2:$100,ROW()-1,0)="","",HLOOKUP('回答結果(KPMG編集)'!CT$2,'受領情報一覧(KPMG編集)'!$2:$100,ROW()-1,0)),"")</f>
        <v>【画一的なトレーニングの実施】全社員に対し、画一的なトレーニングを実施している（例）全社員に対し、セキュリティに関わる意識の向上を目的としたトレーニングを実施している、実際の出来事やインシデントをシミュレートした実践的なトレーニングを実施している、等;【ロール（役割）に基づくトレーニングの実施】ロールベースでのトレーニングを実施している（例）管理者としての役割や職務内容に基づくトレーニングを実施している、セキュリティインシデント発生時に管理者に期待される振る舞いを念頭に置いたトレーニングを実施している、等;【継続的な改善を目的としたトレーニングの実施】継続的な改善を目的としたトレーニングを実施している（例）トレーニング結果を定量的な数値等で評価し、適宜トレーニング内容の改善を行いつつ、継続的にトレーニングを実施している、等;</v>
      </c>
      <c r="CU25" s="45" t="str">
        <f>IFERROR(IF(HLOOKUP('回答結果(KPMG編集)'!CU$2,'受領情報一覧(KPMG編集)'!$2:$100,ROW()-1,0)="","",HLOOKUP('回答結果(KPMG編集)'!CU$2,'受領情報一覧(KPMG編集)'!$2:$100,ROW()-1,0)),"")</f>
        <v>【設計段階からのセキュリティ対策の取り込み】脅威モデリング手法を用いて設計レベルのセキュリティに関する問題を特定し、主要なテスト対象または見落とされる可能性のあるテスト対象を特定している;【自動化ツールの活用】テスト自動化ツールを採用することで、テストの一貫した実行と結果の正確な確認を実施しつつ、テストに掛かる工数を最小化している;【静的解析の実施】静的解析（コードベースでの分析）を実施している（例）コードスキャナーを使用して主要なバグを検出している、ハードコードされたパスワードや暗号鍵等がないかを確認している、等;【動的解析の実施】動的解析（実際にプログラムを実行し分析）を実施している（例）テストケースに基づきブラックボックステストを実施している、リグレッションテストを実施している、ソフトウェアがWebサービスを提供する場合はWeb アプリケーションスキャナーなどを使用して脆弱性を検出している、等;【コンポーネント（ソフトウェアを構成する部品・構成要素）の把握・適切な管理】ソフトウェアに含まれているコンポーネント（OSS等の外部ソース含む）について、脆弱性データベース等を活用し脆弱性を継続的に監視している;【継続的な改善対応】検証の結果見つかったバグを修正し、かつ開発プロセスの早い段階でバグを発見し修正するために必要なプロセスの改善を実施している;</v>
      </c>
      <c r="CV25" s="45" t="str">
        <f>IFERROR(IF(HLOOKUP('回答結果(KPMG編集)'!CV$2,'受領情報一覧(KPMG編集)'!$2:$100,ROW()-1,0)="","",HLOOKUP('回答結果(KPMG編集)'!CV$2,'受領情報一覧(KPMG編集)'!$2:$100,ROW()-1,0)),"")</f>
        <v>100件以上</v>
      </c>
      <c r="CW25" s="45" t="str">
        <f>IFERROR(IF(HLOOKUP('回答結果(KPMG編集)'!CW$2,'受領情報一覧(KPMG編集)'!$2:$100,ROW()-1,0)="","",HLOOKUP('回答結果(KPMG編集)'!CW$2,'受領情報一覧(KPMG編集)'!$2:$100,ROW()-1,0)),"")</f>
        <v>0件</v>
      </c>
      <c r="CX25" s="45" t="str">
        <f>IFERROR(IF(HLOOKUP('回答結果(KPMG編集)'!CX$2,'受領情報一覧(KPMG編集)'!$2:$100,ROW()-1,0)="","",HLOOKUP('回答結果(KPMG編集)'!CX$2,'受領情報一覧(KPMG編集)'!$2:$100,ROW()-1,0)),"")</f>
        <v>①発注者
NEXCOグループ
②概要
従来の目視点検では、踏査や現地調査に加え、データ整理や報告書作成に多くの時間を費やしていた。本サービスでは、AIによる変状の自動検出と報告書作成機能を提供することにより、点検業務の効率化を実現している。
③参考URL
https://global.canon/ja/technology/crack2021.html
https://www.netis.mlit.go.jp/netis/pubsearch/details?regNo=KT-230060
④投資対効果
作業時間を4割削減
目視点検：
踏査8時間+現地調査16時間+データ整理・報告書作成92時間=116時間
本サービス利用時：
踏査7時間+画像撮影10時間+AI解析・報告書作成56時間=73時間</v>
      </c>
      <c r="CY25" s="45" t="str">
        <f>IFERROR(IF(HLOOKUP('回答結果(KPMG編集)'!CY$2,'受領情報一覧(KPMG編集)'!$2:$100,ROW()-1,0)="","",HLOOKUP('回答結果(KPMG編集)'!CY$2,'受領情報一覧(KPMG編集)'!$2:$100,ROW()-1,0)),"")</f>
        <v/>
      </c>
      <c r="CZ25" s="45" t="str">
        <f>IFERROR(IF(HLOOKUP('回答結果(KPMG編集)'!CZ$2,'受領情報一覧(KPMG編集)'!$2:$100,ROW()-1,0)="","",HLOOKUP('回答結果(KPMG編集)'!CZ$2,'受領情報一覧(KPMG編集)'!$2:$100,ROW()-1,0)),"")</f>
        <v/>
      </c>
      <c r="DA25" s="45" t="str">
        <f>IFERROR(IF(HLOOKUP('回答結果(KPMG編集)'!DA$2,'受領情報一覧(KPMG編集)'!$2:$100,ROW()-1,0)="","",HLOOKUP('回答結果(KPMG編集)'!DA$2,'受領情報一覧(KPMG編集)'!$2:$100,ROW()-1,0)),"")</f>
        <v/>
      </c>
      <c r="DB25" s="45" t="str">
        <f>IFERROR(IF(HLOOKUP('回答結果(KPMG編集)'!DB$2,'受領情報一覧(KPMG編集)'!$2:$100,ROW()-1,0)="","",HLOOKUP('回答結果(KPMG編集)'!DB$2,'受領情報一覧(KPMG編集)'!$2:$100,ROW()-1,0)),"")</f>
        <v/>
      </c>
      <c r="DC25" s="45" t="str">
        <f>IFERROR(IF(HLOOKUP('回答結果(KPMG編集)'!DC$2,'受領情報一覧(KPMG編集)'!$2:$100,ROW()-1,0)="","",HLOOKUP('回答結果(KPMG編集)'!DC$2,'受領情報一覧(KPMG編集)'!$2:$100,ROW()-1,0)),"")</f>
        <v/>
      </c>
      <c r="DD25" s="45" t="str">
        <f>IFERROR(IF(HLOOKUP('回答結果(KPMG編集)'!DD$2,'受領情報一覧(KPMG編集)'!$2:$100,ROW()-1,0)="","",HLOOKUP('回答結果(KPMG編集)'!DD$2,'受領情報一覧(KPMG編集)'!$2:$100,ROW()-1,0)),"")</f>
        <v/>
      </c>
      <c r="DE25" s="45" t="str">
        <f>IFERROR(IF(HLOOKUP('回答結果(KPMG編集)'!DE$2,'受領情報一覧(KPMG編集)'!$2:$100,ROW()-1,0)="","",HLOOKUP('回答結果(KPMG編集)'!DE$2,'受領情報一覧(KPMG編集)'!$2:$100,ROW()-1,0)),"")</f>
        <v/>
      </c>
      <c r="DF25" s="45" t="str">
        <f>IFERROR(IF(HLOOKUP('回答結果(KPMG編集)'!DF$2,'受領情報一覧(KPMG編集)'!$2:$100,ROW()-1,0)="","",HLOOKUP('回答結果(KPMG編集)'!DF$2,'受領情報一覧(KPMG編集)'!$2:$100,ROW()-1,0)),"")</f>
        <v>日本国の裁判所</v>
      </c>
      <c r="DG25" s="45" t="str">
        <f>IFERROR(IF(HLOOKUP('回答結果(KPMG編集)'!DG$2,'受領情報一覧(KPMG編集)'!$2:$100,ROW()-1,0)="","",HLOOKUP('回答結果(KPMG編集)'!DG$2,'受領情報一覧(KPMG編集)'!$2:$100,ROW()-1,0)),"")</f>
        <v>日本法</v>
      </c>
      <c r="DH25" s="45" t="str">
        <f>IFERROR(IF(HLOOKUP('回答結果(KPMG編集)'!DH$2,'受領情報一覧(KPMG編集)'!$2:$100,ROW()-1,0)="","",HLOOKUP('回答結果(KPMG編集)'!DH$2,'受領情報一覧(KPMG編集)'!$2:$100,ROW()-1,0)),"")</f>
        <v>はい</v>
      </c>
      <c r="DI25" s="45" t="str">
        <f>IFERROR(IF(HLOOKUP('回答結果(KPMG編集)'!DI$2,'受領情報一覧(KPMG編集)'!$2:$100,ROW()-1,0)="","",HLOOKUP('回答結果(KPMG編集)'!DI$2,'受領情報一覧(KPMG編集)'!$2:$100,ROW()-1,0)),"")</f>
        <v>はい</v>
      </c>
      <c r="DJ25" s="45" t="str">
        <f>IFERROR(IF(HLOOKUP('回答結果(KPMG編集)'!DJ$2,'受領情報一覧(KPMG編集)'!$2:$100,ROW()-1,0)="","",HLOOKUP('回答結果(KPMG編集)'!DJ$2,'受領情報一覧(KPMG編集)'!$2:$100,ROW()-1,0)),"")</f>
        <v>販売店は、「本サービス」の使用または使用不能から生ずるいかなる損害（逸失利益およびその他の派生的または付随的な損害を含むがこれらに限定されない全ての損害を言います。）について、故意または重過失による場合を除き、適用法で認められる限り、一切の責任を負わないものとします。</v>
      </c>
      <c r="DK25" s="45" t="str">
        <f>IFERROR(IF(HLOOKUP('回答結果(KPMG編集)'!DK$2,'受領情報一覧(KPMG編集)'!$2:$100,ROW()-1,0)="","",HLOOKUP('回答結果(KPMG編集)'!DK$2,'受領情報一覧(KPMG編集)'!$2:$100,ROW()-1,0)),"")</f>
        <v/>
      </c>
      <c r="DL25" s="45" t="str">
        <f>IFERROR(IF(HLOOKUP('回答結果(KPMG編集)'!DL$2,'受領情報一覧(KPMG編集)'!$2:$100,ROW()-1,0)="","",HLOOKUP('回答結果(KPMG編集)'!DL$2,'受領情報一覧(KPMG編集)'!$2:$100,ROW()-1,0)),"")</f>
        <v/>
      </c>
      <c r="DM25" s="45" t="str">
        <f>IFERROR(IF(HLOOKUP('回答結果(KPMG編集)'!DM$2,'受領情報一覧(KPMG編集)'!$2:$100,ROW()-1,0)="","",HLOOKUP('回答結果(KPMG編集)'!DM$2,'受領情報一覧(KPMG編集)'!$2:$100,ROW()-1,0)),"")</f>
        <v/>
      </c>
      <c r="DN25" s="45" t="str">
        <f>IFERROR(IF(HLOOKUP('回答結果(KPMG編集)'!DN$2,'受領情報一覧(KPMG編集)'!$2:$100,ROW()-1,0)="","",HLOOKUP('回答結果(KPMG編集)'!DN$2,'受領情報一覧(KPMG編集)'!$2:$100,ROW()-1,0)),"")</f>
        <v/>
      </c>
      <c r="DO25" s="45" t="str">
        <f>IFERROR(IF(HLOOKUP('回答結果(KPMG編集)'!DO$2,'受領情報一覧(KPMG編集)'!$2:$100,ROW()-1,0)="","",HLOOKUP('回答結果(KPMG編集)'!DO$2,'受領情報一覧(KPMG編集)'!$2:$100,ROW()-1,0)),"")</f>
        <v/>
      </c>
      <c r="DP25" s="45" t="str">
        <f>IFERROR(IF(HLOOKUP('回答結果(KPMG編集)'!DP$2,'受領情報一覧(KPMG編集)'!$2:$100,ROW()-1,0)="","",HLOOKUP('回答結果(KPMG編集)'!DP$2,'受領情報一覧(KPMG編集)'!$2:$100,ROW()-1,0)),"")</f>
        <v/>
      </c>
      <c r="DQ25" s="45" t="str">
        <f>IFERROR(IF(HLOOKUP('回答結果(KPMG編集)'!DQ$2,'受領情報一覧(KPMG編集)'!$2:$100,ROW()-1,0)="","",HLOOKUP('回答結果(KPMG編集)'!DQ$2,'受領情報一覧(KPMG編集)'!$2:$100,ROW()-1,0)),"")</f>
        <v/>
      </c>
      <c r="DR25" s="45" t="str">
        <f>IFERROR(IF(HLOOKUP('回答結果(KPMG編集)'!DR$2,'受領情報一覧(KPMG編集)'!$2:$100,ROW()-1,0)="","",HLOOKUP('回答結果(KPMG編集)'!DR$2,'受領情報一覧(KPMG編集)'!$2:$100,ROW()-1,0)),"")</f>
        <v/>
      </c>
      <c r="DS25" s="45" t="str">
        <f>IFERROR(IF(HLOOKUP('回答結果(KPMG編集)'!DS$2,'受領情報一覧(KPMG編集)'!$2:$100,ROW()-1,0)="","",HLOOKUP('回答結果(KPMG編集)'!DS$2,'受領情報一覧(KPMG編集)'!$2:$100,ROW()-1,0)),"")</f>
        <v/>
      </c>
      <c r="DT25" s="45" t="str">
        <f>IFERROR(IF(HLOOKUP('回答結果(KPMG編集)'!DT$2,'受領情報一覧(KPMG編集)'!$2:$100,ROW()-1,0)="","",HLOOKUP('回答結果(KPMG編集)'!DT$2,'受領情報一覧(KPMG編集)'!$2:$100,ROW()-1,0)),"")</f>
        <v/>
      </c>
      <c r="DU25" s="45" t="str">
        <f>IFERROR(IF(HLOOKUP('回答結果(KPMG編集)'!DU$2,'受領情報一覧(KPMG編集)'!$2:$100,ROW()-1,0)="","",HLOOKUP('回答結果(KPMG編集)'!DU$2,'受領情報一覧(KPMG編集)'!$2:$100,ROW()-1,0)),"")</f>
        <v/>
      </c>
      <c r="DV25" s="45" t="str">
        <f>IFERROR(IF(HLOOKUP('回答結果(KPMG編集)'!DV$2,'受領情報一覧(KPMG編集)'!$2:$100,ROW()-1,0)="","",HLOOKUP('回答結果(KPMG編集)'!DV$2,'受領情報一覧(KPMG編集)'!$2:$100,ROW()-1,0)),"")</f>
        <v>キヤノンマーケティングジャパン株式会社 NVS企画第一課</v>
      </c>
      <c r="DW25" s="45" t="str">
        <f>IFERROR(IF(HLOOKUP('回答結果(KPMG編集)'!DW$2,'受領情報一覧(KPMG編集)'!$2:$100,ROW()-1,0)="","",HLOOKUP('回答結果(KPMG編集)'!DW$2,'受領情報一覧(KPMG編集)'!$2:$100,ROW()-1,0)),"")</f>
        <v>キヤノンマーケティングジャパンカブシキガイシャ NVSキカクダイイッカ</v>
      </c>
      <c r="DX25" s="45" t="str">
        <f>IFERROR(IF(HLOOKUP('回答結果(KPMG編集)'!DX$2,'受領情報一覧(KPMG編集)'!$2:$100,ROW()-1,0)="","",HLOOKUP('回答結果(KPMG編集)'!DX$2,'受領情報一覧(KPMG編集)'!$2:$100,ROW()-1,0)),"")</f>
        <v>https://canon.jp/business/solution/inspection-eye
上記サイトよりお問い合わせ下さい。</v>
      </c>
      <c r="DY25" s="45" t="str">
        <f>IFERROR(IF(HLOOKUP('回答結果(KPMG編集)'!DY$2,'受領情報一覧(KPMG編集)'!$2:$100,ROW()-1,0)="","",HLOOKUP('回答結果(KPMG編集)'!DY$2,'受領情報一覧(KPMG編集)'!$2:$100,ROW()-1,0)),"")</f>
        <v>個人情報の取扱いに同意する</v>
      </c>
      <c r="DZ25" s="45" t="str">
        <f>IFERROR(IF(HLOOKUP('回答結果(KPMG編集)'!DZ$2,'受領情報一覧(KPMG編集)'!$2:$100,ROW()-1,0)="","",HLOOKUP('回答結果(KPMG編集)'!DZ$2,'受領情報一覧(KPMG編集)'!$2:$100,ROW()-1,0)),"")</f>
        <v>著作権の取扱いに同意する</v>
      </c>
      <c r="EA25" s="45" t="str">
        <f>IFERROR(IF(HLOOKUP('回答結果(KPMG編集)'!EA$3,'受領情報一覧(KPMG編集)'!$3:$100,ROW()-2,0)="","",HLOOKUP('回答結果(KPMG編集)'!EA$3,'受領情報一覧(KPMG編集)'!$3:$100,ROW()-2,0)),"")</f>
        <v>同意する</v>
      </c>
      <c r="EB25" s="45" t="str">
        <f>IFERROR(IF(HLOOKUP('回答結果(KPMG編集)'!EB$3,'受領情報一覧(KPMG編集)'!$3:$100,ROW()-2,0)="","",HLOOKUP('回答結果(KPMG編集)'!EB$3,'受領情報一覧(KPMG編集)'!$3:$100,ROW()-2,0)),"")</f>
        <v>確認しました</v>
      </c>
    </row>
    <row r="26" spans="2:132" x14ac:dyDescent="0.55000000000000004">
      <c r="B26" s="67">
        <f>IFERROR(IF(Table1[[#This Row],[回答ID]]="","",Table1[[#This Row],[回答ID]]),"")</f>
        <v>23</v>
      </c>
      <c r="C26" s="46">
        <f>IFERROR(IF(Table1[[#This Row],[開始時刻]]="","",Table1[[#This Row],[開始時刻]]),"")</f>
        <v>45317.56422453704</v>
      </c>
      <c r="D26" s="46">
        <f>IFERROR(IF(Table1[[#This Row],[完了時刻]]="","",Table1[[#This Row],[完了時刻]]),"")</f>
        <v>45317.577175925922</v>
      </c>
      <c r="E26" s="45" t="str">
        <f>IFERROR(IF(Table1[[#This Row],[メール]]="","",Table1[[#This Row],[メール]]),"")</f>
        <v>anonymous</v>
      </c>
      <c r="F26" s="45" t="str">
        <f>IFERROR(IF(Table1[[#This Row],[名前]]="","",Table1[[#This Row],[名前]]),"")</f>
        <v/>
      </c>
      <c r="G26" s="45" t="str">
        <f>IFERROR(IF(Table1[[#This Row],[最終変更時刻]]="","",Table1[[#This Row],[最終変更時刻]]),"")</f>
        <v/>
      </c>
      <c r="H26" s="45" t="str">
        <f>IFERROR(IF(HLOOKUP('回答結果(KPMG編集)'!H$2,'受領情報一覧(KPMG編集)'!$2:$100,ROW()-1,0)="","",HLOOKUP('回答結果(KPMG編集)'!H$2,'受領情報一覧(KPMG編集)'!$2:$100,ROW()-1,0)),"")</f>
        <v>株式会社パスコ</v>
      </c>
      <c r="I26" s="45" t="str">
        <f>IFERROR(IF(HLOOKUP('回答結果(KPMG編集)'!I$2,'受領情報一覧(KPMG編集)'!$2:$100,ROW()-1,0)="","",HLOOKUP('回答結果(KPMG編集)'!I$2,'受領情報一覧(KPMG編集)'!$2:$100,ROW()-1,0)),"")</f>
        <v>パスコ</v>
      </c>
      <c r="J26" s="45" t="str">
        <f>IFERROR(IF(HLOOKUP('回答結果(KPMG編集)'!J$2,'受領情報一覧(KPMG編集)'!$2:$100,ROW()-1,0)="","",HLOOKUP('回答結果(KPMG編集)'!J$2,'受領情報一覧(KPMG編集)'!$2:$100,ROW()-1,0)),"")</f>
        <v>日本国</v>
      </c>
      <c r="K26" s="184" t="str">
        <f>IFERROR(IF(HLOOKUP('回答結果(KPMG編集)'!K$2,'受領情報一覧(KPMG編集)'!$2:$100,ROW()-1,0)="","",HLOOKUP('回答結果(KPMG編集)'!K$2,'受領情報一覧(KPMG編集)'!$2:$100,ROW()-1,0)),"")</f>
        <v>5013201004656</v>
      </c>
      <c r="L26" s="45" t="str">
        <f>IFERROR(IF(HLOOKUP('回答結果(KPMG編集)'!L$2,'受領情報一覧(KPMG編集)'!$2:$100,ROW()-1,0)="","",HLOOKUP('回答結果(KPMG編集)'!L$2,'受領情報一覧(KPMG編集)'!$2:$100,ROW()-1,0)),"")</f>
        <v>300⼈超</v>
      </c>
      <c r="M26" s="45" t="str">
        <f>IFERROR(IF(HLOOKUP('回答結果(KPMG編集)'!M$2,'受領情報一覧(KPMG編集)'!$2:$100,ROW()-1,0)="","",HLOOKUP('回答結果(KPMG編集)'!M$2,'受領情報一覧(KPMG編集)'!$2:$100,ROW()-1,0)),"")</f>
        <v>３億円超</v>
      </c>
      <c r="N26" s="45" t="str">
        <f>IFERROR(IF(HLOOKUP('回答結果(KPMG編集)'!N$2,'受領情報一覧(KPMG編集)'!$2:$100,ROW()-1,0)="","",HLOOKUP('回答結果(KPMG編集)'!N$2,'受領情報一覧(KPMG編集)'!$2:$100,ROW()-1,0)),"")</f>
        <v>東京都目黒区下目黒１丁目７番１号</v>
      </c>
      <c r="O26" s="45" t="str">
        <f>IFERROR(IF(HLOOKUP('回答結果(KPMG編集)'!O$2,'受領情報一覧(KPMG編集)'!$2:$100,ROW()-1,0)="","",HLOOKUP('回答結果(KPMG編集)'!O$2,'受領情報一覧(KPMG編集)'!$2:$100,ROW()-1,0)),"")</f>
        <v>https://www.pasco.co.jp/</v>
      </c>
      <c r="P26" s="45" t="str">
        <f>IFERROR(IF(HLOOKUP('回答結果(KPMG編集)'!P$2,'受領情報一覧(KPMG編集)'!$2:$100,ROW()-1,0)="","",HLOOKUP('回答結果(KPMG編集)'!P$2,'受領情報一覧(KPMG編集)'!$2:$100,ROW()-1,0)),"")</f>
        <v>中央省庁（全省庁統一資格）;都道府県;市区町村;</v>
      </c>
      <c r="Q26" s="45" t="str">
        <f>IFERROR(IF(HLOOKUP('回答結果(KPMG編集)'!Q$2,'受領情報一覧(KPMG編集)'!$2:$100,ROW()-1,0)="","",HLOOKUP('回答結果(KPMG編集)'!Q$2,'受領情報一覧(KPMG編集)'!$2:$100,ROW()-1,0)),"")</f>
        <v>全国;</v>
      </c>
      <c r="R26" s="45" t="str">
        <f>IFERROR(IF(HLOOKUP('回答結果(KPMG編集)'!R$2,'受領情報一覧(KPMG編集)'!$2:$100,ROW()-1,0)="","",HLOOKUP('回答結果(KPMG編集)'!R$2,'受領情報一覧(KPMG編集)'!$2:$100,ROW()-1,0)),"")</f>
        <v>IoTインフラ遠隔監視サービス「Infra Eye」</v>
      </c>
      <c r="S26" s="45" t="str">
        <f>IFERROR(IF(HLOOKUP('回答結果(KPMG編集)'!S$2,'受領情報一覧(KPMG編集)'!$2:$100,ROW()-1,0)="","",HLOOKUP('回答結果(KPMG編集)'!S$2,'受領情報一覧(KPMG編集)'!$2:$100,ROW()-1,0)),"")</f>
        <v/>
      </c>
      <c r="T26" s="45" t="str">
        <f>IFERROR(IF(HLOOKUP('回答結果(KPMG編集)'!T$2,'受領情報一覧(KPMG編集)'!$2:$100,ROW()-1,0)="","",HLOOKUP('回答結果(KPMG編集)'!T$2,'受領情報一覧(KPMG編集)'!$2:$100,ROW()-1,0)),"")</f>
        <v>Infra Eyeは、センサーにより橋台と橋桁の遊間離隔などの変位を1/100mm単位で常時測定し、目に見えない微細な変位を遠隔監視します。そして日常的ではない変位を検知すると、メールで即座にお知らせするサービスです。</v>
      </c>
      <c r="U26" s="45" t="str">
        <f>IFERROR(IF(HLOOKUP('回答結果(KPMG編集)'!U$2,'受領情報一覧(KPMG編集)'!$2:$100,ROW()-1,0)="","",HLOOKUP('回答結果(KPMG編集)'!U$2,'受領情報一覧(KPMG編集)'!$2:$100,ROW()-1,0)),"")</f>
        <v>https://www.pasco.co.jp/products/infraeye/</v>
      </c>
      <c r="V26" s="45" t="str">
        <f>IFERROR(IF(HLOOKUP('回答結果(KPMG編集)'!V$2,'受領情報一覧(KPMG編集)'!$2:$100,ROW()-1,0)="","",HLOOKUP('回答結果(KPMG編集)'!V$2,'受領情報一覧(KPMG編集)'!$2:$100,ROW()-1,0)),"")</f>
        <v/>
      </c>
      <c r="W26" s="45" t="str">
        <f>IFERROR(IF(HLOOKUP('回答結果(KPMG編集)'!W$2,'受領情報一覧(KPMG編集)'!$2:$100,ROW()-1,0)="","",HLOOKUP('回答結果(KPMG編集)'!W$2,'受領情報一覧(KPMG編集)'!$2:$100,ROW()-1,0)),"")</f>
        <v>・国土交通省「点検支援技術性能カタログ」番号（BR030050－V0023）
・電波法 003-200140（技術適合認証）
・電気通信事業法 D200117003（技術適合認証）</v>
      </c>
      <c r="X26" s="45" t="str">
        <f>IFERROR(IF(HLOOKUP('回答結果(KPMG編集)'!X$2,'受領情報一覧(KPMG編集)'!$2:$100,ROW()-1,0)="","",HLOOKUP('回答結果(KPMG編集)'!X$2,'受領情報一覧(KPMG編集)'!$2:$100,ROW()-1,0)),"")</f>
        <v>複数の要素技術により構成される</v>
      </c>
      <c r="Y26" s="45" t="str">
        <f>IFERROR(IF(HLOOKUP('回答結果(KPMG編集)'!Y$2,'受領情報一覧(KPMG編集)'!$2:$100,ROW()-1,0)="","",HLOOKUP('回答結果(KPMG編集)'!Y$2,'受領情報一覧(KPMG編集)'!$2:$100,ROW()-1,0)),"")</f>
        <v/>
      </c>
      <c r="Z26" s="45" t="str">
        <f>IFERROR(IF(HLOOKUP('回答結果(KPMG編集)'!Z$2,'受領情報一覧(KPMG編集)'!$2:$100,ROW()-1,0)="","",HLOOKUP('回答結果(KPMG編集)'!Z$2,'受領情報一覧(KPMG編集)'!$2:$100,ROW()-1,0)),"")</f>
        <v/>
      </c>
      <c r="AA26" s="185" t="str">
        <f>IFERROR(IF(HLOOKUP('回答結果(KPMG編集)'!AA$2,'受領情報一覧(KPMG編集)'!$2:$100,ROW()-1,0)="","",HLOOKUP('回答結果(KPMG編集)'!AA$2,'受領情報一覧(KPMG編集)'!$2:$100,ROW()-1,0)),"")</f>
        <v/>
      </c>
      <c r="AB26" s="45" t="str">
        <f>IFERROR(IF(HLOOKUP('回答結果(KPMG編集)'!AB$2,'受領情報一覧(KPMG編集)'!$2:$100,ROW()-1,0)="","",HLOOKUP('回答結果(KPMG編集)'!AB$2,'受領情報一覧(KPMG編集)'!$2:$100,ROW()-1,0)),"")</f>
        <v/>
      </c>
      <c r="AC26" s="45" t="str">
        <f>IFERROR(IF(HLOOKUP('回答結果(KPMG編集)'!AC$2,'受領情報一覧(KPMG編集)'!$2:$100,ROW()-1,0)="","",HLOOKUP('回答結果(KPMG編集)'!AC$2,'受領情報一覧(KPMG編集)'!$2:$100,ROW()-1,0)),"")</f>
        <v>IoT技術</v>
      </c>
      <c r="AD26" s="45" t="str">
        <f>IFERROR(IF(HLOOKUP('回答結果(KPMG編集)'!AD$2,'受領情報一覧(KPMG編集)'!$2:$100,ROW()-1,0)="","",HLOOKUP('回答結果(KPMG編集)'!AD$2,'受領情報一覧(KPMG編集)'!$2:$100,ROW()-1,0)),"")</f>
        <v/>
      </c>
      <c r="AE26" s="45" t="str">
        <f>IFERROR(IF(HLOOKUP('回答結果(KPMG編集)'!AE$2,'受領情報一覧(KPMG編集)'!$2:$100,ROW()-1,0)="","",HLOOKUP('回答結果(KPMG編集)'!AE$2,'受領情報一覧(KPMG編集)'!$2:$100,ROW()-1,0)),"")</f>
        <v>株式会社パスコ</v>
      </c>
      <c r="AF26" s="45" t="str">
        <f>IFERROR(IF(HLOOKUP('回答結果(KPMG編集)'!AF$2,'受領情報一覧(KPMG編集)'!$2:$100,ROW()-1,0)="","",HLOOKUP('回答結果(KPMG編集)'!AF$2,'受領情報一覧(KPMG編集)'!$2:$100,ROW()-1,0)),"")</f>
        <v>パスコ</v>
      </c>
      <c r="AG26" s="185" t="str">
        <f>IFERROR(IF(HLOOKUP('回答結果(KPMG編集)'!AG$2,'受領情報一覧(KPMG編集)'!$2:$100,ROW()-1,0)="","",HLOOKUP('回答結果(KPMG編集)'!AG$2,'受領情報一覧(KPMG編集)'!$2:$100,ROW()-1,0)),"")</f>
        <v>5013201004656</v>
      </c>
      <c r="AH26" s="45" t="str">
        <f>IFERROR(IF(HLOOKUP('回答結果(KPMG編集)'!AH$2,'受領情報一覧(KPMG編集)'!$2:$100,ROW()-1,0)="","",HLOOKUP('回答結果(KPMG編集)'!AH$2,'受領情報一覧(KPMG編集)'!$2:$100,ROW()-1,0)),"")</f>
        <v>東京都目黒区下目黒１丁目７番１号</v>
      </c>
      <c r="AI26" s="45" t="str">
        <f>IFERROR(IF(HLOOKUP('回答結果(KPMG編集)'!AI$2,'受領情報一覧(KPMG編集)'!$2:$100,ROW()-1,0)="","",HLOOKUP('回答結果(KPMG編集)'!AI$2,'受領情報一覧(KPMG編集)'!$2:$100,ROW()-1,0)),"")</f>
        <v>続けて回答する</v>
      </c>
      <c r="AJ26" s="45" t="str">
        <f>IFERROR(IF(HLOOKUP('回答結果(KPMG編集)'!AJ$2,'受領情報一覧(KPMG編集)'!$2:$100,ROW()-1,0)="","",HLOOKUP('回答結果(KPMG編集)'!AJ$2,'受領情報一覧(KPMG編集)'!$2:$100,ROW()-1,0)),"")</f>
        <v>クラウド技術</v>
      </c>
      <c r="AK26" s="45" t="str">
        <f>IFERROR(IF(HLOOKUP('回答結果(KPMG編集)'!AK$2,'受領情報一覧(KPMG編集)'!$2:$100,ROW()-1,0)="","",HLOOKUP('回答結果(KPMG編集)'!AK$2,'受領情報一覧(KPMG編集)'!$2:$100,ROW()-1,0)),"")</f>
        <v/>
      </c>
      <c r="AL26" s="45" t="str">
        <f>IFERROR(IF(HLOOKUP('回答結果(KPMG編集)'!AL$2,'受領情報一覧(KPMG編集)'!$2:$100,ROW()-1,0)="","",HLOOKUP('回答結果(KPMG編集)'!AL$2,'受領情報一覧(KPMG編集)'!$2:$100,ROW()-1,0)),"")</f>
        <v>株式会社パスコ</v>
      </c>
      <c r="AM26" s="45" t="str">
        <f>IFERROR(IF(HLOOKUP('回答結果(KPMG編集)'!AM$2,'受領情報一覧(KPMG編集)'!$2:$100,ROW()-1,0)="","",HLOOKUP('回答結果(KPMG編集)'!AM$2,'受領情報一覧(KPMG編集)'!$2:$100,ROW()-1,0)),"")</f>
        <v>パスコ</v>
      </c>
      <c r="AN26" s="185" t="str">
        <f>IFERROR(IF(HLOOKUP('回答結果(KPMG編集)'!AN$2,'受領情報一覧(KPMG編集)'!$2:$100,ROW()-1,0)="","",HLOOKUP('回答結果(KPMG編集)'!AN$2,'受領情報一覧(KPMG編集)'!$2:$100,ROW()-1,0)),"")</f>
        <v>5013201004656</v>
      </c>
      <c r="AO26" s="45" t="str">
        <f>IFERROR(IF(HLOOKUP('回答結果(KPMG編集)'!AO$2,'受領情報一覧(KPMG編集)'!$2:$100,ROW()-1,0)="","",HLOOKUP('回答結果(KPMG編集)'!AO$2,'受領情報一覧(KPMG編集)'!$2:$100,ROW()-1,0)),"")</f>
        <v>東京都目黒区下目黒１丁目７番１号</v>
      </c>
      <c r="AP26" s="45" t="str">
        <f>IFERROR(IF(HLOOKUP('回答結果(KPMG編集)'!AP$2,'受領情報一覧(KPMG編集)'!$2:$100,ROW()-1,0)="","",HLOOKUP('回答結果(KPMG編集)'!AP$2,'受領情報一覧(KPMG編集)'!$2:$100,ROW()-1,0)),"")</f>
        <v>次のセクションの回答へ進む</v>
      </c>
      <c r="AQ26" s="45" t="str">
        <f>IFERROR(IF(HLOOKUP('回答結果(KPMG編集)'!AQ$2,'受領情報一覧(KPMG編集)'!$2:$100,ROW()-1,0)="","",HLOOKUP('回答結果(KPMG編集)'!AQ$2,'受領情報一覧(KPMG編集)'!$2:$100,ROW()-1,0)),"")</f>
        <v/>
      </c>
      <c r="AR26" s="45" t="str">
        <f>IFERROR(IF(HLOOKUP('回答結果(KPMG編集)'!AR$2,'受領情報一覧(KPMG編集)'!$2:$100,ROW()-1,0)="","",HLOOKUP('回答結果(KPMG編集)'!AR$2,'受領情報一覧(KPMG編集)'!$2:$100,ROW()-1,0)),"")</f>
        <v/>
      </c>
      <c r="AS26" s="45" t="str">
        <f>IFERROR(IF(HLOOKUP('回答結果(KPMG編集)'!AS$2,'受領情報一覧(KPMG編集)'!$2:$100,ROW()-1,0)="","",HLOOKUP('回答結果(KPMG編集)'!AS$2,'受領情報一覧(KPMG編集)'!$2:$100,ROW()-1,0)),"")</f>
        <v/>
      </c>
      <c r="AT26" s="45" t="str">
        <f>IFERROR(IF(HLOOKUP('回答結果(KPMG編集)'!AT$2,'受領情報一覧(KPMG編集)'!$2:$100,ROW()-1,0)="","",HLOOKUP('回答結果(KPMG編集)'!AT$2,'受領情報一覧(KPMG編集)'!$2:$100,ROW()-1,0)),"")</f>
        <v/>
      </c>
      <c r="AU26" s="185" t="str">
        <f>IFERROR(IF(HLOOKUP('回答結果(KPMG編集)'!AU$2,'受領情報一覧(KPMG編集)'!$2:$100,ROW()-1,0)="","",HLOOKUP('回答結果(KPMG編集)'!AU$2,'受領情報一覧(KPMG編集)'!$2:$100,ROW()-1,0)),"")</f>
        <v/>
      </c>
      <c r="AV26" s="45" t="str">
        <f>IFERROR(IF(HLOOKUP('回答結果(KPMG編集)'!AV$2,'受領情報一覧(KPMG編集)'!$2:$100,ROW()-1,0)="","",HLOOKUP('回答結果(KPMG編集)'!AV$2,'受領情報一覧(KPMG編集)'!$2:$100,ROW()-1,0)),"")</f>
        <v/>
      </c>
      <c r="AW26" s="45" t="str">
        <f>IFERROR(IF(HLOOKUP('回答結果(KPMG編集)'!AW$2,'受領情報一覧(KPMG編集)'!$2:$100,ROW()-1,0)="","",HLOOKUP('回答結果(KPMG編集)'!AW$2,'受領情報一覧(KPMG編集)'!$2:$100,ROW()-1,0)),"")</f>
        <v/>
      </c>
      <c r="AX26" s="45" t="str">
        <f>IFERROR(IF(HLOOKUP('回答結果(KPMG編集)'!AX$2,'受領情報一覧(KPMG編集)'!$2:$100,ROW()-1,0)="","",HLOOKUP('回答結果(KPMG編集)'!AX$2,'受領情報一覧(KPMG編集)'!$2:$100,ROW()-1,0)),"")</f>
        <v/>
      </c>
      <c r="AY26" s="45" t="str">
        <f>IFERROR(IF(HLOOKUP('回答結果(KPMG編集)'!AY$2,'受領情報一覧(KPMG編集)'!$2:$100,ROW()-1,0)="","",HLOOKUP('回答結果(KPMG編集)'!AY$2,'受領情報一覧(KPMG編集)'!$2:$100,ROW()-1,0)),"")</f>
        <v/>
      </c>
      <c r="AZ26" s="45" t="str">
        <f>IFERROR(IF(HLOOKUP('回答結果(KPMG編集)'!AZ$2,'受領情報一覧(KPMG編集)'!$2:$100,ROW()-1,0)="","",HLOOKUP('回答結果(KPMG編集)'!AZ$2,'受領情報一覧(KPMG編集)'!$2:$100,ROW()-1,0)),"")</f>
        <v/>
      </c>
      <c r="BA26" s="45" t="str">
        <f>IFERROR(IF(HLOOKUP('回答結果(KPMG編集)'!BA$2,'受領情報一覧(KPMG編集)'!$2:$100,ROW()-1,0)="","",HLOOKUP('回答結果(KPMG編集)'!BA$2,'受領情報一覧(KPMG編集)'!$2:$100,ROW()-1,0)),"")</f>
        <v/>
      </c>
      <c r="BB26" s="185" t="str">
        <f>IFERROR(IF(HLOOKUP('回答結果(KPMG編集)'!BB$2,'受領情報一覧(KPMG編集)'!$2:$100,ROW()-1,0)="","",HLOOKUP('回答結果(KPMG編集)'!BB$2,'受領情報一覧(KPMG編集)'!$2:$100,ROW()-1,0)),"")</f>
        <v/>
      </c>
      <c r="BC26" s="45" t="str">
        <f>IFERROR(IF(HLOOKUP('回答結果(KPMG編集)'!BC$2,'受領情報一覧(KPMG編集)'!$2:$100,ROW()-1,0)="","",HLOOKUP('回答結果(KPMG編集)'!BC$2,'受領情報一覧(KPMG編集)'!$2:$100,ROW()-1,0)),"")</f>
        <v/>
      </c>
      <c r="BD26" s="45" t="str">
        <f>IFERROR(IF(HLOOKUP('回答結果(KPMG編集)'!BD$2,'受領情報一覧(KPMG編集)'!$2:$100,ROW()-1,0)="","",HLOOKUP('回答結果(KPMG編集)'!BD$2,'受領情報一覧(KPMG編集)'!$2:$100,ROW()-1,0)),"")</f>
        <v/>
      </c>
      <c r="BE26" s="45" t="str">
        <f>IFERROR(IF(HLOOKUP('回答結果(KPMG編集)'!BE$2,'受領情報一覧(KPMG編集)'!$2:$100,ROW()-1,0)="","",HLOOKUP('回答結果(KPMG編集)'!BE$2,'受領情報一覧(KPMG編集)'!$2:$100,ROW()-1,0)),"")</f>
        <v/>
      </c>
      <c r="BF26" s="45" t="str">
        <f>IFERROR(IF(HLOOKUP('回答結果(KPMG編集)'!BF$2,'受領情報一覧(KPMG編集)'!$2:$100,ROW()-1,0)="","",HLOOKUP('回答結果(KPMG編集)'!BF$2,'受領情報一覧(KPMG編集)'!$2:$100,ROW()-1,0)),"")</f>
        <v/>
      </c>
      <c r="BG26" s="45" t="str">
        <f>IFERROR(IF(HLOOKUP('回答結果(KPMG編集)'!BG$2,'受領情報一覧(KPMG編集)'!$2:$100,ROW()-1,0)="","",HLOOKUP('回答結果(KPMG編集)'!BG$2,'受領情報一覧(KPMG編集)'!$2:$100,ROW()-1,0)),"")</f>
        <v/>
      </c>
      <c r="BH26" s="45" t="str">
        <f>IFERROR(IF(HLOOKUP('回答結果(KPMG編集)'!BH$2,'受領情報一覧(KPMG編集)'!$2:$100,ROW()-1,0)="","",HLOOKUP('回答結果(KPMG編集)'!BH$2,'受領情報一覧(KPMG編集)'!$2:$100,ROW()-1,0)),"")</f>
        <v/>
      </c>
      <c r="BI26" s="45" t="str">
        <f>IFERROR(IF(HLOOKUP('回答結果(KPMG編集)'!BI$2,'受領情報一覧(KPMG編集)'!$2:$100,ROW()-1,0)="","",HLOOKUP('回答結果(KPMG編集)'!BI$2,'受領情報一覧(KPMG編集)'!$2:$100,ROW()-1,0)),"")</f>
        <v/>
      </c>
      <c r="BJ26" s="45" t="str">
        <f>IFERROR(IF(HLOOKUP('回答結果(KPMG編集)'!BJ$2,'受領情報一覧(KPMG編集)'!$2:$100,ROW()-1,0)="","",HLOOKUP('回答結果(KPMG編集)'!BJ$2,'受領情報一覧(KPMG編集)'!$2:$100,ROW()-1,0)),"")</f>
        <v/>
      </c>
      <c r="BK26" s="45" t="str">
        <f>IFERROR(IF(HLOOKUP('回答結果(KPMG編集)'!BK$2,'受領情報一覧(KPMG編集)'!$2:$100,ROW()-1,0)="","",HLOOKUP('回答結果(KPMG編集)'!BK$2,'受領情報一覧(KPMG編集)'!$2:$100,ROW()-1,0)),"")</f>
        <v/>
      </c>
      <c r="BL26" s="45" t="str">
        <f>IFERROR(IF(HLOOKUP('回答結果(KPMG編集)'!BL$2,'受領情報一覧(KPMG編集)'!$2:$100,ROW()-1,0)="","",HLOOKUP('回答結果(KPMG編集)'!BL$2,'受領情報一覧(KPMG編集)'!$2:$100,ROW()-1,0)),"")</f>
        <v/>
      </c>
      <c r="BM26" s="45" t="str">
        <f>IFERROR(IF(HLOOKUP('回答結果(KPMG編集)'!BM$2,'受領情報一覧(KPMG編集)'!$2:$100,ROW()-1,0)="","",HLOOKUP('回答結果(KPMG編集)'!BM$2,'受領情報一覧(KPMG編集)'!$2:$100,ROW()-1,0)),"")</f>
        <v>有</v>
      </c>
      <c r="BN26" s="45" t="str">
        <f>IFERROR(IF(HLOOKUP('回答結果(KPMG編集)'!BN$2,'受領情報一覧(KPMG編集)'!$2:$100,ROW()-1,0)="","",HLOOKUP('回答結果(KPMG編集)'!BN$2,'受領情報一覧(KPMG編集)'!$2:$100,ROW()-1,0)),"")</f>
        <v>土木構造物（道路、トンネル、橋梁、導管等の埋設物、等）;建築物（家屋、事業所、工場、畜舎、倉庫、等）;設備（建築設備、水道設備、製造設備、防災設備、等）;地すべり;</v>
      </c>
      <c r="BO26" s="45" t="str">
        <f>IFERROR(IF(HLOOKUP('回答結果(KPMG編集)'!BO$2,'受領情報一覧(KPMG編集)'!$2:$100,ROW()-1,0)="","",HLOOKUP('回答結果(KPMG編集)'!BO$2,'受領情報一覧(KPMG編集)'!$2:$100,ROW()-1,0)),"")</f>
        <v>温度データ;変位データ;</v>
      </c>
      <c r="BP26" s="45" t="str">
        <f>IFERROR(IF(HLOOKUP('回答結果(KPMG編集)'!BP$2,'受領情報一覧(KPMG編集)'!$2:$100,ROW()-1,0)="","",HLOOKUP('回答結果(KPMG編集)'!BP$2,'受領情報一覧(KPMG編集)'!$2:$100,ROW()-1,0)),"")</f>
        <v>機器を確認対象の付近に設置（常設）;</v>
      </c>
      <c r="BQ26" s="45" t="str">
        <f>IFERROR(IF(HLOOKUP('回答結果(KPMG編集)'!BQ$2,'受領情報一覧(KPMG編集)'!$2:$100,ROW()-1,0)="","",HLOOKUP('回答結果(KPMG編集)'!BQ$2,'受領情報一覧(KPMG編集)'!$2:$100,ROW()-1,0)),"")</f>
        <v>レベル3：実装（製品・サービスとして提供されている）</v>
      </c>
      <c r="BR26" s="45" t="str">
        <f>IFERROR(IF(HLOOKUP('回答結果(KPMG編集)'!BR$2,'受領情報一覧(KPMG編集)'!$2:$100,ROW()-1,0)="","",HLOOKUP('回答結果(KPMG編集)'!BR$2,'受領情報一覧(KPMG編集)'!$2:$100,ROW()-1,0)),"")</f>
        <v>状態監視が必要な箇所について、センサーを電池駆動で設置し、LTE Cat.M1通信方式によりクラウドに転送するシステムにより取得する。</v>
      </c>
      <c r="BS26" s="45" t="str">
        <f>IFERROR(IF(HLOOKUP('回答結果(KPMG編集)'!BS$2,'受領情報一覧(KPMG編集)'!$2:$100,ROW()-1,0)="","",HLOOKUP('回答結果(KPMG編集)'!BS$2,'受領情報一覧(KPMG編集)'!$2:$100,ROW()-1,0)),"")</f>
        <v>該当なし</v>
      </c>
      <c r="BT26" s="45" t="str">
        <f>IFERROR(IF(HLOOKUP('回答結果(KPMG編集)'!BT$2,'受領情報一覧(KPMG編集)'!$2:$100,ROW()-1,0)="","",HLOOKUP('回答結果(KPMG編集)'!BT$2,'受領情報一覧(KPMG編集)'!$2:$100,ROW()-1,0)),"")</f>
        <v>・サイズ（長さ(cm)×幅(cm)×高さ(cm)）：
　37cm×5cm X 5cm（出荷時）
・重量（g）：380ｇ（電池含む）　
・取得頻度（回数/s、回数/m、回数/h、常時、等）：6回/h
・測距精度（mm）：±0.1mm
・測定距離（mm）：-20.00mm ～＋20.00mm（１軸方向のみ）
・防水等級（IPX1～IPX8）：IPx6相当（暴噴流に対して保護）
・動作環境温度（℃～℃）：-20℃～+60℃
・遠隔操作機能（有/無）：有
・稼働時間（h）：約5年</v>
      </c>
      <c r="BU26" s="45" t="str">
        <f>IFERROR(IF(HLOOKUP('回答結果(KPMG編集)'!BU$2,'受領情報一覧(KPMG編集)'!$2:$100,ROW()-1,0)="","",HLOOKUP('回答結果(KPMG編集)'!BU$2,'受領情報一覧(KPMG編集)'!$2:$100,ROW()-1,0)),"")</f>
        <v>有</v>
      </c>
      <c r="BV26" s="45" t="str">
        <f>IFERROR(IF(HLOOKUP('回答結果(KPMG編集)'!BV$2,'受領情報一覧(KPMG編集)'!$2:$100,ROW()-1,0)="","",HLOOKUP('回答結果(KPMG編集)'!BV$2,'受領情報一覧(KPMG編集)'!$2:$100,ROW()-1,0)),"")</f>
        <v>過去データと取得したデータとの差分分析をすることで、経年劣化状況（亀裂、傷、欠損、動作異常、異音、異常振動、温度異常、漏えい電流、漏えいガス、等）を検出;基準データと取得したデータとの差分分析をすることで、安全措置対策状況（設備の配置状況等）や安全衛生状態（施設の清掃状況等）、技術基準乖離状況（設備の性能等）、設計・施工状況（建築物や埋設物の設計図面への適合状況等）を把握;取得したデータの変化量を分析することで経年劣化状況（亀裂、傷、欠損、動作異常、異音、異常振動、温度異常、漏えい電流、漏えいガス、等）を検出;</v>
      </c>
      <c r="BW26" s="45" t="str">
        <f>IFERROR(IF(HLOOKUP('回答結果(KPMG編集)'!BW$2,'受領情報一覧(KPMG編集)'!$2:$100,ROW()-1,0)="","",HLOOKUP('回答結果(KPMG編集)'!BW$2,'受領情報一覧(KPMG編集)'!$2:$100,ROW()-1,0)),"")</f>
        <v>レベル3：実装（製品・サービスとして提供されている）</v>
      </c>
      <c r="BX26" s="45" t="str">
        <f>IFERROR(IF(HLOOKUP('回答結果(KPMG編集)'!BX$2,'受領情報一覧(KPMG編集)'!$2:$100,ROW()-1,0)="","",HLOOKUP('回答結果(KPMG編集)'!BX$2,'受領情報一覧(KPMG編集)'!$2:$100,ROW()-1,0)),"")</f>
        <v>・橋梁の桁端部等に設置したセンサーが、温度変化等に合わせて刻々と　変化する橋台と橋桁の遊間離隔を計測し、日常的な変位の記録から、それを逸脱したときにメールで即座にお知らせする。</v>
      </c>
      <c r="BY26" s="45" t="str">
        <f>IFERROR(IF(HLOOKUP('回答結果(KPMG編集)'!BY$2,'受領情報一覧(KPMG編集)'!$2:$100,ROW()-1,0)="","",HLOOKUP('回答結果(KPMG編集)'!BY$2,'受領情報一覧(KPMG編集)'!$2:$100,ROW()-1,0)),"")</f>
        <v>ISO/IEC 27001認証;ISO/IEC 27017認証;JIS Q 15001認証;</v>
      </c>
      <c r="BZ26" s="45" t="str">
        <f>IFERROR(IF(HLOOKUP('回答結果(KPMG編集)'!BZ$2,'受領情報一覧(KPMG編集)'!$2:$100,ROW()-1,0)="","",HLOOKUP('回答結果(KPMG編集)'!BZ$2,'受領情報一覧(KPMG編集)'!$2:$100,ROW()-1,0)),"")</f>
        <v>両方取得していない</v>
      </c>
      <c r="CA26" s="45" t="str">
        <f>IFERROR(IF(HLOOKUP('回答結果(KPMG編集)'!CA$2,'受領情報一覧(KPMG編集)'!$2:$100,ROW()-1,0)="","",HLOOKUP('回答結果(KPMG編集)'!CA$2,'受領情報一覧(KPMG編集)'!$2:$100,ROW()-1,0)),"")</f>
        <v/>
      </c>
      <c r="CB26" s="45" t="str">
        <f>IFERROR(IF(HLOOKUP('回答結果(KPMG編集)'!CB$2,'受領情報一覧(KPMG編集)'!$2:$100,ROW()-1,0)="","",HLOOKUP('回答結果(KPMG編集)'!CB$2,'受領情報一覧(KPMG編集)'!$2:$100,ROW()-1,0)),"")</f>
        <v/>
      </c>
      <c r="CC26" s="45" t="str">
        <f>IFERROR(IF(HLOOKUP('回答結果(KPMG編集)'!CC$2,'受領情報一覧(KPMG編集)'!$2:$100,ROW()-1,0)="","",HLOOKUP('回答結果(KPMG編集)'!CC$2,'受領情報一覧(KPMG編集)'!$2:$100,ROW()-1,0)),"")</f>
        <v/>
      </c>
      <c r="CD26" s="45" t="str">
        <f>IFERROR(IF(HLOOKUP('回答結果(KPMG編集)'!CD$2,'受領情報一覧(KPMG編集)'!$2:$100,ROW()-1,0)="","",HLOOKUP('回答結果(KPMG編集)'!CD$2,'受領情報一覧(KPMG編集)'!$2:$100,ROW()-1,0)),"")</f>
        <v>なし</v>
      </c>
      <c r="CE26" s="45" t="str">
        <f>IFERROR(IF(HLOOKUP('回答結果(KPMG編集)'!CE$2,'受領情報一覧(KPMG編集)'!$2:$100,ROW()-1,0)="","",HLOOKUP('回答結果(KPMG編集)'!CE$2,'受領情報一覧(KPMG編集)'!$2:$100,ROW()-1,0)),"")</f>
        <v>国内外発刊のガイドラインに準拠した脆弱性検査を実施している</v>
      </c>
      <c r="CF26" s="45" t="str">
        <f>IFERROR(IF(HLOOKUP('回答結果(KPMG編集)'!CF$2,'受領情報一覧(KPMG編集)'!$2:$100,ROW()-1,0)="","",HLOOKUP('回答結果(KPMG編集)'!CF$2,'受領情報一覧(KPMG編集)'!$2:$100,ROW()-1,0)),"")</f>
        <v xml:space="preserve">ガイドライン：OWASP Testing Guide 4.0（OWASP）
  ガイドラインにおいて準拠した箇所：Web Application Security Testing Introduction and Objectives（P.25-207）
</v>
      </c>
      <c r="CG26" s="45" t="str">
        <f>IFERROR(IF(HLOOKUP('回答結果(KPMG編集)'!CG$2,'受領情報一覧(KPMG編集)'!$2:$100,ROW()-1,0)="","",HLOOKUP('回答結果(KPMG編集)'!CG$2,'受領情報一覧(KPMG編集)'!$2:$100,ROW()-1,0)),"")</f>
        <v>脆弱性スキャン　※パッチの適用状況等を診断する;ペネトレーションテスト　※疑似的な攻撃を試みることで攻撃への耐性を確認する;コードレビュー　※ソースコードをレビューすることで（脆弱性を含む）不具合を検出する;動的アプリケーション・セキュリティ・テスト　※実行されるアプリケーションに対し、攻撃を仕掛け、脆弱性を検出する;ファジングテスト　※無効なデータや予期しないデータを入力することで、例外的な状況を発生させ、挙動を確認する;ストレステスト　※必要以上の負荷を発生させ、正常に動作するか（隠れた欠陥がないか）を確認する;</v>
      </c>
      <c r="CH26" s="45" t="str">
        <f>IFERROR(IF(HLOOKUP('回答結果(KPMG編集)'!CH$2,'受領情報一覧(KPMG編集)'!$2:$100,ROW()-1,0)="","",HLOOKUP('回答結果(KPMG編集)'!CH$2,'受領情報一覧(KPMG編集)'!$2:$100,ROW()-1,0)),"")</f>
        <v/>
      </c>
      <c r="CI26" s="45" t="str">
        <f>IFERROR(IF(HLOOKUP('回答結果(KPMG編集)'!CI$2,'受領情報一覧(KPMG編集)'!$2:$100,ROW()-1,0)="","",HLOOKUP('回答結果(KPMG編集)'!CI$2,'受領情報一覧(KPMG編集)'!$2:$100,ROW()-1,0)),"")</f>
        <v/>
      </c>
      <c r="CJ26" s="45" t="str">
        <f>IFERROR(IF(HLOOKUP('回答結果(KPMG編集)'!CJ$2,'受領情報一覧(KPMG編集)'!$2:$100,ROW()-1,0)="","",HLOOKUP('回答結果(KPMG編集)'!CJ$2,'受領情報一覧(KPMG編集)'!$2:$100,ROW()-1,0)),"")</f>
        <v>日本国内のデータセンタ</v>
      </c>
      <c r="CK26" s="45" t="str">
        <f>IFERROR(IF(HLOOKUP('回答結果(KPMG編集)'!CK$2,'受領情報一覧(KPMG編集)'!$2:$100,ROW()-1,0)="","",HLOOKUP('回答結果(KPMG編集)'!CK$2,'受領情報一覧(KPMG編集)'!$2:$100,ROW()-1,0)),"")</f>
        <v>・特定の利用者のみがアクセスできるように制御している（認証・認可によるデータへのアクセス制御、ネットワークセグメントの分割によるアクセス制御）</v>
      </c>
      <c r="CL26" s="45" t="str">
        <f>IFERROR(IF(HLOOKUP('回答結果(KPMG編集)'!CL$2,'受領情報一覧(KPMG編集)'!$2:$100,ROW()-1,0)="","",HLOOKUP('回答結果(KPMG編集)'!CL$2,'受領情報一覧(KPMG編集)'!$2:$100,ROW()-1,0)),"")</f>
        <v/>
      </c>
      <c r="CM26" s="45" t="str">
        <f>IFERROR(IF(HLOOKUP('回答結果(KPMG編集)'!CM$2,'受領情報一覧(KPMG編集)'!$2:$100,ROW()-1,0)="","",HLOOKUP('回答結果(KPMG編集)'!CM$2,'受領情報一覧(KPMG編集)'!$2:$100,ROW()-1,0)),"")</f>
        <v/>
      </c>
      <c r="CN26" s="45" t="str">
        <f>IFERROR(IF(HLOOKUP('回答結果(KPMG編集)'!CN$2,'受領情報一覧(KPMG編集)'!$2:$100,ROW()-1,0)="","",HLOOKUP('回答結果(KPMG編集)'!CN$2,'受領情報一覧(KPMG編集)'!$2:$100,ROW()-1,0)),"")</f>
        <v/>
      </c>
      <c r="CO26" s="45" t="str">
        <f>IFERROR(IF(HLOOKUP('回答結果(KPMG編集)'!CO$2,'受領情報一覧(KPMG編集)'!$2:$100,ROW()-1,0)="","",HLOOKUP('回答結果(KPMG編集)'!CO$2,'受領情報一覧(KPMG編集)'!$2:$100,ROW()-1,0)),"")</f>
        <v/>
      </c>
      <c r="CP26" s="45" t="str">
        <f>IFERROR(IF(HLOOKUP('回答結果(KPMG編集)'!CP$2,'受領情報一覧(KPMG編集)'!$2:$100,ROW()-1,0)="","",HLOOKUP('回答結果(KPMG編集)'!CP$2,'受領情報一覧(KPMG編集)'!$2:$100,ROW()-1,0)),"")</f>
        <v/>
      </c>
      <c r="CQ26" s="45" t="str">
        <f>IFERROR(IF(HLOOKUP('回答結果(KPMG編集)'!CQ$2,'受領情報一覧(KPMG編集)'!$2:$100,ROW()-1,0)="","",HLOOKUP('回答結果(KPMG編集)'!CQ$2,'受領情報一覧(KPMG編集)'!$2:$100,ROW()-1,0)),"")</f>
        <v/>
      </c>
      <c r="CR26" s="45" t="str">
        <f>IFERROR(IF(HLOOKUP('回答結果(KPMG編集)'!CR$2,'受領情報一覧(KPMG編集)'!$2:$100,ROW()-1,0)="","",HLOOKUP('回答結果(KPMG編集)'!CR$2,'受領情報一覧(KPMG編集)'!$2:$100,ROW()-1,0)),"")</f>
        <v/>
      </c>
      <c r="CS26" s="45" t="str">
        <f>IFERROR(IF(HLOOKUP('回答結果(KPMG編集)'!CS$2,'受領情報一覧(KPMG編集)'!$2:$100,ROW()-1,0)="","",HLOOKUP('回答結果(KPMG編集)'!CS$2,'受領情報一覧(KPMG編集)'!$2:$100,ROW()-1,0)),"")</f>
        <v/>
      </c>
      <c r="CT26" s="45" t="str">
        <f>IFERROR(IF(HLOOKUP('回答結果(KPMG編集)'!CT$2,'受領情報一覧(KPMG編集)'!$2:$100,ROW()-1,0)="","",HLOOKUP('回答結果(KPMG編集)'!CT$2,'受領情報一覧(KPMG編集)'!$2:$100,ROW()-1,0)),"")</f>
        <v/>
      </c>
      <c r="CU26" s="45" t="str">
        <f>IFERROR(IF(HLOOKUP('回答結果(KPMG編集)'!CU$2,'受領情報一覧(KPMG編集)'!$2:$100,ROW()-1,0)="","",HLOOKUP('回答結果(KPMG編集)'!CU$2,'受領情報一覧(KPMG編集)'!$2:$100,ROW()-1,0)),"")</f>
        <v/>
      </c>
      <c r="CV26" s="45" t="str">
        <f>IFERROR(IF(HLOOKUP('回答結果(KPMG編集)'!CV$2,'受領情報一覧(KPMG編集)'!$2:$100,ROW()-1,0)="","",HLOOKUP('回答結果(KPMG編集)'!CV$2,'受領情報一覧(KPMG編集)'!$2:$100,ROW()-1,0)),"")</f>
        <v>50件以上</v>
      </c>
      <c r="CW26" s="45" t="str">
        <f>IFERROR(IF(HLOOKUP('回答結果(KPMG編集)'!CW$2,'受領情報一覧(KPMG編集)'!$2:$100,ROW()-1,0)="","",HLOOKUP('回答結果(KPMG編集)'!CW$2,'受領情報一覧(KPMG編集)'!$2:$100,ROW()-1,0)),"")</f>
        <v>50件以上</v>
      </c>
      <c r="CX26" s="45" t="str">
        <f>IFERROR(IF(HLOOKUP('回答結果(KPMG編集)'!CX$2,'受領情報一覧(KPMG編集)'!$2:$100,ROW()-1,0)="","",HLOOKUP('回答結果(KPMG編集)'!CX$2,'受領情報一覧(KPMG編集)'!$2:$100,ROW()-1,0)),"")</f>
        <v xml:space="preserve">①発注者
官公庁
②概要
直轄国道の対象路線区間は、市街地から遠く離れた県境の峠道である為に、地震発生のたびに行うパトロールの優先順付けが課題であった。その潜在ニーズ「巡視によらない災害覚知」に合致した当該技術を12橋に採用した。
④投資対効果：
今後、地震発生時は、計測結果に基づくパトロールの優先順位を定めることができる。
</v>
      </c>
      <c r="CY26" s="45" t="str">
        <f>IFERROR(IF(HLOOKUP('回答結果(KPMG編集)'!CY$2,'受領情報一覧(KPMG編集)'!$2:$100,ROW()-1,0)="","",HLOOKUP('回答結果(KPMG編集)'!CY$2,'受領情報一覧(KPMG編集)'!$2:$100,ROW()-1,0)),"")</f>
        <v>①発注者
官公庁
②概要
橋梁補修工事の効果を確認するため、センサーを設置し、橋台と橋桁および橋桁間の変位を遠隔でモニタリングする。
④投資対効果：
補修工事による変位量の抑制効果を確認できた。</v>
      </c>
      <c r="CZ26" s="45" t="str">
        <f>IFERROR(IF(HLOOKUP('回答結果(KPMG編集)'!CZ$2,'受領情報一覧(KPMG編集)'!$2:$100,ROW()-1,0)="","",HLOOKUP('回答結果(KPMG編集)'!CZ$2,'受領情報一覧(KPMG編集)'!$2:$100,ROW()-1,0)),"")</f>
        <v/>
      </c>
      <c r="DA26" s="45" t="str">
        <f>IFERROR(IF(HLOOKUP('回答結果(KPMG編集)'!DA$2,'受領情報一覧(KPMG編集)'!$2:$100,ROW()-1,0)="","",HLOOKUP('回答結果(KPMG編集)'!DA$2,'受領情報一覧(KPMG編集)'!$2:$100,ROW()-1,0)),"")</f>
        <v>(1)基本料金
計画・準備、打合せ協議：200,000円/契約
(2)取付料金
センサー取付作業①1台目：100,000円/台
　　　　　　　　②同一橋梁2台目以降追加：10,000円/台
(3)サービス料
月額利用料：10,000円/月・台</v>
      </c>
      <c r="DB26" s="45" t="str">
        <f>IFERROR(IF(HLOOKUP('回答結果(KPMG編集)'!DB$2,'受領情報一覧(KPMG編集)'!$2:$100,ROW()-1,0)="","",HLOOKUP('回答結果(KPMG編集)'!DB$2,'受領情報一覧(KPMG編集)'!$2:$100,ROW()-1,0)),"")</f>
        <v>特許登録　
発明の名称：計測装置
特許番号：第7285361号
特許出願
発明の名称：監視システム、監視方法及び監視プログラム
特許番号：特願2022-111928
発明の名称：監視システム
特許番号：特願2022-111970</v>
      </c>
      <c r="DC26" s="45" t="str">
        <f>IFERROR(IF(HLOOKUP('回答結果(KPMG編集)'!DC$2,'受領情報一覧(KPMG編集)'!$2:$100,ROW()-1,0)="","",HLOOKUP('回答結果(KPMG編集)'!DC$2,'受領情報一覧(KPMG編集)'!$2:$100,ROW()-1,0)),"")</f>
        <v/>
      </c>
      <c r="DD26" s="45" t="str">
        <f>IFERROR(IF(HLOOKUP('回答結果(KPMG編集)'!DD$2,'受領情報一覧(KPMG編集)'!$2:$100,ROW()-1,0)="","",HLOOKUP('回答結果(KPMG編集)'!DD$2,'受領情報一覧(KPMG編集)'!$2:$100,ROW()-1,0)),"")</f>
        <v>LTEサービス圏外では使用できない。
塩害地では使用不可</v>
      </c>
      <c r="DE26" s="45" t="str">
        <f>IFERROR(IF(HLOOKUP('回答結果(KPMG編集)'!DE$2,'受領情報一覧(KPMG編集)'!$2:$100,ROW()-1,0)="","",HLOOKUP('回答結果(KPMG編集)'!DE$2,'受領情報一覧(KPMG編集)'!$2:$100,ROW()-1,0)),"")</f>
        <v>・遠隔監視によるモニタリングで橋梁等の維持管理をサポート
・常時・遠隔監視による安心感
・電池駆動・小型化により多様な構造物に対応</v>
      </c>
      <c r="DF26" s="45" t="str">
        <f>IFERROR(IF(HLOOKUP('回答結果(KPMG編集)'!DF$2,'受領情報一覧(KPMG編集)'!$2:$100,ROW()-1,0)="","",HLOOKUP('回答結果(KPMG編集)'!DF$2,'受領情報一覧(KPMG編集)'!$2:$100,ROW()-1,0)),"")</f>
        <v>日本国の裁判所</v>
      </c>
      <c r="DG26" s="45" t="str">
        <f>IFERROR(IF(HLOOKUP('回答結果(KPMG編集)'!DG$2,'受領情報一覧(KPMG編集)'!$2:$100,ROW()-1,0)="","",HLOOKUP('回答結果(KPMG編集)'!DG$2,'受領情報一覧(KPMG編集)'!$2:$100,ROW()-1,0)),"")</f>
        <v>日本法</v>
      </c>
      <c r="DH26" s="45" t="str">
        <f>IFERROR(IF(HLOOKUP('回答結果(KPMG編集)'!DH$2,'受領情報一覧(KPMG編集)'!$2:$100,ROW()-1,0)="","",HLOOKUP('回答結果(KPMG編集)'!DH$2,'受領情報一覧(KPMG編集)'!$2:$100,ROW()-1,0)),"")</f>
        <v>はい</v>
      </c>
      <c r="DI26" s="45" t="str">
        <f>IFERROR(IF(HLOOKUP('回答結果(KPMG編集)'!DI$2,'受領情報一覧(KPMG編集)'!$2:$100,ROW()-1,0)="","",HLOOKUP('回答結果(KPMG編集)'!DI$2,'受領情報一覧(KPMG編集)'!$2:$100,ROW()-1,0)),"")</f>
        <v>はい</v>
      </c>
      <c r="DJ26" s="45" t="str">
        <f>IFERROR(IF(HLOOKUP('回答結果(KPMG編集)'!DJ$2,'受領情報一覧(KPMG編集)'!$2:$100,ROW()-1,0)="","",HLOOKUP('回答結果(KPMG編集)'!DJ$2,'受領情報一覧(KPMG編集)'!$2:$100,ROW()-1,0)),"")</f>
        <v>1.クラウドサービスの稼働率 月間の稼働率が保証値を下回った場合、0.1%低下ごとに当月の月額利用料総額の5%を減額します。 2. メンテナンス等により一時的にクラウドサービスが停止する場合の事前告知 告知から停止までの期間が2週間に満たない場合は、停止1回あたり当月の月額利用料総額の5%を減額します（ただし、停止が不可抗力その他弊社の責によらない原因の場合は、減額の対象にならないものとします）。 3. クラウドサービスにおける障害発生時の通知 障害検知から3時間以内に通知しなかった場合、障害1件あたり当月の月額利用料総額の5%を減額します（ただし、通知が不可抗力その他弊社の責によらない原因により実施できなかった場合は、減額の対象にならないものとします）。</v>
      </c>
      <c r="DK26" s="45" t="str">
        <f>IFERROR(IF(HLOOKUP('回答結果(KPMG編集)'!DK$2,'受領情報一覧(KPMG編集)'!$2:$100,ROW()-1,0)="","",HLOOKUP('回答結果(KPMG編集)'!DK$2,'受領情報一覧(KPMG編集)'!$2:$100,ROW()-1,0)),"")</f>
        <v/>
      </c>
      <c r="DL26" s="45" t="str">
        <f>IFERROR(IF(HLOOKUP('回答結果(KPMG編集)'!DL$2,'受領情報一覧(KPMG編集)'!$2:$100,ROW()-1,0)="","",HLOOKUP('回答結果(KPMG編集)'!DL$2,'受領情報一覧(KPMG編集)'!$2:$100,ROW()-1,0)),"")</f>
        <v/>
      </c>
      <c r="DM26" s="45" t="str">
        <f>IFERROR(IF(HLOOKUP('回答結果(KPMG編集)'!DM$2,'受領情報一覧(KPMG編集)'!$2:$100,ROW()-1,0)="","",HLOOKUP('回答結果(KPMG編集)'!DM$2,'受領情報一覧(KPMG編集)'!$2:$100,ROW()-1,0)),"")</f>
        <v/>
      </c>
      <c r="DN26" s="45" t="str">
        <f>IFERROR(IF(HLOOKUP('回答結果(KPMG編集)'!DN$2,'受領情報一覧(KPMG編集)'!$2:$100,ROW()-1,0)="","",HLOOKUP('回答結果(KPMG編集)'!DN$2,'受領情報一覧(KPMG編集)'!$2:$100,ROW()-1,0)),"")</f>
        <v/>
      </c>
      <c r="DO26" s="45" t="str">
        <f>IFERROR(IF(HLOOKUP('回答結果(KPMG編集)'!DO$2,'受領情報一覧(KPMG編集)'!$2:$100,ROW()-1,0)="","",HLOOKUP('回答結果(KPMG編集)'!DO$2,'受領情報一覧(KPMG編集)'!$2:$100,ROW()-1,0)),"")</f>
        <v/>
      </c>
      <c r="DP26" s="45" t="str">
        <f>IFERROR(IF(HLOOKUP('回答結果(KPMG編集)'!DP$2,'受領情報一覧(KPMG編集)'!$2:$100,ROW()-1,0)="","",HLOOKUP('回答結果(KPMG編集)'!DP$2,'受領情報一覧(KPMG編集)'!$2:$100,ROW()-1,0)),"")</f>
        <v/>
      </c>
      <c r="DQ26" s="45" t="str">
        <f>IFERROR(IF(HLOOKUP('回答結果(KPMG編集)'!DQ$2,'受領情報一覧(KPMG編集)'!$2:$100,ROW()-1,0)="","",HLOOKUP('回答結果(KPMG編集)'!DQ$2,'受領情報一覧(KPMG編集)'!$2:$100,ROW()-1,0)),"")</f>
        <v/>
      </c>
      <c r="DR26" s="45" t="str">
        <f>IFERROR(IF(HLOOKUP('回答結果(KPMG編集)'!DR$2,'受領情報一覧(KPMG編集)'!$2:$100,ROW()-1,0)="","",HLOOKUP('回答結果(KPMG編集)'!DR$2,'受領情報一覧(KPMG編集)'!$2:$100,ROW()-1,0)),"")</f>
        <v/>
      </c>
      <c r="DS26" s="45" t="str">
        <f>IFERROR(IF(HLOOKUP('回答結果(KPMG編集)'!DS$2,'受領情報一覧(KPMG編集)'!$2:$100,ROW()-1,0)="","",HLOOKUP('回答結果(KPMG編集)'!DS$2,'受領情報一覧(KPMG編集)'!$2:$100,ROW()-1,0)),"")</f>
        <v/>
      </c>
      <c r="DT26" s="45" t="str">
        <f>IFERROR(IF(HLOOKUP('回答結果(KPMG編集)'!DT$2,'受領情報一覧(KPMG編集)'!$2:$100,ROW()-1,0)="","",HLOOKUP('回答結果(KPMG編集)'!DT$2,'受領情報一覧(KPMG編集)'!$2:$100,ROW()-1,0)),"")</f>
        <v/>
      </c>
      <c r="DU26" s="45" t="str">
        <f>IFERROR(IF(HLOOKUP('回答結果(KPMG編集)'!DU$2,'受領情報一覧(KPMG編集)'!$2:$100,ROW()-1,0)="","",HLOOKUP('回答結果(KPMG編集)'!DU$2,'受領情報一覧(KPMG編集)'!$2:$100,ROW()-1,0)),"")</f>
        <v/>
      </c>
      <c r="DV26" s="45" t="str">
        <f>IFERROR(IF(HLOOKUP('回答結果(KPMG編集)'!DV$2,'受領情報一覧(KPMG編集)'!$2:$100,ROW()-1,0)="","",HLOOKUP('回答結果(KPMG編集)'!DV$2,'受領情報一覧(KPMG編集)'!$2:$100,ROW()-1,0)),"")</f>
        <v>社会基盤マネジメント部アセットマネジメント課</v>
      </c>
      <c r="DW26" s="45" t="str">
        <f>IFERROR(IF(HLOOKUP('回答結果(KPMG編集)'!DW$2,'受領情報一覧(KPMG編集)'!$2:$100,ROW()-1,0)="","",HLOOKUP('回答結果(KPMG編集)'!DW$2,'受領情報一覧(KPMG編集)'!$2:$100,ROW()-1,0)),"")</f>
        <v>シャカイキバンマネジメントブアセットマネジメントカ</v>
      </c>
      <c r="DX26" s="45" t="str">
        <f>IFERROR(IF(HLOOKUP('回答結果(KPMG編集)'!DX$2,'受領情報一覧(KPMG編集)'!$2:$100,ROW()-1,0)="","",HLOOKUP('回答結果(KPMG編集)'!DX$2,'受領情報一覧(KPMG編集)'!$2:$100,ROW()-1,0)),"")</f>
        <v>TEL: 03-5435-3560　平⽇9:00~17:00
e-mail:infraeye@pasco.co.jp</v>
      </c>
      <c r="DY26" s="45" t="str">
        <f>IFERROR(IF(HLOOKUP('回答結果(KPMG編集)'!DY$2,'受領情報一覧(KPMG編集)'!$2:$100,ROW()-1,0)="","",HLOOKUP('回答結果(KPMG編集)'!DY$2,'受領情報一覧(KPMG編集)'!$2:$100,ROW()-1,0)),"")</f>
        <v>個人情報の取扱いに同意する</v>
      </c>
      <c r="DZ26" s="45" t="str">
        <f>IFERROR(IF(HLOOKUP('回答結果(KPMG編集)'!DZ$2,'受領情報一覧(KPMG編集)'!$2:$100,ROW()-1,0)="","",HLOOKUP('回答結果(KPMG編集)'!DZ$2,'受領情報一覧(KPMG編集)'!$2:$100,ROW()-1,0)),"")</f>
        <v>著作権の取扱いに同意する</v>
      </c>
      <c r="EA26" s="45" t="str">
        <f>IFERROR(IF(HLOOKUP('回答結果(KPMG編集)'!EA$3,'受領情報一覧(KPMG編集)'!$3:$100,ROW()-2,0)="","",HLOOKUP('回答結果(KPMG編集)'!EA$3,'受領情報一覧(KPMG編集)'!$3:$100,ROW()-2,0)),"")</f>
        <v>同意する</v>
      </c>
      <c r="EB26" s="45" t="str">
        <f>IFERROR(IF(HLOOKUP('回答結果(KPMG編集)'!EB$3,'受領情報一覧(KPMG編集)'!$3:$100,ROW()-2,0)="","",HLOOKUP('回答結果(KPMG編集)'!EB$3,'受領情報一覧(KPMG編集)'!$3:$100,ROW()-2,0)),"")</f>
        <v>確認しました</v>
      </c>
    </row>
    <row r="27" spans="2:132" x14ac:dyDescent="0.55000000000000004">
      <c r="B27" s="67">
        <f>IFERROR(IF(Table1[[#This Row],[回答ID]]="","",Table1[[#This Row],[回答ID]]),"")</f>
        <v>24</v>
      </c>
      <c r="C27" s="46">
        <f>IFERROR(IF(Table1[[#This Row],[開始時刻]]="","",Table1[[#This Row],[開始時刻]]),"")</f>
        <v>45317.668541666666</v>
      </c>
      <c r="D27" s="46">
        <f>IFERROR(IF(Table1[[#This Row],[完了時刻]]="","",Table1[[#This Row],[完了時刻]]),"")</f>
        <v>45317.726979166669</v>
      </c>
      <c r="E27" s="45" t="str">
        <f>IFERROR(IF(Table1[[#This Row],[メール]]="","",Table1[[#This Row],[メール]]),"")</f>
        <v>anonymous</v>
      </c>
      <c r="F27" s="45" t="str">
        <f>IFERROR(IF(Table1[[#This Row],[名前]]="","",Table1[[#This Row],[名前]]),"")</f>
        <v/>
      </c>
      <c r="G27" s="45" t="str">
        <f>IFERROR(IF(Table1[[#This Row],[最終変更時刻]]="","",Table1[[#This Row],[最終変更時刻]]),"")</f>
        <v/>
      </c>
      <c r="H27" s="45" t="str">
        <f>IFERROR(IF(HLOOKUP('回答結果(KPMG編集)'!H$2,'受領情報一覧(KPMG編集)'!$2:$100,ROW()-1,0)="","",HLOOKUP('回答結果(KPMG編集)'!H$2,'受領情報一覧(KPMG編集)'!$2:$100,ROW()-1,0)),"")</f>
        <v>計測検査株式会社</v>
      </c>
      <c r="I27" s="45" t="str">
        <f>IFERROR(IF(HLOOKUP('回答結果(KPMG編集)'!I$2,'受領情報一覧(KPMG編集)'!$2:$100,ROW()-1,0)="","",HLOOKUP('回答結果(KPMG編集)'!I$2,'受領情報一覧(KPMG編集)'!$2:$100,ROW()-1,0)),"")</f>
        <v>ケイソクケンサ</v>
      </c>
      <c r="J27" s="45" t="str">
        <f>IFERROR(IF(HLOOKUP('回答結果(KPMG編集)'!J$2,'受領情報一覧(KPMG編集)'!$2:$100,ROW()-1,0)="","",HLOOKUP('回答結果(KPMG編集)'!J$2,'受領情報一覧(KPMG編集)'!$2:$100,ROW()-1,0)),"")</f>
        <v>日本国</v>
      </c>
      <c r="K27" s="184" t="str">
        <f>IFERROR(IF(HLOOKUP('回答結果(KPMG編集)'!K$2,'受領情報一覧(KPMG編集)'!$2:$100,ROW()-1,0)="","",HLOOKUP('回答結果(KPMG編集)'!K$2,'受領情報一覧(KPMG編集)'!$2:$100,ROW()-1,0)),"")</f>
        <v>6290801009932</v>
      </c>
      <c r="L27" s="45" t="str">
        <f>IFERROR(IF(HLOOKUP('回答結果(KPMG編集)'!L$2,'受領情報一覧(KPMG編集)'!$2:$100,ROW()-1,0)="","",HLOOKUP('回答結果(KPMG編集)'!L$2,'受領情報一覧(KPMG編集)'!$2:$100,ROW()-1,0)),"")</f>
        <v>100⼈超300⼈以下</v>
      </c>
      <c r="M27" s="45" t="str">
        <f>IFERROR(IF(HLOOKUP('回答結果(KPMG編集)'!M$2,'受領情報一覧(KPMG編集)'!$2:$100,ROW()-1,0)="","",HLOOKUP('回答結果(KPMG編集)'!M$2,'受領情報一覧(KPMG編集)'!$2:$100,ROW()-1,0)),"")</f>
        <v>5,000万円以下</v>
      </c>
      <c r="N27" s="45" t="str">
        <f>IFERROR(IF(HLOOKUP('回答結果(KPMG編集)'!N$2,'受領情報一覧(KPMG編集)'!$2:$100,ROW()-1,0)="","",HLOOKUP('回答結果(KPMG編集)'!N$2,'受領情報一覧(KPMG編集)'!$2:$100,ROW()-1,0)),"")</f>
        <v>福岡県北九州市八幡西区陣原一丁目８番３号</v>
      </c>
      <c r="O27" s="45" t="str">
        <f>IFERROR(IF(HLOOKUP('回答結果(KPMG編集)'!O$2,'受領情報一覧(KPMG編集)'!$2:$100,ROW()-1,0)="","",HLOOKUP('回答結果(KPMG編集)'!O$2,'受領情報一覧(KPMG編集)'!$2:$100,ROW()-1,0)),"")</f>
        <v>http://www.keisokukensa.co.jp</v>
      </c>
      <c r="P27" s="45" t="str">
        <f>IFERROR(IF(HLOOKUP('回答結果(KPMG編集)'!P$2,'受領情報一覧(KPMG編集)'!$2:$100,ROW()-1,0)="","",HLOOKUP('回答結果(KPMG編集)'!P$2,'受領情報一覧(KPMG編集)'!$2:$100,ROW()-1,0)),"")</f>
        <v>中央省庁（全省庁統一資格）;都道府県;市区町村;</v>
      </c>
      <c r="Q27" s="45" t="str">
        <f>IFERROR(IF(HLOOKUP('回答結果(KPMG編集)'!Q$2,'受領情報一覧(KPMG編集)'!$2:$100,ROW()-1,0)="","",HLOOKUP('回答結果(KPMG編集)'!Q$2,'受領情報一覧(KPMG編集)'!$2:$100,ROW()-1,0)),"")</f>
        <v>全国;</v>
      </c>
      <c r="R27" s="45" t="str">
        <f>IFERROR(IF(HLOOKUP('回答結果(KPMG編集)'!R$2,'受領情報一覧(KPMG編集)'!$2:$100,ROW()-1,0)="","",HLOOKUP('回答結果(KPMG編集)'!R$2,'受領情報一覧(KPMG編集)'!$2:$100,ROW()-1,0)),"")</f>
        <v>ドローンを用いたレーザや画像解析等による点検支援サービス</v>
      </c>
      <c r="S27" s="45" t="str">
        <f>IFERROR(IF(HLOOKUP('回答結果(KPMG編集)'!S$2,'受領情報一覧(KPMG編集)'!$2:$100,ROW()-1,0)="","",HLOOKUP('回答結果(KPMG編集)'!S$2,'受領情報一覧(KPMG編集)'!$2:$100,ROW()-1,0)),"")</f>
        <v/>
      </c>
      <c r="T27" s="45" t="str">
        <f>IFERROR(IF(HLOOKUP('回答結果(KPMG編集)'!T$2,'受領情報一覧(KPMG編集)'!$2:$100,ROW()-1,0)="","",HLOOKUP('回答結果(KPMG編集)'!T$2,'受領情報一覧(KPMG編集)'!$2:$100,ROW()-1,0)),"")</f>
        <v>橋梁・ダム・建物等、対象に合わせてドローンを選別し、画像データや赤外線データやレーザデータ等を取得する。画像データからは3Dモデルやオルソ画像の作成ができ、更にAIによるひび割れ等の自動抽出も可能。</v>
      </c>
      <c r="U27" s="45" t="str">
        <f>IFERROR(IF(HLOOKUP('回答結果(KPMG編集)'!U$2,'受領情報一覧(KPMG編集)'!$2:$100,ROW()-1,0)="","",HLOOKUP('回答結果(KPMG編集)'!U$2,'受領情報一覧(KPMG編集)'!$2:$100,ROW()-1,0)),"")</f>
        <v>https://www.keisokukensa.co.jp/drone</v>
      </c>
      <c r="V27" s="45" t="str">
        <f>IFERROR(IF(HLOOKUP('回答結果(KPMG編集)'!V$2,'受領情報一覧(KPMG編集)'!$2:$100,ROW()-1,0)="","",HLOOKUP('回答結果(KPMG編集)'!V$2,'受領情報一覧(KPMG編集)'!$2:$100,ROW()-1,0)),"")</f>
        <v>・無人航空機の飛行日誌の取扱要領（令和４年12月1日制定（国空無機第２３６９６３号））
・無人航空機の飛行日誌の取り扱いに関するガイドライン（国土交通省航空局安全部）
・航空法</v>
      </c>
      <c r="W27" s="45" t="str">
        <f>IFERROR(IF(HLOOKUP('回答結果(KPMG編集)'!W$2,'受領情報一覧(KPMG編集)'!$2:$100,ROW()-1,0)="","",HLOOKUP('回答結果(KPMG編集)'!W$2,'受領情報一覧(KPMG編集)'!$2:$100,ROW()-1,0)),"")</f>
        <v xml:space="preserve">・国土交通省　点検支援技術性能カタログ：
（橋梁）BR010039-V0123
（解析）BR010058-V0023
（ダム）画像04-V2023
</v>
      </c>
      <c r="X27" s="45" t="str">
        <f>IFERROR(IF(HLOOKUP('回答結果(KPMG編集)'!X$2,'受領情報一覧(KPMG編集)'!$2:$100,ROW()-1,0)="","",HLOOKUP('回答結果(KPMG編集)'!X$2,'受領情報一覧(KPMG編集)'!$2:$100,ROW()-1,0)),"")</f>
        <v>複数の要素技術により構成される</v>
      </c>
      <c r="Y27" s="45" t="str">
        <f>IFERROR(IF(HLOOKUP('回答結果(KPMG編集)'!Y$2,'受領情報一覧(KPMG編集)'!$2:$100,ROW()-1,0)="","",HLOOKUP('回答結果(KPMG編集)'!Y$2,'受領情報一覧(KPMG編集)'!$2:$100,ROW()-1,0)),"")</f>
        <v/>
      </c>
      <c r="Z27" s="45" t="str">
        <f>IFERROR(IF(HLOOKUP('回答結果(KPMG編集)'!Z$2,'受領情報一覧(KPMG編集)'!$2:$100,ROW()-1,0)="","",HLOOKUP('回答結果(KPMG編集)'!Z$2,'受領情報一覧(KPMG編集)'!$2:$100,ROW()-1,0)),"")</f>
        <v/>
      </c>
      <c r="AA27" s="185" t="str">
        <f>IFERROR(IF(HLOOKUP('回答結果(KPMG編集)'!AA$2,'受領情報一覧(KPMG編集)'!$2:$100,ROW()-1,0)="","",HLOOKUP('回答結果(KPMG編集)'!AA$2,'受領情報一覧(KPMG編集)'!$2:$100,ROW()-1,0)),"")</f>
        <v/>
      </c>
      <c r="AB27" s="45" t="str">
        <f>IFERROR(IF(HLOOKUP('回答結果(KPMG編集)'!AB$2,'受領情報一覧(KPMG編集)'!$2:$100,ROW()-1,0)="","",HLOOKUP('回答結果(KPMG編集)'!AB$2,'受領情報一覧(KPMG編集)'!$2:$100,ROW()-1,0)),"")</f>
        <v/>
      </c>
      <c r="AC27" s="45" t="str">
        <f>IFERROR(IF(HLOOKUP('回答結果(KPMG編集)'!AC$2,'受領情報一覧(KPMG編集)'!$2:$100,ROW()-1,0)="","",HLOOKUP('回答結果(KPMG編集)'!AC$2,'受領情報一覧(KPMG編集)'!$2:$100,ROW()-1,0)),"")</f>
        <v>無人航空機・ドローン（Matrice 300 RTK・DJI）（※代表機体の一例）</v>
      </c>
      <c r="AD27" s="45" t="str">
        <f>IFERROR(IF(HLOOKUP('回答結果(KPMG編集)'!AD$2,'受領情報一覧(KPMG編集)'!$2:$100,ROW()-1,0)="","",HLOOKUP('回答結果(KPMG編集)'!AD$2,'受領情報一覧(KPMG編集)'!$2:$100,ROW()-1,0)),"")</f>
        <v>Matrice 300 RTK</v>
      </c>
      <c r="AE27" s="45" t="str">
        <f>IFERROR(IF(HLOOKUP('回答結果(KPMG編集)'!AE$2,'受領情報一覧(KPMG編集)'!$2:$100,ROW()-1,0)="","",HLOOKUP('回答結果(KPMG編集)'!AE$2,'受領情報一覧(KPMG編集)'!$2:$100,ROW()-1,0)),"")</f>
        <v>大疆创新科技有限公司</v>
      </c>
      <c r="AF27" s="45" t="str">
        <f>IFERROR(IF(HLOOKUP('回答結果(KPMG編集)'!AF$2,'受領情報一覧(KPMG編集)'!$2:$100,ROW()-1,0)="","",HLOOKUP('回答結果(KPMG編集)'!AF$2,'受領情報一覧(KPMG編集)'!$2:$100,ROW()-1,0)),"")</f>
        <v>ディージェイアイ</v>
      </c>
      <c r="AG27" s="185" t="str">
        <f>IFERROR(IF(HLOOKUP('回答結果(KPMG編集)'!AG$2,'受領情報一覧(KPMG編集)'!$2:$100,ROW()-1,0)="","",HLOOKUP('回答結果(KPMG編集)'!AG$2,'受領情報一覧(KPMG編集)'!$2:$100,ROW()-1,0)),"")</f>
        <v>0000000000000</v>
      </c>
      <c r="AH27" s="45" t="str">
        <f>IFERROR(IF(HLOOKUP('回答結果(KPMG編集)'!AH$2,'受領情報一覧(KPMG編集)'!$2:$100,ROW()-1,0)="","",HLOOKUP('回答結果(KPMG編集)'!AH$2,'受領情報一覧(KPMG編集)'!$2:$100,ROW()-1,0)),"")</f>
        <v>中国</v>
      </c>
      <c r="AI27" s="45" t="str">
        <f>IFERROR(IF(HLOOKUP('回答結果(KPMG編集)'!AI$2,'受領情報一覧(KPMG編集)'!$2:$100,ROW()-1,0)="","",HLOOKUP('回答結果(KPMG編集)'!AI$2,'受領情報一覧(KPMG編集)'!$2:$100,ROW()-1,0)),"")</f>
        <v>続けて回答する</v>
      </c>
      <c r="AJ27" s="45" t="str">
        <f>IFERROR(IF(HLOOKUP('回答結果(KPMG編集)'!AJ$2,'受領情報一覧(KPMG編集)'!$2:$100,ROW()-1,0)="","",HLOOKUP('回答結果(KPMG編集)'!AJ$2,'受領情報一覧(KPMG編集)'!$2:$100,ROW()-1,0)),"")</f>
        <v>カメラ技術（DJI社製 Zenmuse　H20T）（※代表機体の一例）</v>
      </c>
      <c r="AK27" s="45" t="str">
        <f>IFERROR(IF(HLOOKUP('回答結果(KPMG編集)'!AK$2,'受領情報一覧(KPMG編集)'!$2:$100,ROW()-1,0)="","",HLOOKUP('回答結果(KPMG編集)'!AK$2,'受領情報一覧(KPMG編集)'!$2:$100,ROW()-1,0)),"")</f>
        <v>Zenmuse H20T</v>
      </c>
      <c r="AL27" s="45" t="str">
        <f>IFERROR(IF(HLOOKUP('回答結果(KPMG編集)'!AL$2,'受領情報一覧(KPMG編集)'!$2:$100,ROW()-1,0)="","",HLOOKUP('回答結果(KPMG編集)'!AL$2,'受領情報一覧(KPMG編集)'!$2:$100,ROW()-1,0)),"")</f>
        <v>大疆创新科技有限公司</v>
      </c>
      <c r="AM27" s="45" t="str">
        <f>IFERROR(IF(HLOOKUP('回答結果(KPMG編集)'!AM$2,'受領情報一覧(KPMG編集)'!$2:$100,ROW()-1,0)="","",HLOOKUP('回答結果(KPMG編集)'!AM$2,'受領情報一覧(KPMG編集)'!$2:$100,ROW()-1,0)),"")</f>
        <v>ディージェイアイ</v>
      </c>
      <c r="AN27" s="185" t="str">
        <f>IFERROR(IF(HLOOKUP('回答結果(KPMG編集)'!AN$2,'受領情報一覧(KPMG編集)'!$2:$100,ROW()-1,0)="","",HLOOKUP('回答結果(KPMG編集)'!AN$2,'受領情報一覧(KPMG編集)'!$2:$100,ROW()-1,0)),"")</f>
        <v>0000000000000</v>
      </c>
      <c r="AO27" s="45" t="str">
        <f>IFERROR(IF(HLOOKUP('回答結果(KPMG編集)'!AO$2,'受領情報一覧(KPMG編集)'!$2:$100,ROW()-1,0)="","",HLOOKUP('回答結果(KPMG編集)'!AO$2,'受領情報一覧(KPMG編集)'!$2:$100,ROW()-1,0)),"")</f>
        <v>中国</v>
      </c>
      <c r="AP27" s="45" t="str">
        <f>IFERROR(IF(HLOOKUP('回答結果(KPMG編集)'!AP$2,'受領情報一覧(KPMG編集)'!$2:$100,ROW()-1,0)="","",HLOOKUP('回答結果(KPMG編集)'!AP$2,'受領情報一覧(KPMG編集)'!$2:$100,ROW()-1,0)),"")</f>
        <v>続けて回答する</v>
      </c>
      <c r="AQ27" s="45" t="str">
        <f>IFERROR(IF(HLOOKUP('回答結果(KPMG編集)'!AQ$2,'受領情報一覧(KPMG編集)'!$2:$100,ROW()-1,0)="","",HLOOKUP('回答結果(KPMG編集)'!AQ$2,'受領情報一覧(KPMG編集)'!$2:$100,ROW()-1,0)),"")</f>
        <v>熱センサ(温度)技術（DJI社製 Zenmuse XT2 ）（※代表機体の一例）</v>
      </c>
      <c r="AR27" s="45" t="str">
        <f>IFERROR(IF(HLOOKUP('回答結果(KPMG編集)'!AR$2,'受領情報一覧(KPMG編集)'!$2:$100,ROW()-1,0)="","",HLOOKUP('回答結果(KPMG編集)'!AR$2,'受領情報一覧(KPMG編集)'!$2:$100,ROW()-1,0)),"")</f>
        <v>Zenmuse XT2</v>
      </c>
      <c r="AS27" s="45" t="str">
        <f>IFERROR(IF(HLOOKUP('回答結果(KPMG編集)'!AS$2,'受領情報一覧(KPMG編集)'!$2:$100,ROW()-1,0)="","",HLOOKUP('回答結果(KPMG編集)'!AS$2,'受領情報一覧(KPMG編集)'!$2:$100,ROW()-1,0)),"")</f>
        <v>大疆创新科技有限公司</v>
      </c>
      <c r="AT27" s="45" t="str">
        <f>IFERROR(IF(HLOOKUP('回答結果(KPMG編集)'!AT$2,'受領情報一覧(KPMG編集)'!$2:$100,ROW()-1,0)="","",HLOOKUP('回答結果(KPMG編集)'!AT$2,'受領情報一覧(KPMG編集)'!$2:$100,ROW()-1,0)),"")</f>
        <v>ディージェイアイ</v>
      </c>
      <c r="AU27" s="185" t="str">
        <f>IFERROR(IF(HLOOKUP('回答結果(KPMG編集)'!AU$2,'受領情報一覧(KPMG編集)'!$2:$100,ROW()-1,0)="","",HLOOKUP('回答結果(KPMG編集)'!AU$2,'受領情報一覧(KPMG編集)'!$2:$100,ROW()-1,0)),"")</f>
        <v>0000000000000</v>
      </c>
      <c r="AV27" s="45" t="str">
        <f>IFERROR(IF(HLOOKUP('回答結果(KPMG編集)'!AV$2,'受領情報一覧(KPMG編集)'!$2:$100,ROW()-1,0)="","",HLOOKUP('回答結果(KPMG編集)'!AV$2,'受領情報一覧(KPMG編集)'!$2:$100,ROW()-1,0)),"")</f>
        <v>中国</v>
      </c>
      <c r="AW27" s="45" t="str">
        <f>IFERROR(IF(HLOOKUP('回答結果(KPMG編集)'!AW$2,'受領情報一覧(KPMG編集)'!$2:$100,ROW()-1,0)="","",HLOOKUP('回答結果(KPMG編集)'!AW$2,'受領情報一覧(KPMG編集)'!$2:$100,ROW()-1,0)),"")</f>
        <v>続けて回答する</v>
      </c>
      <c r="AX27" s="45" t="str">
        <f>IFERROR(IF(HLOOKUP('回答結果(KPMG編集)'!AX$2,'受領情報一覧(KPMG編集)'!$2:$100,ROW()-1,0)="","",HLOOKUP('回答結果(KPMG編集)'!AX$2,'受領情報一覧(KPMG編集)'!$2:$100,ROW()-1,0)),"")</f>
        <v>レーザ計測技術（レーザーによる点群取得装置）</v>
      </c>
      <c r="AY27" s="45" t="str">
        <f>IFERROR(IF(HLOOKUP('回答結果(KPMG編集)'!AY$2,'受領情報一覧(KPMG編集)'!$2:$100,ROW()-1,0)="","",HLOOKUP('回答結果(KPMG編集)'!AY$2,'受領情報一覧(KPMG編集)'!$2:$100,ROW()-1,0)),"")</f>
        <v>YellowScan Mapper</v>
      </c>
      <c r="AZ27" s="45" t="str">
        <f>IFERROR(IF(HLOOKUP('回答結果(KPMG編集)'!AZ$2,'受領情報一覧(KPMG編集)'!$2:$100,ROW()-1,0)="","",HLOOKUP('回答結果(KPMG編集)'!AZ$2,'受領情報一覧(KPMG編集)'!$2:$100,ROW()-1,0)),"")</f>
        <v>YellowScan</v>
      </c>
      <c r="BA27" s="45" t="str">
        <f>IFERROR(IF(HLOOKUP('回答結果(KPMG編集)'!BA$2,'受領情報一覧(KPMG編集)'!$2:$100,ROW()-1,0)="","",HLOOKUP('回答結果(KPMG編集)'!BA$2,'受領情報一覧(KPMG編集)'!$2:$100,ROW()-1,0)),"")</f>
        <v>イエロースキャン</v>
      </c>
      <c r="BB27" s="185" t="str">
        <f>IFERROR(IF(HLOOKUP('回答結果(KPMG編集)'!BB$2,'受領情報一覧(KPMG編集)'!$2:$100,ROW()-1,0)="","",HLOOKUP('回答結果(KPMG編集)'!BB$2,'受領情報一覧(KPMG編集)'!$2:$100,ROW()-1,0)),"")</f>
        <v>0000000000000</v>
      </c>
      <c r="BC27" s="45" t="str">
        <f>IFERROR(IF(HLOOKUP('回答結果(KPMG編集)'!BC$2,'受領情報一覧(KPMG編集)'!$2:$100,ROW()-1,0)="","",HLOOKUP('回答結果(KPMG編集)'!BC$2,'受領情報一覧(KPMG編集)'!$2:$100,ROW()-1,0)),"")</f>
        <v>フランス</v>
      </c>
      <c r="BD27" s="45" t="str">
        <f>IFERROR(IF(HLOOKUP('回答結果(KPMG編集)'!BD$2,'受領情報一覧(KPMG編集)'!$2:$100,ROW()-1,0)="","",HLOOKUP('回答結果(KPMG編集)'!BD$2,'受領情報一覧(KPMG編集)'!$2:$100,ROW()-1,0)),"")</f>
        <v>続けて回答する</v>
      </c>
      <c r="BE27" s="45" t="str">
        <f>IFERROR(IF(HLOOKUP('回答結果(KPMG編集)'!BE$2,'受領情報一覧(KPMG編集)'!$2:$100,ROW()-1,0)="","",HLOOKUP('回答結果(KPMG編集)'!BE$2,'受領情報一覧(KPMG編集)'!$2:$100,ROW()-1,0)),"")</f>
        <v>AIによる損傷自動抽出技術（計測検査株式会社製・ひび割れ解析AI）</v>
      </c>
      <c r="BF27" s="45" t="str">
        <f>IFERROR(IF(HLOOKUP('回答結果(KPMG編集)'!BF$2,'受領情報一覧(KPMG編集)'!$2:$100,ROW()-1,0)="","",HLOOKUP('回答結果(KPMG編集)'!BF$2,'受領情報一覧(KPMG編集)'!$2:$100,ROW()-1,0)),"")</f>
        <v>MIMM-AI</v>
      </c>
      <c r="BG27" s="45" t="str">
        <f>IFERROR(IF(HLOOKUP('回答結果(KPMG編集)'!BG$2,'受領情報一覧(KPMG編集)'!$2:$100,ROW()-1,0)="","",HLOOKUP('回答結果(KPMG編集)'!BG$2,'受領情報一覧(KPMG編集)'!$2:$100,ROW()-1,0)),"")</f>
        <v>計測検査株式会社</v>
      </c>
      <c r="BH27" s="45" t="str">
        <f>IFERROR(IF(HLOOKUP('回答結果(KPMG編集)'!BH$2,'受領情報一覧(KPMG編集)'!$2:$100,ROW()-1,0)="","",HLOOKUP('回答結果(KPMG編集)'!BH$2,'受領情報一覧(KPMG編集)'!$2:$100,ROW()-1,0)),"")</f>
        <v>ケイソクケンサ</v>
      </c>
      <c r="BI27" s="45" t="str">
        <f>IFERROR(IF(HLOOKUP('回答結果(KPMG編集)'!BI$2,'受領情報一覧(KPMG編集)'!$2:$100,ROW()-1,0)="","",HLOOKUP('回答結果(KPMG編集)'!BI$2,'受領情報一覧(KPMG編集)'!$2:$100,ROW()-1,0)),"")</f>
        <v>6290801009932</v>
      </c>
      <c r="BJ27" s="45" t="str">
        <f>IFERROR(IF(HLOOKUP('回答結果(KPMG編集)'!BJ$2,'受領情報一覧(KPMG編集)'!$2:$100,ROW()-1,0)="","",HLOOKUP('回答結果(KPMG編集)'!BJ$2,'受領情報一覧(KPMG編集)'!$2:$100,ROW()-1,0)),"")</f>
        <v>福岡県北九州市八幡西区陣原一丁目８番３号</v>
      </c>
      <c r="BK27" s="45" t="str">
        <f>IFERROR(IF(HLOOKUP('回答結果(KPMG編集)'!BK$2,'受領情報一覧(KPMG編集)'!$2:$100,ROW()-1,0)="","",HLOOKUP('回答結果(KPMG編集)'!BK$2,'受領情報一覧(KPMG編集)'!$2:$100,ROW()-1,0)),"")</f>
        <v>次のセクションの回答へ進む</v>
      </c>
      <c r="BL27" s="45" t="str">
        <f>IFERROR(IF(HLOOKUP('回答結果(KPMG編集)'!BL$2,'受領情報一覧(KPMG編集)'!$2:$100,ROW()-1,0)="","",HLOOKUP('回答結果(KPMG編集)'!BL$2,'受領情報一覧(KPMG編集)'!$2:$100,ROW()-1,0)),"")</f>
        <v/>
      </c>
      <c r="BM27" s="45" t="str">
        <f>IFERROR(IF(HLOOKUP('回答結果(KPMG編集)'!BM$2,'受領情報一覧(KPMG編集)'!$2:$100,ROW()-1,0)="","",HLOOKUP('回答結果(KPMG編集)'!BM$2,'受領情報一覧(KPMG編集)'!$2:$100,ROW()-1,0)),"")</f>
        <v>有</v>
      </c>
      <c r="BN27" s="45" t="str">
        <f>IFERROR(IF(HLOOKUP('回答結果(KPMG編集)'!BN$2,'受領情報一覧(KPMG編集)'!$2:$100,ROW()-1,0)="","",HLOOKUP('回答結果(KPMG編集)'!BN$2,'受領情報一覧(KPMG編集)'!$2:$100,ROW()-1,0)),"")</f>
        <v>土木構造物（道路、トンネル、橋梁、導管等の埋設物、等）;建築物（家屋、事業所、工場、畜舎、倉庫、等）;設備（建築設備、水道設備、製造設備、防災設備、等）;</v>
      </c>
      <c r="BO27" s="45" t="str">
        <f>IFERROR(IF(HLOOKUP('回答結果(KPMG編集)'!BO$2,'受領情報一覧(KPMG編集)'!$2:$100,ROW()-1,0)="","",HLOOKUP('回答結果(KPMG編集)'!BO$2,'受領情報一覧(KPMG編集)'!$2:$100,ROW()-1,0)),"")</f>
        <v>静止画や動画データ;点群データ;温度データ;</v>
      </c>
      <c r="BP27" s="45" t="str">
        <f>IFERROR(IF(HLOOKUP('回答結果(KPMG編集)'!BP$2,'受領情報一覧(KPMG編集)'!$2:$100,ROW()-1,0)="","",HLOOKUP('回答結果(KPMG編集)'!BP$2,'受領情報一覧(KPMG編集)'!$2:$100,ROW()-1,0)),"")</f>
        <v>事前に設定したルートに基づき自律移動;操作用機器（コントローラー）と観測機器（ドローン、移動ロボット、等）を無線接続し、現場の担当者により遠隔操作;</v>
      </c>
      <c r="BQ27" s="45" t="str">
        <f>IFERROR(IF(HLOOKUP('回答結果(KPMG編集)'!BQ$2,'受領情報一覧(KPMG編集)'!$2:$100,ROW()-1,0)="","",HLOOKUP('回答結果(KPMG編集)'!BQ$2,'受領情報一覧(KPMG編集)'!$2:$100,ROW()-1,0)),"")</f>
        <v>レベル3：実装（製品・サービスとして提供されている）</v>
      </c>
      <c r="BR27" s="45" t="str">
        <f>IFERROR(IF(HLOOKUP('回答結果(KPMG編集)'!BR$2,'受領情報一覧(KPMG編集)'!$2:$100,ROW()-1,0)="","",HLOOKUP('回答結果(KPMG編集)'!BR$2,'受領情報一覧(KPMG編集)'!$2:$100,ROW()-1,0)),"")</f>
        <v>衝突回避機能付きのドローンや、自動飛行設定が可能なドローンや、一度に広範の画像データ取得可能な1憶画素カメラなどを使い、橋梁やダム、法面、建物(ビルやプラント等)の、人ではアクセス困難な高所部や狭隘部において、画像やレーザデータを取得する。
参考URL：点検性能カタログ(国交省)：登録番号BR010039-V0123「ドローンを活用した橋梁点検技術」
https://www.mlit.go.jp/road/sisaku/inspection-support/</v>
      </c>
      <c r="BS27" s="45" t="str">
        <f>IFERROR(IF(HLOOKUP('回答結果(KPMG編集)'!BS$2,'受領情報一覧(KPMG編集)'!$2:$100,ROW()-1,0)="","",HLOOKUP('回答結果(KPMG編集)'!BS$2,'受領情報一覧(KPMG編集)'!$2:$100,ROW()-1,0)),"")</f>
        <v>観測機器名：（代表機器例として）MATRICE300RTK
・サイズ（⻑さ(cm)×幅(cm)×⾼さ(cm)）：展開状態、プロペラは除く：810 × 670 × 430 mm（長さ×幅×高さ）
折りたたんだ状態、プロペラとランディングギアを含む：430 × 420 × 430 mm（長さ×幅×高さ）
・重量（g）約 3.6 kg（バッテリー非搭載時）
約 6.3 kg（TB60バッテリー2個搭載時）
・最大離陸重量：9 kg
・稼働時間（m）：最大55分
・移動速度（km/h）：61.2 km/h
・制御可能距離（km）：8km、高度5km
・ホバリング精度（cm）：
垂直：
±0.1 m（ビジョンシステム有効時）
±0.5 m（GPS有効時）
±0.1 m（RTK有効時）
水平：
±0.3 m（ビジョンシステム有効時）
±1.5 m（GPS有効時）
±0.1 m（RTK有効時）
・保護等級：IP45
・動作環境温度：（-20℃〜50℃）
・リモートID適合状況：（適合している）
・RTK測位精度：
RTKが有効でFIXステータスの場合：
1 cm + 1 ppm（水平方向）
1.5 cm + 1 ppm（垂直方向）</v>
      </c>
      <c r="BT27" s="45" t="str">
        <f>IFERROR(IF(HLOOKUP('回答結果(KPMG編集)'!BT$2,'受領情報一覧(KPMG編集)'!$2:$100,ROW()-1,0)="","",HLOOKUP('回答結果(KPMG編集)'!BT$2,'受領情報一覧(KPMG編集)'!$2:$100,ROW()-1,0)),"")</f>
        <v xml:space="preserve">観測機器名：「Zenmuse H20T」　(カメラ機器の一例として)
・重量：828±5 g
・サイズ：Zenmuse H20T：167×135×161 mm
・保護等級：IP44
・動作環境温度：-20℃ 〜 50℃（温度測定は、-10℃ 〜 50℃の場合のみ可能）
・レーザー安全性：クラス1M（IEC 60825-1:2014）
上記カメラの機能①「ズームカメラ」
・センサー：1/1.7インチCMOS、20 MP
・ハイブリット光学ズーム：23倍（DFOV：4°，EQV：556.2mm）
・最大 ズーム：200倍（DFOV：0.5°，EQV：4800mm）
・レンズ：
焦点距離：6.83〜119.94 mm（判換算：31.7〜556.2 mm）
・動画解像度：3840×2160@30fps、1920×1080@30fps
・写真サイズ：5184 × 3888
前述のカメラ機能②「広角カメラ」
・センサー：1/2.3インチCMOS、12 MP
・レンズ：
・動画解像度：1920×1080@30fps
・写真サイズ：4056 × 3040
前述のカメラ機能③「サーマルカメラ」
・センサー：非冷却VOxマイクロボロメータ
・動画解像度：640×512 @ 30 Hz
・画像解像度：640×512
・画素ピッチ：12 μm
・スペクトル帯：8-14 μm
・雑音等価温度 (NETD)：≤50 mK @ f/1.0
・温度測定方法：スポット測定、エリア測定
・シーン領域：
-40℃ 〜 150℃（高利得）
-40℃ 〜 550℃（低利得）
前述のレーザ機能④「レーザ距離計」
・波長：905 nm
・測定範囲：3〜1200 m（直径≥12 mの垂直面までの距離、反射率20%）
・測定精度：
± (0.2 m + D×0.15%)
Dは垂直面までの距離
・安全規格レベル：クラス1M
</v>
      </c>
      <c r="BU27" s="45" t="str">
        <f>IFERROR(IF(HLOOKUP('回答結果(KPMG編集)'!BU$2,'受領情報一覧(KPMG編集)'!$2:$100,ROW()-1,0)="","",HLOOKUP('回答結果(KPMG編集)'!BU$2,'受領情報一覧(KPMG編集)'!$2:$100,ROW()-1,0)),"")</f>
        <v>有</v>
      </c>
      <c r="BV27" s="45" t="str">
        <f>IFERROR(IF(HLOOKUP('回答結果(KPMG編集)'!BV$2,'受領情報一覧(KPMG編集)'!$2:$100,ROW()-1,0)="","",HLOOKUP('回答結果(KPMG編集)'!BV$2,'受領情報一覧(KPMG編集)'!$2:$100,ROW()-1,0)),"")</f>
        <v>過去データと取得したデータとの差分分析をすることで、経年劣化状況（亀裂、傷、欠損、動作異常、異音、異常振動、温度異常、漏えい電流、漏えいガス、等）を検出;基準データと取得したデータとの差分分析をすることで、安全措置対策状況（設備の配置状況等）や安全衛生状態（施設の清掃状況等）、技術基準乖離状況（設備の性能等）、設計・施工状況（建築物や埋設物の設計図面への適合状況等）を把握;取得したデータの傾向を分析することで経年劣化（亀裂、傷、欠損、動作異常、異音、異常振動、温度異常、漏えい電流、漏えいガス、等）の予兆を検知;取得したデータの変化量を分析することで経年劣化状況（亀裂、傷、欠損、動作異常、異音、異常振動、温度異常、漏えい電流、漏えいガス、等）を検出;</v>
      </c>
      <c r="BW27" s="45" t="str">
        <f>IFERROR(IF(HLOOKUP('回答結果(KPMG編集)'!BW$2,'受領情報一覧(KPMG編集)'!$2:$100,ROW()-1,0)="","",HLOOKUP('回答結果(KPMG編集)'!BW$2,'受領情報一覧(KPMG編集)'!$2:$100,ROW()-1,0)),"")</f>
        <v>レベル3：実装（製品・サービスとして提供されている）</v>
      </c>
      <c r="BX27" s="45" t="str">
        <f>IFERROR(IF(HLOOKUP('回答結果(KPMG編集)'!BX$2,'受領情報一覧(KPMG編集)'!$2:$100,ROW()-1,0)="","",HLOOKUP('回答結果(KPMG編集)'!BX$2,'受領情報一覧(KPMG編集)'!$2:$100,ROW()-1,0)),"")</f>
        <v>　取得した画像データから3Dモデルやオルソ画像を作成し、AIにて損傷を自動抽出し、損傷マップを作成する。損傷マップは、必要に応じてAIでは過不足があった部分を人手により確認,修正をして仕上げる。各年度の画像データ(損傷マップ)を重ね合わせ、経年変化を客観的・効率的に把握することが可能。
　赤外線カメラでは、例えばコンクリート構造物の表層にウキ(剥離)がある場合、中に空気がたまり温度変化が周りと違うことで検出が可能である。ソーラーパネルの不具合も赤外線カメラで検出可能である。
　レーザデータからは、路面の変位なども解析が可能である。</v>
      </c>
      <c r="BY27" s="45" t="str">
        <f>IFERROR(IF(HLOOKUP('回答結果(KPMG編集)'!BY$2,'受領情報一覧(KPMG編集)'!$2:$100,ROW()-1,0)="","",HLOOKUP('回答結果(KPMG編集)'!BY$2,'受領情報一覧(KPMG編集)'!$2:$100,ROW()-1,0)),"")</f>
        <v>取得していない;</v>
      </c>
      <c r="BZ27" s="45" t="str">
        <f>IFERROR(IF(HLOOKUP('回答結果(KPMG編集)'!BZ$2,'受領情報一覧(KPMG編集)'!$2:$100,ROW()-1,0)="","",HLOOKUP('回答結果(KPMG編集)'!BZ$2,'受領情報一覧(KPMG編集)'!$2:$100,ROW()-1,0)),"")</f>
        <v>両方取得していない</v>
      </c>
      <c r="CA27" s="45" t="str">
        <f>IFERROR(IF(HLOOKUP('回答結果(KPMG編集)'!CA$2,'受領情報一覧(KPMG編集)'!$2:$100,ROW()-1,0)="","",HLOOKUP('回答結果(KPMG編集)'!CA$2,'受領情報一覧(KPMG編集)'!$2:$100,ROW()-1,0)),"")</f>
        <v/>
      </c>
      <c r="CB27" s="45" t="str">
        <f>IFERROR(IF(HLOOKUP('回答結果(KPMG編集)'!CB$2,'受領情報一覧(KPMG編集)'!$2:$100,ROW()-1,0)="","",HLOOKUP('回答結果(KPMG編集)'!CB$2,'受領情報一覧(KPMG編集)'!$2:$100,ROW()-1,0)),"")</f>
        <v/>
      </c>
      <c r="CC27" s="45" t="str">
        <f>IFERROR(IF(HLOOKUP('回答結果(KPMG編集)'!CC$2,'受領情報一覧(KPMG編集)'!$2:$100,ROW()-1,0)="","",HLOOKUP('回答結果(KPMG編集)'!CC$2,'受領情報一覧(KPMG編集)'!$2:$100,ROW()-1,0)),"")</f>
        <v/>
      </c>
      <c r="CD27" s="45" t="str">
        <f>IFERROR(IF(HLOOKUP('回答結果(KPMG編集)'!CD$2,'受領情報一覧(KPMG編集)'!$2:$100,ROW()-1,0)="","",HLOOKUP('回答結果(KPMG編集)'!CD$2,'受領情報一覧(KPMG編集)'!$2:$100,ROW()-1,0)),"")</f>
        <v>取得していない</v>
      </c>
      <c r="CE27" s="45" t="str">
        <f>IFERROR(IF(HLOOKUP('回答結果(KPMG編集)'!CE$2,'受領情報一覧(KPMG編集)'!$2:$100,ROW()-1,0)="","",HLOOKUP('回答結果(KPMG編集)'!CE$2,'受領情報一覧(KPMG編集)'!$2:$100,ROW()-1,0)),"")</f>
        <v>脆弱性検査を実施していないが脆弱性検査の実施を検討中</v>
      </c>
      <c r="CF27" s="45" t="str">
        <f>IFERROR(IF(HLOOKUP('回答結果(KPMG編集)'!CF$2,'受領情報一覧(KPMG編集)'!$2:$100,ROW()-1,0)="","",HLOOKUP('回答結果(KPMG編集)'!CF$2,'受領情報一覧(KPMG編集)'!$2:$100,ROW()-1,0)),"")</f>
        <v/>
      </c>
      <c r="CG27" s="45" t="str">
        <f>IFERROR(IF(HLOOKUP('回答結果(KPMG編集)'!CG$2,'受領情報一覧(KPMG編集)'!$2:$100,ROW()-1,0)="","",HLOOKUP('回答結果(KPMG編集)'!CG$2,'受領情報一覧(KPMG編集)'!$2:$100,ROW()-1,0)),"")</f>
        <v/>
      </c>
      <c r="CH27" s="45" t="str">
        <f>IFERROR(IF(HLOOKUP('回答結果(KPMG編集)'!CH$2,'受領情報一覧(KPMG編集)'!$2:$100,ROW()-1,0)="","",HLOOKUP('回答結果(KPMG編集)'!CH$2,'受領情報一覧(KPMG編集)'!$2:$100,ROW()-1,0)),"")</f>
        <v>セキュリティベンダー等、外部に委託する形態での実施を検討中;</v>
      </c>
      <c r="CI27" s="45" t="str">
        <f>IFERROR(IF(HLOOKUP('回答結果(KPMG編集)'!CI$2,'受領情報一覧(KPMG編集)'!$2:$100,ROW()-1,0)="","",HLOOKUP('回答結果(KPMG編集)'!CI$2,'受領情報一覧(KPMG編集)'!$2:$100,ROW()-1,0)),"")</f>
        <v/>
      </c>
      <c r="CJ27" s="45" t="str">
        <f>IFERROR(IF(HLOOKUP('回答結果(KPMG編集)'!CJ$2,'受領情報一覧(KPMG編集)'!$2:$100,ROW()-1,0)="","",HLOOKUP('回答結果(KPMG編集)'!CJ$2,'受領情報一覧(KPMG編集)'!$2:$100,ROW()-1,0)),"")</f>
        <v>データセンタに業務データを保存しない</v>
      </c>
      <c r="CK27" s="45" t="str">
        <f>IFERROR(IF(HLOOKUP('回答結果(KPMG編集)'!CK$2,'受領情報一覧(KPMG編集)'!$2:$100,ROW()-1,0)="","",HLOOKUP('回答結果(KPMG編集)'!CK$2,'受領情報一覧(KPMG編集)'!$2:$100,ROW()-1,0)),"")</f>
        <v/>
      </c>
      <c r="CL27" s="45" t="str">
        <f>IFERROR(IF(HLOOKUP('回答結果(KPMG編集)'!CL$2,'受領情報一覧(KPMG編集)'!$2:$100,ROW()-1,0)="","",HLOOKUP('回答結果(KPMG編集)'!CL$2,'受領情報一覧(KPMG編集)'!$2:$100,ROW()-1,0)),"")</f>
        <v>【データ等へのアクセス制御機能】データへのアクセスを制御するよう設計されている、また、システムやデバイスを制御する機能へのアクセスを制御するように設計されている（例）バックアップサービス、リカバリマネージャー、NAS、SAN、等;</v>
      </c>
      <c r="CM27" s="45" t="str">
        <f>IFERROR(IF(HLOOKUP('回答結果(KPMG編集)'!CM$2,'受領情報一覧(KPMG編集)'!$2:$100,ROW()-1,0)="","",HLOOKUP('回答結果(KPMG編集)'!CM$2,'受領情報一覧(KPMG編集)'!$2:$100,ROW()-1,0)),"")</f>
        <v>【付与する権限の最小化】ソフトウェア及びプラットフォームへのアクセス権はユーザーごとに必要最低限の範囲で付与し、重要な資産への不正アクセスを防止している（例）アクセス権管理専用のプラットフォームを使用し個々の管理者を識別している、等;</v>
      </c>
      <c r="CN27" s="45" t="str">
        <f>IFERROR(IF(HLOOKUP('回答結果(KPMG編集)'!CN$2,'受領情報一覧(KPMG編集)'!$2:$100,ROW()-1,0)="","",HLOOKUP('回答結果(KPMG編集)'!CN$2,'受領情報一覧(KPMG編集)'!$2:$100,ROW()-1,0)),"")</f>
        <v>【データのバックアップ】障害発生時、迅速な復旧作業が可能となるよう障害時対応計画を策定し、その有効性を確認している。また、データ消失等の事態に備え、バックアップ及びリストアの仕組みを実装し、その有効性を確認している;</v>
      </c>
      <c r="CO27" s="45" t="str">
        <f>IFERROR(IF(HLOOKUP('回答結果(KPMG編集)'!CO$2,'受領情報一覧(KPMG編集)'!$2:$100,ROW()-1,0)="","",HLOOKUP('回答結果(KPMG編集)'!CO$2,'受領情報一覧(KPMG編集)'!$2:$100,ROW()-1,0)),"")</f>
        <v/>
      </c>
      <c r="CP27" s="45" t="str">
        <f>IFERROR(IF(HLOOKUP('回答結果(KPMG編集)'!CP$2,'受領情報一覧(KPMG編集)'!$2:$100,ROW()-1,0)="","",HLOOKUP('回答結果(KPMG編集)'!CP$2,'受領情報一覧(KPMG編集)'!$2:$100,ROW()-1,0)),"")</f>
        <v/>
      </c>
      <c r="CQ27" s="45" t="str">
        <f>IFERROR(IF(HLOOKUP('回答結果(KPMG編集)'!CQ$2,'受領情報一覧(KPMG編集)'!$2:$100,ROW()-1,0)="","",HLOOKUP('回答結果(KPMG編集)'!CQ$2,'受領情報一覧(KPMG編集)'!$2:$100,ROW()-1,0)),"")</f>
        <v/>
      </c>
      <c r="CR27" s="45" t="str">
        <f>IFERROR(IF(HLOOKUP('回答結果(KPMG編集)'!CR$2,'受領情報一覧(KPMG編集)'!$2:$100,ROW()-1,0)="","",HLOOKUP('回答結果(KPMG編集)'!CR$2,'受領情報一覧(KPMG編集)'!$2:$100,ROW()-1,0)),"")</f>
        <v/>
      </c>
      <c r="CS27" s="45" t="str">
        <f>IFERROR(IF(HLOOKUP('回答結果(KPMG編集)'!CS$2,'受領情報一覧(KPMG編集)'!$2:$100,ROW()-1,0)="","",HLOOKUP('回答結果(KPMG編集)'!CS$2,'受領情報一覧(KPMG編集)'!$2:$100,ROW()-1,0)),"")</f>
        <v/>
      </c>
      <c r="CT27" s="45" t="str">
        <f>IFERROR(IF(HLOOKUP('回答結果(KPMG編集)'!CT$2,'受領情報一覧(KPMG編集)'!$2:$100,ROW()-1,0)="","",HLOOKUP('回答結果(KPMG編集)'!CT$2,'受領情報一覧(KPMG編集)'!$2:$100,ROW()-1,0)),"")</f>
        <v/>
      </c>
      <c r="CU27" s="45" t="str">
        <f>IFERROR(IF(HLOOKUP('回答結果(KPMG編集)'!CU$2,'受領情報一覧(KPMG編集)'!$2:$100,ROW()-1,0)="","",HLOOKUP('回答結果(KPMG編集)'!CU$2,'受領情報一覧(KPMG編集)'!$2:$100,ROW()-1,0)),"")</f>
        <v/>
      </c>
      <c r="CV27" s="45" t="str">
        <f>IFERROR(IF(HLOOKUP('回答結果(KPMG編集)'!CV$2,'受領情報一覧(KPMG編集)'!$2:$100,ROW()-1,0)="","",HLOOKUP('回答結果(KPMG編集)'!CV$2,'受領情報一覧(KPMG編集)'!$2:$100,ROW()-1,0)),"")</f>
        <v>100以上</v>
      </c>
      <c r="CW27" s="45" t="str">
        <f>IFERROR(IF(HLOOKUP('回答結果(KPMG編集)'!CW$2,'受領情報一覧(KPMG編集)'!$2:$100,ROW()-1,0)="","",HLOOKUP('回答結果(KPMG編集)'!CW$2,'受領情報一覧(KPMG編集)'!$2:$100,ROW()-1,0)),"")</f>
        <v>50以上</v>
      </c>
      <c r="CX27" s="45" t="str">
        <f>IFERROR(IF(HLOOKUP('回答結果(KPMG編集)'!CX$2,'受領情報一覧(KPMG編集)'!$2:$100,ROW()-1,0)="","",HLOOKUP('回答結果(KPMG編集)'!CX$2,'受領情報一覧(KPMG編集)'!$2:$100,ROW()-1,0)),"")</f>
        <v>①発注者　
鉄道会社（当社はコンサルタント会社の下請けで実施）
②概要
　施工された巨大なのり面(高さ約200m)の損傷状況の把握を、従来のロープアクセスではなく、ドローンによる画像計測にて行った。ドローンでは、まずレーザにより対象の点群データを取得し、対象の形状や位置データをもとに飛行ルートを事前に設定し、自動飛行にて効率的に撮影を行った。また、１億画素カメラを使用することで、広範囲かつ高精度の画像を取得し作業時間の大幅に削減することに成功した。撮影した画像は1枚ずつの損傷写真ではなく、区間ごとに画像合成を行い、全体像が一目で把握できる撮影展開画像にて提供した。画像からは、当社開発のひび割れ解析AIにより損傷等の自動抽出を行い、全体の損傷図面も作成し提供した。
③参考URL：特になし
④投資対効果：
具体的な削減率まで公表されていないが、ドローン計測により、従来のロープアクセス費用や人件費を縮減できたと聞いている。また、人による高所作業を省略できたため、作業中の安全性の向上も図れた。画像を取得することで、人手によるスケッチよりも、正確な変状分布を把握できようになり、これを定期的に行うことで、画像データの比較を行うことが可能になり、変状の進展把握がより客観的で正確にでき、補修対象であるかの判断の助けとなり、予防保全の観点からも有用であると言える。</v>
      </c>
      <c r="CY27" s="45" t="str">
        <f>IFERROR(IF(HLOOKUP('回答結果(KPMG編集)'!CY$2,'受領情報一覧(KPMG編集)'!$2:$100,ROW()-1,0)="","",HLOOKUP('回答結果(KPMG編集)'!CY$2,'受領情報一覧(KPMG編集)'!$2:$100,ROW()-1,0)),"")</f>
        <v>①発注者
福岡県等（当社はコンサルタント会社の下請けで実施）
②概要
橋梁の定期点検にて、ドローンを活用することで、人員・費用・時間のコスト削減に取り組んだ。ドローンにより撮影された画像から、状況把握を行うとともに、橋脚や床板といったコンクリート部については当社開発のひび割れ解析AIにより損傷等の自動抽出を行い、損傷図を作成した。
③特になし
④具体的な削減率まで公表されていないが、ドローン計測により、従来の大型点検車の費用や人件費を縮減できた。また、人による高所作業を省略できたため、作業中の安全性の向上も図れた。画像を取得することで、人手によるスケッチよりも、正確な変状分布を把握できようになり、これを定期的に行うことで、画像データの比較を行うことが可能になり、変状の進展把握がより客観的で正確にでき、補修対象であるかの判断の助けとなり、予防保全の観点からも有用であると言える。また、災害発生時には、前後の画像データ等をもって比較確認することができ、進展がみられる場合は迅速に対応ができるようになる。</v>
      </c>
      <c r="CZ27" s="45" t="str">
        <f>IFERROR(IF(HLOOKUP('回答結果(KPMG編集)'!CZ$2,'受領情報一覧(KPMG編集)'!$2:$100,ROW()-1,0)="","",HLOOKUP('回答結果(KPMG編集)'!CZ$2,'受領情報一覧(KPMG編集)'!$2:$100,ROW()-1,0)),"")</f>
        <v>①発注者
ゼネコン（当社はコンサルタント会社の下請けで実施）
②概要
地下のトンネル工事の影響が地上の路面に現れないかを観察する為に、ドローンにて路面の変位計測ができないか、という依頼。(現在検討中の業務)
③特になし
④まだ業務実施前のため、詳細な削減率は出されていないが、設置型のレーザ計測の場合は、数十メートルごとに計測が必要なため広範囲が対象となる場合は作業時間がかかることが懸念されるが、それをドローンにて行うことで作業効率がアップしコスト削減に結び付くと考えられる。またトンネルは現在工事中で、定期的に観察が必要であり、1回の計測コストが削減されることで、全体の削減効果も大きくなることが見込める。</v>
      </c>
      <c r="DA27" s="45" t="str">
        <f>IFERROR(IF(HLOOKUP('回答結果(KPMG編集)'!DA$2,'受領情報一覧(KPMG編集)'!$2:$100,ROW()-1,0)="","",HLOOKUP('回答結果(KPMG編集)'!DA$2,'受領情報一覧(KPMG編集)'!$2:$100,ROW()-1,0)),"")</f>
        <v>使用する機体、撮影対象、構造や規模により変動するため都度見積を行っている。</v>
      </c>
      <c r="DB27" s="45" t="str">
        <f>IFERROR(IF(HLOOKUP('回答結果(KPMG編集)'!DB$2,'受領情報一覧(KPMG編集)'!$2:$100,ROW()-1,0)="","",HLOOKUP('回答結果(KPMG編集)'!DB$2,'受領情報一覧(KPMG編集)'!$2:$100,ROW()-1,0)),"")</f>
        <v>特になし</v>
      </c>
      <c r="DC27" s="45" t="str">
        <f>IFERROR(IF(HLOOKUP('回答結果(KPMG編集)'!DC$2,'受領情報一覧(KPMG編集)'!$2:$100,ROW()-1,0)="","",HLOOKUP('回答結果(KPMG編集)'!DC$2,'受領情報一覧(KPMG編集)'!$2:$100,ROW()-1,0)),"")</f>
        <v>・航空法
・小型無人機等飛行禁止法
・無人航空機（ドローン、ラジコン機等）の安全な飛行のためのガイドライン （国土交通省 航空局）</v>
      </c>
      <c r="DD27" s="45" t="str">
        <f>IFERROR(IF(HLOOKUP('回答結果(KPMG編集)'!DD$2,'受領情報一覧(KPMG編集)'!$2:$100,ROW()-1,0)="","",HLOOKUP('回答結果(KPMG編集)'!DD$2,'受領情報一覧(KPMG編集)'!$2:$100,ROW()-1,0)),"")</f>
        <v>対象地域の特性や当日の天候等により飛行が不可となる場合がありますので、ご了承ください。</v>
      </c>
      <c r="DE27" s="45" t="str">
        <f>IFERROR(IF(HLOOKUP('回答結果(KPMG編集)'!DE$2,'受領情報一覧(KPMG編集)'!$2:$100,ROW()-1,0)="","",HLOOKUP('回答結果(KPMG編集)'!DE$2,'受領情報一覧(KPMG編集)'!$2:$100,ROW()-1,0)),"")</f>
        <v>・対象の条件に合わせて様々なドローンやカメラを使い分けてデータの取得を行うことが可能。(当社では「九電ドローンサービス」と協業しており、九州電力㈱が保有する多種多様なドローンで計測が可能である)
・長年橋梁等の構造物点検を行っていた点検者としての知見を持った者が対応するため、注視すべき所が分かる。
・ＡＩによるコンクリートのひび割れ検出を行い、作業を効率化できる。
・ドローンが台頭する前から長年トンネルの画像計測を行ってきた会社であり、豊富な教師データから精度の高いAIを使用している。
・点検支援技術性能カタログに登録済の技術で、既に各所で実績がある技術である。</v>
      </c>
      <c r="DF27" s="45" t="str">
        <f>IFERROR(IF(HLOOKUP('回答結果(KPMG編集)'!DF$2,'受領情報一覧(KPMG編集)'!$2:$100,ROW()-1,0)="","",HLOOKUP('回答結果(KPMG編集)'!DF$2,'受領情報一覧(KPMG編集)'!$2:$100,ROW()-1,0)),"")</f>
        <v>日本国の裁判所</v>
      </c>
      <c r="DG27" s="45" t="str">
        <f>IFERROR(IF(HLOOKUP('回答結果(KPMG編集)'!DG$2,'受領情報一覧(KPMG編集)'!$2:$100,ROW()-1,0)="","",HLOOKUP('回答結果(KPMG編集)'!DG$2,'受領情報一覧(KPMG編集)'!$2:$100,ROW()-1,0)),"")</f>
        <v>日本法</v>
      </c>
      <c r="DH27" s="45" t="str">
        <f>IFERROR(IF(HLOOKUP('回答結果(KPMG編集)'!DH$2,'受領情報一覧(KPMG編集)'!$2:$100,ROW()-1,0)="","",HLOOKUP('回答結果(KPMG編集)'!DH$2,'受領情報一覧(KPMG編集)'!$2:$100,ROW()-1,0)),"")</f>
        <v>はい</v>
      </c>
      <c r="DI27" s="45" t="str">
        <f>IFERROR(IF(HLOOKUP('回答結果(KPMG編集)'!DI$2,'受領情報一覧(KPMG編集)'!$2:$100,ROW()-1,0)="","",HLOOKUP('回答結果(KPMG編集)'!DI$2,'受領情報一覧(KPMG編集)'!$2:$100,ROW()-1,0)),"")</f>
        <v>はい</v>
      </c>
      <c r="DJ27" s="45" t="str">
        <f>IFERROR(IF(HLOOKUP('回答結果(KPMG編集)'!DJ$2,'受領情報一覧(KPMG編集)'!$2:$100,ROW()-1,0)="","",HLOOKUP('回答結果(KPMG編集)'!DJ$2,'受領情報一覧(KPMG編集)'!$2:$100,ROW()-1,0)),"")</f>
        <v>特段の定め無し</v>
      </c>
      <c r="DK27" s="45" t="str">
        <f>IFERROR(IF(HLOOKUP('回答結果(KPMG編集)'!DK$2,'受領情報一覧(KPMG編集)'!$2:$100,ROW()-1,0)="","",HLOOKUP('回答結果(KPMG編集)'!DK$2,'受領情報一覧(KPMG編集)'!$2:$100,ROW()-1,0)),"")</f>
        <v/>
      </c>
      <c r="DL27" s="45" t="str">
        <f>IFERROR(IF(HLOOKUP('回答結果(KPMG編集)'!DL$2,'受領情報一覧(KPMG編集)'!$2:$100,ROW()-1,0)="","",HLOOKUP('回答結果(KPMG編集)'!DL$2,'受領情報一覧(KPMG編集)'!$2:$100,ROW()-1,0)),"")</f>
        <v/>
      </c>
      <c r="DM27" s="45" t="str">
        <f>IFERROR(IF(HLOOKUP('回答結果(KPMG編集)'!DM$2,'受領情報一覧(KPMG編集)'!$2:$100,ROW()-1,0)="","",HLOOKUP('回答結果(KPMG編集)'!DM$2,'受領情報一覧(KPMG編集)'!$2:$100,ROW()-1,0)),"")</f>
        <v/>
      </c>
      <c r="DN27" s="45" t="str">
        <f>IFERROR(IF(HLOOKUP('回答結果(KPMG編集)'!DN$2,'受領情報一覧(KPMG編集)'!$2:$100,ROW()-1,0)="","",HLOOKUP('回答結果(KPMG編集)'!DN$2,'受領情報一覧(KPMG編集)'!$2:$100,ROW()-1,0)),"")</f>
        <v/>
      </c>
      <c r="DO27" s="45" t="str">
        <f>IFERROR(IF(HLOOKUP('回答結果(KPMG編集)'!DO$2,'受領情報一覧(KPMG編集)'!$2:$100,ROW()-1,0)="","",HLOOKUP('回答結果(KPMG編集)'!DO$2,'受領情報一覧(KPMG編集)'!$2:$100,ROW()-1,0)),"")</f>
        <v/>
      </c>
      <c r="DP27" s="45" t="str">
        <f>IFERROR(IF(HLOOKUP('回答結果(KPMG編集)'!DP$2,'受領情報一覧(KPMG編集)'!$2:$100,ROW()-1,0)="","",HLOOKUP('回答結果(KPMG編集)'!DP$2,'受領情報一覧(KPMG編集)'!$2:$100,ROW()-1,0)),"")</f>
        <v/>
      </c>
      <c r="DQ27" s="45" t="str">
        <f>IFERROR(IF(HLOOKUP('回答結果(KPMG編集)'!DQ$2,'受領情報一覧(KPMG編集)'!$2:$100,ROW()-1,0)="","",HLOOKUP('回答結果(KPMG編集)'!DQ$2,'受領情報一覧(KPMG編集)'!$2:$100,ROW()-1,0)),"")</f>
        <v/>
      </c>
      <c r="DR27" s="45" t="str">
        <f>IFERROR(IF(HLOOKUP('回答結果(KPMG編集)'!DR$2,'受領情報一覧(KPMG編集)'!$2:$100,ROW()-1,0)="","",HLOOKUP('回答結果(KPMG編集)'!DR$2,'受領情報一覧(KPMG編集)'!$2:$100,ROW()-1,0)),"")</f>
        <v/>
      </c>
      <c r="DS27" s="45" t="str">
        <f>IFERROR(IF(HLOOKUP('回答結果(KPMG編集)'!DS$2,'受領情報一覧(KPMG編集)'!$2:$100,ROW()-1,0)="","",HLOOKUP('回答結果(KPMG編集)'!DS$2,'受領情報一覧(KPMG編集)'!$2:$100,ROW()-1,0)),"")</f>
        <v/>
      </c>
      <c r="DT27" s="45" t="str">
        <f>IFERROR(IF(HLOOKUP('回答結果(KPMG編集)'!DT$2,'受領情報一覧(KPMG編集)'!$2:$100,ROW()-1,0)="","",HLOOKUP('回答結果(KPMG編集)'!DT$2,'受領情報一覧(KPMG編集)'!$2:$100,ROW()-1,0)),"")</f>
        <v/>
      </c>
      <c r="DU27" s="45" t="str">
        <f>IFERROR(IF(HLOOKUP('回答結果(KPMG編集)'!DU$2,'受領情報一覧(KPMG編集)'!$2:$100,ROW()-1,0)="","",HLOOKUP('回答結果(KPMG編集)'!DU$2,'受領情報一覧(KPMG編集)'!$2:$100,ROW()-1,0)),"")</f>
        <v/>
      </c>
      <c r="DV27" s="45" t="str">
        <f>IFERROR(IF(HLOOKUP('回答結果(KPMG編集)'!DV$2,'受領情報一覧(KPMG編集)'!$2:$100,ROW()-1,0)="","",HLOOKUP('回答結果(KPMG編集)'!DV$2,'受領情報一覧(KPMG編集)'!$2:$100,ROW()-1,0)),"")</f>
        <v>営業部　的野貴斗</v>
      </c>
      <c r="DW27" s="45" t="str">
        <f>IFERROR(IF(HLOOKUP('回答結果(KPMG編集)'!DW$2,'受領情報一覧(KPMG編集)'!$2:$100,ROW()-1,0)="","",HLOOKUP('回答結果(KPMG編集)'!DW$2,'受領情報一覧(KPMG編集)'!$2:$100,ROW()-1,0)),"")</f>
        <v>エギョウブ　マトノタカト</v>
      </c>
      <c r="DX27" s="45" t="str">
        <f>IFERROR(IF(HLOOKUP('回答結果(KPMG編集)'!DX$2,'受領情報一覧(KPMG編集)'!$2:$100,ROW()-1,0)="","",HLOOKUP('回答結果(KPMG編集)'!DX$2,'受領情報一覧(KPMG編集)'!$2:$100,ROW()-1,0)),"")</f>
        <v>093-642-8231　平⽇8:30~17:30
kkeigyo@keisokukensa.co.jp</v>
      </c>
      <c r="DY27" s="45" t="str">
        <f>IFERROR(IF(HLOOKUP('回答結果(KPMG編集)'!DY$2,'受領情報一覧(KPMG編集)'!$2:$100,ROW()-1,0)="","",HLOOKUP('回答結果(KPMG編集)'!DY$2,'受領情報一覧(KPMG編集)'!$2:$100,ROW()-1,0)),"")</f>
        <v>個人情報の取扱いに同意する</v>
      </c>
      <c r="DZ27" s="45" t="str">
        <f>IFERROR(IF(HLOOKUP('回答結果(KPMG編集)'!DZ$2,'受領情報一覧(KPMG編集)'!$2:$100,ROW()-1,0)="","",HLOOKUP('回答結果(KPMG編集)'!DZ$2,'受領情報一覧(KPMG編集)'!$2:$100,ROW()-1,0)),"")</f>
        <v>著作権の取扱いに同意する</v>
      </c>
      <c r="EA27" s="45" t="str">
        <f>IFERROR(IF(HLOOKUP('回答結果(KPMG編集)'!EA$3,'受領情報一覧(KPMG編集)'!$3:$100,ROW()-2,0)="","",HLOOKUP('回答結果(KPMG編集)'!EA$3,'受領情報一覧(KPMG編集)'!$3:$100,ROW()-2,0)),"")</f>
        <v>同意する</v>
      </c>
      <c r="EB27" s="45" t="str">
        <f>IFERROR(IF(HLOOKUP('回答結果(KPMG編集)'!EB$3,'受領情報一覧(KPMG編集)'!$3:$100,ROW()-2,0)="","",HLOOKUP('回答結果(KPMG編集)'!EB$3,'受領情報一覧(KPMG編集)'!$3:$100,ROW()-2,0)),"")</f>
        <v>確認しました</v>
      </c>
    </row>
    <row r="28" spans="2:132" x14ac:dyDescent="0.55000000000000004">
      <c r="B28" s="67">
        <f>IFERROR(IF(Table1[[#This Row],[回答ID]]="","",Table1[[#This Row],[回答ID]]),"")</f>
        <v>25</v>
      </c>
      <c r="C28" s="46">
        <f>IFERROR(IF(Table1[[#This Row],[開始時刻]]="","",Table1[[#This Row],[開始時刻]]),"")</f>
        <v>45317.717407407406</v>
      </c>
      <c r="D28" s="46">
        <f>IFERROR(IF(Table1[[#This Row],[完了時刻]]="","",Table1[[#This Row],[完了時刻]]),"")</f>
        <v>45317.746967592589</v>
      </c>
      <c r="E28" s="45" t="str">
        <f>IFERROR(IF(Table1[[#This Row],[メール]]="","",Table1[[#This Row],[メール]]),"")</f>
        <v>anonymous</v>
      </c>
      <c r="F28" s="45" t="str">
        <f>IFERROR(IF(Table1[[#This Row],[名前]]="","",Table1[[#This Row],[名前]]),"")</f>
        <v/>
      </c>
      <c r="G28" s="45" t="str">
        <f>IFERROR(IF(Table1[[#This Row],[最終変更時刻]]="","",Table1[[#This Row],[最終変更時刻]]),"")</f>
        <v/>
      </c>
      <c r="H28" s="45" t="str">
        <f>IFERROR(IF(HLOOKUP('回答結果(KPMG編集)'!H$2,'受領情報一覧(KPMG編集)'!$2:$100,ROW()-1,0)="","",HLOOKUP('回答結果(KPMG編集)'!H$2,'受領情報一覧(KPMG編集)'!$2:$100,ROW()-1,0)),"")</f>
        <v>株式会社ソラリス</v>
      </c>
      <c r="I28" s="45" t="str">
        <f>IFERROR(IF(HLOOKUP('回答結果(KPMG編集)'!I$2,'受領情報一覧(KPMG編集)'!$2:$100,ROW()-1,0)="","",HLOOKUP('回答結果(KPMG編集)'!I$2,'受領情報一覧(KPMG編集)'!$2:$100,ROW()-1,0)),"")</f>
        <v>カブシキカイシャソラリス</v>
      </c>
      <c r="J28" s="45" t="str">
        <f>IFERROR(IF(HLOOKUP('回答結果(KPMG編集)'!J$2,'受領情報一覧(KPMG編集)'!$2:$100,ROW()-1,0)="","",HLOOKUP('回答結果(KPMG編集)'!J$2,'受領情報一覧(KPMG編集)'!$2:$100,ROW()-1,0)),"")</f>
        <v>日本国</v>
      </c>
      <c r="K28" s="184" t="str">
        <f>IFERROR(IF(HLOOKUP('回答結果(KPMG編集)'!K$2,'受領情報一覧(KPMG編集)'!$2:$100,ROW()-1,0)="","",HLOOKUP('回答結果(KPMG編集)'!K$2,'受領情報一覧(KPMG編集)'!$2:$100,ROW()-1,0)),"")</f>
        <v>1011401020592</v>
      </c>
      <c r="L28" s="45" t="str">
        <f>IFERROR(IF(HLOOKUP('回答結果(KPMG編集)'!L$2,'受領情報一覧(KPMG編集)'!$2:$100,ROW()-1,0)="","",HLOOKUP('回答結果(KPMG編集)'!L$2,'受領情報一覧(KPMG編集)'!$2:$100,ROW()-1,0)),"")</f>
        <v>50⼈以下</v>
      </c>
      <c r="M28" s="45" t="str">
        <f>IFERROR(IF(HLOOKUP('回答結果(KPMG編集)'!M$2,'受領情報一覧(KPMG編集)'!$2:$100,ROW()-1,0)="","",HLOOKUP('回答結果(KPMG編集)'!M$2,'受領情報一覧(KPMG編集)'!$2:$100,ROW()-1,0)),"")</f>
        <v>5,000万円以下</v>
      </c>
      <c r="N28" s="45" t="str">
        <f>IFERROR(IF(HLOOKUP('回答結果(KPMG編集)'!N$2,'受領情報一覧(KPMG編集)'!$2:$100,ROW()-1,0)="","",HLOOKUP('回答結果(KPMG編集)'!N$2,'受領情報一覧(KPMG編集)'!$2:$100,ROW()-1,0)),"")</f>
        <v>東京都板橋区東山町14-13</v>
      </c>
      <c r="O28" s="45" t="str">
        <f>IFERROR(IF(HLOOKUP('回答結果(KPMG編集)'!O$2,'受領情報一覧(KPMG編集)'!$2:$100,ROW()-1,0)="","",HLOOKUP('回答結果(KPMG編集)'!O$2,'受領情報一覧(KPMG編集)'!$2:$100,ROW()-1,0)),"")</f>
        <v>https://solaris-inc.com/</v>
      </c>
      <c r="P28" s="45" t="str">
        <f>IFERROR(IF(HLOOKUP('回答結果(KPMG編集)'!P$2,'受領情報一覧(KPMG編集)'!$2:$100,ROW()-1,0)="","",HLOOKUP('回答結果(KPMG編集)'!P$2,'受領情報一覧(KPMG編集)'!$2:$100,ROW()-1,0)),"")</f>
        <v>中央省庁（全省庁統一資格）;</v>
      </c>
      <c r="Q28" s="45" t="str">
        <f>IFERROR(IF(HLOOKUP('回答結果(KPMG編集)'!Q$2,'受領情報一覧(KPMG編集)'!$2:$100,ROW()-1,0)="","",HLOOKUP('回答結果(KPMG編集)'!Q$2,'受領情報一覧(KPMG編集)'!$2:$100,ROW()-1,0)),"")</f>
        <v>全国;</v>
      </c>
      <c r="R28" s="45" t="str">
        <f>IFERROR(IF(HLOOKUP('回答結果(KPMG編集)'!R$2,'受領情報一覧(KPMG編集)'!$2:$100,ROW()-1,0)="","",HLOOKUP('回答結果(KPMG編集)'!R$2,'受領情報一覧(KPMG編集)'!$2:$100,ROW()-1,0)),"")</f>
        <v>ミミズ型管内走行ロボットSooha</v>
      </c>
      <c r="S28" s="45" t="str">
        <f>IFERROR(IF(HLOOKUP('回答結果(KPMG編集)'!S$2,'受領情報一覧(KPMG編集)'!$2:$100,ROW()-1,0)="","",HLOOKUP('回答結果(KPMG編集)'!S$2,'受領情報一覧(KPMG編集)'!$2:$100,ROW()-1,0)),"")</f>
        <v/>
      </c>
      <c r="T28" s="45" t="str">
        <f>IFERROR(IF(HLOOKUP('回答結果(KPMG編集)'!T$2,'受領情報一覧(KPMG編集)'!$2:$100,ROW()-1,0)="","",HLOOKUP('回答結果(KPMG編集)'!T$2,'受領情報一覧(KPMG編集)'!$2:$100,ROW()-1,0)),"")</f>
        <v>ミミズ型管内走行ロボットSoohaは、点検手段が限定的であった100mm以下の小口径配管向けの目視点検サービスです。老朽化起因で発生するインフラ配管事故の削減ができる有望なソリューションとして期待されています。</v>
      </c>
      <c r="U28" s="45" t="str">
        <f>IFERROR(IF(HLOOKUP('回答結果(KPMG編集)'!U$2,'受領情報一覧(KPMG編集)'!$2:$100,ROW()-1,0)="","",HLOOKUP('回答結果(KPMG編集)'!U$2,'受領情報一覧(KPMG編集)'!$2:$100,ROW()-1,0)),"")</f>
        <v>https://www.youtube.com/watch?v=ISxKL1OmgJI&amp;t=6s</v>
      </c>
      <c r="V28" s="45" t="str">
        <f>IFERROR(IF(HLOOKUP('回答結果(KPMG編集)'!V$2,'受領情報一覧(KPMG編集)'!$2:$100,ROW()-1,0)="","",HLOOKUP('回答結果(KPMG編集)'!V$2,'受領情報一覧(KPMG編集)'!$2:$100,ROW()-1,0)),"")</f>
        <v/>
      </c>
      <c r="W28" s="45" t="str">
        <f>IFERROR(IF(HLOOKUP('回答結果(KPMG編集)'!W$2,'受領情報一覧(KPMG編集)'!$2:$100,ROW()-1,0)="","",HLOOKUP('回答結果(KPMG編集)'!W$2,'受領情報一覧(KPMG編集)'!$2:$100,ROW()-1,0)),"")</f>
        <v/>
      </c>
      <c r="X28" s="45" t="str">
        <f>IFERROR(IF(HLOOKUP('回答結果(KPMG編集)'!X$2,'受領情報一覧(KPMG編集)'!$2:$100,ROW()-1,0)="","",HLOOKUP('回答結果(KPMG編集)'!X$2,'受領情報一覧(KPMG編集)'!$2:$100,ROW()-1,0)),"")</f>
        <v>複数の要素技術により構成される</v>
      </c>
      <c r="Y28" s="45" t="str">
        <f>IFERROR(IF(HLOOKUP('回答結果(KPMG編集)'!Y$2,'受領情報一覧(KPMG編集)'!$2:$100,ROW()-1,0)="","",HLOOKUP('回答結果(KPMG編集)'!Y$2,'受領情報一覧(KPMG編集)'!$2:$100,ROW()-1,0)),"")</f>
        <v/>
      </c>
      <c r="Z28" s="45" t="str">
        <f>IFERROR(IF(HLOOKUP('回答結果(KPMG編集)'!Z$2,'受領情報一覧(KPMG編集)'!$2:$100,ROW()-1,0)="","",HLOOKUP('回答結果(KPMG編集)'!Z$2,'受領情報一覧(KPMG編集)'!$2:$100,ROW()-1,0)),"")</f>
        <v/>
      </c>
      <c r="AA28" s="185" t="str">
        <f>IFERROR(IF(HLOOKUP('回答結果(KPMG編集)'!AA$2,'受領情報一覧(KPMG編集)'!$2:$100,ROW()-1,0)="","",HLOOKUP('回答結果(KPMG編集)'!AA$2,'受領情報一覧(KPMG編集)'!$2:$100,ROW()-1,0)),"")</f>
        <v/>
      </c>
      <c r="AB28" s="45" t="str">
        <f>IFERROR(IF(HLOOKUP('回答結果(KPMG編集)'!AB$2,'受領情報一覧(KPMG編集)'!$2:$100,ROW()-1,0)="","",HLOOKUP('回答結果(KPMG編集)'!AB$2,'受領情報一覧(KPMG編集)'!$2:$100,ROW()-1,0)),"")</f>
        <v/>
      </c>
      <c r="AC28" s="45" t="str">
        <f>IFERROR(IF(HLOOKUP('回答結果(KPMG編集)'!AC$2,'受領情報一覧(KPMG編集)'!$2:$100,ROW()-1,0)="","",HLOOKUP('回答結果(KPMG編集)'!AC$2,'受領情報一覧(KPMG編集)'!$2:$100,ROW()-1,0)),"")</f>
        <v>カメラ技術</v>
      </c>
      <c r="AD28" s="45" t="str">
        <f>IFERROR(IF(HLOOKUP('回答結果(KPMG編集)'!AD$2,'受領情報一覧(KPMG編集)'!$2:$100,ROW()-1,0)="","",HLOOKUP('回答結果(KPMG編集)'!AD$2,'受領情報一覧(KPMG編集)'!$2:$100,ROW()-1,0)),"")</f>
        <v/>
      </c>
      <c r="AE28" s="45" t="str">
        <f>IFERROR(IF(HLOOKUP('回答結果(KPMG編集)'!AE$2,'受領情報一覧(KPMG編集)'!$2:$100,ROW()-1,0)="","",HLOOKUP('回答結果(KPMG編集)'!AE$2,'受領情報一覧(KPMG編集)'!$2:$100,ROW()-1,0)),"")</f>
        <v>株式会社アサヒ電子研究所</v>
      </c>
      <c r="AF28" s="45" t="str">
        <f>IFERROR(IF(HLOOKUP('回答結果(KPMG編集)'!AF$2,'受領情報一覧(KPMG編集)'!$2:$100,ROW()-1,0)="","",HLOOKUP('回答結果(KPMG編集)'!AF$2,'受領情報一覧(KPMG編集)'!$2:$100,ROW()-1,0)),"")</f>
        <v>カブシキカイシャアサヒデンシケンキュウジョ</v>
      </c>
      <c r="AG28" s="185" t="str">
        <f>IFERROR(IF(HLOOKUP('回答結果(KPMG編集)'!AG$2,'受領情報一覧(KPMG編集)'!$2:$100,ROW()-1,0)="","",HLOOKUP('回答結果(KPMG編集)'!AG$2,'受領情報一覧(KPMG編集)'!$2:$100,ROW()-1,0)),"")</f>
        <v>4120001073491</v>
      </c>
      <c r="AH28" s="45" t="str">
        <f>IFERROR(IF(HLOOKUP('回答結果(KPMG編集)'!AH$2,'受領情報一覧(KPMG編集)'!$2:$100,ROW()-1,0)="","",HLOOKUP('回答結果(KPMG編集)'!AH$2,'受領情報一覧(KPMG編集)'!$2:$100,ROW()-1,0)),"")</f>
        <v>大阪府大阪市中央区道修町３丁目３番３号アサヒ軽金属ビル内</v>
      </c>
      <c r="AI28" s="45" t="str">
        <f>IFERROR(IF(HLOOKUP('回答結果(KPMG編集)'!AI$2,'受領情報一覧(KPMG編集)'!$2:$100,ROW()-1,0)="","",HLOOKUP('回答結果(KPMG編集)'!AI$2,'受領情報一覧(KPMG編集)'!$2:$100,ROW()-1,0)),"")</f>
        <v>続けて回答する</v>
      </c>
      <c r="AJ28" s="45" t="str">
        <f>IFERROR(IF(HLOOKUP('回答結果(KPMG編集)'!AJ$2,'受領情報一覧(KPMG編集)'!$2:$100,ROW()-1,0)="","",HLOOKUP('回答結果(KPMG編集)'!AJ$2,'受領情報一覧(KPMG編集)'!$2:$100,ROW()-1,0)),"")</f>
        <v>人工筋肉によるソフトアクチュエーター技術</v>
      </c>
      <c r="AK28" s="45" t="str">
        <f>IFERROR(IF(HLOOKUP('回答結果(KPMG編集)'!AK$2,'受領情報一覧(KPMG編集)'!$2:$100,ROW()-1,0)="","",HLOOKUP('回答結果(KPMG編集)'!AK$2,'受領情報一覧(KPMG編集)'!$2:$100,ROW()-1,0)),"")</f>
        <v/>
      </c>
      <c r="AL28" s="45" t="str">
        <f>IFERROR(IF(HLOOKUP('回答結果(KPMG編集)'!AL$2,'受領情報一覧(KPMG編集)'!$2:$100,ROW()-1,0)="","",HLOOKUP('回答結果(KPMG編集)'!AL$2,'受領情報一覧(KPMG編集)'!$2:$100,ROW()-1,0)),"")</f>
        <v>株式会社右川ゴム製造所</v>
      </c>
      <c r="AM28" s="45" t="str">
        <f>IFERROR(IF(HLOOKUP('回答結果(KPMG編集)'!AM$2,'受領情報一覧(KPMG編集)'!$2:$100,ROW()-1,0)="","",HLOOKUP('回答結果(KPMG編集)'!AM$2,'受領情報一覧(KPMG編集)'!$2:$100,ROW()-1,0)),"")</f>
        <v>カブシキカイシャウカワゴムセイゾウショ</v>
      </c>
      <c r="AN28" s="185" t="str">
        <f>IFERROR(IF(HLOOKUP('回答結果(KPMG編集)'!AN$2,'受領情報一覧(KPMG編集)'!$2:$100,ROW()-1,0)="","",HLOOKUP('回答結果(KPMG編集)'!AN$2,'受領情報一覧(KPMG編集)'!$2:$100,ROW()-1,0)),"")</f>
        <v>7030001037214</v>
      </c>
      <c r="AO28" s="45" t="str">
        <f>IFERROR(IF(HLOOKUP('回答結果(KPMG編集)'!AO$2,'受領情報一覧(KPMG編集)'!$2:$100,ROW()-1,0)="","",HLOOKUP('回答結果(KPMG編集)'!AO$2,'受領情報一覧(KPMG編集)'!$2:$100,ROW()-1,0)),"")</f>
        <v>埼玉県八潮市大曽根290番地</v>
      </c>
      <c r="AP28" s="45" t="str">
        <f>IFERROR(IF(HLOOKUP('回答結果(KPMG編集)'!AP$2,'受領情報一覧(KPMG編集)'!$2:$100,ROW()-1,0)="","",HLOOKUP('回答結果(KPMG編集)'!AP$2,'受領情報一覧(KPMG編集)'!$2:$100,ROW()-1,0)),"")</f>
        <v>次のセクションの回答へ進む</v>
      </c>
      <c r="AQ28" s="45" t="str">
        <f>IFERROR(IF(HLOOKUP('回答結果(KPMG編集)'!AQ$2,'受領情報一覧(KPMG編集)'!$2:$100,ROW()-1,0)="","",HLOOKUP('回答結果(KPMG編集)'!AQ$2,'受領情報一覧(KPMG編集)'!$2:$100,ROW()-1,0)),"")</f>
        <v/>
      </c>
      <c r="AR28" s="45" t="str">
        <f>IFERROR(IF(HLOOKUP('回答結果(KPMG編集)'!AR$2,'受領情報一覧(KPMG編集)'!$2:$100,ROW()-1,0)="","",HLOOKUP('回答結果(KPMG編集)'!AR$2,'受領情報一覧(KPMG編集)'!$2:$100,ROW()-1,0)),"")</f>
        <v/>
      </c>
      <c r="AS28" s="45" t="str">
        <f>IFERROR(IF(HLOOKUP('回答結果(KPMG編集)'!AS$2,'受領情報一覧(KPMG編集)'!$2:$100,ROW()-1,0)="","",HLOOKUP('回答結果(KPMG編集)'!AS$2,'受領情報一覧(KPMG編集)'!$2:$100,ROW()-1,0)),"")</f>
        <v/>
      </c>
      <c r="AT28" s="45" t="str">
        <f>IFERROR(IF(HLOOKUP('回答結果(KPMG編集)'!AT$2,'受領情報一覧(KPMG編集)'!$2:$100,ROW()-1,0)="","",HLOOKUP('回答結果(KPMG編集)'!AT$2,'受領情報一覧(KPMG編集)'!$2:$100,ROW()-1,0)),"")</f>
        <v/>
      </c>
      <c r="AU28" s="185" t="str">
        <f>IFERROR(IF(HLOOKUP('回答結果(KPMG編集)'!AU$2,'受領情報一覧(KPMG編集)'!$2:$100,ROW()-1,0)="","",HLOOKUP('回答結果(KPMG編集)'!AU$2,'受領情報一覧(KPMG編集)'!$2:$100,ROW()-1,0)),"")</f>
        <v/>
      </c>
      <c r="AV28" s="45" t="str">
        <f>IFERROR(IF(HLOOKUP('回答結果(KPMG編集)'!AV$2,'受領情報一覧(KPMG編集)'!$2:$100,ROW()-1,0)="","",HLOOKUP('回答結果(KPMG編集)'!AV$2,'受領情報一覧(KPMG編集)'!$2:$100,ROW()-1,0)),"")</f>
        <v/>
      </c>
      <c r="AW28" s="45" t="str">
        <f>IFERROR(IF(HLOOKUP('回答結果(KPMG編集)'!AW$2,'受領情報一覧(KPMG編集)'!$2:$100,ROW()-1,0)="","",HLOOKUP('回答結果(KPMG編集)'!AW$2,'受領情報一覧(KPMG編集)'!$2:$100,ROW()-1,0)),"")</f>
        <v/>
      </c>
      <c r="AX28" s="45" t="str">
        <f>IFERROR(IF(HLOOKUP('回答結果(KPMG編集)'!AX$2,'受領情報一覧(KPMG編集)'!$2:$100,ROW()-1,0)="","",HLOOKUP('回答結果(KPMG編集)'!AX$2,'受領情報一覧(KPMG編集)'!$2:$100,ROW()-1,0)),"")</f>
        <v/>
      </c>
      <c r="AY28" s="45" t="str">
        <f>IFERROR(IF(HLOOKUP('回答結果(KPMG編集)'!AY$2,'受領情報一覧(KPMG編集)'!$2:$100,ROW()-1,0)="","",HLOOKUP('回答結果(KPMG編集)'!AY$2,'受領情報一覧(KPMG編集)'!$2:$100,ROW()-1,0)),"")</f>
        <v/>
      </c>
      <c r="AZ28" s="45" t="str">
        <f>IFERROR(IF(HLOOKUP('回答結果(KPMG編集)'!AZ$2,'受領情報一覧(KPMG編集)'!$2:$100,ROW()-1,0)="","",HLOOKUP('回答結果(KPMG編集)'!AZ$2,'受領情報一覧(KPMG編集)'!$2:$100,ROW()-1,0)),"")</f>
        <v/>
      </c>
      <c r="BA28" s="45" t="str">
        <f>IFERROR(IF(HLOOKUP('回答結果(KPMG編集)'!BA$2,'受領情報一覧(KPMG編集)'!$2:$100,ROW()-1,0)="","",HLOOKUP('回答結果(KPMG編集)'!BA$2,'受領情報一覧(KPMG編集)'!$2:$100,ROW()-1,0)),"")</f>
        <v/>
      </c>
      <c r="BB28" s="185" t="str">
        <f>IFERROR(IF(HLOOKUP('回答結果(KPMG編集)'!BB$2,'受領情報一覧(KPMG編集)'!$2:$100,ROW()-1,0)="","",HLOOKUP('回答結果(KPMG編集)'!BB$2,'受領情報一覧(KPMG編集)'!$2:$100,ROW()-1,0)),"")</f>
        <v/>
      </c>
      <c r="BC28" s="45" t="str">
        <f>IFERROR(IF(HLOOKUP('回答結果(KPMG編集)'!BC$2,'受領情報一覧(KPMG編集)'!$2:$100,ROW()-1,0)="","",HLOOKUP('回答結果(KPMG編集)'!BC$2,'受領情報一覧(KPMG編集)'!$2:$100,ROW()-1,0)),"")</f>
        <v/>
      </c>
      <c r="BD28" s="45" t="str">
        <f>IFERROR(IF(HLOOKUP('回答結果(KPMG編集)'!BD$2,'受領情報一覧(KPMG編集)'!$2:$100,ROW()-1,0)="","",HLOOKUP('回答結果(KPMG編集)'!BD$2,'受領情報一覧(KPMG編集)'!$2:$100,ROW()-1,0)),"")</f>
        <v/>
      </c>
      <c r="BE28" s="45" t="str">
        <f>IFERROR(IF(HLOOKUP('回答結果(KPMG編集)'!BE$2,'受領情報一覧(KPMG編集)'!$2:$100,ROW()-1,0)="","",HLOOKUP('回答結果(KPMG編集)'!BE$2,'受領情報一覧(KPMG編集)'!$2:$100,ROW()-1,0)),"")</f>
        <v/>
      </c>
      <c r="BF28" s="45" t="str">
        <f>IFERROR(IF(HLOOKUP('回答結果(KPMG編集)'!BF$2,'受領情報一覧(KPMG編集)'!$2:$100,ROW()-1,0)="","",HLOOKUP('回答結果(KPMG編集)'!BF$2,'受領情報一覧(KPMG編集)'!$2:$100,ROW()-1,0)),"")</f>
        <v/>
      </c>
      <c r="BG28" s="45" t="str">
        <f>IFERROR(IF(HLOOKUP('回答結果(KPMG編集)'!BG$2,'受領情報一覧(KPMG編集)'!$2:$100,ROW()-1,0)="","",HLOOKUP('回答結果(KPMG編集)'!BG$2,'受領情報一覧(KPMG編集)'!$2:$100,ROW()-1,0)),"")</f>
        <v/>
      </c>
      <c r="BH28" s="45" t="str">
        <f>IFERROR(IF(HLOOKUP('回答結果(KPMG編集)'!BH$2,'受領情報一覧(KPMG編集)'!$2:$100,ROW()-1,0)="","",HLOOKUP('回答結果(KPMG編集)'!BH$2,'受領情報一覧(KPMG編集)'!$2:$100,ROW()-1,0)),"")</f>
        <v/>
      </c>
      <c r="BI28" s="45" t="str">
        <f>IFERROR(IF(HLOOKUP('回答結果(KPMG編集)'!BI$2,'受領情報一覧(KPMG編集)'!$2:$100,ROW()-1,0)="","",HLOOKUP('回答結果(KPMG編集)'!BI$2,'受領情報一覧(KPMG編集)'!$2:$100,ROW()-1,0)),"")</f>
        <v/>
      </c>
      <c r="BJ28" s="45" t="str">
        <f>IFERROR(IF(HLOOKUP('回答結果(KPMG編集)'!BJ$2,'受領情報一覧(KPMG編集)'!$2:$100,ROW()-1,0)="","",HLOOKUP('回答結果(KPMG編集)'!BJ$2,'受領情報一覧(KPMG編集)'!$2:$100,ROW()-1,0)),"")</f>
        <v/>
      </c>
      <c r="BK28" s="45" t="str">
        <f>IFERROR(IF(HLOOKUP('回答結果(KPMG編集)'!BK$2,'受領情報一覧(KPMG編集)'!$2:$100,ROW()-1,0)="","",HLOOKUP('回答結果(KPMG編集)'!BK$2,'受領情報一覧(KPMG編集)'!$2:$100,ROW()-1,0)),"")</f>
        <v/>
      </c>
      <c r="BL28" s="45" t="str">
        <f>IFERROR(IF(HLOOKUP('回答結果(KPMG編集)'!BL$2,'受領情報一覧(KPMG編集)'!$2:$100,ROW()-1,0)="","",HLOOKUP('回答結果(KPMG編集)'!BL$2,'受領情報一覧(KPMG編集)'!$2:$100,ROW()-1,0)),"")</f>
        <v/>
      </c>
      <c r="BM28" s="45" t="str">
        <f>IFERROR(IF(HLOOKUP('回答結果(KPMG編集)'!BM$2,'受領情報一覧(KPMG編集)'!$2:$100,ROW()-1,0)="","",HLOOKUP('回答結果(KPMG編集)'!BM$2,'受領情報一覧(KPMG編集)'!$2:$100,ROW()-1,0)),"")</f>
        <v>有</v>
      </c>
      <c r="BN28" s="45" t="str">
        <f>IFERROR(IF(HLOOKUP('回答結果(KPMG編集)'!BN$2,'受領情報一覧(KPMG編集)'!$2:$100,ROW()-1,0)="","",HLOOKUP('回答結果(KPMG編集)'!BN$2,'受領情報一覧(KPMG編集)'!$2:$100,ROW()-1,0)),"")</f>
        <v>土木構造物（道路、トンネル、橋梁、導管等の埋設物、等）;建築物（家屋、事業所、工場、畜舎、倉庫、等）;設備（建築設備、水道設備、製造設備、防災設備、等）;</v>
      </c>
      <c r="BO28" s="45" t="str">
        <f>IFERROR(IF(HLOOKUP('回答結果(KPMG編集)'!BO$2,'受領情報一覧(KPMG編集)'!$2:$100,ROW()-1,0)="","",HLOOKUP('回答結果(KPMG編集)'!BO$2,'受領情報一覧(KPMG編集)'!$2:$100,ROW()-1,0)),"")</f>
        <v>静止画や動画データ;点群データ;超音波データ;</v>
      </c>
      <c r="BP28" s="45" t="str">
        <f>IFERROR(IF(HLOOKUP('回答結果(KPMG編集)'!BP$2,'受領情報一覧(KPMG編集)'!$2:$100,ROW()-1,0)="","",HLOOKUP('回答結果(KPMG編集)'!BP$2,'受領情報一覧(KPMG編集)'!$2:$100,ROW()-1,0)),"")</f>
        <v>機器を確認対象の付近に一時的に設置（仮設）;操作用機器（コントローラー）と観測機器（ドローン、移動ロボット、等）を有線接続し、現場の担当者により遠隔操作;</v>
      </c>
      <c r="BQ28" s="45" t="str">
        <f>IFERROR(IF(HLOOKUP('回答結果(KPMG編集)'!BQ$2,'受領情報一覧(KPMG編集)'!$2:$100,ROW()-1,0)="","",HLOOKUP('回答結果(KPMG編集)'!BQ$2,'受領情報一覧(KPMG編集)'!$2:$100,ROW()-1,0)),"")</f>
        <v>レベル2：応用（製品・サービスとしての提供に向けて実証試験段階である）</v>
      </c>
      <c r="BR28" s="45" t="str">
        <f>IFERROR(IF(HLOOKUP('回答結果(KPMG編集)'!BR$2,'受領情報一覧(KPMG編集)'!$2:$100,ROW()-1,0)="","",HLOOKUP('回答結果(KPMG編集)'!BR$2,'受領情報一覧(KPMG編集)'!$2:$100,ROW()-1,0)),"")</f>
        <v>点検手段が存在していない内径100以下の小口径配管の内部状況について、空気圧で移動する専用のロボットを用いて、静止画および動画、また3次元の点群データを所得する。</v>
      </c>
      <c r="BS28" s="45" t="str">
        <f>IFERROR(IF(HLOOKUP('回答結果(KPMG編集)'!BS$2,'受領情報一覧(KPMG編集)'!$2:$100,ROW()-1,0)="","",HLOOKUP('回答結果(KPMG編集)'!BS$2,'受領情報一覧(KPMG編集)'!$2:$100,ROW()-1,0)),"")</f>
        <v>・ロボット本体サイズ Φ65mm×2100mm
・重量　約6kg
・稼働時間  空気駆動であり、制限なし
・移動速度1.5m/分
・移動距離40m
・操作性（進む・止まる・戻る）
・防水防塵等級 IP67相当
・動作環境温度 -10℃～60℃</v>
      </c>
      <c r="BT28" s="45" t="str">
        <f>IFERROR(IF(HLOOKUP('回答結果(KPMG編集)'!BT$2,'受領情報一覧(KPMG編集)'!$2:$100,ROW()-1,0)="","",HLOOKUP('回答結果(KPMG編集)'!BT$2,'受領情報一覧(KPMG編集)'!$2:$100,ROW()-1,0)),"")</f>
        <v>【カメラスペック】
撮像素子	1/4インチCMOS color
有効画素数/フレームレート　1280x720/30fps
レンズ	2.28mm/F2.0
画角	　H=98°98'；V=67°26'；D=132°9'
被写界深度　FID 120mm-100mm-160mm
保管温度範囲	-30℃ to 60℃
動作温度範囲	-10℃ to 60℃</v>
      </c>
      <c r="BU28" s="45" t="str">
        <f>IFERROR(IF(HLOOKUP('回答結果(KPMG編集)'!BU$2,'受領情報一覧(KPMG編集)'!$2:$100,ROW()-1,0)="","",HLOOKUP('回答結果(KPMG編集)'!BU$2,'受領情報一覧(KPMG編集)'!$2:$100,ROW()-1,0)),"")</f>
        <v>無</v>
      </c>
      <c r="BV28" s="45" t="str">
        <f>IFERROR(IF(HLOOKUP('回答結果(KPMG編集)'!BV$2,'受領情報一覧(KPMG編集)'!$2:$100,ROW()-1,0)="","",HLOOKUP('回答結果(KPMG編集)'!BV$2,'受領情報一覧(KPMG編集)'!$2:$100,ROW()-1,0)),"")</f>
        <v/>
      </c>
      <c r="BW28" s="45" t="str">
        <f>IFERROR(IF(HLOOKUP('回答結果(KPMG編集)'!BW$2,'受領情報一覧(KPMG編集)'!$2:$100,ROW()-1,0)="","",HLOOKUP('回答結果(KPMG編集)'!BW$2,'受領情報一覧(KPMG編集)'!$2:$100,ROW()-1,0)),"")</f>
        <v/>
      </c>
      <c r="BX28" s="45" t="str">
        <f>IFERROR(IF(HLOOKUP('回答結果(KPMG編集)'!BX$2,'受領情報一覧(KPMG編集)'!$2:$100,ROW()-1,0)="","",HLOOKUP('回答結果(KPMG編集)'!BX$2,'受領情報一覧(KPMG編集)'!$2:$100,ROW()-1,0)),"")</f>
        <v/>
      </c>
      <c r="BY28" s="45" t="str">
        <f>IFERROR(IF(HLOOKUP('回答結果(KPMG編集)'!BY$2,'受領情報一覧(KPMG編集)'!$2:$100,ROW()-1,0)="","",HLOOKUP('回答結果(KPMG編集)'!BY$2,'受領情報一覧(KPMG編集)'!$2:$100,ROW()-1,0)),"")</f>
        <v>取得していない;</v>
      </c>
      <c r="BZ28" s="45" t="str">
        <f>IFERROR(IF(HLOOKUP('回答結果(KPMG編集)'!BZ$2,'受領情報一覧(KPMG編集)'!$2:$100,ROW()-1,0)="","",HLOOKUP('回答結果(KPMG編集)'!BZ$2,'受領情報一覧(KPMG編集)'!$2:$100,ROW()-1,0)),"")</f>
        <v>両方取得していない</v>
      </c>
      <c r="CA28" s="45" t="str">
        <f>IFERROR(IF(HLOOKUP('回答結果(KPMG編集)'!CA$2,'受領情報一覧(KPMG編集)'!$2:$100,ROW()-1,0)="","",HLOOKUP('回答結果(KPMG編集)'!CA$2,'受領情報一覧(KPMG編集)'!$2:$100,ROW()-1,0)),"")</f>
        <v/>
      </c>
      <c r="CB28" s="45" t="str">
        <f>IFERROR(IF(HLOOKUP('回答結果(KPMG編集)'!CB$2,'受領情報一覧(KPMG編集)'!$2:$100,ROW()-1,0)="","",HLOOKUP('回答結果(KPMG編集)'!CB$2,'受領情報一覧(KPMG編集)'!$2:$100,ROW()-1,0)),"")</f>
        <v/>
      </c>
      <c r="CC28" s="45" t="str">
        <f>IFERROR(IF(HLOOKUP('回答結果(KPMG編集)'!CC$2,'受領情報一覧(KPMG編集)'!$2:$100,ROW()-1,0)="","",HLOOKUP('回答結果(KPMG編集)'!CC$2,'受領情報一覧(KPMG編集)'!$2:$100,ROW()-1,0)),"")</f>
        <v/>
      </c>
      <c r="CD28" s="45" t="str">
        <f>IFERROR(IF(HLOOKUP('回答結果(KPMG編集)'!CD$2,'受領情報一覧(KPMG編集)'!$2:$100,ROW()-1,0)="","",HLOOKUP('回答結果(KPMG編集)'!CD$2,'受領情報一覧(KPMG編集)'!$2:$100,ROW()-1,0)),"")</f>
        <v/>
      </c>
      <c r="CE28" s="45" t="str">
        <f>IFERROR(IF(HLOOKUP('回答結果(KPMG編集)'!CE$2,'受領情報一覧(KPMG編集)'!$2:$100,ROW()-1,0)="","",HLOOKUP('回答結果(KPMG編集)'!CE$2,'受領情報一覧(KPMG編集)'!$2:$100,ROW()-1,0)),"")</f>
        <v>脆弱性検査を実施していないが脆弱性検査の実施を検討中</v>
      </c>
      <c r="CF28" s="45" t="str">
        <f>IFERROR(IF(HLOOKUP('回答結果(KPMG編集)'!CF$2,'受領情報一覧(KPMG編集)'!$2:$100,ROW()-1,0)="","",HLOOKUP('回答結果(KPMG編集)'!CF$2,'受領情報一覧(KPMG編集)'!$2:$100,ROW()-1,0)),"")</f>
        <v/>
      </c>
      <c r="CG28" s="45" t="str">
        <f>IFERROR(IF(HLOOKUP('回答結果(KPMG編集)'!CG$2,'受領情報一覧(KPMG編集)'!$2:$100,ROW()-1,0)="","",HLOOKUP('回答結果(KPMG編集)'!CG$2,'受領情報一覧(KPMG編集)'!$2:$100,ROW()-1,0)),"")</f>
        <v/>
      </c>
      <c r="CH28" s="45" t="str">
        <f>IFERROR(IF(HLOOKUP('回答結果(KPMG編集)'!CH$2,'受領情報一覧(KPMG編集)'!$2:$100,ROW()-1,0)="","",HLOOKUP('回答結果(KPMG編集)'!CH$2,'受領情報一覧(KPMG編集)'!$2:$100,ROW()-1,0)),"")</f>
        <v>自社での実施を検討中;</v>
      </c>
      <c r="CI28" s="45" t="str">
        <f>IFERROR(IF(HLOOKUP('回答結果(KPMG編集)'!CI$2,'受領情報一覧(KPMG編集)'!$2:$100,ROW()-1,0)="","",HLOOKUP('回答結果(KPMG編集)'!CI$2,'受領情報一覧(KPMG編集)'!$2:$100,ROW()-1,0)),"")</f>
        <v/>
      </c>
      <c r="CJ28" s="45" t="str">
        <f>IFERROR(IF(HLOOKUP('回答結果(KPMG編集)'!CJ$2,'受領情報一覧(KPMG編集)'!$2:$100,ROW()-1,0)="","",HLOOKUP('回答結果(KPMG編集)'!CJ$2,'受領情報一覧(KPMG編集)'!$2:$100,ROW()-1,0)),"")</f>
        <v>クラウドサービスを使用</v>
      </c>
      <c r="CK28" s="45" t="str">
        <f>IFERROR(IF(HLOOKUP('回答結果(KPMG編集)'!CK$2,'受領情報一覧(KPMG編集)'!$2:$100,ROW()-1,0)="","",HLOOKUP('回答結果(KPMG編集)'!CK$2,'受領情報一覧(KPMG編集)'!$2:$100,ROW()-1,0)),"")</f>
        <v>microsoftやDropbox等のサービスを使用している</v>
      </c>
      <c r="CL28" s="45" t="str">
        <f>IFERROR(IF(HLOOKUP('回答結果(KPMG編集)'!CL$2,'受領情報一覧(KPMG編集)'!$2:$100,ROW()-1,0)="","",HLOOKUP('回答結果(KPMG編集)'!CL$2,'受領情報一覧(KPMG編集)'!$2:$100,ROW()-1,0)),"")</f>
        <v/>
      </c>
      <c r="CM28" s="45" t="str">
        <f>IFERROR(IF(HLOOKUP('回答結果(KPMG編集)'!CM$2,'受領情報一覧(KPMG編集)'!$2:$100,ROW()-1,0)="","",HLOOKUP('回答結果(KPMG編集)'!CM$2,'受領情報一覧(KPMG編集)'!$2:$100,ROW()-1,0)),"")</f>
        <v/>
      </c>
      <c r="CN28" s="45" t="str">
        <f>IFERROR(IF(HLOOKUP('回答結果(KPMG編集)'!CN$2,'受領情報一覧(KPMG編集)'!$2:$100,ROW()-1,0)="","",HLOOKUP('回答結果(KPMG編集)'!CN$2,'受領情報一覧(KPMG編集)'!$2:$100,ROW()-1,0)),"")</f>
        <v/>
      </c>
      <c r="CO28" s="45" t="str">
        <f>IFERROR(IF(HLOOKUP('回答結果(KPMG編集)'!CO$2,'受領情報一覧(KPMG編集)'!$2:$100,ROW()-1,0)="","",HLOOKUP('回答結果(KPMG編集)'!CO$2,'受領情報一覧(KPMG編集)'!$2:$100,ROW()-1,0)),"")</f>
        <v/>
      </c>
      <c r="CP28" s="45" t="str">
        <f>IFERROR(IF(HLOOKUP('回答結果(KPMG編集)'!CP$2,'受領情報一覧(KPMG編集)'!$2:$100,ROW()-1,0)="","",HLOOKUP('回答結果(KPMG編集)'!CP$2,'受領情報一覧(KPMG編集)'!$2:$100,ROW()-1,0)),"")</f>
        <v/>
      </c>
      <c r="CQ28" s="45" t="str">
        <f>IFERROR(IF(HLOOKUP('回答結果(KPMG編集)'!CQ$2,'受領情報一覧(KPMG編集)'!$2:$100,ROW()-1,0)="","",HLOOKUP('回答結果(KPMG編集)'!CQ$2,'受領情報一覧(KPMG編集)'!$2:$100,ROW()-1,0)),"")</f>
        <v/>
      </c>
      <c r="CR28" s="45" t="str">
        <f>IFERROR(IF(HLOOKUP('回答結果(KPMG編集)'!CR$2,'受領情報一覧(KPMG編集)'!$2:$100,ROW()-1,0)="","",HLOOKUP('回答結果(KPMG編集)'!CR$2,'受領情報一覧(KPMG編集)'!$2:$100,ROW()-1,0)),"")</f>
        <v/>
      </c>
      <c r="CS28" s="45" t="str">
        <f>IFERROR(IF(HLOOKUP('回答結果(KPMG編集)'!CS$2,'受領情報一覧(KPMG編集)'!$2:$100,ROW()-1,0)="","",HLOOKUP('回答結果(KPMG編集)'!CS$2,'受領情報一覧(KPMG編集)'!$2:$100,ROW()-1,0)),"")</f>
        <v/>
      </c>
      <c r="CT28" s="45" t="str">
        <f>IFERROR(IF(HLOOKUP('回答結果(KPMG編集)'!CT$2,'受領情報一覧(KPMG編集)'!$2:$100,ROW()-1,0)="","",HLOOKUP('回答結果(KPMG編集)'!CT$2,'受領情報一覧(KPMG編集)'!$2:$100,ROW()-1,0)),"")</f>
        <v/>
      </c>
      <c r="CU28" s="45" t="str">
        <f>IFERROR(IF(HLOOKUP('回答結果(KPMG編集)'!CU$2,'受領情報一覧(KPMG編集)'!$2:$100,ROW()-1,0)="","",HLOOKUP('回答結果(KPMG編集)'!CU$2,'受領情報一覧(KPMG編集)'!$2:$100,ROW()-1,0)),"")</f>
        <v/>
      </c>
      <c r="CV28" s="45" t="str">
        <f>IFERROR(IF(HLOOKUP('回答結果(KPMG編集)'!CV$2,'受領情報一覧(KPMG編集)'!$2:$100,ROW()-1,0)="","",HLOOKUP('回答結果(KPMG編集)'!CV$2,'受領情報一覧(KPMG編集)'!$2:$100,ROW()-1,0)),"")</f>
        <v>1件</v>
      </c>
      <c r="CW28" s="45" t="str">
        <f>IFERROR(IF(HLOOKUP('回答結果(KPMG編集)'!CW$2,'受領情報一覧(KPMG編集)'!$2:$100,ROW()-1,0)="","",HLOOKUP('回答結果(KPMG編集)'!CW$2,'受領情報一覧(KPMG編集)'!$2:$100,ROW()-1,0)),"")</f>
        <v>0件</v>
      </c>
      <c r="CX28" s="45" t="str">
        <f>IFERROR(IF(HLOOKUP('回答結果(KPMG編集)'!CX$2,'受領情報一覧(KPMG編集)'!$2:$100,ROW()-1,0)="","",HLOOKUP('回答結果(KPMG編集)'!CX$2,'受領情報一覧(KPMG編集)'!$2:$100,ROW()-1,0)),"")</f>
        <v>発注者：ピジョンホームプロダクツ株式会社
概要：化粧品の製造工程にて、原料の配管輸送が実施されているが、最終製品にコンタミが発生する不適合を防止する目的で、弊社ロボットでの配管内部検査を実施している。</v>
      </c>
      <c r="CY28" s="45" t="str">
        <f>IFERROR(IF(HLOOKUP('回答結果(KPMG編集)'!CY$2,'受領情報一覧(KPMG編集)'!$2:$100,ROW()-1,0)="","",HLOOKUP('回答結果(KPMG編集)'!CY$2,'受領情報一覧(KPMG編集)'!$2:$100,ROW()-1,0)),"")</f>
        <v/>
      </c>
      <c r="CZ28" s="45" t="str">
        <f>IFERROR(IF(HLOOKUP('回答結果(KPMG編集)'!CZ$2,'受領情報一覧(KPMG編集)'!$2:$100,ROW()-1,0)="","",HLOOKUP('回答結果(KPMG編集)'!CZ$2,'受領情報一覧(KPMG編集)'!$2:$100,ROW()-1,0)),"")</f>
        <v/>
      </c>
      <c r="DA28" s="45" t="str">
        <f>IFERROR(IF(HLOOKUP('回答結果(KPMG編集)'!DA$2,'受領情報一覧(KPMG編集)'!$2:$100,ROW()-1,0)="","",HLOOKUP('回答結果(KPMG編集)'!DA$2,'受領情報一覧(KPMG編集)'!$2:$100,ROW()-1,0)),"")</f>
        <v/>
      </c>
      <c r="DB28" s="45" t="str">
        <f>IFERROR(IF(HLOOKUP('回答結果(KPMG編集)'!DB$2,'受領情報一覧(KPMG編集)'!$2:$100,ROW()-1,0)="","",HLOOKUP('回答結果(KPMG編集)'!DB$2,'受領情報一覧(KPMG編集)'!$2:$100,ROW()-1,0)),"")</f>
        <v/>
      </c>
      <c r="DC28" s="45" t="str">
        <f>IFERROR(IF(HLOOKUP('回答結果(KPMG編集)'!DC$2,'受領情報一覧(KPMG編集)'!$2:$100,ROW()-1,0)="","",HLOOKUP('回答結果(KPMG編集)'!DC$2,'受領情報一覧(KPMG編集)'!$2:$100,ROW()-1,0)),"")</f>
        <v/>
      </c>
      <c r="DD28" s="45" t="str">
        <f>IFERROR(IF(HLOOKUP('回答結果(KPMG編集)'!DD$2,'受領情報一覧(KPMG編集)'!$2:$100,ROW()-1,0)="","",HLOOKUP('回答結果(KPMG編集)'!DD$2,'受領情報一覧(KPMG編集)'!$2:$100,ROW()-1,0)),"")</f>
        <v/>
      </c>
      <c r="DE28" s="45" t="str">
        <f>IFERROR(IF(HLOOKUP('回答結果(KPMG編集)'!DE$2,'受領情報一覧(KPMG編集)'!$2:$100,ROW()-1,0)="","",HLOOKUP('回答結果(KPMG編集)'!DE$2,'受領情報一覧(KPMG編集)'!$2:$100,ROW()-1,0)),"")</f>
        <v/>
      </c>
      <c r="DF28" s="45" t="str">
        <f>IFERROR(IF(HLOOKUP('回答結果(KPMG編集)'!DF$2,'受領情報一覧(KPMG編集)'!$2:$100,ROW()-1,0)="","",HLOOKUP('回答結果(KPMG編集)'!DF$2,'受領情報一覧(KPMG編集)'!$2:$100,ROW()-1,0)),"")</f>
        <v>日本国の裁判所</v>
      </c>
      <c r="DG28" s="45" t="str">
        <f>IFERROR(IF(HLOOKUP('回答結果(KPMG編集)'!DG$2,'受領情報一覧(KPMG編集)'!$2:$100,ROW()-1,0)="","",HLOOKUP('回答結果(KPMG編集)'!DG$2,'受領情報一覧(KPMG編集)'!$2:$100,ROW()-1,0)),"")</f>
        <v>日本法</v>
      </c>
      <c r="DH28" s="45" t="str">
        <f>IFERROR(IF(HLOOKUP('回答結果(KPMG編集)'!DH$2,'受領情報一覧(KPMG編集)'!$2:$100,ROW()-1,0)="","",HLOOKUP('回答結果(KPMG編集)'!DH$2,'受領情報一覧(KPMG編集)'!$2:$100,ROW()-1,0)),"")</f>
        <v>はい</v>
      </c>
      <c r="DI28" s="45" t="str">
        <f>IFERROR(IF(HLOOKUP('回答結果(KPMG編集)'!DI$2,'受領情報一覧(KPMG編集)'!$2:$100,ROW()-1,0)="","",HLOOKUP('回答結果(KPMG編集)'!DI$2,'受領情報一覧(KPMG編集)'!$2:$100,ROW()-1,0)),"")</f>
        <v>はい</v>
      </c>
      <c r="DJ28" s="45" t="str">
        <f>IFERROR(IF(HLOOKUP('回答結果(KPMG編集)'!DJ$2,'受領情報一覧(KPMG編集)'!$2:$100,ROW()-1,0)="","",HLOOKUP('回答結果(KPMG編集)'!DJ$2,'受領情報一覧(KPMG編集)'!$2:$100,ROW()-1,0)),"")</f>
        <v>特段の定め無し</v>
      </c>
      <c r="DK28" s="45" t="str">
        <f>IFERROR(IF(HLOOKUP('回答結果(KPMG編集)'!DK$2,'受領情報一覧(KPMG編集)'!$2:$100,ROW()-1,0)="","",HLOOKUP('回答結果(KPMG編集)'!DK$2,'受領情報一覧(KPMG編集)'!$2:$100,ROW()-1,0)),"")</f>
        <v/>
      </c>
      <c r="DL28" s="45" t="str">
        <f>IFERROR(IF(HLOOKUP('回答結果(KPMG編集)'!DL$2,'受領情報一覧(KPMG編集)'!$2:$100,ROW()-1,0)="","",HLOOKUP('回答結果(KPMG編集)'!DL$2,'受領情報一覧(KPMG編集)'!$2:$100,ROW()-1,0)),"")</f>
        <v/>
      </c>
      <c r="DM28" s="45" t="str">
        <f>IFERROR(IF(HLOOKUP('回答結果(KPMG編集)'!DM$2,'受領情報一覧(KPMG編集)'!$2:$100,ROW()-1,0)="","",HLOOKUP('回答結果(KPMG編集)'!DM$2,'受領情報一覧(KPMG編集)'!$2:$100,ROW()-1,0)),"")</f>
        <v/>
      </c>
      <c r="DN28" s="45" t="str">
        <f>IFERROR(IF(HLOOKUP('回答結果(KPMG編集)'!DN$2,'受領情報一覧(KPMG編集)'!$2:$100,ROW()-1,0)="","",HLOOKUP('回答結果(KPMG編集)'!DN$2,'受領情報一覧(KPMG編集)'!$2:$100,ROW()-1,0)),"")</f>
        <v/>
      </c>
      <c r="DO28" s="45" t="str">
        <f>IFERROR(IF(HLOOKUP('回答結果(KPMG編集)'!DO$2,'受領情報一覧(KPMG編集)'!$2:$100,ROW()-1,0)="","",HLOOKUP('回答結果(KPMG編集)'!DO$2,'受領情報一覧(KPMG編集)'!$2:$100,ROW()-1,0)),"")</f>
        <v/>
      </c>
      <c r="DP28" s="45" t="str">
        <f>IFERROR(IF(HLOOKUP('回答結果(KPMG編集)'!DP$2,'受領情報一覧(KPMG編集)'!$2:$100,ROW()-1,0)="","",HLOOKUP('回答結果(KPMG編集)'!DP$2,'受領情報一覧(KPMG編集)'!$2:$100,ROW()-1,0)),"")</f>
        <v/>
      </c>
      <c r="DQ28" s="45" t="str">
        <f>IFERROR(IF(HLOOKUP('回答結果(KPMG編集)'!DQ$2,'受領情報一覧(KPMG編集)'!$2:$100,ROW()-1,0)="","",HLOOKUP('回答結果(KPMG編集)'!DQ$2,'受領情報一覧(KPMG編集)'!$2:$100,ROW()-1,0)),"")</f>
        <v/>
      </c>
      <c r="DR28" s="45" t="str">
        <f>IFERROR(IF(HLOOKUP('回答結果(KPMG編集)'!DR$2,'受領情報一覧(KPMG編集)'!$2:$100,ROW()-1,0)="","",HLOOKUP('回答結果(KPMG編集)'!DR$2,'受領情報一覧(KPMG編集)'!$2:$100,ROW()-1,0)),"")</f>
        <v/>
      </c>
      <c r="DS28" s="45" t="str">
        <f>IFERROR(IF(HLOOKUP('回答結果(KPMG編集)'!DS$2,'受領情報一覧(KPMG編集)'!$2:$100,ROW()-1,0)="","",HLOOKUP('回答結果(KPMG編集)'!DS$2,'受領情報一覧(KPMG編集)'!$2:$100,ROW()-1,0)),"")</f>
        <v/>
      </c>
      <c r="DT28" s="45" t="str">
        <f>IFERROR(IF(HLOOKUP('回答結果(KPMG編集)'!DT$2,'受領情報一覧(KPMG編集)'!$2:$100,ROW()-1,0)="","",HLOOKUP('回答結果(KPMG編集)'!DT$2,'受領情報一覧(KPMG編集)'!$2:$100,ROW()-1,0)),"")</f>
        <v/>
      </c>
      <c r="DU28" s="45" t="str">
        <f>IFERROR(IF(HLOOKUP('回答結果(KPMG編集)'!DU$2,'受領情報一覧(KPMG編集)'!$2:$100,ROW()-1,0)="","",HLOOKUP('回答結果(KPMG編集)'!DU$2,'受領情報一覧(KPMG編集)'!$2:$100,ROW()-1,0)),"")</f>
        <v/>
      </c>
      <c r="DV28" s="45" t="str">
        <f>IFERROR(IF(HLOOKUP('回答結果(KPMG編集)'!DV$2,'受領情報一覧(KPMG編集)'!$2:$100,ROW()-1,0)="","",HLOOKUP('回答結果(KPMG編集)'!DV$2,'受領情報一覧(KPMG編集)'!$2:$100,ROW()-1,0)),"")</f>
        <v>取締役COO 前久保 勝好</v>
      </c>
      <c r="DW28" s="45" t="str">
        <f>IFERROR(IF(HLOOKUP('回答結果(KPMG編集)'!DW$2,'受領情報一覧(KPMG編集)'!$2:$100,ROW()-1,0)="","",HLOOKUP('回答結果(KPMG編集)'!DW$2,'受領情報一覧(KPMG編集)'!$2:$100,ROW()-1,0)),"")</f>
        <v>トリシマリヤクCOO マエクボカツヨシ</v>
      </c>
      <c r="DX28" s="45" t="str">
        <f>IFERROR(IF(HLOOKUP('回答結果(KPMG編集)'!DX$2,'受領情報一覧(KPMG編集)'!$2:$100,ROW()-1,0)="","",HLOOKUP('回答結果(KPMG編集)'!DX$2,'受領情報一覧(KPMG編集)'!$2:$100,ROW()-1,0)),"")</f>
        <v>03-5615-9560
maekubo@solaris-inc.com</v>
      </c>
      <c r="DY28" s="45" t="str">
        <f>IFERROR(IF(HLOOKUP('回答結果(KPMG編集)'!DY$2,'受領情報一覧(KPMG編集)'!$2:$100,ROW()-1,0)="","",HLOOKUP('回答結果(KPMG編集)'!DY$2,'受領情報一覧(KPMG編集)'!$2:$100,ROW()-1,0)),"")</f>
        <v>個人情報の取扱いに同意する</v>
      </c>
      <c r="DZ28" s="45" t="str">
        <f>IFERROR(IF(HLOOKUP('回答結果(KPMG編集)'!DZ$2,'受領情報一覧(KPMG編集)'!$2:$100,ROW()-1,0)="","",HLOOKUP('回答結果(KPMG編集)'!DZ$2,'受領情報一覧(KPMG編集)'!$2:$100,ROW()-1,0)),"")</f>
        <v>著作権の取扱いに同意する</v>
      </c>
      <c r="EA28" s="45" t="str">
        <f>IFERROR(IF(HLOOKUP('回答結果(KPMG編集)'!EA$3,'受領情報一覧(KPMG編集)'!$3:$100,ROW()-2,0)="","",HLOOKUP('回答結果(KPMG編集)'!EA$3,'受領情報一覧(KPMG編集)'!$3:$100,ROW()-2,0)),"")</f>
        <v>同意する</v>
      </c>
      <c r="EB28" s="45" t="str">
        <f>IFERROR(IF(HLOOKUP('回答結果(KPMG編集)'!EB$3,'受領情報一覧(KPMG編集)'!$3:$100,ROW()-2,0)="","",HLOOKUP('回答結果(KPMG編集)'!EB$3,'受領情報一覧(KPMG編集)'!$3:$100,ROW()-2,0)),"")</f>
        <v>確認しました</v>
      </c>
    </row>
    <row r="29" spans="2:132" x14ac:dyDescent="0.55000000000000004">
      <c r="B29" s="67">
        <f>IFERROR(IF(Table1[[#This Row],[回答ID]]="","",Table1[[#This Row],[回答ID]]),"")</f>
        <v>26</v>
      </c>
      <c r="C29" s="46">
        <f>IFERROR(IF(Table1[[#This Row],[開始時刻]]="","",Table1[[#This Row],[開始時刻]]),"")</f>
        <v>45317.377916666665</v>
      </c>
      <c r="D29" s="46">
        <f>IFERROR(IF(Table1[[#This Row],[完了時刻]]="","",Table1[[#This Row],[完了時刻]]),"")</f>
        <v>45317.961261574077</v>
      </c>
      <c r="E29" s="45" t="str">
        <f>IFERROR(IF(Table1[[#This Row],[メール]]="","",Table1[[#This Row],[メール]]),"")</f>
        <v>anonymous</v>
      </c>
      <c r="F29" s="45" t="str">
        <f>IFERROR(IF(Table1[[#This Row],[名前]]="","",Table1[[#This Row],[名前]]),"")</f>
        <v/>
      </c>
      <c r="G29" s="45" t="str">
        <f>IFERROR(IF(Table1[[#This Row],[最終変更時刻]]="","",Table1[[#This Row],[最終変更時刻]]),"")</f>
        <v/>
      </c>
      <c r="H29" s="45" t="str">
        <f>IFERROR(IF(HLOOKUP('回答結果(KPMG編集)'!H$2,'受領情報一覧(KPMG編集)'!$2:$100,ROW()-1,0)="","",HLOOKUP('回答結果(KPMG編集)'!H$2,'受領情報一覧(KPMG編集)'!$2:$100,ROW()-1,0)),"")</f>
        <v>株式会社零ＳＰＡＣＥ</v>
      </c>
      <c r="I29" s="45" t="str">
        <f>IFERROR(IF(HLOOKUP('回答結果(KPMG編集)'!I$2,'受領情報一覧(KPMG編集)'!$2:$100,ROW()-1,0)="","",HLOOKUP('回答結果(KPMG編集)'!I$2,'受領情報一覧(KPMG編集)'!$2:$100,ROW()-1,0)),"")</f>
        <v>ゼロスペース</v>
      </c>
      <c r="J29" s="45" t="str">
        <f>IFERROR(IF(HLOOKUP('回答結果(KPMG編集)'!J$2,'受領情報一覧(KPMG編集)'!$2:$100,ROW()-1,0)="","",HLOOKUP('回答結果(KPMG編集)'!J$2,'受領情報一覧(KPMG編集)'!$2:$100,ROW()-1,0)),"")</f>
        <v>日本国</v>
      </c>
      <c r="K29" s="184" t="str">
        <f>IFERROR(IF(HLOOKUP('回答結果(KPMG編集)'!K$2,'受領情報一覧(KPMG編集)'!$2:$100,ROW()-1,0)="","",HLOOKUP('回答結果(KPMG編集)'!K$2,'受領情報一覧(KPMG編集)'!$2:$100,ROW()-1,0)),"")</f>
        <v>8320001013572</v>
      </c>
      <c r="L29" s="45" t="str">
        <f>IFERROR(IF(HLOOKUP('回答結果(KPMG編集)'!L$2,'受領情報一覧(KPMG編集)'!$2:$100,ROW()-1,0)="","",HLOOKUP('回答結果(KPMG編集)'!L$2,'受領情報一覧(KPMG編集)'!$2:$100,ROW()-1,0)),"")</f>
        <v>50⼈以下</v>
      </c>
      <c r="M29" s="45" t="str">
        <f>IFERROR(IF(HLOOKUP('回答結果(KPMG編集)'!M$2,'受領情報一覧(KPMG編集)'!$2:$100,ROW()-1,0)="","",HLOOKUP('回答結果(KPMG編集)'!M$2,'受領情報一覧(KPMG編集)'!$2:$100,ROW()-1,0)),"")</f>
        <v>5,000万円以下</v>
      </c>
      <c r="N29" s="45" t="str">
        <f>IFERROR(IF(HLOOKUP('回答結果(KPMG編集)'!N$2,'受領情報一覧(KPMG編集)'!$2:$100,ROW()-1,0)="","",HLOOKUP('回答結果(KPMG編集)'!N$2,'受領情報一覧(KPMG編集)'!$2:$100,ROW()-1,0)),"")</f>
        <v>大分県別府市石垣東１０丁目６－１２　ブルームビルⅡ３Ｆ－Ｗ号室</v>
      </c>
      <c r="O29" s="45" t="str">
        <f>IFERROR(IF(HLOOKUP('回答結果(KPMG編集)'!O$2,'受領情報一覧(KPMG編集)'!$2:$100,ROW()-1,0)="","",HLOOKUP('回答結果(KPMG編集)'!O$2,'受領情報一覧(KPMG編集)'!$2:$100,ROW()-1,0)),"")</f>
        <v>https://zero-space.co.jp/</v>
      </c>
      <c r="P29" s="45" t="str">
        <f>IFERROR(IF(HLOOKUP('回答結果(KPMG編集)'!P$2,'受領情報一覧(KPMG編集)'!$2:$100,ROW()-1,0)="","",HLOOKUP('回答結果(KPMG編集)'!P$2,'受領情報一覧(KPMG編集)'!$2:$100,ROW()-1,0)),"")</f>
        <v>市区町村;都道府県;</v>
      </c>
      <c r="Q29" s="45" t="str">
        <f>IFERROR(IF(HLOOKUP('回答結果(KPMG編集)'!Q$2,'受領情報一覧(KPMG編集)'!$2:$100,ROW()-1,0)="","",HLOOKUP('回答結果(KPMG編集)'!Q$2,'受領情報一覧(KPMG編集)'!$2:$100,ROW()-1,0)),"")</f>
        <v>全国;</v>
      </c>
      <c r="R29" s="45" t="str">
        <f>IFERROR(IF(HLOOKUP('回答結果(KPMG編集)'!R$2,'受領情報一覧(KPMG編集)'!$2:$100,ROW()-1,0)="","",HLOOKUP('回答結果(KPMG編集)'!R$2,'受領情報一覧(KPMG編集)'!$2:$100,ROW()-1,0)),"")</f>
        <v>調査員ぷらす</v>
      </c>
      <c r="S29" s="45" t="str">
        <f>IFERROR(IF(HLOOKUP('回答結果(KPMG編集)'!S$2,'受領情報一覧(KPMG編集)'!$2:$100,ROW()-1,0)="","",HLOOKUP('回答結果(KPMG編集)'!S$2,'受領情報一覧(KPMG編集)'!$2:$100,ROW()-1,0)),"")</f>
        <v/>
      </c>
      <c r="T29" s="45" t="str">
        <f>IFERROR(IF(HLOOKUP('回答結果(KPMG編集)'!T$2,'受領情報一覧(KPMG編集)'!$2:$100,ROW()-1,0)="","",HLOOKUP('回答結果(KPMG編集)'!T$2,'受領情報一覧(KPMG編集)'!$2:$100,ROW()-1,0)),"")</f>
        <v>『調査員ぷらす』は工損調査（家屋調査）に於いて目視による損傷や経年劣化等を記録・保存し建物の状況を確認できます。工事着工前と着工後の画像を左右に表示でき損傷番号の自動化を行い効率化を図るシステムです。</v>
      </c>
      <c r="U29" s="45" t="str">
        <f>IFERROR(IF(HLOOKUP('回答結果(KPMG編集)'!U$2,'受領情報一覧(KPMG編集)'!$2:$100,ROW()-1,0)="","",HLOOKUP('回答結果(KPMG編集)'!U$2,'受領情報一覧(KPMG編集)'!$2:$100,ROW()-1,0)),"")</f>
        <v>https://chousain-plus.com/</v>
      </c>
      <c r="V29" s="45" t="str">
        <f>IFERROR(IF(HLOOKUP('回答結果(KPMG編集)'!V$2,'受領情報一覧(KPMG編集)'!$2:$100,ROW()-1,0)="","",HLOOKUP('回答結果(KPMG編集)'!V$2,'受領情報一覧(KPMG編集)'!$2:$100,ROW()-1,0)),"")</f>
        <v>・地盤変動影響調査算定要領（国土交通省）
・営繕工事写真撮影要領（国土交通省）</v>
      </c>
      <c r="W29" s="45" t="str">
        <f>IFERROR(IF(HLOOKUP('回答結果(KPMG編集)'!W$2,'受領情報一覧(KPMG編集)'!$2:$100,ROW()-1,0)="","",HLOOKUP('回答結果(KPMG編集)'!W$2,'受領情報一覧(KPMG編集)'!$2:$100,ROW()-1,0)),"")</f>
        <v xml:space="preserve">・工事写真レイヤ化（SVG形式）適合証
・信憑性確認（改ざん検知機能）適合証
</v>
      </c>
      <c r="X29" s="45" t="str">
        <f>IFERROR(IF(HLOOKUP('回答結果(KPMG編集)'!X$2,'受領情報一覧(KPMG編集)'!$2:$100,ROW()-1,0)="","",HLOOKUP('回答結果(KPMG編集)'!X$2,'受領情報一覧(KPMG編集)'!$2:$100,ROW()-1,0)),"")</f>
        <v>１つの要素技術により構成される</v>
      </c>
      <c r="Y29" s="45" t="str">
        <f>IFERROR(IF(HLOOKUP('回答結果(KPMG編集)'!Y$2,'受領情報一覧(KPMG編集)'!$2:$100,ROW()-1,0)="","",HLOOKUP('回答結果(KPMG編集)'!Y$2,'受領情報一覧(KPMG編集)'!$2:$100,ROW()-1,0)),"")</f>
        <v>株式会社零ＳＰＡＣＥ</v>
      </c>
      <c r="Z29" s="45" t="str">
        <f>IFERROR(IF(HLOOKUP('回答結果(KPMG編集)'!Z$2,'受領情報一覧(KPMG編集)'!$2:$100,ROW()-1,0)="","",HLOOKUP('回答結果(KPMG編集)'!Z$2,'受領情報一覧(KPMG編集)'!$2:$100,ROW()-1,0)),"")</f>
        <v>ゼロスペース</v>
      </c>
      <c r="AA29" s="185" t="str">
        <f>IFERROR(IF(HLOOKUP('回答結果(KPMG編集)'!AA$2,'受領情報一覧(KPMG編集)'!$2:$100,ROW()-1,0)="","",HLOOKUP('回答結果(KPMG編集)'!AA$2,'受領情報一覧(KPMG編集)'!$2:$100,ROW()-1,0)),"")</f>
        <v>8320001013572</v>
      </c>
      <c r="AB29" s="45" t="str">
        <f>IFERROR(IF(HLOOKUP('回答結果(KPMG編集)'!AB$2,'受領情報一覧(KPMG編集)'!$2:$100,ROW()-1,0)="","",HLOOKUP('回答結果(KPMG編集)'!AB$2,'受領情報一覧(KPMG編集)'!$2:$100,ROW()-1,0)),"")</f>
        <v>大分県別府市石垣東１０丁目６－１２　ブルームビルⅡ３Ｆ－Ｗ号室</v>
      </c>
      <c r="AC29" s="45" t="str">
        <f>IFERROR(IF(HLOOKUP('回答結果(KPMG編集)'!AC$2,'受領情報一覧(KPMG編集)'!$2:$100,ROW()-1,0)="","",HLOOKUP('回答結果(KPMG編集)'!AC$2,'受領情報一覧(KPMG編集)'!$2:$100,ROW()-1,0)),"")</f>
        <v/>
      </c>
      <c r="AD29" s="45" t="str">
        <f>IFERROR(IF(HLOOKUP('回答結果(KPMG編集)'!AD$2,'受領情報一覧(KPMG編集)'!$2:$100,ROW()-1,0)="","",HLOOKUP('回答結果(KPMG編集)'!AD$2,'受領情報一覧(KPMG編集)'!$2:$100,ROW()-1,0)),"")</f>
        <v/>
      </c>
      <c r="AE29" s="45" t="str">
        <f>IFERROR(IF(HLOOKUP('回答結果(KPMG編集)'!AE$2,'受領情報一覧(KPMG編集)'!$2:$100,ROW()-1,0)="","",HLOOKUP('回答結果(KPMG編集)'!AE$2,'受領情報一覧(KPMG編集)'!$2:$100,ROW()-1,0)),"")</f>
        <v/>
      </c>
      <c r="AF29" s="45" t="str">
        <f>IFERROR(IF(HLOOKUP('回答結果(KPMG編集)'!AF$2,'受領情報一覧(KPMG編集)'!$2:$100,ROW()-1,0)="","",HLOOKUP('回答結果(KPMG編集)'!AF$2,'受領情報一覧(KPMG編集)'!$2:$100,ROW()-1,0)),"")</f>
        <v/>
      </c>
      <c r="AG29" s="185" t="str">
        <f>IFERROR(IF(HLOOKUP('回答結果(KPMG編集)'!AG$2,'受領情報一覧(KPMG編集)'!$2:$100,ROW()-1,0)="","",HLOOKUP('回答結果(KPMG編集)'!AG$2,'受領情報一覧(KPMG編集)'!$2:$100,ROW()-1,0)),"")</f>
        <v/>
      </c>
      <c r="AH29" s="45" t="str">
        <f>IFERROR(IF(HLOOKUP('回答結果(KPMG編集)'!AH$2,'受領情報一覧(KPMG編集)'!$2:$100,ROW()-1,0)="","",HLOOKUP('回答結果(KPMG編集)'!AH$2,'受領情報一覧(KPMG編集)'!$2:$100,ROW()-1,0)),"")</f>
        <v/>
      </c>
      <c r="AI29" s="45" t="str">
        <f>IFERROR(IF(HLOOKUP('回答結果(KPMG編集)'!AI$2,'受領情報一覧(KPMG編集)'!$2:$100,ROW()-1,0)="","",HLOOKUP('回答結果(KPMG編集)'!AI$2,'受領情報一覧(KPMG編集)'!$2:$100,ROW()-1,0)),"")</f>
        <v/>
      </c>
      <c r="AJ29" s="45" t="str">
        <f>IFERROR(IF(HLOOKUP('回答結果(KPMG編集)'!AJ$2,'受領情報一覧(KPMG編集)'!$2:$100,ROW()-1,0)="","",HLOOKUP('回答結果(KPMG編集)'!AJ$2,'受領情報一覧(KPMG編集)'!$2:$100,ROW()-1,0)),"")</f>
        <v/>
      </c>
      <c r="AK29" s="45" t="str">
        <f>IFERROR(IF(HLOOKUP('回答結果(KPMG編集)'!AK$2,'受領情報一覧(KPMG編集)'!$2:$100,ROW()-1,0)="","",HLOOKUP('回答結果(KPMG編集)'!AK$2,'受領情報一覧(KPMG編集)'!$2:$100,ROW()-1,0)),"")</f>
        <v/>
      </c>
      <c r="AL29" s="45" t="str">
        <f>IFERROR(IF(HLOOKUP('回答結果(KPMG編集)'!AL$2,'受領情報一覧(KPMG編集)'!$2:$100,ROW()-1,0)="","",HLOOKUP('回答結果(KPMG編集)'!AL$2,'受領情報一覧(KPMG編集)'!$2:$100,ROW()-1,0)),"")</f>
        <v/>
      </c>
      <c r="AM29" s="45" t="str">
        <f>IFERROR(IF(HLOOKUP('回答結果(KPMG編集)'!AM$2,'受領情報一覧(KPMG編集)'!$2:$100,ROW()-1,0)="","",HLOOKUP('回答結果(KPMG編集)'!AM$2,'受領情報一覧(KPMG編集)'!$2:$100,ROW()-1,0)),"")</f>
        <v/>
      </c>
      <c r="AN29" s="185" t="str">
        <f>IFERROR(IF(HLOOKUP('回答結果(KPMG編集)'!AN$2,'受領情報一覧(KPMG編集)'!$2:$100,ROW()-1,0)="","",HLOOKUP('回答結果(KPMG編集)'!AN$2,'受領情報一覧(KPMG編集)'!$2:$100,ROW()-1,0)),"")</f>
        <v/>
      </c>
      <c r="AO29" s="45" t="str">
        <f>IFERROR(IF(HLOOKUP('回答結果(KPMG編集)'!AO$2,'受領情報一覧(KPMG編集)'!$2:$100,ROW()-1,0)="","",HLOOKUP('回答結果(KPMG編集)'!AO$2,'受領情報一覧(KPMG編集)'!$2:$100,ROW()-1,0)),"")</f>
        <v/>
      </c>
      <c r="AP29" s="45" t="str">
        <f>IFERROR(IF(HLOOKUP('回答結果(KPMG編集)'!AP$2,'受領情報一覧(KPMG編集)'!$2:$100,ROW()-1,0)="","",HLOOKUP('回答結果(KPMG編集)'!AP$2,'受領情報一覧(KPMG編集)'!$2:$100,ROW()-1,0)),"")</f>
        <v/>
      </c>
      <c r="AQ29" s="45" t="str">
        <f>IFERROR(IF(HLOOKUP('回答結果(KPMG編集)'!AQ$2,'受領情報一覧(KPMG編集)'!$2:$100,ROW()-1,0)="","",HLOOKUP('回答結果(KPMG編集)'!AQ$2,'受領情報一覧(KPMG編集)'!$2:$100,ROW()-1,0)),"")</f>
        <v/>
      </c>
      <c r="AR29" s="45" t="str">
        <f>IFERROR(IF(HLOOKUP('回答結果(KPMG編集)'!AR$2,'受領情報一覧(KPMG編集)'!$2:$100,ROW()-1,0)="","",HLOOKUP('回答結果(KPMG編集)'!AR$2,'受領情報一覧(KPMG編集)'!$2:$100,ROW()-1,0)),"")</f>
        <v/>
      </c>
      <c r="AS29" s="45" t="str">
        <f>IFERROR(IF(HLOOKUP('回答結果(KPMG編集)'!AS$2,'受領情報一覧(KPMG編集)'!$2:$100,ROW()-1,0)="","",HLOOKUP('回答結果(KPMG編集)'!AS$2,'受領情報一覧(KPMG編集)'!$2:$100,ROW()-1,0)),"")</f>
        <v/>
      </c>
      <c r="AT29" s="45" t="str">
        <f>IFERROR(IF(HLOOKUP('回答結果(KPMG編集)'!AT$2,'受領情報一覧(KPMG編集)'!$2:$100,ROW()-1,0)="","",HLOOKUP('回答結果(KPMG編集)'!AT$2,'受領情報一覧(KPMG編集)'!$2:$100,ROW()-1,0)),"")</f>
        <v/>
      </c>
      <c r="AU29" s="185" t="str">
        <f>IFERROR(IF(HLOOKUP('回答結果(KPMG編集)'!AU$2,'受領情報一覧(KPMG編集)'!$2:$100,ROW()-1,0)="","",HLOOKUP('回答結果(KPMG編集)'!AU$2,'受領情報一覧(KPMG編集)'!$2:$100,ROW()-1,0)),"")</f>
        <v/>
      </c>
      <c r="AV29" s="45" t="str">
        <f>IFERROR(IF(HLOOKUP('回答結果(KPMG編集)'!AV$2,'受領情報一覧(KPMG編集)'!$2:$100,ROW()-1,0)="","",HLOOKUP('回答結果(KPMG編集)'!AV$2,'受領情報一覧(KPMG編集)'!$2:$100,ROW()-1,0)),"")</f>
        <v/>
      </c>
      <c r="AW29" s="45" t="str">
        <f>IFERROR(IF(HLOOKUP('回答結果(KPMG編集)'!AW$2,'受領情報一覧(KPMG編集)'!$2:$100,ROW()-1,0)="","",HLOOKUP('回答結果(KPMG編集)'!AW$2,'受領情報一覧(KPMG編集)'!$2:$100,ROW()-1,0)),"")</f>
        <v/>
      </c>
      <c r="AX29" s="45" t="str">
        <f>IFERROR(IF(HLOOKUP('回答結果(KPMG編集)'!AX$2,'受領情報一覧(KPMG編集)'!$2:$100,ROW()-1,0)="","",HLOOKUP('回答結果(KPMG編集)'!AX$2,'受領情報一覧(KPMG編集)'!$2:$100,ROW()-1,0)),"")</f>
        <v/>
      </c>
      <c r="AY29" s="45" t="str">
        <f>IFERROR(IF(HLOOKUP('回答結果(KPMG編集)'!AY$2,'受領情報一覧(KPMG編集)'!$2:$100,ROW()-1,0)="","",HLOOKUP('回答結果(KPMG編集)'!AY$2,'受領情報一覧(KPMG編集)'!$2:$100,ROW()-1,0)),"")</f>
        <v/>
      </c>
      <c r="AZ29" s="45" t="str">
        <f>IFERROR(IF(HLOOKUP('回答結果(KPMG編集)'!AZ$2,'受領情報一覧(KPMG編集)'!$2:$100,ROW()-1,0)="","",HLOOKUP('回答結果(KPMG編集)'!AZ$2,'受領情報一覧(KPMG編集)'!$2:$100,ROW()-1,0)),"")</f>
        <v/>
      </c>
      <c r="BA29" s="45" t="str">
        <f>IFERROR(IF(HLOOKUP('回答結果(KPMG編集)'!BA$2,'受領情報一覧(KPMG編集)'!$2:$100,ROW()-1,0)="","",HLOOKUP('回答結果(KPMG編集)'!BA$2,'受領情報一覧(KPMG編集)'!$2:$100,ROW()-1,0)),"")</f>
        <v/>
      </c>
      <c r="BB29" s="185" t="str">
        <f>IFERROR(IF(HLOOKUP('回答結果(KPMG編集)'!BB$2,'受領情報一覧(KPMG編集)'!$2:$100,ROW()-1,0)="","",HLOOKUP('回答結果(KPMG編集)'!BB$2,'受領情報一覧(KPMG編集)'!$2:$100,ROW()-1,0)),"")</f>
        <v/>
      </c>
      <c r="BC29" s="45" t="str">
        <f>IFERROR(IF(HLOOKUP('回答結果(KPMG編集)'!BC$2,'受領情報一覧(KPMG編集)'!$2:$100,ROW()-1,0)="","",HLOOKUP('回答結果(KPMG編集)'!BC$2,'受領情報一覧(KPMG編集)'!$2:$100,ROW()-1,0)),"")</f>
        <v/>
      </c>
      <c r="BD29" s="45" t="str">
        <f>IFERROR(IF(HLOOKUP('回答結果(KPMG編集)'!BD$2,'受領情報一覧(KPMG編集)'!$2:$100,ROW()-1,0)="","",HLOOKUP('回答結果(KPMG編集)'!BD$2,'受領情報一覧(KPMG編集)'!$2:$100,ROW()-1,0)),"")</f>
        <v/>
      </c>
      <c r="BE29" s="45" t="str">
        <f>IFERROR(IF(HLOOKUP('回答結果(KPMG編集)'!BE$2,'受領情報一覧(KPMG編集)'!$2:$100,ROW()-1,0)="","",HLOOKUP('回答結果(KPMG編集)'!BE$2,'受領情報一覧(KPMG編集)'!$2:$100,ROW()-1,0)),"")</f>
        <v/>
      </c>
      <c r="BF29" s="45" t="str">
        <f>IFERROR(IF(HLOOKUP('回答結果(KPMG編集)'!BF$2,'受領情報一覧(KPMG編集)'!$2:$100,ROW()-1,0)="","",HLOOKUP('回答結果(KPMG編集)'!BF$2,'受領情報一覧(KPMG編集)'!$2:$100,ROW()-1,0)),"")</f>
        <v/>
      </c>
      <c r="BG29" s="45" t="str">
        <f>IFERROR(IF(HLOOKUP('回答結果(KPMG編集)'!BG$2,'受領情報一覧(KPMG編集)'!$2:$100,ROW()-1,0)="","",HLOOKUP('回答結果(KPMG編集)'!BG$2,'受領情報一覧(KPMG編集)'!$2:$100,ROW()-1,0)),"")</f>
        <v/>
      </c>
      <c r="BH29" s="45" t="str">
        <f>IFERROR(IF(HLOOKUP('回答結果(KPMG編集)'!BH$2,'受領情報一覧(KPMG編集)'!$2:$100,ROW()-1,0)="","",HLOOKUP('回答結果(KPMG編集)'!BH$2,'受領情報一覧(KPMG編集)'!$2:$100,ROW()-1,0)),"")</f>
        <v/>
      </c>
      <c r="BI29" s="45" t="str">
        <f>IFERROR(IF(HLOOKUP('回答結果(KPMG編集)'!BI$2,'受領情報一覧(KPMG編集)'!$2:$100,ROW()-1,0)="","",HLOOKUP('回答結果(KPMG編集)'!BI$2,'受領情報一覧(KPMG編集)'!$2:$100,ROW()-1,0)),"")</f>
        <v/>
      </c>
      <c r="BJ29" s="45" t="str">
        <f>IFERROR(IF(HLOOKUP('回答結果(KPMG編集)'!BJ$2,'受領情報一覧(KPMG編集)'!$2:$100,ROW()-1,0)="","",HLOOKUP('回答結果(KPMG編集)'!BJ$2,'受領情報一覧(KPMG編集)'!$2:$100,ROW()-1,0)),"")</f>
        <v/>
      </c>
      <c r="BK29" s="45" t="str">
        <f>IFERROR(IF(HLOOKUP('回答結果(KPMG編集)'!BK$2,'受領情報一覧(KPMG編集)'!$2:$100,ROW()-1,0)="","",HLOOKUP('回答結果(KPMG編集)'!BK$2,'受領情報一覧(KPMG編集)'!$2:$100,ROW()-1,0)),"")</f>
        <v/>
      </c>
      <c r="BL29" s="45" t="str">
        <f>IFERROR(IF(HLOOKUP('回答結果(KPMG編集)'!BL$2,'受領情報一覧(KPMG編集)'!$2:$100,ROW()-1,0)="","",HLOOKUP('回答結果(KPMG編集)'!BL$2,'受領情報一覧(KPMG編集)'!$2:$100,ROW()-1,0)),"")</f>
        <v/>
      </c>
      <c r="BM29" s="45" t="str">
        <f>IFERROR(IF(HLOOKUP('回答結果(KPMG編集)'!BM$2,'受領情報一覧(KPMG編集)'!$2:$100,ROW()-1,0)="","",HLOOKUP('回答結果(KPMG編集)'!BM$2,'受領情報一覧(KPMG編集)'!$2:$100,ROW()-1,0)),"")</f>
        <v>有</v>
      </c>
      <c r="BN29" s="45" t="str">
        <f>IFERROR(IF(HLOOKUP('回答結果(KPMG編集)'!BN$2,'受領情報一覧(KPMG編集)'!$2:$100,ROW()-1,0)="","",HLOOKUP('回答結果(KPMG編集)'!BN$2,'受領情報一覧(KPMG編集)'!$2:$100,ROW()-1,0)),"")</f>
        <v>建築物（家屋、事業所、工場、畜舎、倉庫、等）;</v>
      </c>
      <c r="BO29" s="45" t="str">
        <f>IFERROR(IF(HLOOKUP('回答結果(KPMG編集)'!BO$2,'受領情報一覧(KPMG編集)'!$2:$100,ROW()-1,0)="","",HLOOKUP('回答結果(KPMG編集)'!BO$2,'受領情報一覧(KPMG編集)'!$2:$100,ROW()-1,0)),"")</f>
        <v>静止画や動画データ;</v>
      </c>
      <c r="BP29" s="45" t="str">
        <f>IFERROR(IF(HLOOKUP('回答結果(KPMG編集)'!BP$2,'受領情報一覧(KPMG編集)'!$2:$100,ROW()-1,0)="","",HLOOKUP('回答結果(KPMG編集)'!BP$2,'受領情報一覧(KPMG編集)'!$2:$100,ROW()-1,0)),"")</f>
        <v>機器を携帯または装備し、確認対象の付近に持ち込み;</v>
      </c>
      <c r="BQ29" s="45" t="str">
        <f>IFERROR(IF(HLOOKUP('回答結果(KPMG編集)'!BQ$2,'受領情報一覧(KPMG編集)'!$2:$100,ROW()-1,0)="","",HLOOKUP('回答結果(KPMG編集)'!BQ$2,'受領情報一覧(KPMG編集)'!$2:$100,ROW()-1,0)),"")</f>
        <v>レベル3：実装（製品・サービスとして提供されている）</v>
      </c>
      <c r="BR29" s="45" t="str">
        <f>IFERROR(IF(HLOOKUP('回答結果(KPMG編集)'!BR$2,'受領情報一覧(KPMG編集)'!$2:$100,ROW()-1,0)="","",HLOOKUP('回答結果(KPMG編集)'!BR$2,'受領情報一覧(KPMG編集)'!$2:$100,ROW()-1,0)),"")</f>
        <v>建物調査の着工後の撮影に於いて、予め工事着工前画像を左に表示し撮影した着工後の画像を右に表示することで比較がしやすい見やすい撮影データを取得している。端末を携帯して各調査対象となる場所に移動し撮影を行う。
https://chousain-plus.com/function/</v>
      </c>
      <c r="BS29" s="45" t="str">
        <f>IFERROR(IF(HLOOKUP('回答結果(KPMG編集)'!BS$2,'受領情報一覧(KPMG編集)'!$2:$100,ROW()-1,0)="","",HLOOKUP('回答結果(KPMG編集)'!BS$2,'受領情報一覧(KPMG編集)'!$2:$100,ROW()-1,0)),"")</f>
        <v xml:space="preserve">11インチiPad Pro
・サイズ（長さ(24.76cm)×幅(17.85cm)×高さ(0.59cm)）
・重量（466g）・（468g）
https://www.apple.com/jp/ipad-pro/specs/
iPhone 14
・サイズ（長さ(14.67cm)×幅(7.15cm)×高さ(0.78cm)）
・重量（172g）
https://www.apple.com/jp/iphone-14/specs/
など、iPad・iPhone各機器のスペックによる
</v>
      </c>
      <c r="BT29" s="45" t="str">
        <f>IFERROR(IF(HLOOKUP('回答結果(KPMG編集)'!BT$2,'受領情報一覧(KPMG編集)'!$2:$100,ROW()-1,0)="","",HLOOKUP('回答結果(KPMG編集)'!BT$2,'受領情報一覧(KPMG編集)'!$2:$100,ROW()-1,0)),"")</f>
        <v xml:space="preserve">11インチiPad Pro
・Proのカメラシステム：広角カメラと超広角カメラ
・広角：12MP、ƒ/1.8絞り値
・超広角：10MP、ƒ/2.4絞り値、125°視野角
・2倍の光学ズームアウト
・最大5倍のデジタルズーム
・5枚構成のレンズ（広角と超広角）
・より明るいTrue Toneフラッシュ
・パノラマ（最大63MP）
・サファイアクリスタル製レンズカバー
・Focus Pixelsを使ったオートフォーカス（広角）
・スマートHDR 4
・写真とLive Photosの広色域キャプチャ
・レンズ補正（超広角）
・高度な赤目修正
・写真へのジオタグ添付
・自動手ぶれ補正
・バーストモード
・画像撮影フォーマット：HEIF、JPE
https://www.apple.com/jp/ipad-pro/specs/
iPhone 14
・12MPメイン：26mm、ƒ/1.5絞り値、センサーシフト光学式手ぶれ補正、7枚構成のレンズ、100% Focus Pixels
・12MP超広角：13mm、ƒ/2.4絞り値と120°視野角
・2倍の光学ズームアウト、最大5倍のデジタルズーム
・サファイアクリスタル製レンズカバー
・True Toneフラッシュ
・Photonic Engine
・Deep Fusion
・スマートHDR 4
・フォーカス機能と被写界深度コントロールが使えるポートレートモード
・6つのエフェクトを備えたポートレートライティング
・ナイトモード
・パノラマ（最大63MP）
・フォトグラフスタイル
・写真とLive Photosの広色域キャプチャ
・レンズ補正（超広角）
・高度な赤目修正
・自動手ぶれ補正
・バーストモード
・写真へのジオタグ添付
・画像撮影フォーマット：HEIF、JPEG
https://www.apple.com/jp/iphone-14/specs/
など、iPad・iPhone各機器のスペックによる
</v>
      </c>
      <c r="BU29" s="45" t="str">
        <f>IFERROR(IF(HLOOKUP('回答結果(KPMG編集)'!BU$2,'受領情報一覧(KPMG編集)'!$2:$100,ROW()-1,0)="","",HLOOKUP('回答結果(KPMG編集)'!BU$2,'受領情報一覧(KPMG編集)'!$2:$100,ROW()-1,0)),"")</f>
        <v>無</v>
      </c>
      <c r="BV29" s="45" t="str">
        <f>IFERROR(IF(HLOOKUP('回答結果(KPMG編集)'!BV$2,'受領情報一覧(KPMG編集)'!$2:$100,ROW()-1,0)="","",HLOOKUP('回答結果(KPMG編集)'!BV$2,'受領情報一覧(KPMG編集)'!$2:$100,ROW()-1,0)),"")</f>
        <v/>
      </c>
      <c r="BW29" s="45" t="str">
        <f>IFERROR(IF(HLOOKUP('回答結果(KPMG編集)'!BW$2,'受領情報一覧(KPMG編集)'!$2:$100,ROW()-1,0)="","",HLOOKUP('回答結果(KPMG編集)'!BW$2,'受領情報一覧(KPMG編集)'!$2:$100,ROW()-1,0)),"")</f>
        <v/>
      </c>
      <c r="BX29" s="45" t="str">
        <f>IFERROR(IF(HLOOKUP('回答結果(KPMG編集)'!BX$2,'受領情報一覧(KPMG編集)'!$2:$100,ROW()-1,0)="","",HLOOKUP('回答結果(KPMG編集)'!BX$2,'受領情報一覧(KPMG編集)'!$2:$100,ROW()-1,0)),"")</f>
        <v/>
      </c>
      <c r="BY29" s="45" t="str">
        <f>IFERROR(IF(HLOOKUP('回答結果(KPMG編集)'!BY$2,'受領情報一覧(KPMG編集)'!$2:$100,ROW()-1,0)="","",HLOOKUP('回答結果(KPMG編集)'!BY$2,'受領情報一覧(KPMG編集)'!$2:$100,ROW()-1,0)),"")</f>
        <v>取得していない;</v>
      </c>
      <c r="BZ29" s="45" t="str">
        <f>IFERROR(IF(HLOOKUP('回答結果(KPMG編集)'!BZ$2,'受領情報一覧(KPMG編集)'!$2:$100,ROW()-1,0)="","",HLOOKUP('回答結果(KPMG編集)'!BZ$2,'受領情報一覧(KPMG編集)'!$2:$100,ROW()-1,0)),"")</f>
        <v>両方取得していない</v>
      </c>
      <c r="CA29" s="45" t="str">
        <f>IFERROR(IF(HLOOKUP('回答結果(KPMG編集)'!CA$2,'受領情報一覧(KPMG編集)'!$2:$100,ROW()-1,0)="","",HLOOKUP('回答結果(KPMG編集)'!CA$2,'受領情報一覧(KPMG編集)'!$2:$100,ROW()-1,0)),"")</f>
        <v/>
      </c>
      <c r="CB29" s="45" t="str">
        <f>IFERROR(IF(HLOOKUP('回答結果(KPMG編集)'!CB$2,'受領情報一覧(KPMG編集)'!$2:$100,ROW()-1,0)="","",HLOOKUP('回答結果(KPMG編集)'!CB$2,'受領情報一覧(KPMG編集)'!$2:$100,ROW()-1,0)),"")</f>
        <v/>
      </c>
      <c r="CC29" s="45" t="str">
        <f>IFERROR(IF(HLOOKUP('回答結果(KPMG編集)'!CC$2,'受領情報一覧(KPMG編集)'!$2:$100,ROW()-1,0)="","",HLOOKUP('回答結果(KPMG編集)'!CC$2,'受領情報一覧(KPMG編集)'!$2:$100,ROW()-1,0)),"")</f>
        <v/>
      </c>
      <c r="CD29" s="45" t="str">
        <f>IFERROR(IF(HLOOKUP('回答結果(KPMG編集)'!CD$2,'受領情報一覧(KPMG編集)'!$2:$100,ROW()-1,0)="","",HLOOKUP('回答結果(KPMG編集)'!CD$2,'受領情報一覧(KPMG編集)'!$2:$100,ROW()-1,0)),"")</f>
        <v/>
      </c>
      <c r="CE29" s="45" t="str">
        <f>IFERROR(IF(HLOOKUP('回答結果(KPMG編集)'!CE$2,'受領情報一覧(KPMG編集)'!$2:$100,ROW()-1,0)="","",HLOOKUP('回答結果(KPMG編集)'!CE$2,'受領情報一覧(KPMG編集)'!$2:$100,ROW()-1,0)),"")</f>
        <v>脆弱性検査を実施していないが脆弱性検査の実施を検討中</v>
      </c>
      <c r="CF29" s="45" t="str">
        <f>IFERROR(IF(HLOOKUP('回答結果(KPMG編集)'!CF$2,'受領情報一覧(KPMG編集)'!$2:$100,ROW()-1,0)="","",HLOOKUP('回答結果(KPMG編集)'!CF$2,'受領情報一覧(KPMG編集)'!$2:$100,ROW()-1,0)),"")</f>
        <v/>
      </c>
      <c r="CG29" s="45" t="str">
        <f>IFERROR(IF(HLOOKUP('回答結果(KPMG編集)'!CG$2,'受領情報一覧(KPMG編集)'!$2:$100,ROW()-1,0)="","",HLOOKUP('回答結果(KPMG編集)'!CG$2,'受領情報一覧(KPMG編集)'!$2:$100,ROW()-1,0)),"")</f>
        <v/>
      </c>
      <c r="CH29" s="45" t="str">
        <f>IFERROR(IF(HLOOKUP('回答結果(KPMG編集)'!CH$2,'受領情報一覧(KPMG編集)'!$2:$100,ROW()-1,0)="","",HLOOKUP('回答結果(KPMG編集)'!CH$2,'受領情報一覧(KPMG編集)'!$2:$100,ROW()-1,0)),"")</f>
        <v>セキュリティベンダー等、外部に委託する形態での実施を検討中;</v>
      </c>
      <c r="CI29" s="45" t="str">
        <f>IFERROR(IF(HLOOKUP('回答結果(KPMG編集)'!CI$2,'受領情報一覧(KPMG編集)'!$2:$100,ROW()-1,0)="","",HLOOKUP('回答結果(KPMG編集)'!CI$2,'受領情報一覧(KPMG編集)'!$2:$100,ROW()-1,0)),"")</f>
        <v/>
      </c>
      <c r="CJ29" s="45" t="str">
        <f>IFERROR(IF(HLOOKUP('回答結果(KPMG編集)'!CJ$2,'受領情報一覧(KPMG編集)'!$2:$100,ROW()-1,0)="","",HLOOKUP('回答結果(KPMG編集)'!CJ$2,'受領情報一覧(KPMG編集)'!$2:$100,ROW()-1,0)),"")</f>
        <v>同じデーターを国内外に分散し保存されている（AWS）</v>
      </c>
      <c r="CK29" s="45" t="str">
        <f>IFERROR(IF(HLOOKUP('回答結果(KPMG編集)'!CK$2,'受領情報一覧(KPMG編集)'!$2:$100,ROW()-1,0)="","",HLOOKUP('回答結果(KPMG編集)'!CK$2,'受領情報一覧(KPMG編集)'!$2:$100,ROW()-1,0)),"")</f>
        <v>・「CRYPTREC 暗号リスト(電子政府推奨暗号)」に掲載されている暗号化アルゴリズムによって暗号化されている
・暗号化鍵がクラウドサービス内のハードウェアセキュリティモジュール等の仕組みによって安全に管理され、その暗号化鍵の使用可否が意に反した復号を行うことができない仕組みが確立されている</v>
      </c>
      <c r="CL29" s="45" t="str">
        <f>IFERROR(IF(HLOOKUP('回答結果(KPMG編集)'!CL$2,'受領情報一覧(KPMG編集)'!$2:$100,ROW()-1,0)="","",HLOOKUP('回答結果(KPMG編集)'!CL$2,'受領情報一覧(KPMG編集)'!$2:$100,ROW()-1,0)),"")</f>
        <v>【ネットワーク制御・ウィルス対策に関する機能】ネットワーク制御・管理に関する機能やウィルス対策などのセキュリティに関する機能を有している（例）DNSリゾルバ、DNSサーバ、ウィルス対策ソフトウェア、暗号化ソフトウェア、等;【データ等へのアクセス制御機能】データへのアクセスを制御するよう設計されている、また、システムやデバイスを制御する機能へのアクセスを制御するように設計されている（例）バックアップサービス、リカバリマネージャー、NAS、SAN、等;</v>
      </c>
      <c r="CM29" s="45" t="str">
        <f>IFERROR(IF(HLOOKUP('回答結果(KPMG編集)'!CM$2,'受領情報一覧(KPMG編集)'!$2:$100,ROW()-1,0)="","",HLOOKUP('回答結果(KPMG編集)'!CM$2,'受領情報一覧(KPMG編集)'!$2:$100,ROW()-1,0)),"")</f>
        <v>【ネットワークの保護】ソフトウェア、プラットフォーム及び関連データへの直接アクセスを最小限に抑えるため、ネットワークを保護している（例）インターネットと社内基幹系業務システムとの分離（ネットワーク分離）、プロキシの利用、SDP（Software Defined Perimeter）の利用、ファイアウォールの利用、リモートアクセス管理の実施、等;</v>
      </c>
      <c r="CN29" s="45" t="str">
        <f>IFERROR(IF(HLOOKUP('回答結果(KPMG編集)'!CN$2,'受領情報一覧(KPMG編集)'!$2:$100,ROW()-1,0)="","",HLOOKUP('回答結果(KPMG編集)'!CN$2,'受領情報一覧(KPMG編集)'!$2:$100,ROW()-1,0)),"")</f>
        <v>【付与する権限の最小化、アクセスレベルの設定】データ資産への不正なアクセスを防止するため、ユーザーに必要最小範囲へのアクセス権の付与や職掌権限にもとづく適切なアクセスレベルの設定を実施している（例）属性情報ベースのアクセス権制御（ABAC）等;</v>
      </c>
      <c r="CO29" s="45" t="str">
        <f>IFERROR(IF(HLOOKUP('回答結果(KPMG編集)'!CO$2,'受領情報一覧(KPMG編集)'!$2:$100,ROW()-1,0)="","",HLOOKUP('回答結果(KPMG編集)'!CO$2,'受領情報一覧(KPMG編集)'!$2:$100,ROW()-1,0)),"")</f>
        <v>ソフトウェア・コンポーネントを管理していない</v>
      </c>
      <c r="CP29" s="45" t="str">
        <f>IFERROR(IF(HLOOKUP('回答結果(KPMG編集)'!CP$2,'受領情報一覧(KPMG編集)'!$2:$100,ROW()-1,0)="","",HLOOKUP('回答結果(KPMG編集)'!CP$2,'受領情報一覧(KPMG編集)'!$2:$100,ROW()-1,0)),"")</f>
        <v/>
      </c>
      <c r="CQ29" s="45" t="str">
        <f>IFERROR(IF(HLOOKUP('回答結果(KPMG編集)'!CQ$2,'受領情報一覧(KPMG編集)'!$2:$100,ROW()-1,0)="","",HLOOKUP('回答結果(KPMG編集)'!CQ$2,'受領情報一覧(KPMG編集)'!$2:$100,ROW()-1,0)),"")</f>
        <v/>
      </c>
      <c r="CR29" s="45" t="str">
        <f>IFERROR(IF(HLOOKUP('回答結果(KPMG編集)'!CR$2,'受領情報一覧(KPMG編集)'!$2:$100,ROW()-1,0)="","",HLOOKUP('回答結果(KPMG編集)'!CR$2,'受領情報一覧(KPMG編集)'!$2:$100,ROW()-1,0)),"")</f>
        <v/>
      </c>
      <c r="CS29" s="45" t="str">
        <f>IFERROR(IF(HLOOKUP('回答結果(KPMG編集)'!CS$2,'受領情報一覧(KPMG編集)'!$2:$100,ROW()-1,0)="","",HLOOKUP('回答結果(KPMG編集)'!CS$2,'受領情報一覧(KPMG編集)'!$2:$100,ROW()-1,0)),"")</f>
        <v>【イベントログ等の収集・活用】監査記録やログ記録がポリシーに従って決定、文書化され、ログ収集機能を実装している。また、その収集記録をレビューし、日常監視やセキュリティインシデント検知、運用改善等に活用している;</v>
      </c>
      <c r="CT29" s="45" t="str">
        <f>IFERROR(IF(HLOOKUP('回答結果(KPMG編集)'!CT$2,'受領情報一覧(KPMG編集)'!$2:$100,ROW()-1,0)="","",HLOOKUP('回答結果(KPMG編集)'!CT$2,'受領情報一覧(KPMG編集)'!$2:$100,ROW()-1,0)),"")</f>
        <v>セキュリティリテラシ向上の取り組みとして、一般的に公開されている実事例をベースに社内で情報共有間を行っている。;</v>
      </c>
      <c r="CU29" s="45" t="str">
        <f>IFERROR(IF(HLOOKUP('回答結果(KPMG編集)'!CU$2,'受領情報一覧(KPMG編集)'!$2:$100,ROW()-1,0)="","",HLOOKUP('回答結果(KPMG編集)'!CU$2,'受領情報一覧(KPMG編集)'!$2:$100,ROW()-1,0)),"")</f>
        <v>【静的解析の実施】静的解析（コードベースでの分析）を実施している（例）コードスキャナーを使用して主要なバグを検出している、ハードコードされたパスワードや暗号鍵等がないかを確認している、等;</v>
      </c>
      <c r="CV29" s="45" t="str">
        <f>IFERROR(IF(HLOOKUP('回答結果(KPMG編集)'!CV$2,'受領情報一覧(KPMG編集)'!$2:$100,ROW()-1,0)="","",HLOOKUP('回答結果(KPMG編集)'!CV$2,'受領情報一覧(KPMG編集)'!$2:$100,ROW()-1,0)),"")</f>
        <v>80件</v>
      </c>
      <c r="CW29" s="45" t="str">
        <f>IFERROR(IF(HLOOKUP('回答結果(KPMG編集)'!CW$2,'受領情報一覧(KPMG編集)'!$2:$100,ROW()-1,0)="","",HLOOKUP('回答結果(KPMG編集)'!CW$2,'受領情報一覧(KPMG編集)'!$2:$100,ROW()-1,0)),"")</f>
        <v>0件</v>
      </c>
      <c r="CX29" s="45" t="str">
        <f>IFERROR(IF(HLOOKUP('回答結果(KPMG編集)'!CX$2,'受領情報一覧(KPMG編集)'!$2:$100,ROW()-1,0)="","",HLOOKUP('回答結果(KPMG編集)'!CX$2,'受領情報一覧(KPMG編集)'!$2:$100,ROW()-1,0)),"")</f>
        <v>①発注者　大分県佐伯市
②概要　　これまではホワイトボードを持つ人・損傷をさし棒で指し示す人・撮影者の3人で撮影を行っていたが、近年では調査員の高齢化や人手不足が課題とされていた。「調査員ぷらす」を活用することで1人で撮影が可能となり人手不足の解消となった。このＤＸ化により会社での作業が大幅に軽減され効率化が図れている。また、「調査員ぷらす」で撮影されたデータは撮影日時や場所が記録・保存され画像を修正したらわかるようになっており信憑性のある画像となっている。
④投資対効果　調査及び内部作業の削減及び所有者への確認時期の早期化の効果が得られたとの報告を受けた。</v>
      </c>
      <c r="CY29" s="45" t="str">
        <f>IFERROR(IF(HLOOKUP('回答結果(KPMG編集)'!CY$2,'受領情報一覧(KPMG編集)'!$2:$100,ROW()-1,0)="","",HLOOKUP('回答結果(KPMG編集)'!CY$2,'受領情報一覧(KPMG編集)'!$2:$100,ROW()-1,0)),"")</f>
        <v/>
      </c>
      <c r="CZ29" s="45" t="str">
        <f>IFERROR(IF(HLOOKUP('回答結果(KPMG編集)'!CZ$2,'受領情報一覧(KPMG編集)'!$2:$100,ROW()-1,0)="","",HLOOKUP('回答結果(KPMG編集)'!CZ$2,'受領情報一覧(KPMG編集)'!$2:$100,ROW()-1,0)),"")</f>
        <v/>
      </c>
      <c r="DA29" s="45" t="str">
        <f>IFERROR(IF(HLOOKUP('回答結果(KPMG編集)'!DA$2,'受領情報一覧(KPMG編集)'!$2:$100,ROW()-1,0)="","",HLOOKUP('回答結果(KPMG編集)'!DA$2,'受領情報一覧(KPMG編集)'!$2:$100,ROW()-1,0)),"")</f>
        <v>・初期導入費用：0円（税抜）
　使用枚数に応じたチケット制
　https://chousain-plus.com/plan/
・機器の購入額（1台）：iPhone・iPadの市場価格</v>
      </c>
      <c r="DB29" s="45" t="str">
        <f>IFERROR(IF(HLOOKUP('回答結果(KPMG編集)'!DB$2,'受領情報一覧(KPMG編集)'!$2:$100,ROW()-1,0)="","",HLOOKUP('回答結果(KPMG編集)'!DB$2,'受領情報一覧(KPMG編集)'!$2:$100,ROW()-1,0)),"")</f>
        <v>①発明の名称：工損調査支援装置及びプログラム
特許番号：特許第6537134号
②発明の名称：写真撮影・管理用の携帯式電子デバイス及びプログラム
特許番号：特許第6471986号
③発明の名称：定点撮影システム及びプログラム
特許番号：特許第7137230号</v>
      </c>
      <c r="DC29" s="45" t="str">
        <f>IFERROR(IF(HLOOKUP('回答結果(KPMG編集)'!DC$2,'受領情報一覧(KPMG編集)'!$2:$100,ROW()-1,0)="","",HLOOKUP('回答結果(KPMG編集)'!DC$2,'受領情報一覧(KPMG編集)'!$2:$100,ROW()-1,0)),"")</f>
        <v/>
      </c>
      <c r="DD29" s="45" t="str">
        <f>IFERROR(IF(HLOOKUP('回答結果(KPMG編集)'!DD$2,'受領情報一覧(KPMG編集)'!$2:$100,ROW()-1,0)="","",HLOOKUP('回答結果(KPMG編集)'!DD$2,'受領情報一覧(KPMG編集)'!$2:$100,ROW()-1,0)),"")</f>
        <v/>
      </c>
      <c r="DE29" s="45" t="str">
        <f>IFERROR(IF(HLOOKUP('回答結果(KPMG編集)'!DE$2,'受領情報一覧(KPMG編集)'!$2:$100,ROW()-1,0)="","",HLOOKUP('回答結果(KPMG編集)'!DE$2,'受領情報一覧(KPMG編集)'!$2:$100,ROW()-1,0)),"")</f>
        <v>令和２年度九州地方発明表彰　大分県発明協会会長賞受賞
https://koueki.jiii.or.jp/hyosho/chihatsu/R2/jusho_kyushu/index.html</v>
      </c>
      <c r="DF29" s="45" t="str">
        <f>IFERROR(IF(HLOOKUP('回答結果(KPMG編集)'!DF$2,'受領情報一覧(KPMG編集)'!$2:$100,ROW()-1,0)="","",HLOOKUP('回答結果(KPMG編集)'!DF$2,'受領情報一覧(KPMG編集)'!$2:$100,ROW()-1,0)),"")</f>
        <v>日本国の裁判所</v>
      </c>
      <c r="DG29" s="45" t="str">
        <f>IFERROR(IF(HLOOKUP('回答結果(KPMG編集)'!DG$2,'受領情報一覧(KPMG編集)'!$2:$100,ROW()-1,0)="","",HLOOKUP('回答結果(KPMG編集)'!DG$2,'受領情報一覧(KPMG編集)'!$2:$100,ROW()-1,0)),"")</f>
        <v>日本法</v>
      </c>
      <c r="DH29" s="45" t="str">
        <f>IFERROR(IF(HLOOKUP('回答結果(KPMG編集)'!DH$2,'受領情報一覧(KPMG編集)'!$2:$100,ROW()-1,0)="","",HLOOKUP('回答結果(KPMG編集)'!DH$2,'受領情報一覧(KPMG編集)'!$2:$100,ROW()-1,0)),"")</f>
        <v>はい</v>
      </c>
      <c r="DI29" s="45" t="str">
        <f>IFERROR(IF(HLOOKUP('回答結果(KPMG編集)'!DI$2,'受領情報一覧(KPMG編集)'!$2:$100,ROW()-1,0)="","",HLOOKUP('回答結果(KPMG編集)'!DI$2,'受領情報一覧(KPMG編集)'!$2:$100,ROW()-1,0)),"")</f>
        <v>はい</v>
      </c>
      <c r="DJ29" s="45" t="str">
        <f>IFERROR(IF(HLOOKUP('回答結果(KPMG編集)'!DJ$2,'受領情報一覧(KPMG編集)'!$2:$100,ROW()-1,0)="","",HLOOKUP('回答結果(KPMG編集)'!DJ$2,'受領情報一覧(KPMG編集)'!$2:$100,ROW()-1,0)),"")</f>
        <v>特段の定め無し</v>
      </c>
      <c r="DK29" s="45" t="str">
        <f>IFERROR(IF(HLOOKUP('回答結果(KPMG編集)'!DK$2,'受領情報一覧(KPMG編集)'!$2:$100,ROW()-1,0)="","",HLOOKUP('回答結果(KPMG編集)'!DK$2,'受領情報一覧(KPMG編集)'!$2:$100,ROW()-1,0)),"")</f>
        <v/>
      </c>
      <c r="DL29" s="45" t="str">
        <f>IFERROR(IF(HLOOKUP('回答結果(KPMG編集)'!DL$2,'受領情報一覧(KPMG編集)'!$2:$100,ROW()-1,0)="","",HLOOKUP('回答結果(KPMG編集)'!DL$2,'受領情報一覧(KPMG編集)'!$2:$100,ROW()-1,0)),"")</f>
        <v/>
      </c>
      <c r="DM29" s="45" t="str">
        <f>IFERROR(IF(HLOOKUP('回答結果(KPMG編集)'!DM$2,'受領情報一覧(KPMG編集)'!$2:$100,ROW()-1,0)="","",HLOOKUP('回答結果(KPMG編集)'!DM$2,'受領情報一覧(KPMG編集)'!$2:$100,ROW()-1,0)),"")</f>
        <v/>
      </c>
      <c r="DN29" s="45" t="str">
        <f>IFERROR(IF(HLOOKUP('回答結果(KPMG編集)'!DN$2,'受領情報一覧(KPMG編集)'!$2:$100,ROW()-1,0)="","",HLOOKUP('回答結果(KPMG編集)'!DN$2,'受領情報一覧(KPMG編集)'!$2:$100,ROW()-1,0)),"")</f>
        <v/>
      </c>
      <c r="DO29" s="45" t="str">
        <f>IFERROR(IF(HLOOKUP('回答結果(KPMG編集)'!DO$2,'受領情報一覧(KPMG編集)'!$2:$100,ROW()-1,0)="","",HLOOKUP('回答結果(KPMG編集)'!DO$2,'受領情報一覧(KPMG編集)'!$2:$100,ROW()-1,0)),"")</f>
        <v/>
      </c>
      <c r="DP29" s="45" t="str">
        <f>IFERROR(IF(HLOOKUP('回答結果(KPMG編集)'!DP$2,'受領情報一覧(KPMG編集)'!$2:$100,ROW()-1,0)="","",HLOOKUP('回答結果(KPMG編集)'!DP$2,'受領情報一覧(KPMG編集)'!$2:$100,ROW()-1,0)),"")</f>
        <v/>
      </c>
      <c r="DQ29" s="45" t="str">
        <f>IFERROR(IF(HLOOKUP('回答結果(KPMG編集)'!DQ$2,'受領情報一覧(KPMG編集)'!$2:$100,ROW()-1,0)="","",HLOOKUP('回答結果(KPMG編集)'!DQ$2,'受領情報一覧(KPMG編集)'!$2:$100,ROW()-1,0)),"")</f>
        <v/>
      </c>
      <c r="DR29" s="45" t="str">
        <f>IFERROR(IF(HLOOKUP('回答結果(KPMG編集)'!DR$2,'受領情報一覧(KPMG編集)'!$2:$100,ROW()-1,0)="","",HLOOKUP('回答結果(KPMG編集)'!DR$2,'受領情報一覧(KPMG編集)'!$2:$100,ROW()-1,0)),"")</f>
        <v/>
      </c>
      <c r="DS29" s="45" t="str">
        <f>IFERROR(IF(HLOOKUP('回答結果(KPMG編集)'!DS$2,'受領情報一覧(KPMG編集)'!$2:$100,ROW()-1,0)="","",HLOOKUP('回答結果(KPMG編集)'!DS$2,'受領情報一覧(KPMG編集)'!$2:$100,ROW()-1,0)),"")</f>
        <v/>
      </c>
      <c r="DT29" s="45" t="str">
        <f>IFERROR(IF(HLOOKUP('回答結果(KPMG編集)'!DT$2,'受領情報一覧(KPMG編集)'!$2:$100,ROW()-1,0)="","",HLOOKUP('回答結果(KPMG編集)'!DT$2,'受領情報一覧(KPMG編集)'!$2:$100,ROW()-1,0)),"")</f>
        <v/>
      </c>
      <c r="DU29" s="45" t="str">
        <f>IFERROR(IF(HLOOKUP('回答結果(KPMG編集)'!DU$2,'受領情報一覧(KPMG編集)'!$2:$100,ROW()-1,0)="","",HLOOKUP('回答結果(KPMG編集)'!DU$2,'受領情報一覧(KPMG編集)'!$2:$100,ROW()-1,0)),"")</f>
        <v/>
      </c>
      <c r="DV29" s="45" t="str">
        <f>IFERROR(IF(HLOOKUP('回答結果(KPMG編集)'!DV$2,'受領情報一覧(KPMG編集)'!$2:$100,ROW()-1,0)="","",HLOOKUP('回答結果(KPMG編集)'!DV$2,'受領情報一覧(KPMG編集)'!$2:$100,ROW()-1,0)),"")</f>
        <v>経営企画部兼調査部　村口ひと美</v>
      </c>
      <c r="DW29" s="45" t="str">
        <f>IFERROR(IF(HLOOKUP('回答結果(KPMG編集)'!DW$2,'受領情報一覧(KPMG編集)'!$2:$100,ROW()-1,0)="","",HLOOKUP('回答結果(KPMG編集)'!DW$2,'受領情報一覧(KPMG編集)'!$2:$100,ROW()-1,0)),"")</f>
        <v>ケイエイキカクブケンチョウサブ　ムラクチヒトミ</v>
      </c>
      <c r="DX29" s="45" t="str">
        <f>IFERROR(IF(HLOOKUP('回答結果(KPMG編集)'!DX$2,'受領情報一覧(KPMG編集)'!$2:$100,ROW()-1,0)="","",HLOOKUP('回答結果(KPMG編集)'!DX$2,'受領情報一覧(KPMG編集)'!$2:$100,ROW()-1,0)),"")</f>
        <v>0977-25-8671
abc_hito@zero-space.co.jp</v>
      </c>
      <c r="DY29" s="45" t="str">
        <f>IFERROR(IF(HLOOKUP('回答結果(KPMG編集)'!DY$2,'受領情報一覧(KPMG編集)'!$2:$100,ROW()-1,0)="","",HLOOKUP('回答結果(KPMG編集)'!DY$2,'受領情報一覧(KPMG編集)'!$2:$100,ROW()-1,0)),"")</f>
        <v>個人情報の取扱いに同意する</v>
      </c>
      <c r="DZ29" s="45" t="str">
        <f>IFERROR(IF(HLOOKUP('回答結果(KPMG編集)'!DZ$2,'受領情報一覧(KPMG編集)'!$2:$100,ROW()-1,0)="","",HLOOKUP('回答結果(KPMG編集)'!DZ$2,'受領情報一覧(KPMG編集)'!$2:$100,ROW()-1,0)),"")</f>
        <v>著作権の取扱いに同意する</v>
      </c>
      <c r="EA29" s="45" t="str">
        <f>IFERROR(IF(HLOOKUP('回答結果(KPMG編集)'!EA$3,'受領情報一覧(KPMG編集)'!$3:$100,ROW()-2,0)="","",HLOOKUP('回答結果(KPMG編集)'!EA$3,'受領情報一覧(KPMG編集)'!$3:$100,ROW()-2,0)),"")</f>
        <v>同意する</v>
      </c>
      <c r="EB29" s="45" t="str">
        <f>IFERROR(IF(HLOOKUP('回答結果(KPMG編集)'!EB$3,'受領情報一覧(KPMG編集)'!$3:$100,ROW()-2,0)="","",HLOOKUP('回答結果(KPMG編集)'!EB$3,'受領情報一覧(KPMG編集)'!$3:$100,ROW()-2,0)),"")</f>
        <v>確認しました</v>
      </c>
    </row>
    <row r="30" spans="2:132" x14ac:dyDescent="0.55000000000000004">
      <c r="B30" s="67">
        <f>IFERROR(IF(Table1[[#This Row],[回答ID]]="","",Table1[[#This Row],[回答ID]]),"")</f>
        <v>27</v>
      </c>
      <c r="C30" s="46">
        <f>IFERROR(IF(Table1[[#This Row],[開始時刻]]="","",Table1[[#This Row],[開始時刻]]),"")</f>
        <v>45319.703321759262</v>
      </c>
      <c r="D30" s="46">
        <f>IFERROR(IF(Table1[[#This Row],[完了時刻]]="","",Table1[[#This Row],[完了時刻]]),"")</f>
        <v>45319.721099537041</v>
      </c>
      <c r="E30" s="45" t="str">
        <f>IFERROR(IF(Table1[[#This Row],[メール]]="","",Table1[[#This Row],[メール]]),"")</f>
        <v>anonymous</v>
      </c>
      <c r="F30" s="45" t="str">
        <f>IFERROR(IF(Table1[[#This Row],[名前]]="","",Table1[[#This Row],[名前]]),"")</f>
        <v/>
      </c>
      <c r="G30" s="45" t="str">
        <f>IFERROR(IF(Table1[[#This Row],[最終変更時刻]]="","",Table1[[#This Row],[最終変更時刻]]),"")</f>
        <v/>
      </c>
      <c r="H30" s="45" t="str">
        <f>IFERROR(IF(HLOOKUP('回答結果(KPMG編集)'!H$2,'受領情報一覧(KPMG編集)'!$2:$100,ROW()-1,0)="","",HLOOKUP('回答結果(KPMG編集)'!H$2,'受領情報一覧(KPMG編集)'!$2:$100,ROW()-1,0)),"")</f>
        <v>ジオ・サーチ株式会社</v>
      </c>
      <c r="I30" s="45" t="str">
        <f>IFERROR(IF(HLOOKUP('回答結果(KPMG編集)'!I$2,'受領情報一覧(KPMG編集)'!$2:$100,ROW()-1,0)="","",HLOOKUP('回答結果(KPMG編集)'!I$2,'受領情報一覧(KPMG編集)'!$2:$100,ROW()-1,0)),"")</f>
        <v>ジオサーチ</v>
      </c>
      <c r="J30" s="45" t="str">
        <f>IFERROR(IF(HLOOKUP('回答結果(KPMG編集)'!J$2,'受領情報一覧(KPMG編集)'!$2:$100,ROW()-1,0)="","",HLOOKUP('回答結果(KPMG編集)'!J$2,'受領情報一覧(KPMG編集)'!$2:$100,ROW()-1,0)),"")</f>
        <v>日本国</v>
      </c>
      <c r="K30" s="184" t="str">
        <f>IFERROR(IF(HLOOKUP('回答結果(KPMG編集)'!K$2,'受領情報一覧(KPMG編集)'!$2:$100,ROW()-1,0)="","",HLOOKUP('回答結果(KPMG編集)'!K$2,'受領情報一覧(KPMG編集)'!$2:$100,ROW()-1,0)),"")</f>
        <v>3010801005185</v>
      </c>
      <c r="L30" s="45" t="str">
        <f>IFERROR(IF(HLOOKUP('回答結果(KPMG編集)'!L$2,'受領情報一覧(KPMG編集)'!$2:$100,ROW()-1,0)="","",HLOOKUP('回答結果(KPMG編集)'!L$2,'受領情報一覧(KPMG編集)'!$2:$100,ROW()-1,0)),"")</f>
        <v>100⼈超300⼈以下</v>
      </c>
      <c r="M30" s="45" t="str">
        <f>IFERROR(IF(HLOOKUP('回答結果(KPMG編集)'!M$2,'受領情報一覧(KPMG編集)'!$2:$100,ROW()-1,0)="","",HLOOKUP('回答結果(KPMG編集)'!M$2,'受領情報一覧(KPMG編集)'!$2:$100,ROW()-1,0)),"")</f>
        <v>5,000万円以下</v>
      </c>
      <c r="N30" s="45" t="str">
        <f>IFERROR(IF(HLOOKUP('回答結果(KPMG編集)'!N$2,'受領情報一覧(KPMG編集)'!$2:$100,ROW()-1,0)="","",HLOOKUP('回答結果(KPMG編集)'!N$2,'受領情報一覧(KPMG編集)'!$2:$100,ROW()-1,0)),"")</f>
        <v>東京都大田区西蒲田7-37-10</v>
      </c>
      <c r="O30" s="45" t="str">
        <f>IFERROR(IF(HLOOKUP('回答結果(KPMG編集)'!O$2,'受領情報一覧(KPMG編集)'!$2:$100,ROW()-1,0)="","",HLOOKUP('回答結果(KPMG編集)'!O$2,'受領情報一覧(KPMG編集)'!$2:$100,ROW()-1,0)),"")</f>
        <v>https://www.geosearch.co.jp/</v>
      </c>
      <c r="P30" s="45" t="str">
        <f>IFERROR(IF(HLOOKUP('回答結果(KPMG編集)'!P$2,'受領情報一覧(KPMG編集)'!$2:$100,ROW()-1,0)="","",HLOOKUP('回答結果(KPMG編集)'!P$2,'受領情報一覧(KPMG編集)'!$2:$100,ROW()-1,0)),"")</f>
        <v>中央省庁（全省庁統一資格）;都道府県;市区町村;</v>
      </c>
      <c r="Q30" s="45" t="str">
        <f>IFERROR(IF(HLOOKUP('回答結果(KPMG編集)'!Q$2,'受領情報一覧(KPMG編集)'!$2:$100,ROW()-1,0)="","",HLOOKUP('回答結果(KPMG編集)'!Q$2,'受領情報一覧(KPMG編集)'!$2:$100,ROW()-1,0)),"")</f>
        <v>全国;</v>
      </c>
      <c r="R30" s="45" t="str">
        <f>IFERROR(IF(HLOOKUP('回答結果(KPMG編集)'!R$2,'受領情報一覧(KPMG編集)'!$2:$100,ROW()-1,0)="","",HLOOKUP('回答結果(KPMG編集)'!R$2,'受領情報一覧(KPMG編集)'!$2:$100,ROW()-1,0)),"")</f>
        <v>電磁波センサ（地中レーダー）による目に見えない地中可視化サービス</v>
      </c>
      <c r="S30" s="45" t="str">
        <f>IFERROR(IF(HLOOKUP('回答結果(KPMG編集)'!S$2,'受領情報一覧(KPMG編集)'!$2:$100,ROW()-1,0)="","",HLOOKUP('回答結果(KPMG編集)'!S$2,'受領情報一覧(KPMG編集)'!$2:$100,ROW()-1,0)),"")</f>
        <v/>
      </c>
      <c r="T30" s="45" t="str">
        <f>IFERROR(IF(HLOOKUP('回答結果(KPMG編集)'!T$2,'受領情報一覧(KPMG編集)'!$2:$100,ROW()-1,0)="","",HLOOKUP('回答結果(KPMG編集)'!T$2,'受領情報一覧(KPMG編集)'!$2:$100,ROW()-1,0)),"")</f>
        <v>目に見えない地中を最大100km/hで走行しながらデータ取得し、分析することによって道路や港湾施設、空港などにおける空洞や埋設管、構造物の劣化など目視では直接確認できない内部の情報を把握するサービスである。</v>
      </c>
      <c r="U30" s="45" t="str">
        <f>IFERROR(IF(HLOOKUP('回答結果(KPMG編集)'!U$2,'受領情報一覧(KPMG編集)'!$2:$100,ROW()-1,0)="","",HLOOKUP('回答結果(KPMG編集)'!U$2,'受領情報一覧(KPMG編集)'!$2:$100,ROW()-1,0)),"")</f>
        <v>https://www.geosearch.co.jp/service/01.php
https://www.geosearch.co.jp/service/02.php
https://www.geosearch.co.jp/service/03.php
https://www.geosearch.co.jp/service/04.php</v>
      </c>
      <c r="V30" s="45" t="str">
        <f>IFERROR(IF(HLOOKUP('回答結果(KPMG編集)'!V$2,'受領情報一覧(KPMG編集)'!$2:$100,ROW()-1,0)="","",HLOOKUP('回答結果(KPMG編集)'!V$2,'受領情報一覧(KPMG編集)'!$2:$100,ROW()-1,0)),"")</f>
        <v/>
      </c>
      <c r="W30" s="45" t="str">
        <f>IFERROR(IF(HLOOKUP('回答結果(KPMG編集)'!W$2,'受領情報一覧(KPMG編集)'!$2:$100,ROW()-1,0)="","",HLOOKUP('回答結果(KPMG編集)'!W$2,'受領情報一覧(KPMG編集)'!$2:$100,ROW()-1,0)),"")</f>
        <v xml:space="preserve">・ISO9001:2015、ISO14001:2015
・NETIS新技術情報提供システム　登録番号HR-130013-VE　スケルカ・陥没防止技術(路面下空洞調査)
・NETIS新技術情報提供システム　登録番号KT-180111-VE　地上・地下インフラ3Dマップ
・NETIS新技術情報提供システム　登録番号KT-220240-A　掘削状況3D管理アプリ ちかデジ　(旧称：しくつ君)
・点検支援技術性能カタログ　技術番号BR020014-V0021　床版劣化状況把握技術（スケルカビューDX）
</v>
      </c>
      <c r="X30" s="45" t="str">
        <f>IFERROR(IF(HLOOKUP('回答結果(KPMG編集)'!X$2,'受領情報一覧(KPMG編集)'!$2:$100,ROW()-1,0)="","",HLOOKUP('回答結果(KPMG編集)'!X$2,'受領情報一覧(KPMG編集)'!$2:$100,ROW()-1,0)),"")</f>
        <v>複数の要素技術により構成される</v>
      </c>
      <c r="Y30" s="45" t="str">
        <f>IFERROR(IF(HLOOKUP('回答結果(KPMG編集)'!Y$2,'受領情報一覧(KPMG編集)'!$2:$100,ROW()-1,0)="","",HLOOKUP('回答結果(KPMG編集)'!Y$2,'受領情報一覧(KPMG編集)'!$2:$100,ROW()-1,0)),"")</f>
        <v/>
      </c>
      <c r="Z30" s="45" t="str">
        <f>IFERROR(IF(HLOOKUP('回答結果(KPMG編集)'!Z$2,'受領情報一覧(KPMG編集)'!$2:$100,ROW()-1,0)="","",HLOOKUP('回答結果(KPMG編集)'!Z$2,'受領情報一覧(KPMG編集)'!$2:$100,ROW()-1,0)),"")</f>
        <v/>
      </c>
      <c r="AA30" s="185" t="str">
        <f>IFERROR(IF(HLOOKUP('回答結果(KPMG編集)'!AA$2,'受領情報一覧(KPMG編集)'!$2:$100,ROW()-1,0)="","",HLOOKUP('回答結果(KPMG編集)'!AA$2,'受領情報一覧(KPMG編集)'!$2:$100,ROW()-1,0)),"")</f>
        <v/>
      </c>
      <c r="AB30" s="45" t="str">
        <f>IFERROR(IF(HLOOKUP('回答結果(KPMG編集)'!AB$2,'受領情報一覧(KPMG編集)'!$2:$100,ROW()-1,0)="","",HLOOKUP('回答結果(KPMG編集)'!AB$2,'受領情報一覧(KPMG編集)'!$2:$100,ROW()-1,0)),"")</f>
        <v/>
      </c>
      <c r="AC30" s="45" t="str">
        <f>IFERROR(IF(HLOOKUP('回答結果(KPMG編集)'!AC$2,'受領情報一覧(KPMG編集)'!$2:$100,ROW()-1,0)="","",HLOOKUP('回答結果(KPMG編集)'!AC$2,'受領情報一覧(KPMG編集)'!$2:$100,ROW()-1,0)),"")</f>
        <v>電磁波センサ（地中レーダー）による空洞探査技術【陥没予防マップ】</v>
      </c>
      <c r="AD30" s="45" t="str">
        <f>IFERROR(IF(HLOOKUP('回答結果(KPMG編集)'!AD$2,'受領情報一覧(KPMG編集)'!$2:$100,ROW()-1,0)="","",HLOOKUP('回答結果(KPMG編集)'!AD$2,'受領情報一覧(KPMG編集)'!$2:$100,ROW()-1,0)),"")</f>
        <v/>
      </c>
      <c r="AE30" s="45" t="str">
        <f>IFERROR(IF(HLOOKUP('回答結果(KPMG編集)'!AE$2,'受領情報一覧(KPMG編集)'!$2:$100,ROW()-1,0)="","",HLOOKUP('回答結果(KPMG編集)'!AE$2,'受領情報一覧(KPMG編集)'!$2:$100,ROW()-1,0)),"")</f>
        <v>ジオ・サーチ株式会社</v>
      </c>
      <c r="AF30" s="45" t="str">
        <f>IFERROR(IF(HLOOKUP('回答結果(KPMG編集)'!AF$2,'受領情報一覧(KPMG編集)'!$2:$100,ROW()-1,0)="","",HLOOKUP('回答結果(KPMG編集)'!AF$2,'受領情報一覧(KPMG編集)'!$2:$100,ROW()-1,0)),"")</f>
        <v>ジオサーチ</v>
      </c>
      <c r="AG30" s="185" t="str">
        <f>IFERROR(IF(HLOOKUP('回答結果(KPMG編集)'!AG$2,'受領情報一覧(KPMG編集)'!$2:$100,ROW()-1,0)="","",HLOOKUP('回答結果(KPMG編集)'!AG$2,'受領情報一覧(KPMG編集)'!$2:$100,ROW()-1,0)),"")</f>
        <v>3010801005185</v>
      </c>
      <c r="AH30" s="45" t="str">
        <f>IFERROR(IF(HLOOKUP('回答結果(KPMG編集)'!AH$2,'受領情報一覧(KPMG編集)'!$2:$100,ROW()-1,0)="","",HLOOKUP('回答結果(KPMG編集)'!AH$2,'受領情報一覧(KPMG編集)'!$2:$100,ROW()-1,0)),"")</f>
        <v>東京都大田区西蒲田7-37-10</v>
      </c>
      <c r="AI30" s="45" t="str">
        <f>IFERROR(IF(HLOOKUP('回答結果(KPMG編集)'!AI$2,'受領情報一覧(KPMG編集)'!$2:$100,ROW()-1,0)="","",HLOOKUP('回答結果(KPMG編集)'!AI$2,'受領情報一覧(KPMG編集)'!$2:$100,ROW()-1,0)),"")</f>
        <v>続けて回答する</v>
      </c>
      <c r="AJ30" s="45" t="str">
        <f>IFERROR(IF(HLOOKUP('回答結果(KPMG編集)'!AJ$2,'受領情報一覧(KPMG編集)'!$2:$100,ROW()-1,0)="","",HLOOKUP('回答結果(KPMG編集)'!AJ$2,'受領情報一覧(KPMG編集)'!$2:$100,ROW()-1,0)),"")</f>
        <v>電磁波センサ（地中レーダー）による埋設物探査技術【地上・地下インフラ３Dマップ🄬】</v>
      </c>
      <c r="AK30" s="45" t="str">
        <f>IFERROR(IF(HLOOKUP('回答結果(KPMG編集)'!AK$2,'受領情報一覧(KPMG編集)'!$2:$100,ROW()-1,0)="","",HLOOKUP('回答結果(KPMG編集)'!AK$2,'受領情報一覧(KPMG編集)'!$2:$100,ROW()-1,0)),"")</f>
        <v/>
      </c>
      <c r="AL30" s="45" t="str">
        <f>IFERROR(IF(HLOOKUP('回答結果(KPMG編集)'!AL$2,'受領情報一覧(KPMG編集)'!$2:$100,ROW()-1,0)="","",HLOOKUP('回答結果(KPMG編集)'!AL$2,'受領情報一覧(KPMG編集)'!$2:$100,ROW()-1,0)),"")</f>
        <v>ジオ・サーチ株式会社</v>
      </c>
      <c r="AM30" s="45" t="str">
        <f>IFERROR(IF(HLOOKUP('回答結果(KPMG編集)'!AM$2,'受領情報一覧(KPMG編集)'!$2:$100,ROW()-1,0)="","",HLOOKUP('回答結果(KPMG編集)'!AM$2,'受領情報一覧(KPMG編集)'!$2:$100,ROW()-1,0)),"")</f>
        <v>ジオサーチ</v>
      </c>
      <c r="AN30" s="185" t="str">
        <f>IFERROR(IF(HLOOKUP('回答結果(KPMG編集)'!AN$2,'受領情報一覧(KPMG編集)'!$2:$100,ROW()-1,0)="","",HLOOKUP('回答結果(KPMG編集)'!AN$2,'受領情報一覧(KPMG編集)'!$2:$100,ROW()-1,0)),"")</f>
        <v>3010801005185</v>
      </c>
      <c r="AO30" s="45" t="str">
        <f>IFERROR(IF(HLOOKUP('回答結果(KPMG編集)'!AO$2,'受領情報一覧(KPMG編集)'!$2:$100,ROW()-1,0)="","",HLOOKUP('回答結果(KPMG編集)'!AO$2,'受領情報一覧(KPMG編集)'!$2:$100,ROW()-1,0)),"")</f>
        <v>東京都大田区西蒲田7-37-10</v>
      </c>
      <c r="AP30" s="45" t="str">
        <f>IFERROR(IF(HLOOKUP('回答結果(KPMG編集)'!AP$2,'受領情報一覧(KPMG編集)'!$2:$100,ROW()-1,0)="","",HLOOKUP('回答結果(KPMG編集)'!AP$2,'受領情報一覧(KPMG編集)'!$2:$100,ROW()-1,0)),"")</f>
        <v>続けて回答する</v>
      </c>
      <c r="AQ30" s="45" t="str">
        <f>IFERROR(IF(HLOOKUP('回答結果(KPMG編集)'!AQ$2,'受領情報一覧(KPMG編集)'!$2:$100,ROW()-1,0)="","",HLOOKUP('回答結果(KPMG編集)'!AQ$2,'受領情報一覧(KPMG編集)'!$2:$100,ROW()-1,0)),"")</f>
        <v>電磁波センサ（地中レーダー）による橋梁・舗装劣化診断技術【スケルカビューDX🄬】</v>
      </c>
      <c r="AR30" s="45" t="str">
        <f>IFERROR(IF(HLOOKUP('回答結果(KPMG編集)'!AR$2,'受領情報一覧(KPMG編集)'!$2:$100,ROW()-1,0)="","",HLOOKUP('回答結果(KPMG編集)'!AR$2,'受領情報一覧(KPMG編集)'!$2:$100,ROW()-1,0)),"")</f>
        <v/>
      </c>
      <c r="AS30" s="45" t="str">
        <f>IFERROR(IF(HLOOKUP('回答結果(KPMG編集)'!AS$2,'受領情報一覧(KPMG編集)'!$2:$100,ROW()-1,0)="","",HLOOKUP('回答結果(KPMG編集)'!AS$2,'受領情報一覧(KPMG編集)'!$2:$100,ROW()-1,0)),"")</f>
        <v>ジオ・サーチ株式会社</v>
      </c>
      <c r="AT30" s="45" t="str">
        <f>IFERROR(IF(HLOOKUP('回答結果(KPMG編集)'!AT$2,'受領情報一覧(KPMG編集)'!$2:$100,ROW()-1,0)="","",HLOOKUP('回答結果(KPMG編集)'!AT$2,'受領情報一覧(KPMG編集)'!$2:$100,ROW()-1,0)),"")</f>
        <v>ジオサーチ</v>
      </c>
      <c r="AU30" s="185" t="str">
        <f>IFERROR(IF(HLOOKUP('回答結果(KPMG編集)'!AU$2,'受領情報一覧(KPMG編集)'!$2:$100,ROW()-1,0)="","",HLOOKUP('回答結果(KPMG編集)'!AU$2,'受領情報一覧(KPMG編集)'!$2:$100,ROW()-1,0)),"")</f>
        <v>3010801005185</v>
      </c>
      <c r="AV30" s="45" t="str">
        <f>IFERROR(IF(HLOOKUP('回答結果(KPMG編集)'!AV$2,'受領情報一覧(KPMG編集)'!$2:$100,ROW()-1,0)="","",HLOOKUP('回答結果(KPMG編集)'!AV$2,'受領情報一覧(KPMG編集)'!$2:$100,ROW()-1,0)),"")</f>
        <v>東京都大田区西蒲田7-37-10</v>
      </c>
      <c r="AW30" s="45" t="str">
        <f>IFERROR(IF(HLOOKUP('回答結果(KPMG編集)'!AW$2,'受領情報一覧(KPMG編集)'!$2:$100,ROW()-1,0)="","",HLOOKUP('回答結果(KPMG編集)'!AW$2,'受領情報一覧(KPMG編集)'!$2:$100,ROW()-1,0)),"")</f>
        <v>続けて回答する</v>
      </c>
      <c r="AX30" s="45" t="str">
        <f>IFERROR(IF(HLOOKUP('回答結果(KPMG編集)'!AX$2,'受領情報一覧(KPMG編集)'!$2:$100,ROW()-1,0)="","",HLOOKUP('回答結果(KPMG編集)'!AX$2,'受領情報一覧(KPMG編集)'!$2:$100,ROW()-1,0)),"")</f>
        <v>掘削箇所における埋設物情報３D管理技術【ちかデジ】</v>
      </c>
      <c r="AY30" s="45" t="str">
        <f>IFERROR(IF(HLOOKUP('回答結果(KPMG編集)'!AY$2,'受領情報一覧(KPMG編集)'!$2:$100,ROW()-1,0)="","",HLOOKUP('回答結果(KPMG編集)'!AY$2,'受領情報一覧(KPMG編集)'!$2:$100,ROW()-1,0)),"")</f>
        <v/>
      </c>
      <c r="AZ30" s="45" t="str">
        <f>IFERROR(IF(HLOOKUP('回答結果(KPMG編集)'!AZ$2,'受領情報一覧(KPMG編集)'!$2:$100,ROW()-1,0)="","",HLOOKUP('回答結果(KPMG編集)'!AZ$2,'受領情報一覧(KPMG編集)'!$2:$100,ROW()-1,0)),"")</f>
        <v>ジオ・サーチ株式会社</v>
      </c>
      <c r="BA30" s="45" t="str">
        <f>IFERROR(IF(HLOOKUP('回答結果(KPMG編集)'!BA$2,'受領情報一覧(KPMG編集)'!$2:$100,ROW()-1,0)="","",HLOOKUP('回答結果(KPMG編集)'!BA$2,'受領情報一覧(KPMG編集)'!$2:$100,ROW()-1,0)),"")</f>
        <v>ジオサーチ</v>
      </c>
      <c r="BB30" s="185" t="str">
        <f>IFERROR(IF(HLOOKUP('回答結果(KPMG編集)'!BB$2,'受領情報一覧(KPMG編集)'!$2:$100,ROW()-1,0)="","",HLOOKUP('回答結果(KPMG編集)'!BB$2,'受領情報一覧(KPMG編集)'!$2:$100,ROW()-1,0)),"")</f>
        <v>3010801005185</v>
      </c>
      <c r="BC30" s="45" t="str">
        <f>IFERROR(IF(HLOOKUP('回答結果(KPMG編集)'!BC$2,'受領情報一覧(KPMG編集)'!$2:$100,ROW()-1,0)="","",HLOOKUP('回答結果(KPMG編集)'!BC$2,'受領情報一覧(KPMG編集)'!$2:$100,ROW()-1,0)),"")</f>
        <v>東京都大田区西蒲田7-37-10</v>
      </c>
      <c r="BD30" s="45" t="str">
        <f>IFERROR(IF(HLOOKUP('回答結果(KPMG編集)'!BD$2,'受領情報一覧(KPMG編集)'!$2:$100,ROW()-1,0)="","",HLOOKUP('回答結果(KPMG編集)'!BD$2,'受領情報一覧(KPMG編集)'!$2:$100,ROW()-1,0)),"")</f>
        <v>次のセクションの回答へ進む</v>
      </c>
      <c r="BE30" s="45" t="str">
        <f>IFERROR(IF(HLOOKUP('回答結果(KPMG編集)'!BE$2,'受領情報一覧(KPMG編集)'!$2:$100,ROW()-1,0)="","",HLOOKUP('回答結果(KPMG編集)'!BE$2,'受領情報一覧(KPMG編集)'!$2:$100,ROW()-1,0)),"")</f>
        <v/>
      </c>
      <c r="BF30" s="45" t="str">
        <f>IFERROR(IF(HLOOKUP('回答結果(KPMG編集)'!BF$2,'受領情報一覧(KPMG編集)'!$2:$100,ROW()-1,0)="","",HLOOKUP('回答結果(KPMG編集)'!BF$2,'受領情報一覧(KPMG編集)'!$2:$100,ROW()-1,0)),"")</f>
        <v/>
      </c>
      <c r="BG30" s="45" t="str">
        <f>IFERROR(IF(HLOOKUP('回答結果(KPMG編集)'!BG$2,'受領情報一覧(KPMG編集)'!$2:$100,ROW()-1,0)="","",HLOOKUP('回答結果(KPMG編集)'!BG$2,'受領情報一覧(KPMG編集)'!$2:$100,ROW()-1,0)),"")</f>
        <v/>
      </c>
      <c r="BH30" s="45" t="str">
        <f>IFERROR(IF(HLOOKUP('回答結果(KPMG編集)'!BH$2,'受領情報一覧(KPMG編集)'!$2:$100,ROW()-1,0)="","",HLOOKUP('回答結果(KPMG編集)'!BH$2,'受領情報一覧(KPMG編集)'!$2:$100,ROW()-1,0)),"")</f>
        <v/>
      </c>
      <c r="BI30" s="45" t="str">
        <f>IFERROR(IF(HLOOKUP('回答結果(KPMG編集)'!BI$2,'受領情報一覧(KPMG編集)'!$2:$100,ROW()-1,0)="","",HLOOKUP('回答結果(KPMG編集)'!BI$2,'受領情報一覧(KPMG編集)'!$2:$100,ROW()-1,0)),"")</f>
        <v/>
      </c>
      <c r="BJ30" s="45" t="str">
        <f>IFERROR(IF(HLOOKUP('回答結果(KPMG編集)'!BJ$2,'受領情報一覧(KPMG編集)'!$2:$100,ROW()-1,0)="","",HLOOKUP('回答結果(KPMG編集)'!BJ$2,'受領情報一覧(KPMG編集)'!$2:$100,ROW()-1,0)),"")</f>
        <v/>
      </c>
      <c r="BK30" s="45" t="str">
        <f>IFERROR(IF(HLOOKUP('回答結果(KPMG編集)'!BK$2,'受領情報一覧(KPMG編集)'!$2:$100,ROW()-1,0)="","",HLOOKUP('回答結果(KPMG編集)'!BK$2,'受領情報一覧(KPMG編集)'!$2:$100,ROW()-1,0)),"")</f>
        <v/>
      </c>
      <c r="BL30" s="45" t="str">
        <f>IFERROR(IF(HLOOKUP('回答結果(KPMG編集)'!BL$2,'受領情報一覧(KPMG編集)'!$2:$100,ROW()-1,0)="","",HLOOKUP('回答結果(KPMG編集)'!BL$2,'受領情報一覧(KPMG編集)'!$2:$100,ROW()-1,0)),"")</f>
        <v/>
      </c>
      <c r="BM30" s="45" t="str">
        <f>IFERROR(IF(HLOOKUP('回答結果(KPMG編集)'!BM$2,'受領情報一覧(KPMG編集)'!$2:$100,ROW()-1,0)="","",HLOOKUP('回答結果(KPMG編集)'!BM$2,'受領情報一覧(KPMG編集)'!$2:$100,ROW()-1,0)),"")</f>
        <v>有</v>
      </c>
      <c r="BN30" s="45" t="str">
        <f>IFERROR(IF(HLOOKUP('回答結果(KPMG編集)'!BN$2,'受領情報一覧(KPMG編集)'!$2:$100,ROW()-1,0)="","",HLOOKUP('回答結果(KPMG編集)'!BN$2,'受領情報一覧(KPMG編集)'!$2:$100,ROW()-1,0)),"")</f>
        <v>土木構造物（道路、トンネル、橋梁、導管等の埋設物、等）;設備（建築設備、水道設備、製造設備、防災設備、等）;地中の空洞、埋設物、コンクリート構造物の劣化、マンホール隆起や路面変状などの災害状況 等;</v>
      </c>
      <c r="BO30" s="45" t="str">
        <f>IFERROR(IF(HLOOKUP('回答結果(KPMG編集)'!BO$2,'受領情報一覧(KPMG編集)'!$2:$100,ROW()-1,0)="","",HLOOKUP('回答結果(KPMG編集)'!BO$2,'受領情報一覧(KPMG編集)'!$2:$100,ROW()-1,0)),"")</f>
        <v>静止画や動画データ;点群データ;電磁波（赤外線、紫外線、等）データ;</v>
      </c>
      <c r="BP30" s="45" t="str">
        <f>IFERROR(IF(HLOOKUP('回答結果(KPMG編集)'!BP$2,'受領情報一覧(KPMG編集)'!$2:$100,ROW()-1,0)="","",HLOOKUP('回答結果(KPMG編集)'!BP$2,'受領情報一覧(KPMG編集)'!$2:$100,ROW()-1,0)),"")</f>
        <v>車両を走行して地中のデータを取得するものであり、法令に従って運転者が操縦することで移動する。;</v>
      </c>
      <c r="BQ30" s="45" t="str">
        <f>IFERROR(IF(HLOOKUP('回答結果(KPMG編集)'!BQ$2,'受領情報一覧(KPMG編集)'!$2:$100,ROW()-1,0)="","",HLOOKUP('回答結果(KPMG編集)'!BQ$2,'受領情報一覧(KPMG編集)'!$2:$100,ROW()-1,0)),"")</f>
        <v>レベル3：実装（製品・サービスとして提供されている）</v>
      </c>
      <c r="BR30" s="45" t="str">
        <f>IFERROR(IF(HLOOKUP('回答結果(KPMG編集)'!BR$2,'受領情報一覧(KPMG編集)'!$2:$100,ROW()-1,0)="","",HLOOKUP('回答結果(KPMG編集)'!BR$2,'受領情報一覧(KPMG編集)'!$2:$100,ROW()-1,0)),"")</f>
        <v>車両等に電磁波センサ（地中レーダー）を搭載した探査車を用いて、目視では見ることができない地中内部のデータ計測を行うことが可能。データ計測箇所への移動は運転者が行う。地中レーダに加えて、GNSS、路面画像撮影システム、距離計によって各種データを計測し正確な位置情報を把握する。取得したデータは現地から大容量ファイル転送システムを活用してデータ分析担当者に転送可能。ちかデジ🄬は、ユーザー様においては、お手持ちのスマートフォンの動画撮影機能等で動画撮影しアプリから投稿いただくだけで三次元データや図面等の提供を行うものである。掘削箇所や橋脚などを三次元データ化する平時の利用のみならず、災害時には、地震によるマンホール隆起や路面変状など被災状況の記録に活用可能。</v>
      </c>
      <c r="BS30" s="45" t="str">
        <f>IFERROR(IF(HLOOKUP('回答結果(KPMG編集)'!BS$2,'受領情報一覧(KPMG編集)'!$2:$100,ROW()-1,0)="","",HLOOKUP('回答結果(KPMG編集)'!BS$2,'受領情報一覧(KPMG編集)'!$2:$100,ROW()-1,0)),"")</f>
        <v>探査車は、トラックに各種機器を架装したものであり移動時、データ計測時ともに法定速度での走行が可能。計測時の走行速度がデータ品質に影響を与えることのないシステムを構築しており、最大100km/hで高品質なデータ計測が可能。交通規制が不要であり、交通誘導員の配置や規制資機材の設置やそれに伴う申請手続きが不要である。</v>
      </c>
      <c r="BT30" s="45" t="str">
        <f>IFERROR(IF(HLOOKUP('回答結果(KPMG編集)'!BT$2,'受領情報一覧(KPMG編集)'!$2:$100,ROW()-1,0)="","",HLOOKUP('回答結果(KPMG編集)'!BT$2,'受領情報一覧(KPMG編集)'!$2:$100,ROW()-1,0)),"")</f>
        <v>分析対象（空洞、埋設管、橋梁など）や現地条件（道路幅員、車両通行可否等）に応じて最適な探査装置を選定している。
https://www.geosearch.co.jp/service/</v>
      </c>
      <c r="BU30" s="45" t="str">
        <f>IFERROR(IF(HLOOKUP('回答結果(KPMG編集)'!BU$2,'受領情報一覧(KPMG編集)'!$2:$100,ROW()-1,0)="","",HLOOKUP('回答結果(KPMG編集)'!BU$2,'受領情報一覧(KPMG編集)'!$2:$100,ROW()-1,0)),"")</f>
        <v>有</v>
      </c>
      <c r="BV30" s="45" t="str">
        <f>IFERROR(IF(HLOOKUP('回答結果(KPMG編集)'!BV$2,'受領情報一覧(KPMG編集)'!$2:$100,ROW()-1,0)="","",HLOOKUP('回答結果(KPMG編集)'!BV$2,'受領情報一覧(KPMG編集)'!$2:$100,ROW()-1,0)),"")</f>
        <v>過去データと取得したデータとの差分分析をすることで、経年劣化状況（亀裂、傷、欠損、動作異常、異音、異常振動、温度異常、漏えい電流、漏えいガス、等）を検出;基準データと取得したデータとの差分分析をすることで、安全措置対策状況（設備の配置状況等）や安全衛生状態（施設の清掃状況等）、技術基準乖離状況（設備の性能等）、設計・施工状況（建築物や埋設物の設計図面への適合状況等）を把握;取得したデータの傾向を分析することで経年劣化（亀裂、傷、欠損、動作異常、異音、異常振動、温度異常、漏えい電流、漏えいガス、等）の予兆を検知;取得したデータの変化量を分析することで経年劣化状況（亀裂、傷、欠損、動作異常、異音、異常振動、温度異常、漏えい電流、漏えいガス、等）を検出;取得したレーダーデータを専門技術者がAIを使い三次元で解析し、地中の空洞や埋設物の正確な位置、コンクリート構造物内部の劣化状況を診断する;</v>
      </c>
      <c r="BW30" s="45" t="str">
        <f>IFERROR(IF(HLOOKUP('回答結果(KPMG編集)'!BW$2,'受領情報一覧(KPMG編集)'!$2:$100,ROW()-1,0)="","",HLOOKUP('回答結果(KPMG編集)'!BW$2,'受領情報一覧(KPMG編集)'!$2:$100,ROW()-1,0)),"")</f>
        <v>レベル3：実装（製品・サービスとして提供されている）</v>
      </c>
      <c r="BX30" s="45" t="str">
        <f>IFERROR(IF(HLOOKUP('回答結果(KPMG編集)'!BX$2,'受領情報一覧(KPMG編集)'!$2:$100,ROW()-1,0)="","",HLOOKUP('回答結果(KPMG編集)'!BX$2,'受領情報一覧(KPMG編集)'!$2:$100,ROW()-1,0)),"")</f>
        <v>電磁波センサ（地中レーダー）によって計測した波形データから平面、縦断、横断の三次元画像を生成し、画像診断によって空洞、埋設物、コンクリート構造物劣化等を診断する。特異点を抽出する画像診断においては、解析技術者とＡＩがデータを分析。また、画像診断以外の手法では、電磁波の反射強度を用いた数値解析を行っている。</v>
      </c>
      <c r="BY30" s="45" t="str">
        <f>IFERROR(IF(HLOOKUP('回答結果(KPMG編集)'!BY$2,'受領情報一覧(KPMG編集)'!$2:$100,ROW()-1,0)="","",HLOOKUP('回答結果(KPMG編集)'!BY$2,'受領情報一覧(KPMG編集)'!$2:$100,ROW()-1,0)),"")</f>
        <v>取得していない;</v>
      </c>
      <c r="BZ30" s="45" t="str">
        <f>IFERROR(IF(HLOOKUP('回答結果(KPMG編集)'!BZ$2,'受領情報一覧(KPMG編集)'!$2:$100,ROW()-1,0)="","",HLOOKUP('回答結果(KPMG編集)'!BZ$2,'受領情報一覧(KPMG編集)'!$2:$100,ROW()-1,0)),"")</f>
        <v>両方取得していない</v>
      </c>
      <c r="CA30" s="45" t="str">
        <f>IFERROR(IF(HLOOKUP('回答結果(KPMG編集)'!CA$2,'受領情報一覧(KPMG編集)'!$2:$100,ROW()-1,0)="","",HLOOKUP('回答結果(KPMG編集)'!CA$2,'受領情報一覧(KPMG編集)'!$2:$100,ROW()-1,0)),"")</f>
        <v/>
      </c>
      <c r="CB30" s="45" t="str">
        <f>IFERROR(IF(HLOOKUP('回答結果(KPMG編集)'!CB$2,'受領情報一覧(KPMG編集)'!$2:$100,ROW()-1,0)="","",HLOOKUP('回答結果(KPMG編集)'!CB$2,'受領情報一覧(KPMG編集)'!$2:$100,ROW()-1,0)),"")</f>
        <v/>
      </c>
      <c r="CC30" s="45" t="str">
        <f>IFERROR(IF(HLOOKUP('回答結果(KPMG編集)'!CC$2,'受領情報一覧(KPMG編集)'!$2:$100,ROW()-1,0)="","",HLOOKUP('回答結果(KPMG編集)'!CC$2,'受領情報一覧(KPMG編集)'!$2:$100,ROW()-1,0)),"")</f>
        <v/>
      </c>
      <c r="CD30" s="45" t="str">
        <f>IFERROR(IF(HLOOKUP('回答結果(KPMG編集)'!CD$2,'受領情報一覧(KPMG編集)'!$2:$100,ROW()-1,0)="","",HLOOKUP('回答結果(KPMG編集)'!CD$2,'受領情報一覧(KPMG編集)'!$2:$100,ROW()-1,0)),"")</f>
        <v/>
      </c>
      <c r="CE30" s="45" t="str">
        <f>IFERROR(IF(HLOOKUP('回答結果(KPMG編集)'!CE$2,'受領情報一覧(KPMG編集)'!$2:$100,ROW()-1,0)="","",HLOOKUP('回答結果(KPMG編集)'!CE$2,'受領情報一覧(KPMG編集)'!$2:$100,ROW()-1,0)),"")</f>
        <v>脆弱性検査を実施していないが脆弱性検査の実施を検討中</v>
      </c>
      <c r="CF30" s="45" t="str">
        <f>IFERROR(IF(HLOOKUP('回答結果(KPMG編集)'!CF$2,'受領情報一覧(KPMG編集)'!$2:$100,ROW()-1,0)="","",HLOOKUP('回答結果(KPMG編集)'!CF$2,'受領情報一覧(KPMG編集)'!$2:$100,ROW()-1,0)),"")</f>
        <v/>
      </c>
      <c r="CG30" s="45" t="str">
        <f>IFERROR(IF(HLOOKUP('回答結果(KPMG編集)'!CG$2,'受領情報一覧(KPMG編集)'!$2:$100,ROW()-1,0)="","",HLOOKUP('回答結果(KPMG編集)'!CG$2,'受領情報一覧(KPMG編集)'!$2:$100,ROW()-1,0)),"")</f>
        <v/>
      </c>
      <c r="CH30" s="45" t="str">
        <f>IFERROR(IF(HLOOKUP('回答結果(KPMG編集)'!CH$2,'受領情報一覧(KPMG編集)'!$2:$100,ROW()-1,0)="","",HLOOKUP('回答結果(KPMG編集)'!CH$2,'受領情報一覧(KPMG編集)'!$2:$100,ROW()-1,0)),"")</f>
        <v>自社での実施を検討中;</v>
      </c>
      <c r="CI30" s="45" t="str">
        <f>IFERROR(IF(HLOOKUP('回答結果(KPMG編集)'!CI$2,'受領情報一覧(KPMG編集)'!$2:$100,ROW()-1,0)="","",HLOOKUP('回答結果(KPMG編集)'!CI$2,'受領情報一覧(KPMG編集)'!$2:$100,ROW()-1,0)),"")</f>
        <v/>
      </c>
      <c r="CJ30" s="45" t="str">
        <f>IFERROR(IF(HLOOKUP('回答結果(KPMG編集)'!CJ$2,'受領情報一覧(KPMG編集)'!$2:$100,ROW()-1,0)="","",HLOOKUP('回答結果(KPMG編集)'!CJ$2,'受領情報一覧(KPMG編集)'!$2:$100,ROW()-1,0)),"")</f>
        <v>日本国内のデータセンタ</v>
      </c>
      <c r="CK30" s="45" t="str">
        <f>IFERROR(IF(HLOOKUP('回答結果(KPMG編集)'!CK$2,'受領情報一覧(KPMG編集)'!$2:$100,ROW()-1,0)="","",HLOOKUP('回答結果(KPMG編集)'!CK$2,'受領情報一覧(KPMG編集)'!$2:$100,ROW()-1,0)),"")</f>
        <v>「CRYPTREC 暗号リスト(電⼦政府推奨暗号)」に掲載されている暗号化アルゴリズムによって暗号化されている。</v>
      </c>
      <c r="CL30" s="45" t="str">
        <f>IFERROR(IF(HLOOKUP('回答結果(KPMG編集)'!CL$2,'受領情報一覧(KPMG編集)'!$2:$100,ROW()-1,0)="","",HLOOKUP('回答結果(KPMG編集)'!CL$2,'受領情報一覧(KPMG編集)'!$2:$100,ROW()-1,0)),"")</f>
        <v/>
      </c>
      <c r="CM30" s="45" t="str">
        <f>IFERROR(IF(HLOOKUP('回答結果(KPMG編集)'!CM$2,'受領情報一覧(KPMG編集)'!$2:$100,ROW()-1,0)="","",HLOOKUP('回答結果(KPMG編集)'!CM$2,'受領情報一覧(KPMG編集)'!$2:$100,ROW()-1,0)),"")</f>
        <v/>
      </c>
      <c r="CN30" s="45" t="str">
        <f>IFERROR(IF(HLOOKUP('回答結果(KPMG編集)'!CN$2,'受領情報一覧(KPMG編集)'!$2:$100,ROW()-1,0)="","",HLOOKUP('回答結果(KPMG編集)'!CN$2,'受領情報一覧(KPMG編集)'!$2:$100,ROW()-1,0)),"")</f>
        <v/>
      </c>
      <c r="CO30" s="45" t="str">
        <f>IFERROR(IF(HLOOKUP('回答結果(KPMG編集)'!CO$2,'受領情報一覧(KPMG編集)'!$2:$100,ROW()-1,0)="","",HLOOKUP('回答結果(KPMG編集)'!CO$2,'受領情報一覧(KPMG編集)'!$2:$100,ROW()-1,0)),"")</f>
        <v/>
      </c>
      <c r="CP30" s="45" t="str">
        <f>IFERROR(IF(HLOOKUP('回答結果(KPMG編集)'!CP$2,'受領情報一覧(KPMG編集)'!$2:$100,ROW()-1,0)="","",HLOOKUP('回答結果(KPMG編集)'!CP$2,'受領情報一覧(KPMG編集)'!$2:$100,ROW()-1,0)),"")</f>
        <v/>
      </c>
      <c r="CQ30" s="45" t="str">
        <f>IFERROR(IF(HLOOKUP('回答結果(KPMG編集)'!CQ$2,'受領情報一覧(KPMG編集)'!$2:$100,ROW()-1,0)="","",HLOOKUP('回答結果(KPMG編集)'!CQ$2,'受領情報一覧(KPMG編集)'!$2:$100,ROW()-1,0)),"")</f>
        <v/>
      </c>
      <c r="CR30" s="45" t="str">
        <f>IFERROR(IF(HLOOKUP('回答結果(KPMG編集)'!CR$2,'受領情報一覧(KPMG編集)'!$2:$100,ROW()-1,0)="","",HLOOKUP('回答結果(KPMG編集)'!CR$2,'受領情報一覧(KPMG編集)'!$2:$100,ROW()-1,0)),"")</f>
        <v/>
      </c>
      <c r="CS30" s="45" t="str">
        <f>IFERROR(IF(HLOOKUP('回答結果(KPMG編集)'!CS$2,'受領情報一覧(KPMG編集)'!$2:$100,ROW()-1,0)="","",HLOOKUP('回答結果(KPMG編集)'!CS$2,'受領情報一覧(KPMG編集)'!$2:$100,ROW()-1,0)),"")</f>
        <v/>
      </c>
      <c r="CT30" s="45" t="str">
        <f>IFERROR(IF(HLOOKUP('回答結果(KPMG編集)'!CT$2,'受領情報一覧(KPMG編集)'!$2:$100,ROW()-1,0)="","",HLOOKUP('回答結果(KPMG編集)'!CT$2,'受領情報一覧(KPMG編集)'!$2:$100,ROW()-1,0)),"")</f>
        <v/>
      </c>
      <c r="CU30" s="45" t="str">
        <f>IFERROR(IF(HLOOKUP('回答結果(KPMG編集)'!CU$2,'受領情報一覧(KPMG編集)'!$2:$100,ROW()-1,0)="","",HLOOKUP('回答結果(KPMG編集)'!CU$2,'受領情報一覧(KPMG編集)'!$2:$100,ROW()-1,0)),"")</f>
        <v/>
      </c>
      <c r="CV30" s="45" t="str">
        <f>IFERROR(IF(HLOOKUP('回答結果(KPMG編集)'!CV$2,'受領情報一覧(KPMG編集)'!$2:$100,ROW()-1,0)="","",HLOOKUP('回答結果(KPMG編集)'!CV$2,'受領情報一覧(KPMG編集)'!$2:$100,ROW()-1,0)),"")</f>
        <v>2000件以上</v>
      </c>
      <c r="CW30" s="45" t="str">
        <f>IFERROR(IF(HLOOKUP('回答結果(KPMG編集)'!CW$2,'受領情報一覧(KPMG編集)'!$2:$100,ROW()-1,0)="","",HLOOKUP('回答結果(KPMG編集)'!CW$2,'受領情報一覧(KPMG編集)'!$2:$100,ROW()-1,0)),"")</f>
        <v>400件以上</v>
      </c>
      <c r="CX30" s="45" t="str">
        <f>IFERROR(IF(HLOOKUP('回答結果(KPMG編集)'!CX$2,'受領情報一覧(KPMG編集)'!$2:$100,ROW()-1,0)="","",HLOOKUP('回答結果(KPMG編集)'!CX$2,'受領情報一覧(KPMG編集)'!$2:$100,ROW()-1,0)),"")</f>
        <v>代表事例：電磁波センサ（地中レーダー）による空洞探査技術【陥没予防マップ】
発注者：A市
概要：電磁波センサ（地中レーダー）による地下情報のデジタルデータ取得およびデータ解析による空洞箇所の把握。データ取得箇所や空洞箇所等の情報をオンラインGISに整理。
投資対効果：道路陥没の予防を通じて陥没事故に伴う人的・物的被害の減少、交通ネットワークの障害による市民生活への影響を低減した。</v>
      </c>
      <c r="CY30" s="45" t="str">
        <f>IFERROR(IF(HLOOKUP('回答結果(KPMG編集)'!CY$2,'受領情報一覧(KPMG編集)'!$2:$100,ROW()-1,0)="","",HLOOKUP('回答結果(KPMG編集)'!CY$2,'受領情報一覧(KPMG編集)'!$2:$100,ROW()-1,0)),"")</f>
        <v>令和6年能登半島地震、東日本大震災、熊本地震、北海道胆振東部地震など災害発生直後や復旧復興段階において道路、港湾施設などの空洞、埋設物、橋梁等の調査実績を有する。</v>
      </c>
      <c r="CZ30" s="45" t="str">
        <f>IFERROR(IF(HLOOKUP('回答結果(KPMG編集)'!CZ$2,'受領情報一覧(KPMG編集)'!$2:$100,ROW()-1,0)="","",HLOOKUP('回答結果(KPMG編集)'!CZ$2,'受領情報一覧(KPMG編集)'!$2:$100,ROW()-1,0)),"")</f>
        <v/>
      </c>
      <c r="DA30" s="45" t="str">
        <f>IFERROR(IF(HLOOKUP('回答結果(KPMG編集)'!DA$2,'受領情報一覧(KPMG編集)'!$2:$100,ROW()-1,0)="","",HLOOKUP('回答結果(KPMG編集)'!DA$2,'受領情報一覧(KPMG編集)'!$2:$100,ROW()-1,0)),"")</f>
        <v>調査場所、内容等に応じてご提案いたします。</v>
      </c>
      <c r="DB30" s="45" t="str">
        <f>IFERROR(IF(HLOOKUP('回答結果(KPMG編集)'!DB$2,'受領情報一覧(KPMG編集)'!$2:$100,ROW()-1,0)="","",HLOOKUP('回答結果(KPMG編集)'!DB$2,'受領情報一覧(KPMG編集)'!$2:$100,ROW()-1,0)),"")</f>
        <v>①発明の名称：空洞厚探査方法
特許番号：特許第5629840号</v>
      </c>
      <c r="DC30" s="45" t="str">
        <f>IFERROR(IF(HLOOKUP('回答結果(KPMG編集)'!DC$2,'受領情報一覧(KPMG編集)'!$2:$100,ROW()-1,0)="","",HLOOKUP('回答結果(KPMG編集)'!DC$2,'受領情報一覧(KPMG編集)'!$2:$100,ROW()-1,0)),"")</f>
        <v/>
      </c>
      <c r="DD30" s="45" t="str">
        <f>IFERROR(IF(HLOOKUP('回答結果(KPMG編集)'!DD$2,'受領情報一覧(KPMG編集)'!$2:$100,ROW()-1,0)="","",HLOOKUP('回答結果(KPMG編集)'!DD$2,'受領情報一覧(KPMG編集)'!$2:$100,ROW()-1,0)),"")</f>
        <v>・雨天時等、気象条件により電磁波センサ（地中レーダー）でのデータ計測ができない場合がある</v>
      </c>
      <c r="DE30" s="45" t="str">
        <f>IFERROR(IF(HLOOKUP('回答結果(KPMG編集)'!DE$2,'受領情報一覧(KPMG編集)'!$2:$100,ROW()-1,0)="","",HLOOKUP('回答結果(KPMG編集)'!DE$2,'受領情報一覧(KPMG編集)'!$2:$100,ROW()-1,0)),"")</f>
        <v>電磁波センサ（地中レーダー）を用いた非破壊での地下や構造物内部の可視化は弊社の主要事業であり、30年以上の事業経験を有しております。これまでに、27万km余の地下データ取得を行い、陥没予防では12万8千箇所の空洞を発見しています。弊社は、保有する35台の探査車と全国への拠点展開によって、全国どこでも連絡から12時間以内に緊急対応でき、2020年から現在まで361件の緊急調査を実施しています。
【受賞歴等】
青森県東青地域県民局　地域整備部長表彰　地上・地下インフラ３Ｄマップ業務　2023年
国土交通省　関東地方整備局　関東技術事務所　優良業務表彰　路面下空洞調査　2022年
中日本高速道路株式会社八王子支社　東富士五湖道路緊急調査　2022年
政府広報オンライン「ミライの歩き方」　2023年
米空軍(USAF)横田基地より特命随意契約締結　2023年</v>
      </c>
      <c r="DF30" s="45" t="str">
        <f>IFERROR(IF(HLOOKUP('回答結果(KPMG編集)'!DF$2,'受領情報一覧(KPMG編集)'!$2:$100,ROW()-1,0)="","",HLOOKUP('回答結果(KPMG編集)'!DF$2,'受領情報一覧(KPMG編集)'!$2:$100,ROW()-1,0)),"")</f>
        <v>日本国の裁判所</v>
      </c>
      <c r="DG30" s="45" t="str">
        <f>IFERROR(IF(HLOOKUP('回答結果(KPMG編集)'!DG$2,'受領情報一覧(KPMG編集)'!$2:$100,ROW()-1,0)="","",HLOOKUP('回答結果(KPMG編集)'!DG$2,'受領情報一覧(KPMG編集)'!$2:$100,ROW()-1,0)),"")</f>
        <v>日本法</v>
      </c>
      <c r="DH30" s="45" t="str">
        <f>IFERROR(IF(HLOOKUP('回答結果(KPMG編集)'!DH$2,'受領情報一覧(KPMG編集)'!$2:$100,ROW()-1,0)="","",HLOOKUP('回答結果(KPMG編集)'!DH$2,'受領情報一覧(KPMG編集)'!$2:$100,ROW()-1,0)),"")</f>
        <v>はい</v>
      </c>
      <c r="DI30" s="45" t="str">
        <f>IFERROR(IF(HLOOKUP('回答結果(KPMG編集)'!DI$2,'受領情報一覧(KPMG編集)'!$2:$100,ROW()-1,0)="","",HLOOKUP('回答結果(KPMG編集)'!DI$2,'受領情報一覧(KPMG編集)'!$2:$100,ROW()-1,0)),"")</f>
        <v>はい</v>
      </c>
      <c r="DJ30" s="45" t="str">
        <f>IFERROR(IF(HLOOKUP('回答結果(KPMG編集)'!DJ$2,'受領情報一覧(KPMG編集)'!$2:$100,ROW()-1,0)="","",HLOOKUP('回答結果(KPMG編集)'!DJ$2,'受領情報一覧(KPMG編集)'!$2:$100,ROW()-1,0)),"")</f>
        <v>特段の定め無し</v>
      </c>
      <c r="DK30" s="45" t="str">
        <f>IFERROR(IF(HLOOKUP('回答結果(KPMG編集)'!DK$2,'受領情報一覧(KPMG編集)'!$2:$100,ROW()-1,0)="","",HLOOKUP('回答結果(KPMG編集)'!DK$2,'受領情報一覧(KPMG編集)'!$2:$100,ROW()-1,0)),"")</f>
        <v/>
      </c>
      <c r="DL30" s="45" t="str">
        <f>IFERROR(IF(HLOOKUP('回答結果(KPMG編集)'!DL$2,'受領情報一覧(KPMG編集)'!$2:$100,ROW()-1,0)="","",HLOOKUP('回答結果(KPMG編集)'!DL$2,'受領情報一覧(KPMG編集)'!$2:$100,ROW()-1,0)),"")</f>
        <v/>
      </c>
      <c r="DM30" s="45" t="str">
        <f>IFERROR(IF(HLOOKUP('回答結果(KPMG編集)'!DM$2,'受領情報一覧(KPMG編集)'!$2:$100,ROW()-1,0)="","",HLOOKUP('回答結果(KPMG編集)'!DM$2,'受領情報一覧(KPMG編集)'!$2:$100,ROW()-1,0)),"")</f>
        <v/>
      </c>
      <c r="DN30" s="45" t="str">
        <f>IFERROR(IF(HLOOKUP('回答結果(KPMG編集)'!DN$2,'受領情報一覧(KPMG編集)'!$2:$100,ROW()-1,0)="","",HLOOKUP('回答結果(KPMG編集)'!DN$2,'受領情報一覧(KPMG編集)'!$2:$100,ROW()-1,0)),"")</f>
        <v/>
      </c>
      <c r="DO30" s="45" t="str">
        <f>IFERROR(IF(HLOOKUP('回答結果(KPMG編集)'!DO$2,'受領情報一覧(KPMG編集)'!$2:$100,ROW()-1,0)="","",HLOOKUP('回答結果(KPMG編集)'!DO$2,'受領情報一覧(KPMG編集)'!$2:$100,ROW()-1,0)),"")</f>
        <v/>
      </c>
      <c r="DP30" s="45" t="str">
        <f>IFERROR(IF(HLOOKUP('回答結果(KPMG編集)'!DP$2,'受領情報一覧(KPMG編集)'!$2:$100,ROW()-1,0)="","",HLOOKUP('回答結果(KPMG編集)'!DP$2,'受領情報一覧(KPMG編集)'!$2:$100,ROW()-1,0)),"")</f>
        <v/>
      </c>
      <c r="DQ30" s="45" t="str">
        <f>IFERROR(IF(HLOOKUP('回答結果(KPMG編集)'!DQ$2,'受領情報一覧(KPMG編集)'!$2:$100,ROW()-1,0)="","",HLOOKUP('回答結果(KPMG編集)'!DQ$2,'受領情報一覧(KPMG編集)'!$2:$100,ROW()-1,0)),"")</f>
        <v/>
      </c>
      <c r="DR30" s="45" t="str">
        <f>IFERROR(IF(HLOOKUP('回答結果(KPMG編集)'!DR$2,'受領情報一覧(KPMG編集)'!$2:$100,ROW()-1,0)="","",HLOOKUP('回答結果(KPMG編集)'!DR$2,'受領情報一覧(KPMG編集)'!$2:$100,ROW()-1,0)),"")</f>
        <v/>
      </c>
      <c r="DS30" s="45" t="str">
        <f>IFERROR(IF(HLOOKUP('回答結果(KPMG編集)'!DS$2,'受領情報一覧(KPMG編集)'!$2:$100,ROW()-1,0)="","",HLOOKUP('回答結果(KPMG編集)'!DS$2,'受領情報一覧(KPMG編集)'!$2:$100,ROW()-1,0)),"")</f>
        <v/>
      </c>
      <c r="DT30" s="45" t="str">
        <f>IFERROR(IF(HLOOKUP('回答結果(KPMG編集)'!DT$2,'受領情報一覧(KPMG編集)'!$2:$100,ROW()-1,0)="","",HLOOKUP('回答結果(KPMG編集)'!DT$2,'受領情報一覧(KPMG編集)'!$2:$100,ROW()-1,0)),"")</f>
        <v/>
      </c>
      <c r="DU30" s="45" t="str">
        <f>IFERROR(IF(HLOOKUP('回答結果(KPMG編集)'!DU$2,'受領情報一覧(KPMG編集)'!$2:$100,ROW()-1,0)="","",HLOOKUP('回答結果(KPMG編集)'!DU$2,'受領情報一覧(KPMG編集)'!$2:$100,ROW()-1,0)),"")</f>
        <v/>
      </c>
      <c r="DV30" s="45" t="str">
        <f>IFERROR(IF(HLOOKUP('回答結果(KPMG編集)'!DV$2,'受領情報一覧(KPMG編集)'!$2:$100,ROW()-1,0)="","",HLOOKUP('回答結果(KPMG編集)'!DV$2,'受領情報一覧(KPMG編集)'!$2:$100,ROW()-1,0)),"")</f>
        <v>企画営業本部　横田智也</v>
      </c>
      <c r="DW30" s="45" t="str">
        <f>IFERROR(IF(HLOOKUP('回答結果(KPMG編集)'!DW$2,'受領情報一覧(KPMG編集)'!$2:$100,ROW()-1,0)="","",HLOOKUP('回答結果(KPMG編集)'!DW$2,'受領情報一覧(KPMG編集)'!$2:$100,ROW()-1,0)),"")</f>
        <v>キカクエイギョウホンブ　ヨコタトモヤ</v>
      </c>
      <c r="DX30" s="45" t="str">
        <f>IFERROR(IF(HLOOKUP('回答結果(KPMG編集)'!DX$2,'受領情報一覧(KPMG編集)'!$2:$100,ROW()-1,0)="","",HLOOKUP('回答結果(KPMG編集)'!DX$2,'受領情報一覧(KPMG編集)'!$2:$100,ROW()-1,0)),"")</f>
        <v>03-5710-0200　平日9:00～17:30
dx-kikaku@geosearch.co.jp
https://www.geosearch.co.jp/contact/service/</v>
      </c>
      <c r="DY30" s="45" t="str">
        <f>IFERROR(IF(HLOOKUP('回答結果(KPMG編集)'!DY$2,'受領情報一覧(KPMG編集)'!$2:$100,ROW()-1,0)="","",HLOOKUP('回答結果(KPMG編集)'!DY$2,'受領情報一覧(KPMG編集)'!$2:$100,ROW()-1,0)),"")</f>
        <v>個人情報の取扱いに同意する</v>
      </c>
      <c r="DZ30" s="45" t="str">
        <f>IFERROR(IF(HLOOKUP('回答結果(KPMG編集)'!DZ$2,'受領情報一覧(KPMG編集)'!$2:$100,ROW()-1,0)="","",HLOOKUP('回答結果(KPMG編集)'!DZ$2,'受領情報一覧(KPMG編集)'!$2:$100,ROW()-1,0)),"")</f>
        <v>著作権の取扱いに同意する</v>
      </c>
      <c r="EA30" s="45" t="str">
        <f>IFERROR(IF(HLOOKUP('回答結果(KPMG編集)'!EA$3,'受領情報一覧(KPMG編集)'!$3:$100,ROW()-2,0)="","",HLOOKUP('回答結果(KPMG編集)'!EA$3,'受領情報一覧(KPMG編集)'!$3:$100,ROW()-2,0)),"")</f>
        <v>同意する</v>
      </c>
      <c r="EB30" s="45" t="str">
        <f>IFERROR(IF(HLOOKUP('回答結果(KPMG編集)'!EB$3,'受領情報一覧(KPMG編集)'!$3:$100,ROW()-2,0)="","",HLOOKUP('回答結果(KPMG編集)'!EB$3,'受領情報一覧(KPMG編集)'!$3:$100,ROW()-2,0)),"")</f>
        <v>確認しました</v>
      </c>
    </row>
    <row r="31" spans="2:132" x14ac:dyDescent="0.55000000000000004">
      <c r="B31" s="67">
        <f>IFERROR(IF(Table1[[#This Row],[回答ID]]="","",Table1[[#This Row],[回答ID]]),"")</f>
        <v>28</v>
      </c>
      <c r="C31" s="46">
        <f>IFERROR(IF(Table1[[#This Row],[開始時刻]]="","",Table1[[#This Row],[開始時刻]]),"")</f>
        <v>45320.464282407411</v>
      </c>
      <c r="D31" s="46">
        <f>IFERROR(IF(Table1[[#This Row],[完了時刻]]="","",Table1[[#This Row],[完了時刻]]),"")</f>
        <v>45320.478310185186</v>
      </c>
      <c r="E31" s="45" t="str">
        <f>IFERROR(IF(Table1[[#This Row],[メール]]="","",Table1[[#This Row],[メール]]),"")</f>
        <v>anonymous</v>
      </c>
      <c r="F31" s="45" t="str">
        <f>IFERROR(IF(Table1[[#This Row],[名前]]="","",Table1[[#This Row],[名前]]),"")</f>
        <v/>
      </c>
      <c r="G31" s="45" t="str">
        <f>IFERROR(IF(Table1[[#This Row],[最終変更時刻]]="","",Table1[[#This Row],[最終変更時刻]]),"")</f>
        <v/>
      </c>
      <c r="H31" s="45" t="str">
        <f>IFERROR(IF(HLOOKUP('回答結果(KPMG編集)'!H$2,'受領情報一覧(KPMG編集)'!$2:$100,ROW()-1,0)="","",HLOOKUP('回答結果(KPMG編集)'!H$2,'受領情報一覧(KPMG編集)'!$2:$100,ROW()-1,0)),"")</f>
        <v>Skydio合同会社</v>
      </c>
      <c r="I31" s="45" t="str">
        <f>IFERROR(IF(HLOOKUP('回答結果(KPMG編集)'!I$2,'受領情報一覧(KPMG編集)'!$2:$100,ROW()-1,0)="","",HLOOKUP('回答結果(KPMG編集)'!I$2,'受領情報一覧(KPMG編集)'!$2:$100,ROW()-1,0)),"")</f>
        <v>スカイディオゴウドウガイシャ</v>
      </c>
      <c r="J31" s="45" t="str">
        <f>IFERROR(IF(HLOOKUP('回答結果(KPMG編集)'!J$2,'受領情報一覧(KPMG編集)'!$2:$100,ROW()-1,0)="","",HLOOKUP('回答結果(KPMG編集)'!J$2,'受領情報一覧(KPMG編集)'!$2:$100,ROW()-1,0)),"")</f>
        <v>Skydio Inc.（本社、米国カリフォルニア州）、同社の子会社として日本にSkydio合同会社設立</v>
      </c>
      <c r="K31" s="184" t="str">
        <f>IFERROR(IF(HLOOKUP('回答結果(KPMG編集)'!K$2,'受領情報一覧(KPMG編集)'!$2:$100,ROW()-1,0)="","",HLOOKUP('回答結果(KPMG編集)'!K$2,'受領情報一覧(KPMG編集)'!$2:$100,ROW()-1,0)),"")</f>
        <v>6010403023954</v>
      </c>
      <c r="L31" s="45" t="str">
        <f>IFERROR(IF(HLOOKUP('回答結果(KPMG編集)'!L$2,'受領情報一覧(KPMG編集)'!$2:$100,ROW()-1,0)="","",HLOOKUP('回答結果(KPMG編集)'!L$2,'受領情報一覧(KPMG編集)'!$2:$100,ROW()-1,0)),"")</f>
        <v>50⼈以下</v>
      </c>
      <c r="M31" s="45" t="str">
        <f>IFERROR(IF(HLOOKUP('回答結果(KPMG編集)'!M$2,'受領情報一覧(KPMG編集)'!$2:$100,ROW()-1,0)="","",HLOOKUP('回答結果(KPMG編集)'!M$2,'受領情報一覧(KPMG編集)'!$2:$100,ROW()-1,0)),"")</f>
        <v>5,000万円超１億円以下</v>
      </c>
      <c r="N31" s="45" t="str">
        <f>IFERROR(IF(HLOOKUP('回答結果(KPMG編集)'!N$2,'受領情報一覧(KPMG編集)'!$2:$100,ROW()-1,0)="","",HLOOKUP('回答結果(KPMG編集)'!N$2,'受領情報一覧(KPMG編集)'!$2:$100,ROW()-1,0)),"")</f>
        <v>東京都港区北青山2-14-4 the ARGYLE aoyama 6階</v>
      </c>
      <c r="O31" s="45" t="str">
        <f>IFERROR(IF(HLOOKUP('回答結果(KPMG編集)'!O$2,'受領情報一覧(KPMG編集)'!$2:$100,ROW()-1,0)="","",HLOOKUP('回答結果(KPMG編集)'!O$2,'受領情報一覧(KPMG編集)'!$2:$100,ROW()-1,0)),"")</f>
        <v>https://www.skydio.com/</v>
      </c>
      <c r="P31" s="45" t="str">
        <f>IFERROR(IF(HLOOKUP('回答結果(KPMG編集)'!P$2,'受領情報一覧(KPMG編集)'!$2:$100,ROW()-1,0)="","",HLOOKUP('回答結果(KPMG編集)'!P$2,'受領情報一覧(KPMG編集)'!$2:$100,ROW()-1,0)),"")</f>
        <v>無し;</v>
      </c>
      <c r="Q31" s="45" t="str">
        <f>IFERROR(IF(HLOOKUP('回答結果(KPMG編集)'!Q$2,'受領情報一覧(KPMG編集)'!$2:$100,ROW()-1,0)="","",HLOOKUP('回答結果(KPMG編集)'!Q$2,'受領情報一覧(KPMG編集)'!$2:$100,ROW()-1,0)),"")</f>
        <v>全国;</v>
      </c>
      <c r="R31" s="45" t="str">
        <f>IFERROR(IF(HLOOKUP('回答結果(KPMG編集)'!R$2,'受領情報一覧(KPMG編集)'!$2:$100,ROW()-1,0)="","",HLOOKUP('回答結果(KPMG編集)'!R$2,'受領情報一覧(KPMG編集)'!$2:$100,ROW()-1,0)),"")</f>
        <v>Skydio 2+</v>
      </c>
      <c r="S31" s="45" t="str">
        <f>IFERROR(IF(HLOOKUP('回答結果(KPMG編集)'!S$2,'受領情報一覧(KPMG編集)'!$2:$100,ROW()-1,0)="","",HLOOKUP('回答結果(KPMG編集)'!S$2,'受領情報一覧(KPMG編集)'!$2:$100,ROW()-1,0)),"")</f>
        <v>N/A</v>
      </c>
      <c r="T31" s="45" t="str">
        <f>IFERROR(IF(HLOOKUP('回答結果(KPMG編集)'!T$2,'受領情報一覧(KPMG編集)'!$2:$100,ROW()-1,0)="","",HLOOKUP('回答結果(KPMG編集)'!T$2,'受領情報一覧(KPMG編集)'!$2:$100,ROW()-1,0)),"")</f>
        <v>産業用途の自律飛行型のドローンです。6つの魚眼カメラにより360度の情報を取得・GPU/機体搭載ソフトで自己位置推定・飛行制御を行い、GPSが取得し難い橋梁下の点検や屋内環境で広く用いられています。</v>
      </c>
      <c r="U31" s="45" t="str">
        <f>IFERROR(IF(HLOOKUP('回答結果(KPMG編集)'!U$2,'受領情報一覧(KPMG編集)'!$2:$100,ROW()-1,0)="","",HLOOKUP('回答結果(KPMG編集)'!U$2,'受領情報一覧(KPMG編集)'!$2:$100,ROW()-1,0)),"")</f>
        <v>https://www.skydio.com/skydio-2-plus-enterprise</v>
      </c>
      <c r="V31" s="45" t="str">
        <f>IFERROR(IF(HLOOKUP('回答結果(KPMG編集)'!V$2,'受領情報一覧(KPMG編集)'!$2:$100,ROW()-1,0)="","",HLOOKUP('回答結果(KPMG編集)'!V$2,'受領情報一覧(KPMG編集)'!$2:$100,ROW()-1,0)),"")</f>
        <v>N/A</v>
      </c>
      <c r="W31" s="45" t="str">
        <f>IFERROR(IF(HLOOKUP('回答結果(KPMG編集)'!W$2,'受領情報一覧(KPMG編集)'!$2:$100,ROW()-1,0)="","",HLOOKUP('回答結果(KPMG編集)'!W$2,'受領情報一覧(KPMG編集)'!$2:$100,ROW()-1,0)),"")</f>
        <v>技術基準適合証明</v>
      </c>
      <c r="X31" s="45" t="str">
        <f>IFERROR(IF(HLOOKUP('回答結果(KPMG編集)'!X$2,'受領情報一覧(KPMG編集)'!$2:$100,ROW()-1,0)="","",HLOOKUP('回答結果(KPMG編集)'!X$2,'受領情報一覧(KPMG編集)'!$2:$100,ROW()-1,0)),"")</f>
        <v>複数の要素技術により構成される</v>
      </c>
      <c r="Y31" s="45" t="str">
        <f>IFERROR(IF(HLOOKUP('回答結果(KPMG編集)'!Y$2,'受領情報一覧(KPMG編集)'!$2:$100,ROW()-1,0)="","",HLOOKUP('回答結果(KPMG編集)'!Y$2,'受領情報一覧(KPMG編集)'!$2:$100,ROW()-1,0)),"")</f>
        <v/>
      </c>
      <c r="Z31" s="45" t="str">
        <f>IFERROR(IF(HLOOKUP('回答結果(KPMG編集)'!Z$2,'受領情報一覧(KPMG編集)'!$2:$100,ROW()-1,0)="","",HLOOKUP('回答結果(KPMG編集)'!Z$2,'受領情報一覧(KPMG編集)'!$2:$100,ROW()-1,0)),"")</f>
        <v/>
      </c>
      <c r="AA31" s="185" t="str">
        <f>IFERROR(IF(HLOOKUP('回答結果(KPMG編集)'!AA$2,'受領情報一覧(KPMG編集)'!$2:$100,ROW()-1,0)="","",HLOOKUP('回答結果(KPMG編集)'!AA$2,'受領情報一覧(KPMG編集)'!$2:$100,ROW()-1,0)),"")</f>
        <v/>
      </c>
      <c r="AB31" s="45" t="str">
        <f>IFERROR(IF(HLOOKUP('回答結果(KPMG編集)'!AB$2,'受領情報一覧(KPMG編集)'!$2:$100,ROW()-1,0)="","",HLOOKUP('回答結果(KPMG編集)'!AB$2,'受領情報一覧(KPMG編集)'!$2:$100,ROW()-1,0)),"")</f>
        <v/>
      </c>
      <c r="AC31" s="45" t="str">
        <f>IFERROR(IF(HLOOKUP('回答結果(KPMG編集)'!AC$2,'受領情報一覧(KPMG編集)'!$2:$100,ROW()-1,0)="","",HLOOKUP('回答結果(KPMG編集)'!AC$2,'受領情報一覧(KPMG編集)'!$2:$100,ROW()-1,0)),"")</f>
        <v>Skydio Autonomy</v>
      </c>
      <c r="AD31" s="45" t="str">
        <f>IFERROR(IF(HLOOKUP('回答結果(KPMG編集)'!AD$2,'受領情報一覧(KPMG編集)'!$2:$100,ROW()-1,0)="","",HLOOKUP('回答結果(KPMG編集)'!AD$2,'受領情報一覧(KPMG編集)'!$2:$100,ROW()-1,0)),"")</f>
        <v>N/A</v>
      </c>
      <c r="AE31" s="45" t="str">
        <f>IFERROR(IF(HLOOKUP('回答結果(KPMG編集)'!AE$2,'受領情報一覧(KPMG編集)'!$2:$100,ROW()-1,0)="","",HLOOKUP('回答結果(KPMG編集)'!AE$2,'受領情報一覧(KPMG編集)'!$2:$100,ROW()-1,0)),"")</f>
        <v>Skydio Inc.</v>
      </c>
      <c r="AF31" s="45" t="str">
        <f>IFERROR(IF(HLOOKUP('回答結果(KPMG編集)'!AF$2,'受領情報一覧(KPMG編集)'!$2:$100,ROW()-1,0)="","",HLOOKUP('回答結果(KPMG編集)'!AF$2,'受領情報一覧(KPMG編集)'!$2:$100,ROW()-1,0)),"")</f>
        <v>スカイディオインク</v>
      </c>
      <c r="AG31" s="185" t="str">
        <f>IFERROR(IF(HLOOKUP('回答結果(KPMG編集)'!AG$2,'受領情報一覧(KPMG編集)'!$2:$100,ROW()-1,0)="","",HLOOKUP('回答結果(KPMG編集)'!AG$2,'受領情報一覧(KPMG編集)'!$2:$100,ROW()-1,0)),"")</f>
        <v>0000000000000</v>
      </c>
      <c r="AH31" s="45" t="str">
        <f>IFERROR(IF(HLOOKUP('回答結果(KPMG編集)'!AH$2,'受領情報一覧(KPMG編集)'!$2:$100,ROW()-1,0)="","",HLOOKUP('回答結果(KPMG編集)'!AH$2,'受領情報一覧(KPMG編集)'!$2:$100,ROW()-1,0)),"")</f>
        <v>3000 Clearview Way, San Mateo, CA 94402, United States</v>
      </c>
      <c r="AI31" s="45" t="str">
        <f>IFERROR(IF(HLOOKUP('回答結果(KPMG編集)'!AI$2,'受領情報一覧(KPMG編集)'!$2:$100,ROW()-1,0)="","",HLOOKUP('回答結果(KPMG編集)'!AI$2,'受領情報一覧(KPMG編集)'!$2:$100,ROW()-1,0)),"")</f>
        <v>続けて回答する</v>
      </c>
      <c r="AJ31" s="45" t="str">
        <f>IFERROR(IF(HLOOKUP('回答結果(KPMG編集)'!AJ$2,'受領情報一覧(KPMG編集)'!$2:$100,ROW()-1,0)="","",HLOOKUP('回答結果(KPMG編集)'!AJ$2,'受領情報一覧(KPMG編集)'!$2:$100,ROW()-1,0)),"")</f>
        <v>Skydio Autonomy Enterprise</v>
      </c>
      <c r="AK31" s="45" t="str">
        <f>IFERROR(IF(HLOOKUP('回答結果(KPMG編集)'!AK$2,'受領情報一覧(KPMG編集)'!$2:$100,ROW()-1,0)="","",HLOOKUP('回答結果(KPMG編集)'!AK$2,'受領情報一覧(KPMG編集)'!$2:$100,ROW()-1,0)),"")</f>
        <v>N/A</v>
      </c>
      <c r="AL31" s="45" t="str">
        <f>IFERROR(IF(HLOOKUP('回答結果(KPMG編集)'!AL$2,'受領情報一覧(KPMG編集)'!$2:$100,ROW()-1,0)="","",HLOOKUP('回答結果(KPMG編集)'!AL$2,'受領情報一覧(KPMG編集)'!$2:$100,ROW()-1,0)),"")</f>
        <v>Skydio Inc.</v>
      </c>
      <c r="AM31" s="45" t="str">
        <f>IFERROR(IF(HLOOKUP('回答結果(KPMG編集)'!AM$2,'受領情報一覧(KPMG編集)'!$2:$100,ROW()-1,0)="","",HLOOKUP('回答結果(KPMG編集)'!AM$2,'受領情報一覧(KPMG編集)'!$2:$100,ROW()-1,0)),"")</f>
        <v>スカイディオインク</v>
      </c>
      <c r="AN31" s="185" t="str">
        <f>IFERROR(IF(HLOOKUP('回答結果(KPMG編集)'!AN$2,'受領情報一覧(KPMG編集)'!$2:$100,ROW()-1,0)="","",HLOOKUP('回答結果(KPMG編集)'!AN$2,'受領情報一覧(KPMG編集)'!$2:$100,ROW()-1,0)),"")</f>
        <v>0000000000000</v>
      </c>
      <c r="AO31" s="45" t="str">
        <f>IFERROR(IF(HLOOKUP('回答結果(KPMG編集)'!AO$2,'受領情報一覧(KPMG編集)'!$2:$100,ROW()-1,0)="","",HLOOKUP('回答結果(KPMG編集)'!AO$2,'受領情報一覧(KPMG編集)'!$2:$100,ROW()-1,0)),"")</f>
        <v>3000 Clearview Way, San Mateo, CA 94402, United States</v>
      </c>
      <c r="AP31" s="45" t="str">
        <f>IFERROR(IF(HLOOKUP('回答結果(KPMG編集)'!AP$2,'受領情報一覧(KPMG編集)'!$2:$100,ROW()-1,0)="","",HLOOKUP('回答結果(KPMG編集)'!AP$2,'受領情報一覧(KPMG編集)'!$2:$100,ROW()-1,0)),"")</f>
        <v>次のセクションの回答へ進む</v>
      </c>
      <c r="AQ31" s="45" t="str">
        <f>IFERROR(IF(HLOOKUP('回答結果(KPMG編集)'!AQ$2,'受領情報一覧(KPMG編集)'!$2:$100,ROW()-1,0)="","",HLOOKUP('回答結果(KPMG編集)'!AQ$2,'受領情報一覧(KPMG編集)'!$2:$100,ROW()-1,0)),"")</f>
        <v/>
      </c>
      <c r="AR31" s="45" t="str">
        <f>IFERROR(IF(HLOOKUP('回答結果(KPMG編集)'!AR$2,'受領情報一覧(KPMG編集)'!$2:$100,ROW()-1,0)="","",HLOOKUP('回答結果(KPMG編集)'!AR$2,'受領情報一覧(KPMG編集)'!$2:$100,ROW()-1,0)),"")</f>
        <v/>
      </c>
      <c r="AS31" s="45" t="str">
        <f>IFERROR(IF(HLOOKUP('回答結果(KPMG編集)'!AS$2,'受領情報一覧(KPMG編集)'!$2:$100,ROW()-1,0)="","",HLOOKUP('回答結果(KPMG編集)'!AS$2,'受領情報一覧(KPMG編集)'!$2:$100,ROW()-1,0)),"")</f>
        <v/>
      </c>
      <c r="AT31" s="45" t="str">
        <f>IFERROR(IF(HLOOKUP('回答結果(KPMG編集)'!AT$2,'受領情報一覧(KPMG編集)'!$2:$100,ROW()-1,0)="","",HLOOKUP('回答結果(KPMG編集)'!AT$2,'受領情報一覧(KPMG編集)'!$2:$100,ROW()-1,0)),"")</f>
        <v/>
      </c>
      <c r="AU31" s="185" t="str">
        <f>IFERROR(IF(HLOOKUP('回答結果(KPMG編集)'!AU$2,'受領情報一覧(KPMG編集)'!$2:$100,ROW()-1,0)="","",HLOOKUP('回答結果(KPMG編集)'!AU$2,'受領情報一覧(KPMG編集)'!$2:$100,ROW()-1,0)),"")</f>
        <v/>
      </c>
      <c r="AV31" s="45" t="str">
        <f>IFERROR(IF(HLOOKUP('回答結果(KPMG編集)'!AV$2,'受領情報一覧(KPMG編集)'!$2:$100,ROW()-1,0)="","",HLOOKUP('回答結果(KPMG編集)'!AV$2,'受領情報一覧(KPMG編集)'!$2:$100,ROW()-1,0)),"")</f>
        <v/>
      </c>
      <c r="AW31" s="45" t="str">
        <f>IFERROR(IF(HLOOKUP('回答結果(KPMG編集)'!AW$2,'受領情報一覧(KPMG編集)'!$2:$100,ROW()-1,0)="","",HLOOKUP('回答結果(KPMG編集)'!AW$2,'受領情報一覧(KPMG編集)'!$2:$100,ROW()-1,0)),"")</f>
        <v/>
      </c>
      <c r="AX31" s="45" t="str">
        <f>IFERROR(IF(HLOOKUP('回答結果(KPMG編集)'!AX$2,'受領情報一覧(KPMG編集)'!$2:$100,ROW()-1,0)="","",HLOOKUP('回答結果(KPMG編集)'!AX$2,'受領情報一覧(KPMG編集)'!$2:$100,ROW()-1,0)),"")</f>
        <v/>
      </c>
      <c r="AY31" s="45" t="str">
        <f>IFERROR(IF(HLOOKUP('回答結果(KPMG編集)'!AY$2,'受領情報一覧(KPMG編集)'!$2:$100,ROW()-1,0)="","",HLOOKUP('回答結果(KPMG編集)'!AY$2,'受領情報一覧(KPMG編集)'!$2:$100,ROW()-1,0)),"")</f>
        <v/>
      </c>
      <c r="AZ31" s="45" t="str">
        <f>IFERROR(IF(HLOOKUP('回答結果(KPMG編集)'!AZ$2,'受領情報一覧(KPMG編集)'!$2:$100,ROW()-1,0)="","",HLOOKUP('回答結果(KPMG編集)'!AZ$2,'受領情報一覧(KPMG編集)'!$2:$100,ROW()-1,0)),"")</f>
        <v/>
      </c>
      <c r="BA31" s="45" t="str">
        <f>IFERROR(IF(HLOOKUP('回答結果(KPMG編集)'!BA$2,'受領情報一覧(KPMG編集)'!$2:$100,ROW()-1,0)="","",HLOOKUP('回答結果(KPMG編集)'!BA$2,'受領情報一覧(KPMG編集)'!$2:$100,ROW()-1,0)),"")</f>
        <v/>
      </c>
      <c r="BB31" s="185" t="str">
        <f>IFERROR(IF(HLOOKUP('回答結果(KPMG編集)'!BB$2,'受領情報一覧(KPMG編集)'!$2:$100,ROW()-1,0)="","",HLOOKUP('回答結果(KPMG編集)'!BB$2,'受領情報一覧(KPMG編集)'!$2:$100,ROW()-1,0)),"")</f>
        <v/>
      </c>
      <c r="BC31" s="45" t="str">
        <f>IFERROR(IF(HLOOKUP('回答結果(KPMG編集)'!BC$2,'受領情報一覧(KPMG編集)'!$2:$100,ROW()-1,0)="","",HLOOKUP('回答結果(KPMG編集)'!BC$2,'受領情報一覧(KPMG編集)'!$2:$100,ROW()-1,0)),"")</f>
        <v/>
      </c>
      <c r="BD31" s="45" t="str">
        <f>IFERROR(IF(HLOOKUP('回答結果(KPMG編集)'!BD$2,'受領情報一覧(KPMG編集)'!$2:$100,ROW()-1,0)="","",HLOOKUP('回答結果(KPMG編集)'!BD$2,'受領情報一覧(KPMG編集)'!$2:$100,ROW()-1,0)),"")</f>
        <v/>
      </c>
      <c r="BE31" s="45" t="str">
        <f>IFERROR(IF(HLOOKUP('回答結果(KPMG編集)'!BE$2,'受領情報一覧(KPMG編集)'!$2:$100,ROW()-1,0)="","",HLOOKUP('回答結果(KPMG編集)'!BE$2,'受領情報一覧(KPMG編集)'!$2:$100,ROW()-1,0)),"")</f>
        <v/>
      </c>
      <c r="BF31" s="45" t="str">
        <f>IFERROR(IF(HLOOKUP('回答結果(KPMG編集)'!BF$2,'受領情報一覧(KPMG編集)'!$2:$100,ROW()-1,0)="","",HLOOKUP('回答結果(KPMG編集)'!BF$2,'受領情報一覧(KPMG編集)'!$2:$100,ROW()-1,0)),"")</f>
        <v/>
      </c>
      <c r="BG31" s="45" t="str">
        <f>IFERROR(IF(HLOOKUP('回答結果(KPMG編集)'!BG$2,'受領情報一覧(KPMG編集)'!$2:$100,ROW()-1,0)="","",HLOOKUP('回答結果(KPMG編集)'!BG$2,'受領情報一覧(KPMG編集)'!$2:$100,ROW()-1,0)),"")</f>
        <v/>
      </c>
      <c r="BH31" s="45" t="str">
        <f>IFERROR(IF(HLOOKUP('回答結果(KPMG編集)'!BH$2,'受領情報一覧(KPMG編集)'!$2:$100,ROW()-1,0)="","",HLOOKUP('回答結果(KPMG編集)'!BH$2,'受領情報一覧(KPMG編集)'!$2:$100,ROW()-1,0)),"")</f>
        <v/>
      </c>
      <c r="BI31" s="45" t="str">
        <f>IFERROR(IF(HLOOKUP('回答結果(KPMG編集)'!BI$2,'受領情報一覧(KPMG編集)'!$2:$100,ROW()-1,0)="","",HLOOKUP('回答結果(KPMG編集)'!BI$2,'受領情報一覧(KPMG編集)'!$2:$100,ROW()-1,0)),"")</f>
        <v/>
      </c>
      <c r="BJ31" s="45" t="str">
        <f>IFERROR(IF(HLOOKUP('回答結果(KPMG編集)'!BJ$2,'受領情報一覧(KPMG編集)'!$2:$100,ROW()-1,0)="","",HLOOKUP('回答結果(KPMG編集)'!BJ$2,'受領情報一覧(KPMG編集)'!$2:$100,ROW()-1,0)),"")</f>
        <v/>
      </c>
      <c r="BK31" s="45" t="str">
        <f>IFERROR(IF(HLOOKUP('回答結果(KPMG編集)'!BK$2,'受領情報一覧(KPMG編集)'!$2:$100,ROW()-1,0)="","",HLOOKUP('回答結果(KPMG編集)'!BK$2,'受領情報一覧(KPMG編集)'!$2:$100,ROW()-1,0)),"")</f>
        <v/>
      </c>
      <c r="BL31" s="45" t="str">
        <f>IFERROR(IF(HLOOKUP('回答結果(KPMG編集)'!BL$2,'受領情報一覧(KPMG編集)'!$2:$100,ROW()-1,0)="","",HLOOKUP('回答結果(KPMG編集)'!BL$2,'受領情報一覧(KPMG編集)'!$2:$100,ROW()-1,0)),"")</f>
        <v/>
      </c>
      <c r="BM31" s="45" t="str">
        <f>IFERROR(IF(HLOOKUP('回答結果(KPMG編集)'!BM$2,'受領情報一覧(KPMG編集)'!$2:$100,ROW()-1,0)="","",HLOOKUP('回答結果(KPMG編集)'!BM$2,'受領情報一覧(KPMG編集)'!$2:$100,ROW()-1,0)),"")</f>
        <v>有</v>
      </c>
      <c r="BN31" s="45" t="str">
        <f>IFERROR(IF(HLOOKUP('回答結果(KPMG編集)'!BN$2,'受領情報一覧(KPMG編集)'!$2:$100,ROW()-1,0)="","",HLOOKUP('回答結果(KPMG編集)'!BN$2,'受領情報一覧(KPMG編集)'!$2:$100,ROW()-1,0)),"")</f>
        <v>土木構造物（道路、トンネル、橋梁、導管等の埋設物、等）;建築物（家屋、事業所、工場、畜舎、倉庫、等）;設備（建築設備、水道設備、製造設備、防災設備、等）;</v>
      </c>
      <c r="BO31" s="45" t="str">
        <f>IFERROR(IF(HLOOKUP('回答結果(KPMG編集)'!BO$2,'受領情報一覧(KPMG編集)'!$2:$100,ROW()-1,0)="","",HLOOKUP('回答結果(KPMG編集)'!BO$2,'受領情報一覧(KPMG編集)'!$2:$100,ROW()-1,0)),"")</f>
        <v>静止画や動画データ;</v>
      </c>
      <c r="BP31" s="45" t="str">
        <f>IFERROR(IF(HLOOKUP('回答結果(KPMG編集)'!BP$2,'受領情報一覧(KPMG編集)'!$2:$100,ROW()-1,0)="","",HLOOKUP('回答結果(KPMG編集)'!BP$2,'受領情報一覧(KPMG編集)'!$2:$100,ROW()-1,0)),"")</f>
        <v>事前に設定したルートに基づき自律移動;操作用機器（コントローラー）と観測機器（ドローン、移動ロボット、等）を無線接続し、現場の担当者により遠隔操作;</v>
      </c>
      <c r="BQ31" s="45" t="str">
        <f>IFERROR(IF(HLOOKUP('回答結果(KPMG編集)'!BQ$2,'受領情報一覧(KPMG編集)'!$2:$100,ROW()-1,0)="","",HLOOKUP('回答結果(KPMG編集)'!BQ$2,'受領情報一覧(KPMG編集)'!$2:$100,ROW()-1,0)),"")</f>
        <v>レベル3：実装（製品・サービスとして提供されている）</v>
      </c>
      <c r="BR31" s="45" t="str">
        <f>IFERROR(IF(HLOOKUP('回答結果(KPMG編集)'!BR$2,'受領情報一覧(KPMG編集)'!$2:$100,ROW()-1,0)="","",HLOOKUP('回答結果(KPMG編集)'!BR$2,'受領情報一覧(KPMG編集)'!$2:$100,ROW()-1,0)),"")</f>
        <v>【どのような対象に対し、情報を取得しますか？】
Skydio 2+は、6つの魚眼カメラにより360度の情報を取得・GPU/機体搭載ソフトで自己位置推定・飛行制御を行い、GPSが取得し難い橋梁下の点検や屋内環境で広く用いられています。これらの特徴から、下記の様な運用が可能となります。これら、Skydio製機体に標準搭載された自律飛行技術を「Skydio Autonomy」と呼び、誰でも簡単に高度な飛行を安全に行うことが可能となります。
「Skydio Autonomy」参照先：https://www.skydio.com/skydio-autonomy
1)土木構造物（道路、トンネル、橋梁、導管等の埋設物、等）
Skydio 2+は、4Kのメインカメラによって可視写真・動画の撮影が可能です。橋梁下や橋桁の点検など特にGPSが取得しづらい土木構造物の点検業務の現場において、要素技術である「Skydio Autonomy」と「Skydio Autonomy Enterprise」の特徴を活かし、点検業務への活用が行われています。
2)建築物（家屋、事業所、工場、畜舎、倉庫、等）
Skydio 2+は、建築物屋内環境の製造施設設備（クレーンなど）の点検やその他産業施設の現状確認などを目的に用いられています。要素技術である「Skydio Autonomy Enterprise」では、機体の上下方向180度にカメラの角度を調整可能（「Vertical View」）で、機体直上の設備の点検を可能とするだけでなく、Skydio製ドローンの特徴である障害物回避距離を3段階に渡って調整することが可能です。この機能を用いることで、利用する環境に応じて機体と構造物の接近距離を適切に維持しながら安全に点検撮影が可能となります。
「Vertical View」参照先：https://www.skydio.com/blog/skydio-drone-autonomy-enterprise-foundation
3)設備（建築設備、水道設備、製造設備、防災設備、等）
Skydio 2+は、水道・電力設備などの点検に用いられています。これら設備では、GPSの取得が困難な環境下や電力設備による電磁影響で従来のドローンの姿勢制御技術では安定した飛行が困難となる場合も考えられます。Skydio 2+は先述の要素技術の特徴を活かし、容易かつ安全に対象箇所の画像・映像データの取得に活用が可能です。
【どのような種類のデータを取得しますか？】
Skydio 2+は4Kのメインカメラによって可視画像・映像データの取得が可能です。
【どのような方法で機器の設置・移動を行いますか？】
Skydio 2+は、本体となる機体と運用Appである「Skydio Enterprise App」がインストールされたコントローラー（プロポ）によって、それら機器間の無線通信によって飛行が可能です。また、拡張機能である「Skydio Dock（参照）」の利用によって事前に設定したルートを巡回するなどの自律飛行も可能となります。
参照：https://www.skydio.com/skydio-dock</v>
      </c>
      <c r="BS31" s="45" t="str">
        <f>IFERROR(IF(HLOOKUP('回答結果(KPMG編集)'!BS$2,'受領情報一覧(KPMG編集)'!$2:$100,ROW()-1,0)="","",HLOOKUP('回答結果(KPMG編集)'!BS$2,'受領情報一覧(KPMG編集)'!$2:$100,ROW()-1,0)),"")</f>
        <v>・サイズ：22.9cm x 27.4cm x 12.6cm
・重量：800g
・稼働時間：27分
・移動速度：57.9km/h(最高速度)
・制御可能距離：最大6km(5GHz帯を用いた場合)
※制御可能距離は使用する電波周波数帯や出力について変動します。
・動作環境温度：-5°C to 40°C
・リモートID適合状況：適合している（内蔵型）
・その他詳細は製品ページを参照ください。
「Skydio 2+」参照ページ：https://www.skydio.com/skydio-2-plus-enterprise</v>
      </c>
      <c r="BT31" s="45" t="str">
        <f>IFERROR(IF(HLOOKUP('回答結果(KPMG編集)'!BT$2,'受領情報一覧(KPMG編集)'!$2:$100,ROW()-1,0)="","",HLOOKUP('回答結果(KPMG編集)'!BT$2,'受領情報一覧(KPMG編集)'!$2:$100,ROW()-1,0)),"")</f>
        <v>・センサータイプ：Sony IMX577 1/2.3” 12.3MP CMOS
・センサー画素数：12.3MP(1230万画素)
その他詳細は前設問に記載の製品ページを参照ください。</v>
      </c>
      <c r="BU31" s="45" t="str">
        <f>IFERROR(IF(HLOOKUP('回答結果(KPMG編集)'!BU$2,'受領情報一覧(KPMG編集)'!$2:$100,ROW()-1,0)="","",HLOOKUP('回答結果(KPMG編集)'!BU$2,'受領情報一覧(KPMG編集)'!$2:$100,ROW()-1,0)),"")</f>
        <v>無</v>
      </c>
      <c r="BV31" s="45" t="str">
        <f>IFERROR(IF(HLOOKUP('回答結果(KPMG編集)'!BV$2,'受領情報一覧(KPMG編集)'!$2:$100,ROW()-1,0)="","",HLOOKUP('回答結果(KPMG編集)'!BV$2,'受領情報一覧(KPMG編集)'!$2:$100,ROW()-1,0)),"")</f>
        <v/>
      </c>
      <c r="BW31" s="45" t="str">
        <f>IFERROR(IF(HLOOKUP('回答結果(KPMG編集)'!BW$2,'受領情報一覧(KPMG編集)'!$2:$100,ROW()-1,0)="","",HLOOKUP('回答結果(KPMG編集)'!BW$2,'受領情報一覧(KPMG編集)'!$2:$100,ROW()-1,0)),"")</f>
        <v/>
      </c>
      <c r="BX31" s="45" t="str">
        <f>IFERROR(IF(HLOOKUP('回答結果(KPMG編集)'!BX$2,'受領情報一覧(KPMG編集)'!$2:$100,ROW()-1,0)="","",HLOOKUP('回答結果(KPMG編集)'!BX$2,'受領情報一覧(KPMG編集)'!$2:$100,ROW()-1,0)),"")</f>
        <v/>
      </c>
      <c r="BY31" s="45" t="str">
        <f>IFERROR(IF(HLOOKUP('回答結果(KPMG編集)'!BY$2,'受領情報一覧(KPMG編集)'!$2:$100,ROW()-1,0)="","",HLOOKUP('回答結果(KPMG編集)'!BY$2,'受領情報一覧(KPMG編集)'!$2:$100,ROW()-1,0)),"")</f>
        <v>ISO/IEC 27001認証;</v>
      </c>
      <c r="BZ31" s="45" t="str">
        <f>IFERROR(IF(HLOOKUP('回答結果(KPMG編集)'!BZ$2,'受領情報一覧(KPMG編集)'!$2:$100,ROW()-1,0)="","",HLOOKUP('回答結果(KPMG編集)'!BZ$2,'受領情報一覧(KPMG編集)'!$2:$100,ROW()-1,0)),"")</f>
        <v>両方取得していない</v>
      </c>
      <c r="CA31" s="45" t="str">
        <f>IFERROR(IF(HLOOKUP('回答結果(KPMG編集)'!CA$2,'受領情報一覧(KPMG編集)'!$2:$100,ROW()-1,0)="","",HLOOKUP('回答結果(KPMG編集)'!CA$2,'受領情報一覧(KPMG編集)'!$2:$100,ROW()-1,0)),"")</f>
        <v/>
      </c>
      <c r="CB31" s="45" t="str">
        <f>IFERROR(IF(HLOOKUP('回答結果(KPMG編集)'!CB$2,'受領情報一覧(KPMG編集)'!$2:$100,ROW()-1,0)="","",HLOOKUP('回答結果(KPMG編集)'!CB$2,'受領情報一覧(KPMG編集)'!$2:$100,ROW()-1,0)),"")</f>
        <v/>
      </c>
      <c r="CC31" s="45" t="str">
        <f>IFERROR(IF(HLOOKUP('回答結果(KPMG編集)'!CC$2,'受領情報一覧(KPMG編集)'!$2:$100,ROW()-1,0)="","",HLOOKUP('回答結果(KPMG編集)'!CC$2,'受領情報一覧(KPMG編集)'!$2:$100,ROW()-1,0)),"")</f>
        <v/>
      </c>
      <c r="CD31" s="45" t="str">
        <f>IFERROR(IF(HLOOKUP('回答結果(KPMG編集)'!CD$2,'受領情報一覧(KPMG編集)'!$2:$100,ROW()-1,0)="","",HLOOKUP('回答結果(KPMG編集)'!CD$2,'受領情報一覧(KPMG編集)'!$2:$100,ROW()-1,0)),"")</f>
        <v>N/A</v>
      </c>
      <c r="CE31" s="45" t="str">
        <f>IFERROR(IF(HLOOKUP('回答結果(KPMG編集)'!CE$2,'受領情報一覧(KPMG編集)'!$2:$100,ROW()-1,0)="","",HLOOKUP('回答結果(KPMG編集)'!CE$2,'受領情報一覧(KPMG編集)'!$2:$100,ROW()-1,0)),"")</f>
        <v>国内外発刊のガイドラインに準拠した脆弱性検査を実施している</v>
      </c>
      <c r="CF31" s="45" t="str">
        <f>IFERROR(IF(HLOOKUP('回答結果(KPMG編集)'!CF$2,'受領情報一覧(KPMG編集)'!$2:$100,ROW()-1,0)="","",HLOOKUP('回答結果(KPMG編集)'!CF$2,'受領情報一覧(KPMG編集)'!$2:$100,ROW()-1,0)),"")</f>
        <v>Skydioの脆弱性評価はNIST 800-53規格に準拠しています。Skydioの脆弱性検査方法は、SOC2 TypeIIおよびISO 27001:2022の監査でレビューおよびテストされています。</v>
      </c>
      <c r="CG31" s="45" t="str">
        <f>IFERROR(IF(HLOOKUP('回答結果(KPMG編集)'!CG$2,'受領情報一覧(KPMG編集)'!$2:$100,ROW()-1,0)="","",HLOOKUP('回答結果(KPMG編集)'!CG$2,'受領情報一覧(KPMG編集)'!$2:$100,ROW()-1,0)),"")</f>
        <v>脆弱性スキャン　※パッチの適用状況等を診断する;ペネトレーションテスト　※疑似的な攻撃を試みることで攻撃への耐性を確認する;動的アプリケーション・セキュリティ・テスト　※実行されるアプリケーションに対し、攻撃を仕掛け、脆弱性を検出する;静的アプリケーション・セキュリティ・テスト　※ソースコードのコーディングを分析し、脆弱性を検出する;</v>
      </c>
      <c r="CH31" s="45" t="str">
        <f>IFERROR(IF(HLOOKUP('回答結果(KPMG編集)'!CH$2,'受領情報一覧(KPMG編集)'!$2:$100,ROW()-1,0)="","",HLOOKUP('回答結果(KPMG編集)'!CH$2,'受領情報一覧(KPMG編集)'!$2:$100,ROW()-1,0)),"")</f>
        <v/>
      </c>
      <c r="CI31" s="45" t="str">
        <f>IFERROR(IF(HLOOKUP('回答結果(KPMG編集)'!CI$2,'受領情報一覧(KPMG編集)'!$2:$100,ROW()-1,0)="","",HLOOKUP('回答結果(KPMG編集)'!CI$2,'受領情報一覧(KPMG編集)'!$2:$100,ROW()-1,0)),"")</f>
        <v/>
      </c>
      <c r="CJ31" s="45" t="str">
        <f>IFERROR(IF(HLOOKUP('回答結果(KPMG編集)'!CJ$2,'受領情報一覧(KPMG編集)'!$2:$100,ROW()-1,0)="","",HLOOKUP('回答結果(KPMG編集)'!CJ$2,'受領情報一覧(KPMG編集)'!$2:$100,ROW()-1,0)),"")</f>
        <v>アメリカ合衆国</v>
      </c>
      <c r="CK31" s="45" t="str">
        <f>IFERROR(IF(HLOOKUP('回答結果(KPMG編集)'!CK$2,'受領情報一覧(KPMG編集)'!$2:$100,ROW()-1,0)="","",HLOOKUP('回答結果(KPMG編集)'!CK$2,'受領情報一覧(KPMG編集)'!$2:$100,ROW()-1,0)),"")</f>
        <v>お客様のデータは、データが保存されている状態ではAWS AES-256暗号化規格で保護されています。データが伝送中の場合は、TLS 1.2/1.3を用い、適切な暗号化規格が適用されています。</v>
      </c>
      <c r="CL31" s="45" t="str">
        <f>IFERROR(IF(HLOOKUP('回答結果(KPMG編集)'!CL$2,'受領情報一覧(KPMG編集)'!$2:$100,ROW()-1,0)="","",HLOOKUP('回答結果(KPMG編集)'!CL$2,'受領情報一覧(KPMG編集)'!$2:$100,ROW()-1,0)),"")</f>
        <v>【管理者権限機能】一般ユーザから管理者権限へ昇格させる機能を有している、または、管理者権限で動作するように設計されている（例）ID管理システム、等;【コンピューティングリソース等に対するアクセス権限機能】コンピューティングリソース（CPU、メモリ、ストレージ）、または、ネットワークにアクセスする権限を有している（例） OS、ハイパーバイザー（仮想化基盤ソフトウェア）、 等;【データ等へのアクセス制御機能】データへのアクセスを制御するよう設計されている、また、システムやデバイスを制御する機能へのアクセスを制御するように設計されている（例）バックアップサービス、リカバリマネージャー、NAS、SAN、等;【ネットワーク制御・ウィルス対策に関する機能】ネットワーク制御・管理に関する機能やウィルス対策などのセキュリティに関する機能を有している（例）DNSリゾルバ、DNSサーバ、ウィルス対策ソフトウェア、暗号化ソフトウェア、等;</v>
      </c>
      <c r="CM31" s="45" t="str">
        <f>IFERROR(IF(HLOOKUP('回答結果(KPMG編集)'!CM$2,'受領情報一覧(KPMG編集)'!$2:$100,ROW()-1,0)="","",HLOOKUP('回答結果(KPMG編集)'!CM$2,'受領情報一覧(KPMG編集)'!$2:$100,ROW()-1,0)),"")</f>
        <v>【アクセス権限管理】ソフトウェア及びプラットフォームのユーザーに対し認証機能を使用し、ユーザーごとに扱うデータのトランザクションに係るリスクを踏まえ、アクセス権限を管理している（例）多要素認証機能、シングルサインオン機能、等;【アクセス元の識別、対処】ソフトウェア及びプラットフォームにアクセスするサービスごとに識別・認証し、システム内での通信や情報のやり取りが正当なサービスやアプリケーションとの間で行われ不正なアクセスや通信を防止するよう管理している;【付与する権限の最小化】ソフトウェア及びプラットフォームへのアクセス権はユーザーごとに必要最低限の範囲で付与し、重要な資産への不正アクセスを防止している（例）アクセス権管理専用のプラットフォームを使用し個々の管理者を識別している、等;【ネットワークの保護】ソフトウェア、プラットフォーム及び関連データへの直接アクセスを最小限に抑えるため、ネットワークを保護している（例）インターネットと社内基幹系業務システムとの分離（ネットワーク分離）、プロキシの利用、SDP（Software Defined Perimeter）の利用、ファイアウォールの利用、リモートアクセス管理の実施、等;</v>
      </c>
      <c r="CN31" s="45" t="str">
        <f>IFERROR(IF(HLOOKUP('回答結果(KPMG編集)'!CN$2,'受領情報一覧(KPMG編集)'!$2:$100,ROW()-1,0)="","",HLOOKUP('回答結果(KPMG編集)'!CN$2,'受領情報一覧(KPMG編集)'!$2:$100,ROW()-1,0)),"")</f>
        <v>【データ（資産）の特定、ラベル付け・保護】データ資産の特定、重要度と影響で分類、管理ポリシーの策定を実施の上、データ侵害への対応（例：暗号化制御、データ難読化対応等）、攻撃時の回復手順策定を実施している;【付与する権限の最小化、アクセスレベルの設定】データ資産への不正なアクセスを防止するため、ユーザーに必要最小範囲へのアクセス権の付与や職掌権限にもとづく適切なアクセスレベルの設定を実施している（例）属性情報ベースのアクセス権制御（ABAC）等;【データの暗号化】ローカルストレージ上で保存され外部へ送信されるデータに対して、不正アクセスを防止するための認証、暗号化を施している。また、デバイスへの物理的なセキュリティの確保、損傷ファイルのリカバリ手順の策定、構成管理などを実施している;【通信の暗号化】ネットワークに対する不正な接続を防止するための適切な対策を実施している。また、データを送受信するにあたり、脆弱性の少ないプロトコルを使用している（例）TLS 1.3プロトコルの利用 等;【データのバックアップ】障害発生時、迅速な復旧作業が可能となるよう障害時対応計画を策定し、その有効性を確認している。また、データ消失等の事態に備え、バックアップ及びリストアの仕組みを実装し、その有効性を確認している;</v>
      </c>
      <c r="CO31" s="45" t="str">
        <f>IFERROR(IF(HLOOKUP('回答結果(KPMG編集)'!CO$2,'受領情報一覧(KPMG編集)'!$2:$100,ROW()-1,0)="","",HLOOKUP('回答結果(KPMG編集)'!CO$2,'受領情報一覧(KPMG編集)'!$2:$100,ROW()-1,0)),"")</f>
        <v>ソフトウェア・コンポーネントを管理している</v>
      </c>
      <c r="CP31" s="45" t="str">
        <f>IFERROR(IF(HLOOKUP('回答結果(KPMG編集)'!CP$2,'受領情報一覧(KPMG編集)'!$2:$100,ROW()-1,0)="","",HLOOKUP('回答結果(KPMG編集)'!CP$2,'受領情報一覧(KPMG編集)'!$2:$100,ROW()-1,0)),"")</f>
        <v>プラットフォーム上の全てのソフトウェア（サードパーティ製ソフトウェア、OSSを含む）のソフトウェア・コンポーネントのインベントリ（ソフトウェア部品表（SBOM：software bill of materials））を作成しており、かつ、SBOM データを標準フォーマットで管理している（例）SPDX（Software Package Data Exchange）、CycloneDX、SWID タグ（Software Identification タグ）、等</v>
      </c>
      <c r="CQ31" s="45" t="str">
        <f>IFERROR(IF(HLOOKUP('回答結果(KPMG編集)'!CQ$2,'受領情報一覧(KPMG編集)'!$2:$100,ROW()-1,0)="","",HLOOKUP('回答結果(KPMG編集)'!CQ$2,'受領情報一覧(KPMG編集)'!$2:$100,ROW()-1,0)),"")</f>
        <v>【パッチ適用への活用】ソフトウェア・コンポーネントのインベントリ（ソフトウェア部品表（SBOM：software bill of materials））を活用し、効率的に適切なタイミングでパッチ適用を実施している;【構成管理・変更管理プロセスへの活用】プラットフォーム上の全てのソフトウェア（サードパーティ製ソフトウェア、OSSを含む）におけるソフトウェアバージョン、適用済パッチ等の構成に関わる管理（構成管理）、リスクを最小限に抑えつつ情報システムやサービスの変更を実施するためのプロセス（変更管理）にソフトウェア・コンポーネントのインベントリ（ソフトウェア部品表（SBOM：software bill of materials））を活用している;【リスク評価への活用】プラットフォーム上の全てのソフトウェア（サードパーティ製ソフトウェア、OSSを含む）について、ソフトウェア・コンポーネントのインベントリ（ソフトウェア部品表（SBOM：software bill of materials））を活用し、脆弱性や OSS ライセンス等に関わるリスクを評価している;</v>
      </c>
      <c r="CR31" s="45" t="str">
        <f>IFERROR(IF(HLOOKUP('回答結果(KPMG編集)'!CR$2,'受領情報一覧(KPMG編集)'!$2:$100,ROW()-1,0)="","",HLOOKUP('回答結果(KPMG編集)'!CR$2,'受領情報一覧(KPMG編集)'!$2:$100,ROW()-1,0)),"")</f>
        <v/>
      </c>
      <c r="CS31" s="45" t="str">
        <f>IFERROR(IF(HLOOKUP('回答結果(KPMG編集)'!CS$2,'受領情報一覧(KPMG編集)'!$2:$100,ROW()-1,0)="","",HLOOKUP('回答結果(KPMG編集)'!CS$2,'受領情報一覧(KPMG編集)'!$2:$100,ROW()-1,0)),"")</f>
        <v>【イベントログ等の収集・活用】監査記録やログ記録がポリシーに従って決定、文書化され、ログ収集機能を実装している。また、その収集記録をレビューし、日常監視やセキュリティインシデント検知、運用改善等に活用している;【アクセス元の監視（脅威の検知）と対処する仕組みの実装等】管理・許可されていないソフトウェア、権限のない人員・デバイスの接続を監視・検知し、これに対応するためのポリシーと仕組みを実装している;【データ保護に関わる対策の実施】データの漏洩・改ざんを防止するため、悪質なコードの実行等の攻撃についてモニタリングを実施している。また、検知したイベントを分析し、攻撃の標的及び手法を理解するために活用している;【ネットワークに関わる対策の実施】不正侵入等を防ぐため、ネットワークデバイスの脆弱性に対してセキュリティ対策を実施している （例）ファイアウォールの設定、境界保護、トラフィックの監視、暗号化された新型プロトコルの利用、等;【人（要員）に関わる対策の実施（教育等）】セキュリティインシデントの発生時を想定して、対応方針・手順の策定、人材育成を実施している （例）対応計画や復旧計画の策定・評価、緊急時対応訓練、セキュリティ管理人材の育成研修プラットフォーム上のソフトウェアのセキュリティイベントを監視している、等;</v>
      </c>
      <c r="CT31" s="45" t="str">
        <f>IFERROR(IF(HLOOKUP('回答結果(KPMG編集)'!CT$2,'受領情報一覧(KPMG編集)'!$2:$100,ROW()-1,0)="","",HLOOKUP('回答結果(KPMG編集)'!CT$2,'受領情報一覧(KPMG編集)'!$2:$100,ROW()-1,0)),"")</f>
        <v>【画一的なトレーニングの実施】全社員に対し、画一的なトレーニングを実施している（例）全社員に対し、セキュリティに関わる意識の向上を目的としたトレーニングを実施している、実際の出来事やインシデントをシミュレートした実践的なトレーニングを実施している、等;【ロール（役割）に基づくトレーニングの実施】ロールベースでのトレーニングを実施している（例）管理者としての役割や職務内容に基づくトレーニングを実施している、セキュリティインシデント発生時に管理者に期待される振る舞いを念頭に置いたトレーニングを実施している、等;【継続的な改善を目的としたトレーニングの実施】継続的な改善を目的としたトレーニングを実施している（例）トレーニング結果を定量的な数値等で評価し、適宜トレーニング内容の改善を行いつつ、継続的にトレーニングを実施している、等;</v>
      </c>
      <c r="CU31" s="45" t="str">
        <f>IFERROR(IF(HLOOKUP('回答結果(KPMG編集)'!CU$2,'受領情報一覧(KPMG編集)'!$2:$100,ROW()-1,0)="","",HLOOKUP('回答結果(KPMG編集)'!CU$2,'受領情報一覧(KPMG編集)'!$2:$100,ROW()-1,0)),"")</f>
        <v>【設計段階からのセキュリティ対策の取り込み】脅威モデリング手法を用いて設計レベルのセキュリティに関する問題を特定し、主要なテスト対象または見落とされる可能性のあるテスト対象を特定している;【静的解析の実施】静的解析（コードベースでの分析）を実施している（例）コードスキャナーを使用して主要なバグを検出している、ハードコードされたパスワードや暗号鍵等がないかを確認している、等;【動的解析の実施】動的解析（実際にプログラムを実行し分析）を実施している（例）テストケースに基づきブラックボックステストを実施している、リグレッションテストを実施している、ソフトウェアがWebサービスを提供する場合はWeb アプリケーションスキャナーなどを使用して脆弱性を検出している、等;【コンポーネント（ソフトウェアを構成する部品・構成要素）の把握・適切な管理】ソフトウェアに含まれているコンポーネント（OSS等の外部ソース含む）について、脆弱性データベース等を活用し脆弱性を継続的に監視している;【継続的な改善対応】検証の結果見つかったバグを修正し、かつ開発プロセスの早い段階でバグを発見し修正するために必要なプロセスの改善を実施している;</v>
      </c>
      <c r="CV31" s="45" t="str">
        <f>IFERROR(IF(HLOOKUP('回答結果(KPMG編集)'!CV$2,'受領情報一覧(KPMG編集)'!$2:$100,ROW()-1,0)="","",HLOOKUP('回答結果(KPMG編集)'!CV$2,'受領情報一覧(KPMG編集)'!$2:$100,ROW()-1,0)),"")</f>
        <v>1400台以上</v>
      </c>
      <c r="CW31" s="45" t="str">
        <f>IFERROR(IF(HLOOKUP('回答結果(KPMG編集)'!CW$2,'受領情報一覧(KPMG編集)'!$2:$100,ROW()-1,0)="","",HLOOKUP('回答結果(KPMG編集)'!CW$2,'受領情報一覧(KPMG編集)'!$2:$100,ROW()-1,0)),"")</f>
        <v>約50台以上</v>
      </c>
      <c r="CX31" s="45" t="str">
        <f>IFERROR(IF(HLOOKUP('回答結果(KPMG編集)'!CX$2,'受領情報一覧(KPMG編集)'!$2:$100,ROW()-1,0)="","",HLOOKUP('回答結果(KPMG編集)'!CX$2,'受領情報一覧(KPMG編集)'!$2:$100,ROW()-1,0)),"")</f>
        <v>①実施者：首都高技術株式会社、エヌ・ティ・ティ・コミュニケーションズ株式会社
②概要：「障害物回避技術を有する自律飛行型ドローンを使った橋梁現場での取組みとその効果」
Skydio 2+を活用した橋梁現場におけるインフラ劣化の早期発見・維持管理へドローン技術を導入
③参考URL1：https://www.kensetsu-plaza.com/kiji/post/47612
③参考URL2：https://www.docomosky.jp/case/01/</v>
      </c>
      <c r="CY31" s="45" t="str">
        <f>IFERROR(IF(HLOOKUP('回答結果(KPMG編集)'!CY$2,'受領情報一覧(KPMG編集)'!$2:$100,ROW()-1,0)="","",HLOOKUP('回答結果(KPMG編集)'!CY$2,'受領情報一覧(KPMG編集)'!$2:$100,ROW()-1,0)),"")</f>
        <v>①実施者：鹿島建設株式会、Skydio合同会社
②概要：「鹿島建設、Skydio Streamingで遠隔地からリアルタイムで現場を把握　トンネル工事の切羽における地質把握をリモートで実現」
地下トンネル建設の切羽（掘削面）の地質観察のため、非GPS環境での自律飛行を実現する「Skydio 2+」と遠隔映像伝送機能「Skydio Streaming」を利用、遠隔地からリアルタイムで状況を観察
③参考URL：https://prtimes.jp/main/html/rd/p/000000009.000103582.html</v>
      </c>
      <c r="CZ31" s="45" t="str">
        <f>IFERROR(IF(HLOOKUP('回答結果(KPMG編集)'!CZ$2,'受領情報一覧(KPMG編集)'!$2:$100,ROW()-1,0)="","",HLOOKUP('回答結果(KPMG編集)'!CZ$2,'受領情報一覧(KPMG編集)'!$2:$100,ROW()-1,0)),"")</f>
        <v>①実施者：株式会社補修技術設計、KDDIスマートドローン株式会社（導入サポート）
②概要：「株式会社補修技術設計による橋梁点検効率化のためのSkydio 2+導入」
ドローンで撮影した画像をSfM（Structure from Motion）モデルに変換、3次元モデルを用いた点検作業の効率化を確認
③参考URL：https://kddi.smartdrone.co.jp/case/009/
④費用対効果：3日かけていた橋梁調査が1日に短縮し精度も向上</v>
      </c>
      <c r="DA31" s="45" t="str">
        <f>IFERROR(IF(HLOOKUP('回答結果(KPMG編集)'!DA$2,'受領情報一覧(KPMG編集)'!$2:$100,ROW()-1,0)="","",HLOOKUP('回答結果(KPMG編集)'!DA$2,'受領情報一覧(KPMG編集)'!$2:$100,ROW()-1,0)),"")</f>
        <v>N/A</v>
      </c>
      <c r="DB31" s="45" t="str">
        <f>IFERROR(IF(HLOOKUP('回答結果(KPMG編集)'!DB$2,'受領情報一覧(KPMG編集)'!$2:$100,ROW()-1,0)="","",HLOOKUP('回答結果(KPMG編集)'!DB$2,'受領情報一覧(KPMG編集)'!$2:$100,ROW()-1,0)),"")</f>
        <v>①名称：Aircraft smart landing
特許番号：JP7143444
②名称；Performing 3D reconstruction with unmanned aerial vehicles
特許番号：JP7263630
③名称：Performing 3D reconstruction with unmanned aerial vehicle
特許番号：JP7274674</v>
      </c>
      <c r="DC31" s="45" t="str">
        <f>IFERROR(IF(HLOOKUP('回答結果(KPMG編集)'!DC$2,'受領情報一覧(KPMG編集)'!$2:$100,ROW()-1,0)="","",HLOOKUP('回答結果(KPMG編集)'!DC$2,'受領情報一覧(KPMG編集)'!$2:$100,ROW()-1,0)),"")</f>
        <v>・無人航空機の飛行に関する許可・承認の審査要領（カテゴリーII）令和５年 12 月 26 日 最終改正（国空無機第 214607 号）
・国土交通省航空局標準マニュアル①（令和４年 12 月５日版）
・国土交通省航空局標準マニュアル②（令和４年 12 月５日版）
・国土交通省航空局標準マニュアル①（インフラ点検等）（令和４年12月５日版）
・国土交通省航空局標準マニュアル②（インフラ点検）（令和４年 12 月５日版）
・無人航空機の飛行日誌の取扱いに関するガイドライン（令和５年３月31日 制定）　
・その他航空法や電波法に係る法令　等</v>
      </c>
      <c r="DD31" s="45" t="str">
        <f>IFERROR(IF(HLOOKUP('回答結果(KPMG編集)'!DD$2,'受領情報一覧(KPMG編集)'!$2:$100,ROW()-1,0)="","",HLOOKUP('回答結果(KPMG編集)'!DD$2,'受領情報一覧(KPMG編集)'!$2:$100,ROW()-1,0)),"")</f>
        <v>利用の際にはスペック情報を参照いただきますようよろしくお願い致します。また飛行条件によって航空局へ特定飛行の飛行許可申請の必要がございます。詳しくは我々メーカーまたはお買い求めされる販売店へとお問い合わせください。</v>
      </c>
      <c r="DE31" s="45" t="str">
        <f>IFERROR(IF(HLOOKUP('回答結果(KPMG編集)'!DE$2,'受領情報一覧(KPMG編集)'!$2:$100,ROW()-1,0)="","",HLOOKUP('回答結果(KPMG編集)'!DE$2,'受領情報一覧(KPMG編集)'!$2:$100,ROW()-1,0)),"")</f>
        <v>上記「必須機能1.情報取得機能」で記述のように、Skydio 2+は要素技術となる「Skydio Autonomy」、「Skydio Autonomy Enterprise」及びその技術で提供する複数の付加機能によって高所・狭小環境、非GPS環境の点検など様々な利用場面での活用が可能です。機体が360度方向の環境情報を認識・制御しながら飛行を自律的に制御するため、障害物への衝突の可能性を大幅に軽減することで、ドローンの導入に係る人員トレーニングコストを軽減し、どなたでも一流の飛行・データ取得業務を可能とします。</v>
      </c>
      <c r="DF31" s="45" t="str">
        <f>IFERROR(IF(HLOOKUP('回答結果(KPMG編集)'!DF$2,'受領情報一覧(KPMG編集)'!$2:$100,ROW()-1,0)="","",HLOOKUP('回答結果(KPMG編集)'!DF$2,'受領情報一覧(KPMG編集)'!$2:$100,ROW()-1,0)),"")</f>
        <v>アメリカ合衆国カリフォルニア州</v>
      </c>
      <c r="DG31" s="45" t="str">
        <f>IFERROR(IF(HLOOKUP('回答結果(KPMG編集)'!DG$2,'受領情報一覧(KPMG編集)'!$2:$100,ROW()-1,0)="","",HLOOKUP('回答結果(KPMG編集)'!DG$2,'受領情報一覧(KPMG編集)'!$2:$100,ROW()-1,0)),"")</f>
        <v>アメリカ合衆国カリフォルニア州</v>
      </c>
      <c r="DH31" s="45" t="str">
        <f>IFERROR(IF(HLOOKUP('回答結果(KPMG編集)'!DH$2,'受領情報一覧(KPMG編集)'!$2:$100,ROW()-1,0)="","",HLOOKUP('回答結果(KPMG編集)'!DH$2,'受領情報一覧(KPMG編集)'!$2:$100,ROW()-1,0)),"")</f>
        <v>はい</v>
      </c>
      <c r="DI31" s="45" t="str">
        <f>IFERROR(IF(HLOOKUP('回答結果(KPMG編集)'!DI$2,'受領情報一覧(KPMG編集)'!$2:$100,ROW()-1,0)="","",HLOOKUP('回答結果(KPMG編集)'!DI$2,'受領情報一覧(KPMG編集)'!$2:$100,ROW()-1,0)),"")</f>
        <v>いいえ</v>
      </c>
      <c r="DJ31" s="45" t="str">
        <f>IFERROR(IF(HLOOKUP('回答結果(KPMG編集)'!DJ$2,'受領情報一覧(KPMG編集)'!$2:$100,ROW()-1,0)="","",HLOOKUP('回答結果(KPMG編集)'!DJ$2,'受領情報一覧(KPMG編集)'!$2:$100,ROW()-1,0)),"")</f>
        <v/>
      </c>
      <c r="DK31" s="45" t="str">
        <f>IFERROR(IF(HLOOKUP('回答結果(KPMG編集)'!DK$2,'受領情報一覧(KPMG編集)'!$2:$100,ROW()-1,0)="","",HLOOKUP('回答結果(KPMG編集)'!DK$2,'受領情報一覧(KPMG編集)'!$2:$100,ROW()-1,0)),"")</f>
        <v>両当事者における最大の責任は、知的財産権の侵害に関する補償を除いて、前の12か月に支払われた料金に制限され、特別損害は適用外です。</v>
      </c>
      <c r="DL31" s="45" t="str">
        <f>IFERROR(IF(HLOOKUP('回答結果(KPMG編集)'!DL$2,'受領情報一覧(KPMG編集)'!$2:$100,ROW()-1,0)="","",HLOOKUP('回答結果(KPMG編集)'!DL$2,'受領情報一覧(KPMG編集)'!$2:$100,ROW()-1,0)),"")</f>
        <v>0</v>
      </c>
      <c r="DM31" s="45" t="str">
        <f>IFERROR(IF(HLOOKUP('回答結果(KPMG編集)'!DM$2,'受領情報一覧(KPMG編集)'!$2:$100,ROW()-1,0)="","",HLOOKUP('回答結果(KPMG編集)'!DM$2,'受領情報一覧(KPMG編集)'!$2:$100,ROW()-1,0)),"")</f>
        <v>0</v>
      </c>
      <c r="DN31" s="45" t="str">
        <f>IFERROR(IF(HLOOKUP('回答結果(KPMG編集)'!DN$2,'受領情報一覧(KPMG編集)'!$2:$100,ROW()-1,0)="","",HLOOKUP('回答結果(KPMG編集)'!DN$2,'受領情報一覧(KPMG編集)'!$2:$100,ROW()-1,0)),"")</f>
        <v>0</v>
      </c>
      <c r="DO31" s="45" t="str">
        <f>IFERROR(IF(HLOOKUP('回答結果(KPMG編集)'!DO$2,'受領情報一覧(KPMG編集)'!$2:$100,ROW()-1,0)="","",HLOOKUP('回答結果(KPMG編集)'!DO$2,'受領情報一覧(KPMG編集)'!$2:$100,ROW()-1,0)),"")</f>
        <v>0</v>
      </c>
      <c r="DP31" s="45" t="str">
        <f>IFERROR(IF(HLOOKUP('回答結果(KPMG編集)'!DP$2,'受領情報一覧(KPMG編集)'!$2:$100,ROW()-1,0)="","",HLOOKUP('回答結果(KPMG編集)'!DP$2,'受領情報一覧(KPMG編集)'!$2:$100,ROW()-1,0)),"")</f>
        <v>無し</v>
      </c>
      <c r="DQ31" s="45" t="str">
        <f>IFERROR(IF(HLOOKUP('回答結果(KPMG編集)'!DQ$2,'受領情報一覧(KPMG編集)'!$2:$100,ROW()-1,0)="","",HLOOKUP('回答結果(KPMG編集)'!DQ$2,'受領情報一覧(KPMG編集)'!$2:$100,ROW()-1,0)),"")</f>
        <v>存在する</v>
      </c>
      <c r="DR31" s="45" t="str">
        <f>IFERROR(IF(HLOOKUP('回答結果(KPMG編集)'!DR$2,'受領情報一覧(KPMG編集)'!$2:$100,ROW()-1,0)="","",HLOOKUP('回答結果(KPMG編集)'!DR$2,'受領情報一覧(KPMG編集)'!$2:$100,ROW()-1,0)),"")</f>
        <v>Skydio Inc. / アメリカ合衆国</v>
      </c>
      <c r="DS31" s="45" t="str">
        <f>IFERROR(IF(HLOOKUP('回答結果(KPMG編集)'!DS$2,'受領情報一覧(KPMG編集)'!$2:$100,ROW()-1,0)="","",HLOOKUP('回答結果(KPMG編集)'!DS$2,'受領情報一覧(KPMG編集)'!$2:$100,ROW()-1,0)),"")</f>
        <v>Skydio Inc.</v>
      </c>
      <c r="DT31" s="45" t="str">
        <f>IFERROR(IF(HLOOKUP('回答結果(KPMG編集)'!DT$2,'受領情報一覧(KPMG編集)'!$2:$100,ROW()-1,0)="","",HLOOKUP('回答結果(KPMG編集)'!DT$2,'受領情報一覧(KPMG編集)'!$2:$100,ROW()-1,0)),"")</f>
        <v/>
      </c>
      <c r="DU31" s="45" t="str">
        <f>IFERROR(IF(HLOOKUP('回答結果(KPMG編集)'!DU$2,'受領情報一覧(KPMG編集)'!$2:$100,ROW()-1,0)="","",HLOOKUP('回答結果(KPMG編集)'!DU$2,'受領情報一覧(KPMG編集)'!$2:$100,ROW()-1,0)),"")</f>
        <v>0</v>
      </c>
      <c r="DV31" s="45" t="str">
        <f>IFERROR(IF(HLOOKUP('回答結果(KPMG編集)'!DV$2,'受領情報一覧(KPMG編集)'!$2:$100,ROW()-1,0)="","",HLOOKUP('回答結果(KPMG編集)'!DV$2,'受領情報一覧(KPMG編集)'!$2:$100,ROW()-1,0)),"")</f>
        <v>規制・公共政策渉外部 / 中新 健太</v>
      </c>
      <c r="DW31" s="45" t="str">
        <f>IFERROR(IF(HLOOKUP('回答結果(KPMG編集)'!DW$2,'受領情報一覧(KPMG編集)'!$2:$100,ROW()-1,0)="","",HLOOKUP('回答結果(KPMG編集)'!DW$2,'受領情報一覧(KPMG編集)'!$2:$100,ROW()-1,0)),"")</f>
        <v>キセイ・コウキョウセイサクショウガイブ / ナカニイ ケンタ</v>
      </c>
      <c r="DX31" s="45" t="str">
        <f>IFERROR(IF(HLOOKUP('回答結果(KPMG編集)'!DX$2,'受領情報一覧(KPMG編集)'!$2:$100,ROW()-1,0)="","",HLOOKUP('回答結果(KPMG編集)'!DX$2,'受領情報一覧(KPMG編集)'!$2:$100,ROW()-1,0)),"")</f>
        <v>メールアドレス：kenta.nakanii@skydio.com
受付時間：平日午前9:00-午後18:00</v>
      </c>
      <c r="DY31" s="45" t="str">
        <f>IFERROR(IF(HLOOKUP('回答結果(KPMG編集)'!DY$2,'受領情報一覧(KPMG編集)'!$2:$100,ROW()-1,0)="","",HLOOKUP('回答結果(KPMG編集)'!DY$2,'受領情報一覧(KPMG編集)'!$2:$100,ROW()-1,0)),"")</f>
        <v>個人情報の取扱いに同意する</v>
      </c>
      <c r="DZ31" s="45" t="str">
        <f>IFERROR(IF(HLOOKUP('回答結果(KPMG編集)'!DZ$2,'受領情報一覧(KPMG編集)'!$2:$100,ROW()-1,0)="","",HLOOKUP('回答結果(KPMG編集)'!DZ$2,'受領情報一覧(KPMG編集)'!$2:$100,ROW()-1,0)),"")</f>
        <v>著作権の取扱いに同意する</v>
      </c>
      <c r="EA31" s="45" t="str">
        <f>IFERROR(IF(HLOOKUP('回答結果(KPMG編集)'!EA$3,'受領情報一覧(KPMG編集)'!$3:$100,ROW()-2,0)="","",HLOOKUP('回答結果(KPMG編集)'!EA$3,'受領情報一覧(KPMG編集)'!$3:$100,ROW()-2,0)),"")</f>
        <v>同意する</v>
      </c>
      <c r="EB31" s="45" t="str">
        <f>IFERROR(IF(HLOOKUP('回答結果(KPMG編集)'!EB$3,'受領情報一覧(KPMG編集)'!$3:$100,ROW()-2,0)="","",HLOOKUP('回答結果(KPMG編集)'!EB$3,'受領情報一覧(KPMG編集)'!$3:$100,ROW()-2,0)),"")</f>
        <v>確認しました</v>
      </c>
    </row>
    <row r="32" spans="2:132" x14ac:dyDescent="0.55000000000000004">
      <c r="B32" s="67">
        <f>IFERROR(IF(Table1[[#This Row],[回答ID]]="","",Table1[[#This Row],[回答ID]]),"")</f>
        <v>29</v>
      </c>
      <c r="C32" s="46">
        <f>IFERROR(IF(Table1[[#This Row],[開始時刻]]="","",Table1[[#This Row],[開始時刻]]),"")</f>
        <v>45320.479166666664</v>
      </c>
      <c r="D32" s="46">
        <f>IFERROR(IF(Table1[[#This Row],[完了時刻]]="","",Table1[[#This Row],[完了時刻]]),"")</f>
        <v>45320.488923611112</v>
      </c>
      <c r="E32" s="45" t="str">
        <f>IFERROR(IF(Table1[[#This Row],[メール]]="","",Table1[[#This Row],[メール]]),"")</f>
        <v>anonymous</v>
      </c>
      <c r="F32" s="45" t="str">
        <f>IFERROR(IF(Table1[[#This Row],[名前]]="","",Table1[[#This Row],[名前]]),"")</f>
        <v/>
      </c>
      <c r="G32" s="45" t="str">
        <f>IFERROR(IF(Table1[[#This Row],[最終変更時刻]]="","",Table1[[#This Row],[最終変更時刻]]),"")</f>
        <v/>
      </c>
      <c r="H32" s="45" t="str">
        <f>IFERROR(IF(HLOOKUP('回答結果(KPMG編集)'!H$2,'受領情報一覧(KPMG編集)'!$2:$100,ROW()-1,0)="","",HLOOKUP('回答結果(KPMG編集)'!H$2,'受領情報一覧(KPMG編集)'!$2:$100,ROW()-1,0)),"")</f>
        <v>Skydio合同会社</v>
      </c>
      <c r="I32" s="45" t="str">
        <f>IFERROR(IF(HLOOKUP('回答結果(KPMG編集)'!I$2,'受領情報一覧(KPMG編集)'!$2:$100,ROW()-1,0)="","",HLOOKUP('回答結果(KPMG編集)'!I$2,'受領情報一覧(KPMG編集)'!$2:$100,ROW()-1,0)),"")</f>
        <v>スカイディオゴウドウガイシャ</v>
      </c>
      <c r="J32" s="45" t="str">
        <f>IFERROR(IF(HLOOKUP('回答結果(KPMG編集)'!J$2,'受領情報一覧(KPMG編集)'!$2:$100,ROW()-1,0)="","",HLOOKUP('回答結果(KPMG編集)'!J$2,'受領情報一覧(KPMG編集)'!$2:$100,ROW()-1,0)),"")</f>
        <v>Skydio Inc.（本社、米国カリフォルニア州）、同社の子会社として日本にSkydio合同会社設立</v>
      </c>
      <c r="K32" s="184" t="str">
        <f>IFERROR(IF(HLOOKUP('回答結果(KPMG編集)'!K$2,'受領情報一覧(KPMG編集)'!$2:$100,ROW()-1,0)="","",HLOOKUP('回答結果(KPMG編集)'!K$2,'受領情報一覧(KPMG編集)'!$2:$100,ROW()-1,0)),"")</f>
        <v>6010403023954</v>
      </c>
      <c r="L32" s="45" t="str">
        <f>IFERROR(IF(HLOOKUP('回答結果(KPMG編集)'!L$2,'受領情報一覧(KPMG編集)'!$2:$100,ROW()-1,0)="","",HLOOKUP('回答結果(KPMG編集)'!L$2,'受領情報一覧(KPMG編集)'!$2:$100,ROW()-1,0)),"")</f>
        <v>50⼈以下</v>
      </c>
      <c r="M32" s="45" t="str">
        <f>IFERROR(IF(HLOOKUP('回答結果(KPMG編集)'!M$2,'受領情報一覧(KPMG編集)'!$2:$100,ROW()-1,0)="","",HLOOKUP('回答結果(KPMG編集)'!M$2,'受領情報一覧(KPMG編集)'!$2:$100,ROW()-1,0)),"")</f>
        <v>5,000万円超１億円以下</v>
      </c>
      <c r="N32" s="45" t="str">
        <f>IFERROR(IF(HLOOKUP('回答結果(KPMG編集)'!N$2,'受領情報一覧(KPMG編集)'!$2:$100,ROW()-1,0)="","",HLOOKUP('回答結果(KPMG編集)'!N$2,'受領情報一覧(KPMG編集)'!$2:$100,ROW()-1,0)),"")</f>
        <v>東京都港区北青山2-14-4 the ARGYLE aoyama 6階</v>
      </c>
      <c r="O32" s="45" t="str">
        <f>IFERROR(IF(HLOOKUP('回答結果(KPMG編集)'!O$2,'受領情報一覧(KPMG編集)'!$2:$100,ROW()-1,0)="","",HLOOKUP('回答結果(KPMG編集)'!O$2,'受領情報一覧(KPMG編集)'!$2:$100,ROW()-1,0)),"")</f>
        <v>https://www.skydio.com/</v>
      </c>
      <c r="P32" s="45" t="str">
        <f>IFERROR(IF(HLOOKUP('回答結果(KPMG編集)'!P$2,'受領情報一覧(KPMG編集)'!$2:$100,ROW()-1,0)="","",HLOOKUP('回答結果(KPMG編集)'!P$2,'受領情報一覧(KPMG編集)'!$2:$100,ROW()-1,0)),"")</f>
        <v>無し;</v>
      </c>
      <c r="Q32" s="45" t="str">
        <f>IFERROR(IF(HLOOKUP('回答結果(KPMG編集)'!Q$2,'受領情報一覧(KPMG編集)'!$2:$100,ROW()-1,0)="","",HLOOKUP('回答結果(KPMG編集)'!Q$2,'受領情報一覧(KPMG編集)'!$2:$100,ROW()-1,0)),"")</f>
        <v>全国;</v>
      </c>
      <c r="R32" s="45" t="str">
        <f>IFERROR(IF(HLOOKUP('回答結果(KPMG編集)'!R$2,'受領情報一覧(KPMG編集)'!$2:$100,ROW()-1,0)="","",HLOOKUP('回答結果(KPMG編集)'!R$2,'受領情報一覧(KPMG編集)'!$2:$100,ROW()-1,0)),"")</f>
        <v>Skydio X2</v>
      </c>
      <c r="S32" s="45" t="str">
        <f>IFERROR(IF(HLOOKUP('回答結果(KPMG編集)'!S$2,'受領情報一覧(KPMG編集)'!$2:$100,ROW()-1,0)="","",HLOOKUP('回答結果(KPMG編集)'!S$2,'受領情報一覧(KPMG編集)'!$2:$100,ROW()-1,0)),"")</f>
        <v>N/A</v>
      </c>
      <c r="T32" s="45" t="str">
        <f>IFERROR(IF(HLOOKUP('回答結果(KPMG編集)'!T$2,'受領情報一覧(KPMG編集)'!$2:$100,ROW()-1,0)="","",HLOOKUP('回答結果(KPMG編集)'!T$2,'受領情報一覧(KPMG編集)'!$2:$100,ROW()-1,0)),"")</f>
        <v>産業用途の自律飛行型のドローンです。6つの魚眼カメラにより360度の環境情報から自律飛行を可能とし、堅牢性・セキュリティへの高い信頼性から各国の公共安全・防衛機関にも多く採用されております。</v>
      </c>
      <c r="U32" s="45" t="str">
        <f>IFERROR(IF(HLOOKUP('回答結果(KPMG編集)'!U$2,'受領情報一覧(KPMG編集)'!$2:$100,ROW()-1,0)="","",HLOOKUP('回答結果(KPMG編集)'!U$2,'受領情報一覧(KPMG編集)'!$2:$100,ROW()-1,0)),"")</f>
        <v>https://www.skydio.com/skydio-x2</v>
      </c>
      <c r="V32" s="45" t="str">
        <f>IFERROR(IF(HLOOKUP('回答結果(KPMG編集)'!V$2,'受領情報一覧(KPMG編集)'!$2:$100,ROW()-1,0)="","",HLOOKUP('回答結果(KPMG編集)'!V$2,'受領情報一覧(KPMG編集)'!$2:$100,ROW()-1,0)),"")</f>
        <v>N/A</v>
      </c>
      <c r="W32" s="45" t="str">
        <f>IFERROR(IF(HLOOKUP('回答結果(KPMG編集)'!W$2,'受領情報一覧(KPMG編集)'!$2:$100,ROW()-1,0)="","",HLOOKUP('回答結果(KPMG編集)'!W$2,'受領情報一覧(KPMG編集)'!$2:$100,ROW()-1,0)),"")</f>
        <v>技術基準適合証明</v>
      </c>
      <c r="X32" s="45" t="str">
        <f>IFERROR(IF(HLOOKUP('回答結果(KPMG編集)'!X$2,'受領情報一覧(KPMG編集)'!$2:$100,ROW()-1,0)="","",HLOOKUP('回答結果(KPMG編集)'!X$2,'受領情報一覧(KPMG編集)'!$2:$100,ROW()-1,0)),"")</f>
        <v>複数の要素技術により構成される</v>
      </c>
      <c r="Y32" s="45" t="str">
        <f>IFERROR(IF(HLOOKUP('回答結果(KPMG編集)'!Y$2,'受領情報一覧(KPMG編集)'!$2:$100,ROW()-1,0)="","",HLOOKUP('回答結果(KPMG編集)'!Y$2,'受領情報一覧(KPMG編集)'!$2:$100,ROW()-1,0)),"")</f>
        <v/>
      </c>
      <c r="Z32" s="45" t="str">
        <f>IFERROR(IF(HLOOKUP('回答結果(KPMG編集)'!Z$2,'受領情報一覧(KPMG編集)'!$2:$100,ROW()-1,0)="","",HLOOKUP('回答結果(KPMG編集)'!Z$2,'受領情報一覧(KPMG編集)'!$2:$100,ROW()-1,0)),"")</f>
        <v/>
      </c>
      <c r="AA32" s="185" t="str">
        <f>IFERROR(IF(HLOOKUP('回答結果(KPMG編集)'!AA$2,'受領情報一覧(KPMG編集)'!$2:$100,ROW()-1,0)="","",HLOOKUP('回答結果(KPMG編集)'!AA$2,'受領情報一覧(KPMG編集)'!$2:$100,ROW()-1,0)),"")</f>
        <v/>
      </c>
      <c r="AB32" s="45" t="str">
        <f>IFERROR(IF(HLOOKUP('回答結果(KPMG編集)'!AB$2,'受領情報一覧(KPMG編集)'!$2:$100,ROW()-1,0)="","",HLOOKUP('回答結果(KPMG編集)'!AB$2,'受領情報一覧(KPMG編集)'!$2:$100,ROW()-1,0)),"")</f>
        <v/>
      </c>
      <c r="AC32" s="45" t="str">
        <f>IFERROR(IF(HLOOKUP('回答結果(KPMG編集)'!AC$2,'受領情報一覧(KPMG編集)'!$2:$100,ROW()-1,0)="","",HLOOKUP('回答結果(KPMG編集)'!AC$2,'受領情報一覧(KPMG編集)'!$2:$100,ROW()-1,0)),"")</f>
        <v>Skydio Autonomy</v>
      </c>
      <c r="AD32" s="45" t="str">
        <f>IFERROR(IF(HLOOKUP('回答結果(KPMG編集)'!AD$2,'受領情報一覧(KPMG編集)'!$2:$100,ROW()-1,0)="","",HLOOKUP('回答結果(KPMG編集)'!AD$2,'受領情報一覧(KPMG編集)'!$2:$100,ROW()-1,0)),"")</f>
        <v>N/A</v>
      </c>
      <c r="AE32" s="45" t="str">
        <f>IFERROR(IF(HLOOKUP('回答結果(KPMG編集)'!AE$2,'受領情報一覧(KPMG編集)'!$2:$100,ROW()-1,0)="","",HLOOKUP('回答結果(KPMG編集)'!AE$2,'受領情報一覧(KPMG編集)'!$2:$100,ROW()-1,0)),"")</f>
        <v>Skydio Inc.</v>
      </c>
      <c r="AF32" s="45" t="str">
        <f>IFERROR(IF(HLOOKUP('回答結果(KPMG編集)'!AF$2,'受領情報一覧(KPMG編集)'!$2:$100,ROW()-1,0)="","",HLOOKUP('回答結果(KPMG編集)'!AF$2,'受領情報一覧(KPMG編集)'!$2:$100,ROW()-1,0)),"")</f>
        <v>スカイディオインク</v>
      </c>
      <c r="AG32" s="185" t="str">
        <f>IFERROR(IF(HLOOKUP('回答結果(KPMG編集)'!AG$2,'受領情報一覧(KPMG編集)'!$2:$100,ROW()-1,0)="","",HLOOKUP('回答結果(KPMG編集)'!AG$2,'受領情報一覧(KPMG編集)'!$2:$100,ROW()-1,0)),"")</f>
        <v>0000000000000</v>
      </c>
      <c r="AH32" s="45" t="str">
        <f>IFERROR(IF(HLOOKUP('回答結果(KPMG編集)'!AH$2,'受領情報一覧(KPMG編集)'!$2:$100,ROW()-1,0)="","",HLOOKUP('回答結果(KPMG編集)'!AH$2,'受領情報一覧(KPMG編集)'!$2:$100,ROW()-1,0)),"")</f>
        <v>3000 Clearview Way, San Mateo, CA 94402, United States</v>
      </c>
      <c r="AI32" s="45" t="str">
        <f>IFERROR(IF(HLOOKUP('回答結果(KPMG編集)'!AI$2,'受領情報一覧(KPMG編集)'!$2:$100,ROW()-1,0)="","",HLOOKUP('回答結果(KPMG編集)'!AI$2,'受領情報一覧(KPMG編集)'!$2:$100,ROW()-1,0)),"")</f>
        <v>続けて回答する</v>
      </c>
      <c r="AJ32" s="45" t="str">
        <f>IFERROR(IF(HLOOKUP('回答結果(KPMG編集)'!AJ$2,'受領情報一覧(KPMG編集)'!$2:$100,ROW()-1,0)="","",HLOOKUP('回答結果(KPMG編集)'!AJ$2,'受領情報一覧(KPMG編集)'!$2:$100,ROW()-1,0)),"")</f>
        <v>Skydio Autonomy Enterprise</v>
      </c>
      <c r="AK32" s="45" t="str">
        <f>IFERROR(IF(HLOOKUP('回答結果(KPMG編集)'!AK$2,'受領情報一覧(KPMG編集)'!$2:$100,ROW()-1,0)="","",HLOOKUP('回答結果(KPMG編集)'!AK$2,'受領情報一覧(KPMG編集)'!$2:$100,ROW()-1,0)),"")</f>
        <v>N/A</v>
      </c>
      <c r="AL32" s="45" t="str">
        <f>IFERROR(IF(HLOOKUP('回答結果(KPMG編集)'!AL$2,'受領情報一覧(KPMG編集)'!$2:$100,ROW()-1,0)="","",HLOOKUP('回答結果(KPMG編集)'!AL$2,'受領情報一覧(KPMG編集)'!$2:$100,ROW()-1,0)),"")</f>
        <v>Skydio Inc.</v>
      </c>
      <c r="AM32" s="45" t="str">
        <f>IFERROR(IF(HLOOKUP('回答結果(KPMG編集)'!AM$2,'受領情報一覧(KPMG編集)'!$2:$100,ROW()-1,0)="","",HLOOKUP('回答結果(KPMG編集)'!AM$2,'受領情報一覧(KPMG編集)'!$2:$100,ROW()-1,0)),"")</f>
        <v>スカイディオインク</v>
      </c>
      <c r="AN32" s="185" t="str">
        <f>IFERROR(IF(HLOOKUP('回答結果(KPMG編集)'!AN$2,'受領情報一覧(KPMG編集)'!$2:$100,ROW()-1,0)="","",HLOOKUP('回答結果(KPMG編集)'!AN$2,'受領情報一覧(KPMG編集)'!$2:$100,ROW()-1,0)),"")</f>
        <v>0000000000000</v>
      </c>
      <c r="AO32" s="45" t="str">
        <f>IFERROR(IF(HLOOKUP('回答結果(KPMG編集)'!AO$2,'受領情報一覧(KPMG編集)'!$2:$100,ROW()-1,0)="","",HLOOKUP('回答結果(KPMG編集)'!AO$2,'受領情報一覧(KPMG編集)'!$2:$100,ROW()-1,0)),"")</f>
        <v>3000 Clearview Way, San Mateo, CA 94402, United States</v>
      </c>
      <c r="AP32" s="45" t="str">
        <f>IFERROR(IF(HLOOKUP('回答結果(KPMG編集)'!AP$2,'受領情報一覧(KPMG編集)'!$2:$100,ROW()-1,0)="","",HLOOKUP('回答結果(KPMG編集)'!AP$2,'受領情報一覧(KPMG編集)'!$2:$100,ROW()-1,0)),"")</f>
        <v>続けて回答する</v>
      </c>
      <c r="AQ32" s="45" t="str">
        <f>IFERROR(IF(HLOOKUP('回答結果(KPMG編集)'!AQ$2,'受領情報一覧(KPMG編集)'!$2:$100,ROW()-1,0)="","",HLOOKUP('回答結果(KPMG編集)'!AQ$2,'受領情報一覧(KPMG編集)'!$2:$100,ROW()-1,0)),"")</f>
        <v>NDAAおよびBlue UASに準拠するセキュリティ（以下「各種セキュリティ仕様」）</v>
      </c>
      <c r="AR32" s="45" t="str">
        <f>IFERROR(IF(HLOOKUP('回答結果(KPMG編集)'!AR$2,'受領情報一覧(KPMG編集)'!$2:$100,ROW()-1,0)="","",HLOOKUP('回答結果(KPMG編集)'!AR$2,'受領情報一覧(KPMG編集)'!$2:$100,ROW()-1,0)),"")</f>
        <v>N/A</v>
      </c>
      <c r="AS32" s="45" t="str">
        <f>IFERROR(IF(HLOOKUP('回答結果(KPMG編集)'!AS$2,'受領情報一覧(KPMG編集)'!$2:$100,ROW()-1,0)="","",HLOOKUP('回答結果(KPMG編集)'!AS$2,'受領情報一覧(KPMG編集)'!$2:$100,ROW()-1,0)),"")</f>
        <v>Skydio Inc.</v>
      </c>
      <c r="AT32" s="45" t="str">
        <f>IFERROR(IF(HLOOKUP('回答結果(KPMG編集)'!AT$2,'受領情報一覧(KPMG編集)'!$2:$100,ROW()-1,0)="","",HLOOKUP('回答結果(KPMG編集)'!AT$2,'受領情報一覧(KPMG編集)'!$2:$100,ROW()-1,0)),"")</f>
        <v>スカイディオインク</v>
      </c>
      <c r="AU32" s="185" t="str">
        <f>IFERROR(IF(HLOOKUP('回答結果(KPMG編集)'!AU$2,'受領情報一覧(KPMG編集)'!$2:$100,ROW()-1,0)="","",HLOOKUP('回答結果(KPMG編集)'!AU$2,'受領情報一覧(KPMG編集)'!$2:$100,ROW()-1,0)),"")</f>
        <v>0000000000000</v>
      </c>
      <c r="AV32" s="45" t="str">
        <f>IFERROR(IF(HLOOKUP('回答結果(KPMG編集)'!AV$2,'受領情報一覧(KPMG編集)'!$2:$100,ROW()-1,0)="","",HLOOKUP('回答結果(KPMG編集)'!AV$2,'受領情報一覧(KPMG編集)'!$2:$100,ROW()-1,0)),"")</f>
        <v>3000 Clearview Way, San Mateo, CA 94402, United States</v>
      </c>
      <c r="AW32" s="45" t="str">
        <f>IFERROR(IF(HLOOKUP('回答結果(KPMG編集)'!AW$2,'受領情報一覧(KPMG編集)'!$2:$100,ROW()-1,0)="","",HLOOKUP('回答結果(KPMG編集)'!AW$2,'受領情報一覧(KPMG編集)'!$2:$100,ROW()-1,0)),"")</f>
        <v>次のセクションの回答へ進む</v>
      </c>
      <c r="AX32" s="45" t="str">
        <f>IFERROR(IF(HLOOKUP('回答結果(KPMG編集)'!AX$2,'受領情報一覧(KPMG編集)'!$2:$100,ROW()-1,0)="","",HLOOKUP('回答結果(KPMG編集)'!AX$2,'受領情報一覧(KPMG編集)'!$2:$100,ROW()-1,0)),"")</f>
        <v/>
      </c>
      <c r="AY32" s="45" t="str">
        <f>IFERROR(IF(HLOOKUP('回答結果(KPMG編集)'!AY$2,'受領情報一覧(KPMG編集)'!$2:$100,ROW()-1,0)="","",HLOOKUP('回答結果(KPMG編集)'!AY$2,'受領情報一覧(KPMG編集)'!$2:$100,ROW()-1,0)),"")</f>
        <v/>
      </c>
      <c r="AZ32" s="45" t="str">
        <f>IFERROR(IF(HLOOKUP('回答結果(KPMG編集)'!AZ$2,'受領情報一覧(KPMG編集)'!$2:$100,ROW()-1,0)="","",HLOOKUP('回答結果(KPMG編集)'!AZ$2,'受領情報一覧(KPMG編集)'!$2:$100,ROW()-1,0)),"")</f>
        <v/>
      </c>
      <c r="BA32" s="45" t="str">
        <f>IFERROR(IF(HLOOKUP('回答結果(KPMG編集)'!BA$2,'受領情報一覧(KPMG編集)'!$2:$100,ROW()-1,0)="","",HLOOKUP('回答結果(KPMG編集)'!BA$2,'受領情報一覧(KPMG編集)'!$2:$100,ROW()-1,0)),"")</f>
        <v/>
      </c>
      <c r="BB32" s="185" t="str">
        <f>IFERROR(IF(HLOOKUP('回答結果(KPMG編集)'!BB$2,'受領情報一覧(KPMG編集)'!$2:$100,ROW()-1,0)="","",HLOOKUP('回答結果(KPMG編集)'!BB$2,'受領情報一覧(KPMG編集)'!$2:$100,ROW()-1,0)),"")</f>
        <v/>
      </c>
      <c r="BC32" s="45" t="str">
        <f>IFERROR(IF(HLOOKUP('回答結果(KPMG編集)'!BC$2,'受領情報一覧(KPMG編集)'!$2:$100,ROW()-1,0)="","",HLOOKUP('回答結果(KPMG編集)'!BC$2,'受領情報一覧(KPMG編集)'!$2:$100,ROW()-1,0)),"")</f>
        <v/>
      </c>
      <c r="BD32" s="45" t="str">
        <f>IFERROR(IF(HLOOKUP('回答結果(KPMG編集)'!BD$2,'受領情報一覧(KPMG編集)'!$2:$100,ROW()-1,0)="","",HLOOKUP('回答結果(KPMG編集)'!BD$2,'受領情報一覧(KPMG編集)'!$2:$100,ROW()-1,0)),"")</f>
        <v/>
      </c>
      <c r="BE32" s="45" t="str">
        <f>IFERROR(IF(HLOOKUP('回答結果(KPMG編集)'!BE$2,'受領情報一覧(KPMG編集)'!$2:$100,ROW()-1,0)="","",HLOOKUP('回答結果(KPMG編集)'!BE$2,'受領情報一覧(KPMG編集)'!$2:$100,ROW()-1,0)),"")</f>
        <v/>
      </c>
      <c r="BF32" s="45" t="str">
        <f>IFERROR(IF(HLOOKUP('回答結果(KPMG編集)'!BF$2,'受領情報一覧(KPMG編集)'!$2:$100,ROW()-1,0)="","",HLOOKUP('回答結果(KPMG編集)'!BF$2,'受領情報一覧(KPMG編集)'!$2:$100,ROW()-1,0)),"")</f>
        <v/>
      </c>
      <c r="BG32" s="45" t="str">
        <f>IFERROR(IF(HLOOKUP('回答結果(KPMG編集)'!BG$2,'受領情報一覧(KPMG編集)'!$2:$100,ROW()-1,0)="","",HLOOKUP('回答結果(KPMG編集)'!BG$2,'受領情報一覧(KPMG編集)'!$2:$100,ROW()-1,0)),"")</f>
        <v/>
      </c>
      <c r="BH32" s="45" t="str">
        <f>IFERROR(IF(HLOOKUP('回答結果(KPMG編集)'!BH$2,'受領情報一覧(KPMG編集)'!$2:$100,ROW()-1,0)="","",HLOOKUP('回答結果(KPMG編集)'!BH$2,'受領情報一覧(KPMG編集)'!$2:$100,ROW()-1,0)),"")</f>
        <v/>
      </c>
      <c r="BI32" s="45" t="str">
        <f>IFERROR(IF(HLOOKUP('回答結果(KPMG編集)'!BI$2,'受領情報一覧(KPMG編集)'!$2:$100,ROW()-1,0)="","",HLOOKUP('回答結果(KPMG編集)'!BI$2,'受領情報一覧(KPMG編集)'!$2:$100,ROW()-1,0)),"")</f>
        <v/>
      </c>
      <c r="BJ32" s="45" t="str">
        <f>IFERROR(IF(HLOOKUP('回答結果(KPMG編集)'!BJ$2,'受領情報一覧(KPMG編集)'!$2:$100,ROW()-1,0)="","",HLOOKUP('回答結果(KPMG編集)'!BJ$2,'受領情報一覧(KPMG編集)'!$2:$100,ROW()-1,0)),"")</f>
        <v/>
      </c>
      <c r="BK32" s="45" t="str">
        <f>IFERROR(IF(HLOOKUP('回答結果(KPMG編集)'!BK$2,'受領情報一覧(KPMG編集)'!$2:$100,ROW()-1,0)="","",HLOOKUP('回答結果(KPMG編集)'!BK$2,'受領情報一覧(KPMG編集)'!$2:$100,ROW()-1,0)),"")</f>
        <v/>
      </c>
      <c r="BL32" s="45" t="str">
        <f>IFERROR(IF(HLOOKUP('回答結果(KPMG編集)'!BL$2,'受領情報一覧(KPMG編集)'!$2:$100,ROW()-1,0)="","",HLOOKUP('回答結果(KPMG編集)'!BL$2,'受領情報一覧(KPMG編集)'!$2:$100,ROW()-1,0)),"")</f>
        <v/>
      </c>
      <c r="BM32" s="45" t="str">
        <f>IFERROR(IF(HLOOKUP('回答結果(KPMG編集)'!BM$2,'受領情報一覧(KPMG編集)'!$2:$100,ROW()-1,0)="","",HLOOKUP('回答結果(KPMG編集)'!BM$2,'受領情報一覧(KPMG編集)'!$2:$100,ROW()-1,0)),"")</f>
        <v>有</v>
      </c>
      <c r="BN32" s="45" t="str">
        <f>IFERROR(IF(HLOOKUP('回答結果(KPMG編集)'!BN$2,'受領情報一覧(KPMG編集)'!$2:$100,ROW()-1,0)="","",HLOOKUP('回答結果(KPMG編集)'!BN$2,'受領情報一覧(KPMG編集)'!$2:$100,ROW()-1,0)),"")</f>
        <v>建築物（家屋、事業所、工場、畜舎、倉庫、等）;土木構造物（道路、トンネル、橋梁、導管等の埋設物、等）;設備（建築設備、水道設備、製造設備、防災設備、等）;</v>
      </c>
      <c r="BO32" s="45" t="str">
        <f>IFERROR(IF(HLOOKUP('回答結果(KPMG編集)'!BO$2,'受領情報一覧(KPMG編集)'!$2:$100,ROW()-1,0)="","",HLOOKUP('回答結果(KPMG編集)'!BO$2,'受領情報一覧(KPMG編集)'!$2:$100,ROW()-1,0)),"")</f>
        <v>静止画や動画データ;電磁波（赤外線、紫外線、等）データ;</v>
      </c>
      <c r="BP32" s="45" t="str">
        <f>IFERROR(IF(HLOOKUP('回答結果(KPMG編集)'!BP$2,'受領情報一覧(KPMG編集)'!$2:$100,ROW()-1,0)="","",HLOOKUP('回答結果(KPMG編集)'!BP$2,'受領情報一覧(KPMG編集)'!$2:$100,ROW()-1,0)),"")</f>
        <v>事前に設定したルートに基づき自律移動;操作用機器（コントローラー）と観測機器（ドローン、移動ロボット、等）を無線接続し、現場の担当者により遠隔操作;</v>
      </c>
      <c r="BQ32" s="45" t="str">
        <f>IFERROR(IF(HLOOKUP('回答結果(KPMG編集)'!BQ$2,'受領情報一覧(KPMG編集)'!$2:$100,ROW()-1,0)="","",HLOOKUP('回答結果(KPMG編集)'!BQ$2,'受領情報一覧(KPMG編集)'!$2:$100,ROW()-1,0)),"")</f>
        <v>レベル3：実装（製品・サービスとして提供されている）</v>
      </c>
      <c r="BR32" s="45" t="str">
        <f>IFERROR(IF(HLOOKUP('回答結果(KPMG編集)'!BR$2,'受領情報一覧(KPMG編集)'!$2:$100,ROW()-1,0)="","",HLOOKUP('回答結果(KPMG編集)'!BR$2,'受領情報一覧(KPMG編集)'!$2:$100,ROW()-1,0)),"")</f>
        <v>【どのような調査対象のデータを取得できますか？】
Skydio X2は、6つの魚眼カメラにより360度の情報を取得・GPU/機体搭載ソフトで自己位置推定・飛行制御を行い、GPSが取得し難い橋梁下の点検や屋内環境で広く用いられています。これらの特徴から、下記の様な運用が可能となります。これら、Skydio製機体に標準搭載された自律飛行技術を「Skydio Autonomy」と呼び、誰でも簡単に高度な飛行を安全に行うことが可能となります。
「Skydio Autonomy」参照先：https://www.skydio.com/skydio-autonomy
1)土木構造物（道路、トンネル、橋梁、導管等の埋設物、等）
Skydio X2は、4Kのメインカメラによって可視写真・動画の撮影および同一のカメラジンバルに備えられた赤外線カメラによる赤外線写真・動画撮影が可能です。橋梁下や橋桁の点検など特にGPSが取得しづらい土木構造物の点検業務の現場において、要素技術である「Skydio Autonomy」と「Skydio Autonomy Enterprise」の特徴を活かし、点検業務への活用が行われています。
2)建築物（家屋、事業所、工場、畜舎、倉庫、等）
Skydio X2は、建築物の点検や各種産業施設の現状確認などを目的に用いることが可能です。要素技術である「Skydio Autonomy Enterprise」では、機体の上下方向180度にカメラの角度を調整可能（「Vertical View」）で、機体直上の設備の点検を可能とするだけでなく、Skydio製ドローンの特徴である障害物回避距離を3段階に渡って調整することが可能です。この機能を用いることで、利用する環境に応じて機体と構造物の接近距離を適切に維持しながら安全に点検撮影が可能となります。
「Vertical View」参照先：https://www.skydio.com/blog/skydio-drone-autonomy-enterprise-foundation
3)設備（建築設備、水道設備、製造設備、防災設備、等）
Skydio X2は、水道・電力設備などの点検に用いられています。これら設備では、GPSの取得が困難な環境下や電力設備による電磁影響で従来のドローンの姿勢制御技術では安定した飛行が困難となる場合も考えられます。Skydio X2は先述の要素技術の特徴を活かし、容易かつ安全に対象箇所の画像・映像データの取得に活用が可能です。
また、特に電力設備などは搭載された赤外線カメラにより異常箇所を温度差によって検知することで、異常箇所の特定・早期対応に繋がる点検利用に用いられています。
【どのような種類のデータを取得しますか？】
Skydio X2は、4Kのメインカメラによって可視写真・動画の撮影および同一のカメラジンバルに備えられた赤外線カメラによる赤外線写真・動画撮影が可能です。
【どのような方法で機器の設置・移動を行いますか？】
Skydio X2は、本体となる機体と運用Appである「Skydio Enterprise App」がインストールされたコントローラー（プロポ）によって、それら機器間の無線通信によって飛行が可能です。また、拡張機能である「Skydio Dock（参照）」の利用によって事前に設定したルートを巡回するなどの自律飛行も可能となります。
参照：https://www.skydio.com/skydio-dock</v>
      </c>
      <c r="BS32" s="45" t="str">
        <f>IFERROR(IF(HLOOKUP('回答結果(KPMG編集)'!BS$2,'受領情報一覧(KPMG編集)'!$2:$100,ROW()-1,0)="","",HLOOKUP('回答結果(KPMG編集)'!BS$2,'受領情報一覧(KPMG編集)'!$2:$100,ROW()-1,0)),"")</f>
        <v>・サイズ：66cm x 56cm x 20cm
・重量：1,325g
・稼働時間：35分
・移動速度：40km/h(最高速度)
・制御可能距離：最大6km(5GHz帯を用いた場合)
※制御可能距離は使用する電波周波数帯や出力について変動します。
・動作環境温度：-10°C to 43°C
・リモートID適合状況：適合している（内蔵型）
・その他詳細は製品ページを参照ください。
「Skydio X2」参照ページ：https://www.skydio.com/skydio-x2</v>
      </c>
      <c r="BT32" s="45" t="str">
        <f>IFERROR(IF(HLOOKUP('回答結果(KPMG編集)'!BT$2,'受領情報一覧(KPMG編集)'!$2:$100,ROW()-1,0)="","",HLOOKUP('回答結果(KPMG編集)'!BT$2,'受領情報一覧(KPMG編集)'!$2:$100,ROW()-1,0)),"")</f>
        <v>1)可視光カメラ
・センサータイプ：Sony IMX577 1/2.3” 12.3MP CMOS
・センサー画素数：12.3MP(1230万画素)
2)赤外線カメラ
・センサータイプ：
・センサー画素数：12.3MP(1230万画素)
その他詳細は前設問に記載の製品ページを参照ください。</v>
      </c>
      <c r="BU32" s="45" t="str">
        <f>IFERROR(IF(HLOOKUP('回答結果(KPMG編集)'!BU$2,'受領情報一覧(KPMG編集)'!$2:$100,ROW()-1,0)="","",HLOOKUP('回答結果(KPMG編集)'!BU$2,'受領情報一覧(KPMG編集)'!$2:$100,ROW()-1,0)),"")</f>
        <v>無</v>
      </c>
      <c r="BV32" s="45" t="str">
        <f>IFERROR(IF(HLOOKUP('回答結果(KPMG編集)'!BV$2,'受領情報一覧(KPMG編集)'!$2:$100,ROW()-1,0)="","",HLOOKUP('回答結果(KPMG編集)'!BV$2,'受領情報一覧(KPMG編集)'!$2:$100,ROW()-1,0)),"")</f>
        <v/>
      </c>
      <c r="BW32" s="45" t="str">
        <f>IFERROR(IF(HLOOKUP('回答結果(KPMG編集)'!BW$2,'受領情報一覧(KPMG編集)'!$2:$100,ROW()-1,0)="","",HLOOKUP('回答結果(KPMG編集)'!BW$2,'受領情報一覧(KPMG編集)'!$2:$100,ROW()-1,0)),"")</f>
        <v/>
      </c>
      <c r="BX32" s="45" t="str">
        <f>IFERROR(IF(HLOOKUP('回答結果(KPMG編集)'!BX$2,'受領情報一覧(KPMG編集)'!$2:$100,ROW()-1,0)="","",HLOOKUP('回答結果(KPMG編集)'!BX$2,'受領情報一覧(KPMG編集)'!$2:$100,ROW()-1,0)),"")</f>
        <v/>
      </c>
      <c r="BY32" s="45" t="str">
        <f>IFERROR(IF(HLOOKUP('回答結果(KPMG編集)'!BY$2,'受領情報一覧(KPMG編集)'!$2:$100,ROW()-1,0)="","",HLOOKUP('回答結果(KPMG編集)'!BY$2,'受領情報一覧(KPMG編集)'!$2:$100,ROW()-1,0)),"")</f>
        <v>ISO/IEC 27001認証;</v>
      </c>
      <c r="BZ32" s="45" t="str">
        <f>IFERROR(IF(HLOOKUP('回答結果(KPMG編集)'!BZ$2,'受領情報一覧(KPMG編集)'!$2:$100,ROW()-1,0)="","",HLOOKUP('回答結果(KPMG編集)'!BZ$2,'受領情報一覧(KPMG編集)'!$2:$100,ROW()-1,0)),"")</f>
        <v>両方取得していない</v>
      </c>
      <c r="CA32" s="45" t="str">
        <f>IFERROR(IF(HLOOKUP('回答結果(KPMG編集)'!CA$2,'受領情報一覧(KPMG編集)'!$2:$100,ROW()-1,0)="","",HLOOKUP('回答結果(KPMG編集)'!CA$2,'受領情報一覧(KPMG編集)'!$2:$100,ROW()-1,0)),"")</f>
        <v/>
      </c>
      <c r="CB32" s="45" t="str">
        <f>IFERROR(IF(HLOOKUP('回答結果(KPMG編集)'!CB$2,'受領情報一覧(KPMG編集)'!$2:$100,ROW()-1,0)="","",HLOOKUP('回答結果(KPMG編集)'!CB$2,'受領情報一覧(KPMG編集)'!$2:$100,ROW()-1,0)),"")</f>
        <v/>
      </c>
      <c r="CC32" s="45" t="str">
        <f>IFERROR(IF(HLOOKUP('回答結果(KPMG編集)'!CC$2,'受領情報一覧(KPMG編集)'!$2:$100,ROW()-1,0)="","",HLOOKUP('回答結果(KPMG編集)'!CC$2,'受領情報一覧(KPMG編集)'!$2:$100,ROW()-1,0)),"")</f>
        <v/>
      </c>
      <c r="CD32" s="45" t="str">
        <f>IFERROR(IF(HLOOKUP('回答結果(KPMG編集)'!CD$2,'受領情報一覧(KPMG編集)'!$2:$100,ROW()-1,0)="","",HLOOKUP('回答結果(KPMG編集)'!CD$2,'受領情報一覧(KPMG編集)'!$2:$100,ROW()-1,0)),"")</f>
        <v>N/A</v>
      </c>
      <c r="CE32" s="45" t="str">
        <f>IFERROR(IF(HLOOKUP('回答結果(KPMG編集)'!CE$2,'受領情報一覧(KPMG編集)'!$2:$100,ROW()-1,0)="","",HLOOKUP('回答結果(KPMG編集)'!CE$2,'受領情報一覧(KPMG編集)'!$2:$100,ROW()-1,0)),"")</f>
        <v>国内外発刊のガイドラインに準拠した脆弱性検査を実施している</v>
      </c>
      <c r="CF32" s="45" t="str">
        <f>IFERROR(IF(HLOOKUP('回答結果(KPMG編集)'!CF$2,'受領情報一覧(KPMG編集)'!$2:$100,ROW()-1,0)="","",HLOOKUP('回答結果(KPMG編集)'!CF$2,'受領情報一覧(KPMG編集)'!$2:$100,ROW()-1,0)),"")</f>
        <v>Skydioの脆弱性評価はNIST 800-53規格に準拠しています。Skydioの脆弱性検査方法は、SOC2 TypeIIおよびISO 27001:2022の監査でレビューおよびテストされています。</v>
      </c>
      <c r="CG32" s="45" t="str">
        <f>IFERROR(IF(HLOOKUP('回答結果(KPMG編集)'!CG$2,'受領情報一覧(KPMG編集)'!$2:$100,ROW()-1,0)="","",HLOOKUP('回答結果(KPMG編集)'!CG$2,'受領情報一覧(KPMG編集)'!$2:$100,ROW()-1,0)),"")</f>
        <v>脆弱性スキャン　※パッチの適用状況等を診断する;ペネトレーションテスト　※疑似的な攻撃を試みることで攻撃への耐性を確認する;静的アプリケーション・セキュリティ・テスト　※ソースコードのコーディングを分析し、脆弱性を検出する;動的アプリケーション・セキュリティ・テスト　※実行されるアプリケーションに対し、攻撃を仕掛け、脆弱性を検出する;</v>
      </c>
      <c r="CH32" s="45" t="str">
        <f>IFERROR(IF(HLOOKUP('回答結果(KPMG編集)'!CH$2,'受領情報一覧(KPMG編集)'!$2:$100,ROW()-1,0)="","",HLOOKUP('回答結果(KPMG編集)'!CH$2,'受領情報一覧(KPMG編集)'!$2:$100,ROW()-1,0)),"")</f>
        <v/>
      </c>
      <c r="CI32" s="45" t="str">
        <f>IFERROR(IF(HLOOKUP('回答結果(KPMG編集)'!CI$2,'受領情報一覧(KPMG編集)'!$2:$100,ROW()-1,0)="","",HLOOKUP('回答結果(KPMG編集)'!CI$2,'受領情報一覧(KPMG編集)'!$2:$100,ROW()-1,0)),"")</f>
        <v/>
      </c>
      <c r="CJ32" s="45" t="str">
        <f>IFERROR(IF(HLOOKUP('回答結果(KPMG編集)'!CJ$2,'受領情報一覧(KPMG編集)'!$2:$100,ROW()-1,0)="","",HLOOKUP('回答結果(KPMG編集)'!CJ$2,'受領情報一覧(KPMG編集)'!$2:$100,ROW()-1,0)),"")</f>
        <v>アメリカ合衆国</v>
      </c>
      <c r="CK32" s="45" t="str">
        <f>IFERROR(IF(HLOOKUP('回答結果(KPMG編集)'!CK$2,'受領情報一覧(KPMG編集)'!$2:$100,ROW()-1,0)="","",HLOOKUP('回答結果(KPMG編集)'!CK$2,'受領情報一覧(KPMG編集)'!$2:$100,ROW()-1,0)),"")</f>
        <v>お客様のデータは、データが保存されている状態ではAWS AES-256暗号化規格で保護されています。データが伝送中の場合は、TLS 1.2/1.3を用い、適切な暗号化規格が適用されています。</v>
      </c>
      <c r="CL32" s="45" t="str">
        <f>IFERROR(IF(HLOOKUP('回答結果(KPMG編集)'!CL$2,'受領情報一覧(KPMG編集)'!$2:$100,ROW()-1,0)="","",HLOOKUP('回答結果(KPMG編集)'!CL$2,'受領情報一覧(KPMG編集)'!$2:$100,ROW()-1,0)),"")</f>
        <v>【管理者権限機能】一般ユーザから管理者権限へ昇格させる機能を有している、または、管理者権限で動作するように設計されている（例）ID管理システム、等;【コンピューティングリソース等に対するアクセス権限機能】コンピューティングリソース（CPU、メモリ、ストレージ）、または、ネットワークにアクセスする権限を有している（例） OS、ハイパーバイザー（仮想化基盤ソフトウェア）、 等;【データ等へのアクセス制御機能】データへのアクセスを制御するよう設計されている、また、システムやデバイスを制御する機能へのアクセスを制御するように設計されている（例）バックアップサービス、リカバリマネージャー、NAS、SAN、等;【ネットワーク制御・ウィルス対策に関する機能】ネットワーク制御・管理に関する機能やウィルス対策などのセキュリティに関する機能を有している（例）DNSリゾルバ、DNSサーバ、ウィルス対策ソフトウェア、暗号化ソフトウェア、等;</v>
      </c>
      <c r="CM32" s="45" t="str">
        <f>IFERROR(IF(HLOOKUP('回答結果(KPMG編集)'!CM$2,'受領情報一覧(KPMG編集)'!$2:$100,ROW()-1,0)="","",HLOOKUP('回答結果(KPMG編集)'!CM$2,'受領情報一覧(KPMG編集)'!$2:$100,ROW()-1,0)),"")</f>
        <v>【アクセス権限管理】ソフトウェア及びプラットフォームのユーザーに対し認証機能を使用し、ユーザーごとに扱うデータのトランザクションに係るリスクを踏まえ、アクセス権限を管理している（例）多要素認証機能、シングルサインオン機能、等;【アクセス元の識別、対処】ソフトウェア及びプラットフォームにアクセスするサービスごとに識別・認証し、システム内での通信や情報のやり取りが正当なサービスやアプリケーションとの間で行われ不正なアクセスや通信を防止するよう管理している;【付与する権限の最小化】ソフトウェア及びプラットフォームへのアクセス権はユーザーごとに必要最低限の範囲で付与し、重要な資産への不正アクセスを防止している（例）アクセス権管理専用のプラットフォームを使用し個々の管理者を識別している、等;【ネットワークの保護】ソフトウェア、プラットフォーム及び関連データへの直接アクセスを最小限に抑えるため、ネットワークを保護している（例）インターネットと社内基幹系業務システムとの分離（ネットワーク分離）、プロキシの利用、SDP（Software Defined Perimeter）の利用、ファイアウォールの利用、リモートアクセス管理の実施、等;</v>
      </c>
      <c r="CN32" s="45" t="str">
        <f>IFERROR(IF(HLOOKUP('回答結果(KPMG編集)'!CN$2,'受領情報一覧(KPMG編集)'!$2:$100,ROW()-1,0)="","",HLOOKUP('回答結果(KPMG編集)'!CN$2,'受領情報一覧(KPMG編集)'!$2:$100,ROW()-1,0)),"")</f>
        <v>【データ（資産）の特定、ラベル付け・保護】データ資産の特定、重要度と影響で分類、管理ポリシーの策定を実施の上、データ侵害への対応（例：暗号化制御、データ難読化対応等）、攻撃時の回復手順策定を実施している;【付与する権限の最小化、アクセスレベルの設定】データ資産への不正なアクセスを防止するため、ユーザーに必要最小範囲へのアクセス権の付与や職掌権限にもとづく適切なアクセスレベルの設定を実施している（例）属性情報ベースのアクセス権制御（ABAC）等;【データの暗号化】ローカルストレージ上で保存され外部へ送信されるデータに対して、不正アクセスを防止するための認証、暗号化を施している。また、デバイスへの物理的なセキュリティの確保、損傷ファイルのリカバリ手順の策定、構成管理などを実施している;【通信の暗号化】ネットワークに対する不正な接続を防止するための適切な対策を実施している。また、データを送受信するにあたり、脆弱性の少ないプロトコルを使用している（例）TLS 1.3プロトコルの利用 等;【データのバックアップ】障害発生時、迅速な復旧作業が可能となるよう障害時対応計画を策定し、その有効性を確認している。また、データ消失等の事態に備え、バックアップ及びリストアの仕組みを実装し、その有効性を確認している;</v>
      </c>
      <c r="CO32" s="45" t="str">
        <f>IFERROR(IF(HLOOKUP('回答結果(KPMG編集)'!CO$2,'受領情報一覧(KPMG編集)'!$2:$100,ROW()-1,0)="","",HLOOKUP('回答結果(KPMG編集)'!CO$2,'受領情報一覧(KPMG編集)'!$2:$100,ROW()-1,0)),"")</f>
        <v>ソフトウェア・コンポーネントを管理している</v>
      </c>
      <c r="CP32" s="45" t="str">
        <f>IFERROR(IF(HLOOKUP('回答結果(KPMG編集)'!CP$2,'受領情報一覧(KPMG編集)'!$2:$100,ROW()-1,0)="","",HLOOKUP('回答結果(KPMG編集)'!CP$2,'受領情報一覧(KPMG編集)'!$2:$100,ROW()-1,0)),"")</f>
        <v>プラットフォーム上の全てのソフトウェア（サードパーティ製ソフトウェア、OSSを含む）のソフトウェア・コンポーネントのインベントリ（ソフトウェア部品表（SBOM：software bill of materials））を作成しており、かつ、SBOM データを標準フォーマットで管理している（例）SPDX（Software Package Data Exchange）、CycloneDX、SWID タグ（Software Identification タグ）、等</v>
      </c>
      <c r="CQ32" s="45" t="str">
        <f>IFERROR(IF(HLOOKUP('回答結果(KPMG編集)'!CQ$2,'受領情報一覧(KPMG編集)'!$2:$100,ROW()-1,0)="","",HLOOKUP('回答結果(KPMG編集)'!CQ$2,'受領情報一覧(KPMG編集)'!$2:$100,ROW()-1,0)),"")</f>
        <v>【パッチ適用への活用】ソフトウェア・コンポーネントのインベントリ（ソフトウェア部品表（SBOM：software bill of materials））を活用し、効率的に適切なタイミングでパッチ適用を実施している;【構成管理・変更管理プロセスへの活用】プラットフォーム上の全てのソフトウェア（サードパーティ製ソフトウェア、OSSを含む）におけるソフトウェアバージョン、適用済パッチ等の構成に関わる管理（構成管理）、リスクを最小限に抑えつつ情報システムやサービスの変更を実施するためのプロセス（変更管理）にソフトウェア・コンポーネントのインベントリ（ソフトウェア部品表（SBOM：software bill of materials））を活用している;【リスク評価への活用】プラットフォーム上の全てのソフトウェア（サードパーティ製ソフトウェア、OSSを含む）について、ソフトウェア・コンポーネントのインベントリ（ソフトウェア部品表（SBOM：software bill of materials））を活用し、脆弱性や OSS ライセンス等に関わるリスクを評価している;</v>
      </c>
      <c r="CR32" s="45" t="str">
        <f>IFERROR(IF(HLOOKUP('回答結果(KPMG編集)'!CR$2,'受領情報一覧(KPMG編集)'!$2:$100,ROW()-1,0)="","",HLOOKUP('回答結果(KPMG編集)'!CR$2,'受領情報一覧(KPMG編集)'!$2:$100,ROW()-1,0)),"")</f>
        <v/>
      </c>
      <c r="CS32" s="45" t="str">
        <f>IFERROR(IF(HLOOKUP('回答結果(KPMG編集)'!CS$2,'受領情報一覧(KPMG編集)'!$2:$100,ROW()-1,0)="","",HLOOKUP('回答結果(KPMG編集)'!CS$2,'受領情報一覧(KPMG編集)'!$2:$100,ROW()-1,0)),"")</f>
        <v>【イベントログ等の収集・活用】監査記録やログ記録がポリシーに従って決定、文書化され、ログ収集機能を実装している。また、その収集記録をレビューし、日常監視やセキュリティインシデント検知、運用改善等に活用している;【アクセス元の監視（脅威の検知）と対処する仕組みの実装等】管理・許可されていないソフトウェア、権限のない人員・デバイスの接続を監視・検知し、これに対応するためのポリシーと仕組みを実装している;【データ保護に関わる対策の実施】データの漏洩・改ざんを防止するため、悪質なコードの実行等の攻撃についてモニタリングを実施している。また、検知したイベントを分析し、攻撃の標的及び手法を理解するために活用している;【人（要員）に関わる対策の実施（教育等）】セキュリティインシデントの発生時を想定して、対応方針・手順の策定、人材育成を実施している （例）対応計画や復旧計画の策定・評価、緊急時対応訓練、セキュリティ管理人材の育成研修プラットフォーム上のソフトウェアのセキュリティイベントを監視している、等;【ネットワークに関わる対策の実施】不正侵入等を防ぐため、ネットワークデバイスの脆弱性に対してセキュリティ対策を実施している （例）ファイアウォールの設定、境界保護、トラフィックの監視、暗号化された新型プロトコルの利用、等;</v>
      </c>
      <c r="CT32" s="45" t="str">
        <f>IFERROR(IF(HLOOKUP('回答結果(KPMG編集)'!CT$2,'受領情報一覧(KPMG編集)'!$2:$100,ROW()-1,0)="","",HLOOKUP('回答結果(KPMG編集)'!CT$2,'受領情報一覧(KPMG編集)'!$2:$100,ROW()-1,0)),"")</f>
        <v>【画一的なトレーニングの実施】全社員に対し、画一的なトレーニングを実施している（例）全社員に対し、セキュリティに関わる意識の向上を目的としたトレーニングを実施している、実際の出来事やインシデントをシミュレートした実践的なトレーニングを実施している、等;【ロール（役割）に基づくトレーニングの実施】ロールベースでのトレーニングを実施している（例）管理者としての役割や職務内容に基づくトレーニングを実施している、セキュリティインシデント発生時に管理者に期待される振る舞いを念頭に置いたトレーニングを実施している、等;【継続的な改善を目的としたトレーニングの実施】継続的な改善を目的としたトレーニングを実施している（例）トレーニング結果を定量的な数値等で評価し、適宜トレーニング内容の改善を行いつつ、継続的にトレーニングを実施している、等;</v>
      </c>
      <c r="CU32" s="45" t="str">
        <f>IFERROR(IF(HLOOKUP('回答結果(KPMG編集)'!CU$2,'受領情報一覧(KPMG編集)'!$2:$100,ROW()-1,0)="","",HLOOKUP('回答結果(KPMG編集)'!CU$2,'受領情報一覧(KPMG編集)'!$2:$100,ROW()-1,0)),"")</f>
        <v>【設計段階からのセキュリティ対策の取り込み】脅威モデリング手法を用いて設計レベルのセキュリティに関する問題を特定し、主要なテスト対象または見落とされる可能性のあるテスト対象を特定している;【静的解析の実施】静的解析（コードベースでの分析）を実施している（例）コードスキャナーを使用して主要なバグを検出している、ハードコードされたパスワードや暗号鍵等がないかを確認している、等;【動的解析の実施】動的解析（実際にプログラムを実行し分析）を実施している（例）テストケースに基づきブラックボックステストを実施している、リグレッションテストを実施している、ソフトウェアがWebサービスを提供する場合はWeb アプリケーションスキャナーなどを使用して脆弱性を検出している、等;【コンポーネント（ソフトウェアを構成する部品・構成要素）の把握・適切な管理】ソフトウェアに含まれているコンポーネント（OSS等の外部ソース含む）について、脆弱性データベース等を活用し脆弱性を継続的に監視している;【継続的な改善対応】検証の結果見つかったバグを修正し、かつ開発プロセスの早い段階でバグを発見し修正するために必要なプロセスの改善を実施している;</v>
      </c>
      <c r="CV32" s="45" t="str">
        <f>IFERROR(IF(HLOOKUP('回答結果(KPMG編集)'!CV$2,'受領情報一覧(KPMG編集)'!$2:$100,ROW()-1,0)="","",HLOOKUP('回答結果(KPMG編集)'!CV$2,'受領情報一覧(KPMG編集)'!$2:$100,ROW()-1,0)),"")</f>
        <v>50台以上</v>
      </c>
      <c r="CW32" s="45" t="str">
        <f>IFERROR(IF(HLOOKUP('回答結果(KPMG編集)'!CW$2,'受領情報一覧(KPMG編集)'!$2:$100,ROW()-1,0)="","",HLOOKUP('回答結果(KPMG編集)'!CW$2,'受領情報一覧(KPMG編集)'!$2:$100,ROW()-1,0)),"")</f>
        <v>10台以上</v>
      </c>
      <c r="CX32" s="45" t="str">
        <f>IFERROR(IF(HLOOKUP('回答結果(KPMG編集)'!CX$2,'受領情報一覧(KPMG編集)'!$2:$100,ROW()-1,0)="","",HLOOKUP('回答結果(KPMG編集)'!CX$2,'受領情報一覧(KPMG編集)'!$2:$100,ROW()-1,0)),"")</f>
        <v>①実施者：Skydio Inc.、各フロリダ州公共安全機関
②概要：「Skydio Supports Hurricane Ian Recovery Efforts / Skydioによるハリケーンイアンの支援」
’22年9月に米国フロリダ州を襲ったカテゴリー4(211~250km/h)のハリケーン後の救助・復旧活動へSkydio X2を活用
③参考URL：https://www.skydio.com/blog/skydio-supports-hurricane-ian-recovery-efforts</v>
      </c>
      <c r="CY32" s="45" t="str">
        <f>IFERROR(IF(HLOOKUP('回答結果(KPMG編集)'!CY$2,'受領情報一覧(KPMG編集)'!$2:$100,ROW()-1,0)="","",HLOOKUP('回答結果(KPMG編集)'!CY$2,'受領情報一覧(KPMG編集)'!$2:$100,ROW()-1,0)),"")</f>
        <v>①実施者：米国オクラホマ市警察
②概要：「The Future of First Response: Oklahoma City Police Department's Drone Initiative/米国オクラホマ市警察によるドローン運用」
米国法執行機関によるSkydio X2によって空中状況認識能力を提供、犯罪取り締まり等の活動における危険性の低下に貢献。
参照先：https://www.youtube.com/watch?v=wQxhGb2myjY&amp;t=258s</v>
      </c>
      <c r="CZ32" s="45" t="str">
        <f>IFERROR(IF(HLOOKUP('回答結果(KPMG編集)'!CZ$2,'受領情報一覧(KPMG編集)'!$2:$100,ROW()-1,0)="","",HLOOKUP('回答結果(KPMG編集)'!CZ$2,'受領情報一覧(KPMG編集)'!$2:$100,ROW()-1,0)),"")</f>
        <v/>
      </c>
      <c r="DA32" s="45" t="str">
        <f>IFERROR(IF(HLOOKUP('回答結果(KPMG編集)'!DA$2,'受領情報一覧(KPMG編集)'!$2:$100,ROW()-1,0)="","",HLOOKUP('回答結果(KPMG編集)'!DA$2,'受領情報一覧(KPMG編集)'!$2:$100,ROW()-1,0)),"")</f>
        <v>N/A</v>
      </c>
      <c r="DB32" s="45" t="str">
        <f>IFERROR(IF(HLOOKUP('回答結果(KPMG編集)'!DB$2,'受領情報一覧(KPMG編集)'!$2:$100,ROW()-1,0)="","",HLOOKUP('回答結果(KPMG編集)'!DB$2,'受領情報一覧(KPMG編集)'!$2:$100,ROW()-1,0)),"")</f>
        <v>①名称：Aircraft smart landing
特許番号：JP7143444
②名称；Performing 3D reconstruction with unmanned aerial vehicles
特許番号：JP7263630
③名称：Performing 3D reconstruction with unmanned aerial vehicle
特許番号：JP7274674</v>
      </c>
      <c r="DC32" s="45" t="str">
        <f>IFERROR(IF(HLOOKUP('回答結果(KPMG編集)'!DC$2,'受領情報一覧(KPMG編集)'!$2:$100,ROW()-1,0)="","",HLOOKUP('回答結果(KPMG編集)'!DC$2,'受領情報一覧(KPMG編集)'!$2:$100,ROW()-1,0)),"")</f>
        <v>・無人航空機の飛行に関する許可・承認の審査要領（カテゴリーII）令和５年 12 月 26 日 最終改正（国空無機第 214607 号）
・国土交通省航空局標準マニュアル①（令和４年 12 月５日版）
・国土交通省航空局標準マニュアル②（令和４年 12 月５日版）
・国土交通省航空局標準マニュアル①（インフラ点検等）（令和４年12月５日版）
・国土交通省航空局標準マニュアル②（インフラ点検）（令和４年 12 月５日版）
・無人航空機の飛行日誌の取扱いに関するガイドライン（令和５年３月31日 制定）　
・その他航空法や電波法に係る法令　等</v>
      </c>
      <c r="DD32" s="45" t="str">
        <f>IFERROR(IF(HLOOKUP('回答結果(KPMG編集)'!DD$2,'受領情報一覧(KPMG編集)'!$2:$100,ROW()-1,0)="","",HLOOKUP('回答結果(KPMG編集)'!DD$2,'受領情報一覧(KPMG編集)'!$2:$100,ROW()-1,0)),"")</f>
        <v>利用の際にはスペック情報を参照いただきますようよろしくお願い致します。また飛行条件によって航空局へ特定飛行の飛行許可申請の必要がございます。詳しくは我々メーカーまたはお買い求めされる販売店へとお問い合わせください。</v>
      </c>
      <c r="DE32" s="45" t="str">
        <f>IFERROR(IF(HLOOKUP('回答結果(KPMG編集)'!DE$2,'受領情報一覧(KPMG編集)'!$2:$100,ROW()-1,0)="","",HLOOKUP('回答結果(KPMG編集)'!DE$2,'受領情報一覧(KPMG編集)'!$2:$100,ROW()-1,0)),"")</f>
        <v>上記「必須機能1.情報取得機能」で記述のように、Skydio X2は要素技術となる「Skydio Autonomy」、「Skydio Autonomy Enterprise」及びその技術で提供する複数の付加機能によって高所・狭小環境、非GPS環境の点検など様々な利用場面での活用が可能です。機体が360度方向の環境情報を認識・制御しながら飛行を自律的に制御するため、障害物への衝突の可能性を大幅に軽減することで、ドローンの導入に係る人員トレーニングコストを軽減し、どなたでも一流の飛行・データ取得業務を可能とします。
また、要素技術③に記載のセキュリティに関する機能では、セキュリティ保全に機敏な機関でも導入いただける高いセキュリティ性能を有したモデルの提供も行っております。</v>
      </c>
      <c r="DF32" s="45" t="str">
        <f>IFERROR(IF(HLOOKUP('回答結果(KPMG編集)'!DF$2,'受領情報一覧(KPMG編集)'!$2:$100,ROW()-1,0)="","",HLOOKUP('回答結果(KPMG編集)'!DF$2,'受領情報一覧(KPMG編集)'!$2:$100,ROW()-1,0)),"")</f>
        <v>アメリカ合衆国カリフォルニア州</v>
      </c>
      <c r="DG32" s="45" t="str">
        <f>IFERROR(IF(HLOOKUP('回答結果(KPMG編集)'!DG$2,'受領情報一覧(KPMG編集)'!$2:$100,ROW()-1,0)="","",HLOOKUP('回答結果(KPMG編集)'!DG$2,'受領情報一覧(KPMG編集)'!$2:$100,ROW()-1,0)),"")</f>
        <v>アメリカ合衆国カリフォルニア州</v>
      </c>
      <c r="DH32" s="45" t="str">
        <f>IFERROR(IF(HLOOKUP('回答結果(KPMG編集)'!DH$2,'受領情報一覧(KPMG編集)'!$2:$100,ROW()-1,0)="","",HLOOKUP('回答結果(KPMG編集)'!DH$2,'受領情報一覧(KPMG編集)'!$2:$100,ROW()-1,0)),"")</f>
        <v>はい</v>
      </c>
      <c r="DI32" s="45" t="str">
        <f>IFERROR(IF(HLOOKUP('回答結果(KPMG編集)'!DI$2,'受領情報一覧(KPMG編集)'!$2:$100,ROW()-1,0)="","",HLOOKUP('回答結果(KPMG編集)'!DI$2,'受領情報一覧(KPMG編集)'!$2:$100,ROW()-1,0)),"")</f>
        <v>いいえ</v>
      </c>
      <c r="DJ32" s="45" t="str">
        <f>IFERROR(IF(HLOOKUP('回答結果(KPMG編集)'!DJ$2,'受領情報一覧(KPMG編集)'!$2:$100,ROW()-1,0)="","",HLOOKUP('回答結果(KPMG編集)'!DJ$2,'受領情報一覧(KPMG編集)'!$2:$100,ROW()-1,0)),"")</f>
        <v/>
      </c>
      <c r="DK32" s="45" t="str">
        <f>IFERROR(IF(HLOOKUP('回答結果(KPMG編集)'!DK$2,'受領情報一覧(KPMG編集)'!$2:$100,ROW()-1,0)="","",HLOOKUP('回答結果(KPMG編集)'!DK$2,'受領情報一覧(KPMG編集)'!$2:$100,ROW()-1,0)),"")</f>
        <v>両当事者における最大の責任は、知的財産権の侵害に関する補償を除いて、前の12か月に支払われた料金に制限され、特別損害は適用外です。</v>
      </c>
      <c r="DL32" s="45" t="str">
        <f>IFERROR(IF(HLOOKUP('回答結果(KPMG編集)'!DL$2,'受領情報一覧(KPMG編集)'!$2:$100,ROW()-1,0)="","",HLOOKUP('回答結果(KPMG編集)'!DL$2,'受領情報一覧(KPMG編集)'!$2:$100,ROW()-1,0)),"")</f>
        <v>0</v>
      </c>
      <c r="DM32" s="45" t="str">
        <f>IFERROR(IF(HLOOKUP('回答結果(KPMG編集)'!DM$2,'受領情報一覧(KPMG編集)'!$2:$100,ROW()-1,0)="","",HLOOKUP('回答結果(KPMG編集)'!DM$2,'受領情報一覧(KPMG編集)'!$2:$100,ROW()-1,0)),"")</f>
        <v>0</v>
      </c>
      <c r="DN32" s="45" t="str">
        <f>IFERROR(IF(HLOOKUP('回答結果(KPMG編集)'!DN$2,'受領情報一覧(KPMG編集)'!$2:$100,ROW()-1,0)="","",HLOOKUP('回答結果(KPMG編集)'!DN$2,'受領情報一覧(KPMG編集)'!$2:$100,ROW()-1,0)),"")</f>
        <v>0</v>
      </c>
      <c r="DO32" s="45" t="str">
        <f>IFERROR(IF(HLOOKUP('回答結果(KPMG編集)'!DO$2,'受領情報一覧(KPMG編集)'!$2:$100,ROW()-1,0)="","",HLOOKUP('回答結果(KPMG編集)'!DO$2,'受領情報一覧(KPMG編集)'!$2:$100,ROW()-1,0)),"")</f>
        <v>0</v>
      </c>
      <c r="DP32" s="45" t="str">
        <f>IFERROR(IF(HLOOKUP('回答結果(KPMG編集)'!DP$2,'受領情報一覧(KPMG編集)'!$2:$100,ROW()-1,0)="","",HLOOKUP('回答結果(KPMG編集)'!DP$2,'受領情報一覧(KPMG編集)'!$2:$100,ROW()-1,0)),"")</f>
        <v>0</v>
      </c>
      <c r="DQ32" s="45" t="str">
        <f>IFERROR(IF(HLOOKUP('回答結果(KPMG編集)'!DQ$2,'受領情報一覧(KPMG編集)'!$2:$100,ROW()-1,0)="","",HLOOKUP('回答結果(KPMG編集)'!DQ$2,'受領情報一覧(KPMG編集)'!$2:$100,ROW()-1,0)),"")</f>
        <v>存在する</v>
      </c>
      <c r="DR32" s="45" t="str">
        <f>IFERROR(IF(HLOOKUP('回答結果(KPMG編集)'!DR$2,'受領情報一覧(KPMG編集)'!$2:$100,ROW()-1,0)="","",HLOOKUP('回答結果(KPMG編集)'!DR$2,'受領情報一覧(KPMG編集)'!$2:$100,ROW()-1,0)),"")</f>
        <v>Skydio Inc. / アメリカ合衆国</v>
      </c>
      <c r="DS32" s="45" t="str">
        <f>IFERROR(IF(HLOOKUP('回答結果(KPMG編集)'!DS$2,'受領情報一覧(KPMG編集)'!$2:$100,ROW()-1,0)="","",HLOOKUP('回答結果(KPMG編集)'!DS$2,'受領情報一覧(KPMG編集)'!$2:$100,ROW()-1,0)),"")</f>
        <v>Skydio Inc.</v>
      </c>
      <c r="DT32" s="45" t="str">
        <f>IFERROR(IF(HLOOKUP('回答結果(KPMG編集)'!DT$2,'受領情報一覧(KPMG編集)'!$2:$100,ROW()-1,0)="","",HLOOKUP('回答結果(KPMG編集)'!DT$2,'受領情報一覧(KPMG編集)'!$2:$100,ROW()-1,0)),"")</f>
        <v/>
      </c>
      <c r="DU32" s="45" t="str">
        <f>IFERROR(IF(HLOOKUP('回答結果(KPMG編集)'!DU$2,'受領情報一覧(KPMG編集)'!$2:$100,ROW()-1,0)="","",HLOOKUP('回答結果(KPMG編集)'!DU$2,'受領情報一覧(KPMG編集)'!$2:$100,ROW()-1,0)),"")</f>
        <v>0</v>
      </c>
      <c r="DV32" s="45" t="str">
        <f>IFERROR(IF(HLOOKUP('回答結果(KPMG編集)'!DV$2,'受領情報一覧(KPMG編集)'!$2:$100,ROW()-1,0)="","",HLOOKUP('回答結果(KPMG編集)'!DV$2,'受領情報一覧(KPMG編集)'!$2:$100,ROW()-1,0)),"")</f>
        <v>規制・公共政策渉外部 / 中新 健太</v>
      </c>
      <c r="DW32" s="45" t="str">
        <f>IFERROR(IF(HLOOKUP('回答結果(KPMG編集)'!DW$2,'受領情報一覧(KPMG編集)'!$2:$100,ROW()-1,0)="","",HLOOKUP('回答結果(KPMG編集)'!DW$2,'受領情報一覧(KPMG編集)'!$2:$100,ROW()-1,0)),"")</f>
        <v>キセイ・コウキョウセイサクショウガイブ / ナカニイ ケンタ</v>
      </c>
      <c r="DX32" s="45" t="str">
        <f>IFERROR(IF(HLOOKUP('回答結果(KPMG編集)'!DX$2,'受領情報一覧(KPMG編集)'!$2:$100,ROW()-1,0)="","",HLOOKUP('回答結果(KPMG編集)'!DX$2,'受領情報一覧(KPMG編集)'!$2:$100,ROW()-1,0)),"")</f>
        <v>メールアドレス：kenta.nakanii@skydio.com
受付時間：平日午前9:00-午後18:00</v>
      </c>
      <c r="DY32" s="45" t="str">
        <f>IFERROR(IF(HLOOKUP('回答結果(KPMG編集)'!DY$2,'受領情報一覧(KPMG編集)'!$2:$100,ROW()-1,0)="","",HLOOKUP('回答結果(KPMG編集)'!DY$2,'受領情報一覧(KPMG編集)'!$2:$100,ROW()-1,0)),"")</f>
        <v>個人情報の取扱いに同意する</v>
      </c>
      <c r="DZ32" s="45" t="str">
        <f>IFERROR(IF(HLOOKUP('回答結果(KPMG編集)'!DZ$2,'受領情報一覧(KPMG編集)'!$2:$100,ROW()-1,0)="","",HLOOKUP('回答結果(KPMG編集)'!DZ$2,'受領情報一覧(KPMG編集)'!$2:$100,ROW()-1,0)),"")</f>
        <v>著作権の取扱いに同意する</v>
      </c>
      <c r="EA32" s="45" t="str">
        <f>IFERROR(IF(HLOOKUP('回答結果(KPMG編集)'!EA$3,'受領情報一覧(KPMG編集)'!$3:$100,ROW()-2,0)="","",HLOOKUP('回答結果(KPMG編集)'!EA$3,'受領情報一覧(KPMG編集)'!$3:$100,ROW()-2,0)),"")</f>
        <v>同意する</v>
      </c>
      <c r="EB32" s="45" t="str">
        <f>IFERROR(IF(HLOOKUP('回答結果(KPMG編集)'!EB$3,'受領情報一覧(KPMG編集)'!$3:$100,ROW()-2,0)="","",HLOOKUP('回答結果(KPMG編集)'!EB$3,'受領情報一覧(KPMG編集)'!$3:$100,ROW()-2,0)),"")</f>
        <v>確認しました</v>
      </c>
    </row>
    <row r="33" spans="2:132" x14ac:dyDescent="0.55000000000000004">
      <c r="B33" s="67">
        <f>IFERROR(IF(Table1[[#This Row],[回答ID]]="","",Table1[[#This Row],[回答ID]]),"")</f>
        <v>30</v>
      </c>
      <c r="C33" s="46">
        <f>IFERROR(IF(Table1[[#This Row],[開始時刻]]="","",Table1[[#This Row],[開始時刻]]),"")</f>
        <v>45320.46471064815</v>
      </c>
      <c r="D33" s="46">
        <f>IFERROR(IF(Table1[[#This Row],[完了時刻]]="","",Table1[[#This Row],[完了時刻]]),"")</f>
        <v>45320.491273148145</v>
      </c>
      <c r="E33" s="45" t="str">
        <f>IFERROR(IF(Table1[[#This Row],[メール]]="","",Table1[[#This Row],[メール]]),"")</f>
        <v>anonymous</v>
      </c>
      <c r="F33" s="45" t="str">
        <f>IFERROR(IF(Table1[[#This Row],[名前]]="","",Table1[[#This Row],[名前]]),"")</f>
        <v/>
      </c>
      <c r="G33" s="45" t="str">
        <f>IFERROR(IF(Table1[[#This Row],[最終変更時刻]]="","",Table1[[#This Row],[最終変更時刻]]),"")</f>
        <v/>
      </c>
      <c r="H33" s="45" t="str">
        <f>IFERROR(IF(HLOOKUP('回答結果(KPMG編集)'!H$2,'受領情報一覧(KPMG編集)'!$2:$100,ROW()-1,0)="","",HLOOKUP('回答結果(KPMG編集)'!H$2,'受領情報一覧(KPMG編集)'!$2:$100,ROW()-1,0)),"")</f>
        <v>株式会社SoftRoid</v>
      </c>
      <c r="I33" s="45" t="str">
        <f>IFERROR(IF(HLOOKUP('回答結果(KPMG編集)'!I$2,'受領情報一覧(KPMG編集)'!$2:$100,ROW()-1,0)="","",HLOOKUP('回答結果(KPMG編集)'!I$2,'受領情報一覧(KPMG編集)'!$2:$100,ROW()-1,0)),"")</f>
        <v>ソフトロイド</v>
      </c>
      <c r="J33" s="45" t="str">
        <f>IFERROR(IF(HLOOKUP('回答結果(KPMG編集)'!J$2,'受領情報一覧(KPMG編集)'!$2:$100,ROW()-1,0)="","",HLOOKUP('回答結果(KPMG編集)'!J$2,'受領情報一覧(KPMG編集)'!$2:$100,ROW()-1,0)),"")</f>
        <v>日本国</v>
      </c>
      <c r="K33" s="184" t="str">
        <f>IFERROR(IF(HLOOKUP('回答結果(KPMG編集)'!K$2,'受領情報一覧(KPMG編集)'!$2:$100,ROW()-1,0)="","",HLOOKUP('回答結果(KPMG編集)'!K$2,'受領情報一覧(KPMG編集)'!$2:$100,ROW()-1,0)),"")</f>
        <v>8010001211199</v>
      </c>
      <c r="L33" s="45" t="str">
        <f>IFERROR(IF(HLOOKUP('回答結果(KPMG編集)'!L$2,'受領情報一覧(KPMG編集)'!$2:$100,ROW()-1,0)="","",HLOOKUP('回答結果(KPMG編集)'!L$2,'受領情報一覧(KPMG編集)'!$2:$100,ROW()-1,0)),"")</f>
        <v>50⼈以下</v>
      </c>
      <c r="M33" s="45" t="str">
        <f>IFERROR(IF(HLOOKUP('回答結果(KPMG編集)'!M$2,'受領情報一覧(KPMG編集)'!$2:$100,ROW()-1,0)="","",HLOOKUP('回答結果(KPMG編集)'!M$2,'受領情報一覧(KPMG編集)'!$2:$100,ROW()-1,0)),"")</f>
        <v>１億円超３億円以下</v>
      </c>
      <c r="N33" s="45" t="str">
        <f>IFERROR(IF(HLOOKUP('回答結果(KPMG編集)'!N$2,'受領情報一覧(KPMG編集)'!$2:$100,ROW()-1,0)="","",HLOOKUP('回答結果(KPMG編集)'!N$2,'受領情報一覧(KPMG編集)'!$2:$100,ROW()-1,0)),"")</f>
        <v>東京都千代田区大手町2-7-1 TOKIWAブリッジB2階 TOKIWA GARAGE内 区画2</v>
      </c>
      <c r="O33" s="45" t="str">
        <f>IFERROR(IF(HLOOKUP('回答結果(KPMG編集)'!O$2,'受領情報一覧(KPMG編集)'!$2:$100,ROW()-1,0)="","",HLOOKUP('回答結果(KPMG編集)'!O$2,'受領情報一覧(KPMG編集)'!$2:$100,ROW()-1,0)),"")</f>
        <v>https://www.softroid.jp/</v>
      </c>
      <c r="P33" s="45" t="str">
        <f>IFERROR(IF(HLOOKUP('回答結果(KPMG編集)'!P$2,'受領情報一覧(KPMG編集)'!$2:$100,ROW()-1,0)="","",HLOOKUP('回答結果(KPMG編集)'!P$2,'受領情報一覧(KPMG編集)'!$2:$100,ROW()-1,0)),"")</f>
        <v>無し;</v>
      </c>
      <c r="Q33" s="45" t="str">
        <f>IFERROR(IF(HLOOKUP('回答結果(KPMG編集)'!Q$2,'受領情報一覧(KPMG編集)'!$2:$100,ROW()-1,0)="","",HLOOKUP('回答結果(KPMG編集)'!Q$2,'受領情報一覧(KPMG編集)'!$2:$100,ROW()-1,0)),"")</f>
        <v>全国;</v>
      </c>
      <c r="R33" s="45" t="str">
        <f>IFERROR(IF(HLOOKUP('回答結果(KPMG編集)'!R$2,'受領情報一覧(KPMG編集)'!$2:$100,ROW()-1,0)="","",HLOOKUP('回答結果(KPMG編集)'!R$2,'受領情報一覧(KPMG編集)'!$2:$100,ROW()-1,0)),"")</f>
        <v>zenshot</v>
      </c>
      <c r="S33" s="45" t="str">
        <f>IFERROR(IF(HLOOKUP('回答結果(KPMG編集)'!S$2,'受領情報一覧(KPMG編集)'!$2:$100,ROW()-1,0)="","",HLOOKUP('回答結果(KPMG編集)'!S$2,'受領情報一覧(KPMG編集)'!$2:$100,ROW()-1,0)),"")</f>
        <v>型番は特にありません。</v>
      </c>
      <c r="T33" s="45" t="str">
        <f>IFERROR(IF(HLOOKUP('回答結果(KPMG編集)'!T$2,'受領情報一覧(KPMG編集)'!$2:$100,ROW()-1,0)="","",HLOOKUP('回答結果(KPMG編集)'!T$2,'受領情報一覧(KPMG編集)'!$2:$100,ROW()-1,0)),"")</f>
        <v>zenshotは建築現場の360度現場ビューを簡単に作成するサービスです。現場に設置した360度カメラを持って歩くだけで、AIが自動で現場まるごと360度ビュー化。遠隔確認や過去記録管理に貢献します。</v>
      </c>
      <c r="U33" s="45" t="str">
        <f>IFERROR(IF(HLOOKUP('回答結果(KPMG編集)'!U$2,'受領情報一覧(KPMG編集)'!$2:$100,ROW()-1,0)="","",HLOOKUP('回答結果(KPMG編集)'!U$2,'受領情報一覧(KPMG編集)'!$2:$100,ROW()-1,0)),"")</f>
        <v>https://zenshot.jp/</v>
      </c>
      <c r="V33" s="45" t="str">
        <f>IFERROR(IF(HLOOKUP('回答結果(KPMG編集)'!V$2,'受領情報一覧(KPMG編集)'!$2:$100,ROW()-1,0)="","",HLOOKUP('回答結果(KPMG編集)'!V$2,'受領情報一覧(KPMG編集)'!$2:$100,ROW()-1,0)),"")</f>
        <v>特にありません。</v>
      </c>
      <c r="W33" s="45" t="str">
        <f>IFERROR(IF(HLOOKUP('回答結果(KPMG編集)'!W$2,'受領情報一覧(KPMG編集)'!$2:$100,ROW()-1,0)="","",HLOOKUP('回答結果(KPMG編集)'!W$2,'受領情報一覧(KPMG編集)'!$2:$100,ROW()-1,0)),"")</f>
        <v>現在取得している認証はありません。</v>
      </c>
      <c r="X33" s="45" t="str">
        <f>IFERROR(IF(HLOOKUP('回答結果(KPMG編集)'!X$2,'受領情報一覧(KPMG編集)'!$2:$100,ROW()-1,0)="","",HLOOKUP('回答結果(KPMG編集)'!X$2,'受領情報一覧(KPMG編集)'!$2:$100,ROW()-1,0)),"")</f>
        <v>複数の要素技術により構成される</v>
      </c>
      <c r="Y33" s="45" t="str">
        <f>IFERROR(IF(HLOOKUP('回答結果(KPMG編集)'!Y$2,'受領情報一覧(KPMG編集)'!$2:$100,ROW()-1,0)="","",HLOOKUP('回答結果(KPMG編集)'!Y$2,'受領情報一覧(KPMG編集)'!$2:$100,ROW()-1,0)),"")</f>
        <v/>
      </c>
      <c r="Z33" s="45" t="str">
        <f>IFERROR(IF(HLOOKUP('回答結果(KPMG編集)'!Z$2,'受領情報一覧(KPMG編集)'!$2:$100,ROW()-1,0)="","",HLOOKUP('回答結果(KPMG編集)'!Z$2,'受領情報一覧(KPMG編集)'!$2:$100,ROW()-1,0)),"")</f>
        <v/>
      </c>
      <c r="AA33" s="185" t="str">
        <f>IFERROR(IF(HLOOKUP('回答結果(KPMG編集)'!AA$2,'受領情報一覧(KPMG編集)'!$2:$100,ROW()-1,0)="","",HLOOKUP('回答結果(KPMG編集)'!AA$2,'受領情報一覧(KPMG編集)'!$2:$100,ROW()-1,0)),"")</f>
        <v/>
      </c>
      <c r="AB33" s="45" t="str">
        <f>IFERROR(IF(HLOOKUP('回答結果(KPMG編集)'!AB$2,'受領情報一覧(KPMG編集)'!$2:$100,ROW()-1,0)="","",HLOOKUP('回答結果(KPMG編集)'!AB$2,'受領情報一覧(KPMG編集)'!$2:$100,ROW()-1,0)),"")</f>
        <v/>
      </c>
      <c r="AC33" s="45" t="str">
        <f>IFERROR(IF(HLOOKUP('回答結果(KPMG編集)'!AC$2,'受領情報一覧(KPMG編集)'!$2:$100,ROW()-1,0)="","",HLOOKUP('回答結果(KPMG編集)'!AC$2,'受領情報一覧(KPMG編集)'!$2:$100,ROW()-1,0)),"")</f>
        <v>SLAM技術</v>
      </c>
      <c r="AD33" s="45" t="str">
        <f>IFERROR(IF(HLOOKUP('回答結果(KPMG編集)'!AD$2,'受領情報一覧(KPMG編集)'!$2:$100,ROW()-1,0)="","",HLOOKUP('回答結果(KPMG編集)'!AD$2,'受領情報一覧(KPMG編集)'!$2:$100,ROW()-1,0)),"")</f>
        <v>型番は特にありません</v>
      </c>
      <c r="AE33" s="45" t="str">
        <f>IFERROR(IF(HLOOKUP('回答結果(KPMG編集)'!AE$2,'受領情報一覧(KPMG編集)'!$2:$100,ROW()-1,0)="","",HLOOKUP('回答結果(KPMG編集)'!AE$2,'受領情報一覧(KPMG編集)'!$2:$100,ROW()-1,0)),"")</f>
        <v>株式会社SoftRoid</v>
      </c>
      <c r="AF33" s="45" t="str">
        <f>IFERROR(IF(HLOOKUP('回答結果(KPMG編集)'!AF$2,'受領情報一覧(KPMG編集)'!$2:$100,ROW()-1,0)="","",HLOOKUP('回答結果(KPMG編集)'!AF$2,'受領情報一覧(KPMG編集)'!$2:$100,ROW()-1,0)),"")</f>
        <v>ソフトロイド</v>
      </c>
      <c r="AG33" s="185" t="str">
        <f>IFERROR(IF(HLOOKUP('回答結果(KPMG編集)'!AG$2,'受領情報一覧(KPMG編集)'!$2:$100,ROW()-1,0)="","",HLOOKUP('回答結果(KPMG編集)'!AG$2,'受領情報一覧(KPMG編集)'!$2:$100,ROW()-1,0)),"")</f>
        <v>8010001211199</v>
      </c>
      <c r="AH33" s="45" t="str">
        <f>IFERROR(IF(HLOOKUP('回答結果(KPMG編集)'!AH$2,'受領情報一覧(KPMG編集)'!$2:$100,ROW()-1,0)="","",HLOOKUP('回答結果(KPMG編集)'!AH$2,'受領情報一覧(KPMG編集)'!$2:$100,ROW()-1,0)),"")</f>
        <v>東京都千代田区大手町2-7-1 TOKIWAブリッジB2階 TOKIWA GARAGE内 区画2</v>
      </c>
      <c r="AI33" s="45" t="str">
        <f>IFERROR(IF(HLOOKUP('回答結果(KPMG編集)'!AI$2,'受領情報一覧(KPMG編集)'!$2:$100,ROW()-1,0)="","",HLOOKUP('回答結果(KPMG編集)'!AI$2,'受領情報一覧(KPMG編集)'!$2:$100,ROW()-1,0)),"")</f>
        <v>続けて回答する</v>
      </c>
      <c r="AJ33" s="45" t="str">
        <f>IFERROR(IF(HLOOKUP('回答結果(KPMG編集)'!AJ$2,'受領情報一覧(KPMG編集)'!$2:$100,ROW()-1,0)="","",HLOOKUP('回答結果(KPMG編集)'!AJ$2,'受領情報一覧(KPMG編集)'!$2:$100,ROW()-1,0)),"")</f>
        <v>360度カメラ技術（Gopro MAX）</v>
      </c>
      <c r="AK33" s="45" t="str">
        <f>IFERROR(IF(HLOOKUP('回答結果(KPMG編集)'!AK$2,'受領情報一覧(KPMG編集)'!$2:$100,ROW()-1,0)="","",HLOOKUP('回答結果(KPMG編集)'!AK$2,'受領情報一覧(KPMG編集)'!$2:$100,ROW()-1,0)),"")</f>
        <v>CHDHZ-201-FW</v>
      </c>
      <c r="AL33" s="45" t="str">
        <f>IFERROR(IF(HLOOKUP('回答結果(KPMG編集)'!AL$2,'受領情報一覧(KPMG編集)'!$2:$100,ROW()-1,0)="","",HLOOKUP('回答結果(KPMG編集)'!AL$2,'受領情報一覧(KPMG編集)'!$2:$100,ROW()-1,0)),"")</f>
        <v>GoPro, Inc.</v>
      </c>
      <c r="AM33" s="45" t="str">
        <f>IFERROR(IF(HLOOKUP('回答結果(KPMG編集)'!AM$2,'受領情報一覧(KPMG編集)'!$2:$100,ROW()-1,0)="","",HLOOKUP('回答結果(KPMG編集)'!AM$2,'受領情報一覧(KPMG編集)'!$2:$100,ROW()-1,0)),"")</f>
        <v>ゴープロ</v>
      </c>
      <c r="AN33" s="185" t="str">
        <f>IFERROR(IF(HLOOKUP('回答結果(KPMG編集)'!AN$2,'受領情報一覧(KPMG編集)'!$2:$100,ROW()-1,0)="","",HLOOKUP('回答結果(KPMG編集)'!AN$2,'受領情報一覧(KPMG編集)'!$2:$100,ROW()-1,0)),"")</f>
        <v>0000000000000</v>
      </c>
      <c r="AO33" s="45" t="str">
        <f>IFERROR(IF(HLOOKUP('回答結果(KPMG編集)'!AO$2,'受領情報一覧(KPMG編集)'!$2:$100,ROW()-1,0)="","",HLOOKUP('回答結果(KPMG編集)'!AO$2,'受領情報一覧(KPMG編集)'!$2:$100,ROW()-1,0)),"")</f>
        <v>San Mateo, 3025 Clearview Way, United States</v>
      </c>
      <c r="AP33" s="45" t="str">
        <f>IFERROR(IF(HLOOKUP('回答結果(KPMG編集)'!AP$2,'受領情報一覧(KPMG編集)'!$2:$100,ROW()-1,0)="","",HLOOKUP('回答結果(KPMG編集)'!AP$2,'受領情報一覧(KPMG編集)'!$2:$100,ROW()-1,0)),"")</f>
        <v>次のセクションの回答へ進む</v>
      </c>
      <c r="AQ33" s="45" t="str">
        <f>IFERROR(IF(HLOOKUP('回答結果(KPMG編集)'!AQ$2,'受領情報一覧(KPMG編集)'!$2:$100,ROW()-1,0)="","",HLOOKUP('回答結果(KPMG編集)'!AQ$2,'受領情報一覧(KPMG編集)'!$2:$100,ROW()-1,0)),"")</f>
        <v/>
      </c>
      <c r="AR33" s="45" t="str">
        <f>IFERROR(IF(HLOOKUP('回答結果(KPMG編集)'!AR$2,'受領情報一覧(KPMG編集)'!$2:$100,ROW()-1,0)="","",HLOOKUP('回答結果(KPMG編集)'!AR$2,'受領情報一覧(KPMG編集)'!$2:$100,ROW()-1,0)),"")</f>
        <v/>
      </c>
      <c r="AS33" s="45" t="str">
        <f>IFERROR(IF(HLOOKUP('回答結果(KPMG編集)'!AS$2,'受領情報一覧(KPMG編集)'!$2:$100,ROW()-1,0)="","",HLOOKUP('回答結果(KPMG編集)'!AS$2,'受領情報一覧(KPMG編集)'!$2:$100,ROW()-1,0)),"")</f>
        <v/>
      </c>
      <c r="AT33" s="45" t="str">
        <f>IFERROR(IF(HLOOKUP('回答結果(KPMG編集)'!AT$2,'受領情報一覧(KPMG編集)'!$2:$100,ROW()-1,0)="","",HLOOKUP('回答結果(KPMG編集)'!AT$2,'受領情報一覧(KPMG編集)'!$2:$100,ROW()-1,0)),"")</f>
        <v/>
      </c>
      <c r="AU33" s="185" t="str">
        <f>IFERROR(IF(HLOOKUP('回答結果(KPMG編集)'!AU$2,'受領情報一覧(KPMG編集)'!$2:$100,ROW()-1,0)="","",HLOOKUP('回答結果(KPMG編集)'!AU$2,'受領情報一覧(KPMG編集)'!$2:$100,ROW()-1,0)),"")</f>
        <v/>
      </c>
      <c r="AV33" s="45" t="str">
        <f>IFERROR(IF(HLOOKUP('回答結果(KPMG編集)'!AV$2,'受領情報一覧(KPMG編集)'!$2:$100,ROW()-1,0)="","",HLOOKUP('回答結果(KPMG編集)'!AV$2,'受領情報一覧(KPMG編集)'!$2:$100,ROW()-1,0)),"")</f>
        <v/>
      </c>
      <c r="AW33" s="45" t="str">
        <f>IFERROR(IF(HLOOKUP('回答結果(KPMG編集)'!AW$2,'受領情報一覧(KPMG編集)'!$2:$100,ROW()-1,0)="","",HLOOKUP('回答結果(KPMG編集)'!AW$2,'受領情報一覧(KPMG編集)'!$2:$100,ROW()-1,0)),"")</f>
        <v/>
      </c>
      <c r="AX33" s="45" t="str">
        <f>IFERROR(IF(HLOOKUP('回答結果(KPMG編集)'!AX$2,'受領情報一覧(KPMG編集)'!$2:$100,ROW()-1,0)="","",HLOOKUP('回答結果(KPMG編集)'!AX$2,'受領情報一覧(KPMG編集)'!$2:$100,ROW()-1,0)),"")</f>
        <v/>
      </c>
      <c r="AY33" s="45" t="str">
        <f>IFERROR(IF(HLOOKUP('回答結果(KPMG編集)'!AY$2,'受領情報一覧(KPMG編集)'!$2:$100,ROW()-1,0)="","",HLOOKUP('回答結果(KPMG編集)'!AY$2,'受領情報一覧(KPMG編集)'!$2:$100,ROW()-1,0)),"")</f>
        <v/>
      </c>
      <c r="AZ33" s="45" t="str">
        <f>IFERROR(IF(HLOOKUP('回答結果(KPMG編集)'!AZ$2,'受領情報一覧(KPMG編集)'!$2:$100,ROW()-1,0)="","",HLOOKUP('回答結果(KPMG編集)'!AZ$2,'受領情報一覧(KPMG編集)'!$2:$100,ROW()-1,0)),"")</f>
        <v/>
      </c>
      <c r="BA33" s="45" t="str">
        <f>IFERROR(IF(HLOOKUP('回答結果(KPMG編集)'!BA$2,'受領情報一覧(KPMG編集)'!$2:$100,ROW()-1,0)="","",HLOOKUP('回答結果(KPMG編集)'!BA$2,'受領情報一覧(KPMG編集)'!$2:$100,ROW()-1,0)),"")</f>
        <v/>
      </c>
      <c r="BB33" s="185" t="str">
        <f>IFERROR(IF(HLOOKUP('回答結果(KPMG編集)'!BB$2,'受領情報一覧(KPMG編集)'!$2:$100,ROW()-1,0)="","",HLOOKUP('回答結果(KPMG編集)'!BB$2,'受領情報一覧(KPMG編集)'!$2:$100,ROW()-1,0)),"")</f>
        <v/>
      </c>
      <c r="BC33" s="45" t="str">
        <f>IFERROR(IF(HLOOKUP('回答結果(KPMG編集)'!BC$2,'受領情報一覧(KPMG編集)'!$2:$100,ROW()-1,0)="","",HLOOKUP('回答結果(KPMG編集)'!BC$2,'受領情報一覧(KPMG編集)'!$2:$100,ROW()-1,0)),"")</f>
        <v/>
      </c>
      <c r="BD33" s="45" t="str">
        <f>IFERROR(IF(HLOOKUP('回答結果(KPMG編集)'!BD$2,'受領情報一覧(KPMG編集)'!$2:$100,ROW()-1,0)="","",HLOOKUP('回答結果(KPMG編集)'!BD$2,'受領情報一覧(KPMG編集)'!$2:$100,ROW()-1,0)),"")</f>
        <v/>
      </c>
      <c r="BE33" s="45" t="str">
        <f>IFERROR(IF(HLOOKUP('回答結果(KPMG編集)'!BE$2,'受領情報一覧(KPMG編集)'!$2:$100,ROW()-1,0)="","",HLOOKUP('回答結果(KPMG編集)'!BE$2,'受領情報一覧(KPMG編集)'!$2:$100,ROW()-1,0)),"")</f>
        <v/>
      </c>
      <c r="BF33" s="45" t="str">
        <f>IFERROR(IF(HLOOKUP('回答結果(KPMG編集)'!BF$2,'受領情報一覧(KPMG編集)'!$2:$100,ROW()-1,0)="","",HLOOKUP('回答結果(KPMG編集)'!BF$2,'受領情報一覧(KPMG編集)'!$2:$100,ROW()-1,0)),"")</f>
        <v/>
      </c>
      <c r="BG33" s="45" t="str">
        <f>IFERROR(IF(HLOOKUP('回答結果(KPMG編集)'!BG$2,'受領情報一覧(KPMG編集)'!$2:$100,ROW()-1,0)="","",HLOOKUP('回答結果(KPMG編集)'!BG$2,'受領情報一覧(KPMG編集)'!$2:$100,ROW()-1,0)),"")</f>
        <v/>
      </c>
      <c r="BH33" s="45" t="str">
        <f>IFERROR(IF(HLOOKUP('回答結果(KPMG編集)'!BH$2,'受領情報一覧(KPMG編集)'!$2:$100,ROW()-1,0)="","",HLOOKUP('回答結果(KPMG編集)'!BH$2,'受領情報一覧(KPMG編集)'!$2:$100,ROW()-1,0)),"")</f>
        <v/>
      </c>
      <c r="BI33" s="45" t="str">
        <f>IFERROR(IF(HLOOKUP('回答結果(KPMG編集)'!BI$2,'受領情報一覧(KPMG編集)'!$2:$100,ROW()-1,0)="","",HLOOKUP('回答結果(KPMG編集)'!BI$2,'受領情報一覧(KPMG編集)'!$2:$100,ROW()-1,0)),"")</f>
        <v/>
      </c>
      <c r="BJ33" s="45" t="str">
        <f>IFERROR(IF(HLOOKUP('回答結果(KPMG編集)'!BJ$2,'受領情報一覧(KPMG編集)'!$2:$100,ROW()-1,0)="","",HLOOKUP('回答結果(KPMG編集)'!BJ$2,'受領情報一覧(KPMG編集)'!$2:$100,ROW()-1,0)),"")</f>
        <v/>
      </c>
      <c r="BK33" s="45" t="str">
        <f>IFERROR(IF(HLOOKUP('回答結果(KPMG編集)'!BK$2,'受領情報一覧(KPMG編集)'!$2:$100,ROW()-1,0)="","",HLOOKUP('回答結果(KPMG編集)'!BK$2,'受領情報一覧(KPMG編集)'!$2:$100,ROW()-1,0)),"")</f>
        <v/>
      </c>
      <c r="BL33" s="45" t="str">
        <f>IFERROR(IF(HLOOKUP('回答結果(KPMG編集)'!BL$2,'受領情報一覧(KPMG編集)'!$2:$100,ROW()-1,0)="","",HLOOKUP('回答結果(KPMG編集)'!BL$2,'受領情報一覧(KPMG編集)'!$2:$100,ROW()-1,0)),"")</f>
        <v/>
      </c>
      <c r="BM33" s="45" t="str">
        <f>IFERROR(IF(HLOOKUP('回答結果(KPMG編集)'!BM$2,'受領情報一覧(KPMG編集)'!$2:$100,ROW()-1,0)="","",HLOOKUP('回答結果(KPMG編集)'!BM$2,'受領情報一覧(KPMG編集)'!$2:$100,ROW()-1,0)),"")</f>
        <v>有</v>
      </c>
      <c r="BN33" s="45" t="str">
        <f>IFERROR(IF(HLOOKUP('回答結果(KPMG編集)'!BN$2,'受領情報一覧(KPMG編集)'!$2:$100,ROW()-1,0)="","",HLOOKUP('回答結果(KPMG編集)'!BN$2,'受領情報一覧(KPMG編集)'!$2:$100,ROW()-1,0)),"")</f>
        <v>建築物（家屋、事業所、工場、畜舎、倉庫、等）;設備（建築設備、水道設備、製造設備、防災設備、等）;</v>
      </c>
      <c r="BO33" s="45" t="str">
        <f>IFERROR(IF(HLOOKUP('回答結果(KPMG編集)'!BO$2,'受領情報一覧(KPMG編集)'!$2:$100,ROW()-1,0)="","",HLOOKUP('回答結果(KPMG編集)'!BO$2,'受領情報一覧(KPMG編集)'!$2:$100,ROW()-1,0)),"")</f>
        <v>静止画や動画データ;</v>
      </c>
      <c r="BP33" s="45" t="str">
        <f>IFERROR(IF(HLOOKUP('回答結果(KPMG編集)'!BP$2,'受領情報一覧(KPMG編集)'!$2:$100,ROW()-1,0)="","",HLOOKUP('回答結果(KPMG編集)'!BP$2,'受領情報一覧(KPMG編集)'!$2:$100,ROW()-1,0)),"")</f>
        <v>機器を携帯または装備し、確認対象の付近に持ち込み;</v>
      </c>
      <c r="BQ33" s="45" t="str">
        <f>IFERROR(IF(HLOOKUP('回答結果(KPMG編集)'!BQ$2,'受領情報一覧(KPMG編集)'!$2:$100,ROW()-1,0)="","",HLOOKUP('回答結果(KPMG編集)'!BQ$2,'受領情報一覧(KPMG編集)'!$2:$100,ROW()-1,0)),"")</f>
        <v>レベル3：実装（製品・サービスとして提供されている）</v>
      </c>
      <c r="BR33" s="45" t="str">
        <f>IFERROR(IF(HLOOKUP('回答結果(KPMG編集)'!BR$2,'受領情報一覧(KPMG編集)'!$2:$100,ROW()-1,0)="","",HLOOKUP('回答結果(KPMG編集)'!BR$2,'受領情報一覧(KPMG編集)'!$2:$100,ROW()-1,0)),"")</f>
        <v>建築または修繕中の建物内において、作業者が現場に設置された360度カメラを持って歩くことにより画像・動画データを収集し、機器に同梱されているスマートフォンを通じてデータを自動的にサーバへアップロードする。</v>
      </c>
      <c r="BS33" s="45" t="str">
        <f>IFERROR(IF(HLOOKUP('回答結果(KPMG編集)'!BS$2,'受領情報一覧(KPMG編集)'!$2:$100,ROW()-1,0)="","",HLOOKUP('回答結果(KPMG編集)'!BS$2,'受領情報一覧(KPMG編集)'!$2:$100,ROW()-1,0)),"")</f>
        <v>作業員が持ち運ぶため、機器自体には移動機能はありません</v>
      </c>
      <c r="BT33" s="45" t="str">
        <f>IFERROR(IF(HLOOKUP('回答結果(KPMG編集)'!BT$2,'受領情報一覧(KPMG編集)'!$2:$100,ROW()-1,0)="","",HLOOKUP('回答結果(KPMG編集)'!BT$2,'受領情報一覧(KPMG編集)'!$2:$100,ROW()-1,0)),"")</f>
        <v xml:space="preserve">・サイズ（⻑さ(cm)×幅(cm)×⾼さ(cm)）：2.5cm x 6.9cm x 6.4cm
・重量（g） : 154g
・画⾓（FOV） : 360°
・ズーム（倍）: 無し
・最⼤解像度（p） : 5376 x 2688
・フレームレート（fps） : 30fps
・取得頻度（回数/s、回数/m、回数/h、常時、等）: 常時
・点群率（点/s）: -
・測距精度（cm）: -
・測定距離（m）: -
・防⽔等級（IPX1〜IPX8）: 水深5mまでの防水（IPX情報無し）
・防塵等級（IP0X〜IP6X）: -
・動作環境温度（℃〜℃）: -10℃から35℃
・暗視補正機能（有/無）: 無
・遠隔操作機能（有/無）: 無
・稼働時間（h）: 35分
・防爆記号（構造規格/国際整合防爆指針のいずれかで記載してください）: 無
</v>
      </c>
      <c r="BU33" s="45" t="str">
        <f>IFERROR(IF(HLOOKUP('回答結果(KPMG編集)'!BU$2,'受領情報一覧(KPMG編集)'!$2:$100,ROW()-1,0)="","",HLOOKUP('回答結果(KPMG編集)'!BU$2,'受領情報一覧(KPMG編集)'!$2:$100,ROW()-1,0)),"")</f>
        <v>有</v>
      </c>
      <c r="BV33" s="45" t="str">
        <f>IFERROR(IF(HLOOKUP('回答結果(KPMG編集)'!BV$2,'受領情報一覧(KPMG編集)'!$2:$100,ROW()-1,0)="","",HLOOKUP('回答結果(KPMG編集)'!BV$2,'受領情報一覧(KPMG編集)'!$2:$100,ROW()-1,0)),"")</f>
        <v>過去データと取得したデータとの差分分析をすることで、経年劣化状況（亀裂、傷、欠損、動作異常、異音、異常振動、温度異常、漏えい電流、漏えいガス、等）を検出;基準データと取得したデータとの差分分析をすることで、安全措置対策状況（設備の配置状況等）や安全衛生状態（施設の清掃状況等）、技術基準乖離状況（設備の性能等）、設計・施工状況（建築物や埋設物の設計図面への適合状況等）を把握;取得したデータの傾向を分析することで経年劣化（亀裂、傷、欠損、動作異常、異音、異常振動、温度異常、漏えい電流、漏えいガス、等）の予兆を検知;取得したデータの変化量を分析することで経年劣化状況（亀裂、傷、欠損、動作異常、異音、異常振動、温度異常、漏えい電流、漏えいガス、等）を検出;作業員がデータを取得したルートを分析。360度画像を図面上に自動的に配置し、同じポイントでの過去360度画像と目視で比較することも可能とする。;</v>
      </c>
      <c r="BW33" s="45" t="str">
        <f>IFERROR(IF(HLOOKUP('回答結果(KPMG編集)'!BW$2,'受領情報一覧(KPMG編集)'!$2:$100,ROW()-1,0)="","",HLOOKUP('回答結果(KPMG編集)'!BW$2,'受領情報一覧(KPMG編集)'!$2:$100,ROW()-1,0)),"")</f>
        <v>データ取得ルートの分析と図面整合については「レベル３：実装」。差分分析や経年劣化検出については「レベル１：基礎」</v>
      </c>
      <c r="BX33" s="45" t="str">
        <f>IFERROR(IF(HLOOKUP('回答結果(KPMG編集)'!BX$2,'受領情報一覧(KPMG編集)'!$2:$100,ROW()-1,0)="","",HLOOKUP('回答結果(KPMG編集)'!BX$2,'受領情報一覧(KPMG編集)'!$2:$100,ROW()-1,0)),"")</f>
        <v>建築現場にて取得した360度動画像をもとに、SLAM技術で撮影者がデータ取得したルートを分析。このルートに合わせ、AIが図面と整合し、取得した360度画像を図面上に配置する。
加えて、360度画像に映る部材をAIが検知することで工程管理、品質管理の省力化・部分的な自動化を実現する。</v>
      </c>
      <c r="BY33" s="45" t="str">
        <f>IFERROR(IF(HLOOKUP('回答結果(KPMG編集)'!BY$2,'受領情報一覧(KPMG編集)'!$2:$100,ROW()-1,0)="","",HLOOKUP('回答結果(KPMG編集)'!BY$2,'受領情報一覧(KPMG編集)'!$2:$100,ROW()-1,0)),"")</f>
        <v>取得していない;</v>
      </c>
      <c r="BZ33" s="45" t="str">
        <f>IFERROR(IF(HLOOKUP('回答結果(KPMG編集)'!BZ$2,'受領情報一覧(KPMG編集)'!$2:$100,ROW()-1,0)="","",HLOOKUP('回答結果(KPMG編集)'!BZ$2,'受領情報一覧(KPMG編集)'!$2:$100,ROW()-1,0)),"")</f>
        <v>両方取得していない</v>
      </c>
      <c r="CA33" s="45" t="str">
        <f>IFERROR(IF(HLOOKUP('回答結果(KPMG編集)'!CA$2,'受領情報一覧(KPMG編集)'!$2:$100,ROW()-1,0)="","",HLOOKUP('回答結果(KPMG編集)'!CA$2,'受領情報一覧(KPMG編集)'!$2:$100,ROW()-1,0)),"")</f>
        <v/>
      </c>
      <c r="CB33" s="45" t="str">
        <f>IFERROR(IF(HLOOKUP('回答結果(KPMG編集)'!CB$2,'受領情報一覧(KPMG編集)'!$2:$100,ROW()-1,0)="","",HLOOKUP('回答結果(KPMG編集)'!CB$2,'受領情報一覧(KPMG編集)'!$2:$100,ROW()-1,0)),"")</f>
        <v/>
      </c>
      <c r="CC33" s="45" t="str">
        <f>IFERROR(IF(HLOOKUP('回答結果(KPMG編集)'!CC$2,'受領情報一覧(KPMG編集)'!$2:$100,ROW()-1,0)="","",HLOOKUP('回答結果(KPMG編集)'!CC$2,'受領情報一覧(KPMG編集)'!$2:$100,ROW()-1,0)),"")</f>
        <v/>
      </c>
      <c r="CD33" s="45" t="str">
        <f>IFERROR(IF(HLOOKUP('回答結果(KPMG編集)'!CD$2,'受領情報一覧(KPMG編集)'!$2:$100,ROW()-1,0)="","",HLOOKUP('回答結果(KPMG編集)'!CD$2,'受領情報一覧(KPMG編集)'!$2:$100,ROW()-1,0)),"")</f>
        <v>該当するものはありません。</v>
      </c>
      <c r="CE33" s="45" t="str">
        <f>IFERROR(IF(HLOOKUP('回答結果(KPMG編集)'!CE$2,'受領情報一覧(KPMG編集)'!$2:$100,ROW()-1,0)="","",HLOOKUP('回答結果(KPMG編集)'!CE$2,'受領情報一覧(KPMG編集)'!$2:$100,ROW()-1,0)),"")</f>
        <v>準拠するガイドラインはないが独自に脆弱性検査を実施している</v>
      </c>
      <c r="CF33" s="45" t="str">
        <f>IFERROR(IF(HLOOKUP('回答結果(KPMG編集)'!CF$2,'受領情報一覧(KPMG編集)'!$2:$100,ROW()-1,0)="","",HLOOKUP('回答結果(KPMG編集)'!CF$2,'受領情報一覧(KPMG編集)'!$2:$100,ROW()-1,0)),"")</f>
        <v/>
      </c>
      <c r="CG33" s="45" t="str">
        <f>IFERROR(IF(HLOOKUP('回答結果(KPMG編集)'!CG$2,'受領情報一覧(KPMG編集)'!$2:$100,ROW()-1,0)="","",HLOOKUP('回答結果(KPMG編集)'!CG$2,'受領情報一覧(KPMG編集)'!$2:$100,ROW()-1,0)),"")</f>
        <v>脆弱性スキャン　※パッチの適用状況等を診断する;静的アプリケーション・セキュリティ・テスト　※ソースコードのコーディングを分析し、脆弱性を検出する;コードレビュー　※ソースコードをレビューすることで（脆弱性を含む）不具合を検出する;ファジングテスト　※無効なデータや予期しないデータを入力することで、例外的な状況を発生させ、挙動を確認する;</v>
      </c>
      <c r="CH33" s="45" t="str">
        <f>IFERROR(IF(HLOOKUP('回答結果(KPMG編集)'!CH$2,'受領情報一覧(KPMG編集)'!$2:$100,ROW()-1,0)="","",HLOOKUP('回答結果(KPMG編集)'!CH$2,'受領情報一覧(KPMG編集)'!$2:$100,ROW()-1,0)),"")</f>
        <v/>
      </c>
      <c r="CI33" s="45" t="str">
        <f>IFERROR(IF(HLOOKUP('回答結果(KPMG編集)'!CI$2,'受領情報一覧(KPMG編集)'!$2:$100,ROW()-1,0)="","",HLOOKUP('回答結果(KPMG編集)'!CI$2,'受領情報一覧(KPMG編集)'!$2:$100,ROW()-1,0)),"")</f>
        <v/>
      </c>
      <c r="CJ33" s="45" t="str">
        <f>IFERROR(IF(HLOOKUP('回答結果(KPMG編集)'!CJ$2,'受領情報一覧(KPMG編集)'!$2:$100,ROW()-1,0)="","",HLOOKUP('回答結果(KPMG編集)'!CJ$2,'受領情報一覧(KPMG編集)'!$2:$100,ROW()-1,0)),"")</f>
        <v>日本国内のデータセンタ</v>
      </c>
      <c r="CK33" s="45" t="str">
        <f>IFERROR(IF(HLOOKUP('回答結果(KPMG編集)'!CK$2,'受領情報一覧(KPMG編集)'!$2:$100,ROW()-1,0)="","",HLOOKUP('回答結果(KPMG編集)'!CK$2,'受領情報一覧(KPMG編集)'!$2:$100,ROW()-1,0)),"")</f>
        <v>「CRYPTREC 暗号リスト(電子政府推奨暗号)」に掲載されている暗号化アルゴリズムによって暗号化されている。</v>
      </c>
      <c r="CL33" s="45" t="str">
        <f>IFERROR(IF(HLOOKUP('回答結果(KPMG編集)'!CL$2,'受領情報一覧(KPMG編集)'!$2:$100,ROW()-1,0)="","",HLOOKUP('回答結果(KPMG編集)'!CL$2,'受領情報一覧(KPMG編集)'!$2:$100,ROW()-1,0)),"")</f>
        <v>【管理者権限機能】一般ユーザから管理者権限へ昇格させる機能を有している、または、管理者権限で動作するように設計されている（例）ID管理システム、等;【データ等へのアクセス制御機能】データへのアクセスを制御するよう設計されている、また、システムやデバイスを制御する機能へのアクセスを制御するように設計されている（例）バックアップサービス、リカバリマネージャー、NAS、SAN、等;</v>
      </c>
      <c r="CM33" s="45" t="str">
        <f>IFERROR(IF(HLOOKUP('回答結果(KPMG編集)'!CM$2,'受領情報一覧(KPMG編集)'!$2:$100,ROW()-1,0)="","",HLOOKUP('回答結果(KPMG編集)'!CM$2,'受領情報一覧(KPMG編集)'!$2:$100,ROW()-1,0)),"")</f>
        <v>【アクセス権限管理】ソフトウェア及びプラットフォームのユーザーに対し認証機能を使用し、ユーザーごとに扱うデータのトランザクションに係るリスクを踏まえ、アクセス権限を管理している（例）多要素認証機能、シングルサインオン機能、等;【アクセス元の識別、対処】ソフトウェア及びプラットフォームにアクセスするサービスごとに識別・認証し、システム内での通信や情報のやり取りが正当なサービスやアプリケーションとの間で行われ不正なアクセスや通信を防止するよう管理している;【付与する権限の最小化】ソフトウェア及びプラットフォームへのアクセス権はユーザーごとに必要最低限の範囲で付与し、重要な資産への不正アクセスを防止している（例）アクセス権管理専用のプラットフォームを使用し個々の管理者を識別している、等;【ネットワークの保護】ソフトウェア、プラットフォーム及び関連データへの直接アクセスを最小限に抑えるため、ネットワークを保護している（例）インターネットと社内基幹系業務システムとの分離（ネットワーク分離）、プロキシの利用、SDP（Software Defined Perimeter）の利用、ファイアウォールの利用、リモートアクセス管理の実施、等;</v>
      </c>
      <c r="CN33" s="45" t="str">
        <f>IFERROR(IF(HLOOKUP('回答結果(KPMG編集)'!CN$2,'受領情報一覧(KPMG編集)'!$2:$100,ROW()-1,0)="","",HLOOKUP('回答結果(KPMG編集)'!CN$2,'受領情報一覧(KPMG編集)'!$2:$100,ROW()-1,0)),"")</f>
        <v>【データ（資産）の特定、ラベル付け・保護】データ資産の特定、重要度と影響で分類、管理ポリシーの策定を実施の上、データ侵害への対応（例：暗号化制御、データ難読化対応等）、攻撃時の回復手順策定を実施している;【付与する権限の最小化、アクセスレベルの設定】データ資産への不正なアクセスを防止するため、ユーザーに必要最小範囲へのアクセス権の付与や職掌権限にもとづく適切なアクセスレベルの設定を実施している（例）属性情報ベースのアクセス権制御（ABAC）等;【データの暗号化】ローカルストレージ上で保存され外部へ送信されるデータに対して、不正アクセスを防止するための認証、暗号化を施している。また、デバイスへの物理的なセキュリティの確保、損傷ファイルのリカバリ手順の策定、構成管理などを実施している;【通信の暗号化】ネットワークに対する不正な接続を防止するための適切な対策を実施している。また、データを送受信するにあたり、脆弱性の少ないプロトコルを使用している（例）TLS 1.3プロトコルの利用 等;【データのバックアップ】障害発生時、迅速な復旧作業が可能となるよう障害時対応計画を策定し、その有効性を確認している。また、データ消失等の事態に備え、バックアップ及びリストアの仕組みを実装し、その有効性を確認している;</v>
      </c>
      <c r="CO33" s="45" t="str">
        <f>IFERROR(IF(HLOOKUP('回答結果(KPMG編集)'!CO$2,'受領情報一覧(KPMG編集)'!$2:$100,ROW()-1,0)="","",HLOOKUP('回答結果(KPMG編集)'!CO$2,'受領情報一覧(KPMG編集)'!$2:$100,ROW()-1,0)),"")</f>
        <v>ソフトウェア・コンポーネントを管理している</v>
      </c>
      <c r="CP33" s="45" t="str">
        <f>IFERROR(IF(HLOOKUP('回答結果(KPMG編集)'!CP$2,'受領情報一覧(KPMG編集)'!$2:$100,ROW()-1,0)="","",HLOOKUP('回答結果(KPMG編集)'!CP$2,'受領情報一覧(KPMG編集)'!$2:$100,ROW()-1,0)),"")</f>
        <v>プラットフォーム上の全てのソフトウェア（サードパーティ製ソフトウェア、OSSを含む）のソフトウェア・コンポーネントのインベントリ（ソフトウェア部品表（SBOM：software bill of materials））を作成しているが、SBOM データを標準フォーマットでは管理していない</v>
      </c>
      <c r="CQ33" s="45" t="str">
        <f>IFERROR(IF(HLOOKUP('回答結果(KPMG編集)'!CQ$2,'受領情報一覧(KPMG編集)'!$2:$100,ROW()-1,0)="","",HLOOKUP('回答結果(KPMG編集)'!CQ$2,'受領情報一覧(KPMG編集)'!$2:$100,ROW()-1,0)),"")</f>
        <v>SBOM形式ではないが、 依存パッケージをファイル形式で管理するパッケージ管理ツールで管理をしている。 パッケージを管理するファイルをセキュリティツールが解析することで、パッチ適用、構成管理・変更管理プロセス、リスク評価へ活用している。;</v>
      </c>
      <c r="CR33" s="45" t="str">
        <f>IFERROR(IF(HLOOKUP('回答結果(KPMG編集)'!CR$2,'受領情報一覧(KPMG編集)'!$2:$100,ROW()-1,0)="","",HLOOKUP('回答結果(KPMG編集)'!CR$2,'受領情報一覧(KPMG編集)'!$2:$100,ROW()-1,0)),"")</f>
        <v/>
      </c>
      <c r="CS33" s="45" t="str">
        <f>IFERROR(IF(HLOOKUP('回答結果(KPMG編集)'!CS$2,'受領情報一覧(KPMG編集)'!$2:$100,ROW()-1,0)="","",HLOOKUP('回答結果(KPMG編集)'!CS$2,'受領情報一覧(KPMG編集)'!$2:$100,ROW()-1,0)),"")</f>
        <v>【イベントログ等の収集・活用】監査記録やログ記録がポリシーに従って決定、文書化され、ログ収集機能を実装している。また、その収集記録をレビューし、日常監視やセキュリティインシデント検知、運用改善等に活用している;【アクセス元の監視（脅威の検知）と対処する仕組みの実装等】管理・許可されていないソフトウェア、権限のない人員・デバイスの接続を監視・検知し、これに対応するためのポリシーと仕組みを実装している;【データ保護に関わる対策の実施】データの漏洩・改ざんを防止するため、悪質なコードの実行等の攻撃についてモニタリングを実施している。また、検知したイベントを分析し、攻撃の標的及び手法を理解するために活用している;【ネットワークに関わる対策の実施】不正侵入等を防ぐため、ネットワークデバイスの脆弱性に対してセキュリティ対策を実施している （例）ファイアウォールの設定、境界保護、トラフィックの監視、暗号化された新型プロトコルの利用、等;【人（要員）に関わる対策の実施（教育等）】セキュリティインシデントの発生時を想定して、対応方針・手順の策定、人材育成を実施している （例）対応計画や復旧計画の策定・評価、緊急時対応訓練、セキュリティ管理人材の育成研修プラットフォーム上のソフトウェアのセキュリティイベントを監視している、等;</v>
      </c>
      <c r="CT33" s="45" t="str">
        <f>IFERROR(IF(HLOOKUP('回答結果(KPMG編集)'!CT$2,'受領情報一覧(KPMG編集)'!$2:$100,ROW()-1,0)="","",HLOOKUP('回答結果(KPMG編集)'!CT$2,'受領情報一覧(KPMG編集)'!$2:$100,ROW()-1,0)),"")</f>
        <v>【画一的なトレーニングの実施】全社員に対し、画一的なトレーニングを実施している（例）全社員に対し、セキュリティに関わる意識の向上を目的としたトレーニングを実施している、実際の出来事やインシデントをシミュレートした実践的なトレーニングを実施している、等;【ロール（役割）に基づくトレーニングの実施】ロールベースでのトレーニングを実施している（例）管理者としての役割や職務内容に基づくトレーニングを実施している、セキュリティインシデント発生時に管理者に期待される振る舞いを念頭に置いたトレーニングを実施している、等;【継続的な改善を目的としたトレーニングの実施】継続的な改善を目的としたトレーニングを実施している（例）トレーニング結果を定量的な数値等で評価し、適宜トレーニング内容の改善を行いつつ、継続的にトレーニングを実施している、等;</v>
      </c>
      <c r="CU33" s="45" t="str">
        <f>IFERROR(IF(HLOOKUP('回答結果(KPMG編集)'!CU$2,'受領情報一覧(KPMG編集)'!$2:$100,ROW()-1,0)="","",HLOOKUP('回答結果(KPMG編集)'!CU$2,'受領情報一覧(KPMG編集)'!$2:$100,ROW()-1,0)),"")</f>
        <v>【設計段階からのセキュリティ対策の取り込み】脅威モデリング手法を用いて設計レベルのセキュリティに関する問題を特定し、主要なテスト対象または見落とされる可能性のあるテスト対象を特定している;【自動化ツールの活用】テスト自動化ツールを採用することで、テストの一貫した実行と結果の正確な確認を実施しつつ、テストに掛かる工数を最小化している;【静的解析の実施】静的解析（コードベースでの分析）を実施している（例）コードスキャナーを使用して主要なバグを検出している、ハードコードされたパスワードや暗号鍵等がないかを確認している、等;【動的解析の実施】動的解析（実際にプログラムを実行し分析）を実施している（例）テストケースに基づきブラックボックステストを実施している、リグレッションテストを実施している、ソフトウェアがWebサービスを提供する場合はWeb アプリケーションスキャナーなどを使用して脆弱性を検出している、等;【コンポーネント（ソフトウェアを構成する部品・構成要素）の把握・適切な管理】ソフトウェアに含まれているコンポーネント（OSS等の外部ソース含む）について、脆弱性データベース等を活用し脆弱性を継続的に監視している;【継続的な改善対応】検証の結果見つかったバグを修正し、かつ開発プロセスの早い段階でバグを発見し修正するために必要なプロセスの改善を実施している;</v>
      </c>
      <c r="CV33" s="45" t="str">
        <f>IFERROR(IF(HLOOKUP('回答結果(KPMG編集)'!CV$2,'受領情報一覧(KPMG編集)'!$2:$100,ROW()-1,0)="","",HLOOKUP('回答結果(KPMG編集)'!CV$2,'受領情報一覧(KPMG編集)'!$2:$100,ROW()-1,0)),"")</f>
        <v>累計利用社数100社以上</v>
      </c>
      <c r="CW33" s="45" t="str">
        <f>IFERROR(IF(HLOOKUP('回答結果(KPMG編集)'!CW$2,'受領情報一覧(KPMG編集)'!$2:$100,ROW()-1,0)="","",HLOOKUP('回答結果(KPMG編集)'!CW$2,'受領情報一覧(KPMG編集)'!$2:$100,ROW()-1,0)),"")</f>
        <v>数件</v>
      </c>
      <c r="CX33" s="45" t="str">
        <f>IFERROR(IF(HLOOKUP('回答結果(KPMG編集)'!CX$2,'受領情報一覧(KPMG編集)'!$2:$100,ROW()-1,0)="","",HLOOKUP('回答結果(KPMG編集)'!CX$2,'受領情報一覧(KPMG編集)'!$2:$100,ROW()-1,0)),"")</f>
        <v>①発注者
株式会社リビングディー（静岡県富士市）
②概要
一般的に住宅工事では現場監督が同時に複数の現場をかんりしているため、日々の現場巡回の移動時間が大きな業務負荷となっていた。本サービスの導入により、遠隔地からの施工状況確認や隠蔽部を含めて網羅的に記録することにより、品質向上と業務効率化を実現している。試験導入を通じて現在はすべての現場へ導入されている。
③参考URL
https://prtimes.jp/main/html/rd/p/000000004.000108083.html
④投資対効果
●遠隔から施工状況を確認できるようになり、現場監督の移動時間を最大60%削減
●現場確認回数が増えミスやトラブルを未然に防ぐことができるようになり、管理品質が向上
●隠蔽部含め現場の網羅的な記録が残るようになり、急な問い合わせや設計変更への対応力が向上</v>
      </c>
      <c r="CY33" s="45" t="str">
        <f>IFERROR(IF(HLOOKUP('回答結果(KPMG編集)'!CY$2,'受領情報一覧(KPMG編集)'!$2:$100,ROW()-1,0)="","",HLOOKUP('回答結果(KPMG編集)'!CY$2,'受領情報一覧(KPMG編集)'!$2:$100,ROW()-1,0)),"")</f>
        <v>①発注者
株式会社不動産SHOPナカジツ（愛知県岡崎市）
②概要
不動産SHOPナカジツでは、リノベーション工事において現場監督１人当りの案件数を増加させるため「新人監督が現場に赴き、ベテラン監督が工程や品質を管理する」というチーム管理体制を採用しているものの、新人監督のサポートやトラブル対応に時間とコストがかかってしまうことが課題だった。本サービスの導入により、現場の負担なく遠隔確認や網羅的記録が可能になり、ベテラン監督のサポートコストを大幅に削減。試験導入を通じて現在はすべての支店へ導入されている。
③参考URL
近日公開予定
④投資対効果
●遠隔でも施工状況が確認可能になったことで、新人監督現場におけるベテラン監督のサポートコストを大幅に削減
●現場確認の回数・頻度が増えたことで、ミスやトラブルを未然に防ぐことができるようになり、管理品質が向上
●過去の現場記録も現在の現場記録も簡単に共有できるようになり、より短期間での新人スタッフの独り立ちが可能に
●現地調査の際に現場状況を関係業者にも共有することで、同行人数と日程調整の手間を大幅に削減</v>
      </c>
      <c r="CZ33" s="45" t="str">
        <f>IFERROR(IF(HLOOKUP('回答結果(KPMG編集)'!CZ$2,'受領情報一覧(KPMG編集)'!$2:$100,ROW()-1,0)="","",HLOOKUP('回答結果(KPMG編集)'!CZ$2,'受領情報一覧(KPMG編集)'!$2:$100,ROW()-1,0)),"")</f>
        <v>現時点では公開できないが、大手ハウスメーカーでの導入実績多数。</v>
      </c>
      <c r="DA33" s="45" t="str">
        <f>IFERROR(IF(HLOOKUP('回答結果(KPMG編集)'!DA$2,'受領情報一覧(KPMG編集)'!$2:$100,ROW()-1,0)="","",HLOOKUP('回答結果(KPMG編集)'!DA$2,'受領情報一覧(KPMG編集)'!$2:$100,ROW()-1,0)),"")</f>
        <v>組織体制や撮影頻度等に応じて、都度お見積りとさせていただきます。</v>
      </c>
      <c r="DB33" s="45" t="str">
        <f>IFERROR(IF(HLOOKUP('回答結果(KPMG編集)'!DB$2,'受領情報一覧(KPMG編集)'!$2:$100,ROW()-1,0)="","",HLOOKUP('回答結果(KPMG編集)'!DB$2,'受領情報一覧(KPMG編集)'!$2:$100,ROW()-1,0)),"")</f>
        <v xml:space="preserve">①発明の名称：情報処理システム（複数フロアでの自己位置推定）
出願番号:特願2023- 98799
②発明の名称：情報処理システム（チェックリスト自動生成機能）
出願番号:特願2022-148674
①発明の名称：情報処理システム（現場情報のデータベース化）
出願番号:特願2023- 3974
</v>
      </c>
      <c r="DC33" s="45" t="str">
        <f>IFERROR(IF(HLOOKUP('回答結果(KPMG編集)'!DC$2,'受領情報一覧(KPMG編集)'!$2:$100,ROW()-1,0)="","",HLOOKUP('回答結果(KPMG編集)'!DC$2,'受領情報一覧(KPMG編集)'!$2:$100,ROW()-1,0)),"")</f>
        <v>特にありません。</v>
      </c>
      <c r="DD33" s="45" t="str">
        <f>IFERROR(IF(HLOOKUP('回答結果(KPMG編集)'!DD$2,'受領情報一覧(KPMG編集)'!$2:$100,ROW()-1,0)="","",HLOOKUP('回答結果(KPMG編集)'!DD$2,'受領情報一覧(KPMG編集)'!$2:$100,ROW()-1,0)),"")</f>
        <v>特にありません。</v>
      </c>
      <c r="DE33" s="45" t="str">
        <f>IFERROR(IF(HLOOKUP('回答結果(KPMG編集)'!DE$2,'受領情報一覧(KPMG編集)'!$2:$100,ROW()-1,0)="","",HLOOKUP('回答結果(KPMG編集)'!DE$2,'受領情報一覧(KPMG編集)'!$2:$100,ROW()-1,0)),"")</f>
        <v xml:space="preserve">ロボット技術やAIを駆使した高度な技術基盤がありながら、技術リテラシーの高くない現場作業員の方々にも業務を阻害せず簡単に利用可能という、技術力と現場実現性を両立させたサービスであり、各所で高く評価頂いています。
・東京大学  起業支援プログラム 「FoundX Founders Program」 採択
・東京大学  テックスタートアップ支援プログラム「1st Round」 採択
・国土交通省  「建設現場における無人化・省人化技術プロジェクト」 採択
・経済産業省  IPA 未踏アドバンスト事業 採択
・日経アーキテクチュア  「建築をアップデートするベンチャー100」 選出
・Forbes Japan 「2024年注目の日本発スタートアップ100選」
</v>
      </c>
      <c r="DF33" s="45" t="str">
        <f>IFERROR(IF(HLOOKUP('回答結果(KPMG編集)'!DF$2,'受領情報一覧(KPMG編集)'!$2:$100,ROW()-1,0)="","",HLOOKUP('回答結果(KPMG編集)'!DF$2,'受領情報一覧(KPMG編集)'!$2:$100,ROW()-1,0)),"")</f>
        <v>日本国の裁判所</v>
      </c>
      <c r="DG33" s="45" t="str">
        <f>IFERROR(IF(HLOOKUP('回答結果(KPMG編集)'!DG$2,'受領情報一覧(KPMG編集)'!$2:$100,ROW()-1,0)="","",HLOOKUP('回答結果(KPMG編集)'!DG$2,'受領情報一覧(KPMG編集)'!$2:$100,ROW()-1,0)),"")</f>
        <v>日本法</v>
      </c>
      <c r="DH33" s="45" t="str">
        <f>IFERROR(IF(HLOOKUP('回答結果(KPMG編集)'!DH$2,'受領情報一覧(KPMG編集)'!$2:$100,ROW()-1,0)="","",HLOOKUP('回答結果(KPMG編集)'!DH$2,'受領情報一覧(KPMG編集)'!$2:$100,ROW()-1,0)),"")</f>
        <v>はい</v>
      </c>
      <c r="DI33" s="45" t="str">
        <f>IFERROR(IF(HLOOKUP('回答結果(KPMG編集)'!DI$2,'受領情報一覧(KPMG編集)'!$2:$100,ROW()-1,0)="","",HLOOKUP('回答結果(KPMG編集)'!DI$2,'受領情報一覧(KPMG編集)'!$2:$100,ROW()-1,0)),"")</f>
        <v>はい</v>
      </c>
      <c r="DJ33" s="45" t="str">
        <f>IFERROR(IF(HLOOKUP('回答結果(KPMG編集)'!DJ$2,'受領情報一覧(KPMG編集)'!$2:$100,ROW()-1,0)="","",HLOOKUP('回答結果(KPMG編集)'!DJ$2,'受領情報一覧(KPMG編集)'!$2:$100,ROW()-1,0)),"")</f>
        <v>本サービスの利用の対価として現実に支払った金額の6ヶ月分相当額を上限とします。</v>
      </c>
      <c r="DK33" s="45" t="str">
        <f>IFERROR(IF(HLOOKUP('回答結果(KPMG編集)'!DK$2,'受領情報一覧(KPMG編集)'!$2:$100,ROW()-1,0)="","",HLOOKUP('回答結果(KPMG編集)'!DK$2,'受領情報一覧(KPMG編集)'!$2:$100,ROW()-1,0)),"")</f>
        <v/>
      </c>
      <c r="DL33" s="45" t="str">
        <f>IFERROR(IF(HLOOKUP('回答結果(KPMG編集)'!DL$2,'受領情報一覧(KPMG編集)'!$2:$100,ROW()-1,0)="","",HLOOKUP('回答結果(KPMG編集)'!DL$2,'受領情報一覧(KPMG編集)'!$2:$100,ROW()-1,0)),"")</f>
        <v/>
      </c>
      <c r="DM33" s="45" t="str">
        <f>IFERROR(IF(HLOOKUP('回答結果(KPMG編集)'!DM$2,'受領情報一覧(KPMG編集)'!$2:$100,ROW()-1,0)="","",HLOOKUP('回答結果(KPMG編集)'!DM$2,'受領情報一覧(KPMG編集)'!$2:$100,ROW()-1,0)),"")</f>
        <v/>
      </c>
      <c r="DN33" s="45" t="str">
        <f>IFERROR(IF(HLOOKUP('回答結果(KPMG編集)'!DN$2,'受領情報一覧(KPMG編集)'!$2:$100,ROW()-1,0)="","",HLOOKUP('回答結果(KPMG編集)'!DN$2,'受領情報一覧(KPMG編集)'!$2:$100,ROW()-1,0)),"")</f>
        <v/>
      </c>
      <c r="DO33" s="45" t="str">
        <f>IFERROR(IF(HLOOKUP('回答結果(KPMG編集)'!DO$2,'受領情報一覧(KPMG編集)'!$2:$100,ROW()-1,0)="","",HLOOKUP('回答結果(KPMG編集)'!DO$2,'受領情報一覧(KPMG編集)'!$2:$100,ROW()-1,0)),"")</f>
        <v/>
      </c>
      <c r="DP33" s="45" t="str">
        <f>IFERROR(IF(HLOOKUP('回答結果(KPMG編集)'!DP$2,'受領情報一覧(KPMG編集)'!$2:$100,ROW()-1,0)="","",HLOOKUP('回答結果(KPMG編集)'!DP$2,'受領情報一覧(KPMG編集)'!$2:$100,ROW()-1,0)),"")</f>
        <v/>
      </c>
      <c r="DQ33" s="45" t="str">
        <f>IFERROR(IF(HLOOKUP('回答結果(KPMG編集)'!DQ$2,'受領情報一覧(KPMG編集)'!$2:$100,ROW()-1,0)="","",HLOOKUP('回答結果(KPMG編集)'!DQ$2,'受領情報一覧(KPMG編集)'!$2:$100,ROW()-1,0)),"")</f>
        <v/>
      </c>
      <c r="DR33" s="45" t="str">
        <f>IFERROR(IF(HLOOKUP('回答結果(KPMG編集)'!DR$2,'受領情報一覧(KPMG編集)'!$2:$100,ROW()-1,0)="","",HLOOKUP('回答結果(KPMG編集)'!DR$2,'受領情報一覧(KPMG編集)'!$2:$100,ROW()-1,0)),"")</f>
        <v/>
      </c>
      <c r="DS33" s="45" t="str">
        <f>IFERROR(IF(HLOOKUP('回答結果(KPMG編集)'!DS$2,'受領情報一覧(KPMG編集)'!$2:$100,ROW()-1,0)="","",HLOOKUP('回答結果(KPMG編集)'!DS$2,'受領情報一覧(KPMG編集)'!$2:$100,ROW()-1,0)),"")</f>
        <v/>
      </c>
      <c r="DT33" s="45" t="str">
        <f>IFERROR(IF(HLOOKUP('回答結果(KPMG編集)'!DT$2,'受領情報一覧(KPMG編集)'!$2:$100,ROW()-1,0)="","",HLOOKUP('回答結果(KPMG編集)'!DT$2,'受領情報一覧(KPMG編集)'!$2:$100,ROW()-1,0)),"")</f>
        <v/>
      </c>
      <c r="DU33" s="45" t="str">
        <f>IFERROR(IF(HLOOKUP('回答結果(KPMG編集)'!DU$2,'受領情報一覧(KPMG編集)'!$2:$100,ROW()-1,0)="","",HLOOKUP('回答結果(KPMG編集)'!DU$2,'受領情報一覧(KPMG編集)'!$2:$100,ROW()-1,0)),"")</f>
        <v/>
      </c>
      <c r="DV33" s="45" t="str">
        <f>IFERROR(IF(HLOOKUP('回答結果(KPMG編集)'!DV$2,'受領情報一覧(KPMG編集)'!$2:$100,ROW()-1,0)="","",HLOOKUP('回答結果(KPMG編集)'!DV$2,'受領情報一覧(KPMG編集)'!$2:$100,ROW()-1,0)),"")</f>
        <v>千葉 悟史</v>
      </c>
      <c r="DW33" s="45" t="str">
        <f>IFERROR(IF(HLOOKUP('回答結果(KPMG編集)'!DW$2,'受領情報一覧(KPMG編集)'!$2:$100,ROW()-1,0)="","",HLOOKUP('回答結果(KPMG編集)'!DW$2,'受領情報一覧(KPMG編集)'!$2:$100,ROW()-1,0)),"")</f>
        <v>チバ サトシ</v>
      </c>
      <c r="DX33" s="45" t="str">
        <f>IFERROR(IF(HLOOKUP('回答結果(KPMG編集)'!DX$2,'受領情報一覧(KPMG編集)'!$2:$100,ROW()-1,0)="","",HLOOKUP('回答結果(KPMG編集)'!DX$2,'受領情報一覧(KPMG編集)'!$2:$100,ROW()-1,0)),"")</f>
        <v>070-1069-2628　
satoshi.chiba@softroid.jp</v>
      </c>
      <c r="DY33" s="45" t="str">
        <f>IFERROR(IF(HLOOKUP('回答結果(KPMG編集)'!DY$2,'受領情報一覧(KPMG編集)'!$2:$100,ROW()-1,0)="","",HLOOKUP('回答結果(KPMG編集)'!DY$2,'受領情報一覧(KPMG編集)'!$2:$100,ROW()-1,0)),"")</f>
        <v>個人情報の取扱いに同意する</v>
      </c>
      <c r="DZ33" s="45" t="str">
        <f>IFERROR(IF(HLOOKUP('回答結果(KPMG編集)'!DZ$2,'受領情報一覧(KPMG編集)'!$2:$100,ROW()-1,0)="","",HLOOKUP('回答結果(KPMG編集)'!DZ$2,'受領情報一覧(KPMG編集)'!$2:$100,ROW()-1,0)),"")</f>
        <v>著作権の取扱いに同意する</v>
      </c>
      <c r="EA33" s="45" t="str">
        <f>IFERROR(IF(HLOOKUP('回答結果(KPMG編集)'!EA$3,'受領情報一覧(KPMG編集)'!$3:$100,ROW()-2,0)="","",HLOOKUP('回答結果(KPMG編集)'!EA$3,'受領情報一覧(KPMG編集)'!$3:$100,ROW()-2,0)),"")</f>
        <v>同意する</v>
      </c>
      <c r="EB33" s="45" t="str">
        <f>IFERROR(IF(HLOOKUP('回答結果(KPMG編集)'!EB$3,'受領情報一覧(KPMG編集)'!$3:$100,ROW()-2,0)="","",HLOOKUP('回答結果(KPMG編集)'!EB$3,'受領情報一覧(KPMG編集)'!$3:$100,ROW()-2,0)),"")</f>
        <v>確認しました</v>
      </c>
    </row>
    <row r="34" spans="2:132" x14ac:dyDescent="0.55000000000000004">
      <c r="B34" s="67">
        <f>IFERROR(IF(Table1[[#This Row],[回答ID]]="","",Table1[[#This Row],[回答ID]]),"")</f>
        <v>31</v>
      </c>
      <c r="C34" s="46">
        <f>IFERROR(IF(Table1[[#This Row],[開始時刻]]="","",Table1[[#This Row],[開始時刻]]),"")</f>
        <v>45320.362743055557</v>
      </c>
      <c r="D34" s="46">
        <f>IFERROR(IF(Table1[[#This Row],[完了時刻]]="","",Table1[[#This Row],[完了時刻]]),"")</f>
        <v>45320.494849537034</v>
      </c>
      <c r="E34" s="45" t="str">
        <f>IFERROR(IF(Table1[[#This Row],[メール]]="","",Table1[[#This Row],[メール]]),"")</f>
        <v>anonymous</v>
      </c>
      <c r="F34" s="45" t="str">
        <f>IFERROR(IF(Table1[[#This Row],[名前]]="","",Table1[[#This Row],[名前]]),"")</f>
        <v/>
      </c>
      <c r="G34" s="45" t="str">
        <f>IFERROR(IF(Table1[[#This Row],[最終変更時刻]]="","",Table1[[#This Row],[最終変更時刻]]),"")</f>
        <v/>
      </c>
      <c r="H34" s="45" t="str">
        <f>IFERROR(IF(HLOOKUP('回答結果(KPMG編集)'!H$2,'受領情報一覧(KPMG編集)'!$2:$100,ROW()-1,0)="","",HLOOKUP('回答結果(KPMG編集)'!H$2,'受領情報一覧(KPMG編集)'!$2:$100,ROW()-1,0)),"")</f>
        <v>株式会社リコー</v>
      </c>
      <c r="I34" s="45" t="str">
        <f>IFERROR(IF(HLOOKUP('回答結果(KPMG編集)'!I$2,'受領情報一覧(KPMG編集)'!$2:$100,ROW()-1,0)="","",HLOOKUP('回答結果(KPMG編集)'!I$2,'受領情報一覧(KPMG編集)'!$2:$100,ROW()-1,0)),"")</f>
        <v>リコー</v>
      </c>
      <c r="J34" s="45" t="str">
        <f>IFERROR(IF(HLOOKUP('回答結果(KPMG編集)'!J$2,'受領情報一覧(KPMG編集)'!$2:$100,ROW()-1,0)="","",HLOOKUP('回答結果(KPMG編集)'!J$2,'受領情報一覧(KPMG編集)'!$2:$100,ROW()-1,0)),"")</f>
        <v>日本国</v>
      </c>
      <c r="K34" s="184" t="str">
        <f>IFERROR(IF(HLOOKUP('回答結果(KPMG編集)'!K$2,'受領情報一覧(KPMG編集)'!$2:$100,ROW()-1,0)="","",HLOOKUP('回答結果(KPMG編集)'!K$2,'受領情報一覧(KPMG編集)'!$2:$100,ROW()-1,0)),"")</f>
        <v>010001110829</v>
      </c>
      <c r="L34" s="45" t="str">
        <f>IFERROR(IF(HLOOKUP('回答結果(KPMG編集)'!L$2,'受領情報一覧(KPMG編集)'!$2:$100,ROW()-1,0)="","",HLOOKUP('回答結果(KPMG編集)'!L$2,'受領情報一覧(KPMG編集)'!$2:$100,ROW()-1,0)),"")</f>
        <v>300⼈超</v>
      </c>
      <c r="M34" s="45" t="str">
        <f>IFERROR(IF(HLOOKUP('回答結果(KPMG編集)'!M$2,'受領情報一覧(KPMG編集)'!$2:$100,ROW()-1,0)="","",HLOOKUP('回答結果(KPMG編集)'!M$2,'受領情報一覧(KPMG編集)'!$2:$100,ROW()-1,0)),"")</f>
        <v>３億円超</v>
      </c>
      <c r="N34" s="45" t="str">
        <f>IFERROR(IF(HLOOKUP('回答結果(KPMG編集)'!N$2,'受領情報一覧(KPMG編集)'!$2:$100,ROW()-1,0)="","",HLOOKUP('回答結果(KPMG編集)'!N$2,'受領情報一覧(KPMG編集)'!$2:$100,ROW()-1,0)),"")</f>
        <v>東京都大田区中馬込1丁目-3-6</v>
      </c>
      <c r="O34" s="45" t="str">
        <f>IFERROR(IF(HLOOKUP('回答結果(KPMG編集)'!O$2,'受領情報一覧(KPMG編集)'!$2:$100,ROW()-1,0)="","",HLOOKUP('回答結果(KPMG編集)'!O$2,'受領情報一覧(KPMG編集)'!$2:$100,ROW()-1,0)),"")</f>
        <v>https://jp.ricoh.com/</v>
      </c>
      <c r="P34" s="45" t="str">
        <f>IFERROR(IF(HLOOKUP('回答結果(KPMG編集)'!P$2,'受領情報一覧(KPMG編集)'!$2:$100,ROW()-1,0)="","",HLOOKUP('回答結果(KPMG編集)'!P$2,'受領情報一覧(KPMG編集)'!$2:$100,ROW()-1,0)),"")</f>
        <v>中央省庁（全省庁統一資格）;都道府県;市区町村;</v>
      </c>
      <c r="Q34" s="45" t="str">
        <f>IFERROR(IF(HLOOKUP('回答結果(KPMG編集)'!Q$2,'受領情報一覧(KPMG編集)'!$2:$100,ROW()-1,0)="","",HLOOKUP('回答結果(KPMG編集)'!Q$2,'受領情報一覧(KPMG編集)'!$2:$100,ROW()-1,0)),"")</f>
        <v>全国;</v>
      </c>
      <c r="R34" s="45" t="str">
        <f>IFERROR(IF(HLOOKUP('回答結果(KPMG編集)'!R$2,'受領情報一覧(KPMG編集)'!$2:$100,ROW()-1,0)="","",HLOOKUP('回答結果(KPMG編集)'!R$2,'受領情報一覧(KPMG編集)'!$2:$100,ROW()-1,0)),"")</f>
        <v>RICOH Remote Field</v>
      </c>
      <c r="S34" s="45" t="str">
        <f>IFERROR(IF(HLOOKUP('回答結果(KPMG編集)'!S$2,'受領情報一覧(KPMG編集)'!$2:$100,ROW()-1,0)="","",HLOOKUP('回答結果(KPMG編集)'!S$2,'受領情報一覧(KPMG編集)'!$2:$100,ROW()-1,0)),"")</f>
        <v/>
      </c>
      <c r="T34" s="45" t="str">
        <f>IFERROR(IF(HLOOKUP('回答結果(KPMG編集)'!T$2,'受領情報一覧(KPMG編集)'!$2:$100,ROW()-1,0)="","",HLOOKUP('回答結果(KPMG編集)'!T$2,'受領情報一覧(KPMG編集)'!$2:$100,ROW()-1,0)),"")</f>
        <v>「360°映像」「4G回線で4K配信」「通信環境に強く、映像の遅延時間が短い」
現場に行く必要があった作業を遠隔から行うことで、生産性・安全性を向上させるソリューションです。</v>
      </c>
      <c r="U34" s="45" t="str">
        <f>IFERROR(IF(HLOOKUP('回答結果(KPMG編集)'!U$2,'受領情報一覧(KPMG編集)'!$2:$100,ROW()-1,0)="","",HLOOKUP('回答結果(KPMG編集)'!U$2,'受領情報一覧(KPMG編集)'!$2:$100,ROW()-1,0)),"")</f>
        <v>https://www.ricoh.co.jp/service/remote-field</v>
      </c>
      <c r="V34" s="45" t="str">
        <f>IFERROR(IF(HLOOKUP('回答結果(KPMG編集)'!V$2,'受領情報一覧(KPMG編集)'!$2:$100,ROW()-1,0)="","",HLOOKUP('回答結果(KPMG編集)'!V$2,'受領情報一覧(KPMG編集)'!$2:$100,ROW()-1,0)),"")</f>
        <v/>
      </c>
      <c r="W34" s="45" t="str">
        <f>IFERROR(IF(HLOOKUP('回答結果(KPMG編集)'!W$2,'受領情報一覧(KPMG編集)'!$2:$100,ROW()-1,0)="","",HLOOKUP('回答結果(KPMG編集)'!W$2,'受領情報一覧(KPMG編集)'!$2:$100,ROW()-1,0)),"")</f>
        <v/>
      </c>
      <c r="X34" s="45" t="str">
        <f>IFERROR(IF(HLOOKUP('回答結果(KPMG編集)'!X$2,'受領情報一覧(KPMG編集)'!$2:$100,ROW()-1,0)="","",HLOOKUP('回答結果(KPMG編集)'!X$2,'受領情報一覧(KPMG編集)'!$2:$100,ROW()-1,0)),"")</f>
        <v>１つの要素技術により構成される</v>
      </c>
      <c r="Y34" s="45" t="str">
        <f>IFERROR(IF(HLOOKUP('回答結果(KPMG編集)'!Y$2,'受領情報一覧(KPMG編集)'!$2:$100,ROW()-1,0)="","",HLOOKUP('回答結果(KPMG編集)'!Y$2,'受領情報一覧(KPMG編集)'!$2:$100,ROW()-1,0)),"")</f>
        <v>株式会社リコー</v>
      </c>
      <c r="Z34" s="45" t="str">
        <f>IFERROR(IF(HLOOKUP('回答結果(KPMG編集)'!Z$2,'受領情報一覧(KPMG編集)'!$2:$100,ROW()-1,0)="","",HLOOKUP('回答結果(KPMG編集)'!Z$2,'受領情報一覧(KPMG編集)'!$2:$100,ROW()-1,0)),"")</f>
        <v>リコー</v>
      </c>
      <c r="AA34" s="185" t="str">
        <f>IFERROR(IF(HLOOKUP('回答結果(KPMG編集)'!AA$2,'受領情報一覧(KPMG編集)'!$2:$100,ROW()-1,0)="","",HLOOKUP('回答結果(KPMG編集)'!AA$2,'受領情報一覧(KPMG編集)'!$2:$100,ROW()-1,0)),"")</f>
        <v>010001110829</v>
      </c>
      <c r="AB34" s="45" t="str">
        <f>IFERROR(IF(HLOOKUP('回答結果(KPMG編集)'!AB$2,'受領情報一覧(KPMG編集)'!$2:$100,ROW()-1,0)="","",HLOOKUP('回答結果(KPMG編集)'!AB$2,'受領情報一覧(KPMG編集)'!$2:$100,ROW()-1,0)),"")</f>
        <v>東京都大田区中馬込1丁目3-6</v>
      </c>
      <c r="AC34" s="45" t="str">
        <f>IFERROR(IF(HLOOKUP('回答結果(KPMG編集)'!AC$2,'受領情報一覧(KPMG編集)'!$2:$100,ROW()-1,0)="","",HLOOKUP('回答結果(KPMG編集)'!AC$2,'受領情報一覧(KPMG編集)'!$2:$100,ROW()-1,0)),"")</f>
        <v/>
      </c>
      <c r="AD34" s="45" t="str">
        <f>IFERROR(IF(HLOOKUP('回答結果(KPMG編集)'!AD$2,'受領情報一覧(KPMG編集)'!$2:$100,ROW()-1,0)="","",HLOOKUP('回答結果(KPMG編集)'!AD$2,'受領情報一覧(KPMG編集)'!$2:$100,ROW()-1,0)),"")</f>
        <v/>
      </c>
      <c r="AE34" s="45" t="str">
        <f>IFERROR(IF(HLOOKUP('回答結果(KPMG編集)'!AE$2,'受領情報一覧(KPMG編集)'!$2:$100,ROW()-1,0)="","",HLOOKUP('回答結果(KPMG編集)'!AE$2,'受領情報一覧(KPMG編集)'!$2:$100,ROW()-1,0)),"")</f>
        <v/>
      </c>
      <c r="AF34" s="45" t="str">
        <f>IFERROR(IF(HLOOKUP('回答結果(KPMG編集)'!AF$2,'受領情報一覧(KPMG編集)'!$2:$100,ROW()-1,0)="","",HLOOKUP('回答結果(KPMG編集)'!AF$2,'受領情報一覧(KPMG編集)'!$2:$100,ROW()-1,0)),"")</f>
        <v/>
      </c>
      <c r="AG34" s="185" t="str">
        <f>IFERROR(IF(HLOOKUP('回答結果(KPMG編集)'!AG$2,'受領情報一覧(KPMG編集)'!$2:$100,ROW()-1,0)="","",HLOOKUP('回答結果(KPMG編集)'!AG$2,'受領情報一覧(KPMG編集)'!$2:$100,ROW()-1,0)),"")</f>
        <v/>
      </c>
      <c r="AH34" s="45" t="str">
        <f>IFERROR(IF(HLOOKUP('回答結果(KPMG編集)'!AH$2,'受領情報一覧(KPMG編集)'!$2:$100,ROW()-1,0)="","",HLOOKUP('回答結果(KPMG編集)'!AH$2,'受領情報一覧(KPMG編集)'!$2:$100,ROW()-1,0)),"")</f>
        <v/>
      </c>
      <c r="AI34" s="45" t="str">
        <f>IFERROR(IF(HLOOKUP('回答結果(KPMG編集)'!AI$2,'受領情報一覧(KPMG編集)'!$2:$100,ROW()-1,0)="","",HLOOKUP('回答結果(KPMG編集)'!AI$2,'受領情報一覧(KPMG編集)'!$2:$100,ROW()-1,0)),"")</f>
        <v/>
      </c>
      <c r="AJ34" s="45" t="str">
        <f>IFERROR(IF(HLOOKUP('回答結果(KPMG編集)'!AJ$2,'受領情報一覧(KPMG編集)'!$2:$100,ROW()-1,0)="","",HLOOKUP('回答結果(KPMG編集)'!AJ$2,'受領情報一覧(KPMG編集)'!$2:$100,ROW()-1,0)),"")</f>
        <v/>
      </c>
      <c r="AK34" s="45" t="str">
        <f>IFERROR(IF(HLOOKUP('回答結果(KPMG編集)'!AK$2,'受領情報一覧(KPMG編集)'!$2:$100,ROW()-1,0)="","",HLOOKUP('回答結果(KPMG編集)'!AK$2,'受領情報一覧(KPMG編集)'!$2:$100,ROW()-1,0)),"")</f>
        <v/>
      </c>
      <c r="AL34" s="45" t="str">
        <f>IFERROR(IF(HLOOKUP('回答結果(KPMG編集)'!AL$2,'受領情報一覧(KPMG編集)'!$2:$100,ROW()-1,0)="","",HLOOKUP('回答結果(KPMG編集)'!AL$2,'受領情報一覧(KPMG編集)'!$2:$100,ROW()-1,0)),"")</f>
        <v/>
      </c>
      <c r="AM34" s="45" t="str">
        <f>IFERROR(IF(HLOOKUP('回答結果(KPMG編集)'!AM$2,'受領情報一覧(KPMG編集)'!$2:$100,ROW()-1,0)="","",HLOOKUP('回答結果(KPMG編集)'!AM$2,'受領情報一覧(KPMG編集)'!$2:$100,ROW()-1,0)),"")</f>
        <v/>
      </c>
      <c r="AN34" s="185" t="str">
        <f>IFERROR(IF(HLOOKUP('回答結果(KPMG編集)'!AN$2,'受領情報一覧(KPMG編集)'!$2:$100,ROW()-1,0)="","",HLOOKUP('回答結果(KPMG編集)'!AN$2,'受領情報一覧(KPMG編集)'!$2:$100,ROW()-1,0)),"")</f>
        <v/>
      </c>
      <c r="AO34" s="45" t="str">
        <f>IFERROR(IF(HLOOKUP('回答結果(KPMG編集)'!AO$2,'受領情報一覧(KPMG編集)'!$2:$100,ROW()-1,0)="","",HLOOKUP('回答結果(KPMG編集)'!AO$2,'受領情報一覧(KPMG編集)'!$2:$100,ROW()-1,0)),"")</f>
        <v/>
      </c>
      <c r="AP34" s="45" t="str">
        <f>IFERROR(IF(HLOOKUP('回答結果(KPMG編集)'!AP$2,'受領情報一覧(KPMG編集)'!$2:$100,ROW()-1,0)="","",HLOOKUP('回答結果(KPMG編集)'!AP$2,'受領情報一覧(KPMG編集)'!$2:$100,ROW()-1,0)),"")</f>
        <v/>
      </c>
      <c r="AQ34" s="45" t="str">
        <f>IFERROR(IF(HLOOKUP('回答結果(KPMG編集)'!AQ$2,'受領情報一覧(KPMG編集)'!$2:$100,ROW()-1,0)="","",HLOOKUP('回答結果(KPMG編集)'!AQ$2,'受領情報一覧(KPMG編集)'!$2:$100,ROW()-1,0)),"")</f>
        <v/>
      </c>
      <c r="AR34" s="45" t="str">
        <f>IFERROR(IF(HLOOKUP('回答結果(KPMG編集)'!AR$2,'受領情報一覧(KPMG編集)'!$2:$100,ROW()-1,0)="","",HLOOKUP('回答結果(KPMG編集)'!AR$2,'受領情報一覧(KPMG編集)'!$2:$100,ROW()-1,0)),"")</f>
        <v/>
      </c>
      <c r="AS34" s="45" t="str">
        <f>IFERROR(IF(HLOOKUP('回答結果(KPMG編集)'!AS$2,'受領情報一覧(KPMG編集)'!$2:$100,ROW()-1,0)="","",HLOOKUP('回答結果(KPMG編集)'!AS$2,'受領情報一覧(KPMG編集)'!$2:$100,ROW()-1,0)),"")</f>
        <v/>
      </c>
      <c r="AT34" s="45" t="str">
        <f>IFERROR(IF(HLOOKUP('回答結果(KPMG編集)'!AT$2,'受領情報一覧(KPMG編集)'!$2:$100,ROW()-1,0)="","",HLOOKUP('回答結果(KPMG編集)'!AT$2,'受領情報一覧(KPMG編集)'!$2:$100,ROW()-1,0)),"")</f>
        <v/>
      </c>
      <c r="AU34" s="185" t="str">
        <f>IFERROR(IF(HLOOKUP('回答結果(KPMG編集)'!AU$2,'受領情報一覧(KPMG編集)'!$2:$100,ROW()-1,0)="","",HLOOKUP('回答結果(KPMG編集)'!AU$2,'受領情報一覧(KPMG編集)'!$2:$100,ROW()-1,0)),"")</f>
        <v/>
      </c>
      <c r="AV34" s="45" t="str">
        <f>IFERROR(IF(HLOOKUP('回答結果(KPMG編集)'!AV$2,'受領情報一覧(KPMG編集)'!$2:$100,ROW()-1,0)="","",HLOOKUP('回答結果(KPMG編集)'!AV$2,'受領情報一覧(KPMG編集)'!$2:$100,ROW()-1,0)),"")</f>
        <v/>
      </c>
      <c r="AW34" s="45" t="str">
        <f>IFERROR(IF(HLOOKUP('回答結果(KPMG編集)'!AW$2,'受領情報一覧(KPMG編集)'!$2:$100,ROW()-1,0)="","",HLOOKUP('回答結果(KPMG編集)'!AW$2,'受領情報一覧(KPMG編集)'!$2:$100,ROW()-1,0)),"")</f>
        <v/>
      </c>
      <c r="AX34" s="45" t="str">
        <f>IFERROR(IF(HLOOKUP('回答結果(KPMG編集)'!AX$2,'受領情報一覧(KPMG編集)'!$2:$100,ROW()-1,0)="","",HLOOKUP('回答結果(KPMG編集)'!AX$2,'受領情報一覧(KPMG編集)'!$2:$100,ROW()-1,0)),"")</f>
        <v/>
      </c>
      <c r="AY34" s="45" t="str">
        <f>IFERROR(IF(HLOOKUP('回答結果(KPMG編集)'!AY$2,'受領情報一覧(KPMG編集)'!$2:$100,ROW()-1,0)="","",HLOOKUP('回答結果(KPMG編集)'!AY$2,'受領情報一覧(KPMG編集)'!$2:$100,ROW()-1,0)),"")</f>
        <v/>
      </c>
      <c r="AZ34" s="45" t="str">
        <f>IFERROR(IF(HLOOKUP('回答結果(KPMG編集)'!AZ$2,'受領情報一覧(KPMG編集)'!$2:$100,ROW()-1,0)="","",HLOOKUP('回答結果(KPMG編集)'!AZ$2,'受領情報一覧(KPMG編集)'!$2:$100,ROW()-1,0)),"")</f>
        <v/>
      </c>
      <c r="BA34" s="45" t="str">
        <f>IFERROR(IF(HLOOKUP('回答結果(KPMG編集)'!BA$2,'受領情報一覧(KPMG編集)'!$2:$100,ROW()-1,0)="","",HLOOKUP('回答結果(KPMG編集)'!BA$2,'受領情報一覧(KPMG編集)'!$2:$100,ROW()-1,0)),"")</f>
        <v/>
      </c>
      <c r="BB34" s="185" t="str">
        <f>IFERROR(IF(HLOOKUP('回答結果(KPMG編集)'!BB$2,'受領情報一覧(KPMG編集)'!$2:$100,ROW()-1,0)="","",HLOOKUP('回答結果(KPMG編集)'!BB$2,'受領情報一覧(KPMG編集)'!$2:$100,ROW()-1,0)),"")</f>
        <v/>
      </c>
      <c r="BC34" s="45" t="str">
        <f>IFERROR(IF(HLOOKUP('回答結果(KPMG編集)'!BC$2,'受領情報一覧(KPMG編集)'!$2:$100,ROW()-1,0)="","",HLOOKUP('回答結果(KPMG編集)'!BC$2,'受領情報一覧(KPMG編集)'!$2:$100,ROW()-1,0)),"")</f>
        <v/>
      </c>
      <c r="BD34" s="45" t="str">
        <f>IFERROR(IF(HLOOKUP('回答結果(KPMG編集)'!BD$2,'受領情報一覧(KPMG編集)'!$2:$100,ROW()-1,0)="","",HLOOKUP('回答結果(KPMG編集)'!BD$2,'受領情報一覧(KPMG編集)'!$2:$100,ROW()-1,0)),"")</f>
        <v/>
      </c>
      <c r="BE34" s="45" t="str">
        <f>IFERROR(IF(HLOOKUP('回答結果(KPMG編集)'!BE$2,'受領情報一覧(KPMG編集)'!$2:$100,ROW()-1,0)="","",HLOOKUP('回答結果(KPMG編集)'!BE$2,'受領情報一覧(KPMG編集)'!$2:$100,ROW()-1,0)),"")</f>
        <v/>
      </c>
      <c r="BF34" s="45" t="str">
        <f>IFERROR(IF(HLOOKUP('回答結果(KPMG編集)'!BF$2,'受領情報一覧(KPMG編集)'!$2:$100,ROW()-1,0)="","",HLOOKUP('回答結果(KPMG編集)'!BF$2,'受領情報一覧(KPMG編集)'!$2:$100,ROW()-1,0)),"")</f>
        <v/>
      </c>
      <c r="BG34" s="45" t="str">
        <f>IFERROR(IF(HLOOKUP('回答結果(KPMG編集)'!BG$2,'受領情報一覧(KPMG編集)'!$2:$100,ROW()-1,0)="","",HLOOKUP('回答結果(KPMG編集)'!BG$2,'受領情報一覧(KPMG編集)'!$2:$100,ROW()-1,0)),"")</f>
        <v/>
      </c>
      <c r="BH34" s="45" t="str">
        <f>IFERROR(IF(HLOOKUP('回答結果(KPMG編集)'!BH$2,'受領情報一覧(KPMG編集)'!$2:$100,ROW()-1,0)="","",HLOOKUP('回答結果(KPMG編集)'!BH$2,'受領情報一覧(KPMG編集)'!$2:$100,ROW()-1,0)),"")</f>
        <v/>
      </c>
      <c r="BI34" s="45" t="str">
        <f>IFERROR(IF(HLOOKUP('回答結果(KPMG編集)'!BI$2,'受領情報一覧(KPMG編集)'!$2:$100,ROW()-1,0)="","",HLOOKUP('回答結果(KPMG編集)'!BI$2,'受領情報一覧(KPMG編集)'!$2:$100,ROW()-1,0)),"")</f>
        <v/>
      </c>
      <c r="BJ34" s="45" t="str">
        <f>IFERROR(IF(HLOOKUP('回答結果(KPMG編集)'!BJ$2,'受領情報一覧(KPMG編集)'!$2:$100,ROW()-1,0)="","",HLOOKUP('回答結果(KPMG編集)'!BJ$2,'受領情報一覧(KPMG編集)'!$2:$100,ROW()-1,0)),"")</f>
        <v/>
      </c>
      <c r="BK34" s="45" t="str">
        <f>IFERROR(IF(HLOOKUP('回答結果(KPMG編集)'!BK$2,'受領情報一覧(KPMG編集)'!$2:$100,ROW()-1,0)="","",HLOOKUP('回答結果(KPMG編集)'!BK$2,'受領情報一覧(KPMG編集)'!$2:$100,ROW()-1,0)),"")</f>
        <v/>
      </c>
      <c r="BL34" s="45" t="str">
        <f>IFERROR(IF(HLOOKUP('回答結果(KPMG編集)'!BL$2,'受領情報一覧(KPMG編集)'!$2:$100,ROW()-1,0)="","",HLOOKUP('回答結果(KPMG編集)'!BL$2,'受領情報一覧(KPMG編集)'!$2:$100,ROW()-1,0)),"")</f>
        <v/>
      </c>
      <c r="BM34" s="45" t="str">
        <f>IFERROR(IF(HLOOKUP('回答結果(KPMG編集)'!BM$2,'受領情報一覧(KPMG編集)'!$2:$100,ROW()-1,0)="","",HLOOKUP('回答結果(KPMG編集)'!BM$2,'受領情報一覧(KPMG編集)'!$2:$100,ROW()-1,0)),"")</f>
        <v>有</v>
      </c>
      <c r="BN34" s="45" t="str">
        <f>IFERROR(IF(HLOOKUP('回答結果(KPMG編集)'!BN$2,'受領情報一覧(KPMG編集)'!$2:$100,ROW()-1,0)="","",HLOOKUP('回答結果(KPMG編集)'!BN$2,'受領情報一覧(KPMG編集)'!$2:$100,ROW()-1,0)),"")</f>
        <v>建築物（家屋、事業所、工場、畜舎、倉庫、等）;土木構造物（道路、トンネル、橋梁、導管等の埋設物、等）;設備（建築設備、水道設備、製造設備、防災設備、等）;</v>
      </c>
      <c r="BO34" s="45" t="str">
        <f>IFERROR(IF(HLOOKUP('回答結果(KPMG編集)'!BO$2,'受領情報一覧(KPMG編集)'!$2:$100,ROW()-1,0)="","",HLOOKUP('回答結果(KPMG編集)'!BO$2,'受領情報一覧(KPMG編集)'!$2:$100,ROW()-1,0)),"")</f>
        <v>静止画や動画データ;</v>
      </c>
      <c r="BP34" s="45" t="str">
        <f>IFERROR(IF(HLOOKUP('回答結果(KPMG編集)'!BP$2,'受領情報一覧(KPMG編集)'!$2:$100,ROW()-1,0)="","",HLOOKUP('回答結果(KPMG編集)'!BP$2,'受領情報一覧(KPMG編集)'!$2:$100,ROW()-1,0)),"")</f>
        <v>機器を携帯または装備し、確認対象の付近に持ち込み;</v>
      </c>
      <c r="BQ34" s="45" t="str">
        <f>IFERROR(IF(HLOOKUP('回答結果(KPMG編集)'!BQ$2,'受領情報一覧(KPMG編集)'!$2:$100,ROW()-1,0)="","",HLOOKUP('回答結果(KPMG編集)'!BQ$2,'受領情報一覧(KPMG編集)'!$2:$100,ROW()-1,0)),"")</f>
        <v>レベル3：実装（製品・サービスとして提供されている）</v>
      </c>
      <c r="BR34" s="45" t="str">
        <f>IFERROR(IF(HLOOKUP('回答結果(KPMG編集)'!BR$2,'受領情報一覧(KPMG編集)'!$2:$100,ROW()-1,0)="","",HLOOKUP('回答結果(KPMG編集)'!BR$2,'受領情報一覧(KPMG編集)'!$2:$100,ROW()-1,0)),"")</f>
        <v>複数人 現場へ行き検査・巡視を行っていた業務を、一人が360度カメラ・ウェアラブルカメラ・スマートフォンを持って現場へ行き配信をすることで、ライブ映像・動画・静止画・音声を取得します。</v>
      </c>
      <c r="BS34" s="45" t="str">
        <f>IFERROR(IF(HLOOKUP('回答結果(KPMG編集)'!BS$2,'受領情報一覧(KPMG編集)'!$2:$100,ROW()-1,0)="","",HLOOKUP('回答結果(KPMG編集)'!BS$2,'受領情報一覧(KPMG編集)'!$2:$100,ROW()-1,0)),"")</f>
        <v>該当なし</v>
      </c>
      <c r="BT34" s="45" t="str">
        <f>IFERROR(IF(HLOOKUP('回答結果(KPMG編集)'!BT$2,'受領情報一覧(KPMG編集)'!$2:$100,ROW()-1,0)="","",HLOOKUP('回答結果(KPMG編集)'!BT$2,'受領情報一覧(KPMG編集)'!$2:$100,ROW()-1,0)),"")</f>
        <v>RICOH THETA X
・サイズ：51.7mm×136.2mm×29.0mm
・重量：170g
・画角：360度
・ズーム：単焦点（撮影距離は40cm～∞）
・最大解像度：11K
・フレームレート：60fps
・取得頻度：常時
・測定距離：40cm～∞
・防水等級：本体はなし、別売りハードケース使用するとIPX4
・防塵等級：なし
・動作環境温度：0～40℃
・暗視補正機能：無）
・遠隔操作機能：有
・稼働時間：制限なし
VUZIX M400
・サイズ（長さ(cm)×幅(cm)×高さ(cm)）
・重量：68g
・ズーム：単焦点
・最大解像度：4K
・フレームレート：30fps
・取得頻度：常時
・防水等級：IP67
・防塵等級：IP67
・動作環境温度：-20℃～45℃
・暗視補正機能：無
・遠隔操作機能：有
・稼働時間：制限なし</v>
      </c>
      <c r="BU34" s="45" t="str">
        <f>IFERROR(IF(HLOOKUP('回答結果(KPMG編集)'!BU$2,'受領情報一覧(KPMG編集)'!$2:$100,ROW()-1,0)="","",HLOOKUP('回答結果(KPMG編集)'!BU$2,'受領情報一覧(KPMG編集)'!$2:$100,ROW()-1,0)),"")</f>
        <v>無</v>
      </c>
      <c r="BV34" s="45" t="str">
        <f>IFERROR(IF(HLOOKUP('回答結果(KPMG編集)'!BV$2,'受領情報一覧(KPMG編集)'!$2:$100,ROW()-1,0)="","",HLOOKUP('回答結果(KPMG編集)'!BV$2,'受領情報一覧(KPMG編集)'!$2:$100,ROW()-1,0)),"")</f>
        <v/>
      </c>
      <c r="BW34" s="45" t="str">
        <f>IFERROR(IF(HLOOKUP('回答結果(KPMG編集)'!BW$2,'受領情報一覧(KPMG編集)'!$2:$100,ROW()-1,0)="","",HLOOKUP('回答結果(KPMG編集)'!BW$2,'受領情報一覧(KPMG編集)'!$2:$100,ROW()-1,0)),"")</f>
        <v/>
      </c>
      <c r="BX34" s="45" t="str">
        <f>IFERROR(IF(HLOOKUP('回答結果(KPMG編集)'!BX$2,'受領情報一覧(KPMG編集)'!$2:$100,ROW()-1,0)="","",HLOOKUP('回答結果(KPMG編集)'!BX$2,'受領情報一覧(KPMG編集)'!$2:$100,ROW()-1,0)),"")</f>
        <v/>
      </c>
      <c r="BY34" s="45" t="str">
        <f>IFERROR(IF(HLOOKUP('回答結果(KPMG編集)'!BY$2,'受領情報一覧(KPMG編集)'!$2:$100,ROW()-1,0)="","",HLOOKUP('回答結果(KPMG編集)'!BY$2,'受領情報一覧(KPMG編集)'!$2:$100,ROW()-1,0)),"")</f>
        <v>取得していない;</v>
      </c>
      <c r="BZ34" s="45" t="str">
        <f>IFERROR(IF(HLOOKUP('回答結果(KPMG編集)'!BZ$2,'受領情報一覧(KPMG編集)'!$2:$100,ROW()-1,0)="","",HLOOKUP('回答結果(KPMG編集)'!BZ$2,'受領情報一覧(KPMG編集)'!$2:$100,ROW()-1,0)),"")</f>
        <v>両方取得していない</v>
      </c>
      <c r="CA34" s="45" t="str">
        <f>IFERROR(IF(HLOOKUP('回答結果(KPMG編集)'!CA$2,'受領情報一覧(KPMG編集)'!$2:$100,ROW()-1,0)="","",HLOOKUP('回答結果(KPMG編集)'!CA$2,'受領情報一覧(KPMG編集)'!$2:$100,ROW()-1,0)),"")</f>
        <v/>
      </c>
      <c r="CB34" s="45" t="str">
        <f>IFERROR(IF(HLOOKUP('回答結果(KPMG編集)'!CB$2,'受領情報一覧(KPMG編集)'!$2:$100,ROW()-1,0)="","",HLOOKUP('回答結果(KPMG編集)'!CB$2,'受領情報一覧(KPMG編集)'!$2:$100,ROW()-1,0)),"")</f>
        <v/>
      </c>
      <c r="CC34" s="45" t="str">
        <f>IFERROR(IF(HLOOKUP('回答結果(KPMG編集)'!CC$2,'受領情報一覧(KPMG編集)'!$2:$100,ROW()-1,0)="","",HLOOKUP('回答結果(KPMG編集)'!CC$2,'受領情報一覧(KPMG編集)'!$2:$100,ROW()-1,0)),"")</f>
        <v/>
      </c>
      <c r="CD34" s="45" t="str">
        <f>IFERROR(IF(HLOOKUP('回答結果(KPMG編集)'!CD$2,'受領情報一覧(KPMG編集)'!$2:$100,ROW()-1,0)="","",HLOOKUP('回答結果(KPMG編集)'!CD$2,'受領情報一覧(KPMG編集)'!$2:$100,ROW()-1,0)),"")</f>
        <v/>
      </c>
      <c r="CE34" s="45" t="str">
        <f>IFERROR(IF(HLOOKUP('回答結果(KPMG編集)'!CE$2,'受領情報一覧(KPMG編集)'!$2:$100,ROW()-1,0)="","",HLOOKUP('回答結果(KPMG編集)'!CE$2,'受領情報一覧(KPMG編集)'!$2:$100,ROW()-1,0)),"")</f>
        <v>準拠するガイドラインはないが独自に脆弱性検査を実施している</v>
      </c>
      <c r="CF34" s="45" t="str">
        <f>IFERROR(IF(HLOOKUP('回答結果(KPMG編集)'!CF$2,'受領情報一覧(KPMG編集)'!$2:$100,ROW()-1,0)="","",HLOOKUP('回答結果(KPMG編集)'!CF$2,'受領情報一覧(KPMG編集)'!$2:$100,ROW()-1,0)),"")</f>
        <v/>
      </c>
      <c r="CG34" s="45" t="str">
        <f>IFERROR(IF(HLOOKUP('回答結果(KPMG編集)'!CG$2,'受領情報一覧(KPMG編集)'!$2:$100,ROW()-1,0)="","",HLOOKUP('回答結果(KPMG編集)'!CG$2,'受領情報一覧(KPMG編集)'!$2:$100,ROW()-1,0)),"")</f>
        <v>脆弱性スキャン　※パッチの適用状況等を診断する;ペネトレーションテスト　※疑似的な攻撃を試みることで攻撃への耐性を確認する;静的アプリケーション・セキュリティ・テスト　※ソースコードのコーディングを分析し、脆弱性を検出する;動的アプリケーション・セキュリティ・テスト　※実行されるアプリケーションに対し、攻撃を仕掛け、脆弱性を検出する;コードレビュー　※ソースコードをレビューすることで（脆弱性を含む）不具合を検出する;</v>
      </c>
      <c r="CH34" s="45" t="str">
        <f>IFERROR(IF(HLOOKUP('回答結果(KPMG編集)'!CH$2,'受領情報一覧(KPMG編集)'!$2:$100,ROW()-1,0)="","",HLOOKUP('回答結果(KPMG編集)'!CH$2,'受領情報一覧(KPMG編集)'!$2:$100,ROW()-1,0)),"")</f>
        <v/>
      </c>
      <c r="CI34" s="45" t="str">
        <f>IFERROR(IF(HLOOKUP('回答結果(KPMG編集)'!CI$2,'受領情報一覧(KPMG編集)'!$2:$100,ROW()-1,0)="","",HLOOKUP('回答結果(KPMG編集)'!CI$2,'受領情報一覧(KPMG編集)'!$2:$100,ROW()-1,0)),"")</f>
        <v/>
      </c>
      <c r="CJ34" s="45" t="str">
        <f>IFERROR(IF(HLOOKUP('回答結果(KPMG編集)'!CJ$2,'受領情報一覧(KPMG編集)'!$2:$100,ROW()-1,0)="","",HLOOKUP('回答結果(KPMG編集)'!CJ$2,'受領情報一覧(KPMG編集)'!$2:$100,ROW()-1,0)),"")</f>
        <v>認証情報のみ北米のデータセンタを利用</v>
      </c>
      <c r="CK34" s="45" t="str">
        <f>IFERROR(IF(HLOOKUP('回答結果(KPMG編集)'!CK$2,'受領情報一覧(KPMG編集)'!$2:$100,ROW()-1,0)="","",HLOOKUP('回答結果(KPMG編集)'!CK$2,'受領情報一覧(KPMG編集)'!$2:$100,ROW()-1,0)),"")</f>
        <v>AES-256で暗号化されている。
社内基準のセキュリティ監査でデータ保存については合格している。</v>
      </c>
      <c r="CL34" s="45" t="str">
        <f>IFERROR(IF(HLOOKUP('回答結果(KPMG編集)'!CL$2,'受領情報一覧(KPMG編集)'!$2:$100,ROW()-1,0)="","",HLOOKUP('回答結果(KPMG編集)'!CL$2,'受領情報一覧(KPMG編集)'!$2:$100,ROW()-1,0)),"")</f>
        <v>【管理者権限機能】一般ユーザから管理者権限へ昇格させる機能を有している、または、管理者権限で動作するように設計されている（例）ID管理システム、等;【データ等へのアクセス制御機能】データへのアクセスを制御するよう設計されている、また、システムやデバイスを制御する機能へのアクセスを制御するように設計されている（例）バックアップサービス、リカバリマネージャー、NAS、SAN、等;【ネットワーク制御・ウィルス対策に関する機能】ネットワーク制御・管理に関する機能やウィルス対策などのセキュリティに関する機能を有している（例）DNSリゾルバ、DNSサーバ、ウィルス対策ソフトウェア、暗号化ソフトウェア、等;【セキュリティの境界外で動作する機能】セキュリティ対策が施されている境界の外側で動作する機能を有する（例）ファイアウォール、IDS（不正侵入検知システム）/IPS（不正侵入防止システム）、等;</v>
      </c>
      <c r="CM34" s="45" t="str">
        <f>IFERROR(IF(HLOOKUP('回答結果(KPMG編集)'!CM$2,'受領情報一覧(KPMG編集)'!$2:$100,ROW()-1,0)="","",HLOOKUP('回答結果(KPMG編集)'!CM$2,'受領情報一覧(KPMG編集)'!$2:$100,ROW()-1,0)),"")</f>
        <v>【アクセス権限管理】ソフトウェア及びプラットフォームのユーザーに対し認証機能を使用し、ユーザーごとに扱うデータのトランザクションに係るリスクを踏まえ、アクセス権限を管理している（例）多要素認証機能、シングルサインオン機能、等;【アクセス元の識別、対処】ソフトウェア及びプラットフォームにアクセスするサービスごとに識別・認証し、システム内での通信や情報のやり取りが正当なサービスやアプリケーションとの間で行われ不正なアクセスや通信を防止するよう管理している;【付与する権限の最小化】ソフトウェア及びプラットフォームへのアクセス権はユーザーごとに必要最低限の範囲で付与し、重要な資産への不正アクセスを防止している（例）アクセス権管理専用のプラットフォームを使用し個々の管理者を識別している、等;【ネットワークの保護】ソフトウェア、プラットフォーム及び関連データへの直接アクセスを最小限に抑えるため、ネットワークを保護している（例）インターネットと社内基幹系業務システムとの分離（ネットワーク分離）、プロキシの利用、SDP（Software Defined Perimeter）の利用、ファイアウォールの利用、リモートアクセス管理の実施、等;</v>
      </c>
      <c r="CN34" s="45" t="str">
        <f>IFERROR(IF(HLOOKUP('回答結果(KPMG編集)'!CN$2,'受領情報一覧(KPMG編集)'!$2:$100,ROW()-1,0)="","",HLOOKUP('回答結果(KPMG編集)'!CN$2,'受領情報一覧(KPMG編集)'!$2:$100,ROW()-1,0)),"")</f>
        <v>【データ（資産）の特定、ラベル付け・保護】データ資産の特定、重要度と影響で分類、管理ポリシーの策定を実施の上、データ侵害への対応（例：暗号化制御、データ難読化対応等）、攻撃時の回復手順策定を実施している;【付与する権限の最小化、アクセスレベルの設定】データ資産への不正なアクセスを防止するため、ユーザーに必要最小範囲へのアクセス権の付与や職掌権限にもとづく適切なアクセスレベルの設定を実施している（例）属性情報ベースのアクセス権制御（ABAC）等;【データの暗号化】ローカルストレージ上で保存され外部へ送信されるデータに対して、不正アクセスを防止するための認証、暗号化を施している。また、デバイスへの物理的なセキュリティの確保、損傷ファイルのリカバリ手順の策定、構成管理などを実施している;【通信の暗号化】ネットワークに対する不正な接続を防止するための適切な対策を実施している。また、データを送受信するにあたり、脆弱性の少ないプロトコルを使用している（例）TLS 1.3プロトコルの利用 等;【データのバックアップ】障害発生時、迅速な復旧作業が可能となるよう障害時対応計画を策定し、その有効性を確認している。また、データ消失等の事態に備え、バックアップ及びリストアの仕組みを実装し、その有効性を確認している;</v>
      </c>
      <c r="CO34" s="45" t="str">
        <f>IFERROR(IF(HLOOKUP('回答結果(KPMG編集)'!CO$2,'受領情報一覧(KPMG編集)'!$2:$100,ROW()-1,0)="","",HLOOKUP('回答結果(KPMG編集)'!CO$2,'受領情報一覧(KPMG編集)'!$2:$100,ROW()-1,0)),"")</f>
        <v>ソフトウェア・コンポーネントを管理している</v>
      </c>
      <c r="CP34" s="45" t="str">
        <f>IFERROR(IF(HLOOKUP('回答結果(KPMG編集)'!CP$2,'受領情報一覧(KPMG編集)'!$2:$100,ROW()-1,0)="","",HLOOKUP('回答結果(KPMG編集)'!CP$2,'受領情報一覧(KPMG編集)'!$2:$100,ROW()-1,0)),"")</f>
        <v>プラットフォーム上の全てのソフトウェア（サードパーティ製ソフトウェア、OSSを含む）のソフトウェア・コンポーネントのインベントリ（ソフトウェア部品表（SBOM：software bill of materials））を作成しており、かつ、SBOM データを標準フォーマットで管理している（例）SPDX（Software Package Data Exchange）、CycloneDX、SWID タグ（Software Identification タグ）、等</v>
      </c>
      <c r="CQ34" s="45" t="str">
        <f>IFERROR(IF(HLOOKUP('回答結果(KPMG編集)'!CQ$2,'受領情報一覧(KPMG編集)'!$2:$100,ROW()-1,0)="","",HLOOKUP('回答結果(KPMG編集)'!CQ$2,'受領情報一覧(KPMG編集)'!$2:$100,ROW()-1,0)),"")</f>
        <v>【パッチ適用への活用】ソフトウェア・コンポーネントのインベントリ（ソフトウェア部品表（SBOM：software bill of materials））を活用し、効率的に適切なタイミングでパッチ適用を実施している;【構成管理・変更管理プロセスへの活用】プラットフォーム上の全てのソフトウェア（サードパーティ製ソフトウェア、OSSを含む）におけるソフトウェアバージョン、適用済パッチ等の構成に関わる管理（構成管理）、リスクを最小限に抑えつつ情報システムやサービスの変更を実施するためのプロセス（変更管理）にソフトウェア・コンポーネントのインベントリ（ソフトウェア部品表（SBOM：software bill of materials））を活用している;【リスク評価への活用】プラットフォーム上の全てのソフトウェア（サードパーティ製ソフトウェア、OSSを含む）について、ソフトウェア・コンポーネントのインベントリ（ソフトウェア部品表（SBOM：software bill of materials））を活用し、脆弱性や OSS ライセンス等に関わるリスクを評価している;【社内外への共有】ソフトウェア・コンポーネントのインベントリ（ソフトウェア部品表（SBOM：software bill of materials））を、必要に応じて社内外の関係者に適切な方法で共有している;</v>
      </c>
      <c r="CR34" s="45" t="str">
        <f>IFERROR(IF(HLOOKUP('回答結果(KPMG編集)'!CR$2,'受領情報一覧(KPMG編集)'!$2:$100,ROW()-1,0)="","",HLOOKUP('回答結果(KPMG編集)'!CR$2,'受領情報一覧(KPMG編集)'!$2:$100,ROW()-1,0)),"")</f>
        <v/>
      </c>
      <c r="CS34" s="45" t="str">
        <f>IFERROR(IF(HLOOKUP('回答結果(KPMG編集)'!CS$2,'受領情報一覧(KPMG編集)'!$2:$100,ROW()-1,0)="","",HLOOKUP('回答結果(KPMG編集)'!CS$2,'受領情報一覧(KPMG編集)'!$2:$100,ROW()-1,0)),"")</f>
        <v>【イベントログ等の収集・活用】監査記録やログ記録がポリシーに従って決定、文書化され、ログ収集機能を実装している。また、その収集記録をレビューし、日常監視やセキュリティインシデント検知、運用改善等に活用している;【アクセス元の監視（脅威の検知）と対処する仕組みの実装等】管理・許可されていないソフトウェア、権限のない人員・デバイスの接続を監視・検知し、これに対応するためのポリシーと仕組みを実装している;【データ保護に関わる対策の実施】データの漏洩・改ざんを防止するため、悪質なコードの実行等の攻撃についてモニタリングを実施している。また、検知したイベントを分析し、攻撃の標的及び手法を理解するために活用している;【ネットワークに関わる対策の実施】不正侵入等を防ぐため、ネットワークデバイスの脆弱性に対してセキュリティ対策を実施している （例）ファイアウォールの設定、境界保護、トラフィックの監視、暗号化された新型プロトコルの利用、等;【人（要員）に関わる対策の実施（教育等）】セキュリティインシデントの発生時を想定して、対応方針・手順の策定、人材育成を実施している （例）対応計画や復旧計画の策定・評価、緊急時対応訓練、セキュリティ管理人材の育成研修プラットフォーム上のソフトウェアのセキュリティイベントを監視している、等;</v>
      </c>
      <c r="CT34" s="45" t="str">
        <f>IFERROR(IF(HLOOKUP('回答結果(KPMG編集)'!CT$2,'受領情報一覧(KPMG編集)'!$2:$100,ROW()-1,0)="","",HLOOKUP('回答結果(KPMG編集)'!CT$2,'受領情報一覧(KPMG編集)'!$2:$100,ROW()-1,0)),"")</f>
        <v>【画一的なトレーニングの実施】全社員に対し、画一的なトレーニングを実施している（例）全社員に対し、セキュリティに関わる意識の向上を目的としたトレーニングを実施している、実際の出来事やインシデントをシミュレートした実践的なトレーニングを実施している、等;【ロール（役割）に基づくトレーニングの実施】ロールベースでのトレーニングを実施している（例）管理者としての役割や職務内容に基づくトレーニングを実施している、セキュリティインシデント発生時に管理者に期待される振る舞いを念頭に置いたトレーニングを実施している、等;【継続的な改善を目的としたトレーニングの実施】継続的な改善を目的としたトレーニングを実施している（例）トレーニング結果を定量的な数値等で評価し、適宜トレーニング内容の改善を行いつつ、継続的にトレーニングを実施している、等;</v>
      </c>
      <c r="CU34" s="45" t="str">
        <f>IFERROR(IF(HLOOKUP('回答結果(KPMG編集)'!CU$2,'受領情報一覧(KPMG編集)'!$2:$100,ROW()-1,0)="","",HLOOKUP('回答結果(KPMG編集)'!CU$2,'受領情報一覧(KPMG編集)'!$2:$100,ROW()-1,0)),"")</f>
        <v>【設計段階からのセキュリティ対策の取り込み】脅威モデリング手法を用いて設計レベルのセキュリティに関する問題を特定し、主要なテスト対象または見落とされる可能性のあるテスト対象を特定している;【自動化ツールの活用】テスト自動化ツールを採用することで、テストの一貫した実行と結果の正確な確認を実施しつつ、テストに掛かる工数を最小化している;【静的解析の実施】静的解析（コードベースでの分析）を実施している（例）コードスキャナーを使用して主要なバグを検出している、ハードコードされたパスワードや暗号鍵等がないかを確認している、等;【動的解析の実施】動的解析（実際にプログラムを実行し分析）を実施している（例）テストケースに基づきブラックボックステストを実施している、リグレッションテストを実施している、ソフトウェアがWebサービスを提供する場合はWeb アプリケーションスキャナーなどを使用して脆弱性を検出している、等;【コンポーネント（ソフトウェアを構成する部品・構成要素）の把握・適切な管理】ソフトウェアに含まれているコンポーネント（OSS等の外部ソース含む）について、脆弱性データベース等を活用し脆弱性を継続的に監視している;【継続的な改善対応】検証の結果見つかったバグを修正し、かつ開発プロセスの早い段階でバグを発見し修正するために必要なプロセスの改善を実施している;</v>
      </c>
      <c r="CV34" s="45" t="str">
        <f>IFERROR(IF(HLOOKUP('回答結果(KPMG編集)'!CV$2,'受領情報一覧(KPMG編集)'!$2:$100,ROW()-1,0)="","",HLOOKUP('回答結果(KPMG編集)'!CV$2,'受領情報一覧(KPMG編集)'!$2:$100,ROW()-1,0)),"")</f>
        <v>100件以上</v>
      </c>
      <c r="CW34" s="45" t="str">
        <f>IFERROR(IF(HLOOKUP('回答結果(KPMG編集)'!CW$2,'受領情報一覧(KPMG編集)'!$2:$100,ROW()-1,0)="","",HLOOKUP('回答結果(KPMG編集)'!CW$2,'受領情報一覧(KPMG編集)'!$2:$100,ROW()-1,0)),"")</f>
        <v>10件以上</v>
      </c>
      <c r="CX34" s="45" t="str">
        <f>IFERROR(IF(HLOOKUP('回答結果(KPMG編集)'!CX$2,'受領情報一覧(KPMG編集)'!$2:$100,ROW()-1,0)="","",HLOOKUP('回答結果(KPMG編集)'!CX$2,'受領情報一覧(KPMG編集)'!$2:$100,ROW()-1,0)),"")</f>
        <v>①発注者
高知県
②概要
四国地方整備局が発注する不破原トンネル工事において現場見学会や検査を実施するにあたり、現場への移動時間が課題とされていた。本サービスでは、360度カメラのライブ配信技術を活用することにより、従来の配信サービスでは画角が限定され遠隔から自由に現場を確認することができないという技術的課題を解決。現在では本サービスを活用した遠隔地からの現場見学会や検査を実施している。
③参考URL
https://remote-field.ricoh/ja/examples/nishimatsu
④投資対効果：
・年間の現場への移動時間に係る人件費が前年比80％削減された。</v>
      </c>
      <c r="CY34" s="45" t="str">
        <f>IFERROR(IF(HLOOKUP('回答結果(KPMG編集)'!CY$2,'受領情報一覧(KPMG編集)'!$2:$100,ROW()-1,0)="","",HLOOKUP('回答結果(KPMG編集)'!CY$2,'受領情報一覧(KPMG編集)'!$2:$100,ROW()-1,0)),"")</f>
        <v/>
      </c>
      <c r="CZ34" s="45" t="str">
        <f>IFERROR(IF(HLOOKUP('回答結果(KPMG編集)'!CZ$2,'受領情報一覧(KPMG編集)'!$2:$100,ROW()-1,0)="","",HLOOKUP('回答結果(KPMG編集)'!CZ$2,'受領情報一覧(KPMG編集)'!$2:$100,ROW()-1,0)),"")</f>
        <v/>
      </c>
      <c r="DA34" s="45" t="str">
        <f>IFERROR(IF(HLOOKUP('回答結果(KPMG編集)'!DA$2,'受領情報一覧(KPMG編集)'!$2:$100,ROW()-1,0)="","",HLOOKUP('回答結果(KPMG編集)'!DA$2,'受領情報一覧(KPMG編集)'!$2:$100,ROW()-1,0)),"")</f>
        <v>・初期導入費用：5,000円（税抜）
・機器の購入額（1台）：RICOH THETA X 100,000円（税抜）
・サービス利用料：月額4万円（税抜）
・ホームページ：https://prv.www.ricoh.co.jp/service/remote-field</v>
      </c>
      <c r="DB34" s="45" t="str">
        <f>IFERROR(IF(HLOOKUP('回答結果(KPMG編集)'!DB$2,'受領情報一覧(KPMG編集)'!$2:$100,ROW()-1,0)="","",HLOOKUP('回答結果(KPMG編集)'!DB$2,'受領情報一覧(KPMG編集)'!$2:$100,ROW()-1,0)),"")</f>
        <v>①発明の名称：画像処理装置、画像処理システム、画像処理方法及びプログラム
特許番号：特許第６８０５８６１号
②発明の名称：通信端末、表示方法、及びプログラム
特許番号：特許第７０１７０４５号
③発明の名称：通信システム、通信管理方法、プログラム、システム及び通信方法
特許番号：特許第６９９２３３８号</v>
      </c>
      <c r="DC34" s="45" t="str">
        <f>IFERROR(IF(HLOOKUP('回答結果(KPMG編集)'!DC$2,'受領情報一覧(KPMG編集)'!$2:$100,ROW()-1,0)="","",HLOOKUP('回答結果(KPMG編集)'!DC$2,'受領情報一覧(KPMG編集)'!$2:$100,ROW()-1,0)),"")</f>
        <v/>
      </c>
      <c r="DD34" s="45" t="str">
        <f>IFERROR(IF(HLOOKUP('回答結果(KPMG編集)'!DD$2,'受領情報一覧(KPMG編集)'!$2:$100,ROW()-1,0)="","",HLOOKUP('回答結果(KPMG編集)'!DD$2,'受領情報一覧(KPMG編集)'!$2:$100,ROW()-1,0)),"")</f>
        <v>・電波状態の不安定な環境では画質が低下する可能性がありますが、今後 電波状態に合わせ自動で映像設定を変更する機能をご提供する予定です。</v>
      </c>
      <c r="DE34" s="45" t="str">
        <f>IFERROR(IF(HLOOKUP('回答結果(KPMG編集)'!DE$2,'受領情報一覧(KPMG編集)'!$2:$100,ROW()-1,0)="","",HLOOKUP('回答結果(KPMG編集)'!DE$2,'受領情報一覧(KPMG編集)'!$2:$100,ROW()-1,0)),"")</f>
        <v/>
      </c>
      <c r="DF34" s="45" t="str">
        <f>IFERROR(IF(HLOOKUP('回答結果(KPMG編集)'!DF$2,'受領情報一覧(KPMG編集)'!$2:$100,ROW()-1,0)="","",HLOOKUP('回答結果(KPMG編集)'!DF$2,'受領情報一覧(KPMG編集)'!$2:$100,ROW()-1,0)),"")</f>
        <v>日本国の裁判所</v>
      </c>
      <c r="DG34" s="45" t="str">
        <f>IFERROR(IF(HLOOKUP('回答結果(KPMG編集)'!DG$2,'受領情報一覧(KPMG編集)'!$2:$100,ROW()-1,0)="","",HLOOKUP('回答結果(KPMG編集)'!DG$2,'受領情報一覧(KPMG編集)'!$2:$100,ROW()-1,0)),"")</f>
        <v>日本法</v>
      </c>
      <c r="DH34" s="45" t="str">
        <f>IFERROR(IF(HLOOKUP('回答結果(KPMG編集)'!DH$2,'受領情報一覧(KPMG編集)'!$2:$100,ROW()-1,0)="","",HLOOKUP('回答結果(KPMG編集)'!DH$2,'受領情報一覧(KPMG編集)'!$2:$100,ROW()-1,0)),"")</f>
        <v>はい</v>
      </c>
      <c r="DI34" s="45" t="str">
        <f>IFERROR(IF(HLOOKUP('回答結果(KPMG編集)'!DI$2,'受領情報一覧(KPMG編集)'!$2:$100,ROW()-1,0)="","",HLOOKUP('回答結果(KPMG編集)'!DI$2,'受領情報一覧(KPMG編集)'!$2:$100,ROW()-1,0)),"")</f>
        <v>はい</v>
      </c>
      <c r="DJ34" s="45" t="str">
        <f>IFERROR(IF(HLOOKUP('回答結果(KPMG編集)'!DJ$2,'受領情報一覧(KPMG編集)'!$2:$100,ROW()-1,0)="","",HLOOKUP('回答結果(KPMG編集)'!DJ$2,'受領情報一覧(KPMG編集)'!$2:$100,ROW()-1,0)),"")</f>
        <v>当社が本サービスに関連してお客様に発生した損害につき賠償責任を負う場合であっても、当社は、当該事由の直接的結果として現実にお客様に発生した通常の範囲内の損害（特別損害、間接損害及び逸失利益は、これらの予見又は予見可能性の有無に関わらず、損害の範囲に含まれません。）に限り、その賠償の責を負うものとします。このとき、当社がお客様に支払う損害賠償額は、当該損害が発生した月の料金等の12か月分に相当する金額を限度とします。</v>
      </c>
      <c r="DK34" s="45" t="str">
        <f>IFERROR(IF(HLOOKUP('回答結果(KPMG編集)'!DK$2,'受領情報一覧(KPMG編集)'!$2:$100,ROW()-1,0)="","",HLOOKUP('回答結果(KPMG編集)'!DK$2,'受領情報一覧(KPMG編集)'!$2:$100,ROW()-1,0)),"")</f>
        <v/>
      </c>
      <c r="DL34" s="45" t="str">
        <f>IFERROR(IF(HLOOKUP('回答結果(KPMG編集)'!DL$2,'受領情報一覧(KPMG編集)'!$2:$100,ROW()-1,0)="","",HLOOKUP('回答結果(KPMG編集)'!DL$2,'受領情報一覧(KPMG編集)'!$2:$100,ROW()-1,0)),"")</f>
        <v/>
      </c>
      <c r="DM34" s="45" t="str">
        <f>IFERROR(IF(HLOOKUP('回答結果(KPMG編集)'!DM$2,'受領情報一覧(KPMG編集)'!$2:$100,ROW()-1,0)="","",HLOOKUP('回答結果(KPMG編集)'!DM$2,'受領情報一覧(KPMG編集)'!$2:$100,ROW()-1,0)),"")</f>
        <v/>
      </c>
      <c r="DN34" s="45" t="str">
        <f>IFERROR(IF(HLOOKUP('回答結果(KPMG編集)'!DN$2,'受領情報一覧(KPMG編集)'!$2:$100,ROW()-1,0)="","",HLOOKUP('回答結果(KPMG編集)'!DN$2,'受領情報一覧(KPMG編集)'!$2:$100,ROW()-1,0)),"")</f>
        <v/>
      </c>
      <c r="DO34" s="45" t="str">
        <f>IFERROR(IF(HLOOKUP('回答結果(KPMG編集)'!DO$2,'受領情報一覧(KPMG編集)'!$2:$100,ROW()-1,0)="","",HLOOKUP('回答結果(KPMG編集)'!DO$2,'受領情報一覧(KPMG編集)'!$2:$100,ROW()-1,0)),"")</f>
        <v/>
      </c>
      <c r="DP34" s="45" t="str">
        <f>IFERROR(IF(HLOOKUP('回答結果(KPMG編集)'!DP$2,'受領情報一覧(KPMG編集)'!$2:$100,ROW()-1,0)="","",HLOOKUP('回答結果(KPMG編集)'!DP$2,'受領情報一覧(KPMG編集)'!$2:$100,ROW()-1,0)),"")</f>
        <v/>
      </c>
      <c r="DQ34" s="45" t="str">
        <f>IFERROR(IF(HLOOKUP('回答結果(KPMG編集)'!DQ$2,'受領情報一覧(KPMG編集)'!$2:$100,ROW()-1,0)="","",HLOOKUP('回答結果(KPMG編集)'!DQ$2,'受領情報一覧(KPMG編集)'!$2:$100,ROW()-1,0)),"")</f>
        <v/>
      </c>
      <c r="DR34" s="45" t="str">
        <f>IFERROR(IF(HLOOKUP('回答結果(KPMG編集)'!DR$2,'受領情報一覧(KPMG編集)'!$2:$100,ROW()-1,0)="","",HLOOKUP('回答結果(KPMG編集)'!DR$2,'受領情報一覧(KPMG編集)'!$2:$100,ROW()-1,0)),"")</f>
        <v/>
      </c>
      <c r="DS34" s="45" t="str">
        <f>IFERROR(IF(HLOOKUP('回答結果(KPMG編集)'!DS$2,'受領情報一覧(KPMG編集)'!$2:$100,ROW()-1,0)="","",HLOOKUP('回答結果(KPMG編集)'!DS$2,'受領情報一覧(KPMG編集)'!$2:$100,ROW()-1,0)),"")</f>
        <v/>
      </c>
      <c r="DT34" s="45" t="str">
        <f>IFERROR(IF(HLOOKUP('回答結果(KPMG編集)'!DT$2,'受領情報一覧(KPMG編集)'!$2:$100,ROW()-1,0)="","",HLOOKUP('回答結果(KPMG編集)'!DT$2,'受領情報一覧(KPMG編集)'!$2:$100,ROW()-1,0)),"")</f>
        <v/>
      </c>
      <c r="DU34" s="45" t="str">
        <f>IFERROR(IF(HLOOKUP('回答結果(KPMG編集)'!DU$2,'受領情報一覧(KPMG編集)'!$2:$100,ROW()-1,0)="","",HLOOKUP('回答結果(KPMG編集)'!DU$2,'受領情報一覧(KPMG編集)'!$2:$100,ROW()-1,0)),"")</f>
        <v/>
      </c>
      <c r="DV34" s="45" t="str">
        <f>IFERROR(IF(HLOOKUP('回答結果(KPMG編集)'!DV$2,'受領情報一覧(KPMG編集)'!$2:$100,ROW()-1,0)="","",HLOOKUP('回答結果(KPMG編集)'!DV$2,'受領情報一覧(KPMG編集)'!$2:$100,ROW()-1,0)),"")</f>
        <v>デジタルサービス開発本部　齊藤大輔</v>
      </c>
      <c r="DW34" s="45" t="str">
        <f>IFERROR(IF(HLOOKUP('回答結果(KPMG編集)'!DW$2,'受領情報一覧(KPMG編集)'!$2:$100,ROW()-1,0)="","",HLOOKUP('回答結果(KPMG編集)'!DW$2,'受領情報一覧(KPMG編集)'!$2:$100,ROW()-1,0)),"")</f>
        <v>デジタルサービスカイハツホンブ　サイトウダイスケ</v>
      </c>
      <c r="DX34" s="45" t="str">
        <f>IFERROR(IF(HLOOKUP('回答結果(KPMG編集)'!DX$2,'受領情報一覧(KPMG編集)'!$2:$100,ROW()-1,0)="","",HLOOKUP('回答結果(KPMG編集)'!DX$2,'受領情報一覧(KPMG編集)'!$2:$100,ROW()-1,0)),"")</f>
        <v>daisuke.sd.saitoh@jp.ricoh.com</v>
      </c>
      <c r="DY34" s="45" t="str">
        <f>IFERROR(IF(HLOOKUP('回答結果(KPMG編集)'!DY$2,'受領情報一覧(KPMG編集)'!$2:$100,ROW()-1,0)="","",HLOOKUP('回答結果(KPMG編集)'!DY$2,'受領情報一覧(KPMG編集)'!$2:$100,ROW()-1,0)),"")</f>
        <v>個人情報の取扱いに同意する</v>
      </c>
      <c r="DZ34" s="45" t="str">
        <f>IFERROR(IF(HLOOKUP('回答結果(KPMG編集)'!DZ$2,'受領情報一覧(KPMG編集)'!$2:$100,ROW()-1,0)="","",HLOOKUP('回答結果(KPMG編集)'!DZ$2,'受領情報一覧(KPMG編集)'!$2:$100,ROW()-1,0)),"")</f>
        <v>著作権の取扱いに同意する</v>
      </c>
      <c r="EA34" s="45" t="str">
        <f>IFERROR(IF(HLOOKUP('回答結果(KPMG編集)'!EA$3,'受領情報一覧(KPMG編集)'!$3:$100,ROW()-2,0)="","",HLOOKUP('回答結果(KPMG編集)'!EA$3,'受領情報一覧(KPMG編集)'!$3:$100,ROW()-2,0)),"")</f>
        <v>同意する</v>
      </c>
      <c r="EB34" s="45" t="str">
        <f>IFERROR(IF(HLOOKUP('回答結果(KPMG編集)'!EB$3,'受領情報一覧(KPMG編集)'!$3:$100,ROW()-2,0)="","",HLOOKUP('回答結果(KPMG編集)'!EB$3,'受領情報一覧(KPMG編集)'!$3:$100,ROW()-2,0)),"")</f>
        <v>確認しました</v>
      </c>
    </row>
    <row r="35" spans="2:132" x14ac:dyDescent="0.55000000000000004">
      <c r="B35" s="67">
        <f>IFERROR(IF(Table1[[#This Row],[回答ID]]="","",Table1[[#This Row],[回答ID]]),"")</f>
        <v>32</v>
      </c>
      <c r="C35" s="46">
        <f>IFERROR(IF(Table1[[#This Row],[開始時刻]]="","",Table1[[#This Row],[開始時刻]]),"")</f>
        <v>45320.515081018515</v>
      </c>
      <c r="D35" s="46">
        <f>IFERROR(IF(Table1[[#This Row],[完了時刻]]="","",Table1[[#This Row],[完了時刻]]),"")</f>
        <v>45320.525081018517</v>
      </c>
      <c r="E35" s="45" t="str">
        <f>IFERROR(IF(Table1[[#This Row],[メール]]="","",Table1[[#This Row],[メール]]),"")</f>
        <v>anonymous</v>
      </c>
      <c r="F35" s="45" t="str">
        <f>IFERROR(IF(Table1[[#This Row],[名前]]="","",Table1[[#This Row],[名前]]),"")</f>
        <v/>
      </c>
      <c r="G35" s="45" t="str">
        <f>IFERROR(IF(Table1[[#This Row],[最終変更時刻]]="","",Table1[[#This Row],[最終変更時刻]]),"")</f>
        <v/>
      </c>
      <c r="H35" s="45" t="str">
        <f>IFERROR(IF(HLOOKUP('回答結果(KPMG編集)'!H$2,'受領情報一覧(KPMG編集)'!$2:$100,ROW()-1,0)="","",HLOOKUP('回答結果(KPMG編集)'!H$2,'受領情報一覧(KPMG編集)'!$2:$100,ROW()-1,0)),"")</f>
        <v>Skydio合同会社</v>
      </c>
      <c r="I35" s="45" t="str">
        <f>IFERROR(IF(HLOOKUP('回答結果(KPMG編集)'!I$2,'受領情報一覧(KPMG編集)'!$2:$100,ROW()-1,0)="","",HLOOKUP('回答結果(KPMG編集)'!I$2,'受領情報一覧(KPMG編集)'!$2:$100,ROW()-1,0)),"")</f>
        <v>スカイディオゴウドウガイシャ</v>
      </c>
      <c r="J35" s="45" t="str">
        <f>IFERROR(IF(HLOOKUP('回答結果(KPMG編集)'!J$2,'受領情報一覧(KPMG編集)'!$2:$100,ROW()-1,0)="","",HLOOKUP('回答結果(KPMG編集)'!J$2,'受領情報一覧(KPMG編集)'!$2:$100,ROW()-1,0)),"")</f>
        <v>Skydio Inc.（本社、米国カリフォルニア州）、同社の子会社として日本にSkydio合同会社設立</v>
      </c>
      <c r="K35" s="184" t="str">
        <f>IFERROR(IF(HLOOKUP('回答結果(KPMG編集)'!K$2,'受領情報一覧(KPMG編集)'!$2:$100,ROW()-1,0)="","",HLOOKUP('回答結果(KPMG編集)'!K$2,'受領情報一覧(KPMG編集)'!$2:$100,ROW()-1,0)),"")</f>
        <v>6010403023954</v>
      </c>
      <c r="L35" s="45" t="str">
        <f>IFERROR(IF(HLOOKUP('回答結果(KPMG編集)'!L$2,'受領情報一覧(KPMG編集)'!$2:$100,ROW()-1,0)="","",HLOOKUP('回答結果(KPMG編集)'!L$2,'受領情報一覧(KPMG編集)'!$2:$100,ROW()-1,0)),"")</f>
        <v>50⼈以下</v>
      </c>
      <c r="M35" s="45" t="str">
        <f>IFERROR(IF(HLOOKUP('回答結果(KPMG編集)'!M$2,'受領情報一覧(KPMG編集)'!$2:$100,ROW()-1,0)="","",HLOOKUP('回答結果(KPMG編集)'!M$2,'受領情報一覧(KPMG編集)'!$2:$100,ROW()-1,0)),"")</f>
        <v>5,000万円超１億円以下</v>
      </c>
      <c r="N35" s="45" t="str">
        <f>IFERROR(IF(HLOOKUP('回答結果(KPMG編集)'!N$2,'受領情報一覧(KPMG編集)'!$2:$100,ROW()-1,0)="","",HLOOKUP('回答結果(KPMG編集)'!N$2,'受領情報一覧(KPMG編集)'!$2:$100,ROW()-1,0)),"")</f>
        <v>東京都港区北青山2-14-4 the ARGYLE aoyama 6階</v>
      </c>
      <c r="O35" s="45" t="str">
        <f>IFERROR(IF(HLOOKUP('回答結果(KPMG編集)'!O$2,'受領情報一覧(KPMG編集)'!$2:$100,ROW()-1,0)="","",HLOOKUP('回答結果(KPMG編集)'!O$2,'受領情報一覧(KPMG編集)'!$2:$100,ROW()-1,0)),"")</f>
        <v>https://www.skydio.com/</v>
      </c>
      <c r="P35" s="45" t="str">
        <f>IFERROR(IF(HLOOKUP('回答結果(KPMG編集)'!P$2,'受領情報一覧(KPMG編集)'!$2:$100,ROW()-1,0)="","",HLOOKUP('回答結果(KPMG編集)'!P$2,'受領情報一覧(KPMG編集)'!$2:$100,ROW()-1,0)),"")</f>
        <v>無し;</v>
      </c>
      <c r="Q35" s="45" t="str">
        <f>IFERROR(IF(HLOOKUP('回答結果(KPMG編集)'!Q$2,'受領情報一覧(KPMG編集)'!$2:$100,ROW()-1,0)="","",HLOOKUP('回答結果(KPMG編集)'!Q$2,'受領情報一覧(KPMG編集)'!$2:$100,ROW()-1,0)),"")</f>
        <v>全国;</v>
      </c>
      <c r="R35" s="45" t="str">
        <f>IFERROR(IF(HLOOKUP('回答結果(KPMG編集)'!R$2,'受領情報一覧(KPMG編集)'!$2:$100,ROW()-1,0)="","",HLOOKUP('回答結果(KPMG編集)'!R$2,'受領情報一覧(KPMG編集)'!$2:$100,ROW()-1,0)),"")</f>
        <v>Skydio X10</v>
      </c>
      <c r="S35" s="45" t="str">
        <f>IFERROR(IF(HLOOKUP('回答結果(KPMG編集)'!S$2,'受領情報一覧(KPMG編集)'!$2:$100,ROW()-1,0)="","",HLOOKUP('回答結果(KPMG編集)'!S$2,'受領情報一覧(KPMG編集)'!$2:$100,ROW()-1,0)),"")</f>
        <v>N/A</v>
      </c>
      <c r="T35" s="45" t="str">
        <f>IFERROR(IF(HLOOKUP('回答結果(KPMG編集)'!T$2,'受領情報一覧(KPMG編集)'!$2:$100,ROW()-1,0)="","",HLOOKUP('回答結果(KPMG編集)'!T$2,'受領情報一覧(KPMG編集)'!$2:$100,ROW()-1,0)),"")</f>
        <v>産業用途の自律飛行型のドローンです。GPS取得が難しい環境や夜間の自律飛行性能を備え最新のNVIDIAのGPUを搭載。企業・公共等のあらゆる需要に応える事を可能にした次世代のAI駆動ドローンです。</v>
      </c>
      <c r="U35" s="45" t="str">
        <f>IFERROR(IF(HLOOKUP('回答結果(KPMG編集)'!U$2,'受領情報一覧(KPMG編集)'!$2:$100,ROW()-1,0)="","",HLOOKUP('回答結果(KPMG編集)'!U$2,'受領情報一覧(KPMG編集)'!$2:$100,ROW()-1,0)),"")</f>
        <v>https://www.skydio.com/x10</v>
      </c>
      <c r="V35" s="45" t="str">
        <f>IFERROR(IF(HLOOKUP('回答結果(KPMG編集)'!V$2,'受領情報一覧(KPMG編集)'!$2:$100,ROW()-1,0)="","",HLOOKUP('回答結果(KPMG編集)'!V$2,'受領情報一覧(KPMG編集)'!$2:$100,ROW()-1,0)),"")</f>
        <v>N/A</v>
      </c>
      <c r="W35" s="45" t="str">
        <f>IFERROR(IF(HLOOKUP('回答結果(KPMG編集)'!W$2,'受領情報一覧(KPMG編集)'!$2:$100,ROW()-1,0)="","",HLOOKUP('回答結果(KPMG編集)'!W$2,'受領情報一覧(KPMG編集)'!$2:$100,ROW()-1,0)),"")</f>
        <v>技術基準適合証明（順次取得予定）</v>
      </c>
      <c r="X35" s="45" t="str">
        <f>IFERROR(IF(HLOOKUP('回答結果(KPMG編集)'!X$2,'受領情報一覧(KPMG編集)'!$2:$100,ROW()-1,0)="","",HLOOKUP('回答結果(KPMG編集)'!X$2,'受領情報一覧(KPMG編集)'!$2:$100,ROW()-1,0)),"")</f>
        <v>複数の要素技術により構成される</v>
      </c>
      <c r="Y35" s="45" t="str">
        <f>IFERROR(IF(HLOOKUP('回答結果(KPMG編集)'!Y$2,'受領情報一覧(KPMG編集)'!$2:$100,ROW()-1,0)="","",HLOOKUP('回答結果(KPMG編集)'!Y$2,'受領情報一覧(KPMG編集)'!$2:$100,ROW()-1,0)),"")</f>
        <v/>
      </c>
      <c r="Z35" s="45" t="str">
        <f>IFERROR(IF(HLOOKUP('回答結果(KPMG編集)'!Z$2,'受領情報一覧(KPMG編集)'!$2:$100,ROW()-1,0)="","",HLOOKUP('回答結果(KPMG編集)'!Z$2,'受領情報一覧(KPMG編集)'!$2:$100,ROW()-1,0)),"")</f>
        <v/>
      </c>
      <c r="AA35" s="185" t="str">
        <f>IFERROR(IF(HLOOKUP('回答結果(KPMG編集)'!AA$2,'受領情報一覧(KPMG編集)'!$2:$100,ROW()-1,0)="","",HLOOKUP('回答結果(KPMG編集)'!AA$2,'受領情報一覧(KPMG編集)'!$2:$100,ROW()-1,0)),"")</f>
        <v/>
      </c>
      <c r="AB35" s="45" t="str">
        <f>IFERROR(IF(HLOOKUP('回答結果(KPMG編集)'!AB$2,'受領情報一覧(KPMG編集)'!$2:$100,ROW()-1,0)="","",HLOOKUP('回答結果(KPMG編集)'!AB$2,'受領情報一覧(KPMG編集)'!$2:$100,ROW()-1,0)),"")</f>
        <v/>
      </c>
      <c r="AC35" s="45" t="str">
        <f>IFERROR(IF(HLOOKUP('回答結果(KPMG編集)'!AC$2,'受領情報一覧(KPMG編集)'!$2:$100,ROW()-1,0)="","",HLOOKUP('回答結果(KPMG編集)'!AC$2,'受領情報一覧(KPMG編集)'!$2:$100,ROW()-1,0)),"")</f>
        <v>Skydio Autonomy</v>
      </c>
      <c r="AD35" s="45" t="str">
        <f>IFERROR(IF(HLOOKUP('回答結果(KPMG編集)'!AD$2,'受領情報一覧(KPMG編集)'!$2:$100,ROW()-1,0)="","",HLOOKUP('回答結果(KPMG編集)'!AD$2,'受領情報一覧(KPMG編集)'!$2:$100,ROW()-1,0)),"")</f>
        <v>N/A</v>
      </c>
      <c r="AE35" s="45" t="str">
        <f>IFERROR(IF(HLOOKUP('回答結果(KPMG編集)'!AE$2,'受領情報一覧(KPMG編集)'!$2:$100,ROW()-1,0)="","",HLOOKUP('回答結果(KPMG編集)'!AE$2,'受領情報一覧(KPMG編集)'!$2:$100,ROW()-1,0)),"")</f>
        <v>Skydio Inc.</v>
      </c>
      <c r="AF35" s="45" t="str">
        <f>IFERROR(IF(HLOOKUP('回答結果(KPMG編集)'!AF$2,'受領情報一覧(KPMG編集)'!$2:$100,ROW()-1,0)="","",HLOOKUP('回答結果(KPMG編集)'!AF$2,'受領情報一覧(KPMG編集)'!$2:$100,ROW()-1,0)),"")</f>
        <v>スカイディオインク</v>
      </c>
      <c r="AG35" s="185" t="str">
        <f>IFERROR(IF(HLOOKUP('回答結果(KPMG編集)'!AG$2,'受領情報一覧(KPMG編集)'!$2:$100,ROW()-1,0)="","",HLOOKUP('回答結果(KPMG編集)'!AG$2,'受領情報一覧(KPMG編集)'!$2:$100,ROW()-1,0)),"")</f>
        <v>0000000000000</v>
      </c>
      <c r="AH35" s="45" t="str">
        <f>IFERROR(IF(HLOOKUP('回答結果(KPMG編集)'!AH$2,'受領情報一覧(KPMG編集)'!$2:$100,ROW()-1,0)="","",HLOOKUP('回答結果(KPMG編集)'!AH$2,'受領情報一覧(KPMG編集)'!$2:$100,ROW()-1,0)),"")</f>
        <v>3000 Clearview Way, San Mateo, CA 94402, United States</v>
      </c>
      <c r="AI35" s="45" t="str">
        <f>IFERROR(IF(HLOOKUP('回答結果(KPMG編集)'!AI$2,'受領情報一覧(KPMG編集)'!$2:$100,ROW()-1,0)="","",HLOOKUP('回答結果(KPMG編集)'!AI$2,'受領情報一覧(KPMG編集)'!$2:$100,ROW()-1,0)),"")</f>
        <v>続けて回答する</v>
      </c>
      <c r="AJ35" s="45" t="str">
        <f>IFERROR(IF(HLOOKUP('回答結果(KPMG編集)'!AJ$2,'受領情報一覧(KPMG編集)'!$2:$100,ROW()-1,0)="","",HLOOKUP('回答結果(KPMG編集)'!AJ$2,'受領情報一覧(KPMG編集)'!$2:$100,ROW()-1,0)),"")</f>
        <v>Skydio NightSense</v>
      </c>
      <c r="AK35" s="45" t="str">
        <f>IFERROR(IF(HLOOKUP('回答結果(KPMG編集)'!AK$2,'受領情報一覧(KPMG編集)'!$2:$100,ROW()-1,0)="","",HLOOKUP('回答結果(KPMG編集)'!AK$2,'受領情報一覧(KPMG編集)'!$2:$100,ROW()-1,0)),"")</f>
        <v>N/A</v>
      </c>
      <c r="AL35" s="45" t="str">
        <f>IFERROR(IF(HLOOKUP('回答結果(KPMG編集)'!AL$2,'受領情報一覧(KPMG編集)'!$2:$100,ROW()-1,0)="","",HLOOKUP('回答結果(KPMG編集)'!AL$2,'受領情報一覧(KPMG編集)'!$2:$100,ROW()-1,0)),"")</f>
        <v>Skydio Inc.</v>
      </c>
      <c r="AM35" s="45" t="str">
        <f>IFERROR(IF(HLOOKUP('回答結果(KPMG編集)'!AM$2,'受領情報一覧(KPMG編集)'!$2:$100,ROW()-1,0)="","",HLOOKUP('回答結果(KPMG編集)'!AM$2,'受領情報一覧(KPMG編集)'!$2:$100,ROW()-1,0)),"")</f>
        <v>スカイディオインク</v>
      </c>
      <c r="AN35" s="185" t="str">
        <f>IFERROR(IF(HLOOKUP('回答結果(KPMG編集)'!AN$2,'受領情報一覧(KPMG編集)'!$2:$100,ROW()-1,0)="","",HLOOKUP('回答結果(KPMG編集)'!AN$2,'受領情報一覧(KPMG編集)'!$2:$100,ROW()-1,0)),"")</f>
        <v>0000000000000</v>
      </c>
      <c r="AO35" s="45" t="str">
        <f>IFERROR(IF(HLOOKUP('回答結果(KPMG編集)'!AO$2,'受領情報一覧(KPMG編集)'!$2:$100,ROW()-1,0)="","",HLOOKUP('回答結果(KPMG編集)'!AO$2,'受領情報一覧(KPMG編集)'!$2:$100,ROW()-1,0)),"")</f>
        <v>3000 Clearview Way, San Mateo, CA 94402, United States</v>
      </c>
      <c r="AP35" s="45" t="str">
        <f>IFERROR(IF(HLOOKUP('回答結果(KPMG編集)'!AP$2,'受領情報一覧(KPMG編集)'!$2:$100,ROW()-1,0)="","",HLOOKUP('回答結果(KPMG編集)'!AP$2,'受領情報一覧(KPMG編集)'!$2:$100,ROW()-1,0)),"")</f>
        <v>続けて回答する</v>
      </c>
      <c r="AQ35" s="45" t="str">
        <f>IFERROR(IF(HLOOKUP('回答結果(KPMG編集)'!AQ$2,'受領情報一覧(KPMG編集)'!$2:$100,ROW()-1,0)="","",HLOOKUP('回答結果(KPMG編集)'!AQ$2,'受領情報一覧(KPMG編集)'!$2:$100,ROW()-1,0)),"")</f>
        <v>Skydio Remote Flight Deck</v>
      </c>
      <c r="AR35" s="45" t="str">
        <f>IFERROR(IF(HLOOKUP('回答結果(KPMG編集)'!AR$2,'受領情報一覧(KPMG編集)'!$2:$100,ROW()-1,0)="","",HLOOKUP('回答結果(KPMG編集)'!AR$2,'受領情報一覧(KPMG編集)'!$2:$100,ROW()-1,0)),"")</f>
        <v>N/A</v>
      </c>
      <c r="AS35" s="45" t="str">
        <f>IFERROR(IF(HLOOKUP('回答結果(KPMG編集)'!AS$2,'受領情報一覧(KPMG編集)'!$2:$100,ROW()-1,0)="","",HLOOKUP('回答結果(KPMG編集)'!AS$2,'受領情報一覧(KPMG編集)'!$2:$100,ROW()-1,0)),"")</f>
        <v>Skydio Inc.</v>
      </c>
      <c r="AT35" s="45" t="str">
        <f>IFERROR(IF(HLOOKUP('回答結果(KPMG編集)'!AT$2,'受領情報一覧(KPMG編集)'!$2:$100,ROW()-1,0)="","",HLOOKUP('回答結果(KPMG編集)'!AT$2,'受領情報一覧(KPMG編集)'!$2:$100,ROW()-1,0)),"")</f>
        <v>スカイディオインク</v>
      </c>
      <c r="AU35" s="185" t="str">
        <f>IFERROR(IF(HLOOKUP('回答結果(KPMG編集)'!AU$2,'受領情報一覧(KPMG編集)'!$2:$100,ROW()-1,0)="","",HLOOKUP('回答結果(KPMG編集)'!AU$2,'受領情報一覧(KPMG編集)'!$2:$100,ROW()-1,0)),"")</f>
        <v>0000000000000</v>
      </c>
      <c r="AV35" s="45" t="str">
        <f>IFERROR(IF(HLOOKUP('回答結果(KPMG編集)'!AV$2,'受領情報一覧(KPMG編集)'!$2:$100,ROW()-1,0)="","",HLOOKUP('回答結果(KPMG編集)'!AV$2,'受領情報一覧(KPMG編集)'!$2:$100,ROW()-1,0)),"")</f>
        <v>3000 Clearview Way, San Mateo, CA 94402, United States</v>
      </c>
      <c r="AW35" s="45" t="str">
        <f>IFERROR(IF(HLOOKUP('回答結果(KPMG編集)'!AW$2,'受領情報一覧(KPMG編集)'!$2:$100,ROW()-1,0)="","",HLOOKUP('回答結果(KPMG編集)'!AW$2,'受領情報一覧(KPMG編集)'!$2:$100,ROW()-1,0)),"")</f>
        <v>続けて回答する</v>
      </c>
      <c r="AX35" s="45" t="str">
        <f>IFERROR(IF(HLOOKUP('回答結果(KPMG編集)'!AX$2,'受領情報一覧(KPMG編集)'!$2:$100,ROW()-1,0)="","",HLOOKUP('回答結果(KPMG編集)'!AX$2,'受領情報一覧(KPMG編集)'!$2:$100,ROW()-1,0)),"")</f>
        <v>Skydio X10 Attachments</v>
      </c>
      <c r="AY35" s="45" t="str">
        <f>IFERROR(IF(HLOOKUP('回答結果(KPMG編集)'!AY$2,'受領情報一覧(KPMG編集)'!$2:$100,ROW()-1,0)="","",HLOOKUP('回答結果(KPMG編集)'!AY$2,'受領情報一覧(KPMG編集)'!$2:$100,ROW()-1,0)),"")</f>
        <v>N/A</v>
      </c>
      <c r="AZ35" s="45" t="str">
        <f>IFERROR(IF(HLOOKUP('回答結果(KPMG編集)'!AZ$2,'受領情報一覧(KPMG編集)'!$2:$100,ROW()-1,0)="","",HLOOKUP('回答結果(KPMG編集)'!AZ$2,'受領情報一覧(KPMG編集)'!$2:$100,ROW()-1,0)),"")</f>
        <v>Skydio Inc.</v>
      </c>
      <c r="BA35" s="45" t="str">
        <f>IFERROR(IF(HLOOKUP('回答結果(KPMG編集)'!BA$2,'受領情報一覧(KPMG編集)'!$2:$100,ROW()-1,0)="","",HLOOKUP('回答結果(KPMG編集)'!BA$2,'受領情報一覧(KPMG編集)'!$2:$100,ROW()-1,0)),"")</f>
        <v>スカイディオインク</v>
      </c>
      <c r="BB35" s="185" t="str">
        <f>IFERROR(IF(HLOOKUP('回答結果(KPMG編集)'!BB$2,'受領情報一覧(KPMG編集)'!$2:$100,ROW()-1,0)="","",HLOOKUP('回答結果(KPMG編集)'!BB$2,'受領情報一覧(KPMG編集)'!$2:$100,ROW()-1,0)),"")</f>
        <v>0000000000000</v>
      </c>
      <c r="BC35" s="45" t="str">
        <f>IFERROR(IF(HLOOKUP('回答結果(KPMG編集)'!BC$2,'受領情報一覧(KPMG編集)'!$2:$100,ROW()-1,0)="","",HLOOKUP('回答結果(KPMG編集)'!BC$2,'受領情報一覧(KPMG編集)'!$2:$100,ROW()-1,0)),"")</f>
        <v>3000 Clearview Way, San Mateo, CA 94402, United States</v>
      </c>
      <c r="BD35" s="45" t="str">
        <f>IFERROR(IF(HLOOKUP('回答結果(KPMG編集)'!BD$2,'受領情報一覧(KPMG編集)'!$2:$100,ROW()-1,0)="","",HLOOKUP('回答結果(KPMG編集)'!BD$2,'受領情報一覧(KPMG編集)'!$2:$100,ROW()-1,0)),"")</f>
        <v>続けて回答する</v>
      </c>
      <c r="BE35" s="45" t="str">
        <f>IFERROR(IF(HLOOKUP('回答結果(KPMG編集)'!BE$2,'受領情報一覧(KPMG編集)'!$2:$100,ROW()-1,0)="","",HLOOKUP('回答結果(KPMG編集)'!BE$2,'受領情報一覧(KPMG編集)'!$2:$100,ROW()-1,0)),"")</f>
        <v>Semantic Scanning(仮称)</v>
      </c>
      <c r="BF35" s="45" t="str">
        <f>IFERROR(IF(HLOOKUP('回答結果(KPMG編集)'!BF$2,'受領情報一覧(KPMG編集)'!$2:$100,ROW()-1,0)="","",HLOOKUP('回答結果(KPMG編集)'!BF$2,'受領情報一覧(KPMG編集)'!$2:$100,ROW()-1,0)),"")</f>
        <v>N/A</v>
      </c>
      <c r="BG35" s="45" t="str">
        <f>IFERROR(IF(HLOOKUP('回答結果(KPMG編集)'!BG$2,'受領情報一覧(KPMG編集)'!$2:$100,ROW()-1,0)="","",HLOOKUP('回答結果(KPMG編集)'!BG$2,'受領情報一覧(KPMG編集)'!$2:$100,ROW()-1,0)),"")</f>
        <v>Skydio Inc.</v>
      </c>
      <c r="BH35" s="45" t="str">
        <f>IFERROR(IF(HLOOKUP('回答結果(KPMG編集)'!BH$2,'受領情報一覧(KPMG編集)'!$2:$100,ROW()-1,0)="","",HLOOKUP('回答結果(KPMG編集)'!BH$2,'受領情報一覧(KPMG編集)'!$2:$100,ROW()-1,0)),"")</f>
        <v>スカイディオインク</v>
      </c>
      <c r="BI35" s="45" t="str">
        <f>IFERROR(IF(HLOOKUP('回答結果(KPMG編集)'!BI$2,'受領情報一覧(KPMG編集)'!$2:$100,ROW()-1,0)="","",HLOOKUP('回答結果(KPMG編集)'!BI$2,'受領情報一覧(KPMG編集)'!$2:$100,ROW()-1,0)),"")</f>
        <v>0000000000000</v>
      </c>
      <c r="BJ35" s="45" t="str">
        <f>IFERROR(IF(HLOOKUP('回答結果(KPMG編集)'!BJ$2,'受領情報一覧(KPMG編集)'!$2:$100,ROW()-1,0)="","",HLOOKUP('回答結果(KPMG編集)'!BJ$2,'受領情報一覧(KPMG編集)'!$2:$100,ROW()-1,0)),"")</f>
        <v>3000 Clearview Way, San Mateo, CA 94402, United States</v>
      </c>
      <c r="BK35" s="45" t="str">
        <f>IFERROR(IF(HLOOKUP('回答結果(KPMG編集)'!BK$2,'受領情報一覧(KPMG編集)'!$2:$100,ROW()-1,0)="","",HLOOKUP('回答結果(KPMG編集)'!BK$2,'受領情報一覧(KPMG編集)'!$2:$100,ROW()-1,0)),"")</f>
        <v>次のセクションの回答へ進む</v>
      </c>
      <c r="BL35" s="45" t="str">
        <f>IFERROR(IF(HLOOKUP('回答結果(KPMG編集)'!BL$2,'受領情報一覧(KPMG編集)'!$2:$100,ROW()-1,0)="","",HLOOKUP('回答結果(KPMG編集)'!BL$2,'受領情報一覧(KPMG編集)'!$2:$100,ROW()-1,0)),"")</f>
        <v/>
      </c>
      <c r="BM35" s="45" t="str">
        <f>IFERROR(IF(HLOOKUP('回答結果(KPMG編集)'!BM$2,'受領情報一覧(KPMG編集)'!$2:$100,ROW()-1,0)="","",HLOOKUP('回答結果(KPMG編集)'!BM$2,'受領情報一覧(KPMG編集)'!$2:$100,ROW()-1,0)),"")</f>
        <v>有</v>
      </c>
      <c r="BN35" s="45" t="str">
        <f>IFERROR(IF(HLOOKUP('回答結果(KPMG編集)'!BN$2,'受領情報一覧(KPMG編集)'!$2:$100,ROW()-1,0)="","",HLOOKUP('回答結果(KPMG編集)'!BN$2,'受領情報一覧(KPMG編集)'!$2:$100,ROW()-1,0)),"")</f>
        <v>土木構造物（道路、トンネル、橋梁、導管等の埋設物、等）;建築物（家屋、事業所、工場、畜舎、倉庫、等）;設備（建築設備、水道設備、製造設備、防災設備、等）;</v>
      </c>
      <c r="BO35" s="45" t="str">
        <f>IFERROR(IF(HLOOKUP('回答結果(KPMG編集)'!BO$2,'受領情報一覧(KPMG編集)'!$2:$100,ROW()-1,0)="","",HLOOKUP('回答結果(KPMG編集)'!BO$2,'受領情報一覧(KPMG編集)'!$2:$100,ROW()-1,0)),"")</f>
        <v>静止画や動画データ;電磁波（赤外線、紫外線、等）データ;</v>
      </c>
      <c r="BP35" s="45" t="str">
        <f>IFERROR(IF(HLOOKUP('回答結果(KPMG編集)'!BP$2,'受領情報一覧(KPMG編集)'!$2:$100,ROW()-1,0)="","",HLOOKUP('回答結果(KPMG編集)'!BP$2,'受領情報一覧(KPMG編集)'!$2:$100,ROW()-1,0)),"")</f>
        <v>事前に設定したルートに基づき自律移動;操作用機器（コントローラー）と観測機器（ドローン、移動ロボット、等）を無線接続し、現場の担当者により遠隔操作;操作用機器（コントローラー）と観測機器（ドローン、移動ロボット、等）を無線接続し、遠隔地の担当者により遠隔操作;</v>
      </c>
      <c r="BQ35" s="45" t="str">
        <f>IFERROR(IF(HLOOKUP('回答結果(KPMG編集)'!BQ$2,'受領情報一覧(KPMG編集)'!$2:$100,ROW()-1,0)="","",HLOOKUP('回答結果(KPMG編集)'!BQ$2,'受領情報一覧(KPMG編集)'!$2:$100,ROW()-1,0)),"")</f>
        <v>レベル3：実装（製品・サービスとして提供されている）</v>
      </c>
      <c r="BR35" s="45" t="str">
        <f>IFERROR(IF(HLOOKUP('回答結果(KPMG編集)'!BR$2,'受領情報一覧(KPMG編集)'!$2:$100,ROW()-1,0)="","",HLOOKUP('回答結果(KPMG編集)'!BR$2,'受領情報一覧(KPMG編集)'!$2:$100,ROW()-1,0)),"")</f>
        <v>【どのような調査対象のデータを取得できますか？】
Skydio X10は、6つの魚眼カメラにより360度の情報を取得・GPU/機体搭載ソフトで自己位置推定・飛行制御を行い、GPSが取得し難い橋梁下の点検や屋内環境で広く利用が可能です。これらの特徴から、下記の様な運用が可能となります。これら、Skydio製機体に標準搭載された自律飛行技術を「Skydio Autonomy」と呼び、誰でも簡単に高度な飛行を安全に行うことが可能となります。
米国では11月より提供を開始しており、日本では現在提供に向けて予約を受け付けております。国内においても下記のような用途への利用が見込まれます。
「Skydio Autonomy」参照先：https://www.skydio.com/skydio-autonomy
1)土木構造物（道路、トンネル、橋梁、導管等の埋設物、等）
Skydio X10は最大6400万画素と640 x 512 ピクセル高解像度の赤外線レンズを同時に備えたメインカメラジンバルによって可視・赤外線写真・動画の撮影が可能です。
0.1mmのクラック検査に役立つカメラセンサーのほか、カメラジンバル「VT300-L」には最大2800ルーメンのフラッシュライトも搭載されており、従来のドローンでは点検が難しかった暗所環境の異常検知についても十分な照度を確保しデータの取得が可能となります。
また、Skydio X10の赤外線カメラには同様の機体サイズでは市場初となる「FLIR Boson+ sensor」が採用されており、より高精細な赤外線による点検だけでなく、放射測定(radiometry)による温度の判定が可能となりより高度な点検作業が可能となります。
2)建築物（家屋、事業所、工場、畜舎、倉庫、等）
Skydio X10は、建築物の点検や各種産業施設の現状確認などを目的に用いることが可能です。要素技術である「Skydio Autonomy」によりGPS(GNSS)が取得しづらい屋内環境での撮影に活かせるほか、各種建築物の外壁点検、温度判定などの点検利用も可能となります。
3)設備（建築設備、水道設備、製造設備、防災設備、等）
Skydio X10は、水道・電力設備などの点検に用いられることが考えられます。これら設備では、GPSの取得が困難な環境下や電力設備による電磁影響で従来のドローンの姿勢制御技術では安定した飛行が困難となる場合も考えられます。Skydio X10は先述の要素技術の特徴を活かし、容易かつ安全に対象箇所の画像・映像データの取得に活用が可能です。
また、特に電力設備などは搭載された赤外線カメラにより異常箇所を温度差・温度測定によって検知することで、異常箇所の特定・早期対応に繋がる点検利用に用いられています。
また、既に発表済みの「Semantic Scanning(参照)」機能のコンセプトでは、ドローンに初めて搭載された「NVIDIA Jetson Orin」のGPUチップによって従来機の10倍の計算能力によって対象構造物を自動的に認識し、最適な飛行・撮影を機体自身が更に自律的に認識し最適な挙動実施することでAI駆動のドローンを用いた点検作業を目指します。
参照：https://www.skydio.com/blog/revolutionizing-utility-operations-with-the-skydio-x10-the-future-of-drone-technology-for
【どのような種類のデータを取得しますか？】
最大6400万画素と640 x 512 ピクセル高解像度の赤外線レンズを同時に備えたメインカメラジンバルによって可視・赤外線写真・動画の撮影が可能です。また、赤外線カメラモジュールは温度測定機能を有し、より高度な異常箇所の判定作業への活用も可能です。
【どのような方法で機器の設置・移動を行いますか？】
Skydio X10は、本体となる機体と運用Appである「Flight Deck」がインストールされたSkydio X10 Controller（プロポ）によって、それら機器間の無線通信によって飛行が可能です。
Skydio X10では、LTE/5Gといった移動通信に対応した通信モジュールを備えより冗長性が確保され、遠隔・安全なドローン運用に必要な移動通信との連携機能を提供しております。また、この特性を活かし、離れた場所にいる操縦者が移動通信を介して機体を遠隔制御する「Skydio Remote Flight Deck（参照）」機能を提供可能です。この機能を用いることで、迅速かつ遠隔の被災状況の把握に役立てるなどの運用が見込めるだけでなく、災害対策本部から直接現場にある機体を操作するなど、状況に応じてより適切な運用方法を提供することが見込めます。
参照：https://www.skydio.com/remote-flight-deck</v>
      </c>
      <c r="BS35" s="45" t="str">
        <f>IFERROR(IF(HLOOKUP('回答結果(KPMG編集)'!BS$2,'受領情報一覧(KPMG編集)'!$2:$100,ROW()-1,0)="","",HLOOKUP('回答結果(KPMG編集)'!BS$2,'受領情報一覧(KPMG編集)'!$2:$100,ROW()-1,0)),"")</f>
        <v>・サイズ：79cm x 65cm x 14.5cm
・最大離陸重量：2.49kg
・最大運用時間：40分
・移動速度：72.42km/h(最高速度)
・制御可能距離：最大12km
※制御可能距離は使用する電波周波数帯や出力について変動します。
※LTEなどの移動通信を用いた場合の最大飛行半径は移動通信に依存します。
・動作環境温度：-20°C to 45°C
・リモートID適合状況：適合予定（内蔵型）
・その他詳細は製品ページを参照ください。
「Skydio X10」参照ページ：https://www.skydio.com/x10</v>
      </c>
      <c r="BT35" s="45" t="str">
        <f>IFERROR(IF(HLOOKUP('回答結果(KPMG編集)'!BT$2,'受領情報一覧(KPMG編集)'!$2:$100,ROW()-1,0)="","",HLOOKUP('回答結果(KPMG編集)'!BT$2,'受領情報一覧(KPMG編集)'!$2:$100,ROW()-1,0)),"")</f>
        <v>カメラジンバル：
・VT300-Z
・VT300-L
詳細は下記製品仕様ページを参照ください。
https://www.skydio.com/x10/technical-specs</v>
      </c>
      <c r="BU35" s="45" t="str">
        <f>IFERROR(IF(HLOOKUP('回答結果(KPMG編集)'!BU$2,'受領情報一覧(KPMG編集)'!$2:$100,ROW()-1,0)="","",HLOOKUP('回答結果(KPMG編集)'!BU$2,'受領情報一覧(KPMG編集)'!$2:$100,ROW()-1,0)),"")</f>
        <v>有</v>
      </c>
      <c r="BV35" s="45" t="str">
        <f>IFERROR(IF(HLOOKUP('回答結果(KPMG編集)'!BV$2,'受領情報一覧(KPMG編集)'!$2:$100,ROW()-1,0)="","",HLOOKUP('回答結果(KPMG編集)'!BV$2,'受領情報一覧(KPMG編集)'!$2:$100,ROW()-1,0)),"")</f>
        <v>取得したデータの傾向を分析することで経年劣化（亀裂、傷、欠損、動作異常、異音、異常振動、温度異常、漏えい電流、漏えいガス、等）の予兆を検知;</v>
      </c>
      <c r="BW35" s="45" t="str">
        <f>IFERROR(IF(HLOOKUP('回答結果(KPMG編集)'!BW$2,'受領情報一覧(KPMG編集)'!$2:$100,ROW()-1,0)="","",HLOOKUP('回答結果(KPMG編集)'!BW$2,'受領情報一覧(KPMG編集)'!$2:$100,ROW()-1,0)),"")</f>
        <v>レベル3：実装（製品・サービスとして提供されている）</v>
      </c>
      <c r="BX35" s="45" t="str">
        <f>IFERROR(IF(HLOOKUP('回答結果(KPMG編集)'!BX$2,'受領情報一覧(KPMG編集)'!$2:$100,ROW()-1,0)="","",HLOOKUP('回答結果(KPMG編集)'!BX$2,'受領情報一覧(KPMG編集)'!$2:$100,ROW()-1,0)),"")</f>
        <v>「Radiometric Thermal Camera」放射測定(radiometry)による温度の判定
Skydio X10のカメラジンバルでは、Radiometric Thermal Cameraが搭載されており、温度差のみの判定に限らず撮影対象の温度判定が可能です。温度判定を行うことでより高度かつ撮影後に人の作業が必要となる修復作業等のための優先順位判断決定など、よりドローンによる赤外線点検の幅を広げることが可能です。</v>
      </c>
      <c r="BY35" s="45" t="str">
        <f>IFERROR(IF(HLOOKUP('回答結果(KPMG編集)'!BY$2,'受領情報一覧(KPMG編集)'!$2:$100,ROW()-1,0)="","",HLOOKUP('回答結果(KPMG編集)'!BY$2,'受領情報一覧(KPMG編集)'!$2:$100,ROW()-1,0)),"")</f>
        <v>ISO/IEC 27001認証;</v>
      </c>
      <c r="BZ35" s="45" t="str">
        <f>IFERROR(IF(HLOOKUP('回答結果(KPMG編集)'!BZ$2,'受領情報一覧(KPMG編集)'!$2:$100,ROW()-1,0)="","",HLOOKUP('回答結果(KPMG編集)'!BZ$2,'受領情報一覧(KPMG編集)'!$2:$100,ROW()-1,0)),"")</f>
        <v>両方取得していない</v>
      </c>
      <c r="CA35" s="45" t="str">
        <f>IFERROR(IF(HLOOKUP('回答結果(KPMG編集)'!CA$2,'受領情報一覧(KPMG編集)'!$2:$100,ROW()-1,0)="","",HLOOKUP('回答結果(KPMG編集)'!CA$2,'受領情報一覧(KPMG編集)'!$2:$100,ROW()-1,0)),"")</f>
        <v/>
      </c>
      <c r="CB35" s="45" t="str">
        <f>IFERROR(IF(HLOOKUP('回答結果(KPMG編集)'!CB$2,'受領情報一覧(KPMG編集)'!$2:$100,ROW()-1,0)="","",HLOOKUP('回答結果(KPMG編集)'!CB$2,'受領情報一覧(KPMG編集)'!$2:$100,ROW()-1,0)),"")</f>
        <v/>
      </c>
      <c r="CC35" s="45" t="str">
        <f>IFERROR(IF(HLOOKUP('回答結果(KPMG編集)'!CC$2,'受領情報一覧(KPMG編集)'!$2:$100,ROW()-1,0)="","",HLOOKUP('回答結果(KPMG編集)'!CC$2,'受領情報一覧(KPMG編集)'!$2:$100,ROW()-1,0)),"")</f>
        <v/>
      </c>
      <c r="CD35" s="45" t="str">
        <f>IFERROR(IF(HLOOKUP('回答結果(KPMG編集)'!CD$2,'受領情報一覧(KPMG編集)'!$2:$100,ROW()-1,0)="","",HLOOKUP('回答結果(KPMG編集)'!CD$2,'受領情報一覧(KPMG編集)'!$2:$100,ROW()-1,0)),"")</f>
        <v>N/A</v>
      </c>
      <c r="CE35" s="45" t="str">
        <f>IFERROR(IF(HLOOKUP('回答結果(KPMG編集)'!CE$2,'受領情報一覧(KPMG編集)'!$2:$100,ROW()-1,0)="","",HLOOKUP('回答結果(KPMG編集)'!CE$2,'受領情報一覧(KPMG編集)'!$2:$100,ROW()-1,0)),"")</f>
        <v>国内外発刊のガイドラインに準拠した脆弱性検査を実施している</v>
      </c>
      <c r="CF35" s="45" t="str">
        <f>IFERROR(IF(HLOOKUP('回答結果(KPMG編集)'!CF$2,'受領情報一覧(KPMG編集)'!$2:$100,ROW()-1,0)="","",HLOOKUP('回答結果(KPMG編集)'!CF$2,'受領情報一覧(KPMG編集)'!$2:$100,ROW()-1,0)),"")</f>
        <v>Skydioの脆弱性評価はNIST 800-53規格に準拠しています。Skydioの脆弱性検査方法は、SOC2 TypeIIおよびISO 27001:2022の監査でレビューおよびテストされています。</v>
      </c>
      <c r="CG35" s="45" t="str">
        <f>IFERROR(IF(HLOOKUP('回答結果(KPMG編集)'!CG$2,'受領情報一覧(KPMG編集)'!$2:$100,ROW()-1,0)="","",HLOOKUP('回答結果(KPMG編集)'!CG$2,'受領情報一覧(KPMG編集)'!$2:$100,ROW()-1,0)),"")</f>
        <v>脆弱性スキャン　※パッチの適用状況等を診断する;ペネトレーションテスト　※疑似的な攻撃を試みることで攻撃への耐性を確認する;静的アプリケーション・セキュリティ・テスト　※ソースコードのコーディングを分析し、脆弱性を検出する;動的アプリケーション・セキュリティ・テスト　※実行されるアプリケーションに対し、攻撃を仕掛け、脆弱性を検出する;</v>
      </c>
      <c r="CH35" s="45" t="str">
        <f>IFERROR(IF(HLOOKUP('回答結果(KPMG編集)'!CH$2,'受領情報一覧(KPMG編集)'!$2:$100,ROW()-1,0)="","",HLOOKUP('回答結果(KPMG編集)'!CH$2,'受領情報一覧(KPMG編集)'!$2:$100,ROW()-1,0)),"")</f>
        <v/>
      </c>
      <c r="CI35" s="45" t="str">
        <f>IFERROR(IF(HLOOKUP('回答結果(KPMG編集)'!CI$2,'受領情報一覧(KPMG編集)'!$2:$100,ROW()-1,0)="","",HLOOKUP('回答結果(KPMG編集)'!CI$2,'受領情報一覧(KPMG編集)'!$2:$100,ROW()-1,0)),"")</f>
        <v/>
      </c>
      <c r="CJ35" s="45" t="str">
        <f>IFERROR(IF(HLOOKUP('回答結果(KPMG編集)'!CJ$2,'受領情報一覧(KPMG編集)'!$2:$100,ROW()-1,0)="","",HLOOKUP('回答結果(KPMG編集)'!CJ$2,'受領情報一覧(KPMG編集)'!$2:$100,ROW()-1,0)),"")</f>
        <v>アメリカ合衆国</v>
      </c>
      <c r="CK35" s="45" t="str">
        <f>IFERROR(IF(HLOOKUP('回答結果(KPMG編集)'!CK$2,'受領情報一覧(KPMG編集)'!$2:$100,ROW()-1,0)="","",HLOOKUP('回答結果(KPMG編集)'!CK$2,'受領情報一覧(KPMG編集)'!$2:$100,ROW()-1,0)),"")</f>
        <v>お客様のデータは、データが保存されている状態ではAWS AES-256暗号化規格で保護されています。データが伝送中の場合は、TLS 1.2/1.3を用い、適切な暗号化規格が適用されています。</v>
      </c>
      <c r="CL35" s="45" t="str">
        <f>IFERROR(IF(HLOOKUP('回答結果(KPMG編集)'!CL$2,'受領情報一覧(KPMG編集)'!$2:$100,ROW()-1,0)="","",HLOOKUP('回答結果(KPMG編集)'!CL$2,'受領情報一覧(KPMG編集)'!$2:$100,ROW()-1,0)),"")</f>
        <v>【ネットワーク制御・ウィルス対策に関する機能】ネットワーク制御・管理に関する機能やウィルス対策などのセキュリティに関する機能を有している（例）DNSリゾルバ、DNSサーバ、ウィルス対策ソフトウェア、暗号化ソフトウェア、等;【データ等へのアクセス制御機能】データへのアクセスを制御するよう設計されている、また、システムやデバイスを制御する機能へのアクセスを制御するように設計されている（例）バックアップサービス、リカバリマネージャー、NAS、SAN、等;【コンピューティングリソース等に対するアクセス権限機能】コンピューティングリソース（CPU、メモリ、ストレージ）、または、ネットワークにアクセスする権限を有している（例） OS、ハイパーバイザー（仮想化基盤ソフトウェア）、 等;【管理者権限機能】一般ユーザから管理者権限へ昇格させる機能を有している、または、管理者権限で動作するように設計されている（例）ID管理システム、等;</v>
      </c>
      <c r="CM35" s="45" t="str">
        <f>IFERROR(IF(HLOOKUP('回答結果(KPMG編集)'!CM$2,'受領情報一覧(KPMG編集)'!$2:$100,ROW()-1,0)="","",HLOOKUP('回答結果(KPMG編集)'!CM$2,'受領情報一覧(KPMG編集)'!$2:$100,ROW()-1,0)),"")</f>
        <v>【アクセス権限管理】ソフトウェア及びプラットフォームのユーザーに対し認証機能を使用し、ユーザーごとに扱うデータのトランザクションに係るリスクを踏まえ、アクセス権限を管理している（例）多要素認証機能、シングルサインオン機能、等;【アクセス元の識別、対処】ソフトウェア及びプラットフォームにアクセスするサービスごとに識別・認証し、システム内での通信や情報のやり取りが正当なサービスやアプリケーションとの間で行われ不正なアクセスや通信を防止するよう管理している;【付与する権限の最小化】ソフトウェア及びプラットフォームへのアクセス権はユーザーごとに必要最低限の範囲で付与し、重要な資産への不正アクセスを防止している（例）アクセス権管理専用のプラットフォームを使用し個々の管理者を識別している、等;【ネットワークの保護】ソフトウェア、プラットフォーム及び関連データへの直接アクセスを最小限に抑えるため、ネットワークを保護している（例）インターネットと社内基幹系業務システムとの分離（ネットワーク分離）、プロキシの利用、SDP（Software Defined Perimeter）の利用、ファイアウォールの利用、リモートアクセス管理の実施、等;</v>
      </c>
      <c r="CN35" s="45" t="str">
        <f>IFERROR(IF(HLOOKUP('回答結果(KPMG編集)'!CN$2,'受領情報一覧(KPMG編集)'!$2:$100,ROW()-1,0)="","",HLOOKUP('回答結果(KPMG編集)'!CN$2,'受領情報一覧(KPMG編集)'!$2:$100,ROW()-1,0)),"")</f>
        <v>【データ（資産）の特定、ラベル付け・保護】データ資産の特定、重要度と影響で分類、管理ポリシーの策定を実施の上、データ侵害への対応（例：暗号化制御、データ難読化対応等）、攻撃時の回復手順策定を実施している;【付与する権限の最小化、アクセスレベルの設定】データ資産への不正なアクセスを防止するため、ユーザーに必要最小範囲へのアクセス権の付与や職掌権限にもとづく適切なアクセスレベルの設定を実施している（例）属性情報ベースのアクセス権制御（ABAC）等;【データの暗号化】ローカルストレージ上で保存され外部へ送信されるデータに対して、不正アクセスを防止するための認証、暗号化を施している。また、デバイスへの物理的なセキュリティの確保、損傷ファイルのリカバリ手順の策定、構成管理などを実施している;【通信の暗号化】ネットワークに対する不正な接続を防止するための適切な対策を実施している。また、データを送受信するにあたり、脆弱性の少ないプロトコルを使用している（例）TLS 1.3プロトコルの利用 等;【データのバックアップ】障害発生時、迅速な復旧作業が可能となるよう障害時対応計画を策定し、その有効性を確認している。また、データ消失等の事態に備え、バックアップ及びリストアの仕組みを実装し、その有効性を確認している;</v>
      </c>
      <c r="CO35" s="45" t="str">
        <f>IFERROR(IF(HLOOKUP('回答結果(KPMG編集)'!CO$2,'受領情報一覧(KPMG編集)'!$2:$100,ROW()-1,0)="","",HLOOKUP('回答結果(KPMG編集)'!CO$2,'受領情報一覧(KPMG編集)'!$2:$100,ROW()-1,0)),"")</f>
        <v>ソフトウェア・コンポーネントを管理している</v>
      </c>
      <c r="CP35" s="45" t="str">
        <f>IFERROR(IF(HLOOKUP('回答結果(KPMG編集)'!CP$2,'受領情報一覧(KPMG編集)'!$2:$100,ROW()-1,0)="","",HLOOKUP('回答結果(KPMG編集)'!CP$2,'受領情報一覧(KPMG編集)'!$2:$100,ROW()-1,0)),"")</f>
        <v>プラットフォーム上の全てのソフトウェア（サードパーティ製ソフトウェア、OSSを含む）のソフトウェア・コンポーネントのインベントリ（ソフトウェア部品表（SBOM：software bill of materials））を作成しており、かつ、SBOM データを標準フォーマットで管理している（例）SPDX（Software Package Data Exchange）、CycloneDX、SWID タグ（Software Identification タグ）、等</v>
      </c>
      <c r="CQ35" s="45" t="str">
        <f>IFERROR(IF(HLOOKUP('回答結果(KPMG編集)'!CQ$2,'受領情報一覧(KPMG編集)'!$2:$100,ROW()-1,0)="","",HLOOKUP('回答結果(KPMG編集)'!CQ$2,'受領情報一覧(KPMG編集)'!$2:$100,ROW()-1,0)),"")</f>
        <v>【パッチ適用への活用】ソフトウェア・コンポーネントのインベントリ（ソフトウェア部品表（SBOM：software bill of materials））を活用し、効率的に適切なタイミングでパッチ適用を実施している;【構成管理・変更管理プロセスへの活用】プラットフォーム上の全てのソフトウェア（サードパーティ製ソフトウェア、OSSを含む）におけるソフトウェアバージョン、適用済パッチ等の構成に関わる管理（構成管理）、リスクを最小限に抑えつつ情報システムやサービスの変更を実施するためのプロセス（変更管理）にソフトウェア・コンポーネントのインベントリ（ソフトウェア部品表（SBOM：software bill of materials））を活用している;【リスク評価への活用】プラットフォーム上の全てのソフトウェア（サードパーティ製ソフトウェア、OSSを含む）について、ソフトウェア・コンポーネントのインベントリ（ソフトウェア部品表（SBOM：software bill of materials））を活用し、脆弱性や OSS ライセンス等に関わるリスクを評価している;</v>
      </c>
      <c r="CR35" s="45" t="str">
        <f>IFERROR(IF(HLOOKUP('回答結果(KPMG編集)'!CR$2,'受領情報一覧(KPMG編集)'!$2:$100,ROW()-1,0)="","",HLOOKUP('回答結果(KPMG編集)'!CR$2,'受領情報一覧(KPMG編集)'!$2:$100,ROW()-1,0)),"")</f>
        <v/>
      </c>
      <c r="CS35" s="45" t="str">
        <f>IFERROR(IF(HLOOKUP('回答結果(KPMG編集)'!CS$2,'受領情報一覧(KPMG編集)'!$2:$100,ROW()-1,0)="","",HLOOKUP('回答結果(KPMG編集)'!CS$2,'受領情報一覧(KPMG編集)'!$2:$100,ROW()-1,0)),"")</f>
        <v>【イベントログ等の収集・活用】監査記録やログ記録がポリシーに従って決定、文書化され、ログ収集機能を実装している。また、その収集記録をレビューし、日常監視やセキュリティインシデント検知、運用改善等に活用している;【アクセス元の監視（脅威の検知）と対処する仕組みの実装等】管理・許可されていないソフトウェア、権限のない人員・デバイスの接続を監視・検知し、これに対応するためのポリシーと仕組みを実装している;【データ保護に関わる対策の実施】データの漏洩・改ざんを防止するため、悪質なコードの実行等の攻撃についてモニタリングを実施している。また、検知したイベントを分析し、攻撃の標的及び手法を理解するために活用している;【人（要員）に関わる対策の実施（教育等）】セキュリティインシデントの発生時を想定して、対応方針・手順の策定、人材育成を実施している （例）対応計画や復旧計画の策定・評価、緊急時対応訓練、セキュリティ管理人材の育成研修プラットフォーム上のソフトウェアのセキュリティイベントを監視している、等;【ネットワークに関わる対策の実施】不正侵入等を防ぐため、ネットワークデバイスの脆弱性に対してセキュリティ対策を実施している （例）ファイアウォールの設定、境界保護、トラフィックの監視、暗号化された新型プロトコルの利用、等;</v>
      </c>
      <c r="CT35" s="45" t="str">
        <f>IFERROR(IF(HLOOKUP('回答結果(KPMG編集)'!CT$2,'受領情報一覧(KPMG編集)'!$2:$100,ROW()-1,0)="","",HLOOKUP('回答結果(KPMG編集)'!CT$2,'受領情報一覧(KPMG編集)'!$2:$100,ROW()-1,0)),"")</f>
        <v>【画一的なトレーニングの実施】全社員に対し、画一的なトレーニングを実施している（例）全社員に対し、セキュリティに関わる意識の向上を目的としたトレーニングを実施している、実際の出来事やインシデントをシミュレートした実践的なトレーニングを実施している、等;【ロール（役割）に基づくトレーニングの実施】ロールベースでのトレーニングを実施している（例）管理者としての役割や職務内容に基づくトレーニングを実施している、セキュリティインシデント発生時に管理者に期待される振る舞いを念頭に置いたトレーニングを実施している、等;【継続的な改善を目的としたトレーニングの実施】継続的な改善を目的としたトレーニングを実施している（例）トレーニング結果を定量的な数値等で評価し、適宜トレーニング内容の改善を行いつつ、継続的にトレーニングを実施している、等;</v>
      </c>
      <c r="CU35" s="45" t="str">
        <f>IFERROR(IF(HLOOKUP('回答結果(KPMG編集)'!CU$2,'受領情報一覧(KPMG編集)'!$2:$100,ROW()-1,0)="","",HLOOKUP('回答結果(KPMG編集)'!CU$2,'受領情報一覧(KPMG編集)'!$2:$100,ROW()-1,0)),"")</f>
        <v>【設計段階からのセキュリティ対策の取り込み】脅威モデリング手法を用いて設計レベルのセキュリティに関する問題を特定し、主要なテスト対象または見落とされる可能性のあるテスト対象を特定している;【静的解析の実施】静的解析（コードベースでの分析）を実施している（例）コードスキャナーを使用して主要なバグを検出している、ハードコードされたパスワードや暗号鍵等がないかを確認している、等;【動的解析の実施】動的解析（実際にプログラムを実行し分析）を実施している（例）テストケースに基づきブラックボックステストを実施している、リグレッションテストを実施している、ソフトウェアがWebサービスを提供する場合はWeb アプリケーションスキャナーなどを使用して脆弱性を検出している、等;【コンポーネント（ソフトウェアを構成する部品・構成要素）の把握・適切な管理】ソフトウェアに含まれているコンポーネント（OSS等の外部ソース含む）について、脆弱性データベース等を活用し脆弱性を継続的に監視している;【継続的な改善対応】検証の結果見つかったバグを修正し、かつ開発プロセスの早い段階でバグを発見し修正するために必要なプロセスの改善を実施している;</v>
      </c>
      <c r="CV35" s="45" t="str">
        <f>IFERROR(IF(HLOOKUP('回答結果(KPMG編集)'!CV$2,'受領情報一覧(KPMG編集)'!$2:$100,ROW()-1,0)="","",HLOOKUP('回答結果(KPMG編集)'!CV$2,'受領情報一覧(KPMG編集)'!$2:$100,ROW()-1,0)),"")</f>
        <v>2024年春より国内提供開始予定</v>
      </c>
      <c r="CW35" s="45" t="str">
        <f>IFERROR(IF(HLOOKUP('回答結果(KPMG編集)'!CW$2,'受領情報一覧(KPMG編集)'!$2:$100,ROW()-1,0)="","",HLOOKUP('回答結果(KPMG編集)'!CW$2,'受領情報一覧(KPMG編集)'!$2:$100,ROW()-1,0)),"")</f>
        <v>順次提供を予定</v>
      </c>
      <c r="CX35" s="45" t="str">
        <f>IFERROR(IF(HLOOKUP('回答結果(KPMG編集)'!CX$2,'受領情報一覧(KPMG編集)'!$2:$100,ROW()-1,0)="","",HLOOKUP('回答結果(KPMG編集)'!CX$2,'受領情報一覧(KPMG編集)'!$2:$100,ROW()-1,0)),"")</f>
        <v>2023年11月下旬より米国から先行して出荷開始。</v>
      </c>
      <c r="CY35" s="45" t="str">
        <f>IFERROR(IF(HLOOKUP('回答結果(KPMG編集)'!CY$2,'受領情報一覧(KPMG編集)'!$2:$100,ROW()-1,0)="","",HLOOKUP('回答結果(KPMG編集)'!CY$2,'受領情報一覧(KPMG編集)'!$2:$100,ROW()-1,0)),"")</f>
        <v/>
      </c>
      <c r="CZ35" s="45" t="str">
        <f>IFERROR(IF(HLOOKUP('回答結果(KPMG編集)'!CZ$2,'受領情報一覧(KPMG編集)'!$2:$100,ROW()-1,0)="","",HLOOKUP('回答結果(KPMG編集)'!CZ$2,'受領情報一覧(KPMG編集)'!$2:$100,ROW()-1,0)),"")</f>
        <v/>
      </c>
      <c r="DA35" s="45" t="str">
        <f>IFERROR(IF(HLOOKUP('回答結果(KPMG編集)'!DA$2,'受領情報一覧(KPMG編集)'!$2:$100,ROW()-1,0)="","",HLOOKUP('回答結果(KPMG編集)'!DA$2,'受領情報一覧(KPMG編集)'!$2:$100,ROW()-1,0)),"")</f>
        <v>N/A</v>
      </c>
      <c r="DB35" s="45" t="str">
        <f>IFERROR(IF(HLOOKUP('回答結果(KPMG編集)'!DB$2,'受領情報一覧(KPMG編集)'!$2:$100,ROW()-1,0)="","",HLOOKUP('回答結果(KPMG編集)'!DB$2,'受領情報一覧(KPMG編集)'!$2:$100,ROW()-1,0)),"")</f>
        <v>①名称：Aircraft smart landing
特許番号：JP7143444
②名称；Performing 3D reconstruction with unmanned aerial vehicles
特許番号：JP7263630
③名称：Performing 3D reconstruction with unmanned aerial vehicle
特許番号：JP7274674</v>
      </c>
      <c r="DC35" s="45" t="str">
        <f>IFERROR(IF(HLOOKUP('回答結果(KPMG編集)'!DC$2,'受領情報一覧(KPMG編集)'!$2:$100,ROW()-1,0)="","",HLOOKUP('回答結果(KPMG編集)'!DC$2,'受領情報一覧(KPMG編集)'!$2:$100,ROW()-1,0)),"")</f>
        <v>・無人航空機の飛行に関する許可・承認の審査要領（カテゴリーII）令和５年 12 月 26 日 最終改正（国空無機第 214607 号）
・国土交通省航空局標準マニュアル①（令和４年 12 月５日版）
・国土交通省航空局標準マニュアル②（令和４年 12 月５日版）
・国土交通省航空局標準マニュアル①（インフラ点検等）（令和４年12月５日版）
・国土交通省航空局標準マニュアル②（インフラ点検）（令和４年 12 月５日版）
・無人航空機の飛行日誌の取扱いに関するガイドライン（令和５年３月31日 制定）　
・その他航空法や電波法に係る法令　等</v>
      </c>
      <c r="DD35" s="45" t="str">
        <f>IFERROR(IF(HLOOKUP('回答結果(KPMG編集)'!DD$2,'受領情報一覧(KPMG編集)'!$2:$100,ROW()-1,0)="","",HLOOKUP('回答結果(KPMG編集)'!DD$2,'受領情報一覧(KPMG編集)'!$2:$100,ROW()-1,0)),"")</f>
        <v>利用の際にはスペック情報を参照いただきますようよろしくお願い致します。また飛行条件によって航空局へ特定飛行の飛行許可申請の必要がございます。詳しくは我々メーカーまたはお買い求めされる販売店へとお問い合わせください。</v>
      </c>
      <c r="DE35" s="45" t="str">
        <f>IFERROR(IF(HLOOKUP('回答結果(KPMG編集)'!DE$2,'受領情報一覧(KPMG編集)'!$2:$100,ROW()-1,0)="","",HLOOKUP('回答結果(KPMG編集)'!DE$2,'受領情報一覧(KPMG編集)'!$2:$100,ROW()-1,0)),"")</f>
        <v>Skydio X10では、従来のSkydioが提供する製品からハードウェア・ソフトウェアの両面で飛躍した機能・性能を提供します。史上（市場）初となる小型ドローンによる夜間の障害物を検知・回避する「NightSense」機能や、「NVIDIA Jetson Orin」 GPUの搭載、「FLIR Boson+ sensor」放射測定赤外線カメラによる温度判定などハード・ソフト・AI駆動の演算能力の向上によって従来ドローンが利用できなかった環境条件においても小-中型クラスのドローン製品において唯一無二のパフォーマンスを提供します。</v>
      </c>
      <c r="DF35" s="45" t="str">
        <f>IFERROR(IF(HLOOKUP('回答結果(KPMG編集)'!DF$2,'受領情報一覧(KPMG編集)'!$2:$100,ROW()-1,0)="","",HLOOKUP('回答結果(KPMG編集)'!DF$2,'受領情報一覧(KPMG編集)'!$2:$100,ROW()-1,0)),"")</f>
        <v>アメリカ合衆国カリフォルニア州</v>
      </c>
      <c r="DG35" s="45" t="str">
        <f>IFERROR(IF(HLOOKUP('回答結果(KPMG編集)'!DG$2,'受領情報一覧(KPMG編集)'!$2:$100,ROW()-1,0)="","",HLOOKUP('回答結果(KPMG編集)'!DG$2,'受領情報一覧(KPMG編集)'!$2:$100,ROW()-1,0)),"")</f>
        <v>アメリカ合衆国カリフォルニア州</v>
      </c>
      <c r="DH35" s="45" t="str">
        <f>IFERROR(IF(HLOOKUP('回答結果(KPMG編集)'!DH$2,'受領情報一覧(KPMG編集)'!$2:$100,ROW()-1,0)="","",HLOOKUP('回答結果(KPMG編集)'!DH$2,'受領情報一覧(KPMG編集)'!$2:$100,ROW()-1,0)),"")</f>
        <v>はい</v>
      </c>
      <c r="DI35" s="45" t="str">
        <f>IFERROR(IF(HLOOKUP('回答結果(KPMG編集)'!DI$2,'受領情報一覧(KPMG編集)'!$2:$100,ROW()-1,0)="","",HLOOKUP('回答結果(KPMG編集)'!DI$2,'受領情報一覧(KPMG編集)'!$2:$100,ROW()-1,0)),"")</f>
        <v>いいえ</v>
      </c>
      <c r="DJ35" s="45" t="str">
        <f>IFERROR(IF(HLOOKUP('回答結果(KPMG編集)'!DJ$2,'受領情報一覧(KPMG編集)'!$2:$100,ROW()-1,0)="","",HLOOKUP('回答結果(KPMG編集)'!DJ$2,'受領情報一覧(KPMG編集)'!$2:$100,ROW()-1,0)),"")</f>
        <v/>
      </c>
      <c r="DK35" s="45" t="str">
        <f>IFERROR(IF(HLOOKUP('回答結果(KPMG編集)'!DK$2,'受領情報一覧(KPMG編集)'!$2:$100,ROW()-1,0)="","",HLOOKUP('回答結果(KPMG編集)'!DK$2,'受領情報一覧(KPMG編集)'!$2:$100,ROW()-1,0)),"")</f>
        <v>両当事者における最大の責任は、知的財産権の侵害に関する補償を除いて、前の12か月に支払われた料金に制限され、特別損害は適用外です。</v>
      </c>
      <c r="DL35" s="45" t="str">
        <f>IFERROR(IF(HLOOKUP('回答結果(KPMG編集)'!DL$2,'受領情報一覧(KPMG編集)'!$2:$100,ROW()-1,0)="","",HLOOKUP('回答結果(KPMG編集)'!DL$2,'受領情報一覧(KPMG編集)'!$2:$100,ROW()-1,0)),"")</f>
        <v>0</v>
      </c>
      <c r="DM35" s="45" t="str">
        <f>IFERROR(IF(HLOOKUP('回答結果(KPMG編集)'!DM$2,'受領情報一覧(KPMG編集)'!$2:$100,ROW()-1,0)="","",HLOOKUP('回答結果(KPMG編集)'!DM$2,'受領情報一覧(KPMG編集)'!$2:$100,ROW()-1,0)),"")</f>
        <v>0</v>
      </c>
      <c r="DN35" s="45" t="str">
        <f>IFERROR(IF(HLOOKUP('回答結果(KPMG編集)'!DN$2,'受領情報一覧(KPMG編集)'!$2:$100,ROW()-1,0)="","",HLOOKUP('回答結果(KPMG編集)'!DN$2,'受領情報一覧(KPMG編集)'!$2:$100,ROW()-1,0)),"")</f>
        <v>0</v>
      </c>
      <c r="DO35" s="45" t="str">
        <f>IFERROR(IF(HLOOKUP('回答結果(KPMG編集)'!DO$2,'受領情報一覧(KPMG編集)'!$2:$100,ROW()-1,0)="","",HLOOKUP('回答結果(KPMG編集)'!DO$2,'受領情報一覧(KPMG編集)'!$2:$100,ROW()-1,0)),"")</f>
        <v>0</v>
      </c>
      <c r="DP35" s="45" t="str">
        <f>IFERROR(IF(HLOOKUP('回答結果(KPMG編集)'!DP$2,'受領情報一覧(KPMG編集)'!$2:$100,ROW()-1,0)="","",HLOOKUP('回答結果(KPMG編集)'!DP$2,'受領情報一覧(KPMG編集)'!$2:$100,ROW()-1,0)),"")</f>
        <v>無し</v>
      </c>
      <c r="DQ35" s="45" t="str">
        <f>IFERROR(IF(HLOOKUP('回答結果(KPMG編集)'!DQ$2,'受領情報一覧(KPMG編集)'!$2:$100,ROW()-1,0)="","",HLOOKUP('回答結果(KPMG編集)'!DQ$2,'受領情報一覧(KPMG編集)'!$2:$100,ROW()-1,0)),"")</f>
        <v>存在する</v>
      </c>
      <c r="DR35" s="45" t="str">
        <f>IFERROR(IF(HLOOKUP('回答結果(KPMG編集)'!DR$2,'受領情報一覧(KPMG編集)'!$2:$100,ROW()-1,0)="","",HLOOKUP('回答結果(KPMG編集)'!DR$2,'受領情報一覧(KPMG編集)'!$2:$100,ROW()-1,0)),"")</f>
        <v>Skydio Inc. / アメリカ合衆国</v>
      </c>
      <c r="DS35" s="45" t="str">
        <f>IFERROR(IF(HLOOKUP('回答結果(KPMG編集)'!DS$2,'受領情報一覧(KPMG編集)'!$2:$100,ROW()-1,0)="","",HLOOKUP('回答結果(KPMG編集)'!DS$2,'受領情報一覧(KPMG編集)'!$2:$100,ROW()-1,0)),"")</f>
        <v>Skydio Inc.</v>
      </c>
      <c r="DT35" s="45" t="str">
        <f>IFERROR(IF(HLOOKUP('回答結果(KPMG編集)'!DT$2,'受領情報一覧(KPMG編集)'!$2:$100,ROW()-1,0)="","",HLOOKUP('回答結果(KPMG編集)'!DT$2,'受領情報一覧(KPMG編集)'!$2:$100,ROW()-1,0)),"")</f>
        <v/>
      </c>
      <c r="DU35" s="45" t="str">
        <f>IFERROR(IF(HLOOKUP('回答結果(KPMG編集)'!DU$2,'受領情報一覧(KPMG編集)'!$2:$100,ROW()-1,0)="","",HLOOKUP('回答結果(KPMG編集)'!DU$2,'受領情報一覧(KPMG編集)'!$2:$100,ROW()-1,0)),"")</f>
        <v>0</v>
      </c>
      <c r="DV35" s="45" t="str">
        <f>IFERROR(IF(HLOOKUP('回答結果(KPMG編集)'!DV$2,'受領情報一覧(KPMG編集)'!$2:$100,ROW()-1,0)="","",HLOOKUP('回答結果(KPMG編集)'!DV$2,'受領情報一覧(KPMG編集)'!$2:$100,ROW()-1,0)),"")</f>
        <v>規制・公共政策渉外部 / 中新 健太</v>
      </c>
      <c r="DW35" s="45" t="str">
        <f>IFERROR(IF(HLOOKUP('回答結果(KPMG編集)'!DW$2,'受領情報一覧(KPMG編集)'!$2:$100,ROW()-1,0)="","",HLOOKUP('回答結果(KPMG編集)'!DW$2,'受領情報一覧(KPMG編集)'!$2:$100,ROW()-1,0)),"")</f>
        <v>キセイ・コウキョウセイサクショウガイブ / ナカニイ ケンタ</v>
      </c>
      <c r="DX35" s="45" t="str">
        <f>IFERROR(IF(HLOOKUP('回答結果(KPMG編集)'!DX$2,'受領情報一覧(KPMG編集)'!$2:$100,ROW()-1,0)="","",HLOOKUP('回答結果(KPMG編集)'!DX$2,'受領情報一覧(KPMG編集)'!$2:$100,ROW()-1,0)),"")</f>
        <v>メールアドレス：kenta.nakanii@skydio.com
受付時間：平日午前9:00-午後18:00</v>
      </c>
      <c r="DY35" s="45" t="str">
        <f>IFERROR(IF(HLOOKUP('回答結果(KPMG編集)'!DY$2,'受領情報一覧(KPMG編集)'!$2:$100,ROW()-1,0)="","",HLOOKUP('回答結果(KPMG編集)'!DY$2,'受領情報一覧(KPMG編集)'!$2:$100,ROW()-1,0)),"")</f>
        <v>個人情報の取扱いに同意する</v>
      </c>
      <c r="DZ35" s="45" t="str">
        <f>IFERROR(IF(HLOOKUP('回答結果(KPMG編集)'!DZ$2,'受領情報一覧(KPMG編集)'!$2:$100,ROW()-1,0)="","",HLOOKUP('回答結果(KPMG編集)'!DZ$2,'受領情報一覧(KPMG編集)'!$2:$100,ROW()-1,0)),"")</f>
        <v>著作権の取扱いに同意する</v>
      </c>
      <c r="EA35" s="45" t="str">
        <f>IFERROR(IF(HLOOKUP('回答結果(KPMG編集)'!EA$3,'受領情報一覧(KPMG編集)'!$3:$100,ROW()-2,0)="","",HLOOKUP('回答結果(KPMG編集)'!EA$3,'受領情報一覧(KPMG編集)'!$3:$100,ROW()-2,0)),"")</f>
        <v>同意する</v>
      </c>
      <c r="EB35" s="45" t="str">
        <f>IFERROR(IF(HLOOKUP('回答結果(KPMG編集)'!EB$3,'受領情報一覧(KPMG編集)'!$3:$100,ROW()-2,0)="","",HLOOKUP('回答結果(KPMG編集)'!EB$3,'受領情報一覧(KPMG編集)'!$3:$100,ROW()-2,0)),"")</f>
        <v>確認しました</v>
      </c>
    </row>
    <row r="36" spans="2:132" x14ac:dyDescent="0.55000000000000004">
      <c r="B36" s="67">
        <f>IFERROR(IF(Table1[[#This Row],[回答ID]]="","",Table1[[#This Row],[回答ID]]),"")</f>
        <v>33</v>
      </c>
      <c r="C36" s="46">
        <f>IFERROR(IF(Table1[[#This Row],[開始時刻]]="","",Table1[[#This Row],[開始時刻]]),"")</f>
        <v>45320.526145833333</v>
      </c>
      <c r="D36" s="46">
        <f>IFERROR(IF(Table1[[#This Row],[完了時刻]]="","",Table1[[#This Row],[完了時刻]]),"")</f>
        <v>45320.535567129627</v>
      </c>
      <c r="E36" s="45" t="str">
        <f>IFERROR(IF(Table1[[#This Row],[メール]]="","",Table1[[#This Row],[メール]]),"")</f>
        <v>anonymous</v>
      </c>
      <c r="F36" s="45" t="str">
        <f>IFERROR(IF(Table1[[#This Row],[名前]]="","",Table1[[#This Row],[名前]]),"")</f>
        <v/>
      </c>
      <c r="G36" s="45" t="str">
        <f>IFERROR(IF(Table1[[#This Row],[最終変更時刻]]="","",Table1[[#This Row],[最終変更時刻]]),"")</f>
        <v/>
      </c>
      <c r="H36" s="45" t="str">
        <f>IFERROR(IF(HLOOKUP('回答結果(KPMG編集)'!H$2,'受領情報一覧(KPMG編集)'!$2:$100,ROW()-1,0)="","",HLOOKUP('回答結果(KPMG編集)'!H$2,'受領情報一覧(KPMG編集)'!$2:$100,ROW()-1,0)),"")</f>
        <v>Skydio合同会社</v>
      </c>
      <c r="I36" s="45" t="str">
        <f>IFERROR(IF(HLOOKUP('回答結果(KPMG編集)'!I$2,'受領情報一覧(KPMG編集)'!$2:$100,ROW()-1,0)="","",HLOOKUP('回答結果(KPMG編集)'!I$2,'受領情報一覧(KPMG編集)'!$2:$100,ROW()-1,0)),"")</f>
        <v>スカイディオゴウドウガイシャ</v>
      </c>
      <c r="J36" s="45" t="str">
        <f>IFERROR(IF(HLOOKUP('回答結果(KPMG編集)'!J$2,'受領情報一覧(KPMG編集)'!$2:$100,ROW()-1,0)="","",HLOOKUP('回答結果(KPMG編集)'!J$2,'受領情報一覧(KPMG編集)'!$2:$100,ROW()-1,0)),"")</f>
        <v>Skydio Inc.（本社、米国カリフォルニア州）、同社の子会社として日本にSkydio合同会社設立</v>
      </c>
      <c r="K36" s="184" t="str">
        <f>IFERROR(IF(HLOOKUP('回答結果(KPMG編集)'!K$2,'受領情報一覧(KPMG編集)'!$2:$100,ROW()-1,0)="","",HLOOKUP('回答結果(KPMG編集)'!K$2,'受領情報一覧(KPMG編集)'!$2:$100,ROW()-1,0)),"")</f>
        <v>6010403023954</v>
      </c>
      <c r="L36" s="45" t="str">
        <f>IFERROR(IF(HLOOKUP('回答結果(KPMG編集)'!L$2,'受領情報一覧(KPMG編集)'!$2:$100,ROW()-1,0)="","",HLOOKUP('回答結果(KPMG編集)'!L$2,'受領情報一覧(KPMG編集)'!$2:$100,ROW()-1,0)),"")</f>
        <v>50⼈以下</v>
      </c>
      <c r="M36" s="45" t="str">
        <f>IFERROR(IF(HLOOKUP('回答結果(KPMG編集)'!M$2,'受領情報一覧(KPMG編集)'!$2:$100,ROW()-1,0)="","",HLOOKUP('回答結果(KPMG編集)'!M$2,'受領情報一覧(KPMG編集)'!$2:$100,ROW()-1,0)),"")</f>
        <v>5,000万円超１億円以下</v>
      </c>
      <c r="N36" s="45" t="str">
        <f>IFERROR(IF(HLOOKUP('回答結果(KPMG編集)'!N$2,'受領情報一覧(KPMG編集)'!$2:$100,ROW()-1,0)="","",HLOOKUP('回答結果(KPMG編集)'!N$2,'受領情報一覧(KPMG編集)'!$2:$100,ROW()-1,0)),"")</f>
        <v>東京都港区北青山2-14-4 the ARGYLE aoyama 6階</v>
      </c>
      <c r="O36" s="45" t="str">
        <f>IFERROR(IF(HLOOKUP('回答結果(KPMG編集)'!O$2,'受領情報一覧(KPMG編集)'!$2:$100,ROW()-1,0)="","",HLOOKUP('回答結果(KPMG編集)'!O$2,'受領情報一覧(KPMG編集)'!$2:$100,ROW()-1,0)),"")</f>
        <v>https://www.skydio.com/</v>
      </c>
      <c r="P36" s="45" t="str">
        <f>IFERROR(IF(HLOOKUP('回答結果(KPMG編集)'!P$2,'受領情報一覧(KPMG編集)'!$2:$100,ROW()-1,0)="","",HLOOKUP('回答結果(KPMG編集)'!P$2,'受領情報一覧(KPMG編集)'!$2:$100,ROW()-1,0)),"")</f>
        <v>無し;</v>
      </c>
      <c r="Q36" s="45" t="str">
        <f>IFERROR(IF(HLOOKUP('回答結果(KPMG編集)'!Q$2,'受領情報一覧(KPMG編集)'!$2:$100,ROW()-1,0)="","",HLOOKUP('回答結果(KPMG編集)'!Q$2,'受領情報一覧(KPMG編集)'!$2:$100,ROW()-1,0)),"")</f>
        <v>全国;</v>
      </c>
      <c r="R36" s="45" t="str">
        <f>IFERROR(IF(HLOOKUP('回答結果(KPMG編集)'!R$2,'受領情報一覧(KPMG編集)'!$2:$100,ROW()-1,0)="","",HLOOKUP('回答結果(KPMG編集)'!R$2,'受領情報一覧(KPMG編集)'!$2:$100,ROW()-1,0)),"")</f>
        <v>Skydio 3D Scan</v>
      </c>
      <c r="S36" s="45" t="str">
        <f>IFERROR(IF(HLOOKUP('回答結果(KPMG編集)'!S$2,'受領情報一覧(KPMG編集)'!$2:$100,ROW()-1,0)="","",HLOOKUP('回答結果(KPMG編集)'!S$2,'受領情報一覧(KPMG編集)'!$2:$100,ROW()-1,0)),"")</f>
        <v>N/A</v>
      </c>
      <c r="T36" s="45" t="str">
        <f>IFERROR(IF(HLOOKUP('回答結果(KPMG編集)'!T$2,'受領情報一覧(KPMG編集)'!$2:$100,ROW()-1,0)="","",HLOOKUP('回答結果(KPMG編集)'!T$2,'受領情報一覧(KPMG編集)'!$2:$100,ROW()-1,0)),"")</f>
        <v>Skydio製機体に搭載可能な自律飛行支援ソフトウェアです。対象の三次元構造物に対して3次元モデル撮影に必要な飛行計画・撮影を自律化します。デジタルツインデータ等としての活用ができます。</v>
      </c>
      <c r="U36" s="45" t="str">
        <f>IFERROR(IF(HLOOKUP('回答結果(KPMG編集)'!U$2,'受領情報一覧(KPMG編集)'!$2:$100,ROW()-1,0)="","",HLOOKUP('回答結果(KPMG編集)'!U$2,'受領情報一覧(KPMG編集)'!$2:$100,ROW()-1,0)),"")</f>
        <v>https://www.skydio.com/3d-scan</v>
      </c>
      <c r="V36" s="45" t="str">
        <f>IFERROR(IF(HLOOKUP('回答結果(KPMG編集)'!V$2,'受領情報一覧(KPMG編集)'!$2:$100,ROW()-1,0)="","",HLOOKUP('回答結果(KPMG編集)'!V$2,'受領情報一覧(KPMG編集)'!$2:$100,ROW()-1,0)),"")</f>
        <v>N/A</v>
      </c>
      <c r="W36" s="45" t="str">
        <f>IFERROR(IF(HLOOKUP('回答結果(KPMG編集)'!W$2,'受領情報一覧(KPMG編集)'!$2:$100,ROW()-1,0)="","",HLOOKUP('回答結果(KPMG編集)'!W$2,'受領情報一覧(KPMG編集)'!$2:$100,ROW()-1,0)),"")</f>
        <v>N/A</v>
      </c>
      <c r="X36" s="45" t="str">
        <f>IFERROR(IF(HLOOKUP('回答結果(KPMG編集)'!X$2,'受領情報一覧(KPMG編集)'!$2:$100,ROW()-1,0)="","",HLOOKUP('回答結果(KPMG編集)'!X$2,'受領情報一覧(KPMG編集)'!$2:$100,ROW()-1,0)),"")</f>
        <v>複数の要素技術により構成される</v>
      </c>
      <c r="Y36" s="45" t="str">
        <f>IFERROR(IF(HLOOKUP('回答結果(KPMG編集)'!Y$2,'受領情報一覧(KPMG編集)'!$2:$100,ROW()-1,0)="","",HLOOKUP('回答結果(KPMG編集)'!Y$2,'受領情報一覧(KPMG編集)'!$2:$100,ROW()-1,0)),"")</f>
        <v/>
      </c>
      <c r="Z36" s="45" t="str">
        <f>IFERROR(IF(HLOOKUP('回答結果(KPMG編集)'!Z$2,'受領情報一覧(KPMG編集)'!$2:$100,ROW()-1,0)="","",HLOOKUP('回答結果(KPMG編集)'!Z$2,'受領情報一覧(KPMG編集)'!$2:$100,ROW()-1,0)),"")</f>
        <v/>
      </c>
      <c r="AA36" s="185" t="str">
        <f>IFERROR(IF(HLOOKUP('回答結果(KPMG編集)'!AA$2,'受領情報一覧(KPMG編集)'!$2:$100,ROW()-1,0)="","",HLOOKUP('回答結果(KPMG編集)'!AA$2,'受領情報一覧(KPMG編集)'!$2:$100,ROW()-1,0)),"")</f>
        <v/>
      </c>
      <c r="AB36" s="45" t="str">
        <f>IFERROR(IF(HLOOKUP('回答結果(KPMG編集)'!AB$2,'受領情報一覧(KPMG編集)'!$2:$100,ROW()-1,0)="","",HLOOKUP('回答結果(KPMG編集)'!AB$2,'受領情報一覧(KPMG編集)'!$2:$100,ROW()-1,0)),"")</f>
        <v/>
      </c>
      <c r="AC36" s="45" t="str">
        <f>IFERROR(IF(HLOOKUP('回答結果(KPMG編集)'!AC$2,'受領情報一覧(KPMG編集)'!$2:$100,ROW()-1,0)="","",HLOOKUP('回答結果(KPMG編集)'!AC$2,'受領情報一覧(KPMG編集)'!$2:$100,ROW()-1,0)),"")</f>
        <v>Skydio Autonomy</v>
      </c>
      <c r="AD36" s="45" t="str">
        <f>IFERROR(IF(HLOOKUP('回答結果(KPMG編集)'!AD$2,'受領情報一覧(KPMG編集)'!$2:$100,ROW()-1,0)="","",HLOOKUP('回答結果(KPMG編集)'!AD$2,'受領情報一覧(KPMG編集)'!$2:$100,ROW()-1,0)),"")</f>
        <v>N/A</v>
      </c>
      <c r="AE36" s="45" t="str">
        <f>IFERROR(IF(HLOOKUP('回答結果(KPMG編集)'!AE$2,'受領情報一覧(KPMG編集)'!$2:$100,ROW()-1,0)="","",HLOOKUP('回答結果(KPMG編集)'!AE$2,'受領情報一覧(KPMG編集)'!$2:$100,ROW()-1,0)),"")</f>
        <v>Skydio Inc.</v>
      </c>
      <c r="AF36" s="45" t="str">
        <f>IFERROR(IF(HLOOKUP('回答結果(KPMG編集)'!AF$2,'受領情報一覧(KPMG編集)'!$2:$100,ROW()-1,0)="","",HLOOKUP('回答結果(KPMG編集)'!AF$2,'受領情報一覧(KPMG編集)'!$2:$100,ROW()-1,0)),"")</f>
        <v>スカイディオインク</v>
      </c>
      <c r="AG36" s="185" t="str">
        <f>IFERROR(IF(HLOOKUP('回答結果(KPMG編集)'!AG$2,'受領情報一覧(KPMG編集)'!$2:$100,ROW()-1,0)="","",HLOOKUP('回答結果(KPMG編集)'!AG$2,'受領情報一覧(KPMG編集)'!$2:$100,ROW()-1,0)),"")</f>
        <v>0000000000000</v>
      </c>
      <c r="AH36" s="45" t="str">
        <f>IFERROR(IF(HLOOKUP('回答結果(KPMG編集)'!AH$2,'受領情報一覧(KPMG編集)'!$2:$100,ROW()-1,0)="","",HLOOKUP('回答結果(KPMG編集)'!AH$2,'受領情報一覧(KPMG編集)'!$2:$100,ROW()-1,0)),"")</f>
        <v>3000 Clearview Way, San Mateo, CA 94402, United States</v>
      </c>
      <c r="AI36" s="45" t="str">
        <f>IFERROR(IF(HLOOKUP('回答結果(KPMG編集)'!AI$2,'受領情報一覧(KPMG編集)'!$2:$100,ROW()-1,0)="","",HLOOKUP('回答結果(KPMG編集)'!AI$2,'受領情報一覧(KPMG編集)'!$2:$100,ROW()-1,0)),"")</f>
        <v>続けて回答する</v>
      </c>
      <c r="AJ36" s="45" t="str">
        <f>IFERROR(IF(HLOOKUP('回答結果(KPMG編集)'!AJ$2,'受領情報一覧(KPMG編集)'!$2:$100,ROW()-1,0)="","",HLOOKUP('回答結果(KPMG編集)'!AJ$2,'受領情報一覧(KPMG編集)'!$2:$100,ROW()-1,0)),"")</f>
        <v>Skydio製各種機体、「Skydio 2+」「Skydio X2」「Skydio X10」</v>
      </c>
      <c r="AK36" s="45" t="str">
        <f>IFERROR(IF(HLOOKUP('回答結果(KPMG編集)'!AK$2,'受領情報一覧(KPMG編集)'!$2:$100,ROW()-1,0)="","",HLOOKUP('回答結果(KPMG編集)'!AK$2,'受領情報一覧(KPMG編集)'!$2:$100,ROW()-1,0)),"")</f>
        <v>N/A</v>
      </c>
      <c r="AL36" s="45" t="str">
        <f>IFERROR(IF(HLOOKUP('回答結果(KPMG編集)'!AL$2,'受領情報一覧(KPMG編集)'!$2:$100,ROW()-1,0)="","",HLOOKUP('回答結果(KPMG編集)'!AL$2,'受領情報一覧(KPMG編集)'!$2:$100,ROW()-1,0)),"")</f>
        <v>Skydio Inc.</v>
      </c>
      <c r="AM36" s="45" t="str">
        <f>IFERROR(IF(HLOOKUP('回答結果(KPMG編集)'!AM$2,'受領情報一覧(KPMG編集)'!$2:$100,ROW()-1,0)="","",HLOOKUP('回答結果(KPMG編集)'!AM$2,'受領情報一覧(KPMG編集)'!$2:$100,ROW()-1,0)),"")</f>
        <v>スカイディオインク</v>
      </c>
      <c r="AN36" s="185" t="str">
        <f>IFERROR(IF(HLOOKUP('回答結果(KPMG編集)'!AN$2,'受領情報一覧(KPMG編集)'!$2:$100,ROW()-1,0)="","",HLOOKUP('回答結果(KPMG編集)'!AN$2,'受領情報一覧(KPMG編集)'!$2:$100,ROW()-1,0)),"")</f>
        <v>0000000000000</v>
      </c>
      <c r="AO36" s="45" t="str">
        <f>IFERROR(IF(HLOOKUP('回答結果(KPMG編集)'!AO$2,'受領情報一覧(KPMG編集)'!$2:$100,ROW()-1,0)="","",HLOOKUP('回答結果(KPMG編集)'!AO$2,'受領情報一覧(KPMG編集)'!$2:$100,ROW()-1,0)),"")</f>
        <v>3000 Clearview Way, San Mateo, CA 94402, United States</v>
      </c>
      <c r="AP36" s="45" t="str">
        <f>IFERROR(IF(HLOOKUP('回答結果(KPMG編集)'!AP$2,'受領情報一覧(KPMG編集)'!$2:$100,ROW()-1,0)="","",HLOOKUP('回答結果(KPMG編集)'!AP$2,'受領情報一覧(KPMG編集)'!$2:$100,ROW()-1,0)),"")</f>
        <v>次のセクションの回答へ進む</v>
      </c>
      <c r="AQ36" s="45" t="str">
        <f>IFERROR(IF(HLOOKUP('回答結果(KPMG編集)'!AQ$2,'受領情報一覧(KPMG編集)'!$2:$100,ROW()-1,0)="","",HLOOKUP('回答結果(KPMG編集)'!AQ$2,'受領情報一覧(KPMG編集)'!$2:$100,ROW()-1,0)),"")</f>
        <v/>
      </c>
      <c r="AR36" s="45" t="str">
        <f>IFERROR(IF(HLOOKUP('回答結果(KPMG編集)'!AR$2,'受領情報一覧(KPMG編集)'!$2:$100,ROW()-1,0)="","",HLOOKUP('回答結果(KPMG編集)'!AR$2,'受領情報一覧(KPMG編集)'!$2:$100,ROW()-1,0)),"")</f>
        <v/>
      </c>
      <c r="AS36" s="45" t="str">
        <f>IFERROR(IF(HLOOKUP('回答結果(KPMG編集)'!AS$2,'受領情報一覧(KPMG編集)'!$2:$100,ROW()-1,0)="","",HLOOKUP('回答結果(KPMG編集)'!AS$2,'受領情報一覧(KPMG編集)'!$2:$100,ROW()-1,0)),"")</f>
        <v/>
      </c>
      <c r="AT36" s="45" t="str">
        <f>IFERROR(IF(HLOOKUP('回答結果(KPMG編集)'!AT$2,'受領情報一覧(KPMG編集)'!$2:$100,ROW()-1,0)="","",HLOOKUP('回答結果(KPMG編集)'!AT$2,'受領情報一覧(KPMG編集)'!$2:$100,ROW()-1,0)),"")</f>
        <v/>
      </c>
      <c r="AU36" s="185" t="str">
        <f>IFERROR(IF(HLOOKUP('回答結果(KPMG編集)'!AU$2,'受領情報一覧(KPMG編集)'!$2:$100,ROW()-1,0)="","",HLOOKUP('回答結果(KPMG編集)'!AU$2,'受領情報一覧(KPMG編集)'!$2:$100,ROW()-1,0)),"")</f>
        <v/>
      </c>
      <c r="AV36" s="45" t="str">
        <f>IFERROR(IF(HLOOKUP('回答結果(KPMG編集)'!AV$2,'受領情報一覧(KPMG編集)'!$2:$100,ROW()-1,0)="","",HLOOKUP('回答結果(KPMG編集)'!AV$2,'受領情報一覧(KPMG編集)'!$2:$100,ROW()-1,0)),"")</f>
        <v/>
      </c>
      <c r="AW36" s="45" t="str">
        <f>IFERROR(IF(HLOOKUP('回答結果(KPMG編集)'!AW$2,'受領情報一覧(KPMG編集)'!$2:$100,ROW()-1,0)="","",HLOOKUP('回答結果(KPMG編集)'!AW$2,'受領情報一覧(KPMG編集)'!$2:$100,ROW()-1,0)),"")</f>
        <v/>
      </c>
      <c r="AX36" s="45" t="str">
        <f>IFERROR(IF(HLOOKUP('回答結果(KPMG編集)'!AX$2,'受領情報一覧(KPMG編集)'!$2:$100,ROW()-1,0)="","",HLOOKUP('回答結果(KPMG編集)'!AX$2,'受領情報一覧(KPMG編集)'!$2:$100,ROW()-1,0)),"")</f>
        <v/>
      </c>
      <c r="AY36" s="45" t="str">
        <f>IFERROR(IF(HLOOKUP('回答結果(KPMG編集)'!AY$2,'受領情報一覧(KPMG編集)'!$2:$100,ROW()-1,0)="","",HLOOKUP('回答結果(KPMG編集)'!AY$2,'受領情報一覧(KPMG編集)'!$2:$100,ROW()-1,0)),"")</f>
        <v/>
      </c>
      <c r="AZ36" s="45" t="str">
        <f>IFERROR(IF(HLOOKUP('回答結果(KPMG編集)'!AZ$2,'受領情報一覧(KPMG編集)'!$2:$100,ROW()-1,0)="","",HLOOKUP('回答結果(KPMG編集)'!AZ$2,'受領情報一覧(KPMG編集)'!$2:$100,ROW()-1,0)),"")</f>
        <v/>
      </c>
      <c r="BA36" s="45" t="str">
        <f>IFERROR(IF(HLOOKUP('回答結果(KPMG編集)'!BA$2,'受領情報一覧(KPMG編集)'!$2:$100,ROW()-1,0)="","",HLOOKUP('回答結果(KPMG編集)'!BA$2,'受領情報一覧(KPMG編集)'!$2:$100,ROW()-1,0)),"")</f>
        <v/>
      </c>
      <c r="BB36" s="185" t="str">
        <f>IFERROR(IF(HLOOKUP('回答結果(KPMG編集)'!BB$2,'受領情報一覧(KPMG編集)'!$2:$100,ROW()-1,0)="","",HLOOKUP('回答結果(KPMG編集)'!BB$2,'受領情報一覧(KPMG編集)'!$2:$100,ROW()-1,0)),"")</f>
        <v/>
      </c>
      <c r="BC36" s="45" t="str">
        <f>IFERROR(IF(HLOOKUP('回答結果(KPMG編集)'!BC$2,'受領情報一覧(KPMG編集)'!$2:$100,ROW()-1,0)="","",HLOOKUP('回答結果(KPMG編集)'!BC$2,'受領情報一覧(KPMG編集)'!$2:$100,ROW()-1,0)),"")</f>
        <v/>
      </c>
      <c r="BD36" s="45" t="str">
        <f>IFERROR(IF(HLOOKUP('回答結果(KPMG編集)'!BD$2,'受領情報一覧(KPMG編集)'!$2:$100,ROW()-1,0)="","",HLOOKUP('回答結果(KPMG編集)'!BD$2,'受領情報一覧(KPMG編集)'!$2:$100,ROW()-1,0)),"")</f>
        <v/>
      </c>
      <c r="BE36" s="45" t="str">
        <f>IFERROR(IF(HLOOKUP('回答結果(KPMG編集)'!BE$2,'受領情報一覧(KPMG編集)'!$2:$100,ROW()-1,0)="","",HLOOKUP('回答結果(KPMG編集)'!BE$2,'受領情報一覧(KPMG編集)'!$2:$100,ROW()-1,0)),"")</f>
        <v/>
      </c>
      <c r="BF36" s="45" t="str">
        <f>IFERROR(IF(HLOOKUP('回答結果(KPMG編集)'!BF$2,'受領情報一覧(KPMG編集)'!$2:$100,ROW()-1,0)="","",HLOOKUP('回答結果(KPMG編集)'!BF$2,'受領情報一覧(KPMG編集)'!$2:$100,ROW()-1,0)),"")</f>
        <v/>
      </c>
      <c r="BG36" s="45" t="str">
        <f>IFERROR(IF(HLOOKUP('回答結果(KPMG編集)'!BG$2,'受領情報一覧(KPMG編集)'!$2:$100,ROW()-1,0)="","",HLOOKUP('回答結果(KPMG編集)'!BG$2,'受領情報一覧(KPMG編集)'!$2:$100,ROW()-1,0)),"")</f>
        <v/>
      </c>
      <c r="BH36" s="45" t="str">
        <f>IFERROR(IF(HLOOKUP('回答結果(KPMG編集)'!BH$2,'受領情報一覧(KPMG編集)'!$2:$100,ROW()-1,0)="","",HLOOKUP('回答結果(KPMG編集)'!BH$2,'受領情報一覧(KPMG編集)'!$2:$100,ROW()-1,0)),"")</f>
        <v/>
      </c>
      <c r="BI36" s="45" t="str">
        <f>IFERROR(IF(HLOOKUP('回答結果(KPMG編集)'!BI$2,'受領情報一覧(KPMG編集)'!$2:$100,ROW()-1,0)="","",HLOOKUP('回答結果(KPMG編集)'!BI$2,'受領情報一覧(KPMG編集)'!$2:$100,ROW()-1,0)),"")</f>
        <v/>
      </c>
      <c r="BJ36" s="45" t="str">
        <f>IFERROR(IF(HLOOKUP('回答結果(KPMG編集)'!BJ$2,'受領情報一覧(KPMG編集)'!$2:$100,ROW()-1,0)="","",HLOOKUP('回答結果(KPMG編集)'!BJ$2,'受領情報一覧(KPMG編集)'!$2:$100,ROW()-1,0)),"")</f>
        <v/>
      </c>
      <c r="BK36" s="45" t="str">
        <f>IFERROR(IF(HLOOKUP('回答結果(KPMG編集)'!BK$2,'受領情報一覧(KPMG編集)'!$2:$100,ROW()-1,0)="","",HLOOKUP('回答結果(KPMG編集)'!BK$2,'受領情報一覧(KPMG編集)'!$2:$100,ROW()-1,0)),"")</f>
        <v/>
      </c>
      <c r="BL36" s="45" t="str">
        <f>IFERROR(IF(HLOOKUP('回答結果(KPMG編集)'!BL$2,'受領情報一覧(KPMG編集)'!$2:$100,ROW()-1,0)="","",HLOOKUP('回答結果(KPMG編集)'!BL$2,'受領情報一覧(KPMG編集)'!$2:$100,ROW()-1,0)),"")</f>
        <v/>
      </c>
      <c r="BM36" s="45" t="str">
        <f>IFERROR(IF(HLOOKUP('回答結果(KPMG編集)'!BM$2,'受領情報一覧(KPMG編集)'!$2:$100,ROW()-1,0)="","",HLOOKUP('回答結果(KPMG編集)'!BM$2,'受領情報一覧(KPMG編集)'!$2:$100,ROW()-1,0)),"")</f>
        <v>有</v>
      </c>
      <c r="BN36" s="45" t="str">
        <f>IFERROR(IF(HLOOKUP('回答結果(KPMG編集)'!BN$2,'受領情報一覧(KPMG編集)'!$2:$100,ROW()-1,0)="","",HLOOKUP('回答結果(KPMG編集)'!BN$2,'受領情報一覧(KPMG編集)'!$2:$100,ROW()-1,0)),"")</f>
        <v>土木構造物（道路、トンネル、橋梁、導管等の埋設物、等）;設備（建築設備、水道設備、製造設備、防災設備、等）;建築物（家屋、事業所、工場、畜舎、倉庫、等）;</v>
      </c>
      <c r="BO36" s="45" t="str">
        <f>IFERROR(IF(HLOOKUP('回答結果(KPMG編集)'!BO$2,'受領情報一覧(KPMG編集)'!$2:$100,ROW()-1,0)="","",HLOOKUP('回答結果(KPMG編集)'!BO$2,'受領情報一覧(KPMG編集)'!$2:$100,ROW()-1,0)),"")</f>
        <v>静止画や動画データ;電磁波（赤外線、紫外線、等）データ;</v>
      </c>
      <c r="BP36" s="45" t="str">
        <f>IFERROR(IF(HLOOKUP('回答結果(KPMG編集)'!BP$2,'受領情報一覧(KPMG編集)'!$2:$100,ROW()-1,0)="","",HLOOKUP('回答結果(KPMG編集)'!BP$2,'受領情報一覧(KPMG編集)'!$2:$100,ROW()-1,0)),"")</f>
        <v>事前に設定したルートに基づき自律移動;操作用機器（コントローラー）と観測機器（ドローン、移動ロボット、等）を無線接続し、現場の担当者により遠隔操作;</v>
      </c>
      <c r="BQ36" s="45" t="str">
        <f>IFERROR(IF(HLOOKUP('回答結果(KPMG編集)'!BQ$2,'受領情報一覧(KPMG編集)'!$2:$100,ROW()-1,0)="","",HLOOKUP('回答結果(KPMG編集)'!BQ$2,'受領情報一覧(KPMG編集)'!$2:$100,ROW()-1,0)),"")</f>
        <v>レベル3：実装（製品・サービスとして提供されている）</v>
      </c>
      <c r="BR36" s="45" t="str">
        <f>IFERROR(IF(HLOOKUP('回答結果(KPMG編集)'!BR$2,'受領情報一覧(KPMG編集)'!$2:$100,ROW()-1,0)="","",HLOOKUP('回答結果(KPMG編集)'!BR$2,'受領情報一覧(KPMG編集)'!$2:$100,ROW()-1,0)),"")</f>
        <v>【どのような調査対象のデータを取得できますか？】
「Skydio 3D Scan」はSkydio製の機体各種、「Skydio 2+」・「Skydio X2」・「Skydio X10」にオプションソフトウェア機能として提供可能で、橋梁や通信鉄塔の点検、建設中の構造物の進捗管理などのため、3次元モデルを成果物として作成するために必要な多数の画像撮影を効率的に・容易に誰でも自律的に行うことを補助する機能です。
また、「Skydio 3D Scan」は一つのライセンスの中で撮影対象に応じた複数の撮影機能を提供します。
1)土木構造物（道路、トンネル、橋梁、導管等の埋設物、等）
「2D Capture」や「3D Capture」を利用し、砂防堰堤などの土木構造物の現況確認のため、3次元データの撮影を自動・自律化するための飛行支援機能を提供します。
画面上に表示されるAR(Augmented Reality：拡張現実）表示を参照しながら対象範囲を決定することで、対象範囲内の地形や据えられた構造物に対して、ユーザーの設定した一定の離隔距離とラップ率(撮影画像間の重ねる度合い)に基づき飛行計画及び飛行を自律的に実施します。
「2D Capture」参照先：https://support.skydio.com/hc/en-us/articles/4403006753179-How-to-use-2D-Capture-with-Skydio-3D-Scan
2)建築物（家屋、事業所、工場、畜舎、倉庫、等）
建築物全体の現況を3次元データとして記録・保存するための飛行支援機能として利用されます。網羅的な3次元データに必要な多数の画像撮影が自動・自律的に、そして安全に行えることから点検業務への利用のほか文化的に価値の高い構造物の3次元データの撮影などにも用いられています。
また、撮影後のデータは外部の3次元データ処理ソフトウェアと組み合わせて利用することで、対象となる箇所の画像と3次元モデルを紐付けてデータ管理するなどの利用がされております。
3)設備（建築設備、水道設備、製造設備、防災設備、等）
変電所をはじめ水管設備の通った構造物など、様々な設備の現況を網羅的に記録・保存するための手法として利用されております。建築物の利用例と同様に、点検対象箇所と3次元データに変換した3次元モデルとを紐づけてデータ管理するなどの利用がされております。
【どのような種類のデータを取得しますか？】
「Skydio 3D Scan」機能を利用可能な「Skydio 2/2+」「Skydio X2」「Skydio X10」の各種機体では、可視画像・映像と赤外線カメラによる画像・映像データを取得可能です。（赤外線カメラ搭載はSkydio X2/X10のみ。）
【どのような方法で機器の設置・移動を行いますか？】
「Skydio 3D Scan機能を利用可能な各種機体は、機体と各種コントローラー（プロポ）間の無線通信によって飛行が可能です。画面上に表示されるAR(Augmented Reality：拡張現実）表示を参照しながら対象範囲を決定することで、対象範囲内の地形や据えられた構造物に対して、ユーザーの設定した一定の離隔距離とラップ率(撮影画像間の重ねる度合い)に基づき飛行計画及び飛行を自律的に実施します。</v>
      </c>
      <c r="BS36" s="45" t="str">
        <f>IFERROR(IF(HLOOKUP('回答結果(KPMG編集)'!BS$2,'受領情報一覧(KPMG編集)'!$2:$100,ROW()-1,0)="","",HLOOKUP('回答結果(KPMG編集)'!BS$2,'受領情報一覧(KPMG編集)'!$2:$100,ROW()-1,0)),"")</f>
        <v>「Skydio 3D Scan」をインストール可能な各種Skydio製品の機体スペックは下記参照先の通り。
・Skydio 2+: https://www.skydio.com/skydio-2-plus-enterprise
・Skydio X2: https://www.skydio.com/skydio-x2
・Skydio X10: https://www.skydio.com/x10</v>
      </c>
      <c r="BT36" s="45" t="str">
        <f>IFERROR(IF(HLOOKUP('回答結果(KPMG編集)'!BT$2,'受領情報一覧(KPMG編集)'!$2:$100,ROW()-1,0)="","",HLOOKUP('回答結果(KPMG編集)'!BT$2,'受領情報一覧(KPMG編集)'!$2:$100,ROW()-1,0)),"")</f>
        <v>「Skydio 3D Scan」をインストール可能な各種Skydio製品の機体カメラスペックは下記参照先の通り。
・Skydio 2+: https://www.skydio.com/skydio-2-plus-enterprise
・Skydio X2: https://www.skydio.com/skydio-x2
・Skydio X10: https://www.skydio.com/x10</v>
      </c>
      <c r="BU36" s="45" t="str">
        <f>IFERROR(IF(HLOOKUP('回答結果(KPMG編集)'!BU$2,'受領情報一覧(KPMG編集)'!$2:$100,ROW()-1,0)="","",HLOOKUP('回答結果(KPMG編集)'!BU$2,'受領情報一覧(KPMG編集)'!$2:$100,ROW()-1,0)),"")</f>
        <v>有</v>
      </c>
      <c r="BV36" s="45" t="str">
        <f>IFERROR(IF(HLOOKUP('回答結果(KPMG編集)'!BV$2,'受領情報一覧(KPMG編集)'!$2:$100,ROW()-1,0)="","",HLOOKUP('回答結果(KPMG編集)'!BV$2,'受領情報一覧(KPMG編集)'!$2:$100,ROW()-1,0)),"")</f>
        <v>取得した画像データから3次元データへの再現度レベルを簡易的に把握;</v>
      </c>
      <c r="BW36" s="45" t="str">
        <f>IFERROR(IF(HLOOKUP('回答結果(KPMG編集)'!BW$2,'受領情報一覧(KPMG編集)'!$2:$100,ROW()-1,0)="","",HLOOKUP('回答結果(KPMG編集)'!BW$2,'受領情報一覧(KPMG編集)'!$2:$100,ROW()-1,0)),"")</f>
        <v>レベル3：実装（製品・サービスとして提供されている）</v>
      </c>
      <c r="BX36" s="45" t="str">
        <f>IFERROR(IF(HLOOKUP('回答結果(KPMG編集)'!BX$2,'受領情報一覧(KPMG編集)'!$2:$100,ROW()-1,0)="","",HLOOKUP('回答結果(KPMG編集)'!BX$2,'受領情報一覧(KPMG編集)'!$2:$100,ROW()-1,0)),"")</f>
        <v>「Skydio 3D Scan」で提供する各種機能には、「Edge Model Viewer」機能が共通して利用可能で、対象3次元物体に対して、撮影画像から簡易的な3次元モデルを生成可能で、撮影の網羅性を飛行後にその場で判断が可能です。この機能を用いることでユーザーは撮影範囲の欠損などの手戻りの可能性を低く現場運用することが可能です。
「Edge Model Viewer」参照先：https://support.skydio.com/hc/en-us/articles/4402393281563-How-to-use-the-Edge-Model-Viewer-in-Skydio-3D-Scan</v>
      </c>
      <c r="BY36" s="45" t="str">
        <f>IFERROR(IF(HLOOKUP('回答結果(KPMG編集)'!BY$2,'受領情報一覧(KPMG編集)'!$2:$100,ROW()-1,0)="","",HLOOKUP('回答結果(KPMG編集)'!BY$2,'受領情報一覧(KPMG編集)'!$2:$100,ROW()-1,0)),"")</f>
        <v>ISO/IEC 27001認証;</v>
      </c>
      <c r="BZ36" s="45" t="str">
        <f>IFERROR(IF(HLOOKUP('回答結果(KPMG編集)'!BZ$2,'受領情報一覧(KPMG編集)'!$2:$100,ROW()-1,0)="","",HLOOKUP('回答結果(KPMG編集)'!BZ$2,'受領情報一覧(KPMG編集)'!$2:$100,ROW()-1,0)),"")</f>
        <v>両方取得していない</v>
      </c>
      <c r="CA36" s="45" t="str">
        <f>IFERROR(IF(HLOOKUP('回答結果(KPMG編集)'!CA$2,'受領情報一覧(KPMG編集)'!$2:$100,ROW()-1,0)="","",HLOOKUP('回答結果(KPMG編集)'!CA$2,'受領情報一覧(KPMG編集)'!$2:$100,ROW()-1,0)),"")</f>
        <v/>
      </c>
      <c r="CB36" s="45" t="str">
        <f>IFERROR(IF(HLOOKUP('回答結果(KPMG編集)'!CB$2,'受領情報一覧(KPMG編集)'!$2:$100,ROW()-1,0)="","",HLOOKUP('回答結果(KPMG編集)'!CB$2,'受領情報一覧(KPMG編集)'!$2:$100,ROW()-1,0)),"")</f>
        <v/>
      </c>
      <c r="CC36" s="45" t="str">
        <f>IFERROR(IF(HLOOKUP('回答結果(KPMG編集)'!CC$2,'受領情報一覧(KPMG編集)'!$2:$100,ROW()-1,0)="","",HLOOKUP('回答結果(KPMG編集)'!CC$2,'受領情報一覧(KPMG編集)'!$2:$100,ROW()-1,0)),"")</f>
        <v/>
      </c>
      <c r="CD36" s="45" t="str">
        <f>IFERROR(IF(HLOOKUP('回答結果(KPMG編集)'!CD$2,'受領情報一覧(KPMG編集)'!$2:$100,ROW()-1,0)="","",HLOOKUP('回答結果(KPMG編集)'!CD$2,'受領情報一覧(KPMG編集)'!$2:$100,ROW()-1,0)),"")</f>
        <v>N/A</v>
      </c>
      <c r="CE36" s="45" t="str">
        <f>IFERROR(IF(HLOOKUP('回答結果(KPMG編集)'!CE$2,'受領情報一覧(KPMG編集)'!$2:$100,ROW()-1,0)="","",HLOOKUP('回答結果(KPMG編集)'!CE$2,'受領情報一覧(KPMG編集)'!$2:$100,ROW()-1,0)),"")</f>
        <v>国内外発刊のガイドラインに準拠した脆弱性検査を実施している</v>
      </c>
      <c r="CF36" s="45" t="str">
        <f>IFERROR(IF(HLOOKUP('回答結果(KPMG編集)'!CF$2,'受領情報一覧(KPMG編集)'!$2:$100,ROW()-1,0)="","",HLOOKUP('回答結果(KPMG編集)'!CF$2,'受領情報一覧(KPMG編集)'!$2:$100,ROW()-1,0)),"")</f>
        <v>Skydioの脆弱性評価はNIST 800-53規格に準拠しています。Skydioの脆弱性検査方法は、SOC2 TypeIIおよびISO 27001:2022の監査でレビューおよびテストされています。</v>
      </c>
      <c r="CG36" s="45" t="str">
        <f>IFERROR(IF(HLOOKUP('回答結果(KPMG編集)'!CG$2,'受領情報一覧(KPMG編集)'!$2:$100,ROW()-1,0)="","",HLOOKUP('回答結果(KPMG編集)'!CG$2,'受領情報一覧(KPMG編集)'!$2:$100,ROW()-1,0)),"")</f>
        <v>ペネトレーションテスト　※疑似的な攻撃を試みることで攻撃への耐性を確認する;脆弱性スキャン　※パッチの適用状況等を診断する;静的アプリケーション・セキュリティ・テスト　※ソースコードのコーディングを分析し、脆弱性を検出する;動的アプリケーション・セキュリティ・テスト　※実行されるアプリケーションに対し、攻撃を仕掛け、脆弱性を検出する;</v>
      </c>
      <c r="CH36" s="45" t="str">
        <f>IFERROR(IF(HLOOKUP('回答結果(KPMG編集)'!CH$2,'受領情報一覧(KPMG編集)'!$2:$100,ROW()-1,0)="","",HLOOKUP('回答結果(KPMG編集)'!CH$2,'受領情報一覧(KPMG編集)'!$2:$100,ROW()-1,0)),"")</f>
        <v/>
      </c>
      <c r="CI36" s="45" t="str">
        <f>IFERROR(IF(HLOOKUP('回答結果(KPMG編集)'!CI$2,'受領情報一覧(KPMG編集)'!$2:$100,ROW()-1,0)="","",HLOOKUP('回答結果(KPMG編集)'!CI$2,'受領情報一覧(KPMG編集)'!$2:$100,ROW()-1,0)),"")</f>
        <v/>
      </c>
      <c r="CJ36" s="45" t="str">
        <f>IFERROR(IF(HLOOKUP('回答結果(KPMG編集)'!CJ$2,'受領情報一覧(KPMG編集)'!$2:$100,ROW()-1,0)="","",HLOOKUP('回答結果(KPMG編集)'!CJ$2,'受領情報一覧(KPMG編集)'!$2:$100,ROW()-1,0)),"")</f>
        <v>アメリカ合衆国</v>
      </c>
      <c r="CK36" s="45" t="str">
        <f>IFERROR(IF(HLOOKUP('回答結果(KPMG編集)'!CK$2,'受領情報一覧(KPMG編集)'!$2:$100,ROW()-1,0)="","",HLOOKUP('回答結果(KPMG編集)'!CK$2,'受領情報一覧(KPMG編集)'!$2:$100,ROW()-1,0)),"")</f>
        <v>お客様のデータは、データが保存されている状態ではAWS AES-256暗号化規格で保護されています。データが伝送中の場合は、TLS 1.2/1.3を用い、適切な暗号化規格が適用されています。</v>
      </c>
      <c r="CL36" s="45" t="str">
        <f>IFERROR(IF(HLOOKUP('回答結果(KPMG編集)'!CL$2,'受領情報一覧(KPMG編集)'!$2:$100,ROW()-1,0)="","",HLOOKUP('回答結果(KPMG編集)'!CL$2,'受領情報一覧(KPMG編集)'!$2:$100,ROW()-1,0)),"")</f>
        <v>【管理者権限機能】一般ユーザから管理者権限へ昇格させる機能を有している、または、管理者権限で動作するように設計されている（例）ID管理システム、等;【コンピューティングリソース等に対するアクセス権限機能】コンピューティングリソース（CPU、メモリ、ストレージ）、または、ネットワークにアクセスする権限を有している（例） OS、ハイパーバイザー（仮想化基盤ソフトウェア）、 等;【データ等へのアクセス制御機能】データへのアクセスを制御するよう設計されている、また、システムやデバイスを制御する機能へのアクセスを制御するように設計されている（例）バックアップサービス、リカバリマネージャー、NAS、SAN、等;【ネットワーク制御・ウィルス対策に関する機能】ネットワーク制御・管理に関する機能やウィルス対策などのセキュリティに関する機能を有している（例）DNSリゾルバ、DNSサーバ、ウィルス対策ソフトウェア、暗号化ソフトウェア、等;</v>
      </c>
      <c r="CM36" s="45" t="str">
        <f>IFERROR(IF(HLOOKUP('回答結果(KPMG編集)'!CM$2,'受領情報一覧(KPMG編集)'!$2:$100,ROW()-1,0)="","",HLOOKUP('回答結果(KPMG編集)'!CM$2,'受領情報一覧(KPMG編集)'!$2:$100,ROW()-1,0)),"")</f>
        <v>【ネットワークの保護】ソフトウェア、プラットフォーム及び関連データへの直接アクセスを最小限に抑えるため、ネットワークを保護している（例）インターネットと社内基幹系業務システムとの分離（ネットワーク分離）、プロキシの利用、SDP（Software Defined Perimeter）の利用、ファイアウォールの利用、リモートアクセス管理の実施、等;【付与する権限の最小化】ソフトウェア及びプラットフォームへのアクセス権はユーザーごとに必要最低限の範囲で付与し、重要な資産への不正アクセスを防止している（例）アクセス権管理専用のプラットフォームを使用し個々の管理者を識別している、等;【アクセス元の識別、対処】ソフトウェア及びプラットフォームにアクセスするサービスごとに識別・認証し、システム内での通信や情報のやり取りが正当なサービスやアプリケーションとの間で行われ不正なアクセスや通信を防止するよう管理している;【アクセス権限管理】ソフトウェア及びプラットフォームのユーザーに対し認証機能を使用し、ユーザーごとに扱うデータのトランザクションに係るリスクを踏まえ、アクセス権限を管理している（例）多要素認証機能、シングルサインオン機能、等;</v>
      </c>
      <c r="CN36" s="45" t="str">
        <f>IFERROR(IF(HLOOKUP('回答結果(KPMG編集)'!CN$2,'受領情報一覧(KPMG編集)'!$2:$100,ROW()-1,0)="","",HLOOKUP('回答結果(KPMG編集)'!CN$2,'受領情報一覧(KPMG編集)'!$2:$100,ROW()-1,0)),"")</f>
        <v>【データのバックアップ】障害発生時、迅速な復旧作業が可能となるよう障害時対応計画を策定し、その有効性を確認している。また、データ消失等の事態に備え、バックアップ及びリストアの仕組みを実装し、その有効性を確認している;【通信の暗号化】ネットワークに対する不正な接続を防止するための適切な対策を実施している。また、データを送受信するにあたり、脆弱性の少ないプロトコルを使用している（例）TLS 1.3プロトコルの利用 等;【データの暗号化】ローカルストレージ上で保存され外部へ送信されるデータに対して、不正アクセスを防止するための認証、暗号化を施している。また、デバイスへの物理的なセキュリティの確保、損傷ファイルのリカバリ手順の策定、構成管理などを実施している;【付与する権限の最小化、アクセスレベルの設定】データ資産への不正なアクセスを防止するため、ユーザーに必要最小範囲へのアクセス権の付与や職掌権限にもとづく適切なアクセスレベルの設定を実施している（例）属性情報ベースのアクセス権制御（ABAC）等;【データ（資産）の特定、ラベル付け・保護】データ資産の特定、重要度と影響で分類、管理ポリシーの策定を実施の上、データ侵害への対応（例：暗号化制御、データ難読化対応等）、攻撃時の回復手順策定を実施している;</v>
      </c>
      <c r="CO36" s="45" t="str">
        <f>IFERROR(IF(HLOOKUP('回答結果(KPMG編集)'!CO$2,'受領情報一覧(KPMG編集)'!$2:$100,ROW()-1,0)="","",HLOOKUP('回答結果(KPMG編集)'!CO$2,'受領情報一覧(KPMG編集)'!$2:$100,ROW()-1,0)),"")</f>
        <v>ソフトウェア・コンポーネントを管理している</v>
      </c>
      <c r="CP36" s="45" t="str">
        <f>IFERROR(IF(HLOOKUP('回答結果(KPMG編集)'!CP$2,'受領情報一覧(KPMG編集)'!$2:$100,ROW()-1,0)="","",HLOOKUP('回答結果(KPMG編集)'!CP$2,'受領情報一覧(KPMG編集)'!$2:$100,ROW()-1,0)),"")</f>
        <v>プラットフォーム上の全てのソフトウェア（サードパーティ製ソフトウェア、OSSを含む）のソフトウェア・コンポーネントのインベントリ（ソフトウェア部品表（SBOM：software bill of materials））を作成しており、かつ、SBOM データを標準フォーマットで管理している（例）SPDX（Software Package Data Exchange）、CycloneDX、SWID タグ（Software Identification タグ）、等</v>
      </c>
      <c r="CQ36" s="45" t="str">
        <f>IFERROR(IF(HLOOKUP('回答結果(KPMG編集)'!CQ$2,'受領情報一覧(KPMG編集)'!$2:$100,ROW()-1,0)="","",HLOOKUP('回答結果(KPMG編集)'!CQ$2,'受領情報一覧(KPMG編集)'!$2:$100,ROW()-1,0)),"")</f>
        <v>【パッチ適用への活用】ソフトウェア・コンポーネントのインベントリ（ソフトウェア部品表（SBOM：software bill of materials））を活用し、効率的に適切なタイミングでパッチ適用を実施している;【構成管理・変更管理プロセスへの活用】プラットフォーム上の全てのソフトウェア（サードパーティ製ソフトウェア、OSSを含む）におけるソフトウェアバージョン、適用済パッチ等の構成に関わる管理（構成管理）、リスクを最小限に抑えつつ情報システムやサービスの変更を実施するためのプロセス（変更管理）にソフトウェア・コンポーネントのインベントリ（ソフトウェア部品表（SBOM：software bill of materials））を活用している;【リスク評価への活用】プラットフォーム上の全てのソフトウェア（サードパーティ製ソフトウェア、OSSを含む）について、ソフトウェア・コンポーネントのインベントリ（ソフトウェア部品表（SBOM：software bill of materials））を活用し、脆弱性や OSS ライセンス等に関わるリスクを評価している;</v>
      </c>
      <c r="CR36" s="45" t="str">
        <f>IFERROR(IF(HLOOKUP('回答結果(KPMG編集)'!CR$2,'受領情報一覧(KPMG編集)'!$2:$100,ROW()-1,0)="","",HLOOKUP('回答結果(KPMG編集)'!CR$2,'受領情報一覧(KPMG編集)'!$2:$100,ROW()-1,0)),"")</f>
        <v/>
      </c>
      <c r="CS36" s="45" t="str">
        <f>IFERROR(IF(HLOOKUP('回答結果(KPMG編集)'!CS$2,'受領情報一覧(KPMG編集)'!$2:$100,ROW()-1,0)="","",HLOOKUP('回答結果(KPMG編集)'!CS$2,'受領情報一覧(KPMG編集)'!$2:$100,ROW()-1,0)),"")</f>
        <v>【イベントログ等の収集・活用】監査記録やログ記録がポリシーに従って決定、文書化され、ログ収集機能を実装している。また、その収集記録をレビューし、日常監視やセキュリティインシデント検知、運用改善等に活用している;【アクセス元の監視（脅威の検知）と対処する仕組みの実装等】管理・許可されていないソフトウェア、権限のない人員・デバイスの接続を監視・検知し、これに対応するためのポリシーと仕組みを実装している;【データ保護に関わる対策の実施】データの漏洩・改ざんを防止するため、悪質なコードの実行等の攻撃についてモニタリングを実施している。また、検知したイベントを分析し、攻撃の標的及び手法を理解するために活用している;【ネットワークに関わる対策の実施】不正侵入等を防ぐため、ネットワークデバイスの脆弱性に対してセキュリティ対策を実施している （例）ファイアウォールの設定、境界保護、トラフィックの監視、暗号化された新型プロトコルの利用、等;【人（要員）に関わる対策の実施（教育等）】セキュリティインシデントの発生時を想定して、対応方針・手順の策定、人材育成を実施している （例）対応計画や復旧計画の策定・評価、緊急時対応訓練、セキュリティ管理人材の育成研修プラットフォーム上のソフトウェアのセキュリティイベントを監視している、等;</v>
      </c>
      <c r="CT36" s="45" t="str">
        <f>IFERROR(IF(HLOOKUP('回答結果(KPMG編集)'!CT$2,'受領情報一覧(KPMG編集)'!$2:$100,ROW()-1,0)="","",HLOOKUP('回答結果(KPMG編集)'!CT$2,'受領情報一覧(KPMG編集)'!$2:$100,ROW()-1,0)),"")</f>
        <v>【画一的なトレーニングの実施】全社員に対し、画一的なトレーニングを実施している（例）全社員に対し、セキュリティに関わる意識の向上を目的としたトレーニングを実施している、実際の出来事やインシデントをシミュレートした実践的なトレーニングを実施している、等;【ロール（役割）に基づくトレーニングの実施】ロールベースでのトレーニングを実施している（例）管理者としての役割や職務内容に基づくトレーニングを実施している、セキュリティインシデント発生時に管理者に期待される振る舞いを念頭に置いたトレーニングを実施している、等;【継続的な改善を目的としたトレーニングの実施】継続的な改善を目的としたトレーニングを実施している（例）トレーニング結果を定量的な数値等で評価し、適宜トレーニング内容の改善を行いつつ、継続的にトレーニングを実施している、等;</v>
      </c>
      <c r="CU36" s="45" t="str">
        <f>IFERROR(IF(HLOOKUP('回答結果(KPMG編集)'!CU$2,'受領情報一覧(KPMG編集)'!$2:$100,ROW()-1,0)="","",HLOOKUP('回答結果(KPMG編集)'!CU$2,'受領情報一覧(KPMG編集)'!$2:$100,ROW()-1,0)),"")</f>
        <v>【設計段階からのセキュリティ対策の取り込み】脅威モデリング手法を用いて設計レベルのセキュリティに関する問題を特定し、主要なテスト対象または見落とされる可能性のあるテスト対象を特定している;【静的解析の実施】静的解析（コードベースでの分析）を実施している（例）コードスキャナーを使用して主要なバグを検出している、ハードコードされたパスワードや暗号鍵等がないかを確認している、等;【動的解析の実施】動的解析（実際にプログラムを実行し分析）を実施している（例）テストケースに基づきブラックボックステストを実施している、リグレッションテストを実施している、ソフトウェアがWebサービスを提供する場合はWeb アプリケーションスキャナーなどを使用して脆弱性を検出している、等;【コンポーネント（ソフトウェアを構成する部品・構成要素）の把握・適切な管理】ソフトウェアに含まれているコンポーネント（OSS等の外部ソース含む）について、脆弱性データベース等を活用し脆弱性を継続的に監視している;【継続的な改善対応】検証の結果見つかったバグを修正し、かつ開発プロセスの早い段階でバグを発見し修正するために必要なプロセスの改善を実施している;</v>
      </c>
      <c r="CV36" s="45" t="str">
        <f>IFERROR(IF(HLOOKUP('回答結果(KPMG編集)'!CV$2,'受領情報一覧(KPMG編集)'!$2:$100,ROW()-1,0)="","",HLOOKUP('回答結果(KPMG編集)'!CV$2,'受領情報一覧(KPMG編集)'!$2:$100,ROW()-1,0)),"")</f>
        <v>200ライセンス以上</v>
      </c>
      <c r="CW36" s="45" t="str">
        <f>IFERROR(IF(HLOOKUP('回答結果(KPMG編集)'!CW$2,'受領情報一覧(KPMG編集)'!$2:$100,ROW()-1,0)="","",HLOOKUP('回答結果(KPMG編集)'!CW$2,'受領情報一覧(KPMG編集)'!$2:$100,ROW()-1,0)),"")</f>
        <v>50件以上</v>
      </c>
      <c r="CX36" s="45" t="str">
        <f>IFERROR(IF(HLOOKUP('回答結果(KPMG編集)'!CX$2,'受領情報一覧(KPMG編集)'!$2:$100,ROW()-1,0)="","",HLOOKUP('回答結果(KPMG編集)'!CX$2,'受領情報一覧(KPMG編集)'!$2:$100,ROW()-1,0)),"")</f>
        <v>①実施者：エヌ・ティ・ティ・コミュニケーションズ株式会社、国土交通省中部地方整備局多治見砂防国道事務所（撮影協力）
②概要：「Skydio 2+およびSkydio 3D Scanを活用した「経年や災害時の変状確認に向けた暗渠内部も含む砂防堰堤の三次元化」
砂防堰堤の周辺環境および堆積物の有無を三次元データからの確認を目的とした実証を実施
③参考URL：https://www.youtube.com/watch?v=nkvRRAb9faI</v>
      </c>
      <c r="CY36" s="45" t="str">
        <f>IFERROR(IF(HLOOKUP('回答結果(KPMG編集)'!CY$2,'受領情報一覧(KPMG編集)'!$2:$100,ROW()-1,0)="","",HLOOKUP('回答結果(KPMG編集)'!CY$2,'受領情報一覧(KPMG編集)'!$2:$100,ROW()-1,0)),"")</f>
        <v>①実施者：KDDIスマートドローン株式会社、沖縄セルラー電話株式会社
②概要：「沖縄セルラーとKDDIスマートドローン、ドローンを用いた通信基地局の自動点検を実証」
沖縄セルラーの鉄塔型基地局2カ所でオートフライトを搭載したドローン「Skydio 2+™」で自動撮影を行い、その撮影画像を沖縄セルラーのAI画像解析技術を活用し鉄塔型基地局の自動点検（以下 本点検）の実証を実施
③参考URL：https://kddi.smartdrone.co.jp/release/830/</v>
      </c>
      <c r="CZ36" s="45" t="str">
        <f>IFERROR(IF(HLOOKUP('回答結果(KPMG編集)'!CZ$2,'受領情報一覧(KPMG編集)'!$2:$100,ROW()-1,0)="","",HLOOKUP('回答結果(KPMG編集)'!CZ$2,'受領情報一覧(KPMG編集)'!$2:$100,ROW()-1,0)),"")</f>
        <v>①実施者：エヌ・ティ・ティ・コミュニケーションズ株式会社、東日本高速道路株式会社（実施協力）
②概要：「自律飛行型ドローンを用いた橋梁下の自動飛行・撮影 - 2D Upward Capture」
橋梁下の自動撮影を補助する機能を用い、データ取得作業の効率化・簡易化への有効性を確認
③参考URL：https://www.youtube.com/watch?v=APD5JoVS6nY</v>
      </c>
      <c r="DA36" s="45" t="str">
        <f>IFERROR(IF(HLOOKUP('回答結果(KPMG編集)'!DA$2,'受領情報一覧(KPMG編集)'!$2:$100,ROW()-1,0)="","",HLOOKUP('回答結果(KPMG編集)'!DA$2,'受領情報一覧(KPMG編集)'!$2:$100,ROW()-1,0)),"")</f>
        <v>N/A</v>
      </c>
      <c r="DB36" s="45" t="str">
        <f>IFERROR(IF(HLOOKUP('回答結果(KPMG編集)'!DB$2,'受領情報一覧(KPMG編集)'!$2:$100,ROW()-1,0)="","",HLOOKUP('回答結果(KPMG編集)'!DB$2,'受領情報一覧(KPMG編集)'!$2:$100,ROW()-1,0)),"")</f>
        <v>①名称：Aircraft smart landing
特許番号：JP7143444
②名称；Performing 3D reconstruction with unmanned aerial vehicles
特許番号：JP7263630
③名称：Performing 3D reconstruction with unmanned aerial vehicle
特許番号：JP7274674</v>
      </c>
      <c r="DC36" s="45" t="str">
        <f>IFERROR(IF(HLOOKUP('回答結果(KPMG編集)'!DC$2,'受領情報一覧(KPMG編集)'!$2:$100,ROW()-1,0)="","",HLOOKUP('回答結果(KPMG編集)'!DC$2,'受領情報一覧(KPMG編集)'!$2:$100,ROW()-1,0)),"")</f>
        <v>・無人航空機の飛行に関する許可・承認の審査要領（カテゴリーII）令和５年 12 月 26 日 最終改正（国空無機第 214607 号）
・国土交通省航空局標準マニュアル①（令和４年 12 月５日版）
・国土交通省航空局標準マニュアル②（令和４年 12 月５日版）
・国土交通省航空局標準マニュアル①（インフラ点検等）（令和４年12月５日版）
・国土交通省航空局標準マニュアル②（インフラ点検）（令和４年 12 月５日版）
・無人航空機の飛行日誌の取扱いに関するガイドライン（令和５年３月31日 制定）　
・その他航空法や電波法に係る法令　等</v>
      </c>
      <c r="DD36" s="45" t="str">
        <f>IFERROR(IF(HLOOKUP('回答結果(KPMG編集)'!DD$2,'受領情報一覧(KPMG編集)'!$2:$100,ROW()-1,0)="","",HLOOKUP('回答結果(KPMG編集)'!DD$2,'受領情報一覧(KPMG編集)'!$2:$100,ROW()-1,0)),"")</f>
        <v>利用の際にはスペック情報を参照いただきますようよろしくお願い致します。また飛行条件によって航空局へ特定飛行の飛行許可申請の必要がございます。詳しくは我々メーカーまたはお買い求めされる販売店へとお問い合わせください。</v>
      </c>
      <c r="DE36" s="45" t="str">
        <f>IFERROR(IF(HLOOKUP('回答結果(KPMG編集)'!DE$2,'受領情報一覧(KPMG編集)'!$2:$100,ROW()-1,0)="","",HLOOKUP('回答結果(KPMG編集)'!DE$2,'受領情報一覧(KPMG編集)'!$2:$100,ROW()-1,0)),"")</f>
        <v>Skydio 3D Scanでは様々な3次元対象に対し、一般的なGPSに依存するドローンと自動飛行ソフトウェアでは実現が困難な高度な3次元撮影を自律化することを補助します。Skydioの持つ独自のAI駆動型の航法である「Skydio Autonomy」との最適な組み合わせにより、お客様の点検・撮影業務のデジタル化・デジタルツイン機能の導入などを手助けします。</v>
      </c>
      <c r="DF36" s="45" t="str">
        <f>IFERROR(IF(HLOOKUP('回答結果(KPMG編集)'!DF$2,'受領情報一覧(KPMG編集)'!$2:$100,ROW()-1,0)="","",HLOOKUP('回答結果(KPMG編集)'!DF$2,'受領情報一覧(KPMG編集)'!$2:$100,ROW()-1,0)),"")</f>
        <v>アメリカ合衆国カリフォルニア州</v>
      </c>
      <c r="DG36" s="45" t="str">
        <f>IFERROR(IF(HLOOKUP('回答結果(KPMG編集)'!DG$2,'受領情報一覧(KPMG編集)'!$2:$100,ROW()-1,0)="","",HLOOKUP('回答結果(KPMG編集)'!DG$2,'受領情報一覧(KPMG編集)'!$2:$100,ROW()-1,0)),"")</f>
        <v>アメリカ合衆国カリフォルニア州</v>
      </c>
      <c r="DH36" s="45" t="str">
        <f>IFERROR(IF(HLOOKUP('回答結果(KPMG編集)'!DH$2,'受領情報一覧(KPMG編集)'!$2:$100,ROW()-1,0)="","",HLOOKUP('回答結果(KPMG編集)'!DH$2,'受領情報一覧(KPMG編集)'!$2:$100,ROW()-1,0)),"")</f>
        <v>はい</v>
      </c>
      <c r="DI36" s="45" t="str">
        <f>IFERROR(IF(HLOOKUP('回答結果(KPMG編集)'!DI$2,'受領情報一覧(KPMG編集)'!$2:$100,ROW()-1,0)="","",HLOOKUP('回答結果(KPMG編集)'!DI$2,'受領情報一覧(KPMG編集)'!$2:$100,ROW()-1,0)),"")</f>
        <v>いいえ</v>
      </c>
      <c r="DJ36" s="45" t="str">
        <f>IFERROR(IF(HLOOKUP('回答結果(KPMG編集)'!DJ$2,'受領情報一覧(KPMG編集)'!$2:$100,ROW()-1,0)="","",HLOOKUP('回答結果(KPMG編集)'!DJ$2,'受領情報一覧(KPMG編集)'!$2:$100,ROW()-1,0)),"")</f>
        <v/>
      </c>
      <c r="DK36" s="45" t="str">
        <f>IFERROR(IF(HLOOKUP('回答結果(KPMG編集)'!DK$2,'受領情報一覧(KPMG編集)'!$2:$100,ROW()-1,0)="","",HLOOKUP('回答結果(KPMG編集)'!DK$2,'受領情報一覧(KPMG編集)'!$2:$100,ROW()-1,0)),"")</f>
        <v>両当事者における最大の責任は、知的財産権の侵害に関する補償を除いて、前の12か月に支払われた料金に制限され、特別損害は適用外です。</v>
      </c>
      <c r="DL36" s="45" t="str">
        <f>IFERROR(IF(HLOOKUP('回答結果(KPMG編集)'!DL$2,'受領情報一覧(KPMG編集)'!$2:$100,ROW()-1,0)="","",HLOOKUP('回答結果(KPMG編集)'!DL$2,'受領情報一覧(KPMG編集)'!$2:$100,ROW()-1,0)),"")</f>
        <v>0</v>
      </c>
      <c r="DM36" s="45" t="str">
        <f>IFERROR(IF(HLOOKUP('回答結果(KPMG編集)'!DM$2,'受領情報一覧(KPMG編集)'!$2:$100,ROW()-1,0)="","",HLOOKUP('回答結果(KPMG編集)'!DM$2,'受領情報一覧(KPMG編集)'!$2:$100,ROW()-1,0)),"")</f>
        <v>0</v>
      </c>
      <c r="DN36" s="45" t="str">
        <f>IFERROR(IF(HLOOKUP('回答結果(KPMG編集)'!DN$2,'受領情報一覧(KPMG編集)'!$2:$100,ROW()-1,0)="","",HLOOKUP('回答結果(KPMG編集)'!DN$2,'受領情報一覧(KPMG編集)'!$2:$100,ROW()-1,0)),"")</f>
        <v>0</v>
      </c>
      <c r="DO36" s="45" t="str">
        <f>IFERROR(IF(HLOOKUP('回答結果(KPMG編集)'!DO$2,'受領情報一覧(KPMG編集)'!$2:$100,ROW()-1,0)="","",HLOOKUP('回答結果(KPMG編集)'!DO$2,'受領情報一覧(KPMG編集)'!$2:$100,ROW()-1,0)),"")</f>
        <v>0</v>
      </c>
      <c r="DP36" s="45" t="str">
        <f>IFERROR(IF(HLOOKUP('回答結果(KPMG編集)'!DP$2,'受領情報一覧(KPMG編集)'!$2:$100,ROW()-1,0)="","",HLOOKUP('回答結果(KPMG編集)'!DP$2,'受領情報一覧(KPMG編集)'!$2:$100,ROW()-1,0)),"")</f>
        <v>無し</v>
      </c>
      <c r="DQ36" s="45" t="str">
        <f>IFERROR(IF(HLOOKUP('回答結果(KPMG編集)'!DQ$2,'受領情報一覧(KPMG編集)'!$2:$100,ROW()-1,0)="","",HLOOKUP('回答結果(KPMG編集)'!DQ$2,'受領情報一覧(KPMG編集)'!$2:$100,ROW()-1,0)),"")</f>
        <v>存在する</v>
      </c>
      <c r="DR36" s="45" t="str">
        <f>IFERROR(IF(HLOOKUP('回答結果(KPMG編集)'!DR$2,'受領情報一覧(KPMG編集)'!$2:$100,ROW()-1,0)="","",HLOOKUP('回答結果(KPMG編集)'!DR$2,'受領情報一覧(KPMG編集)'!$2:$100,ROW()-1,0)),"")</f>
        <v>Skydio Inc. / アメリカ合衆国</v>
      </c>
      <c r="DS36" s="45" t="str">
        <f>IFERROR(IF(HLOOKUP('回答結果(KPMG編集)'!DS$2,'受領情報一覧(KPMG編集)'!$2:$100,ROW()-1,0)="","",HLOOKUP('回答結果(KPMG編集)'!DS$2,'受領情報一覧(KPMG編集)'!$2:$100,ROW()-1,0)),"")</f>
        <v>Skydio Inc.</v>
      </c>
      <c r="DT36" s="45" t="str">
        <f>IFERROR(IF(HLOOKUP('回答結果(KPMG編集)'!DT$2,'受領情報一覧(KPMG編集)'!$2:$100,ROW()-1,0)="","",HLOOKUP('回答結果(KPMG編集)'!DT$2,'受領情報一覧(KPMG編集)'!$2:$100,ROW()-1,0)),"")</f>
        <v/>
      </c>
      <c r="DU36" s="45" t="str">
        <f>IFERROR(IF(HLOOKUP('回答結果(KPMG編集)'!DU$2,'受領情報一覧(KPMG編集)'!$2:$100,ROW()-1,0)="","",HLOOKUP('回答結果(KPMG編集)'!DU$2,'受領情報一覧(KPMG編集)'!$2:$100,ROW()-1,0)),"")</f>
        <v>0</v>
      </c>
      <c r="DV36" s="45" t="str">
        <f>IFERROR(IF(HLOOKUP('回答結果(KPMG編集)'!DV$2,'受領情報一覧(KPMG編集)'!$2:$100,ROW()-1,0)="","",HLOOKUP('回答結果(KPMG編集)'!DV$2,'受領情報一覧(KPMG編集)'!$2:$100,ROW()-1,0)),"")</f>
        <v>規制・公共政策渉外部 / 中新 健太</v>
      </c>
      <c r="DW36" s="45" t="str">
        <f>IFERROR(IF(HLOOKUP('回答結果(KPMG編集)'!DW$2,'受領情報一覧(KPMG編集)'!$2:$100,ROW()-1,0)="","",HLOOKUP('回答結果(KPMG編集)'!DW$2,'受領情報一覧(KPMG編集)'!$2:$100,ROW()-1,0)),"")</f>
        <v>キセイ・コウキョウセイサクショウガイブ / ナカニイ ケンタ</v>
      </c>
      <c r="DX36" s="45" t="str">
        <f>IFERROR(IF(HLOOKUP('回答結果(KPMG編集)'!DX$2,'受領情報一覧(KPMG編集)'!$2:$100,ROW()-1,0)="","",HLOOKUP('回答結果(KPMG編集)'!DX$2,'受領情報一覧(KPMG編集)'!$2:$100,ROW()-1,0)),"")</f>
        <v>メールアドレス：kenta.nakanii@skydio.com
受付時間：平日午前9:00-午後18:00</v>
      </c>
      <c r="DY36" s="45" t="str">
        <f>IFERROR(IF(HLOOKUP('回答結果(KPMG編集)'!DY$2,'受領情報一覧(KPMG編集)'!$2:$100,ROW()-1,0)="","",HLOOKUP('回答結果(KPMG編集)'!DY$2,'受領情報一覧(KPMG編集)'!$2:$100,ROW()-1,0)),"")</f>
        <v>個人情報の取扱いに同意する</v>
      </c>
      <c r="DZ36" s="45" t="str">
        <f>IFERROR(IF(HLOOKUP('回答結果(KPMG編集)'!DZ$2,'受領情報一覧(KPMG編集)'!$2:$100,ROW()-1,0)="","",HLOOKUP('回答結果(KPMG編集)'!DZ$2,'受領情報一覧(KPMG編集)'!$2:$100,ROW()-1,0)),"")</f>
        <v>著作権の取扱いに同意する</v>
      </c>
      <c r="EA36" s="45" t="str">
        <f>IFERROR(IF(HLOOKUP('回答結果(KPMG編集)'!EA$3,'受領情報一覧(KPMG編集)'!$3:$100,ROW()-2,0)="","",HLOOKUP('回答結果(KPMG編集)'!EA$3,'受領情報一覧(KPMG編集)'!$3:$100,ROW()-2,0)),"")</f>
        <v>同意する</v>
      </c>
      <c r="EB36" s="45" t="str">
        <f>IFERROR(IF(HLOOKUP('回答結果(KPMG編集)'!EB$3,'受領情報一覧(KPMG編集)'!$3:$100,ROW()-2,0)="","",HLOOKUP('回答結果(KPMG編集)'!EB$3,'受領情報一覧(KPMG編集)'!$3:$100,ROW()-2,0)),"")</f>
        <v>確認しました</v>
      </c>
    </row>
    <row r="37" spans="2:132" x14ac:dyDescent="0.55000000000000004">
      <c r="B37" s="67">
        <f>IFERROR(IF(Table1[[#This Row],[回答ID]]="","",Table1[[#This Row],[回答ID]]),"")</f>
        <v>34</v>
      </c>
      <c r="C37" s="46">
        <f>IFERROR(IF(Table1[[#This Row],[開始時刻]]="","",Table1[[#This Row],[開始時刻]]),"")</f>
        <v>45320.420960648145</v>
      </c>
      <c r="D37" s="46">
        <f>IFERROR(IF(Table1[[#This Row],[完了時刻]]="","",Table1[[#This Row],[完了時刻]]),"")</f>
        <v>45320.547800925924</v>
      </c>
      <c r="E37" s="45" t="str">
        <f>IFERROR(IF(Table1[[#This Row],[メール]]="","",Table1[[#This Row],[メール]]),"")</f>
        <v>anonymous</v>
      </c>
      <c r="F37" s="45" t="str">
        <f>IFERROR(IF(Table1[[#This Row],[名前]]="","",Table1[[#This Row],[名前]]),"")</f>
        <v/>
      </c>
      <c r="G37" s="45" t="str">
        <f>IFERROR(IF(Table1[[#This Row],[最終変更時刻]]="","",Table1[[#This Row],[最終変更時刻]]),"")</f>
        <v/>
      </c>
      <c r="H37" s="45" t="str">
        <f>IFERROR(IF(HLOOKUP('回答結果(KPMG編集)'!H$2,'受領情報一覧(KPMG編集)'!$2:$100,ROW()-1,0)="","",HLOOKUP('回答結果(KPMG編集)'!H$2,'受領情報一覧(KPMG編集)'!$2:$100,ROW()-1,0)),"")</f>
        <v>株式会社プロネット</v>
      </c>
      <c r="I37" s="45" t="str">
        <f>IFERROR(IF(HLOOKUP('回答結果(KPMG編集)'!I$2,'受領情報一覧(KPMG編集)'!$2:$100,ROW()-1,0)="","",HLOOKUP('回答結果(KPMG編集)'!I$2,'受領情報一覧(KPMG編集)'!$2:$100,ROW()-1,0)),"")</f>
        <v>カブシキカイシャプロネット</v>
      </c>
      <c r="J37" s="45" t="str">
        <f>IFERROR(IF(HLOOKUP('回答結果(KPMG編集)'!J$2,'受領情報一覧(KPMG編集)'!$2:$100,ROW()-1,0)="","",HLOOKUP('回答結果(KPMG編集)'!J$2,'受領情報一覧(KPMG編集)'!$2:$100,ROW()-1,0)),"")</f>
        <v>日本国</v>
      </c>
      <c r="K37" s="184" t="str">
        <f>IFERROR(IF(HLOOKUP('回答結果(KPMG編集)'!K$2,'受領情報一覧(KPMG編集)'!$2:$100,ROW()-1,0)="","",HLOOKUP('回答結果(KPMG編集)'!K$2,'受領情報一覧(KPMG編集)'!$2:$100,ROW()-1,0)),"")</f>
        <v>4140001010708</v>
      </c>
      <c r="L37" s="45" t="str">
        <f>IFERROR(IF(HLOOKUP('回答結果(KPMG編集)'!L$2,'受領情報一覧(KPMG編集)'!$2:$100,ROW()-1,0)="","",HLOOKUP('回答結果(KPMG編集)'!L$2,'受領情報一覧(KPMG編集)'!$2:$100,ROW()-1,0)),"")</f>
        <v>50⼈以下</v>
      </c>
      <c r="M37" s="45" t="str">
        <f>IFERROR(IF(HLOOKUP('回答結果(KPMG編集)'!M$2,'受領情報一覧(KPMG編集)'!$2:$100,ROW()-1,0)="","",HLOOKUP('回答結果(KPMG編集)'!M$2,'受領情報一覧(KPMG編集)'!$2:$100,ROW()-1,0)),"")</f>
        <v>5,000万円以下</v>
      </c>
      <c r="N37" s="45" t="str">
        <f>IFERROR(IF(HLOOKUP('回答結果(KPMG編集)'!N$2,'受領情報一覧(KPMG編集)'!$2:$100,ROW()-1,0)="","",HLOOKUP('回答結果(KPMG編集)'!N$2,'受領情報一覧(KPMG編集)'!$2:$100,ROW()-1,0)),"")</f>
        <v>神戸市中央区栄町通２丁目４－７</v>
      </c>
      <c r="O37" s="45" t="str">
        <f>IFERROR(IF(HLOOKUP('回答結果(KPMG編集)'!O$2,'受領情報一覧(KPMG編集)'!$2:$100,ROW()-1,0)="","",HLOOKUP('回答結果(KPMG編集)'!O$2,'受領情報一覧(KPMG編集)'!$2:$100,ROW()-1,0)),"")</f>
        <v>https://www.pronet.co.jp</v>
      </c>
      <c r="P37" s="45" t="str">
        <f>IFERROR(IF(HLOOKUP('回答結果(KPMG編集)'!P$2,'受領情報一覧(KPMG編集)'!$2:$100,ROW()-1,0)="","",HLOOKUP('回答結果(KPMG編集)'!P$2,'受領情報一覧(KPMG編集)'!$2:$100,ROW()-1,0)),"")</f>
        <v>都道府県;</v>
      </c>
      <c r="Q37" s="45" t="str">
        <f>IFERROR(IF(HLOOKUP('回答結果(KPMG編集)'!Q$2,'受領情報一覧(KPMG編集)'!$2:$100,ROW()-1,0)="","",HLOOKUP('回答結果(KPMG編集)'!Q$2,'受領情報一覧(KPMG編集)'!$2:$100,ROW()-1,0)),"")</f>
        <v>全国;</v>
      </c>
      <c r="R37" s="45" t="str">
        <f>IFERROR(IF(HLOOKUP('回答結果(KPMG編集)'!R$2,'受領情報一覧(KPMG編集)'!$2:$100,ROW()-1,0)="","",HLOOKUP('回答結果(KPMG編集)'!R$2,'受領情報一覧(KPMG編集)'!$2:$100,ROW()-1,0)),"")</f>
        <v>区画線の摩耗度調査サービス</v>
      </c>
      <c r="S37" s="45" t="str">
        <f>IFERROR(IF(HLOOKUP('回答結果(KPMG編集)'!S$2,'受領情報一覧(KPMG編集)'!$2:$100,ROW()-1,0)="","",HLOOKUP('回答結果(KPMG編集)'!S$2,'受領情報一覧(KPMG編集)'!$2:$100,ROW()-1,0)),"")</f>
        <v/>
      </c>
      <c r="T37" s="45" t="str">
        <f>IFERROR(IF(HLOOKUP('回答結果(KPMG編集)'!T$2,'受領情報一覧(KPMG編集)'!$2:$100,ROW()-1,0)="","",HLOOKUP('回答結果(KPMG編集)'!T$2,'受領情報一覧(KPMG編集)'!$2:$100,ROW()-1,0)),"")</f>
        <v>ドライブレコーダーのデータを解析して区画線の摩耗度を緯度経度毎に５段階に評価しCSVデータで提供するサービスです。</v>
      </c>
      <c r="U37" s="45" t="str">
        <f>IFERROR(IF(HLOOKUP('回答結果(KPMG編集)'!U$2,'受領情報一覧(KPMG編集)'!$2:$100,ROW()-1,0)="","",HLOOKUP('回答結果(KPMG編集)'!U$2,'受領情報一覧(KPMG編集)'!$2:$100,ROW()-1,0)),"")</f>
        <v>https://www.pronet.co.jp</v>
      </c>
      <c r="V37" s="45" t="str">
        <f>IFERROR(IF(HLOOKUP('回答結果(KPMG編集)'!V$2,'受領情報一覧(KPMG編集)'!$2:$100,ROW()-1,0)="","",HLOOKUP('回答結果(KPMG編集)'!V$2,'受領情報一覧(KPMG編集)'!$2:$100,ROW()-1,0)),"")</f>
        <v/>
      </c>
      <c r="W37" s="45" t="str">
        <f>IFERROR(IF(HLOOKUP('回答結果(KPMG編集)'!W$2,'受領情報一覧(KPMG編集)'!$2:$100,ROW()-1,0)="","",HLOOKUP('回答結果(KPMG編集)'!W$2,'受領情報一覧(KPMG編集)'!$2:$100,ROW()-1,0)),"")</f>
        <v/>
      </c>
      <c r="X37" s="45" t="str">
        <f>IFERROR(IF(HLOOKUP('回答結果(KPMG編集)'!X$2,'受領情報一覧(KPMG編集)'!$2:$100,ROW()-1,0)="","",HLOOKUP('回答結果(KPMG編集)'!X$2,'受領情報一覧(KPMG編集)'!$2:$100,ROW()-1,0)),"")</f>
        <v>複数の要素技術により構成される</v>
      </c>
      <c r="Y37" s="45" t="str">
        <f>IFERROR(IF(HLOOKUP('回答結果(KPMG編集)'!Y$2,'受領情報一覧(KPMG編集)'!$2:$100,ROW()-1,0)="","",HLOOKUP('回答結果(KPMG編集)'!Y$2,'受領情報一覧(KPMG編集)'!$2:$100,ROW()-1,0)),"")</f>
        <v/>
      </c>
      <c r="Z37" s="45" t="str">
        <f>IFERROR(IF(HLOOKUP('回答結果(KPMG編集)'!Z$2,'受領情報一覧(KPMG編集)'!$2:$100,ROW()-1,0)="","",HLOOKUP('回答結果(KPMG編集)'!Z$2,'受領情報一覧(KPMG編集)'!$2:$100,ROW()-1,0)),"")</f>
        <v/>
      </c>
      <c r="AA37" s="185" t="str">
        <f>IFERROR(IF(HLOOKUP('回答結果(KPMG編集)'!AA$2,'受領情報一覧(KPMG編集)'!$2:$100,ROW()-1,0)="","",HLOOKUP('回答結果(KPMG編集)'!AA$2,'受領情報一覧(KPMG編集)'!$2:$100,ROW()-1,0)),"")</f>
        <v/>
      </c>
      <c r="AB37" s="45" t="str">
        <f>IFERROR(IF(HLOOKUP('回答結果(KPMG編集)'!AB$2,'受領情報一覧(KPMG編集)'!$2:$100,ROW()-1,0)="","",HLOOKUP('回答結果(KPMG編集)'!AB$2,'受領情報一覧(KPMG編集)'!$2:$100,ROW()-1,0)),"")</f>
        <v/>
      </c>
      <c r="AC37" s="45" t="str">
        <f>IFERROR(IF(HLOOKUP('回答結果(KPMG編集)'!AC$2,'受領情報一覧(KPMG編集)'!$2:$100,ROW()-1,0)="","",HLOOKUP('回答結果(KPMG編集)'!AC$2,'受領情報一覧(KPMG編集)'!$2:$100,ROW()-1,0)),"")</f>
        <v>撮影された動画データから区画線を抽出して摩耗度を判定する技術</v>
      </c>
      <c r="AD37" s="45" t="str">
        <f>IFERROR(IF(HLOOKUP('回答結果(KPMG編集)'!AD$2,'受領情報一覧(KPMG編集)'!$2:$100,ROW()-1,0)="","",HLOOKUP('回答結果(KPMG編集)'!AD$2,'受領情報一覧(KPMG編集)'!$2:$100,ROW()-1,0)),"")</f>
        <v/>
      </c>
      <c r="AE37" s="45" t="str">
        <f>IFERROR(IF(HLOOKUP('回答結果(KPMG編集)'!AE$2,'受領情報一覧(KPMG編集)'!$2:$100,ROW()-1,0)="","",HLOOKUP('回答結果(KPMG編集)'!AE$2,'受領情報一覧(KPMG編集)'!$2:$100,ROW()-1,0)),"")</f>
        <v>株式会社プロネット</v>
      </c>
      <c r="AF37" s="45" t="str">
        <f>IFERROR(IF(HLOOKUP('回答結果(KPMG編集)'!AF$2,'受領情報一覧(KPMG編集)'!$2:$100,ROW()-1,0)="","",HLOOKUP('回答結果(KPMG編集)'!AF$2,'受領情報一覧(KPMG編集)'!$2:$100,ROW()-1,0)),"")</f>
        <v>カブシキカイシャプロネット</v>
      </c>
      <c r="AG37" s="185" t="str">
        <f>IFERROR(IF(HLOOKUP('回答結果(KPMG編集)'!AG$2,'受領情報一覧(KPMG編集)'!$2:$100,ROW()-1,0)="","",HLOOKUP('回答結果(KPMG編集)'!AG$2,'受領情報一覧(KPMG編集)'!$2:$100,ROW()-1,0)),"")</f>
        <v>4140001010708</v>
      </c>
      <c r="AH37" s="45" t="str">
        <f>IFERROR(IF(HLOOKUP('回答結果(KPMG編集)'!AH$2,'受領情報一覧(KPMG編集)'!$2:$100,ROW()-1,0)="","",HLOOKUP('回答結果(KPMG編集)'!AH$2,'受領情報一覧(KPMG編集)'!$2:$100,ROW()-1,0)),"")</f>
        <v>神戸市中央区栄町通２丁目４－７</v>
      </c>
      <c r="AI37" s="45" t="str">
        <f>IFERROR(IF(HLOOKUP('回答結果(KPMG編集)'!AI$2,'受領情報一覧(KPMG編集)'!$2:$100,ROW()-1,0)="","",HLOOKUP('回答結果(KPMG編集)'!AI$2,'受領情報一覧(KPMG編集)'!$2:$100,ROW()-1,0)),"")</f>
        <v>次のセクションの回答へ進む</v>
      </c>
      <c r="AJ37" s="45" t="str">
        <f>IFERROR(IF(HLOOKUP('回答結果(KPMG編集)'!AJ$2,'受領情報一覧(KPMG編集)'!$2:$100,ROW()-1,0)="","",HLOOKUP('回答結果(KPMG編集)'!AJ$2,'受領情報一覧(KPMG編集)'!$2:$100,ROW()-1,0)),"")</f>
        <v/>
      </c>
      <c r="AK37" s="45" t="str">
        <f>IFERROR(IF(HLOOKUP('回答結果(KPMG編集)'!AK$2,'受領情報一覧(KPMG編集)'!$2:$100,ROW()-1,0)="","",HLOOKUP('回答結果(KPMG編集)'!AK$2,'受領情報一覧(KPMG編集)'!$2:$100,ROW()-1,0)),"")</f>
        <v/>
      </c>
      <c r="AL37" s="45" t="str">
        <f>IFERROR(IF(HLOOKUP('回答結果(KPMG編集)'!AL$2,'受領情報一覧(KPMG編集)'!$2:$100,ROW()-1,0)="","",HLOOKUP('回答結果(KPMG編集)'!AL$2,'受領情報一覧(KPMG編集)'!$2:$100,ROW()-1,0)),"")</f>
        <v/>
      </c>
      <c r="AM37" s="45" t="str">
        <f>IFERROR(IF(HLOOKUP('回答結果(KPMG編集)'!AM$2,'受領情報一覧(KPMG編集)'!$2:$100,ROW()-1,0)="","",HLOOKUP('回答結果(KPMG編集)'!AM$2,'受領情報一覧(KPMG編集)'!$2:$100,ROW()-1,0)),"")</f>
        <v/>
      </c>
      <c r="AN37" s="185" t="str">
        <f>IFERROR(IF(HLOOKUP('回答結果(KPMG編集)'!AN$2,'受領情報一覧(KPMG編集)'!$2:$100,ROW()-1,0)="","",HLOOKUP('回答結果(KPMG編集)'!AN$2,'受領情報一覧(KPMG編集)'!$2:$100,ROW()-1,0)),"")</f>
        <v/>
      </c>
      <c r="AO37" s="45" t="str">
        <f>IFERROR(IF(HLOOKUP('回答結果(KPMG編集)'!AO$2,'受領情報一覧(KPMG編集)'!$2:$100,ROW()-1,0)="","",HLOOKUP('回答結果(KPMG編集)'!AO$2,'受領情報一覧(KPMG編集)'!$2:$100,ROW()-1,0)),"")</f>
        <v/>
      </c>
      <c r="AP37" s="45" t="str">
        <f>IFERROR(IF(HLOOKUP('回答結果(KPMG編集)'!AP$2,'受領情報一覧(KPMG編集)'!$2:$100,ROW()-1,0)="","",HLOOKUP('回答結果(KPMG編集)'!AP$2,'受領情報一覧(KPMG編集)'!$2:$100,ROW()-1,0)),"")</f>
        <v/>
      </c>
      <c r="AQ37" s="45" t="str">
        <f>IFERROR(IF(HLOOKUP('回答結果(KPMG編集)'!AQ$2,'受領情報一覧(KPMG編集)'!$2:$100,ROW()-1,0)="","",HLOOKUP('回答結果(KPMG編集)'!AQ$2,'受領情報一覧(KPMG編集)'!$2:$100,ROW()-1,0)),"")</f>
        <v/>
      </c>
      <c r="AR37" s="45" t="str">
        <f>IFERROR(IF(HLOOKUP('回答結果(KPMG編集)'!AR$2,'受領情報一覧(KPMG編集)'!$2:$100,ROW()-1,0)="","",HLOOKUP('回答結果(KPMG編集)'!AR$2,'受領情報一覧(KPMG編集)'!$2:$100,ROW()-1,0)),"")</f>
        <v/>
      </c>
      <c r="AS37" s="45" t="str">
        <f>IFERROR(IF(HLOOKUP('回答結果(KPMG編集)'!AS$2,'受領情報一覧(KPMG編集)'!$2:$100,ROW()-1,0)="","",HLOOKUP('回答結果(KPMG編集)'!AS$2,'受領情報一覧(KPMG編集)'!$2:$100,ROW()-1,0)),"")</f>
        <v/>
      </c>
      <c r="AT37" s="45" t="str">
        <f>IFERROR(IF(HLOOKUP('回答結果(KPMG編集)'!AT$2,'受領情報一覧(KPMG編集)'!$2:$100,ROW()-1,0)="","",HLOOKUP('回答結果(KPMG編集)'!AT$2,'受領情報一覧(KPMG編集)'!$2:$100,ROW()-1,0)),"")</f>
        <v/>
      </c>
      <c r="AU37" s="185" t="str">
        <f>IFERROR(IF(HLOOKUP('回答結果(KPMG編集)'!AU$2,'受領情報一覧(KPMG編集)'!$2:$100,ROW()-1,0)="","",HLOOKUP('回答結果(KPMG編集)'!AU$2,'受領情報一覧(KPMG編集)'!$2:$100,ROW()-1,0)),"")</f>
        <v/>
      </c>
      <c r="AV37" s="45" t="str">
        <f>IFERROR(IF(HLOOKUP('回答結果(KPMG編集)'!AV$2,'受領情報一覧(KPMG編集)'!$2:$100,ROW()-1,0)="","",HLOOKUP('回答結果(KPMG編集)'!AV$2,'受領情報一覧(KPMG編集)'!$2:$100,ROW()-1,0)),"")</f>
        <v/>
      </c>
      <c r="AW37" s="45" t="str">
        <f>IFERROR(IF(HLOOKUP('回答結果(KPMG編集)'!AW$2,'受領情報一覧(KPMG編集)'!$2:$100,ROW()-1,0)="","",HLOOKUP('回答結果(KPMG編集)'!AW$2,'受領情報一覧(KPMG編集)'!$2:$100,ROW()-1,0)),"")</f>
        <v/>
      </c>
      <c r="AX37" s="45" t="str">
        <f>IFERROR(IF(HLOOKUP('回答結果(KPMG編集)'!AX$2,'受領情報一覧(KPMG編集)'!$2:$100,ROW()-1,0)="","",HLOOKUP('回答結果(KPMG編集)'!AX$2,'受領情報一覧(KPMG編集)'!$2:$100,ROW()-1,0)),"")</f>
        <v/>
      </c>
      <c r="AY37" s="45" t="str">
        <f>IFERROR(IF(HLOOKUP('回答結果(KPMG編集)'!AY$2,'受領情報一覧(KPMG編集)'!$2:$100,ROW()-1,0)="","",HLOOKUP('回答結果(KPMG編集)'!AY$2,'受領情報一覧(KPMG編集)'!$2:$100,ROW()-1,0)),"")</f>
        <v/>
      </c>
      <c r="AZ37" s="45" t="str">
        <f>IFERROR(IF(HLOOKUP('回答結果(KPMG編集)'!AZ$2,'受領情報一覧(KPMG編集)'!$2:$100,ROW()-1,0)="","",HLOOKUP('回答結果(KPMG編集)'!AZ$2,'受領情報一覧(KPMG編集)'!$2:$100,ROW()-1,0)),"")</f>
        <v/>
      </c>
      <c r="BA37" s="45" t="str">
        <f>IFERROR(IF(HLOOKUP('回答結果(KPMG編集)'!BA$2,'受領情報一覧(KPMG編集)'!$2:$100,ROW()-1,0)="","",HLOOKUP('回答結果(KPMG編集)'!BA$2,'受領情報一覧(KPMG編集)'!$2:$100,ROW()-1,0)),"")</f>
        <v/>
      </c>
      <c r="BB37" s="185" t="str">
        <f>IFERROR(IF(HLOOKUP('回答結果(KPMG編集)'!BB$2,'受領情報一覧(KPMG編集)'!$2:$100,ROW()-1,0)="","",HLOOKUP('回答結果(KPMG編集)'!BB$2,'受領情報一覧(KPMG編集)'!$2:$100,ROW()-1,0)),"")</f>
        <v/>
      </c>
      <c r="BC37" s="45" t="str">
        <f>IFERROR(IF(HLOOKUP('回答結果(KPMG編集)'!BC$2,'受領情報一覧(KPMG編集)'!$2:$100,ROW()-1,0)="","",HLOOKUP('回答結果(KPMG編集)'!BC$2,'受領情報一覧(KPMG編集)'!$2:$100,ROW()-1,0)),"")</f>
        <v/>
      </c>
      <c r="BD37" s="45" t="str">
        <f>IFERROR(IF(HLOOKUP('回答結果(KPMG編集)'!BD$2,'受領情報一覧(KPMG編集)'!$2:$100,ROW()-1,0)="","",HLOOKUP('回答結果(KPMG編集)'!BD$2,'受領情報一覧(KPMG編集)'!$2:$100,ROW()-1,0)),"")</f>
        <v/>
      </c>
      <c r="BE37" s="45" t="str">
        <f>IFERROR(IF(HLOOKUP('回答結果(KPMG編集)'!BE$2,'受領情報一覧(KPMG編集)'!$2:$100,ROW()-1,0)="","",HLOOKUP('回答結果(KPMG編集)'!BE$2,'受領情報一覧(KPMG編集)'!$2:$100,ROW()-1,0)),"")</f>
        <v/>
      </c>
      <c r="BF37" s="45" t="str">
        <f>IFERROR(IF(HLOOKUP('回答結果(KPMG編集)'!BF$2,'受領情報一覧(KPMG編集)'!$2:$100,ROW()-1,0)="","",HLOOKUP('回答結果(KPMG編集)'!BF$2,'受領情報一覧(KPMG編集)'!$2:$100,ROW()-1,0)),"")</f>
        <v/>
      </c>
      <c r="BG37" s="45" t="str">
        <f>IFERROR(IF(HLOOKUP('回答結果(KPMG編集)'!BG$2,'受領情報一覧(KPMG編集)'!$2:$100,ROW()-1,0)="","",HLOOKUP('回答結果(KPMG編集)'!BG$2,'受領情報一覧(KPMG編集)'!$2:$100,ROW()-1,0)),"")</f>
        <v/>
      </c>
      <c r="BH37" s="45" t="str">
        <f>IFERROR(IF(HLOOKUP('回答結果(KPMG編集)'!BH$2,'受領情報一覧(KPMG編集)'!$2:$100,ROW()-1,0)="","",HLOOKUP('回答結果(KPMG編集)'!BH$2,'受領情報一覧(KPMG編集)'!$2:$100,ROW()-1,0)),"")</f>
        <v/>
      </c>
      <c r="BI37" s="45" t="str">
        <f>IFERROR(IF(HLOOKUP('回答結果(KPMG編集)'!BI$2,'受領情報一覧(KPMG編集)'!$2:$100,ROW()-1,0)="","",HLOOKUP('回答結果(KPMG編集)'!BI$2,'受領情報一覧(KPMG編集)'!$2:$100,ROW()-1,0)),"")</f>
        <v/>
      </c>
      <c r="BJ37" s="45" t="str">
        <f>IFERROR(IF(HLOOKUP('回答結果(KPMG編集)'!BJ$2,'受領情報一覧(KPMG編集)'!$2:$100,ROW()-1,0)="","",HLOOKUP('回答結果(KPMG編集)'!BJ$2,'受領情報一覧(KPMG編集)'!$2:$100,ROW()-1,0)),"")</f>
        <v/>
      </c>
      <c r="BK37" s="45" t="str">
        <f>IFERROR(IF(HLOOKUP('回答結果(KPMG編集)'!BK$2,'受領情報一覧(KPMG編集)'!$2:$100,ROW()-1,0)="","",HLOOKUP('回答結果(KPMG編集)'!BK$2,'受領情報一覧(KPMG編集)'!$2:$100,ROW()-1,0)),"")</f>
        <v/>
      </c>
      <c r="BL37" s="45" t="str">
        <f>IFERROR(IF(HLOOKUP('回答結果(KPMG編集)'!BL$2,'受領情報一覧(KPMG編集)'!$2:$100,ROW()-1,0)="","",HLOOKUP('回答結果(KPMG編集)'!BL$2,'受領情報一覧(KPMG編集)'!$2:$100,ROW()-1,0)),"")</f>
        <v/>
      </c>
      <c r="BM37" s="45" t="str">
        <f>IFERROR(IF(HLOOKUP('回答結果(KPMG編集)'!BM$2,'受領情報一覧(KPMG編集)'!$2:$100,ROW()-1,0)="","",HLOOKUP('回答結果(KPMG編集)'!BM$2,'受領情報一覧(KPMG編集)'!$2:$100,ROW()-1,0)),"")</f>
        <v>有</v>
      </c>
      <c r="BN37" s="45" t="str">
        <f>IFERROR(IF(HLOOKUP('回答結果(KPMG編集)'!BN$2,'受領情報一覧(KPMG編集)'!$2:$100,ROW()-1,0)="","",HLOOKUP('回答結果(KPMG編集)'!BN$2,'受領情報一覧(KPMG編集)'!$2:$100,ROW()-1,0)),"")</f>
        <v>土木構造物（道路、トンネル、橋梁、導管等の埋設物、等）;</v>
      </c>
      <c r="BO37" s="45" t="str">
        <f>IFERROR(IF(HLOOKUP('回答結果(KPMG編集)'!BO$2,'受領情報一覧(KPMG編集)'!$2:$100,ROW()-1,0)="","",HLOOKUP('回答結果(KPMG編集)'!BO$2,'受領情報一覧(KPMG編集)'!$2:$100,ROW()-1,0)),"")</f>
        <v>静止画や動画データ;</v>
      </c>
      <c r="BP37" s="45" t="str">
        <f>IFERROR(IF(HLOOKUP('回答結果(KPMG編集)'!BP$2,'受領情報一覧(KPMG編集)'!$2:$100,ROW()-1,0)="","",HLOOKUP('回答結果(KPMG編集)'!BP$2,'受領情報一覧(KPMG編集)'!$2:$100,ROW()-1,0)),"")</f>
        <v>機器を携帯または装備し、確認対象の付近に持ち込み;</v>
      </c>
      <c r="BQ37" s="45" t="str">
        <f>IFERROR(IF(HLOOKUP('回答結果(KPMG編集)'!BQ$2,'受領情報一覧(KPMG編集)'!$2:$100,ROW()-1,0)="","",HLOOKUP('回答結果(KPMG編集)'!BQ$2,'受領情報一覧(KPMG編集)'!$2:$100,ROW()-1,0)),"")</f>
        <v>レベル3：実装（製品・サービスとして提供されている）</v>
      </c>
      <c r="BR37" s="45" t="str">
        <f>IFERROR(IF(HLOOKUP('回答結果(KPMG編集)'!BR$2,'受領情報一覧(KPMG編集)'!$2:$100,ROW()-1,0)="","",HLOOKUP('回答結果(KPMG編集)'!BR$2,'受領情報一覧(KPMG編集)'!$2:$100,ROW()-1,0)),"")</f>
        <v>特願2022-046628</v>
      </c>
      <c r="BS37" s="45" t="str">
        <f>IFERROR(IF(HLOOKUP('回答結果(KPMG編集)'!BS$2,'受領情報一覧(KPMG編集)'!$2:$100,ROW()-1,0)="","",HLOOKUP('回答結果(KPMG編集)'!BS$2,'受領情報一覧(KPMG編集)'!$2:$100,ROW()-1,0)),"")</f>
        <v>車に車載しているドライブレコーダーに依存されるので、回答方法がわかりません。</v>
      </c>
      <c r="BT37" s="45" t="str">
        <f>IFERROR(IF(HLOOKUP('回答結果(KPMG編集)'!BT$2,'受領情報一覧(KPMG編集)'!$2:$100,ROW()-1,0)="","",HLOOKUP('回答結果(KPMG編集)'!BT$2,'受領情報一覧(KPMG編集)'!$2:$100,ROW()-1,0)),"")</f>
        <v>車に車載しているドライブレコーダーに依存されるので、回答方法がわかりません。</v>
      </c>
      <c r="BU37" s="45" t="str">
        <f>IFERROR(IF(HLOOKUP('回答結果(KPMG編集)'!BU$2,'受領情報一覧(KPMG編集)'!$2:$100,ROW()-1,0)="","",HLOOKUP('回答結果(KPMG編集)'!BU$2,'受領情報一覧(KPMG編集)'!$2:$100,ROW()-1,0)),"")</f>
        <v>有</v>
      </c>
      <c r="BV37" s="45" t="str">
        <f>IFERROR(IF(HLOOKUP('回答結果(KPMG編集)'!BV$2,'受領情報一覧(KPMG編集)'!$2:$100,ROW()-1,0)="","",HLOOKUP('回答結果(KPMG編集)'!BV$2,'受領情報一覧(KPMG編集)'!$2:$100,ROW()-1,0)),"")</f>
        <v>過去データと取得したデータとの差分分析をすることで、経年劣化状況（亀裂、傷、欠損、動作異常、異音、異常振動、温度異常、漏えい電流、漏えいガス、等）を検出;基準データと取得したデータとの差分分析をすることで、安全措置対策状況（設備の配置状況等）や安全衛生状態（施設の清掃状況等）、技術基準乖離状況（設備の性能等）、設計・施工状況（建築物や埋設物の設計図面への適合状況等）を把握;取得したデータの傾向を分析することで経年劣化（亀裂、傷、欠損、動作異常、異音、異常振動、温度異常、漏えい電流、漏えいガス、等）の予兆を検知;</v>
      </c>
      <c r="BW37" s="45" t="str">
        <f>IFERROR(IF(HLOOKUP('回答結果(KPMG編集)'!BW$2,'受領情報一覧(KPMG編集)'!$2:$100,ROW()-1,0)="","",HLOOKUP('回答結果(KPMG編集)'!BW$2,'受領情報一覧(KPMG編集)'!$2:$100,ROW()-1,0)),"")</f>
        <v>レベル3：実装（製品・サービスとして提供されている）</v>
      </c>
      <c r="BX37" s="45" t="str">
        <f>IFERROR(IF(HLOOKUP('回答結果(KPMG編集)'!BX$2,'受領情報一覧(KPMG編集)'!$2:$100,ROW()-1,0)="","",HLOOKUP('回答結果(KPMG編集)'!BX$2,'受領情報一覧(KPMG編集)'!$2:$100,ROW()-1,0)),"")</f>
        <v>特願2022-046628</v>
      </c>
      <c r="BY37" s="45" t="str">
        <f>IFERROR(IF(HLOOKUP('回答結果(KPMG編集)'!BY$2,'受領情報一覧(KPMG編集)'!$2:$100,ROW()-1,0)="","",HLOOKUP('回答結果(KPMG編集)'!BY$2,'受領情報一覧(KPMG編集)'!$2:$100,ROW()-1,0)),"")</f>
        <v>取得していない;</v>
      </c>
      <c r="BZ37" s="45" t="str">
        <f>IFERROR(IF(HLOOKUP('回答結果(KPMG編集)'!BZ$2,'受領情報一覧(KPMG編集)'!$2:$100,ROW()-1,0)="","",HLOOKUP('回答結果(KPMG編集)'!BZ$2,'受領情報一覧(KPMG編集)'!$2:$100,ROW()-1,0)),"")</f>
        <v>両方取得していない</v>
      </c>
      <c r="CA37" s="45" t="str">
        <f>IFERROR(IF(HLOOKUP('回答結果(KPMG編集)'!CA$2,'受領情報一覧(KPMG編集)'!$2:$100,ROW()-1,0)="","",HLOOKUP('回答結果(KPMG編集)'!CA$2,'受領情報一覧(KPMG編集)'!$2:$100,ROW()-1,0)),"")</f>
        <v/>
      </c>
      <c r="CB37" s="45" t="str">
        <f>IFERROR(IF(HLOOKUP('回答結果(KPMG編集)'!CB$2,'受領情報一覧(KPMG編集)'!$2:$100,ROW()-1,0)="","",HLOOKUP('回答結果(KPMG編集)'!CB$2,'受領情報一覧(KPMG編集)'!$2:$100,ROW()-1,0)),"")</f>
        <v/>
      </c>
      <c r="CC37" s="45" t="str">
        <f>IFERROR(IF(HLOOKUP('回答結果(KPMG編集)'!CC$2,'受領情報一覧(KPMG編集)'!$2:$100,ROW()-1,0)="","",HLOOKUP('回答結果(KPMG編集)'!CC$2,'受領情報一覧(KPMG編集)'!$2:$100,ROW()-1,0)),"")</f>
        <v/>
      </c>
      <c r="CD37" s="45" t="str">
        <f>IFERROR(IF(HLOOKUP('回答結果(KPMG編集)'!CD$2,'受領情報一覧(KPMG編集)'!$2:$100,ROW()-1,0)="","",HLOOKUP('回答結果(KPMG編集)'!CD$2,'受領情報一覧(KPMG編集)'!$2:$100,ROW()-1,0)),"")</f>
        <v/>
      </c>
      <c r="CE37" s="45" t="str">
        <f>IFERROR(IF(HLOOKUP('回答結果(KPMG編集)'!CE$2,'受領情報一覧(KPMG編集)'!$2:$100,ROW()-1,0)="","",HLOOKUP('回答結果(KPMG編集)'!CE$2,'受領情報一覧(KPMG編集)'!$2:$100,ROW()-1,0)),"")</f>
        <v>準拠するガイドラインはないが独自に脆弱性検査を実施している</v>
      </c>
      <c r="CF37" s="45" t="str">
        <f>IFERROR(IF(HLOOKUP('回答結果(KPMG編集)'!CF$2,'受領情報一覧(KPMG編集)'!$2:$100,ROW()-1,0)="","",HLOOKUP('回答結果(KPMG編集)'!CF$2,'受領情報一覧(KPMG編集)'!$2:$100,ROW()-1,0)),"")</f>
        <v/>
      </c>
      <c r="CG37" s="45" t="str">
        <f>IFERROR(IF(HLOOKUP('回答結果(KPMG編集)'!CG$2,'受領情報一覧(KPMG編集)'!$2:$100,ROW()-1,0)="","",HLOOKUP('回答結果(KPMG編集)'!CG$2,'受領情報一覧(KPMG編集)'!$2:$100,ROW()-1,0)),"")</f>
        <v>脆弱性スキャン　※パッチの適用状況等を診断する;</v>
      </c>
      <c r="CH37" s="45" t="str">
        <f>IFERROR(IF(HLOOKUP('回答結果(KPMG編集)'!CH$2,'受領情報一覧(KPMG編集)'!$2:$100,ROW()-1,0)="","",HLOOKUP('回答結果(KPMG編集)'!CH$2,'受領情報一覧(KPMG編集)'!$2:$100,ROW()-1,0)),"")</f>
        <v/>
      </c>
      <c r="CI37" s="45" t="str">
        <f>IFERROR(IF(HLOOKUP('回答結果(KPMG編集)'!CI$2,'受領情報一覧(KPMG編集)'!$2:$100,ROW()-1,0)="","",HLOOKUP('回答結果(KPMG編集)'!CI$2,'受領情報一覧(KPMG編集)'!$2:$100,ROW()-1,0)),"")</f>
        <v/>
      </c>
      <c r="CJ37" s="45" t="str">
        <f>IFERROR(IF(HLOOKUP('回答結果(KPMG編集)'!CJ$2,'受領情報一覧(KPMG編集)'!$2:$100,ROW()-1,0)="","",HLOOKUP('回答結果(KPMG編集)'!CJ$2,'受領情報一覧(KPMG編集)'!$2:$100,ROW()-1,0)),"")</f>
        <v>データセンタに業務データを保存しない</v>
      </c>
      <c r="CK37" s="45" t="str">
        <f>IFERROR(IF(HLOOKUP('回答結果(KPMG編集)'!CK$2,'受領情報一覧(KPMG編集)'!$2:$100,ROW()-1,0)="","",HLOOKUP('回答結果(KPMG編集)'!CK$2,'受領情報一覧(KPMG編集)'!$2:$100,ROW()-1,0)),"")</f>
        <v/>
      </c>
      <c r="CL37" s="45" t="str">
        <f>IFERROR(IF(HLOOKUP('回答結果(KPMG編集)'!CL$2,'受領情報一覧(KPMG編集)'!$2:$100,ROW()-1,0)="","",HLOOKUP('回答結果(KPMG編集)'!CL$2,'受領情報一覧(KPMG編集)'!$2:$100,ROW()-1,0)),"")</f>
        <v>【管理者権限機能】一般ユーザから管理者権限へ昇格させる機能を有している、または、管理者権限で動作するように設計されている（例）ID管理システム、等;【データ等へのアクセス制御機能】データへのアクセスを制御するよう設計されている、また、システムやデバイスを制御する機能へのアクセスを制御するように設計されている（例）バックアップサービス、リカバリマネージャー、NAS、SAN、等;</v>
      </c>
      <c r="CM37" s="45" t="str">
        <f>IFERROR(IF(HLOOKUP('回答結果(KPMG編集)'!CM$2,'受領情報一覧(KPMG編集)'!$2:$100,ROW()-1,0)="","",HLOOKUP('回答結果(KPMG編集)'!CM$2,'受領情報一覧(KPMG編集)'!$2:$100,ROW()-1,0)),"")</f>
        <v>【アクセス権限管理】ソフトウェア及びプラットフォームのユーザーに対し認証機能を使用し、ユーザーごとに扱うデータのトランザクションに係るリスクを踏まえ、アクセス権限を管理している（例）多要素認証機能、シングルサインオン機能、等;</v>
      </c>
      <c r="CN37" s="45" t="str">
        <f>IFERROR(IF(HLOOKUP('回答結果(KPMG編集)'!CN$2,'受領情報一覧(KPMG編集)'!$2:$100,ROW()-1,0)="","",HLOOKUP('回答結果(KPMG編集)'!CN$2,'受領情報一覧(KPMG編集)'!$2:$100,ROW()-1,0)),"")</f>
        <v>【データのバックアップ】障害発生時、迅速な復旧作業が可能となるよう障害時対応計画を策定し、その有効性を確認している。また、データ消失等の事態に備え、バックアップ及びリストアの仕組みを実装し、その有効性を確認している;</v>
      </c>
      <c r="CO37" s="45" t="str">
        <f>IFERROR(IF(HLOOKUP('回答結果(KPMG編集)'!CO$2,'受領情報一覧(KPMG編集)'!$2:$100,ROW()-1,0)="","",HLOOKUP('回答結果(KPMG編集)'!CO$2,'受領情報一覧(KPMG編集)'!$2:$100,ROW()-1,0)),"")</f>
        <v>ソフトウェア・コンポーネントを管理していない</v>
      </c>
      <c r="CP37" s="45" t="str">
        <f>IFERROR(IF(HLOOKUP('回答結果(KPMG編集)'!CP$2,'受領情報一覧(KPMG編集)'!$2:$100,ROW()-1,0)="","",HLOOKUP('回答結果(KPMG編集)'!CP$2,'受領情報一覧(KPMG編集)'!$2:$100,ROW()-1,0)),"")</f>
        <v/>
      </c>
      <c r="CQ37" s="45" t="str">
        <f>IFERROR(IF(HLOOKUP('回答結果(KPMG編集)'!CQ$2,'受領情報一覧(KPMG編集)'!$2:$100,ROW()-1,0)="","",HLOOKUP('回答結果(KPMG編集)'!CQ$2,'受領情報一覧(KPMG編集)'!$2:$100,ROW()-1,0)),"")</f>
        <v/>
      </c>
      <c r="CR37" s="45" t="str">
        <f>IFERROR(IF(HLOOKUP('回答結果(KPMG編集)'!CR$2,'受領情報一覧(KPMG編集)'!$2:$100,ROW()-1,0)="","",HLOOKUP('回答結果(KPMG編集)'!CR$2,'受領情報一覧(KPMG編集)'!$2:$100,ROW()-1,0)),"")</f>
        <v/>
      </c>
      <c r="CS37" s="45" t="str">
        <f>IFERROR(IF(HLOOKUP('回答結果(KPMG編集)'!CS$2,'受領情報一覧(KPMG編集)'!$2:$100,ROW()-1,0)="","",HLOOKUP('回答結果(KPMG編集)'!CS$2,'受領情報一覧(KPMG編集)'!$2:$100,ROW()-1,0)),"")</f>
        <v>【イベントログ等の収集・活用】監査記録やログ記録がポリシーに従って決定、文書化され、ログ収集機能を実装している。また、その収集記録をレビューし、日常監視やセキュリティインシデント検知、運用改善等に活用している;</v>
      </c>
      <c r="CT37" s="45" t="str">
        <f>IFERROR(IF(HLOOKUP('回答結果(KPMG編集)'!CT$2,'受領情報一覧(KPMG編集)'!$2:$100,ROW()-1,0)="","",HLOOKUP('回答結果(KPMG編集)'!CT$2,'受領情報一覧(KPMG編集)'!$2:$100,ROW()-1,0)),"")</f>
        <v>【画一的なトレーニングの実施】全社員に対し、画一的なトレーニングを実施している（例）全社員に対し、セキュリティに関わる意識の向上を目的としたトレーニングを実施している、実際の出来事やインシデントをシミュレートした実践的なトレーニングを実施している、等;</v>
      </c>
      <c r="CU37" s="45" t="str">
        <f>IFERROR(IF(HLOOKUP('回答結果(KPMG編集)'!CU$2,'受領情報一覧(KPMG編集)'!$2:$100,ROW()-1,0)="","",HLOOKUP('回答結果(KPMG編集)'!CU$2,'受領情報一覧(KPMG編集)'!$2:$100,ROW()-1,0)),"")</f>
        <v/>
      </c>
      <c r="CV37" s="45" t="str">
        <f>IFERROR(IF(HLOOKUP('回答結果(KPMG編集)'!CV$2,'受領情報一覧(KPMG編集)'!$2:$100,ROW()-1,0)="","",HLOOKUP('回答結果(KPMG編集)'!CV$2,'受領情報一覧(KPMG編集)'!$2:$100,ROW()-1,0)),"")</f>
        <v>0</v>
      </c>
      <c r="CW37" s="45" t="str">
        <f>IFERROR(IF(HLOOKUP('回答結果(KPMG編集)'!CW$2,'受領情報一覧(KPMG編集)'!$2:$100,ROW()-1,0)="","",HLOOKUP('回答結果(KPMG編集)'!CW$2,'受領情報一覧(KPMG編集)'!$2:$100,ROW()-1,0)),"")</f>
        <v>0</v>
      </c>
      <c r="CX37" s="45" t="str">
        <f>IFERROR(IF(HLOOKUP('回答結果(KPMG編集)'!CX$2,'受領情報一覧(KPMG編集)'!$2:$100,ROW()-1,0)="","",HLOOKUP('回答結果(KPMG編集)'!CX$2,'受領情報一覧(KPMG編集)'!$2:$100,ROW()-1,0)),"")</f>
        <v>無し</v>
      </c>
      <c r="CY37" s="45" t="str">
        <f>IFERROR(IF(HLOOKUP('回答結果(KPMG編集)'!CY$2,'受領情報一覧(KPMG編集)'!$2:$100,ROW()-1,0)="","",HLOOKUP('回答結果(KPMG編集)'!CY$2,'受領情報一覧(KPMG編集)'!$2:$100,ROW()-1,0)),"")</f>
        <v/>
      </c>
      <c r="CZ37" s="45" t="str">
        <f>IFERROR(IF(HLOOKUP('回答結果(KPMG編集)'!CZ$2,'受領情報一覧(KPMG編集)'!$2:$100,ROW()-1,0)="","",HLOOKUP('回答結果(KPMG編集)'!CZ$2,'受領情報一覧(KPMG編集)'!$2:$100,ROW()-1,0)),"")</f>
        <v/>
      </c>
      <c r="DA37" s="45" t="str">
        <f>IFERROR(IF(HLOOKUP('回答結果(KPMG編集)'!DA$2,'受領情報一覧(KPMG編集)'!$2:$100,ROW()-1,0)="","",HLOOKUP('回答結果(KPMG編集)'!DA$2,'受領情報一覧(KPMG編集)'!$2:$100,ROW()-1,0)),"")</f>
        <v/>
      </c>
      <c r="DB37" s="45" t="str">
        <f>IFERROR(IF(HLOOKUP('回答結果(KPMG編集)'!DB$2,'受領情報一覧(KPMG編集)'!$2:$100,ROW()-1,0)="","",HLOOKUP('回答結果(KPMG編集)'!DB$2,'受領情報一覧(KPMG編集)'!$2:$100,ROW()-1,0)),"")</f>
        <v>特願2022-046628</v>
      </c>
      <c r="DC37" s="45" t="str">
        <f>IFERROR(IF(HLOOKUP('回答結果(KPMG編集)'!DC$2,'受領情報一覧(KPMG編集)'!$2:$100,ROW()-1,0)="","",HLOOKUP('回答結果(KPMG編集)'!DC$2,'受領情報一覧(KPMG編集)'!$2:$100,ROW()-1,0)),"")</f>
        <v/>
      </c>
      <c r="DD37" s="45" t="str">
        <f>IFERROR(IF(HLOOKUP('回答結果(KPMG編集)'!DD$2,'受領情報一覧(KPMG編集)'!$2:$100,ROW()-1,0)="","",HLOOKUP('回答結果(KPMG編集)'!DD$2,'受領情報一覧(KPMG編集)'!$2:$100,ROW()-1,0)),"")</f>
        <v/>
      </c>
      <c r="DE37" s="45" t="str">
        <f>IFERROR(IF(HLOOKUP('回答結果(KPMG編集)'!DE$2,'受領情報一覧(KPMG編集)'!$2:$100,ROW()-1,0)="","",HLOOKUP('回答結果(KPMG編集)'!DE$2,'受領情報一覧(KPMG編集)'!$2:$100,ROW()-1,0)),"")</f>
        <v>自治体から業務委託で対応できるので、導入しやすい</v>
      </c>
      <c r="DF37" s="45" t="str">
        <f>IFERROR(IF(HLOOKUP('回答結果(KPMG編集)'!DF$2,'受領情報一覧(KPMG編集)'!$2:$100,ROW()-1,0)="","",HLOOKUP('回答結果(KPMG編集)'!DF$2,'受領情報一覧(KPMG編集)'!$2:$100,ROW()-1,0)),"")</f>
        <v>日本国の裁判所</v>
      </c>
      <c r="DG37" s="45" t="str">
        <f>IFERROR(IF(HLOOKUP('回答結果(KPMG編集)'!DG$2,'受領情報一覧(KPMG編集)'!$2:$100,ROW()-1,0)="","",HLOOKUP('回答結果(KPMG編集)'!DG$2,'受領情報一覧(KPMG編集)'!$2:$100,ROW()-1,0)),"")</f>
        <v>日本法</v>
      </c>
      <c r="DH37" s="45" t="str">
        <f>IFERROR(IF(HLOOKUP('回答結果(KPMG編集)'!DH$2,'受領情報一覧(KPMG編集)'!$2:$100,ROW()-1,0)="","",HLOOKUP('回答結果(KPMG編集)'!DH$2,'受領情報一覧(KPMG編集)'!$2:$100,ROW()-1,0)),"")</f>
        <v>はい</v>
      </c>
      <c r="DI37" s="45" t="str">
        <f>IFERROR(IF(HLOOKUP('回答結果(KPMG編集)'!DI$2,'受領情報一覧(KPMG編集)'!$2:$100,ROW()-1,0)="","",HLOOKUP('回答結果(KPMG編集)'!DI$2,'受領情報一覧(KPMG編集)'!$2:$100,ROW()-1,0)),"")</f>
        <v>はい</v>
      </c>
      <c r="DJ37" s="45" t="str">
        <f>IFERROR(IF(HLOOKUP('回答結果(KPMG編集)'!DJ$2,'受領情報一覧(KPMG編集)'!$2:$100,ROW()-1,0)="","",HLOOKUP('回答結果(KPMG編集)'!DJ$2,'受領情報一覧(KPMG編集)'!$2:$100,ROW()-1,0)),"")</f>
        <v>特段の定め無し</v>
      </c>
      <c r="DK37" s="45" t="str">
        <f>IFERROR(IF(HLOOKUP('回答結果(KPMG編集)'!DK$2,'受領情報一覧(KPMG編集)'!$2:$100,ROW()-1,0)="","",HLOOKUP('回答結果(KPMG編集)'!DK$2,'受領情報一覧(KPMG編集)'!$2:$100,ROW()-1,0)),"")</f>
        <v/>
      </c>
      <c r="DL37" s="45" t="str">
        <f>IFERROR(IF(HLOOKUP('回答結果(KPMG編集)'!DL$2,'受領情報一覧(KPMG編集)'!$2:$100,ROW()-1,0)="","",HLOOKUP('回答結果(KPMG編集)'!DL$2,'受領情報一覧(KPMG編集)'!$2:$100,ROW()-1,0)),"")</f>
        <v/>
      </c>
      <c r="DM37" s="45" t="str">
        <f>IFERROR(IF(HLOOKUP('回答結果(KPMG編集)'!DM$2,'受領情報一覧(KPMG編集)'!$2:$100,ROW()-1,0)="","",HLOOKUP('回答結果(KPMG編集)'!DM$2,'受領情報一覧(KPMG編集)'!$2:$100,ROW()-1,0)),"")</f>
        <v/>
      </c>
      <c r="DN37" s="45" t="str">
        <f>IFERROR(IF(HLOOKUP('回答結果(KPMG編集)'!DN$2,'受領情報一覧(KPMG編集)'!$2:$100,ROW()-1,0)="","",HLOOKUP('回答結果(KPMG編集)'!DN$2,'受領情報一覧(KPMG編集)'!$2:$100,ROW()-1,0)),"")</f>
        <v/>
      </c>
      <c r="DO37" s="45" t="str">
        <f>IFERROR(IF(HLOOKUP('回答結果(KPMG編集)'!DO$2,'受領情報一覧(KPMG編集)'!$2:$100,ROW()-1,0)="","",HLOOKUP('回答結果(KPMG編集)'!DO$2,'受領情報一覧(KPMG編集)'!$2:$100,ROW()-1,0)),"")</f>
        <v/>
      </c>
      <c r="DP37" s="45" t="str">
        <f>IFERROR(IF(HLOOKUP('回答結果(KPMG編集)'!DP$2,'受領情報一覧(KPMG編集)'!$2:$100,ROW()-1,0)="","",HLOOKUP('回答結果(KPMG編集)'!DP$2,'受領情報一覧(KPMG編集)'!$2:$100,ROW()-1,0)),"")</f>
        <v/>
      </c>
      <c r="DQ37" s="45" t="str">
        <f>IFERROR(IF(HLOOKUP('回答結果(KPMG編集)'!DQ$2,'受領情報一覧(KPMG編集)'!$2:$100,ROW()-1,0)="","",HLOOKUP('回答結果(KPMG編集)'!DQ$2,'受領情報一覧(KPMG編集)'!$2:$100,ROW()-1,0)),"")</f>
        <v/>
      </c>
      <c r="DR37" s="45" t="str">
        <f>IFERROR(IF(HLOOKUP('回答結果(KPMG編集)'!DR$2,'受領情報一覧(KPMG編集)'!$2:$100,ROW()-1,0)="","",HLOOKUP('回答結果(KPMG編集)'!DR$2,'受領情報一覧(KPMG編集)'!$2:$100,ROW()-1,0)),"")</f>
        <v/>
      </c>
      <c r="DS37" s="45" t="str">
        <f>IFERROR(IF(HLOOKUP('回答結果(KPMG編集)'!DS$2,'受領情報一覧(KPMG編集)'!$2:$100,ROW()-1,0)="","",HLOOKUP('回答結果(KPMG編集)'!DS$2,'受領情報一覧(KPMG編集)'!$2:$100,ROW()-1,0)),"")</f>
        <v/>
      </c>
      <c r="DT37" s="45" t="str">
        <f>IFERROR(IF(HLOOKUP('回答結果(KPMG編集)'!DT$2,'受領情報一覧(KPMG編集)'!$2:$100,ROW()-1,0)="","",HLOOKUP('回答結果(KPMG編集)'!DT$2,'受領情報一覧(KPMG編集)'!$2:$100,ROW()-1,0)),"")</f>
        <v/>
      </c>
      <c r="DU37" s="45" t="str">
        <f>IFERROR(IF(HLOOKUP('回答結果(KPMG編集)'!DU$2,'受領情報一覧(KPMG編集)'!$2:$100,ROW()-1,0)="","",HLOOKUP('回答結果(KPMG編集)'!DU$2,'受領情報一覧(KPMG編集)'!$2:$100,ROW()-1,0)),"")</f>
        <v/>
      </c>
      <c r="DV37" s="45" t="str">
        <f>IFERROR(IF(HLOOKUP('回答結果(KPMG編集)'!DV$2,'受領情報一覧(KPMG編集)'!$2:$100,ROW()-1,0)="","",HLOOKUP('回答結果(KPMG編集)'!DV$2,'受領情報一覧(KPMG編集)'!$2:$100,ROW()-1,0)),"")</f>
        <v>太田ユリ子</v>
      </c>
      <c r="DW37" s="45" t="str">
        <f>IFERROR(IF(HLOOKUP('回答結果(KPMG編集)'!DW$2,'受領情報一覧(KPMG編集)'!$2:$100,ROW()-1,0)="","",HLOOKUP('回答結果(KPMG編集)'!DW$2,'受領情報一覧(KPMG編集)'!$2:$100,ROW()-1,0)),"")</f>
        <v>オオタユリコ</v>
      </c>
      <c r="DX37" s="45" t="str">
        <f>IFERROR(IF(HLOOKUP('回答結果(KPMG編集)'!DX$2,'受領情報一覧(KPMG編集)'!$2:$100,ROW()-1,0)="","",HLOOKUP('回答結果(KPMG編集)'!DX$2,'受領情報一覧(KPMG編集)'!$2:$100,ROW()-1,0)),"")</f>
        <v>ohta@pronet.co.jp</v>
      </c>
      <c r="DY37" s="45" t="str">
        <f>IFERROR(IF(HLOOKUP('回答結果(KPMG編集)'!DY$2,'受領情報一覧(KPMG編集)'!$2:$100,ROW()-1,0)="","",HLOOKUP('回答結果(KPMG編集)'!DY$2,'受領情報一覧(KPMG編集)'!$2:$100,ROW()-1,0)),"")</f>
        <v>個人情報の取扱いに同意する</v>
      </c>
      <c r="DZ37" s="45" t="str">
        <f>IFERROR(IF(HLOOKUP('回答結果(KPMG編集)'!DZ$2,'受領情報一覧(KPMG編集)'!$2:$100,ROW()-1,0)="","",HLOOKUP('回答結果(KPMG編集)'!DZ$2,'受領情報一覧(KPMG編集)'!$2:$100,ROW()-1,0)),"")</f>
        <v>著作権の取扱いに同意する</v>
      </c>
      <c r="EA37" s="45" t="str">
        <f>IFERROR(IF(HLOOKUP('回答結果(KPMG編集)'!EA$3,'受領情報一覧(KPMG編集)'!$3:$100,ROW()-2,0)="","",HLOOKUP('回答結果(KPMG編集)'!EA$3,'受領情報一覧(KPMG編集)'!$3:$100,ROW()-2,0)),"")</f>
        <v>同意する</v>
      </c>
      <c r="EB37" s="45" t="str">
        <f>IFERROR(IF(HLOOKUP('回答結果(KPMG編集)'!EB$3,'受領情報一覧(KPMG編集)'!$3:$100,ROW()-2,0)="","",HLOOKUP('回答結果(KPMG編集)'!EB$3,'受領情報一覧(KPMG編集)'!$3:$100,ROW()-2,0)),"")</f>
        <v>確認しました</v>
      </c>
    </row>
    <row r="38" spans="2:132" x14ac:dyDescent="0.55000000000000004">
      <c r="B38" s="67">
        <f>IFERROR(IF(Table1[[#This Row],[回答ID]]="","",Table1[[#This Row],[回答ID]]),"")</f>
        <v>35</v>
      </c>
      <c r="C38" s="46">
        <f>IFERROR(IF(Table1[[#This Row],[開始時刻]]="","",Table1[[#This Row],[開始時刻]]),"")</f>
        <v>45320.536064814813</v>
      </c>
      <c r="D38" s="46">
        <f>IFERROR(IF(Table1[[#This Row],[完了時刻]]="","",Table1[[#This Row],[完了時刻]]),"")</f>
        <v>45320.553865740738</v>
      </c>
      <c r="E38" s="45" t="str">
        <f>IFERROR(IF(Table1[[#This Row],[メール]]="","",Table1[[#This Row],[メール]]),"")</f>
        <v>anonymous</v>
      </c>
      <c r="F38" s="45" t="str">
        <f>IFERROR(IF(Table1[[#This Row],[名前]]="","",Table1[[#This Row],[名前]]),"")</f>
        <v/>
      </c>
      <c r="G38" s="45" t="str">
        <f>IFERROR(IF(Table1[[#This Row],[最終変更時刻]]="","",Table1[[#This Row],[最終変更時刻]]),"")</f>
        <v/>
      </c>
      <c r="H38" s="45" t="str">
        <f>IFERROR(IF(HLOOKUP('回答結果(KPMG編集)'!H$2,'受領情報一覧(KPMG編集)'!$2:$100,ROW()-1,0)="","",HLOOKUP('回答結果(KPMG編集)'!H$2,'受領情報一覧(KPMG編集)'!$2:$100,ROW()-1,0)),"")</f>
        <v>Skydio合同会社</v>
      </c>
      <c r="I38" s="45" t="str">
        <f>IFERROR(IF(HLOOKUP('回答結果(KPMG編集)'!I$2,'受領情報一覧(KPMG編集)'!$2:$100,ROW()-1,0)="","",HLOOKUP('回答結果(KPMG編集)'!I$2,'受領情報一覧(KPMG編集)'!$2:$100,ROW()-1,0)),"")</f>
        <v>スカイディオゴウドウガイシャ</v>
      </c>
      <c r="J38" s="45" t="str">
        <f>IFERROR(IF(HLOOKUP('回答結果(KPMG編集)'!J$2,'受領情報一覧(KPMG編集)'!$2:$100,ROW()-1,0)="","",HLOOKUP('回答結果(KPMG編集)'!J$2,'受領情報一覧(KPMG編集)'!$2:$100,ROW()-1,0)),"")</f>
        <v>Skydio Inc.（本社、米国カリフォルニア州）、同社の子会社として日本にSkydio合同会社設立</v>
      </c>
      <c r="K38" s="184" t="str">
        <f>IFERROR(IF(HLOOKUP('回答結果(KPMG編集)'!K$2,'受領情報一覧(KPMG編集)'!$2:$100,ROW()-1,0)="","",HLOOKUP('回答結果(KPMG編集)'!K$2,'受領情報一覧(KPMG編集)'!$2:$100,ROW()-1,0)),"")</f>
        <v>6010403023954</v>
      </c>
      <c r="L38" s="45" t="str">
        <f>IFERROR(IF(HLOOKUP('回答結果(KPMG編集)'!L$2,'受領情報一覧(KPMG編集)'!$2:$100,ROW()-1,0)="","",HLOOKUP('回答結果(KPMG編集)'!L$2,'受領情報一覧(KPMG編集)'!$2:$100,ROW()-1,0)),"")</f>
        <v>50⼈以下</v>
      </c>
      <c r="M38" s="45" t="str">
        <f>IFERROR(IF(HLOOKUP('回答結果(KPMG編集)'!M$2,'受領情報一覧(KPMG編集)'!$2:$100,ROW()-1,0)="","",HLOOKUP('回答結果(KPMG編集)'!M$2,'受領情報一覧(KPMG編集)'!$2:$100,ROW()-1,0)),"")</f>
        <v>5,000万円超１億円以下</v>
      </c>
      <c r="N38" s="45" t="str">
        <f>IFERROR(IF(HLOOKUP('回答結果(KPMG編集)'!N$2,'受領情報一覧(KPMG編集)'!$2:$100,ROW()-1,0)="","",HLOOKUP('回答結果(KPMG編集)'!N$2,'受領情報一覧(KPMG編集)'!$2:$100,ROW()-1,0)),"")</f>
        <v>東京都港区北青山2-14-4 the ARGYLE aoyama 6階</v>
      </c>
      <c r="O38" s="45" t="str">
        <f>IFERROR(IF(HLOOKUP('回答結果(KPMG編集)'!O$2,'受領情報一覧(KPMG編集)'!$2:$100,ROW()-1,0)="","",HLOOKUP('回答結果(KPMG編集)'!O$2,'受領情報一覧(KPMG編集)'!$2:$100,ROW()-1,0)),"")</f>
        <v>https://www.skydio.com/</v>
      </c>
      <c r="P38" s="45" t="str">
        <f>IFERROR(IF(HLOOKUP('回答結果(KPMG編集)'!P$2,'受領情報一覧(KPMG編集)'!$2:$100,ROW()-1,0)="","",HLOOKUP('回答結果(KPMG編集)'!P$2,'受領情報一覧(KPMG編集)'!$2:$100,ROW()-1,0)),"")</f>
        <v>無し;</v>
      </c>
      <c r="Q38" s="45" t="str">
        <f>IFERROR(IF(HLOOKUP('回答結果(KPMG編集)'!Q$2,'受領情報一覧(KPMG編集)'!$2:$100,ROW()-1,0)="","",HLOOKUP('回答結果(KPMG編集)'!Q$2,'受領情報一覧(KPMG編集)'!$2:$100,ROW()-1,0)),"")</f>
        <v>全国;</v>
      </c>
      <c r="R38" s="45" t="str">
        <f>IFERROR(IF(HLOOKUP('回答結果(KPMG編集)'!R$2,'受領情報一覧(KPMG編集)'!$2:$100,ROW()-1,0)="","",HLOOKUP('回答結果(KPMG編集)'!R$2,'受領情報一覧(KPMG編集)'!$2:$100,ROW()-1,0)),"")</f>
        <v>Skydio Dock / Skydio Remote Ops</v>
      </c>
      <c r="S38" s="45" t="str">
        <f>IFERROR(IF(HLOOKUP('回答結果(KPMG編集)'!S$2,'受領情報一覧(KPMG編集)'!$2:$100,ROW()-1,0)="","",HLOOKUP('回答結果(KPMG編集)'!S$2,'受領情報一覧(KPMG編集)'!$2:$100,ROW()-1,0)),"")</f>
        <v>N/A</v>
      </c>
      <c r="T38" s="45" t="str">
        <f>IFERROR(IF(HLOOKUP('回答結果(KPMG編集)'!T$2,'受領情報一覧(KPMG編集)'!$2:$100,ROW()-1,0)="","",HLOOKUP('回答結果(KPMG編集)'!T$2,'受領情報一覧(KPMG編集)'!$2:$100,ROW()-1,0)),"")</f>
        <v>Skydio製機体を自律的に遠隔から充電・制御・データ伝送までを一貫して行うことができるドローンポート機能です。目視・巡回作業の代替・補完を目指し、建設・電力施設等での導入が進んでいます。</v>
      </c>
      <c r="U38" s="45" t="str">
        <f>IFERROR(IF(HLOOKUP('回答結果(KPMG編集)'!U$2,'受領情報一覧(KPMG編集)'!$2:$100,ROW()-1,0)="","",HLOOKUP('回答結果(KPMG編集)'!U$2,'受領情報一覧(KPMG編集)'!$2:$100,ROW()-1,0)),"")</f>
        <v>https://www.skydio.com/skydio-dock</v>
      </c>
      <c r="V38" s="45" t="str">
        <f>IFERROR(IF(HLOOKUP('回答結果(KPMG編集)'!V$2,'受領情報一覧(KPMG編集)'!$2:$100,ROW()-1,0)="","",HLOOKUP('回答結果(KPMG編集)'!V$2,'受領情報一覧(KPMG編集)'!$2:$100,ROW()-1,0)),"")</f>
        <v>N/A</v>
      </c>
      <c r="W38" s="45" t="str">
        <f>IFERROR(IF(HLOOKUP('回答結果(KPMG編集)'!W$2,'受領情報一覧(KPMG編集)'!$2:$100,ROW()-1,0)="","",HLOOKUP('回答結果(KPMG編集)'!W$2,'受領情報一覧(KPMG編集)'!$2:$100,ROW()-1,0)),"")</f>
        <v>技術基準適合証明</v>
      </c>
      <c r="X38" s="45" t="str">
        <f>IFERROR(IF(HLOOKUP('回答結果(KPMG編集)'!X$2,'受領情報一覧(KPMG編集)'!$2:$100,ROW()-1,0)="","",HLOOKUP('回答結果(KPMG編集)'!X$2,'受領情報一覧(KPMG編集)'!$2:$100,ROW()-1,0)),"")</f>
        <v>複数の要素技術により構成される</v>
      </c>
      <c r="Y38" s="45" t="str">
        <f>IFERROR(IF(HLOOKUP('回答結果(KPMG編集)'!Y$2,'受領情報一覧(KPMG編集)'!$2:$100,ROW()-1,0)="","",HLOOKUP('回答結果(KPMG編集)'!Y$2,'受領情報一覧(KPMG編集)'!$2:$100,ROW()-1,0)),"")</f>
        <v/>
      </c>
      <c r="Z38" s="45" t="str">
        <f>IFERROR(IF(HLOOKUP('回答結果(KPMG編集)'!Z$2,'受領情報一覧(KPMG編集)'!$2:$100,ROW()-1,0)="","",HLOOKUP('回答結果(KPMG編集)'!Z$2,'受領情報一覧(KPMG編集)'!$2:$100,ROW()-1,0)),"")</f>
        <v/>
      </c>
      <c r="AA38" s="185" t="str">
        <f>IFERROR(IF(HLOOKUP('回答結果(KPMG編集)'!AA$2,'受領情報一覧(KPMG編集)'!$2:$100,ROW()-1,0)="","",HLOOKUP('回答結果(KPMG編集)'!AA$2,'受領情報一覧(KPMG編集)'!$2:$100,ROW()-1,0)),"")</f>
        <v/>
      </c>
      <c r="AB38" s="45" t="str">
        <f>IFERROR(IF(HLOOKUP('回答結果(KPMG編集)'!AB$2,'受領情報一覧(KPMG編集)'!$2:$100,ROW()-1,0)="","",HLOOKUP('回答結果(KPMG編集)'!AB$2,'受領情報一覧(KPMG編集)'!$2:$100,ROW()-1,0)),"")</f>
        <v/>
      </c>
      <c r="AC38" s="45" t="str">
        <f>IFERROR(IF(HLOOKUP('回答結果(KPMG編集)'!AC$2,'受領情報一覧(KPMG編集)'!$2:$100,ROW()-1,0)="","",HLOOKUP('回答結果(KPMG編集)'!AC$2,'受領情報一覧(KPMG編集)'!$2:$100,ROW()-1,0)),"")</f>
        <v>Skydio Autonomy</v>
      </c>
      <c r="AD38" s="45" t="str">
        <f>IFERROR(IF(HLOOKUP('回答結果(KPMG編集)'!AD$2,'受領情報一覧(KPMG編集)'!$2:$100,ROW()-1,0)="","",HLOOKUP('回答結果(KPMG編集)'!AD$2,'受領情報一覧(KPMG編集)'!$2:$100,ROW()-1,0)),"")</f>
        <v>N/A</v>
      </c>
      <c r="AE38" s="45" t="str">
        <f>IFERROR(IF(HLOOKUP('回答結果(KPMG編集)'!AE$2,'受領情報一覧(KPMG編集)'!$2:$100,ROW()-1,0)="","",HLOOKUP('回答結果(KPMG編集)'!AE$2,'受領情報一覧(KPMG編集)'!$2:$100,ROW()-1,0)),"")</f>
        <v>Skydio Inc.</v>
      </c>
      <c r="AF38" s="45" t="str">
        <f>IFERROR(IF(HLOOKUP('回答結果(KPMG編集)'!AF$2,'受領情報一覧(KPMG編集)'!$2:$100,ROW()-1,0)="","",HLOOKUP('回答結果(KPMG編集)'!AF$2,'受領情報一覧(KPMG編集)'!$2:$100,ROW()-1,0)),"")</f>
        <v>スカイディオインク</v>
      </c>
      <c r="AG38" s="185" t="str">
        <f>IFERROR(IF(HLOOKUP('回答結果(KPMG編集)'!AG$2,'受領情報一覧(KPMG編集)'!$2:$100,ROW()-1,0)="","",HLOOKUP('回答結果(KPMG編集)'!AG$2,'受領情報一覧(KPMG編集)'!$2:$100,ROW()-1,0)),"")</f>
        <v>0000000000000</v>
      </c>
      <c r="AH38" s="45" t="str">
        <f>IFERROR(IF(HLOOKUP('回答結果(KPMG編集)'!AH$2,'受領情報一覧(KPMG編集)'!$2:$100,ROW()-1,0)="","",HLOOKUP('回答結果(KPMG編集)'!AH$2,'受領情報一覧(KPMG編集)'!$2:$100,ROW()-1,0)),"")</f>
        <v>3000 Clearview Way, San Mateo, CA 94402, United States</v>
      </c>
      <c r="AI38" s="45" t="str">
        <f>IFERROR(IF(HLOOKUP('回答結果(KPMG編集)'!AI$2,'受領情報一覧(KPMG編集)'!$2:$100,ROW()-1,0)="","",HLOOKUP('回答結果(KPMG編集)'!AI$2,'受領情報一覧(KPMG編集)'!$2:$100,ROW()-1,0)),"")</f>
        <v>続けて回答する</v>
      </c>
      <c r="AJ38" s="45" t="str">
        <f>IFERROR(IF(HLOOKUP('回答結果(KPMG編集)'!AJ$2,'受領情報一覧(KPMG編集)'!$2:$100,ROW()-1,0)="","",HLOOKUP('回答結果(KPMG編集)'!AJ$2,'受領情報一覧(KPMG編集)'!$2:$100,ROW()-1,0)),"")</f>
        <v>Skydio 2+ / Skydio X2</v>
      </c>
      <c r="AK38" s="45" t="str">
        <f>IFERROR(IF(HLOOKUP('回答結果(KPMG編集)'!AK$2,'受領情報一覧(KPMG編集)'!$2:$100,ROW()-1,0)="","",HLOOKUP('回答結果(KPMG編集)'!AK$2,'受領情報一覧(KPMG編集)'!$2:$100,ROW()-1,0)),"")</f>
        <v>N/A</v>
      </c>
      <c r="AL38" s="45" t="str">
        <f>IFERROR(IF(HLOOKUP('回答結果(KPMG編集)'!AL$2,'受領情報一覧(KPMG編集)'!$2:$100,ROW()-1,0)="","",HLOOKUP('回答結果(KPMG編集)'!AL$2,'受領情報一覧(KPMG編集)'!$2:$100,ROW()-1,0)),"")</f>
        <v>Skydio Inc.</v>
      </c>
      <c r="AM38" s="45" t="str">
        <f>IFERROR(IF(HLOOKUP('回答結果(KPMG編集)'!AM$2,'受領情報一覧(KPMG編集)'!$2:$100,ROW()-1,0)="","",HLOOKUP('回答結果(KPMG編集)'!AM$2,'受領情報一覧(KPMG編集)'!$2:$100,ROW()-1,0)),"")</f>
        <v>スカイディオインク</v>
      </c>
      <c r="AN38" s="185" t="str">
        <f>IFERROR(IF(HLOOKUP('回答結果(KPMG編集)'!AN$2,'受領情報一覧(KPMG編集)'!$2:$100,ROW()-1,0)="","",HLOOKUP('回答結果(KPMG編集)'!AN$2,'受領情報一覧(KPMG編集)'!$2:$100,ROW()-1,0)),"")</f>
        <v>0000000000000</v>
      </c>
      <c r="AO38" s="45" t="str">
        <f>IFERROR(IF(HLOOKUP('回答結果(KPMG編集)'!AO$2,'受領情報一覧(KPMG編集)'!$2:$100,ROW()-1,0)="","",HLOOKUP('回答結果(KPMG編集)'!AO$2,'受領情報一覧(KPMG編集)'!$2:$100,ROW()-1,0)),"")</f>
        <v>3000 Clearview Way, San Mateo, CA 94402, United States</v>
      </c>
      <c r="AP38" s="45" t="str">
        <f>IFERROR(IF(HLOOKUP('回答結果(KPMG編集)'!AP$2,'受領情報一覧(KPMG編集)'!$2:$100,ROW()-1,0)="","",HLOOKUP('回答結果(KPMG編集)'!AP$2,'受領情報一覧(KPMG編集)'!$2:$100,ROW()-1,0)),"")</f>
        <v>続けて回答する</v>
      </c>
      <c r="AQ38" s="45" t="str">
        <f>IFERROR(IF(HLOOKUP('回答結果(KPMG編集)'!AQ$2,'受領情報一覧(KPMG編集)'!$2:$100,ROW()-1,0)="","",HLOOKUP('回答結果(KPMG編集)'!AQ$2,'受領情報一覧(KPMG編集)'!$2:$100,ROW()-1,0)),"")</f>
        <v>Skydio Cloud</v>
      </c>
      <c r="AR38" s="45" t="str">
        <f>IFERROR(IF(HLOOKUP('回答結果(KPMG編集)'!AR$2,'受領情報一覧(KPMG編集)'!$2:$100,ROW()-1,0)="","",HLOOKUP('回答結果(KPMG編集)'!AR$2,'受領情報一覧(KPMG編集)'!$2:$100,ROW()-1,0)),"")</f>
        <v>N/A</v>
      </c>
      <c r="AS38" s="45" t="str">
        <f>IFERROR(IF(HLOOKUP('回答結果(KPMG編集)'!AS$2,'受領情報一覧(KPMG編集)'!$2:$100,ROW()-1,0)="","",HLOOKUP('回答結果(KPMG編集)'!AS$2,'受領情報一覧(KPMG編集)'!$2:$100,ROW()-1,0)),"")</f>
        <v>Skydio Inc.</v>
      </c>
      <c r="AT38" s="45" t="str">
        <f>IFERROR(IF(HLOOKUP('回答結果(KPMG編集)'!AT$2,'受領情報一覧(KPMG編集)'!$2:$100,ROW()-1,0)="","",HLOOKUP('回答結果(KPMG編集)'!AT$2,'受領情報一覧(KPMG編集)'!$2:$100,ROW()-1,0)),"")</f>
        <v>スカイディオインク</v>
      </c>
      <c r="AU38" s="185" t="str">
        <f>IFERROR(IF(HLOOKUP('回答結果(KPMG編集)'!AU$2,'受領情報一覧(KPMG編集)'!$2:$100,ROW()-1,0)="","",HLOOKUP('回答結果(KPMG編集)'!AU$2,'受領情報一覧(KPMG編集)'!$2:$100,ROW()-1,0)),"")</f>
        <v>0000000000000</v>
      </c>
      <c r="AV38" s="45" t="str">
        <f>IFERROR(IF(HLOOKUP('回答結果(KPMG編集)'!AV$2,'受領情報一覧(KPMG編集)'!$2:$100,ROW()-1,0)="","",HLOOKUP('回答結果(KPMG編集)'!AV$2,'受領情報一覧(KPMG編集)'!$2:$100,ROW()-1,0)),"")</f>
        <v>3000 Clearview Way, San Mateo, CA 94402, United States</v>
      </c>
      <c r="AW38" s="45" t="str">
        <f>IFERROR(IF(HLOOKUP('回答結果(KPMG編集)'!AW$2,'受領情報一覧(KPMG編集)'!$2:$100,ROW()-1,0)="","",HLOOKUP('回答結果(KPMG編集)'!AW$2,'受領情報一覧(KPMG編集)'!$2:$100,ROW()-1,0)),"")</f>
        <v>続けて回答する</v>
      </c>
      <c r="AX38" s="45" t="str">
        <f>IFERROR(IF(HLOOKUP('回答結果(KPMG編集)'!AX$2,'受領情報一覧(KPMG編集)'!$2:$100,ROW()-1,0)="","",HLOOKUP('回答結果(KPMG編集)'!AX$2,'受領情報一覧(KPMG編集)'!$2:$100,ROW()-1,0)),"")</f>
        <v>Skydio Visual Positioning System (VPS)</v>
      </c>
      <c r="AY38" s="45" t="str">
        <f>IFERROR(IF(HLOOKUP('回答結果(KPMG編集)'!AY$2,'受領情報一覧(KPMG編集)'!$2:$100,ROW()-1,0)="","",HLOOKUP('回答結果(KPMG編集)'!AY$2,'受領情報一覧(KPMG編集)'!$2:$100,ROW()-1,0)),"")</f>
        <v>N/A</v>
      </c>
      <c r="AZ38" s="45" t="str">
        <f>IFERROR(IF(HLOOKUP('回答結果(KPMG編集)'!AZ$2,'受領情報一覧(KPMG編集)'!$2:$100,ROW()-1,0)="","",HLOOKUP('回答結果(KPMG編集)'!AZ$2,'受領情報一覧(KPMG編集)'!$2:$100,ROW()-1,0)),"")</f>
        <v>Skydio Inc.</v>
      </c>
      <c r="BA38" s="45" t="str">
        <f>IFERROR(IF(HLOOKUP('回答結果(KPMG編集)'!BA$2,'受領情報一覧(KPMG編集)'!$2:$100,ROW()-1,0)="","",HLOOKUP('回答結果(KPMG編集)'!BA$2,'受領情報一覧(KPMG編集)'!$2:$100,ROW()-1,0)),"")</f>
        <v>スカイディオインク</v>
      </c>
      <c r="BB38" s="185" t="str">
        <f>IFERROR(IF(HLOOKUP('回答結果(KPMG編集)'!BB$2,'受領情報一覧(KPMG編集)'!$2:$100,ROW()-1,0)="","",HLOOKUP('回答結果(KPMG編集)'!BB$2,'受領情報一覧(KPMG編集)'!$2:$100,ROW()-1,0)),"")</f>
        <v>0000000000000</v>
      </c>
      <c r="BC38" s="45" t="str">
        <f>IFERROR(IF(HLOOKUP('回答結果(KPMG編集)'!BC$2,'受領情報一覧(KPMG編集)'!$2:$100,ROW()-1,0)="","",HLOOKUP('回答結果(KPMG編集)'!BC$2,'受領情報一覧(KPMG編集)'!$2:$100,ROW()-1,0)),"")</f>
        <v>3000 Clearview Way, San Mateo, CA 94402, United States</v>
      </c>
      <c r="BD38" s="45" t="str">
        <f>IFERROR(IF(HLOOKUP('回答結果(KPMG編集)'!BD$2,'受領情報一覧(KPMG編集)'!$2:$100,ROW()-1,0)="","",HLOOKUP('回答結果(KPMG編集)'!BD$2,'受領情報一覧(KPMG編集)'!$2:$100,ROW()-1,0)),"")</f>
        <v>次のセクションの回答へ進む</v>
      </c>
      <c r="BE38" s="45" t="str">
        <f>IFERROR(IF(HLOOKUP('回答結果(KPMG編集)'!BE$2,'受領情報一覧(KPMG編集)'!$2:$100,ROW()-1,0)="","",HLOOKUP('回答結果(KPMG編集)'!BE$2,'受領情報一覧(KPMG編集)'!$2:$100,ROW()-1,0)),"")</f>
        <v/>
      </c>
      <c r="BF38" s="45" t="str">
        <f>IFERROR(IF(HLOOKUP('回答結果(KPMG編集)'!BF$2,'受領情報一覧(KPMG編集)'!$2:$100,ROW()-1,0)="","",HLOOKUP('回答結果(KPMG編集)'!BF$2,'受領情報一覧(KPMG編集)'!$2:$100,ROW()-1,0)),"")</f>
        <v/>
      </c>
      <c r="BG38" s="45" t="str">
        <f>IFERROR(IF(HLOOKUP('回答結果(KPMG編集)'!BG$2,'受領情報一覧(KPMG編集)'!$2:$100,ROW()-1,0)="","",HLOOKUP('回答結果(KPMG編集)'!BG$2,'受領情報一覧(KPMG編集)'!$2:$100,ROW()-1,0)),"")</f>
        <v/>
      </c>
      <c r="BH38" s="45" t="str">
        <f>IFERROR(IF(HLOOKUP('回答結果(KPMG編集)'!BH$2,'受領情報一覧(KPMG編集)'!$2:$100,ROW()-1,0)="","",HLOOKUP('回答結果(KPMG編集)'!BH$2,'受領情報一覧(KPMG編集)'!$2:$100,ROW()-1,0)),"")</f>
        <v/>
      </c>
      <c r="BI38" s="45" t="str">
        <f>IFERROR(IF(HLOOKUP('回答結果(KPMG編集)'!BI$2,'受領情報一覧(KPMG編集)'!$2:$100,ROW()-1,0)="","",HLOOKUP('回答結果(KPMG編集)'!BI$2,'受領情報一覧(KPMG編集)'!$2:$100,ROW()-1,0)),"")</f>
        <v/>
      </c>
      <c r="BJ38" s="45" t="str">
        <f>IFERROR(IF(HLOOKUP('回答結果(KPMG編集)'!BJ$2,'受領情報一覧(KPMG編集)'!$2:$100,ROW()-1,0)="","",HLOOKUP('回答結果(KPMG編集)'!BJ$2,'受領情報一覧(KPMG編集)'!$2:$100,ROW()-1,0)),"")</f>
        <v/>
      </c>
      <c r="BK38" s="45" t="str">
        <f>IFERROR(IF(HLOOKUP('回答結果(KPMG編集)'!BK$2,'受領情報一覧(KPMG編集)'!$2:$100,ROW()-1,0)="","",HLOOKUP('回答結果(KPMG編集)'!BK$2,'受領情報一覧(KPMG編集)'!$2:$100,ROW()-1,0)),"")</f>
        <v/>
      </c>
      <c r="BL38" s="45" t="str">
        <f>IFERROR(IF(HLOOKUP('回答結果(KPMG編集)'!BL$2,'受領情報一覧(KPMG編集)'!$2:$100,ROW()-1,0)="","",HLOOKUP('回答結果(KPMG編集)'!BL$2,'受領情報一覧(KPMG編集)'!$2:$100,ROW()-1,0)),"")</f>
        <v/>
      </c>
      <c r="BM38" s="45" t="str">
        <f>IFERROR(IF(HLOOKUP('回答結果(KPMG編集)'!BM$2,'受領情報一覧(KPMG編集)'!$2:$100,ROW()-1,0)="","",HLOOKUP('回答結果(KPMG編集)'!BM$2,'受領情報一覧(KPMG編集)'!$2:$100,ROW()-1,0)),"")</f>
        <v>有</v>
      </c>
      <c r="BN38" s="45" t="str">
        <f>IFERROR(IF(HLOOKUP('回答結果(KPMG編集)'!BN$2,'受領情報一覧(KPMG編集)'!$2:$100,ROW()-1,0)="","",HLOOKUP('回答結果(KPMG編集)'!BN$2,'受領情報一覧(KPMG編集)'!$2:$100,ROW()-1,0)),"")</f>
        <v>土木構造物（道路、トンネル、橋梁、導管等の埋設物、等）;建築物（家屋、事業所、工場、畜舎、倉庫、等）;設備（建築設備、水道設備、製造設備、防災設備、等）;</v>
      </c>
      <c r="BO38" s="45" t="str">
        <f>IFERROR(IF(HLOOKUP('回答結果(KPMG編集)'!BO$2,'受領情報一覧(KPMG編集)'!$2:$100,ROW()-1,0)="","",HLOOKUP('回答結果(KPMG編集)'!BO$2,'受領情報一覧(KPMG編集)'!$2:$100,ROW()-1,0)),"")</f>
        <v>静止画や動画データ;電磁波（赤外線、紫外線、等）データ;</v>
      </c>
      <c r="BP38" s="45" t="str">
        <f>IFERROR(IF(HLOOKUP('回答結果(KPMG編集)'!BP$2,'受領情報一覧(KPMG編集)'!$2:$100,ROW()-1,0)="","",HLOOKUP('回答結果(KPMG編集)'!BP$2,'受領情報一覧(KPMG編集)'!$2:$100,ROW()-1,0)),"")</f>
        <v>事前に設定したルートに基づき自律移動;操作用機器（コントローラー）と観測機器（ドローン、移動ロボット、等）を無線接続し、遠隔地の担当者により遠隔操作;</v>
      </c>
      <c r="BQ38" s="45" t="str">
        <f>IFERROR(IF(HLOOKUP('回答結果(KPMG編集)'!BQ$2,'受領情報一覧(KPMG編集)'!$2:$100,ROW()-1,0)="","",HLOOKUP('回答結果(KPMG編集)'!BQ$2,'受領情報一覧(KPMG編集)'!$2:$100,ROW()-1,0)),"")</f>
        <v>レベル3：実装（製品・サービスとして提供されている）</v>
      </c>
      <c r="BR38" s="45" t="str">
        <f>IFERROR(IF(HLOOKUP('回答結果(KPMG編集)'!BR$2,'受領情報一覧(KPMG編集)'!$2:$100,ROW()-1,0)="","",HLOOKUP('回答結果(KPMG編集)'!BR$2,'受領情報一覧(KPMG編集)'!$2:$100,ROW()-1,0)),"")</f>
        <v xml:space="preserve">【どのような調査対象のデータを取得できますか？】
製品・サービス概要：「Skydio Dock」と「Skydio Remote Ops」は、Skydio製機体のSkydio 2+とSkydio X2と連携可能なハードウェア・ソフトウェア製品です。
「Skydio Dock」は遠隔の飛行計画・操縦・動態管理機能である「Skydio Remote Ops」と連携し、ドローン機体を遠隔で制御・充電・自動的な飛行の再生などを可能とします。
なお、「Skydio Dock」は各機体や運用に合わせて下記の3つに分かれます。
a)Skydio Dock Lite（以下「Dock Lite」）：Skydio 2+に対応し、屋内環境で簡易的に設置可能な業界最軽量の小型ドローンポート
b)Skydio Dock for S2+（以下「Dock for S2+」）：Skydio 2+に対応し、屋内環境や遮蔽環境を想定したSkydio 2+を1台を格納可能な外郭を有するドローンポート。
c)Skydio Dock for X2（以下「Dock for X2」）：Skydio X2に対応し、屋外環境や耐環境性の求められる環境を想定したSkydio X2を1台を格納可能な外郭を有するドローンポート。IP56等級。
1)土木構造物（道路、トンネル、橋梁、導管等の埋設物、等）
地形等のマッピングなどを遠隔で行うことが可能です。「Skydio Remote Ops」では、「Map Mission Planner」機能を提供しており、地図情報を参照に対象の経路や対象範囲をマッピング撮影することが可能です。一定頻度での撮影が求められる場合には飛行をカレンダー上で設定すると自動で再生飛行が可能で、撮影した画像・映像データはクラウドを通じて飛行後に自動でアップロードされます。
また、利用場面に応じて遠隔で手動飛行・撮影を行うことも可能です。
「Map Mission Planner」参照先：https://support.skydio.com/hc/en-us/articles/9408818459419-How-to-use-Map-Mission-Planner-with-Skydio-Remote-Ops
2)建築物（家屋、事業所、工場、畜舎、倉庫、等）
各種「Skydio Dock」機能で対象となる運用方法です。建設現場進捗管理のための巡回撮影や、プラント施設での計器の確認、各種産業施設の異常発見作業・状況認識作業の代替に寄与します。
屋内外問わず安定した運用が可能なSkydio機体と「Skydio Dock」・「Skydio Remote Ops」機能の特徴を活かし様々な運用が可能となる他、要素技術の一つである「Skydio VPS」機能を活かし、飛行した経路に存在する三次元物体を記憶・再認識を繰り返すことで飛行・撮影箇所の再生精度を微調整し、常に一定の画角で対象物を撮影することができるよう巡回飛行の精度を高度化することができます。
また、GPSの取得ができない屋内の巡回経路の作成には、「Skydio Remote Ops」で提供する「Live Mission Planner」機能を利用することで、機体が一度飛行した任意の箇所を撮影ポイントとして自由度が高く設定が可能で、「Skydio VPS」と連携して高度な巡回飛行を可能とします。
「Live Mission Planner」参照先：https://support.skydio.com/hc/en-us/articles/9432121411099-How-to-use-Live-Mission-Planner-with-Skydio-Remote-Ops
3)設備（建築設備、水道設備、製造設備、防災設備、等）
各種「Skydio Dock」が据えられる現場では、人の巡回作業を置き換えるものとして遠方に位置する施設が多く存在します。地震などの災害発生前・発生時には対象設備の稼働状況や被害状況を迅速に確認・運転を再開することが求められるような社会基盤となる産業施設も多く、現地の状況や2次災害の影響を考慮し簡単には近づくことができないような環境においても「Skydio Dock」及び「Skydio Remote Ops」を用いることで有事の状況認識を遠隔・安全に行うことができます。
【どのような種類のデータを取得しますか？】
「Skydio Dock / Skydio Remote Ops」機能を利用可能な「Skydio 2/2+」「Skydio X2」の各種機体では、可視画像・映像と赤外線カメラによる画像・映像データを取得可能です。（赤外線カメラ搭載はSkydio X2のみ。）
【どのような方法で機器の設置・移動を行いますか？】
機体と「Skydio Dock」及び「Skydio Remote Ops」を備えたPC端末との通信は無線操作環境を構築することによって操縦・映像伝送を行います。「Skydio Remote Ops」で提供する各種飛行計画はカレンダー設定により事前に設定した同じ経路を指定の日時で自律飛行・再生可能です。
</v>
      </c>
      <c r="BS38" s="45" t="str">
        <f>IFERROR(IF(HLOOKUP('回答結果(KPMG編集)'!BS$2,'受領情報一覧(KPMG編集)'!$2:$100,ROW()-1,0)="","",HLOOKUP('回答結果(KPMG編集)'!BS$2,'受領情報一覧(KPMG編集)'!$2:$100,ROW()-1,0)),"")</f>
        <v>各種「Skydio Dock」のスペック情報は下記仕様ページをご確認ください。
https://pages.skydio.com/rs/784-TUF-591/images/Skydio%20Dock%20Datasheet%20Web.pdf</v>
      </c>
      <c r="BT38" s="45" t="str">
        <f>IFERROR(IF(HLOOKUP('回答結果(KPMG編集)'!BT$2,'受領情報一覧(KPMG編集)'!$2:$100,ROW()-1,0)="","",HLOOKUP('回答結果(KPMG編集)'!BT$2,'受領情報一覧(KPMG編集)'!$2:$100,ROW()-1,0)),"")</f>
        <v>「Skydio Dock」及び「Skydio Remote Ops」を利用可能な各種Skydio製品の機体カメラスペックは下記参照先の通り。
・Skydio 2+: https://www.skydio.com/skydio-2-plus-enterprise
・Skydio X2: https://www.skydio.com/skydio-x2</v>
      </c>
      <c r="BU38" s="45" t="str">
        <f>IFERROR(IF(HLOOKUP('回答結果(KPMG編集)'!BU$2,'受領情報一覧(KPMG編集)'!$2:$100,ROW()-1,0)="","",HLOOKUP('回答結果(KPMG編集)'!BU$2,'受領情報一覧(KPMG編集)'!$2:$100,ROW()-1,0)),"")</f>
        <v>有</v>
      </c>
      <c r="BV38" s="45" t="str">
        <f>IFERROR(IF(HLOOKUP('回答結果(KPMG編集)'!BV$2,'受領情報一覧(KPMG編集)'!$2:$100,ROW()-1,0)="","",HLOOKUP('回答結果(KPMG編集)'!BV$2,'受領情報一覧(KPMG編集)'!$2:$100,ROW()-1,0)),"")</f>
        <v>3次元環境の差分を過去のデータと比較することで、自律飛行精度を向上させる;</v>
      </c>
      <c r="BW38" s="45" t="str">
        <f>IFERROR(IF(HLOOKUP('回答結果(KPMG編集)'!BW$2,'受領情報一覧(KPMG編集)'!$2:$100,ROW()-1,0)="","",HLOOKUP('回答結果(KPMG編集)'!BW$2,'受領情報一覧(KPMG編集)'!$2:$100,ROW()-1,0)),"")</f>
        <v>レベル3：実装（製品・サービスとして提供されている）</v>
      </c>
      <c r="BX38" s="45" t="str">
        <f>IFERROR(IF(HLOOKUP('回答結果(KPMG編集)'!BX$2,'受領情報一覧(KPMG編集)'!$2:$100,ROW()-1,0)="","",HLOOKUP('回答結果(KPMG編集)'!BX$2,'受領情報一覧(KPMG編集)'!$2:$100,ROW()-1,0)),"")</f>
        <v>要素技術の一つである「Skydio VPS」機能を活かし、飛行した経路に存在する三次元物体を記憶・再認識を繰り返すことで飛行・撮影箇所の再生精度を微調整し、常に一定の画角で対象物を撮影することができるよう巡回飛行の精度を高度化することができます。</v>
      </c>
      <c r="BY38" s="45" t="str">
        <f>IFERROR(IF(HLOOKUP('回答結果(KPMG編集)'!BY$2,'受領情報一覧(KPMG編集)'!$2:$100,ROW()-1,0)="","",HLOOKUP('回答結果(KPMG編集)'!BY$2,'受領情報一覧(KPMG編集)'!$2:$100,ROW()-1,0)),"")</f>
        <v>ISO/IEC 27001認証;</v>
      </c>
      <c r="BZ38" s="45" t="str">
        <f>IFERROR(IF(HLOOKUP('回答結果(KPMG編集)'!BZ$2,'受領情報一覧(KPMG編集)'!$2:$100,ROW()-1,0)="","",HLOOKUP('回答結果(KPMG編集)'!BZ$2,'受領情報一覧(KPMG編集)'!$2:$100,ROW()-1,0)),"")</f>
        <v>両方取得していない</v>
      </c>
      <c r="CA38" s="45" t="str">
        <f>IFERROR(IF(HLOOKUP('回答結果(KPMG編集)'!CA$2,'受領情報一覧(KPMG編集)'!$2:$100,ROW()-1,0)="","",HLOOKUP('回答結果(KPMG編集)'!CA$2,'受領情報一覧(KPMG編集)'!$2:$100,ROW()-1,0)),"")</f>
        <v/>
      </c>
      <c r="CB38" s="45" t="str">
        <f>IFERROR(IF(HLOOKUP('回答結果(KPMG編集)'!CB$2,'受領情報一覧(KPMG編集)'!$2:$100,ROW()-1,0)="","",HLOOKUP('回答結果(KPMG編集)'!CB$2,'受領情報一覧(KPMG編集)'!$2:$100,ROW()-1,0)),"")</f>
        <v/>
      </c>
      <c r="CC38" s="45" t="str">
        <f>IFERROR(IF(HLOOKUP('回答結果(KPMG編集)'!CC$2,'受領情報一覧(KPMG編集)'!$2:$100,ROW()-1,0)="","",HLOOKUP('回答結果(KPMG編集)'!CC$2,'受領情報一覧(KPMG編集)'!$2:$100,ROW()-1,0)),"")</f>
        <v/>
      </c>
      <c r="CD38" s="45" t="str">
        <f>IFERROR(IF(HLOOKUP('回答結果(KPMG編集)'!CD$2,'受領情報一覧(KPMG編集)'!$2:$100,ROW()-1,0)="","",HLOOKUP('回答結果(KPMG編集)'!CD$2,'受領情報一覧(KPMG編集)'!$2:$100,ROW()-1,0)),"")</f>
        <v>N/A</v>
      </c>
      <c r="CE38" s="45" t="str">
        <f>IFERROR(IF(HLOOKUP('回答結果(KPMG編集)'!CE$2,'受領情報一覧(KPMG編集)'!$2:$100,ROW()-1,0)="","",HLOOKUP('回答結果(KPMG編集)'!CE$2,'受領情報一覧(KPMG編集)'!$2:$100,ROW()-1,0)),"")</f>
        <v>国内外発刊のガイドラインに準拠した脆弱性検査を実施している</v>
      </c>
      <c r="CF38" s="45" t="str">
        <f>IFERROR(IF(HLOOKUP('回答結果(KPMG編集)'!CF$2,'受領情報一覧(KPMG編集)'!$2:$100,ROW()-1,0)="","",HLOOKUP('回答結果(KPMG編集)'!CF$2,'受領情報一覧(KPMG編集)'!$2:$100,ROW()-1,0)),"")</f>
        <v>Skydioの脆弱性評価はNIST 800-53規格に準拠しています。Skydioの脆弱性検査方法は、SOC2 TypeIIおよびISO 27001:2022の監査でレビューおよびテストされています。</v>
      </c>
      <c r="CG38" s="45" t="str">
        <f>IFERROR(IF(HLOOKUP('回答結果(KPMG編集)'!CG$2,'受領情報一覧(KPMG編集)'!$2:$100,ROW()-1,0)="","",HLOOKUP('回答結果(KPMG編集)'!CG$2,'受領情報一覧(KPMG編集)'!$2:$100,ROW()-1,0)),"")</f>
        <v>脆弱性スキャン　※パッチの適用状況等を診断する;ペネトレーションテスト　※疑似的な攻撃を試みることで攻撃への耐性を確認する;静的アプリケーション・セキュリティ・テスト　※ソースコードのコーディングを分析し、脆弱性を検出する;動的アプリケーション・セキュリティ・テスト　※実行されるアプリケーションに対し、攻撃を仕掛け、脆弱性を検出する;</v>
      </c>
      <c r="CH38" s="45" t="str">
        <f>IFERROR(IF(HLOOKUP('回答結果(KPMG編集)'!CH$2,'受領情報一覧(KPMG編集)'!$2:$100,ROW()-1,0)="","",HLOOKUP('回答結果(KPMG編集)'!CH$2,'受領情報一覧(KPMG編集)'!$2:$100,ROW()-1,0)),"")</f>
        <v/>
      </c>
      <c r="CI38" s="45" t="str">
        <f>IFERROR(IF(HLOOKUP('回答結果(KPMG編集)'!CI$2,'受領情報一覧(KPMG編集)'!$2:$100,ROW()-1,0)="","",HLOOKUP('回答結果(KPMG編集)'!CI$2,'受領情報一覧(KPMG編集)'!$2:$100,ROW()-1,0)),"")</f>
        <v/>
      </c>
      <c r="CJ38" s="45" t="str">
        <f>IFERROR(IF(HLOOKUP('回答結果(KPMG編集)'!CJ$2,'受領情報一覧(KPMG編集)'!$2:$100,ROW()-1,0)="","",HLOOKUP('回答結果(KPMG編集)'!CJ$2,'受領情報一覧(KPMG編集)'!$2:$100,ROW()-1,0)),"")</f>
        <v>アメリカ合衆国</v>
      </c>
      <c r="CK38" s="45" t="str">
        <f>IFERROR(IF(HLOOKUP('回答結果(KPMG編集)'!CK$2,'受領情報一覧(KPMG編集)'!$2:$100,ROW()-1,0)="","",HLOOKUP('回答結果(KPMG編集)'!CK$2,'受領情報一覧(KPMG編集)'!$2:$100,ROW()-1,0)),"")</f>
        <v>お客様のデータは、データが保存されている状態ではAWS AES-256暗号化規格で保護されています。データが伝送中の場合は、TLS 1.2/1.3を用い、適切な暗号化規格が適用されています。</v>
      </c>
      <c r="CL38" s="45" t="str">
        <f>IFERROR(IF(HLOOKUP('回答結果(KPMG編集)'!CL$2,'受領情報一覧(KPMG編集)'!$2:$100,ROW()-1,0)="","",HLOOKUP('回答結果(KPMG編集)'!CL$2,'受領情報一覧(KPMG編集)'!$2:$100,ROW()-1,0)),"")</f>
        <v>【管理者権限機能】一般ユーザから管理者権限へ昇格させる機能を有している、または、管理者権限で動作するように設計されている（例）ID管理システム、等;【コンピューティングリソース等に対するアクセス権限機能】コンピューティングリソース（CPU、メモリ、ストレージ）、または、ネットワークにアクセスする権限を有している（例） OS、ハイパーバイザー（仮想化基盤ソフトウェア）、 等;【データ等へのアクセス制御機能】データへのアクセスを制御するよう設計されている、また、システムやデバイスを制御する機能へのアクセスを制御するように設計されている（例）バックアップサービス、リカバリマネージャー、NAS、SAN、等;【ネットワーク制御・ウィルス対策に関する機能】ネットワーク制御・管理に関する機能やウィルス対策などのセキュリティに関する機能を有している（例）DNSリゾルバ、DNSサーバ、ウィルス対策ソフトウェア、暗号化ソフトウェア、等;</v>
      </c>
      <c r="CM38" s="45" t="str">
        <f>IFERROR(IF(HLOOKUP('回答結果(KPMG編集)'!CM$2,'受領情報一覧(KPMG編集)'!$2:$100,ROW()-1,0)="","",HLOOKUP('回答結果(KPMG編集)'!CM$2,'受領情報一覧(KPMG編集)'!$2:$100,ROW()-1,0)),"")</f>
        <v>【アクセス権限管理】ソフトウェア及びプラットフォームのユーザーに対し認証機能を使用し、ユーザーごとに扱うデータのトランザクションに係るリスクを踏まえ、アクセス権限を管理している（例）多要素認証機能、シングルサインオン機能、等;【アクセス元の識別、対処】ソフトウェア及びプラットフォームにアクセスするサービスごとに識別・認証し、システム内での通信や情報のやり取りが正当なサービスやアプリケーションとの間で行われ不正なアクセスや通信を防止するよう管理している;【付与する権限の最小化】ソフトウェア及びプラットフォームへのアクセス権はユーザーごとに必要最低限の範囲で付与し、重要な資産への不正アクセスを防止している（例）アクセス権管理専用のプラットフォームを使用し個々の管理者を識別している、等;【ネットワークの保護】ソフトウェア、プラットフォーム及び関連データへの直接アクセスを最小限に抑えるため、ネットワークを保護している（例）インターネットと社内基幹系業務システムとの分離（ネットワーク分離）、プロキシの利用、SDP（Software Defined Perimeter）の利用、ファイアウォールの利用、リモートアクセス管理の実施、等;</v>
      </c>
      <c r="CN38" s="45" t="str">
        <f>IFERROR(IF(HLOOKUP('回答結果(KPMG編集)'!CN$2,'受領情報一覧(KPMG編集)'!$2:$100,ROW()-1,0)="","",HLOOKUP('回答結果(KPMG編集)'!CN$2,'受領情報一覧(KPMG編集)'!$2:$100,ROW()-1,0)),"")</f>
        <v>【データ（資産）の特定、ラベル付け・保護】データ資産の特定、重要度と影響で分類、管理ポリシーの策定を実施の上、データ侵害への対応（例：暗号化制御、データ難読化対応等）、攻撃時の回復手順策定を実施している;【付与する権限の最小化、アクセスレベルの設定】データ資産への不正なアクセスを防止するため、ユーザーに必要最小範囲へのアクセス権の付与や職掌権限にもとづく適切なアクセスレベルの設定を実施している（例）属性情報ベースのアクセス権制御（ABAC）等;【データの暗号化】ローカルストレージ上で保存され外部へ送信されるデータに対して、不正アクセスを防止するための認証、暗号化を施している。また、デバイスへの物理的なセキュリティの確保、損傷ファイルのリカバリ手順の策定、構成管理などを実施している;【通信の暗号化】ネットワークに対する不正な接続を防止するための適切な対策を実施している。また、データを送受信するにあたり、脆弱性の少ないプロトコルを使用している（例）TLS 1.3プロトコルの利用 等;【データのバックアップ】障害発生時、迅速な復旧作業が可能となるよう障害時対応計画を策定し、その有効性を確認している。また、データ消失等の事態に備え、バックアップ及びリストアの仕組みを実装し、その有効性を確認している;</v>
      </c>
      <c r="CO38" s="45" t="str">
        <f>IFERROR(IF(HLOOKUP('回答結果(KPMG編集)'!CO$2,'受領情報一覧(KPMG編集)'!$2:$100,ROW()-1,0)="","",HLOOKUP('回答結果(KPMG編集)'!CO$2,'受領情報一覧(KPMG編集)'!$2:$100,ROW()-1,0)),"")</f>
        <v>ソフトウェア・コンポーネントを管理している</v>
      </c>
      <c r="CP38" s="45" t="str">
        <f>IFERROR(IF(HLOOKUP('回答結果(KPMG編集)'!CP$2,'受領情報一覧(KPMG編集)'!$2:$100,ROW()-1,0)="","",HLOOKUP('回答結果(KPMG編集)'!CP$2,'受領情報一覧(KPMG編集)'!$2:$100,ROW()-1,0)),"")</f>
        <v>プラットフォーム上の全てのソフトウェア（サードパーティ製ソフトウェア、OSSを含む）のソフトウェア・コンポーネントのインベントリ（ソフトウェア部品表（SBOM：software bill of materials））を作成しており、かつ、SBOM データを標準フォーマットで管理している（例）SPDX（Software Package Data Exchange）、CycloneDX、SWID タグ（Software Identification タグ）、等</v>
      </c>
      <c r="CQ38" s="45" t="str">
        <f>IFERROR(IF(HLOOKUP('回答結果(KPMG編集)'!CQ$2,'受領情報一覧(KPMG編集)'!$2:$100,ROW()-1,0)="","",HLOOKUP('回答結果(KPMG編集)'!CQ$2,'受領情報一覧(KPMG編集)'!$2:$100,ROW()-1,0)),"")</f>
        <v>【パッチ適用への活用】ソフトウェア・コンポーネントのインベントリ（ソフトウェア部品表（SBOM：software bill of materials））を活用し、効率的に適切なタイミングでパッチ適用を実施している;【構成管理・変更管理プロセスへの活用】プラットフォーム上の全てのソフトウェア（サードパーティ製ソフトウェア、OSSを含む）におけるソフトウェアバージョン、適用済パッチ等の構成に関わる管理（構成管理）、リスクを最小限に抑えつつ情報システムやサービスの変更を実施するためのプロセス（変更管理）にソフトウェア・コンポーネントのインベントリ（ソフトウェア部品表（SBOM：software bill of materials））を活用している;【リスク評価への活用】プラットフォーム上の全てのソフトウェア（サードパーティ製ソフトウェア、OSSを含む）について、ソフトウェア・コンポーネントのインベントリ（ソフトウェア部品表（SBOM：software bill of materials））を活用し、脆弱性や OSS ライセンス等に関わるリスクを評価している;</v>
      </c>
      <c r="CR38" s="45" t="str">
        <f>IFERROR(IF(HLOOKUP('回答結果(KPMG編集)'!CR$2,'受領情報一覧(KPMG編集)'!$2:$100,ROW()-1,0)="","",HLOOKUP('回答結果(KPMG編集)'!CR$2,'受領情報一覧(KPMG編集)'!$2:$100,ROW()-1,0)),"")</f>
        <v/>
      </c>
      <c r="CS38" s="45" t="str">
        <f>IFERROR(IF(HLOOKUP('回答結果(KPMG編集)'!CS$2,'受領情報一覧(KPMG編集)'!$2:$100,ROW()-1,0)="","",HLOOKUP('回答結果(KPMG編集)'!CS$2,'受領情報一覧(KPMG編集)'!$2:$100,ROW()-1,0)),"")</f>
        <v>【イベントログ等の収集・活用】監査記録やログ記録がポリシーに従って決定、文書化され、ログ収集機能を実装している。また、その収集記録をレビューし、日常監視やセキュリティインシデント検知、運用改善等に活用している;【アクセス元の監視（脅威の検知）と対処する仕組みの実装等】管理・許可されていないソフトウェア、権限のない人員・デバイスの接続を監視・検知し、これに対応するためのポリシーと仕組みを実装している;【データ保護に関わる対策の実施】データの漏洩・改ざんを防止するため、悪質なコードの実行等の攻撃についてモニタリングを実施している。また、検知したイベントを分析し、攻撃の標的及び手法を理解するために活用している;【ネットワークに関わる対策の実施】不正侵入等を防ぐため、ネットワークデバイスの脆弱性に対してセキュリティ対策を実施している （例）ファイアウォールの設定、境界保護、トラフィックの監視、暗号化された新型プロトコルの利用、等;【人（要員）に関わる対策の実施（教育等）】セキュリティインシデントの発生時を想定して、対応方針・手順の策定、人材育成を実施している （例）対応計画や復旧計画の策定・評価、緊急時対応訓練、セキュリティ管理人材の育成研修プラットフォーム上のソフトウェアのセキュリティイベントを監視している、等;</v>
      </c>
      <c r="CT38" s="45" t="str">
        <f>IFERROR(IF(HLOOKUP('回答結果(KPMG編集)'!CT$2,'受領情報一覧(KPMG編集)'!$2:$100,ROW()-1,0)="","",HLOOKUP('回答結果(KPMG編集)'!CT$2,'受領情報一覧(KPMG編集)'!$2:$100,ROW()-1,0)),"")</f>
        <v>【ロール（役割）に基づくトレーニングの実施】ロールベースでのトレーニングを実施している（例）管理者としての役割や職務内容に基づくトレーニングを実施している、セキュリティインシデント発生時に管理者に期待される振る舞いを念頭に置いたトレーニングを実施している、等;【画一的なトレーニングの実施】全社員に対し、画一的なトレーニングを実施している（例）全社員に対し、セキュリティに関わる意識の向上を目的としたトレーニングを実施している、実際の出来事やインシデントをシミュレートした実践的なトレーニングを実施している、等;【継続的な改善を目的としたトレーニングの実施】継続的な改善を目的としたトレーニングを実施している（例）トレーニング結果を定量的な数値等で評価し、適宜トレーニング内容の改善を行いつつ、継続的にトレーニングを実施している、等;</v>
      </c>
      <c r="CU38" s="45" t="str">
        <f>IFERROR(IF(HLOOKUP('回答結果(KPMG編集)'!CU$2,'受領情報一覧(KPMG編集)'!$2:$100,ROW()-1,0)="","",HLOOKUP('回答結果(KPMG編集)'!CU$2,'受領情報一覧(KPMG編集)'!$2:$100,ROW()-1,0)),"")</f>
        <v>【設計段階からのセキュリティ対策の取り込み】脅威モデリング手法を用いて設計レベルのセキュリティに関する問題を特定し、主要なテスト対象または見落とされる可能性のあるテスト対象を特定している;【静的解析の実施】静的解析（コードベースでの分析）を実施している（例）コードスキャナーを使用して主要なバグを検出している、ハードコードされたパスワードや暗号鍵等がないかを確認している、等;【動的解析の実施】動的解析（実際にプログラムを実行し分析）を実施している（例）テストケースに基づきブラックボックステストを実施している、リグレッションテストを実施している、ソフトウェアがWebサービスを提供する場合はWeb アプリケーションスキャナーなどを使用して脆弱性を検出している、等;【コンポーネント（ソフトウェアを構成する部品・構成要素）の把握・適切な管理】ソフトウェアに含まれているコンポーネント（OSS等の外部ソース含む）について、脆弱性データベース等を活用し脆弱性を継続的に監視している;【継続的な改善対応】検証の結果見つかったバグを修正し、かつ開発プロセスの早い段階でバグを発見し修正するために必要なプロセスの改善を実施している;</v>
      </c>
      <c r="CV38" s="45" t="str">
        <f>IFERROR(IF(HLOOKUP('回答結果(KPMG編集)'!CV$2,'受領情報一覧(KPMG編集)'!$2:$100,ROW()-1,0)="","",HLOOKUP('回答結果(KPMG編集)'!CV$2,'受領情報一覧(KPMG編集)'!$2:$100,ROW()-1,0)),"")</f>
        <v>200台以上</v>
      </c>
      <c r="CW38" s="45" t="str">
        <f>IFERROR(IF(HLOOKUP('回答結果(KPMG編集)'!CW$2,'受領情報一覧(KPMG編集)'!$2:$100,ROW()-1,0)="","",HLOOKUP('回答結果(KPMG編集)'!CW$2,'受領情報一覧(KPMG編集)'!$2:$100,ROW()-1,0)),"")</f>
        <v>5台以上</v>
      </c>
      <c r="CX38" s="45" t="str">
        <f>IFERROR(IF(HLOOKUP('回答結果(KPMG編集)'!CX$2,'受領情報一覧(KPMG編集)'!$2:$100,ROW()-1,0)="","",HLOOKUP('回答結果(KPMG編集)'!CX$2,'受領情報一覧(KPMG編集)'!$2:$100,ROW()-1,0)),"")</f>
        <v>①実施者：エヌ・ティ・ティ・コミュニケーションズ株式会社、株式会社大林組（実施協力）
②概要：
「ドローンポートを活用し、遠隔監視下でドローンによる屋内外建設現場の自動巡回を行う実証実験に成功」
「Skydio Dock」を用いて遠隔監視下で自律飛行型ドローンの「カテゴリーⅡ」での飛行場所を特定した補助者なし目視外飛行および屋内の自動飛行を実施し、屋内外建設現場の自動巡回を行う実証実験に成功
③参考URL：屋内 https://www.docomosky.jp/case/03/
屋内動画 https://youtu.be/FIrwOu5NTIE?si=nim0nWCH4eFFem4Y
屋外 https://www.ntt.com/about-us/press-releases/news/article/2023/0621_2.html
屋外動画 / https://youtu.be/7CYin0XimrI?si=6XAU9-GJhJAexjS3</v>
      </c>
      <c r="CY38" s="45" t="str">
        <f>IFERROR(IF(HLOOKUP('回答結果(KPMG編集)'!CY$2,'受領情報一覧(KPMG編集)'!$2:$100,ROW()-1,0)="","",HLOOKUP('回答結果(KPMG編集)'!CY$2,'受領情報一覧(KPMG編集)'!$2:$100,ROW()-1,0)),"")</f>
        <v>①実施者：株式会社センシンロボティクス、東洋建設株式会社
②概要：「国交省令和４年度BIMを活用した建築生産・維持管理プロセス円滑化モデル事業（先導事業者型）として建設現場における進捗管理効率化に自律飛行型ドローンを活用」
東洋建設が国土交通省により採択された「BIMを活用した建築生産・維持管理プロセス円滑化モデル事業（先導事業者型）」の取組みとして、建設現場における進捗管理の効率化を図るため、施工BIMモデルと自律飛行型ドローンを活用した新しい工事監理手法の効果検証を行うために実施
③参考URL：https://www.sensyn-robotics.com/news/toyo-const-skydio</v>
      </c>
      <c r="CZ38" s="45" t="str">
        <f>IFERROR(IF(HLOOKUP('回答結果(KPMG編集)'!CZ$2,'受領情報一覧(KPMG編集)'!$2:$100,ROW()-1,0)="","",HLOOKUP('回答結果(KPMG編集)'!CZ$2,'受領情報一覧(KPMG編集)'!$2:$100,ROW()-1,0)),"")</f>
        <v>①実施者：KDDIスマートドローン株式会社、飛島建設株式会社
②概要：「「Skydio Dock×Starlink」電波の届かない建設現場を遠隔で点検」
不感地帯（無線電波の届かない地域）の建設現場やインフラ施設における点検業務の省人化に向け、KDDI株式会社が提供する「STARLINK BUSINESS」と「Skydio Dock and Remote Ops.」を活用した遠隔での点検・巡視業務を想定した実証実験を実施
③参考URL：https://kddi.smartdrone.co.jp/release/2631/</v>
      </c>
      <c r="DA38" s="45" t="str">
        <f>IFERROR(IF(HLOOKUP('回答結果(KPMG編集)'!DA$2,'受領情報一覧(KPMG編集)'!$2:$100,ROW()-1,0)="","",HLOOKUP('回答結果(KPMG編集)'!DA$2,'受領情報一覧(KPMG編集)'!$2:$100,ROW()-1,0)),"")</f>
        <v>N/A</v>
      </c>
      <c r="DB38" s="45" t="str">
        <f>IFERROR(IF(HLOOKUP('回答結果(KPMG編集)'!DB$2,'受領情報一覧(KPMG編集)'!$2:$100,ROW()-1,0)="","",HLOOKUP('回答結果(KPMG編集)'!DB$2,'受領情報一覧(KPMG編集)'!$2:$100,ROW()-1,0)),"")</f>
        <v>①名称：Aircraft smart landing
特許番号：JP7143444
②名称；Performing 3D reconstruction with unmanned aerial vehicles
特許番号：JP7263630
③名称：Performing 3D reconstruction with unmanned aerial vehicle
特許番号：JP7274674</v>
      </c>
      <c r="DC38" s="45" t="str">
        <f>IFERROR(IF(HLOOKUP('回答結果(KPMG編集)'!DC$2,'受領情報一覧(KPMG編集)'!$2:$100,ROW()-1,0)="","",HLOOKUP('回答結果(KPMG編集)'!DC$2,'受領情報一覧(KPMG編集)'!$2:$100,ROW()-1,0)),"")</f>
        <v>・無人航空機の飛行に関する許可・承認の審査要領（カテゴリーII）令和５年 12 月 26 日 最終改正（国空無機第 214607 号）
・国土交通省航空局標準マニュアル①（令和４年 12 月５日版）
・国土交通省航空局標準マニュアル②（令和４年 12 月５日版）
・国土交通省航空局標準マニュアル①（インフラ点検等）（令和４年12月５日版）
・国土交通省航空局標準マニュアル②（インフラ点検）（令和４年 12 月５日版）
・無人航空機の飛行日誌の取扱いに関するガイドライン（令和５年３月31日 制定）　
・その他航空法や電波法に係る法令　等</v>
      </c>
      <c r="DD38" s="45" t="str">
        <f>IFERROR(IF(HLOOKUP('回答結果(KPMG編集)'!DD$2,'受領情報一覧(KPMG編集)'!$2:$100,ROW()-1,0)="","",HLOOKUP('回答結果(KPMG編集)'!DD$2,'受領情報一覧(KPMG編集)'!$2:$100,ROW()-1,0)),"")</f>
        <v>利用の際にはスペック情報を参照いただきますようよろしくお願い致します。また飛行条件によって航空局へ特定飛行の飛行許可申請の必要がございます。詳しくは我々メーカーまたはお買い求めされる販売店へとお問い合わせください。</v>
      </c>
      <c r="DE38" s="45" t="str">
        <f>IFERROR(IF(HLOOKUP('回答結果(KPMG編集)'!DE$2,'受領情報一覧(KPMG編集)'!$2:$100,ROW()-1,0)="","",HLOOKUP('回答結果(KPMG編集)'!DE$2,'受領情報一覧(KPMG編集)'!$2:$100,ROW()-1,0)),"")</f>
        <v>Skydio DockとSkydio Remote Opsでは、Skydioの持つ独自のAI駆動型の航法技術と連接し、ドローンを用いた自律的な巡回作業の実現をお手伝いします。すでに国内では大手建設会社様や社会基盤インフラ事業者様の現場などでも導入・検証を進めており、定期点検や巡回作業の一部代替を目指します。また、導入に際して現場での実装サポートや必要な飛行許可にかかる諸手続きなども適宜サポートいたします。</v>
      </c>
      <c r="DF38" s="45" t="str">
        <f>IFERROR(IF(HLOOKUP('回答結果(KPMG編集)'!DF$2,'受領情報一覧(KPMG編集)'!$2:$100,ROW()-1,0)="","",HLOOKUP('回答結果(KPMG編集)'!DF$2,'受領情報一覧(KPMG編集)'!$2:$100,ROW()-1,0)),"")</f>
        <v>アメリカ合衆国カリフォルニア州</v>
      </c>
      <c r="DG38" s="45" t="str">
        <f>IFERROR(IF(HLOOKUP('回答結果(KPMG編集)'!DG$2,'受領情報一覧(KPMG編集)'!$2:$100,ROW()-1,0)="","",HLOOKUP('回答結果(KPMG編集)'!DG$2,'受領情報一覧(KPMG編集)'!$2:$100,ROW()-1,0)),"")</f>
        <v>アメリカ合衆国カリフォルニア州</v>
      </c>
      <c r="DH38" s="45" t="str">
        <f>IFERROR(IF(HLOOKUP('回答結果(KPMG編集)'!DH$2,'受領情報一覧(KPMG編集)'!$2:$100,ROW()-1,0)="","",HLOOKUP('回答結果(KPMG編集)'!DH$2,'受領情報一覧(KPMG編集)'!$2:$100,ROW()-1,0)),"")</f>
        <v>はい</v>
      </c>
      <c r="DI38" s="45" t="str">
        <f>IFERROR(IF(HLOOKUP('回答結果(KPMG編集)'!DI$2,'受領情報一覧(KPMG編集)'!$2:$100,ROW()-1,0)="","",HLOOKUP('回答結果(KPMG編集)'!DI$2,'受領情報一覧(KPMG編集)'!$2:$100,ROW()-1,0)),"")</f>
        <v>いいえ</v>
      </c>
      <c r="DJ38" s="45" t="str">
        <f>IFERROR(IF(HLOOKUP('回答結果(KPMG編集)'!DJ$2,'受領情報一覧(KPMG編集)'!$2:$100,ROW()-1,0)="","",HLOOKUP('回答結果(KPMG編集)'!DJ$2,'受領情報一覧(KPMG編集)'!$2:$100,ROW()-1,0)),"")</f>
        <v/>
      </c>
      <c r="DK38" s="45" t="str">
        <f>IFERROR(IF(HLOOKUP('回答結果(KPMG編集)'!DK$2,'受領情報一覧(KPMG編集)'!$2:$100,ROW()-1,0)="","",HLOOKUP('回答結果(KPMG編集)'!DK$2,'受領情報一覧(KPMG編集)'!$2:$100,ROW()-1,0)),"")</f>
        <v>両当事者における最大の責任は、知的財産権の侵害に関する補償を除いて、前の12か月に支払われた料金に制限され、特別損害は適用外です。</v>
      </c>
      <c r="DL38" s="45" t="str">
        <f>IFERROR(IF(HLOOKUP('回答結果(KPMG編集)'!DL$2,'受領情報一覧(KPMG編集)'!$2:$100,ROW()-1,0)="","",HLOOKUP('回答結果(KPMG編集)'!DL$2,'受領情報一覧(KPMG編集)'!$2:$100,ROW()-1,0)),"")</f>
        <v>0</v>
      </c>
      <c r="DM38" s="45" t="str">
        <f>IFERROR(IF(HLOOKUP('回答結果(KPMG編集)'!DM$2,'受領情報一覧(KPMG編集)'!$2:$100,ROW()-1,0)="","",HLOOKUP('回答結果(KPMG編集)'!DM$2,'受領情報一覧(KPMG編集)'!$2:$100,ROW()-1,0)),"")</f>
        <v>0</v>
      </c>
      <c r="DN38" s="45" t="str">
        <f>IFERROR(IF(HLOOKUP('回答結果(KPMG編集)'!DN$2,'受領情報一覧(KPMG編集)'!$2:$100,ROW()-1,0)="","",HLOOKUP('回答結果(KPMG編集)'!DN$2,'受領情報一覧(KPMG編集)'!$2:$100,ROW()-1,0)),"")</f>
        <v>0</v>
      </c>
      <c r="DO38" s="45" t="str">
        <f>IFERROR(IF(HLOOKUP('回答結果(KPMG編集)'!DO$2,'受領情報一覧(KPMG編集)'!$2:$100,ROW()-1,0)="","",HLOOKUP('回答結果(KPMG編集)'!DO$2,'受領情報一覧(KPMG編集)'!$2:$100,ROW()-1,0)),"")</f>
        <v>0</v>
      </c>
      <c r="DP38" s="45" t="str">
        <f>IFERROR(IF(HLOOKUP('回答結果(KPMG編集)'!DP$2,'受領情報一覧(KPMG編集)'!$2:$100,ROW()-1,0)="","",HLOOKUP('回答結果(KPMG編集)'!DP$2,'受領情報一覧(KPMG編集)'!$2:$100,ROW()-1,0)),"")</f>
        <v>無し</v>
      </c>
      <c r="DQ38" s="45" t="str">
        <f>IFERROR(IF(HLOOKUP('回答結果(KPMG編集)'!DQ$2,'受領情報一覧(KPMG編集)'!$2:$100,ROW()-1,0)="","",HLOOKUP('回答結果(KPMG編集)'!DQ$2,'受領情報一覧(KPMG編集)'!$2:$100,ROW()-1,0)),"")</f>
        <v>存在する</v>
      </c>
      <c r="DR38" s="45" t="str">
        <f>IFERROR(IF(HLOOKUP('回答結果(KPMG編集)'!DR$2,'受領情報一覧(KPMG編集)'!$2:$100,ROW()-1,0)="","",HLOOKUP('回答結果(KPMG編集)'!DR$2,'受領情報一覧(KPMG編集)'!$2:$100,ROW()-1,0)),"")</f>
        <v>Skydio Inc. / アメリカ合衆国</v>
      </c>
      <c r="DS38" s="45" t="str">
        <f>IFERROR(IF(HLOOKUP('回答結果(KPMG編集)'!DS$2,'受領情報一覧(KPMG編集)'!$2:$100,ROW()-1,0)="","",HLOOKUP('回答結果(KPMG編集)'!DS$2,'受領情報一覧(KPMG編集)'!$2:$100,ROW()-1,0)),"")</f>
        <v>Skydio Inc.</v>
      </c>
      <c r="DT38" s="45" t="str">
        <f>IFERROR(IF(HLOOKUP('回答結果(KPMG編集)'!DT$2,'受領情報一覧(KPMG編集)'!$2:$100,ROW()-1,0)="","",HLOOKUP('回答結果(KPMG編集)'!DT$2,'受領情報一覧(KPMG編集)'!$2:$100,ROW()-1,0)),"")</f>
        <v/>
      </c>
      <c r="DU38" s="45" t="str">
        <f>IFERROR(IF(HLOOKUP('回答結果(KPMG編集)'!DU$2,'受領情報一覧(KPMG編集)'!$2:$100,ROW()-1,0)="","",HLOOKUP('回答結果(KPMG編集)'!DU$2,'受領情報一覧(KPMG編集)'!$2:$100,ROW()-1,0)),"")</f>
        <v>0</v>
      </c>
      <c r="DV38" s="45" t="str">
        <f>IFERROR(IF(HLOOKUP('回答結果(KPMG編集)'!DV$2,'受領情報一覧(KPMG編集)'!$2:$100,ROW()-1,0)="","",HLOOKUP('回答結果(KPMG編集)'!DV$2,'受領情報一覧(KPMG編集)'!$2:$100,ROW()-1,0)),"")</f>
        <v>規制・公共政策渉外部 / 中新 健太</v>
      </c>
      <c r="DW38" s="45" t="str">
        <f>IFERROR(IF(HLOOKUP('回答結果(KPMG編集)'!DW$2,'受領情報一覧(KPMG編集)'!$2:$100,ROW()-1,0)="","",HLOOKUP('回答結果(KPMG編集)'!DW$2,'受領情報一覧(KPMG編集)'!$2:$100,ROW()-1,0)),"")</f>
        <v>キセイ・コウキョウセイサクショウガイブ / ナカニイ ケンタ</v>
      </c>
      <c r="DX38" s="45" t="str">
        <f>IFERROR(IF(HLOOKUP('回答結果(KPMG編集)'!DX$2,'受領情報一覧(KPMG編集)'!$2:$100,ROW()-1,0)="","",HLOOKUP('回答結果(KPMG編集)'!DX$2,'受領情報一覧(KPMG編集)'!$2:$100,ROW()-1,0)),"")</f>
        <v>メールアドレス：kenta.nakanii@skydio.com
受付時間：平日午前9:00-午後18:00</v>
      </c>
      <c r="DY38" s="45" t="str">
        <f>IFERROR(IF(HLOOKUP('回答結果(KPMG編集)'!DY$2,'受領情報一覧(KPMG編集)'!$2:$100,ROW()-1,0)="","",HLOOKUP('回答結果(KPMG編集)'!DY$2,'受領情報一覧(KPMG編集)'!$2:$100,ROW()-1,0)),"")</f>
        <v>個人情報の取扱いに同意する</v>
      </c>
      <c r="DZ38" s="45" t="str">
        <f>IFERROR(IF(HLOOKUP('回答結果(KPMG編集)'!DZ$2,'受領情報一覧(KPMG編集)'!$2:$100,ROW()-1,0)="","",HLOOKUP('回答結果(KPMG編集)'!DZ$2,'受領情報一覧(KPMG編集)'!$2:$100,ROW()-1,0)),"")</f>
        <v>著作権の取扱いに同意する</v>
      </c>
      <c r="EA38" s="45" t="str">
        <f>IFERROR(IF(HLOOKUP('回答結果(KPMG編集)'!EA$3,'受領情報一覧(KPMG編集)'!$3:$100,ROW()-2,0)="","",HLOOKUP('回答結果(KPMG編集)'!EA$3,'受領情報一覧(KPMG編集)'!$3:$100,ROW()-2,0)),"")</f>
        <v>同意する</v>
      </c>
      <c r="EB38" s="45" t="str">
        <f>IFERROR(IF(HLOOKUP('回答結果(KPMG編集)'!EB$3,'受領情報一覧(KPMG編集)'!$3:$100,ROW()-2,0)="","",HLOOKUP('回答結果(KPMG編集)'!EB$3,'受領情報一覧(KPMG編集)'!$3:$100,ROW()-2,0)),"")</f>
        <v>確認しました</v>
      </c>
    </row>
    <row r="39" spans="2:132" x14ac:dyDescent="0.55000000000000004">
      <c r="B39" s="67">
        <f>IFERROR(IF(Table1[[#This Row],[回答ID]]="","",Table1[[#This Row],[回答ID]]),"")</f>
        <v>36</v>
      </c>
      <c r="C39" s="46">
        <f>IFERROR(IF(Table1[[#This Row],[開始時刻]]="","",Table1[[#This Row],[開始時刻]]),"")</f>
        <v>45320.469942129632</v>
      </c>
      <c r="D39" s="46">
        <f>IFERROR(IF(Table1[[#This Row],[完了時刻]]="","",Table1[[#This Row],[完了時刻]]),"")</f>
        <v>45320.562743055554</v>
      </c>
      <c r="E39" s="45" t="str">
        <f>IFERROR(IF(Table1[[#This Row],[メール]]="","",Table1[[#This Row],[メール]]),"")</f>
        <v>anonymous</v>
      </c>
      <c r="F39" s="45" t="str">
        <f>IFERROR(IF(Table1[[#This Row],[名前]]="","",Table1[[#This Row],[名前]]),"")</f>
        <v/>
      </c>
      <c r="G39" s="45" t="str">
        <f>IFERROR(IF(Table1[[#This Row],[最終変更時刻]]="","",Table1[[#This Row],[最終変更時刻]]),"")</f>
        <v/>
      </c>
      <c r="H39" s="45" t="str">
        <f>IFERROR(IF(HLOOKUP('回答結果(KPMG編集)'!H$2,'受領情報一覧(KPMG編集)'!$2:$100,ROW()-1,0)="","",HLOOKUP('回答結果(KPMG編集)'!H$2,'受領情報一覧(KPMG編集)'!$2:$100,ROW()-1,0)),"")</f>
        <v>エヌ・ティ・ティ・ビズリンク株式会社</v>
      </c>
      <c r="I39" s="45" t="str">
        <f>IFERROR(IF(HLOOKUP('回答結果(KPMG編集)'!I$2,'受領情報一覧(KPMG編集)'!$2:$100,ROW()-1,0)="","",HLOOKUP('回答結果(KPMG編集)'!I$2,'受領情報一覧(KPMG編集)'!$2:$100,ROW()-1,0)),"")</f>
        <v>エヌ・ティ・ティ・ビズリンク</v>
      </c>
      <c r="J39" s="45" t="str">
        <f>IFERROR(IF(HLOOKUP('回答結果(KPMG編集)'!J$2,'受領情報一覧(KPMG編集)'!$2:$100,ROW()-1,0)="","",HLOOKUP('回答結果(KPMG編集)'!J$2,'受領情報一覧(KPMG編集)'!$2:$100,ROW()-1,0)),"")</f>
        <v>日本国</v>
      </c>
      <c r="K39" s="184">
        <f>IFERROR(IF(HLOOKUP('回答結果(KPMG編集)'!K$2,'受領情報一覧(KPMG編集)'!$2:$100,ROW()-1,0)="","",HLOOKUP('回答結果(KPMG編集)'!K$2,'受領情報一覧(KPMG編集)'!$2:$100,ROW()-1,0)),"")</f>
        <v>9010001075024</v>
      </c>
      <c r="L39" s="45" t="str">
        <f>IFERROR(IF(HLOOKUP('回答結果(KPMG編集)'!L$2,'受領情報一覧(KPMG編集)'!$2:$100,ROW()-1,0)="","",HLOOKUP('回答結果(KPMG編集)'!L$2,'受領情報一覧(KPMG編集)'!$2:$100,ROW()-1,0)),"")</f>
        <v>300⼈超</v>
      </c>
      <c r="M39" s="45" t="str">
        <f>IFERROR(IF(HLOOKUP('回答結果(KPMG編集)'!M$2,'受領情報一覧(KPMG編集)'!$2:$100,ROW()-1,0)="","",HLOOKUP('回答結果(KPMG編集)'!M$2,'受領情報一覧(KPMG編集)'!$2:$100,ROW()-1,0)),"")</f>
        <v>３億円超</v>
      </c>
      <c r="N39" s="45" t="str">
        <f>IFERROR(IF(HLOOKUP('回答結果(KPMG編集)'!N$2,'受領情報一覧(KPMG編集)'!$2:$100,ROW()-1,0)="","",HLOOKUP('回答結果(KPMG編集)'!N$2,'受領情報一覧(KPMG編集)'!$2:$100,ROW()-1,0)),"")</f>
        <v>東京都文京区小石川1丁目4番1号　住友不動産後楽園ビル</v>
      </c>
      <c r="O39" s="45" t="str">
        <f>IFERROR(IF(HLOOKUP('回答結果(KPMG編集)'!O$2,'受領情報一覧(KPMG編集)'!$2:$100,ROW()-1,0)="","",HLOOKUP('回答結果(KPMG編集)'!O$2,'受領情報一覧(KPMG編集)'!$2:$100,ROW()-1,0)),"")</f>
        <v>https://www.nttbiz.com/</v>
      </c>
      <c r="P39" s="45" t="str">
        <f>IFERROR(IF(HLOOKUP('回答結果(KPMG編集)'!P$2,'受領情報一覧(KPMG編集)'!$2:$100,ROW()-1,0)="","",HLOOKUP('回答結果(KPMG編集)'!P$2,'受領情報一覧(KPMG編集)'!$2:$100,ROW()-1,0)),"")</f>
        <v>中央省庁（全省庁統一資格）;</v>
      </c>
      <c r="Q39" s="45" t="str">
        <f>IFERROR(IF(HLOOKUP('回答結果(KPMG編集)'!Q$2,'受領情報一覧(KPMG編集)'!$2:$100,ROW()-1,0)="","",HLOOKUP('回答結果(KPMG編集)'!Q$2,'受領情報一覧(KPMG編集)'!$2:$100,ROW()-1,0)),"")</f>
        <v>全国;</v>
      </c>
      <c r="R39" s="45" t="str">
        <f>IFERROR(IF(HLOOKUP('回答結果(KPMG編集)'!R$2,'受領情報一覧(KPMG編集)'!$2:$100,ROW()-1,0)="","",HLOOKUP('回答結果(KPMG編集)'!R$2,'受領情報一覧(KPMG編集)'!$2:$100,ROW()-1,0)),"")</f>
        <v>スマートグラスクラウド</v>
      </c>
      <c r="S39" s="45" t="str">
        <f>IFERROR(IF(HLOOKUP('回答結果(KPMG編集)'!S$2,'受領情報一覧(KPMG編集)'!$2:$100,ROW()-1,0)="","",HLOOKUP('回答結果(KPMG編集)'!S$2,'受領情報一覧(KPMG編集)'!$2:$100,ROW()-1,0)),"")</f>
        <v/>
      </c>
      <c r="T39" s="45" t="str">
        <f>IFERROR(IF(HLOOKUP('回答結果(KPMG編集)'!T$2,'受領情報一覧(KPMG編集)'!$2:$100,ROW()-1,0)="","",HLOOKUP('回答結果(KPMG編集)'!T$2,'受領情報一覧(KPMG編集)'!$2:$100,ROW()-1,0)),"")</f>
        <v>遠隔作業支援などの、“現場”を中心とした映像・音声の双方向コミュニケーションが可能、スマートグラスなどのウェアラブル端末やタブレット、PCなどさまざまなデバイスで利用できる現場とオフィスをつなぐコラボレーションサービスです。</v>
      </c>
      <c r="U39" s="45" t="str">
        <f>IFERROR(IF(HLOOKUP('回答結果(KPMG編集)'!U$2,'受領情報一覧(KPMG編集)'!$2:$100,ROW()-1,0)="","",HLOOKUP('回答結果(KPMG編集)'!U$2,'受領情報一覧(KPMG編集)'!$2:$100,ROW()-1,0)),"")</f>
        <v>https://www.nttbiz.com/solution/vss/service/smart_glass_cloud/</v>
      </c>
      <c r="V39" s="45" t="str">
        <f>IFERROR(IF(HLOOKUP('回答結果(KPMG編集)'!V$2,'受領情報一覧(KPMG編集)'!$2:$100,ROW()-1,0)="","",HLOOKUP('回答結果(KPMG編集)'!V$2,'受領情報一覧(KPMG編集)'!$2:$100,ROW()-1,0)),"")</f>
        <v>NETIS（ 新技術情報提供システム）</v>
      </c>
      <c r="W39" s="45" t="str">
        <f>IFERROR(IF(HLOOKUP('回答結果(KPMG編集)'!W$2,'受領情報一覧(KPMG編集)'!$2:$100,ROW()-1,0)="","",HLOOKUP('回答結果(KPMG編集)'!W$2,'受領情報一覧(KPMG編集)'!$2:$100,ROW()-1,0)),"")</f>
        <v>プライバシーマーク</v>
      </c>
      <c r="X39" s="45" t="str">
        <f>IFERROR(IF(HLOOKUP('回答結果(KPMG編集)'!X$2,'受領情報一覧(KPMG編集)'!$2:$100,ROW()-1,0)="","",HLOOKUP('回答結果(KPMG編集)'!X$2,'受領情報一覧(KPMG編集)'!$2:$100,ROW()-1,0)),"")</f>
        <v>１つの要素技術により構成される</v>
      </c>
      <c r="Y39" s="45" t="str">
        <f>IFERROR(IF(HLOOKUP('回答結果(KPMG編集)'!Y$2,'受領情報一覧(KPMG編集)'!$2:$100,ROW()-1,0)="","",HLOOKUP('回答結果(KPMG編集)'!Y$2,'受領情報一覧(KPMG編集)'!$2:$100,ROW()-1,0)),"")</f>
        <v>エヌ・ティ・ティ・ビズリンク株式会社</v>
      </c>
      <c r="Z39" s="45" t="str">
        <f>IFERROR(IF(HLOOKUP('回答結果(KPMG編集)'!Z$2,'受領情報一覧(KPMG編集)'!$2:$100,ROW()-1,0)="","",HLOOKUP('回答結果(KPMG編集)'!Z$2,'受領情報一覧(KPMG編集)'!$2:$100,ROW()-1,0)),"")</f>
        <v>エヌ・ティ・ティ・ビズリンク</v>
      </c>
      <c r="AA39" s="185">
        <f>IFERROR(IF(HLOOKUP('回答結果(KPMG編集)'!AA$2,'受領情報一覧(KPMG編集)'!$2:$100,ROW()-1,0)="","",HLOOKUP('回答結果(KPMG編集)'!AA$2,'受領情報一覧(KPMG編集)'!$2:$100,ROW()-1,0)),"")</f>
        <v>9010001075024</v>
      </c>
      <c r="AB39" s="45" t="str">
        <f>IFERROR(IF(HLOOKUP('回答結果(KPMG編集)'!AB$2,'受領情報一覧(KPMG編集)'!$2:$100,ROW()-1,0)="","",HLOOKUP('回答結果(KPMG編集)'!AB$2,'受領情報一覧(KPMG編集)'!$2:$100,ROW()-1,0)),"")</f>
        <v>東京都文京区小石川1丁目4番1号　住友不動産後楽園ビル</v>
      </c>
      <c r="AC39" s="45" t="str">
        <f>IFERROR(IF(HLOOKUP('回答結果(KPMG編集)'!AC$2,'受領情報一覧(KPMG編集)'!$2:$100,ROW()-1,0)="","",HLOOKUP('回答結果(KPMG編集)'!AC$2,'受領情報一覧(KPMG編集)'!$2:$100,ROW()-1,0)),"")</f>
        <v/>
      </c>
      <c r="AD39" s="45" t="str">
        <f>IFERROR(IF(HLOOKUP('回答結果(KPMG編集)'!AD$2,'受領情報一覧(KPMG編集)'!$2:$100,ROW()-1,0)="","",HLOOKUP('回答結果(KPMG編集)'!AD$2,'受領情報一覧(KPMG編集)'!$2:$100,ROW()-1,0)),"")</f>
        <v/>
      </c>
      <c r="AE39" s="45" t="str">
        <f>IFERROR(IF(HLOOKUP('回答結果(KPMG編集)'!AE$2,'受領情報一覧(KPMG編集)'!$2:$100,ROW()-1,0)="","",HLOOKUP('回答結果(KPMG編集)'!AE$2,'受領情報一覧(KPMG編集)'!$2:$100,ROW()-1,0)),"")</f>
        <v/>
      </c>
      <c r="AF39" s="45" t="str">
        <f>IFERROR(IF(HLOOKUP('回答結果(KPMG編集)'!AF$2,'受領情報一覧(KPMG編集)'!$2:$100,ROW()-1,0)="","",HLOOKUP('回答結果(KPMG編集)'!AF$2,'受領情報一覧(KPMG編集)'!$2:$100,ROW()-1,0)),"")</f>
        <v/>
      </c>
      <c r="AG39" s="185" t="str">
        <f>IFERROR(IF(HLOOKUP('回答結果(KPMG編集)'!AG$2,'受領情報一覧(KPMG編集)'!$2:$100,ROW()-1,0)="","",HLOOKUP('回答結果(KPMG編集)'!AG$2,'受領情報一覧(KPMG編集)'!$2:$100,ROW()-1,0)),"")</f>
        <v/>
      </c>
      <c r="AH39" s="45" t="str">
        <f>IFERROR(IF(HLOOKUP('回答結果(KPMG編集)'!AH$2,'受領情報一覧(KPMG編集)'!$2:$100,ROW()-1,0)="","",HLOOKUP('回答結果(KPMG編集)'!AH$2,'受領情報一覧(KPMG編集)'!$2:$100,ROW()-1,0)),"")</f>
        <v/>
      </c>
      <c r="AI39" s="45" t="str">
        <f>IFERROR(IF(HLOOKUP('回答結果(KPMG編集)'!AI$2,'受領情報一覧(KPMG編集)'!$2:$100,ROW()-1,0)="","",HLOOKUP('回答結果(KPMG編集)'!AI$2,'受領情報一覧(KPMG編集)'!$2:$100,ROW()-1,0)),"")</f>
        <v/>
      </c>
      <c r="AJ39" s="45" t="str">
        <f>IFERROR(IF(HLOOKUP('回答結果(KPMG編集)'!AJ$2,'受領情報一覧(KPMG編集)'!$2:$100,ROW()-1,0)="","",HLOOKUP('回答結果(KPMG編集)'!AJ$2,'受領情報一覧(KPMG編集)'!$2:$100,ROW()-1,0)),"")</f>
        <v/>
      </c>
      <c r="AK39" s="45" t="str">
        <f>IFERROR(IF(HLOOKUP('回答結果(KPMG編集)'!AK$2,'受領情報一覧(KPMG編集)'!$2:$100,ROW()-1,0)="","",HLOOKUP('回答結果(KPMG編集)'!AK$2,'受領情報一覧(KPMG編集)'!$2:$100,ROW()-1,0)),"")</f>
        <v/>
      </c>
      <c r="AL39" s="45" t="str">
        <f>IFERROR(IF(HLOOKUP('回答結果(KPMG編集)'!AL$2,'受領情報一覧(KPMG編集)'!$2:$100,ROW()-1,0)="","",HLOOKUP('回答結果(KPMG編集)'!AL$2,'受領情報一覧(KPMG編集)'!$2:$100,ROW()-1,0)),"")</f>
        <v/>
      </c>
      <c r="AM39" s="45" t="str">
        <f>IFERROR(IF(HLOOKUP('回答結果(KPMG編集)'!AM$2,'受領情報一覧(KPMG編集)'!$2:$100,ROW()-1,0)="","",HLOOKUP('回答結果(KPMG編集)'!AM$2,'受領情報一覧(KPMG編集)'!$2:$100,ROW()-1,0)),"")</f>
        <v/>
      </c>
      <c r="AN39" s="185" t="str">
        <f>IFERROR(IF(HLOOKUP('回答結果(KPMG編集)'!AN$2,'受領情報一覧(KPMG編集)'!$2:$100,ROW()-1,0)="","",HLOOKUP('回答結果(KPMG編集)'!AN$2,'受領情報一覧(KPMG編集)'!$2:$100,ROW()-1,0)),"")</f>
        <v/>
      </c>
      <c r="AO39" s="45" t="str">
        <f>IFERROR(IF(HLOOKUP('回答結果(KPMG編集)'!AO$2,'受領情報一覧(KPMG編集)'!$2:$100,ROW()-1,0)="","",HLOOKUP('回答結果(KPMG編集)'!AO$2,'受領情報一覧(KPMG編集)'!$2:$100,ROW()-1,0)),"")</f>
        <v/>
      </c>
      <c r="AP39" s="45" t="str">
        <f>IFERROR(IF(HLOOKUP('回答結果(KPMG編集)'!AP$2,'受領情報一覧(KPMG編集)'!$2:$100,ROW()-1,0)="","",HLOOKUP('回答結果(KPMG編集)'!AP$2,'受領情報一覧(KPMG編集)'!$2:$100,ROW()-1,0)),"")</f>
        <v/>
      </c>
      <c r="AQ39" s="45" t="str">
        <f>IFERROR(IF(HLOOKUP('回答結果(KPMG編集)'!AQ$2,'受領情報一覧(KPMG編集)'!$2:$100,ROW()-1,0)="","",HLOOKUP('回答結果(KPMG編集)'!AQ$2,'受領情報一覧(KPMG編集)'!$2:$100,ROW()-1,0)),"")</f>
        <v/>
      </c>
      <c r="AR39" s="45" t="str">
        <f>IFERROR(IF(HLOOKUP('回答結果(KPMG編集)'!AR$2,'受領情報一覧(KPMG編集)'!$2:$100,ROW()-1,0)="","",HLOOKUP('回答結果(KPMG編集)'!AR$2,'受領情報一覧(KPMG編集)'!$2:$100,ROW()-1,0)),"")</f>
        <v/>
      </c>
      <c r="AS39" s="45" t="str">
        <f>IFERROR(IF(HLOOKUP('回答結果(KPMG編集)'!AS$2,'受領情報一覧(KPMG編集)'!$2:$100,ROW()-1,0)="","",HLOOKUP('回答結果(KPMG編集)'!AS$2,'受領情報一覧(KPMG編集)'!$2:$100,ROW()-1,0)),"")</f>
        <v/>
      </c>
      <c r="AT39" s="45" t="str">
        <f>IFERROR(IF(HLOOKUP('回答結果(KPMG編集)'!AT$2,'受領情報一覧(KPMG編集)'!$2:$100,ROW()-1,0)="","",HLOOKUP('回答結果(KPMG編集)'!AT$2,'受領情報一覧(KPMG編集)'!$2:$100,ROW()-1,0)),"")</f>
        <v/>
      </c>
      <c r="AU39" s="185" t="str">
        <f>IFERROR(IF(HLOOKUP('回答結果(KPMG編集)'!AU$2,'受領情報一覧(KPMG編集)'!$2:$100,ROW()-1,0)="","",HLOOKUP('回答結果(KPMG編集)'!AU$2,'受領情報一覧(KPMG編集)'!$2:$100,ROW()-1,0)),"")</f>
        <v/>
      </c>
      <c r="AV39" s="45" t="str">
        <f>IFERROR(IF(HLOOKUP('回答結果(KPMG編集)'!AV$2,'受領情報一覧(KPMG編集)'!$2:$100,ROW()-1,0)="","",HLOOKUP('回答結果(KPMG編集)'!AV$2,'受領情報一覧(KPMG編集)'!$2:$100,ROW()-1,0)),"")</f>
        <v/>
      </c>
      <c r="AW39" s="45" t="str">
        <f>IFERROR(IF(HLOOKUP('回答結果(KPMG編集)'!AW$2,'受領情報一覧(KPMG編集)'!$2:$100,ROW()-1,0)="","",HLOOKUP('回答結果(KPMG編集)'!AW$2,'受領情報一覧(KPMG編集)'!$2:$100,ROW()-1,0)),"")</f>
        <v/>
      </c>
      <c r="AX39" s="45" t="str">
        <f>IFERROR(IF(HLOOKUP('回答結果(KPMG編集)'!AX$2,'受領情報一覧(KPMG編集)'!$2:$100,ROW()-1,0)="","",HLOOKUP('回答結果(KPMG編集)'!AX$2,'受領情報一覧(KPMG編集)'!$2:$100,ROW()-1,0)),"")</f>
        <v/>
      </c>
      <c r="AY39" s="45" t="str">
        <f>IFERROR(IF(HLOOKUP('回答結果(KPMG編集)'!AY$2,'受領情報一覧(KPMG編集)'!$2:$100,ROW()-1,0)="","",HLOOKUP('回答結果(KPMG編集)'!AY$2,'受領情報一覧(KPMG編集)'!$2:$100,ROW()-1,0)),"")</f>
        <v/>
      </c>
      <c r="AZ39" s="45" t="str">
        <f>IFERROR(IF(HLOOKUP('回答結果(KPMG編集)'!AZ$2,'受領情報一覧(KPMG編集)'!$2:$100,ROW()-1,0)="","",HLOOKUP('回答結果(KPMG編集)'!AZ$2,'受領情報一覧(KPMG編集)'!$2:$100,ROW()-1,0)),"")</f>
        <v/>
      </c>
      <c r="BA39" s="45" t="str">
        <f>IFERROR(IF(HLOOKUP('回答結果(KPMG編集)'!BA$2,'受領情報一覧(KPMG編集)'!$2:$100,ROW()-1,0)="","",HLOOKUP('回答結果(KPMG編集)'!BA$2,'受領情報一覧(KPMG編集)'!$2:$100,ROW()-1,0)),"")</f>
        <v/>
      </c>
      <c r="BB39" s="185" t="str">
        <f>IFERROR(IF(HLOOKUP('回答結果(KPMG編集)'!BB$2,'受領情報一覧(KPMG編集)'!$2:$100,ROW()-1,0)="","",HLOOKUP('回答結果(KPMG編集)'!BB$2,'受領情報一覧(KPMG編集)'!$2:$100,ROW()-1,0)),"")</f>
        <v/>
      </c>
      <c r="BC39" s="45" t="str">
        <f>IFERROR(IF(HLOOKUP('回答結果(KPMG編集)'!BC$2,'受領情報一覧(KPMG編集)'!$2:$100,ROW()-1,0)="","",HLOOKUP('回答結果(KPMG編集)'!BC$2,'受領情報一覧(KPMG編集)'!$2:$100,ROW()-1,0)),"")</f>
        <v/>
      </c>
      <c r="BD39" s="45" t="str">
        <f>IFERROR(IF(HLOOKUP('回答結果(KPMG編集)'!BD$2,'受領情報一覧(KPMG編集)'!$2:$100,ROW()-1,0)="","",HLOOKUP('回答結果(KPMG編集)'!BD$2,'受領情報一覧(KPMG編集)'!$2:$100,ROW()-1,0)),"")</f>
        <v/>
      </c>
      <c r="BE39" s="45" t="str">
        <f>IFERROR(IF(HLOOKUP('回答結果(KPMG編集)'!BE$2,'受領情報一覧(KPMG編集)'!$2:$100,ROW()-1,0)="","",HLOOKUP('回答結果(KPMG編集)'!BE$2,'受領情報一覧(KPMG編集)'!$2:$100,ROW()-1,0)),"")</f>
        <v/>
      </c>
      <c r="BF39" s="45" t="str">
        <f>IFERROR(IF(HLOOKUP('回答結果(KPMG編集)'!BF$2,'受領情報一覧(KPMG編集)'!$2:$100,ROW()-1,0)="","",HLOOKUP('回答結果(KPMG編集)'!BF$2,'受領情報一覧(KPMG編集)'!$2:$100,ROW()-1,0)),"")</f>
        <v/>
      </c>
      <c r="BG39" s="45" t="str">
        <f>IFERROR(IF(HLOOKUP('回答結果(KPMG編集)'!BG$2,'受領情報一覧(KPMG編集)'!$2:$100,ROW()-1,0)="","",HLOOKUP('回答結果(KPMG編集)'!BG$2,'受領情報一覧(KPMG編集)'!$2:$100,ROW()-1,0)),"")</f>
        <v/>
      </c>
      <c r="BH39" s="45" t="str">
        <f>IFERROR(IF(HLOOKUP('回答結果(KPMG編集)'!BH$2,'受領情報一覧(KPMG編集)'!$2:$100,ROW()-1,0)="","",HLOOKUP('回答結果(KPMG編集)'!BH$2,'受領情報一覧(KPMG編集)'!$2:$100,ROW()-1,0)),"")</f>
        <v/>
      </c>
      <c r="BI39" s="45" t="str">
        <f>IFERROR(IF(HLOOKUP('回答結果(KPMG編集)'!BI$2,'受領情報一覧(KPMG編集)'!$2:$100,ROW()-1,0)="","",HLOOKUP('回答結果(KPMG編集)'!BI$2,'受領情報一覧(KPMG編集)'!$2:$100,ROW()-1,0)),"")</f>
        <v/>
      </c>
      <c r="BJ39" s="45" t="str">
        <f>IFERROR(IF(HLOOKUP('回答結果(KPMG編集)'!BJ$2,'受領情報一覧(KPMG編集)'!$2:$100,ROW()-1,0)="","",HLOOKUP('回答結果(KPMG編集)'!BJ$2,'受領情報一覧(KPMG編集)'!$2:$100,ROW()-1,0)),"")</f>
        <v/>
      </c>
      <c r="BK39" s="45" t="str">
        <f>IFERROR(IF(HLOOKUP('回答結果(KPMG編集)'!BK$2,'受領情報一覧(KPMG編集)'!$2:$100,ROW()-1,0)="","",HLOOKUP('回答結果(KPMG編集)'!BK$2,'受領情報一覧(KPMG編集)'!$2:$100,ROW()-1,0)),"")</f>
        <v/>
      </c>
      <c r="BL39" s="45" t="str">
        <f>IFERROR(IF(HLOOKUP('回答結果(KPMG編集)'!BL$2,'受領情報一覧(KPMG編集)'!$2:$100,ROW()-1,0)="","",HLOOKUP('回答結果(KPMG編集)'!BL$2,'受領情報一覧(KPMG編集)'!$2:$100,ROW()-1,0)),"")</f>
        <v/>
      </c>
      <c r="BM39" s="45" t="str">
        <f>IFERROR(IF(HLOOKUP('回答結果(KPMG編集)'!BM$2,'受領情報一覧(KPMG編集)'!$2:$100,ROW()-1,0)="","",HLOOKUP('回答結果(KPMG編集)'!BM$2,'受領情報一覧(KPMG編集)'!$2:$100,ROW()-1,0)),"")</f>
        <v>有</v>
      </c>
      <c r="BN39" s="45" t="str">
        <f>IFERROR(IF(HLOOKUP('回答結果(KPMG編集)'!BN$2,'受領情報一覧(KPMG編集)'!$2:$100,ROW()-1,0)="","",HLOOKUP('回答結果(KPMG編集)'!BN$2,'受領情報一覧(KPMG編集)'!$2:$100,ROW()-1,0)),"")</f>
        <v>土木構造物（道路、トンネル、橋梁、導管等の埋設物、等）;建築物（家屋、事業所、工場、畜舎、倉庫、等）;設備（建築設備、水道設備、製造設備、防災設備、等）;製品・食品（自動車、医薬品、等）;家畜・野生動物（牛、豚、鹿、めん羊、ねずみ、等）;</v>
      </c>
      <c r="BO39" s="45" t="str">
        <f>IFERROR(IF(HLOOKUP('回答結果(KPMG編集)'!BO$2,'受領情報一覧(KPMG編集)'!$2:$100,ROW()-1,0)="","",HLOOKUP('回答結果(KPMG編集)'!BO$2,'受領情報一覧(KPMG編集)'!$2:$100,ROW()-1,0)),"")</f>
        <v>静止画や動画データ;</v>
      </c>
      <c r="BP39" s="45" t="str">
        <f>IFERROR(IF(HLOOKUP('回答結果(KPMG編集)'!BP$2,'受領情報一覧(KPMG編集)'!$2:$100,ROW()-1,0)="","",HLOOKUP('回答結果(KPMG編集)'!BP$2,'受領情報一覧(KPMG編集)'!$2:$100,ROW()-1,0)),"")</f>
        <v>さまざまなデバイスで現場とオフィスを映像・音声でつなぐ;操作用機器（コントローラー）と観測機器（ドローン、移動ロボット、等）を無線接続し、遠隔地の担当者により遠隔操作;機器を携帯または装備し、確認対象の付近に持ち込み;</v>
      </c>
      <c r="BQ39" s="45" t="str">
        <f>IFERROR(IF(HLOOKUP('回答結果(KPMG編集)'!BQ$2,'受領情報一覧(KPMG編集)'!$2:$100,ROW()-1,0)="","",HLOOKUP('回答結果(KPMG編集)'!BQ$2,'受領情報一覧(KPMG編集)'!$2:$100,ROW()-1,0)),"")</f>
        <v>レベル3：実装（製品・サービスとして提供されている）</v>
      </c>
      <c r="BR39" s="45" t="str">
        <f>IFERROR(IF(HLOOKUP('回答結果(KPMG編集)'!BR$2,'受領情報一覧(KPMG編集)'!$2:$100,ROW()-1,0)="","",HLOOKUP('回答結果(KPMG編集)'!BR$2,'受領情報一覧(KPMG編集)'!$2:$100,ROW()-1,0)),"")</f>
        <v>遠隔作業支援などの、“現場”を中心とした映像・音声の双方向コミュニケーションが可能、スマートグラスなどのウェアラブル端末やタブレット、PCなどさまざまなデバイスで利用できる現場とオフィスをつなぐ。</v>
      </c>
      <c r="BS39" s="45" t="str">
        <f>IFERROR(IF(HLOOKUP('回答結果(KPMG編集)'!BS$2,'受領情報一覧(KPMG編集)'!$2:$100,ROW()-1,0)="","",HLOOKUP('回答結果(KPMG編集)'!BS$2,'受領情報一覧(KPMG編集)'!$2:$100,ROW()-1,0)),"")</f>
        <v>該当なし</v>
      </c>
      <c r="BT39" s="45" t="str">
        <f>IFERROR(IF(HLOOKUP('回答結果(KPMG編集)'!BT$2,'受領情報一覧(KPMG編集)'!$2:$100,ROW()-1,0)="","",HLOOKUP('回答結果(KPMG編集)'!BT$2,'受領情報一覧(KPMG編集)'!$2:$100,ROW()-1,0)),"")</f>
        <v>該当なし</v>
      </c>
      <c r="BU39" s="45" t="str">
        <f>IFERROR(IF(HLOOKUP('回答結果(KPMG編集)'!BU$2,'受領情報一覧(KPMG編集)'!$2:$100,ROW()-1,0)="","",HLOOKUP('回答結果(KPMG編集)'!BU$2,'受領情報一覧(KPMG編集)'!$2:$100,ROW()-1,0)),"")</f>
        <v>無</v>
      </c>
      <c r="BV39" s="45" t="str">
        <f>IFERROR(IF(HLOOKUP('回答結果(KPMG編集)'!BV$2,'受領情報一覧(KPMG編集)'!$2:$100,ROW()-1,0)="","",HLOOKUP('回答結果(KPMG編集)'!BV$2,'受領情報一覧(KPMG編集)'!$2:$100,ROW()-1,0)),"")</f>
        <v/>
      </c>
      <c r="BW39" s="45" t="str">
        <f>IFERROR(IF(HLOOKUP('回答結果(KPMG編集)'!BW$2,'受領情報一覧(KPMG編集)'!$2:$100,ROW()-1,0)="","",HLOOKUP('回答結果(KPMG編集)'!BW$2,'受領情報一覧(KPMG編集)'!$2:$100,ROW()-1,0)),"")</f>
        <v/>
      </c>
      <c r="BX39" s="45" t="str">
        <f>IFERROR(IF(HLOOKUP('回答結果(KPMG編集)'!BX$2,'受領情報一覧(KPMG編集)'!$2:$100,ROW()-1,0)="","",HLOOKUP('回答結果(KPMG編集)'!BX$2,'受領情報一覧(KPMG編集)'!$2:$100,ROW()-1,0)),"")</f>
        <v/>
      </c>
      <c r="BY39" s="45" t="str">
        <f>IFERROR(IF(HLOOKUP('回答結果(KPMG編集)'!BY$2,'受領情報一覧(KPMG編集)'!$2:$100,ROW()-1,0)="","",HLOOKUP('回答結果(KPMG編集)'!BY$2,'受領情報一覧(KPMG編集)'!$2:$100,ROW()-1,0)),"")</f>
        <v>ISO/IEC 27001認証;ISO/IEC 27017認証;</v>
      </c>
      <c r="BZ39" s="45" t="str">
        <f>IFERROR(IF(HLOOKUP('回答結果(KPMG編集)'!BZ$2,'受領情報一覧(KPMG編集)'!$2:$100,ROW()-1,0)="","",HLOOKUP('回答結果(KPMG編集)'!BZ$2,'受領情報一覧(KPMG編集)'!$2:$100,ROW()-1,0)),"")</f>
        <v>両方取得していない</v>
      </c>
      <c r="CA39" s="45" t="str">
        <f>IFERROR(IF(HLOOKUP('回答結果(KPMG編集)'!CA$2,'受領情報一覧(KPMG編集)'!$2:$100,ROW()-1,0)="","",HLOOKUP('回答結果(KPMG編集)'!CA$2,'受領情報一覧(KPMG編集)'!$2:$100,ROW()-1,0)),"")</f>
        <v/>
      </c>
      <c r="CB39" s="45" t="str">
        <f>IFERROR(IF(HLOOKUP('回答結果(KPMG編集)'!CB$2,'受領情報一覧(KPMG編集)'!$2:$100,ROW()-1,0)="","",HLOOKUP('回答結果(KPMG編集)'!CB$2,'受領情報一覧(KPMG編集)'!$2:$100,ROW()-1,0)),"")</f>
        <v/>
      </c>
      <c r="CC39" s="45" t="str">
        <f>IFERROR(IF(HLOOKUP('回答結果(KPMG編集)'!CC$2,'受領情報一覧(KPMG編集)'!$2:$100,ROW()-1,0)="","",HLOOKUP('回答結果(KPMG編集)'!CC$2,'受領情報一覧(KPMG編集)'!$2:$100,ROW()-1,0)),"")</f>
        <v/>
      </c>
      <c r="CD39" s="45" t="str">
        <f>IFERROR(IF(HLOOKUP('回答結果(KPMG編集)'!CD$2,'受領情報一覧(KPMG編集)'!$2:$100,ROW()-1,0)="","",HLOOKUP('回答結果(KPMG編集)'!CD$2,'受領情報一覧(KPMG編集)'!$2:$100,ROW()-1,0)),"")</f>
        <v/>
      </c>
      <c r="CE39" s="45" t="str">
        <f>IFERROR(IF(HLOOKUP('回答結果(KPMG編集)'!CE$2,'受領情報一覧(KPMG編集)'!$2:$100,ROW()-1,0)="","",HLOOKUP('回答結果(KPMG編集)'!CE$2,'受領情報一覧(KPMG編集)'!$2:$100,ROW()-1,0)),"")</f>
        <v>準拠するガイドラインはないが独自に脆弱性検査を実施している</v>
      </c>
      <c r="CF39" s="45" t="str">
        <f>IFERROR(IF(HLOOKUP('回答結果(KPMG編集)'!CF$2,'受領情報一覧(KPMG編集)'!$2:$100,ROW()-1,0)="","",HLOOKUP('回答結果(KPMG編集)'!CF$2,'受領情報一覧(KPMG編集)'!$2:$100,ROW()-1,0)),"")</f>
        <v/>
      </c>
      <c r="CG39" s="45" t="str">
        <f>IFERROR(IF(HLOOKUP('回答結果(KPMG編集)'!CG$2,'受領情報一覧(KPMG編集)'!$2:$100,ROW()-1,0)="","",HLOOKUP('回答結果(KPMG編集)'!CG$2,'受領情報一覧(KPMG編集)'!$2:$100,ROW()-1,0)),"")</f>
        <v>ペネトレーションテスト　※疑似的な攻撃を試みることで攻撃への耐性を確認する;ファジングテスト　※無効なデータや予期しないデータを入力することで、例外的な状況を発生させ、挙動を確認する;</v>
      </c>
      <c r="CH39" s="45" t="str">
        <f>IFERROR(IF(HLOOKUP('回答結果(KPMG編集)'!CH$2,'受領情報一覧(KPMG編集)'!$2:$100,ROW()-1,0)="","",HLOOKUP('回答結果(KPMG編集)'!CH$2,'受領情報一覧(KPMG編集)'!$2:$100,ROW()-1,0)),"")</f>
        <v/>
      </c>
      <c r="CI39" s="45" t="str">
        <f>IFERROR(IF(HLOOKUP('回答結果(KPMG編集)'!CI$2,'受領情報一覧(KPMG編集)'!$2:$100,ROW()-1,0)="","",HLOOKUP('回答結果(KPMG編集)'!CI$2,'受領情報一覧(KPMG編集)'!$2:$100,ROW()-1,0)),"")</f>
        <v/>
      </c>
      <c r="CJ39" s="45" t="str">
        <f>IFERROR(IF(HLOOKUP('回答結果(KPMG編集)'!CJ$2,'受領情報一覧(KPMG編集)'!$2:$100,ROW()-1,0)="","",HLOOKUP('回答結果(KPMG編集)'!CJ$2,'受領情報一覧(KPMG編集)'!$2:$100,ROW()-1,0)),"")</f>
        <v>日本国内のデータセンタ</v>
      </c>
      <c r="CK39" s="45" t="str">
        <f>IFERROR(IF(HLOOKUP('回答結果(KPMG編集)'!CK$2,'受領情報一覧(KPMG編集)'!$2:$100,ROW()-1,0)="","",HLOOKUP('回答結果(KPMG編集)'!CK$2,'受領情報一覧(KPMG編集)'!$2:$100,ROW()-1,0)),"")</f>
        <v>・暗号化による対策を実施</v>
      </c>
      <c r="CL39" s="45" t="str">
        <f>IFERROR(IF(HLOOKUP('回答結果(KPMG編集)'!CL$2,'受領情報一覧(KPMG編集)'!$2:$100,ROW()-1,0)="","",HLOOKUP('回答結果(KPMG編集)'!CL$2,'受領情報一覧(KPMG編集)'!$2:$100,ROW()-1,0)),"")</f>
        <v>【管理者権限機能】一般ユーザから管理者権限へ昇格させる機能を有している、または、管理者権限で動作するように設計されている（例）ID管理システム、等;【データ等へのアクセス制御機能】データへのアクセスを制御するよう設計されている、また、システムやデバイスを制御する機能へのアクセスを制御するように設計されている（例）バックアップサービス、リカバリマネージャー、NAS、SAN、等;【ネットワーク制御・ウィルス対策に関する機能】ネットワーク制御・管理に関する機能やウィルス対策などのセキュリティに関する機能を有している（例）DNSリゾルバ、DNSサーバ、ウィルス対策ソフトウェア、暗号化ソフトウェア、等;【セキュリティの境界外で動作する機能】セキュリティ対策が施されている境界の外側で動作する機能を有する（例）ファイアウォール、IDS（不正侵入検知システム）/IPS（不正侵入防止システム）、等;</v>
      </c>
      <c r="CM39" s="45" t="str">
        <f>IFERROR(IF(HLOOKUP('回答結果(KPMG編集)'!CM$2,'受領情報一覧(KPMG編集)'!$2:$100,ROW()-1,0)="","",HLOOKUP('回答結果(KPMG編集)'!CM$2,'受領情報一覧(KPMG編集)'!$2:$100,ROW()-1,0)),"")</f>
        <v>【アクセス権限管理】ソフトウェア及びプラットフォームのユーザーに対し認証機能を使用し、ユーザーごとに扱うデータのトランザクションに係るリスクを踏まえ、アクセス権限を管理している（例）多要素認証機能、シングルサインオン機能、等;【アクセス元の識別、対処】ソフトウェア及びプラットフォームにアクセスするサービスごとに識別・認証し、システム内での通信や情報のやり取りが正当なサービスやアプリケーションとの間で行われ不正なアクセスや通信を防止するよう管理している;【付与する権限の最小化】ソフトウェア及びプラットフォームへのアクセス権はユーザーごとに必要最低限の範囲で付与し、重要な資産への不正アクセスを防止している（例）アクセス権管理専用のプラットフォームを使用し個々の管理者を識別している、等;【ネットワークの保護】ソフトウェア、プラットフォーム及び関連データへの直接アクセスを最小限に抑えるため、ネットワークを保護している（例）インターネットと社内基幹系業務システムとの分離（ネットワーク分離）、プロキシの利用、SDP（Software Defined Perimeter）の利用、ファイアウォールの利用、リモートアクセス管理の実施、等;</v>
      </c>
      <c r="CN39" s="45" t="str">
        <f>IFERROR(IF(HLOOKUP('回答結果(KPMG編集)'!CN$2,'受領情報一覧(KPMG編集)'!$2:$100,ROW()-1,0)="","",HLOOKUP('回答結果(KPMG編集)'!CN$2,'受領情報一覧(KPMG編集)'!$2:$100,ROW()-1,0)),"")</f>
        <v>【データ（資産）の特定、ラベル付け・保護】データ資産の特定、重要度と影響で分類、管理ポリシーの策定を実施の上、データ侵害への対応（例：暗号化制御、データ難読化対応等）、攻撃時の回復手順策定を実施している;【付与する権限の最小化、アクセスレベルの設定】データ資産への不正なアクセスを防止するため、ユーザーに必要最小範囲へのアクセス権の付与や職掌権限にもとづく適切なアクセスレベルの設定を実施している（例）属性情報ベースのアクセス権制御（ABAC）等;【データの暗号化】ローカルストレージ上で保存され外部へ送信されるデータに対して、不正アクセスを防止するための認証、暗号化を施している。また、デバイスへの物理的なセキュリティの確保、損傷ファイルのリカバリ手順の策定、構成管理などを実施している;【通信の暗号化】ネットワークに対する不正な接続を防止するための適切な対策を実施している。また、データを送受信するにあたり、脆弱性の少ないプロトコルを使用している（例）TLS 1.3プロトコルの利用 等;【データのバックアップ】障害発生時、迅速な復旧作業が可能となるよう障害時対応計画を策定し、その有効性を確認している。また、データ消失等の事態に備え、バックアップ及びリストアの仕組みを実装し、その有効性を確認している;</v>
      </c>
      <c r="CO39" s="45" t="str">
        <f>IFERROR(IF(HLOOKUP('回答結果(KPMG編集)'!CO$2,'受領情報一覧(KPMG編集)'!$2:$100,ROW()-1,0)="","",HLOOKUP('回答結果(KPMG編集)'!CO$2,'受領情報一覧(KPMG編集)'!$2:$100,ROW()-1,0)),"")</f>
        <v>ソフトウェア・コンポーネントを管理している</v>
      </c>
      <c r="CP39" s="45" t="str">
        <f>IFERROR(IF(HLOOKUP('回答結果(KPMG編集)'!CP$2,'受領情報一覧(KPMG編集)'!$2:$100,ROW()-1,0)="","",HLOOKUP('回答結果(KPMG編集)'!CP$2,'受領情報一覧(KPMG編集)'!$2:$100,ROW()-1,0)),"")</f>
        <v>プラットフォーム上の全てのソフトウェア（サードパーティ製ソフトウェア、OSSを含む）のソフトウェア・コンポーネントのインベントリ（ソフトウェア部品表（SBOM：software bill of materials））を作成しているが、SBOM データを標準フォーマットでは管理していない</v>
      </c>
      <c r="CQ39" s="45" t="str">
        <f>IFERROR(IF(HLOOKUP('回答結果(KPMG編集)'!CQ$2,'受領情報一覧(KPMG編集)'!$2:$100,ROW()-1,0)="","",HLOOKUP('回答結果(KPMG編集)'!CQ$2,'受領情報一覧(KPMG編集)'!$2:$100,ROW()-1,0)),"")</f>
        <v>【パッチ適用への活用】ソフトウェア・コンポーネントのインベントリ（ソフトウェア部品表（SBOM：software bill of materials））を活用し、効率的に適切なタイミングでパッチ適用を実施している;【構成管理・変更管理プロセスへの活用】プラットフォーム上の全てのソフトウェア（サードパーティ製ソフトウェア、OSSを含む）におけるソフトウェアバージョン、適用済パッチ等の構成に関わる管理（構成管理）、リスクを最小限に抑えつつ情報システムやサービスの変更を実施するためのプロセス（変更管理）にソフトウェア・コンポーネントのインベントリ（ソフトウェア部品表（SBOM：software bill of materials））を活用している;</v>
      </c>
      <c r="CR39" s="45" t="str">
        <f>IFERROR(IF(HLOOKUP('回答結果(KPMG編集)'!CR$2,'受領情報一覧(KPMG編集)'!$2:$100,ROW()-1,0)="","",HLOOKUP('回答結果(KPMG編集)'!CR$2,'受領情報一覧(KPMG編集)'!$2:$100,ROW()-1,0)),"")</f>
        <v/>
      </c>
      <c r="CS39" s="45" t="str">
        <f>IFERROR(IF(HLOOKUP('回答結果(KPMG編集)'!CS$2,'受領情報一覧(KPMG編集)'!$2:$100,ROW()-1,0)="","",HLOOKUP('回答結果(KPMG編集)'!CS$2,'受領情報一覧(KPMG編集)'!$2:$100,ROW()-1,0)),"")</f>
        <v>【イベントログ等の収集・活用】監査記録やログ記録がポリシーに従って決定、文書化され、ログ収集機能を実装している。また、その収集記録をレビューし、日常監視やセキュリティインシデント検知、運用改善等に活用している;【アクセス元の監視（脅威の検知）と対処する仕組みの実装等】管理・許可されていないソフトウェア、権限のない人員・デバイスの接続を監視・検知し、これに対応するためのポリシーと仕組みを実装している;【ネットワークに関わる対策の実施】不正侵入等を防ぐため、ネットワークデバイスの脆弱性に対してセキュリティ対策を実施している （例）ファイアウォールの設定、境界保護、トラフィックの監視、暗号化された新型プロトコルの利用、等;【人（要員）に関わる対策の実施（教育等）】セキュリティインシデントの発生時を想定して、対応方針・手順の策定、人材育成を実施している （例）対応計画や復旧計画の策定・評価、緊急時対応訓練、セキュリティ管理人材の育成研修プラットフォーム上のソフトウェアのセキュリティイベントを監視している、等;</v>
      </c>
      <c r="CT39" s="45" t="str">
        <f>IFERROR(IF(HLOOKUP('回答結果(KPMG編集)'!CT$2,'受領情報一覧(KPMG編集)'!$2:$100,ROW()-1,0)="","",HLOOKUP('回答結果(KPMG編集)'!CT$2,'受領情報一覧(KPMG編集)'!$2:$100,ROW()-1,0)),"")</f>
        <v>【画一的なトレーニングの実施】全社員に対し、画一的なトレーニングを実施している（例）全社員に対し、セキュリティに関わる意識の向上を目的としたトレーニングを実施している、実際の出来事やインシデントをシミュレートした実践的なトレーニングを実施している、等;【ロール（役割）に基づくトレーニングの実施】ロールベースでのトレーニングを実施している（例）管理者としての役割や職務内容に基づくトレーニングを実施している、セキュリティインシデント発生時に管理者に期待される振る舞いを念頭に置いたトレーニングを実施している、等;【継続的な改善を目的としたトレーニングの実施】継続的な改善を目的としたトレーニングを実施している（例）トレーニング結果を定量的な数値等で評価し、適宜トレーニング内容の改善を行いつつ、継続的にトレーニングを実施している、等;</v>
      </c>
      <c r="CU39" s="45" t="str">
        <f>IFERROR(IF(HLOOKUP('回答結果(KPMG編集)'!CU$2,'受領情報一覧(KPMG編集)'!$2:$100,ROW()-1,0)="","",HLOOKUP('回答結果(KPMG編集)'!CU$2,'受領情報一覧(KPMG編集)'!$2:$100,ROW()-1,0)),"")</f>
        <v>【設計段階からのセキュリティ対策の取り込み】脅威モデリング手法を用いて設計レベルのセキュリティに関する問題を特定し、主要なテスト対象または見落とされる可能性のあるテスト対象を特定している;【自動化ツールの活用】テスト自動化ツールを採用することで、テストの一貫した実行と結果の正確な確認を実施しつつ、テストに掛かる工数を最小化している;【静的解析の実施】静的解析（コードベースでの分析）を実施している（例）コードスキャナーを使用して主要なバグを検出している、ハードコードされたパスワードや暗号鍵等がないかを確認している、等;【動的解析の実施】動的解析（実際にプログラムを実行し分析）を実施している（例）テストケースに基づきブラックボックステストを実施している、リグレッションテストを実施している、ソフトウェアがWebサービスを提供する場合はWeb アプリケーションスキャナーなどを使用して脆弱性を検出している、等;【コンポーネント（ソフトウェアを構成する部品・構成要素）の把握・適切な管理】ソフトウェアに含まれているコンポーネント（OSS等の外部ソース含む）について、脆弱性データベース等を活用し脆弱性を継続的に監視している;【継続的な改善対応】検証の結果見つかったバグを修正し、かつ開発プロセスの早い段階でバグを発見し修正するために必要なプロセスの改善を実施している;</v>
      </c>
      <c r="CV39" s="45" t="str">
        <f>IFERROR(IF(HLOOKUP('回答結果(KPMG編集)'!CV$2,'受領情報一覧(KPMG編集)'!$2:$100,ROW()-1,0)="","",HLOOKUP('回答結果(KPMG編集)'!CV$2,'受領情報一覧(KPMG編集)'!$2:$100,ROW()-1,0)),"")</f>
        <v>20件以上</v>
      </c>
      <c r="CW39" s="45" t="str">
        <f>IFERROR(IF(HLOOKUP('回答結果(KPMG編集)'!CW$2,'受領情報一覧(KPMG編集)'!$2:$100,ROW()-1,0)="","",HLOOKUP('回答結果(KPMG編集)'!CW$2,'受領情報一覧(KPMG編集)'!$2:$100,ROW()-1,0)),"")</f>
        <v>2件</v>
      </c>
      <c r="CX39" s="45" t="str">
        <f>IFERROR(IF(HLOOKUP('回答結果(KPMG編集)'!CX$2,'受領情報一覧(KPMG編集)'!$2:$100,ROW()-1,0)="","",HLOOKUP('回答結果(KPMG編集)'!CX$2,'受領情報一覧(KPMG編集)'!$2:$100,ROW()-1,0)),"")</f>
        <v xml:space="preserve">①発注者：通信会社 等
詳細は別途報告
</v>
      </c>
      <c r="CY39" s="45" t="str">
        <f>IFERROR(IF(HLOOKUP('回答結果(KPMG編集)'!CY$2,'受領情報一覧(KPMG編集)'!$2:$100,ROW()-1,0)="","",HLOOKUP('回答結果(KPMG編集)'!CY$2,'受領情報一覧(KPMG編集)'!$2:$100,ROW()-1,0)),"")</f>
        <v/>
      </c>
      <c r="CZ39" s="45" t="str">
        <f>IFERROR(IF(HLOOKUP('回答結果(KPMG編集)'!CZ$2,'受領情報一覧(KPMG編集)'!$2:$100,ROW()-1,0)="","",HLOOKUP('回答結果(KPMG編集)'!CZ$2,'受領情報一覧(KPMG編集)'!$2:$100,ROW()-1,0)),"")</f>
        <v/>
      </c>
      <c r="DA39" s="45" t="str">
        <f>IFERROR(IF(HLOOKUP('回答結果(KPMG編集)'!DA$2,'受領情報一覧(KPMG編集)'!$2:$100,ROW()-1,0)="","",HLOOKUP('回答結果(KPMG編集)'!DA$2,'受領情報一覧(KPMG編集)'!$2:$100,ROW()-1,0)),"")</f>
        <v>・初期費用：300,000円
・サービス利用料（月額）：15,000円
・機器レンタル料(Xacti)：検討中</v>
      </c>
      <c r="DB39" s="45" t="str">
        <f>IFERROR(IF(HLOOKUP('回答結果(KPMG編集)'!DB$2,'受領情報一覧(KPMG編集)'!$2:$100,ROW()-1,0)="","",HLOOKUP('回答結果(KPMG編集)'!DB$2,'受領情報一覧(KPMG編集)'!$2:$100,ROW()-1,0)),"")</f>
        <v/>
      </c>
      <c r="DC39" s="45" t="str">
        <f>IFERROR(IF(HLOOKUP('回答結果(KPMG編集)'!DC$2,'受領情報一覧(KPMG編集)'!$2:$100,ROW()-1,0)="","",HLOOKUP('回答結果(KPMG編集)'!DC$2,'受領情報一覧(KPMG編集)'!$2:$100,ROW()-1,0)),"")</f>
        <v/>
      </c>
      <c r="DD39" s="45" t="str">
        <f>IFERROR(IF(HLOOKUP('回答結果(KPMG編集)'!DD$2,'受領情報一覧(KPMG編集)'!$2:$100,ROW()-1,0)="","",HLOOKUP('回答結果(KPMG編集)'!DD$2,'受領情報一覧(KPMG編集)'!$2:$100,ROW()-1,0)),"")</f>
        <v>・本システム使用申込後、システム準備に10営業日の期間を事前確保すること。
・作業者側および視察者側で使用する端末を選定し、スペックを確認すること。
・作業者側および視察者側双方での通信接続の有無、電波通信速度・品質を確認すること。
・使用完了後は、端末の充電を行うこと。</v>
      </c>
      <c r="DE39" s="45" t="str">
        <f>IFERROR(IF(HLOOKUP('回答結果(KPMG編集)'!DE$2,'受領情報一覧(KPMG編集)'!$2:$100,ROW()-1,0)="","",HLOOKUP('回答結果(KPMG編集)'!DE$2,'受領情報一覧(KPMG編集)'!$2:$100,ROW()-1,0)),"")</f>
        <v>・遠隔地からの作業支援に特化したユーザーインタフェース（起動後すぐに接続可能、標準的なブラウザですぐに利用可能、分かりやすいアイコン、等）。
・それぞれの現場にあわせて、PC、ウェアラブル、タブレット、スマートフォン等の利用デバイスを柔軟に選択可能。
・現場工期に即した短期利用メニューに対応。
・お問合せにより、現場の電波調査コンサルに対応。
・建設現場の遠隔臨場に必要な、動画撮影用のデバイスを用いて「段階確認」、「材料確認」と「立会」に対応できる。</v>
      </c>
      <c r="DF39" s="45" t="str">
        <f>IFERROR(IF(HLOOKUP('回答結果(KPMG編集)'!DF$2,'受領情報一覧(KPMG編集)'!$2:$100,ROW()-1,0)="","",HLOOKUP('回答結果(KPMG編集)'!DF$2,'受領情報一覧(KPMG編集)'!$2:$100,ROW()-1,0)),"")</f>
        <v>日本国の裁判所</v>
      </c>
      <c r="DG39" s="45" t="str">
        <f>IFERROR(IF(HLOOKUP('回答結果(KPMG編集)'!DG$2,'受領情報一覧(KPMG編集)'!$2:$100,ROW()-1,0)="","",HLOOKUP('回答結果(KPMG編集)'!DG$2,'受領情報一覧(KPMG編集)'!$2:$100,ROW()-1,0)),"")</f>
        <v>日本法</v>
      </c>
      <c r="DH39" s="45" t="str">
        <f>IFERROR(IF(HLOOKUP('回答結果(KPMG編集)'!DH$2,'受領情報一覧(KPMG編集)'!$2:$100,ROW()-1,0)="","",HLOOKUP('回答結果(KPMG編集)'!DH$2,'受領情報一覧(KPMG編集)'!$2:$100,ROW()-1,0)),"")</f>
        <v>はい</v>
      </c>
      <c r="DI39" s="45" t="str">
        <f>IFERROR(IF(HLOOKUP('回答結果(KPMG編集)'!DI$2,'受領情報一覧(KPMG編集)'!$2:$100,ROW()-1,0)="","",HLOOKUP('回答結果(KPMG編集)'!DI$2,'受領情報一覧(KPMG編集)'!$2:$100,ROW()-1,0)),"")</f>
        <v>はい</v>
      </c>
      <c r="DJ39" s="45" t="str">
        <f>IFERROR(IF(HLOOKUP('回答結果(KPMG編集)'!DJ$2,'受領情報一覧(KPMG編集)'!$2:$100,ROW()-1,0)="","",HLOOKUP('回答結果(KPMG編集)'!DJ$2,'受領情報一覧(KPMG編集)'!$2:$100,ROW()-1,0)),"")</f>
        <v>特段の定め無し</v>
      </c>
      <c r="DK39" s="45" t="str">
        <f>IFERROR(IF(HLOOKUP('回答結果(KPMG編集)'!DK$2,'受領情報一覧(KPMG編集)'!$2:$100,ROW()-1,0)="","",HLOOKUP('回答結果(KPMG編集)'!DK$2,'受領情報一覧(KPMG編集)'!$2:$100,ROW()-1,0)),"")</f>
        <v/>
      </c>
      <c r="DL39" s="45" t="str">
        <f>IFERROR(IF(HLOOKUP('回答結果(KPMG編集)'!DL$2,'受領情報一覧(KPMG編集)'!$2:$100,ROW()-1,0)="","",HLOOKUP('回答結果(KPMG編集)'!DL$2,'受領情報一覧(KPMG編集)'!$2:$100,ROW()-1,0)),"")</f>
        <v/>
      </c>
      <c r="DM39" s="45" t="str">
        <f>IFERROR(IF(HLOOKUP('回答結果(KPMG編集)'!DM$2,'受領情報一覧(KPMG編集)'!$2:$100,ROW()-1,0)="","",HLOOKUP('回答結果(KPMG編集)'!DM$2,'受領情報一覧(KPMG編集)'!$2:$100,ROW()-1,0)),"")</f>
        <v/>
      </c>
      <c r="DN39" s="45" t="str">
        <f>IFERROR(IF(HLOOKUP('回答結果(KPMG編集)'!DN$2,'受領情報一覧(KPMG編集)'!$2:$100,ROW()-1,0)="","",HLOOKUP('回答結果(KPMG編集)'!DN$2,'受領情報一覧(KPMG編集)'!$2:$100,ROW()-1,0)),"")</f>
        <v/>
      </c>
      <c r="DO39" s="45" t="str">
        <f>IFERROR(IF(HLOOKUP('回答結果(KPMG編集)'!DO$2,'受領情報一覧(KPMG編集)'!$2:$100,ROW()-1,0)="","",HLOOKUP('回答結果(KPMG編集)'!DO$2,'受領情報一覧(KPMG編集)'!$2:$100,ROW()-1,0)),"")</f>
        <v/>
      </c>
      <c r="DP39" s="45" t="str">
        <f>IFERROR(IF(HLOOKUP('回答結果(KPMG編集)'!DP$2,'受領情報一覧(KPMG編集)'!$2:$100,ROW()-1,0)="","",HLOOKUP('回答結果(KPMG編集)'!DP$2,'受領情報一覧(KPMG編集)'!$2:$100,ROW()-1,0)),"")</f>
        <v/>
      </c>
      <c r="DQ39" s="45" t="str">
        <f>IFERROR(IF(HLOOKUP('回答結果(KPMG編集)'!DQ$2,'受領情報一覧(KPMG編集)'!$2:$100,ROW()-1,0)="","",HLOOKUP('回答結果(KPMG編集)'!DQ$2,'受領情報一覧(KPMG編集)'!$2:$100,ROW()-1,0)),"")</f>
        <v/>
      </c>
      <c r="DR39" s="45" t="str">
        <f>IFERROR(IF(HLOOKUP('回答結果(KPMG編集)'!DR$2,'受領情報一覧(KPMG編集)'!$2:$100,ROW()-1,0)="","",HLOOKUP('回答結果(KPMG編集)'!DR$2,'受領情報一覧(KPMG編集)'!$2:$100,ROW()-1,0)),"")</f>
        <v/>
      </c>
      <c r="DS39" s="45" t="str">
        <f>IFERROR(IF(HLOOKUP('回答結果(KPMG編集)'!DS$2,'受領情報一覧(KPMG編集)'!$2:$100,ROW()-1,0)="","",HLOOKUP('回答結果(KPMG編集)'!DS$2,'受領情報一覧(KPMG編集)'!$2:$100,ROW()-1,0)),"")</f>
        <v/>
      </c>
      <c r="DT39" s="45" t="str">
        <f>IFERROR(IF(HLOOKUP('回答結果(KPMG編集)'!DT$2,'受領情報一覧(KPMG編集)'!$2:$100,ROW()-1,0)="","",HLOOKUP('回答結果(KPMG編集)'!DT$2,'受領情報一覧(KPMG編集)'!$2:$100,ROW()-1,0)),"")</f>
        <v/>
      </c>
      <c r="DU39" s="45" t="str">
        <f>IFERROR(IF(HLOOKUP('回答結果(KPMG編集)'!DU$2,'受領情報一覧(KPMG編集)'!$2:$100,ROW()-1,0)="","",HLOOKUP('回答結果(KPMG編集)'!DU$2,'受領情報一覧(KPMG編集)'!$2:$100,ROW()-1,0)),"")</f>
        <v/>
      </c>
      <c r="DV39" s="45" t="str">
        <f>IFERROR(IF(HLOOKUP('回答結果(KPMG編集)'!DV$2,'受領情報一覧(KPMG編集)'!$2:$100,ROW()-1,0)="","",HLOOKUP('回答結果(KPMG編集)'!DV$2,'受領情報一覧(KPMG編集)'!$2:$100,ROW()-1,0)),"")</f>
        <v>経営企画部サービス企画担当　平川裕樹</v>
      </c>
      <c r="DW39" s="45" t="str">
        <f>IFERROR(IF(HLOOKUP('回答結果(KPMG編集)'!DW$2,'受領情報一覧(KPMG編集)'!$2:$100,ROW()-1,0)="","",HLOOKUP('回答結果(KPMG編集)'!DW$2,'受領情報一覧(KPMG編集)'!$2:$100,ROW()-1,0)),"")</f>
        <v>ケイエイキカクブサービスキカクタントウ　ヒラカワユウキ</v>
      </c>
      <c r="DX39" s="45" t="str">
        <f>IFERROR(IF(HLOOKUP('回答結果(KPMG編集)'!DX$2,'受領情報一覧(KPMG編集)'!$2:$100,ROW()-1,0)="","",HLOOKUP('回答結果(KPMG編集)'!DX$2,'受領情報一覧(KPMG編集)'!$2:$100,ROW()-1,0)),"")</f>
        <v>080-1340-1530
y.hirakawa@nttbiz.com</v>
      </c>
      <c r="DY39" s="45" t="str">
        <f>IFERROR(IF(HLOOKUP('回答結果(KPMG編集)'!DY$2,'受領情報一覧(KPMG編集)'!$2:$100,ROW()-1,0)="","",HLOOKUP('回答結果(KPMG編集)'!DY$2,'受領情報一覧(KPMG編集)'!$2:$100,ROW()-1,0)),"")</f>
        <v>個人情報の取扱いに同意する</v>
      </c>
      <c r="DZ39" s="45" t="str">
        <f>IFERROR(IF(HLOOKUP('回答結果(KPMG編集)'!DZ$2,'受領情報一覧(KPMG編集)'!$2:$100,ROW()-1,0)="","",HLOOKUP('回答結果(KPMG編集)'!DZ$2,'受領情報一覧(KPMG編集)'!$2:$100,ROW()-1,0)),"")</f>
        <v>著作権の取扱いに同意する</v>
      </c>
      <c r="EA39" s="45" t="str">
        <f>IFERROR(IF(HLOOKUP('回答結果(KPMG編集)'!EA$3,'受領情報一覧(KPMG編集)'!$3:$100,ROW()-2,0)="","",HLOOKUP('回答結果(KPMG編集)'!EA$3,'受領情報一覧(KPMG編集)'!$3:$100,ROW()-2,0)),"")</f>
        <v>同意する</v>
      </c>
      <c r="EB39" s="45" t="str">
        <f>IFERROR(IF(HLOOKUP('回答結果(KPMG編集)'!EB$3,'受領情報一覧(KPMG編集)'!$3:$100,ROW()-2,0)="","",HLOOKUP('回答結果(KPMG編集)'!EB$3,'受領情報一覧(KPMG編集)'!$3:$100,ROW()-2,0)),"")</f>
        <v>確認しました</v>
      </c>
    </row>
    <row r="40" spans="2:132" x14ac:dyDescent="0.55000000000000004">
      <c r="B40" s="67">
        <f>IFERROR(IF(Table1[[#This Row],[回答ID]]="","",Table1[[#This Row],[回答ID]]),"")</f>
        <v>37</v>
      </c>
      <c r="C40" s="46">
        <f>IFERROR(IF(Table1[[#This Row],[開始時刻]]="","",Table1[[#This Row],[開始時刻]]),"")</f>
        <v>45320.535821759258</v>
      </c>
      <c r="D40" s="46">
        <f>IFERROR(IF(Table1[[#This Row],[完了時刻]]="","",Table1[[#This Row],[完了時刻]]),"")</f>
        <v>45320.568344907406</v>
      </c>
      <c r="E40" s="45" t="str">
        <f>IFERROR(IF(Table1[[#This Row],[メール]]="","",Table1[[#This Row],[メール]]),"")</f>
        <v>anonymous</v>
      </c>
      <c r="F40" s="45" t="str">
        <f>IFERROR(IF(Table1[[#This Row],[名前]]="","",Table1[[#This Row],[名前]]),"")</f>
        <v/>
      </c>
      <c r="G40" s="45" t="str">
        <f>IFERROR(IF(Table1[[#This Row],[最終変更時刻]]="","",Table1[[#This Row],[最終変更時刻]]),"")</f>
        <v/>
      </c>
      <c r="H40" s="45" t="str">
        <f>IFERROR(IF(HLOOKUP('回答結果(KPMG編集)'!H$2,'受領情報一覧(KPMG編集)'!$2:$100,ROW()-1,0)="","",HLOOKUP('回答結果(KPMG編集)'!H$2,'受領情報一覧(KPMG編集)'!$2:$100,ROW()-1,0)),"")</f>
        <v>株式会社パスコ</v>
      </c>
      <c r="I40" s="45" t="str">
        <f>IFERROR(IF(HLOOKUP('回答結果(KPMG編集)'!I$2,'受領情報一覧(KPMG編集)'!$2:$100,ROW()-1,0)="","",HLOOKUP('回答結果(KPMG編集)'!I$2,'受領情報一覧(KPMG編集)'!$2:$100,ROW()-1,0)),"")</f>
        <v>パスコ</v>
      </c>
      <c r="J40" s="45" t="str">
        <f>IFERROR(IF(HLOOKUP('回答結果(KPMG編集)'!J$2,'受領情報一覧(KPMG編集)'!$2:$100,ROW()-1,0)="","",HLOOKUP('回答結果(KPMG編集)'!J$2,'受領情報一覧(KPMG編集)'!$2:$100,ROW()-1,0)),"")</f>
        <v>日本国</v>
      </c>
      <c r="K40" s="184" t="str">
        <f>IFERROR(IF(HLOOKUP('回答結果(KPMG編集)'!K$2,'受領情報一覧(KPMG編集)'!$2:$100,ROW()-1,0)="","",HLOOKUP('回答結果(KPMG編集)'!K$2,'受領情報一覧(KPMG編集)'!$2:$100,ROW()-1,0)),"")</f>
        <v>5013201004656</v>
      </c>
      <c r="L40" s="45" t="str">
        <f>IFERROR(IF(HLOOKUP('回答結果(KPMG編集)'!L$2,'受領情報一覧(KPMG編集)'!$2:$100,ROW()-1,0)="","",HLOOKUP('回答結果(KPMG編集)'!L$2,'受領情報一覧(KPMG編集)'!$2:$100,ROW()-1,0)),"")</f>
        <v>300⼈超</v>
      </c>
      <c r="M40" s="45" t="str">
        <f>IFERROR(IF(HLOOKUP('回答結果(KPMG編集)'!M$2,'受領情報一覧(KPMG編集)'!$2:$100,ROW()-1,0)="","",HLOOKUP('回答結果(KPMG編集)'!M$2,'受領情報一覧(KPMG編集)'!$2:$100,ROW()-1,0)),"")</f>
        <v>３億円超</v>
      </c>
      <c r="N40" s="45" t="str">
        <f>IFERROR(IF(HLOOKUP('回答結果(KPMG編集)'!N$2,'受領情報一覧(KPMG編集)'!$2:$100,ROW()-1,0)="","",HLOOKUP('回答結果(KPMG編集)'!N$2,'受領情報一覧(KPMG編集)'!$2:$100,ROW()-1,0)),"")</f>
        <v>東京都目黒区下目黒1-7-1　パスコ目黒さくらビル</v>
      </c>
      <c r="O40" s="45" t="str">
        <f>IFERROR(IF(HLOOKUP('回答結果(KPMG編集)'!O$2,'受領情報一覧(KPMG編集)'!$2:$100,ROW()-1,0)="","",HLOOKUP('回答結果(KPMG編集)'!O$2,'受領情報一覧(KPMG編集)'!$2:$100,ROW()-1,0)),"")</f>
        <v>https://www.pasco.co.jp/</v>
      </c>
      <c r="P40" s="45" t="str">
        <f>IFERROR(IF(HLOOKUP('回答結果(KPMG編集)'!P$2,'受領情報一覧(KPMG編集)'!$2:$100,ROW()-1,0)="","",HLOOKUP('回答結果(KPMG編集)'!P$2,'受領情報一覧(KPMG編集)'!$2:$100,ROW()-1,0)),"")</f>
        <v>中央省庁（全省庁統一資格）;都道府県;市区町村;</v>
      </c>
      <c r="Q40" s="45" t="str">
        <f>IFERROR(IF(HLOOKUP('回答結果(KPMG編集)'!Q$2,'受領情報一覧(KPMG編集)'!$2:$100,ROW()-1,0)="","",HLOOKUP('回答結果(KPMG編集)'!Q$2,'受領情報一覧(KPMG編集)'!$2:$100,ROW()-1,0)),"")</f>
        <v>全国;</v>
      </c>
      <c r="R40" s="45" t="str">
        <f>IFERROR(IF(HLOOKUP('回答結果(KPMG編集)'!R$2,'受領情報一覧(KPMG編集)'!$2:$100,ROW()-1,0)="","",HLOOKUP('回答結果(KPMG編集)'!R$2,'受領情報一覧(KPMG編集)'!$2:$100,ROW()-1,0)),"")</f>
        <v>Real Dimension</v>
      </c>
      <c r="S40" s="45" t="str">
        <f>IFERROR(IF(HLOOKUP('回答結果(KPMG編集)'!S$2,'受領情報一覧(KPMG編集)'!$2:$100,ROW()-1,0)="","",HLOOKUP('回答結果(KPMG編集)'!S$2,'受領情報一覧(KPMG編集)'!$2:$100,ROW()-1,0)),"")</f>
        <v/>
      </c>
      <c r="T40" s="45" t="str">
        <f>IFERROR(IF(HLOOKUP('回答結果(KPMG編集)'!T$2,'受領情報一覧(KPMG編集)'!$2:$100,ROW()-1,0)="","",HLOOKUP('回答結果(KPMG編集)'!T$2,'受領情報一覧(KPMG編集)'!$2:$100,ROW()-1,0)),"")</f>
        <v>車両搭載した3Dカメラで道路のひび割れ、わだち掘れ、プロファイルユニットで道路の平たん性/IRI、MMSで道路空間の3次元点群及び画像を計測する。得られたデータから舗装損傷評価、道路施設点検を行う。</v>
      </c>
      <c r="U40" s="45" t="str">
        <f>IFERROR(IF(HLOOKUP('回答結果(KPMG編集)'!U$2,'受領情報一覧(KPMG編集)'!$2:$100,ROW()-1,0)="","",HLOOKUP('回答結果(KPMG編集)'!U$2,'受領情報一覧(KPMG編集)'!$2:$100,ROW()-1,0)),"")</f>
        <v>https://www.pasco.co.jp/products/realdimension/</v>
      </c>
      <c r="V40" s="45" t="str">
        <f>IFERROR(IF(HLOOKUP('回答結果(KPMG編集)'!V$2,'受領情報一覧(KPMG編集)'!$2:$100,ROW()-1,0)="","",HLOOKUP('回答結果(KPMG編集)'!V$2,'受領情報一覧(KPMG編集)'!$2:$100,ROW()-1,0)),"")</f>
        <v>舗装調査・試験法便覧
測量法第34条で定める作業規程の準則</v>
      </c>
      <c r="W40" s="45" t="str">
        <f>IFERROR(IF(HLOOKUP('回答結果(KPMG編集)'!W$2,'受領情報一覧(KPMG編集)'!$2:$100,ROW()-1,0)="","",HLOOKUP('回答結果(KPMG編集)'!W$2,'受領情報一覧(KPMG編集)'!$2:$100,ROW()-1,0)),"")</f>
        <v>路面性状自動測定装置性能確認試験</v>
      </c>
      <c r="X40" s="45" t="str">
        <f>IFERROR(IF(HLOOKUP('回答結果(KPMG編集)'!X$2,'受領情報一覧(KPMG編集)'!$2:$100,ROW()-1,0)="","",HLOOKUP('回答結果(KPMG編集)'!X$2,'受領情報一覧(KPMG編集)'!$2:$100,ROW()-1,0)),"")</f>
        <v>複数の要素技術により構成される</v>
      </c>
      <c r="Y40" s="45" t="str">
        <f>IFERROR(IF(HLOOKUP('回答結果(KPMG編集)'!Y$2,'受領情報一覧(KPMG編集)'!$2:$100,ROW()-1,0)="","",HLOOKUP('回答結果(KPMG編集)'!Y$2,'受領情報一覧(KPMG編集)'!$2:$100,ROW()-1,0)),"")</f>
        <v/>
      </c>
      <c r="Z40" s="45" t="str">
        <f>IFERROR(IF(HLOOKUP('回答結果(KPMG編集)'!Z$2,'受領情報一覧(KPMG編集)'!$2:$100,ROW()-1,0)="","",HLOOKUP('回答結果(KPMG編集)'!Z$2,'受領情報一覧(KPMG編集)'!$2:$100,ROW()-1,0)),"")</f>
        <v/>
      </c>
      <c r="AA40" s="185" t="str">
        <f>IFERROR(IF(HLOOKUP('回答結果(KPMG編集)'!AA$2,'受領情報一覧(KPMG編集)'!$2:$100,ROW()-1,0)="","",HLOOKUP('回答結果(KPMG編集)'!AA$2,'受領情報一覧(KPMG編集)'!$2:$100,ROW()-1,0)),"")</f>
        <v/>
      </c>
      <c r="AB40" s="45" t="str">
        <f>IFERROR(IF(HLOOKUP('回答結果(KPMG編集)'!AB$2,'受領情報一覧(KPMG編集)'!$2:$100,ROW()-1,0)="","",HLOOKUP('回答結果(KPMG編集)'!AB$2,'受領情報一覧(KPMG編集)'!$2:$100,ROW()-1,0)),"")</f>
        <v/>
      </c>
      <c r="AC40" s="45" t="str">
        <f>IFERROR(IF(HLOOKUP('回答結果(KPMG編集)'!AC$2,'受領情報一覧(KPMG編集)'!$2:$100,ROW()-1,0)="","",HLOOKUP('回答結果(KPMG編集)'!AC$2,'受領情報一覧(KPMG編集)'!$2:$100,ROW()-1,0)),"")</f>
        <v>路面検査コンパクトユニット（3Dカメラ）</v>
      </c>
      <c r="AD40" s="45" t="str">
        <f>IFERROR(IF(HLOOKUP('回答結果(KPMG編集)'!AD$2,'受領情報一覧(KPMG編集)'!$2:$100,ROW()-1,0)="","",HLOOKUP('回答結果(KPMG編集)'!AD$2,'受領情報一覧(KPMG編集)'!$2:$100,ROW()-1,0)),"")</f>
        <v>PG-4</v>
      </c>
      <c r="AE40" s="45" t="str">
        <f>IFERROR(IF(HLOOKUP('回答結果(KPMG編集)'!AE$2,'受領情報一覧(KPMG編集)'!$2:$100,ROW()-1,0)="","",HLOOKUP('回答結果(KPMG編集)'!AE$2,'受領情報一覧(KPMG編集)'!$2:$100,ROW()-1,0)),"")</f>
        <v>倉敷紡績株式会社</v>
      </c>
      <c r="AF40" s="45" t="str">
        <f>IFERROR(IF(HLOOKUP('回答結果(KPMG編集)'!AF$2,'受領情報一覧(KPMG編集)'!$2:$100,ROW()-1,0)="","",HLOOKUP('回答結果(KPMG編集)'!AF$2,'受領情報一覧(KPMG編集)'!$2:$100,ROW()-1,0)),"")</f>
        <v>クラシキボウセキ</v>
      </c>
      <c r="AG40" s="185" t="str">
        <f>IFERROR(IF(HLOOKUP('回答結果(KPMG編集)'!AG$2,'受領情報一覧(KPMG編集)'!$2:$100,ROW()-1,0)="","",HLOOKUP('回答結果(KPMG編集)'!AG$2,'受領情報一覧(KPMG編集)'!$2:$100,ROW()-1,0)),"")</f>
        <v>4260001013120</v>
      </c>
      <c r="AH40" s="45" t="str">
        <f>IFERROR(IF(HLOOKUP('回答結果(KPMG編集)'!AH$2,'受領情報一覧(KPMG編集)'!$2:$100,ROW()-1,0)="","",HLOOKUP('回答結果(KPMG編集)'!AH$2,'受領情報一覧(KPMG編集)'!$2:$100,ROW()-1,0)),"")</f>
        <v>大阪市中央区久太郎町2-4-31</v>
      </c>
      <c r="AI40" s="45" t="str">
        <f>IFERROR(IF(HLOOKUP('回答結果(KPMG編集)'!AI$2,'受領情報一覧(KPMG編集)'!$2:$100,ROW()-1,0)="","",HLOOKUP('回答結果(KPMG編集)'!AI$2,'受領情報一覧(KPMG編集)'!$2:$100,ROW()-1,0)),"")</f>
        <v>続けて回答する</v>
      </c>
      <c r="AJ40" s="45" t="str">
        <f>IFERROR(IF(HLOOKUP('回答結果(KPMG編集)'!AJ$2,'受領情報一覧(KPMG編集)'!$2:$100,ROW()-1,0)="","",HLOOKUP('回答結果(KPMG編集)'!AJ$2,'受領情報一覧(KPMG編集)'!$2:$100,ROW()-1,0)),"")</f>
        <v>プロファイルユニット</v>
      </c>
      <c r="AK40" s="45" t="str">
        <f>IFERROR(IF(HLOOKUP('回答結果(KPMG編集)'!AK$2,'受領情報一覧(KPMG編集)'!$2:$100,ROW()-1,0)="","",HLOOKUP('回答結果(KPMG編集)'!AK$2,'受領情報一覧(KPMG編集)'!$2:$100,ROW()-1,0)),"")</f>
        <v/>
      </c>
      <c r="AL40" s="45" t="str">
        <f>IFERROR(IF(HLOOKUP('回答結果(KPMG編集)'!AL$2,'受領情報一覧(KPMG編集)'!$2:$100,ROW()-1,0)="","",HLOOKUP('回答結果(KPMG編集)'!AL$2,'受領情報一覧(KPMG編集)'!$2:$100,ROW()-1,0)),"")</f>
        <v>株式会社ナノテック</v>
      </c>
      <c r="AM40" s="45" t="str">
        <f>IFERROR(IF(HLOOKUP('回答結果(KPMG編集)'!AM$2,'受領情報一覧(KPMG編集)'!$2:$100,ROW()-1,0)="","",HLOOKUP('回答結果(KPMG編集)'!AM$2,'受領情報一覧(KPMG編集)'!$2:$100,ROW()-1,0)),"")</f>
        <v>ナノテック</v>
      </c>
      <c r="AN40" s="185" t="str">
        <f>IFERROR(IF(HLOOKUP('回答結果(KPMG編集)'!AN$2,'受領情報一覧(KPMG編集)'!$2:$100,ROW()-1,0)="","",HLOOKUP('回答結果(KPMG編集)'!AN$2,'受領情報一覧(KPMG編集)'!$2:$100,ROW()-1,0)),"")</f>
        <v>3021001025683</v>
      </c>
      <c r="AO40" s="45" t="str">
        <f>IFERROR(IF(HLOOKUP('回答結果(KPMG編集)'!AO$2,'受領情報一覧(KPMG編集)'!$2:$100,ROW()-1,0)="","",HLOOKUP('回答結果(KPMG編集)'!AO$2,'受領情報一覧(KPMG編集)'!$2:$100,ROW()-1,0)),"")</f>
        <v>神奈川県大和市中央林間４丁目２番１７号</v>
      </c>
      <c r="AP40" s="45" t="str">
        <f>IFERROR(IF(HLOOKUP('回答結果(KPMG編集)'!AP$2,'受領情報一覧(KPMG編集)'!$2:$100,ROW()-1,0)="","",HLOOKUP('回答結果(KPMG編集)'!AP$2,'受領情報一覧(KPMG編集)'!$2:$100,ROW()-1,0)),"")</f>
        <v>続けて回答する</v>
      </c>
      <c r="AQ40" s="45" t="str">
        <f>IFERROR(IF(HLOOKUP('回答結果(KPMG編集)'!AQ$2,'受領情報一覧(KPMG編集)'!$2:$100,ROW()-1,0)="","",HLOOKUP('回答結果(KPMG編集)'!AQ$2,'受領情報一覧(KPMG編集)'!$2:$100,ROW()-1,0)),"")</f>
        <v>MMS（モービルマッピングシステム）</v>
      </c>
      <c r="AR40" s="45" t="str">
        <f>IFERROR(IF(HLOOKUP('回答結果(KPMG編集)'!AR$2,'受領情報一覧(KPMG編集)'!$2:$100,ROW()-1,0)="","",HLOOKUP('回答結果(KPMG編集)'!AR$2,'受領情報一覧(KPMG編集)'!$2:$100,ROW()-1,0)),"")</f>
        <v>Pegasus Two Ultimate</v>
      </c>
      <c r="AS40" s="45" t="str">
        <f>IFERROR(IF(HLOOKUP('回答結果(KPMG編集)'!AS$2,'受領情報一覧(KPMG編集)'!$2:$100,ROW()-1,0)="","",HLOOKUP('回答結果(KPMG編集)'!AS$2,'受領情報一覧(KPMG編集)'!$2:$100,ROW()-1,0)),"")</f>
        <v>ライカジオシステムズ株式会社</v>
      </c>
      <c r="AT40" s="45" t="str">
        <f>IFERROR(IF(HLOOKUP('回答結果(KPMG編集)'!AT$2,'受領情報一覧(KPMG編集)'!$2:$100,ROW()-1,0)="","",HLOOKUP('回答結果(KPMG編集)'!AT$2,'受領情報一覧(KPMG編集)'!$2:$100,ROW()-1,0)),"")</f>
        <v>ライカジオシステムズ</v>
      </c>
      <c r="AU40" s="185" t="str">
        <f>IFERROR(IF(HLOOKUP('回答結果(KPMG編集)'!AU$2,'受領情報一覧(KPMG編集)'!$2:$100,ROW()-1,0)="","",HLOOKUP('回答結果(KPMG編集)'!AU$2,'受領情報一覧(KPMG編集)'!$2:$100,ROW()-1,0)),"")</f>
        <v>4010001031832</v>
      </c>
      <c r="AV40" s="45" t="str">
        <f>IFERROR(IF(HLOOKUP('回答結果(KPMG編集)'!AV$2,'受領情報一覧(KPMG編集)'!$2:$100,ROW()-1,0)="","",HLOOKUP('回答結果(KPMG編集)'!AV$2,'受領情報一覧(KPMG編集)'!$2:$100,ROW()-1,0)),"")</f>
        <v>東京都港区三田１丁目４番２８号</v>
      </c>
      <c r="AW40" s="45" t="str">
        <f>IFERROR(IF(HLOOKUP('回答結果(KPMG編集)'!AW$2,'受領情報一覧(KPMG編集)'!$2:$100,ROW()-1,0)="","",HLOOKUP('回答結果(KPMG編集)'!AW$2,'受領情報一覧(KPMG編集)'!$2:$100,ROW()-1,0)),"")</f>
        <v>続けて回答する</v>
      </c>
      <c r="AX40" s="45" t="str">
        <f>IFERROR(IF(HLOOKUP('回答結果(KPMG編集)'!AX$2,'受領情報一覧(KPMG編集)'!$2:$100,ROW()-1,0)="","",HLOOKUP('回答結果(KPMG編集)'!AX$2,'受領情報一覧(KPMG編集)'!$2:$100,ROW()-1,0)),"")</f>
        <v>データ統合処理</v>
      </c>
      <c r="AY40" s="45" t="str">
        <f>IFERROR(IF(HLOOKUP('回答結果(KPMG編集)'!AY$2,'受領情報一覧(KPMG編集)'!$2:$100,ROW()-1,0)="","",HLOOKUP('回答結果(KPMG編集)'!AY$2,'受領情報一覧(KPMG編集)'!$2:$100,ROW()-1,0)),"")</f>
        <v/>
      </c>
      <c r="AZ40" s="45" t="str">
        <f>IFERROR(IF(HLOOKUP('回答結果(KPMG編集)'!AZ$2,'受領情報一覧(KPMG編集)'!$2:$100,ROW()-1,0)="","",HLOOKUP('回答結果(KPMG編集)'!AZ$2,'受領情報一覧(KPMG編集)'!$2:$100,ROW()-1,0)),"")</f>
        <v>株式会社パスコ</v>
      </c>
      <c r="BA40" s="45" t="str">
        <f>IFERROR(IF(HLOOKUP('回答結果(KPMG編集)'!BA$2,'受領情報一覧(KPMG編集)'!$2:$100,ROW()-1,0)="","",HLOOKUP('回答結果(KPMG編集)'!BA$2,'受領情報一覧(KPMG編集)'!$2:$100,ROW()-1,0)),"")</f>
        <v>パスコ</v>
      </c>
      <c r="BB40" s="185" t="str">
        <f>IFERROR(IF(HLOOKUP('回答結果(KPMG編集)'!BB$2,'受領情報一覧(KPMG編集)'!$2:$100,ROW()-1,0)="","",HLOOKUP('回答結果(KPMG編集)'!BB$2,'受領情報一覧(KPMG編集)'!$2:$100,ROW()-1,0)),"")</f>
        <v>5013201004656</v>
      </c>
      <c r="BC40" s="45" t="str">
        <f>IFERROR(IF(HLOOKUP('回答結果(KPMG編集)'!BC$2,'受領情報一覧(KPMG編集)'!$2:$100,ROW()-1,0)="","",HLOOKUP('回答結果(KPMG編集)'!BC$2,'受領情報一覧(KPMG編集)'!$2:$100,ROW()-1,0)),"")</f>
        <v>東京都目黒区下目黒1-7-1　パスコ目黒さくらビル</v>
      </c>
      <c r="BD40" s="45" t="str">
        <f>IFERROR(IF(HLOOKUP('回答結果(KPMG編集)'!BD$2,'受領情報一覧(KPMG編集)'!$2:$100,ROW()-1,0)="","",HLOOKUP('回答結果(KPMG編集)'!BD$2,'受領情報一覧(KPMG編集)'!$2:$100,ROW()-1,0)),"")</f>
        <v>続けて回答する</v>
      </c>
      <c r="BE40" s="45" t="str">
        <f>IFERROR(IF(HLOOKUP('回答結果(KPMG編集)'!BE$2,'受領情報一覧(KPMG編集)'!$2:$100,ROW()-1,0)="","",HLOOKUP('回答結果(KPMG編集)'!BE$2,'受領情報一覧(KPMG編集)'!$2:$100,ROW()-1,0)),"")</f>
        <v>三次元データ処理・閲覧ソフトウェア</v>
      </c>
      <c r="BF40" s="45" t="str">
        <f>IFERROR(IF(HLOOKUP('回答結果(KPMG編集)'!BF$2,'受領情報一覧(KPMG編集)'!$2:$100,ROW()-1,0)="","",HLOOKUP('回答結果(KPMG編集)'!BF$2,'受領情報一覧(KPMG編集)'!$2:$100,ROW()-1,0)),"")</f>
        <v>PADMS（Viewer、Solid、Net）</v>
      </c>
      <c r="BG40" s="45" t="str">
        <f>IFERROR(IF(HLOOKUP('回答結果(KPMG編集)'!BG$2,'受領情報一覧(KPMG編集)'!$2:$100,ROW()-1,0)="","",HLOOKUP('回答結果(KPMG編集)'!BG$2,'受領情報一覧(KPMG編集)'!$2:$100,ROW()-1,0)),"")</f>
        <v>株式会社パスコ</v>
      </c>
      <c r="BH40" s="45" t="str">
        <f>IFERROR(IF(HLOOKUP('回答結果(KPMG編集)'!BH$2,'受領情報一覧(KPMG編集)'!$2:$100,ROW()-1,0)="","",HLOOKUP('回答結果(KPMG編集)'!BH$2,'受領情報一覧(KPMG編集)'!$2:$100,ROW()-1,0)),"")</f>
        <v>パスコ</v>
      </c>
      <c r="BI40" s="45" t="str">
        <f>IFERROR(IF(HLOOKUP('回答結果(KPMG編集)'!BI$2,'受領情報一覧(KPMG編集)'!$2:$100,ROW()-1,0)="","",HLOOKUP('回答結果(KPMG編集)'!BI$2,'受領情報一覧(KPMG編集)'!$2:$100,ROW()-1,0)),"")</f>
        <v>5013201004656</v>
      </c>
      <c r="BJ40" s="45" t="str">
        <f>IFERROR(IF(HLOOKUP('回答結果(KPMG編集)'!BJ$2,'受領情報一覧(KPMG編集)'!$2:$100,ROW()-1,0)="","",HLOOKUP('回答結果(KPMG編集)'!BJ$2,'受領情報一覧(KPMG編集)'!$2:$100,ROW()-1,0)),"")</f>
        <v>東京都目黒区下目黒1-7-1　パスコ目黒さくらビル</v>
      </c>
      <c r="BK40" s="45" t="str">
        <f>IFERROR(IF(HLOOKUP('回答結果(KPMG編集)'!BK$2,'受領情報一覧(KPMG編集)'!$2:$100,ROW()-1,0)="","",HLOOKUP('回答結果(KPMG編集)'!BK$2,'受領情報一覧(KPMG編集)'!$2:$100,ROW()-1,0)),"")</f>
        <v>次のセクションの回答へ進む</v>
      </c>
      <c r="BL40" s="45" t="str">
        <f>IFERROR(IF(HLOOKUP('回答結果(KPMG編集)'!BL$2,'受領情報一覧(KPMG編集)'!$2:$100,ROW()-1,0)="","",HLOOKUP('回答結果(KPMG編集)'!BL$2,'受領情報一覧(KPMG編集)'!$2:$100,ROW()-1,0)),"")</f>
        <v/>
      </c>
      <c r="BM40" s="45" t="str">
        <f>IFERROR(IF(HLOOKUP('回答結果(KPMG編集)'!BM$2,'受領情報一覧(KPMG編集)'!$2:$100,ROW()-1,0)="","",HLOOKUP('回答結果(KPMG編集)'!BM$2,'受領情報一覧(KPMG編集)'!$2:$100,ROW()-1,0)),"")</f>
        <v>有</v>
      </c>
      <c r="BN40" s="45" t="str">
        <f>IFERROR(IF(HLOOKUP('回答結果(KPMG編集)'!BN$2,'受領情報一覧(KPMG編集)'!$2:$100,ROW()-1,0)="","",HLOOKUP('回答結果(KPMG編集)'!BN$2,'受領情報一覧(KPMG編集)'!$2:$100,ROW()-1,0)),"")</f>
        <v>土木構造物（道路、トンネル、橋梁、導管等の埋設物、等）;</v>
      </c>
      <c r="BO40" s="45" t="str">
        <f>IFERROR(IF(HLOOKUP('回答結果(KPMG編集)'!BO$2,'受領情報一覧(KPMG編集)'!$2:$100,ROW()-1,0)="","",HLOOKUP('回答結果(KPMG編集)'!BO$2,'受領情報一覧(KPMG編集)'!$2:$100,ROW()-1,0)),"")</f>
        <v>静止画や動画データ;点群データ;加速度データ;</v>
      </c>
      <c r="BP40" s="45" t="str">
        <f>IFERROR(IF(HLOOKUP('回答結果(KPMG編集)'!BP$2,'受領情報一覧(KPMG編集)'!$2:$100,ROW()-1,0)="","",HLOOKUP('回答結果(KPMG編集)'!BP$2,'受領情報一覧(KPMG編集)'!$2:$100,ROW()-1,0)),"")</f>
        <v>車両に観測機器を搭載し、確認対象付近を走行;</v>
      </c>
      <c r="BQ40" s="45" t="str">
        <f>IFERROR(IF(HLOOKUP('回答結果(KPMG編集)'!BQ$2,'受領情報一覧(KPMG編集)'!$2:$100,ROW()-1,0)="","",HLOOKUP('回答結果(KPMG編集)'!BQ$2,'受領情報一覧(KPMG編集)'!$2:$100,ROW()-1,0)),"")</f>
        <v>レベル3：実装（製品・サービスとして提供されている）</v>
      </c>
      <c r="BR40" s="45" t="str">
        <f>IFERROR(IF(HLOOKUP('回答結果(KPMG編集)'!BR$2,'受領情報一覧(KPMG編集)'!$2:$100,ROW()-1,0)="","",HLOOKUP('回答結果(KPMG編集)'!BR$2,'受領情報一覧(KPMG編集)'!$2:$100,ROW()-1,0)),"")</f>
        <v>道路において、3Dカメラでは光切断法にて舗装面の小ピッチの横断形状、プロファイルユニットではレーザー変位計と加速度計から外タイヤ位置（OWP）の縦断形状、MMSでは衛星測位情報、自車挙動、レーザ点群、カメラ画像から道路空間の3次元点群と周辺画像を取得する。いずれのデータも専用車両に機材を搭載し、走行しながら取得する。
https://www.youtube.com/watch?time_continue=27&amp;v=3bowRjYnU7c&amp;embeds_referring_euri=https%3A%2F%2Fwww.pasco.co.jp%2F&amp;source_ve_path=Mjg2NjY&amp;feature=emb_logo</v>
      </c>
      <c r="BS40" s="45" t="str">
        <f>IFERROR(IF(HLOOKUP('回答結果(KPMG編集)'!BS$2,'受領情報一覧(KPMG編集)'!$2:$100,ROW()-1,0)="","",HLOOKUP('回答結果(KPMG編集)'!BS$2,'受領情報一覧(KPMG編集)'!$2:$100,ROW()-1,0)),"")</f>
        <v>サイズ：幅 203cm×長さ 512cm×高さ295cm
・重量：2165kg（車両）、165kg（機器）
・稼働時間：8h
・移動速度:～120㎞/h</v>
      </c>
      <c r="BT40" s="45" t="str">
        <f>IFERROR(IF(HLOOKUP('回答結果(KPMG編集)'!BT$2,'受領情報一覧(KPMG編集)'!$2:$100,ROW()-1,0)="","",HLOOKUP('回答結果(KPMG編集)'!BT$2,'受領情報一覧(KPMG編集)'!$2:$100,ROW()-1,0)),"")</f>
        <v>【路面検査コンパクトユニット（3Dカメラ）】
サイズ： W563mm×D140mm×H290mm
重量：11,000g/unit
フレームレート：10000Hz
測距精度：1㎜
測定距離：2m
計測幅：2m/unit（合計4m）
【プロファイユニット】
サイズ：W140mm×D200mm×H268mm
重量：3,000g
計測距離：30㎝
計測レンジ：±10㎝
計測間隔：10㎝
【モービルマッピングシステム】
サイズ：W600㎜ x D760㎜ x H680㎜
重量：51 ,000g
単眼カメラ
・画角：61°×47
・最大解像度：12Mp
・フレームレート：8fps（最大）
・取得頻度：主に1回/2mで運用
全周囲カメラ
・画角：360°
・最大解像度：24Mp
・フレームレート：8fps（最大）
レーザスキャナ
・点群率：100点/s
・測距精度：0.5mm
・測定距離：119m
・防水等級：IP54
・防塵等級：IP54
・動作環境温度：-10℃～+40℃
・最大回転数：200Hz
GNSS/IMU
・計測レート：200Hz
・10秒停止後の位置精度：水平方向 0.010m RMS, 鉛直方向 0.020m RMS,ピッチ / ロール 0.004 deg RMS, ヘディング　0.013 deg RMS
上記以外は該当項目なし、もしくは不明</v>
      </c>
      <c r="BU40" s="45" t="str">
        <f>IFERROR(IF(HLOOKUP('回答結果(KPMG編集)'!BU$2,'受領情報一覧(KPMG編集)'!$2:$100,ROW()-1,0)="","",HLOOKUP('回答結果(KPMG編集)'!BU$2,'受領情報一覧(KPMG編集)'!$2:$100,ROW()-1,0)),"")</f>
        <v>有</v>
      </c>
      <c r="BV40" s="45" t="str">
        <f>IFERROR(IF(HLOOKUP('回答結果(KPMG編集)'!BV$2,'受領情報一覧(KPMG編集)'!$2:$100,ROW()-1,0)="","",HLOOKUP('回答結果(KPMG編集)'!BV$2,'受領情報一覧(KPMG編集)'!$2:$100,ROW()-1,0)),"")</f>
        <v>過去データと取得したデータとの差分分析をすることで、経年劣化状況（亀裂、傷、欠損、動作異常、異音、異常振動、温度異常、漏えい電流、漏えいガス、等）を検出;取得したデータの傾向を分析することで経年劣化（亀裂、傷、欠損、動作異常、異音、異常振動、温度異常、漏えい電流、漏えいガス、等）の予兆を検知;取得したデータの変化量を分析することで経年劣化状況（亀裂、傷、欠損、動作異常、異音、異常振動、温度異常、漏えい電流、漏えいガス、等）を検出;取得したデータから損傷状況を検出;</v>
      </c>
      <c r="BW40" s="45" t="str">
        <f>IFERROR(IF(HLOOKUP('回答結果(KPMG編集)'!BW$2,'受領情報一覧(KPMG編集)'!$2:$100,ROW()-1,0)="","",HLOOKUP('回答結果(KPMG編集)'!BW$2,'受領情報一覧(KPMG編集)'!$2:$100,ROW()-1,0)),"")</f>
        <v>レベル3：実装（製品・サービスとして提供されている）</v>
      </c>
      <c r="BX40" s="45" t="str">
        <f>IFERROR(IF(HLOOKUP('回答結果(KPMG編集)'!BX$2,'受領情報一覧(KPMG編集)'!$2:$100,ROW()-1,0)="","",HLOOKUP('回答結果(KPMG編集)'!BX$2,'受領情報一覧(KPMG編集)'!$2:$100,ROW()-1,0)),"")</f>
        <v xml:space="preserve">■路面検査コンパクトユニット（3Dカメラ）、プロファイルユニット
【わだち掘れ】光切断法により取得した横断形状からわだち掘れ量（㎜）を自動算出する。
【ひび割れ】光切断法により取得した小ピッチの横断形状の積層から路面画像（輝度、深さ）を生成し、ひび割れの深さ情報の連続性からひび割れを自動抽出する。抽出したひび割れにメッシュ法によりひび割れの有無、規模を自動判読し、ひび割れ率（%）を算出する
【IRI】レーザ変位計で計測した路面までの高さから、加速度計で取得した車両振動から算出した車両の変位量を除去し、縦断プロファイルを生成する。生成した縦断プロファイルにクウォーターカーシミュレーションを行いIRI（㎜/m）を算出する。（CLASS2に相当）
■MMS
【段差】3次元点群から標高段彩図を作成し、高さの急激な変化箇所を視覚化することで段差箇所を特定する。
【落下物】3次元点群の2時期差分で路面上に体積が増えた箇所を抽出することで、落下物を特定する。
【落石、崩土等】3次元点群の2時期差分で体積が増減した箇所を抽出することで落石、崩土等の箇所を特定する。
【植物の建築限界超過】道路空間の建築限界モデルを適応し、建築限界に抵触する街路樹の枝葉の3次元点群を抽出することで測物の建築限界超過箇所を特定する。
【交通安全施設（標識、防護柵、照明塔）の損傷】3次元点群の二時期差分から交通安全施設の傾きが発生した箇所を抽出することで交通安全施設箇所を特定する。	</v>
      </c>
      <c r="BY40" s="45" t="str">
        <f>IFERROR(IF(HLOOKUP('回答結果(KPMG編集)'!BY$2,'受領情報一覧(KPMG編集)'!$2:$100,ROW()-1,0)="","",HLOOKUP('回答結果(KPMG編集)'!BY$2,'受領情報一覧(KPMG編集)'!$2:$100,ROW()-1,0)),"")</f>
        <v>ISO/IEC 27001認証;JIS Q 15001認証;</v>
      </c>
      <c r="BZ40" s="45" t="str">
        <f>IFERROR(IF(HLOOKUP('回答結果(KPMG編集)'!BZ$2,'受領情報一覧(KPMG編集)'!$2:$100,ROW()-1,0)="","",HLOOKUP('回答結果(KPMG編集)'!BZ$2,'受領情報一覧(KPMG編集)'!$2:$100,ROW()-1,0)),"")</f>
        <v>両方取得していない</v>
      </c>
      <c r="CA40" s="45" t="str">
        <f>IFERROR(IF(HLOOKUP('回答結果(KPMG編集)'!CA$2,'受領情報一覧(KPMG編集)'!$2:$100,ROW()-1,0)="","",HLOOKUP('回答結果(KPMG編集)'!CA$2,'受領情報一覧(KPMG編集)'!$2:$100,ROW()-1,0)),"")</f>
        <v/>
      </c>
      <c r="CB40" s="45" t="str">
        <f>IFERROR(IF(HLOOKUP('回答結果(KPMG編集)'!CB$2,'受領情報一覧(KPMG編集)'!$2:$100,ROW()-1,0)="","",HLOOKUP('回答結果(KPMG編集)'!CB$2,'受領情報一覧(KPMG編集)'!$2:$100,ROW()-1,0)),"")</f>
        <v/>
      </c>
      <c r="CC40" s="45" t="str">
        <f>IFERROR(IF(HLOOKUP('回答結果(KPMG編集)'!CC$2,'受領情報一覧(KPMG編集)'!$2:$100,ROW()-1,0)="","",HLOOKUP('回答結果(KPMG編集)'!CC$2,'受領情報一覧(KPMG編集)'!$2:$100,ROW()-1,0)),"")</f>
        <v/>
      </c>
      <c r="CD40" s="45" t="str">
        <f>IFERROR(IF(HLOOKUP('回答結果(KPMG編集)'!CD$2,'受領情報一覧(KPMG編集)'!$2:$100,ROW()-1,0)="","",HLOOKUP('回答結果(KPMG編集)'!CD$2,'受領情報一覧(KPMG編集)'!$2:$100,ROW()-1,0)),"")</f>
        <v/>
      </c>
      <c r="CE40" s="45" t="str">
        <f>IFERROR(IF(HLOOKUP('回答結果(KPMG編集)'!CE$2,'受領情報一覧(KPMG編集)'!$2:$100,ROW()-1,0)="","",HLOOKUP('回答結果(KPMG編集)'!CE$2,'受領情報一覧(KPMG編集)'!$2:$100,ROW()-1,0)),"")</f>
        <v>準拠するガイドラインはないが独自に脆弱性検査を実施している</v>
      </c>
      <c r="CF40" s="45" t="str">
        <f>IFERROR(IF(HLOOKUP('回答結果(KPMG編集)'!CF$2,'受領情報一覧(KPMG編集)'!$2:$100,ROW()-1,0)="","",HLOOKUP('回答結果(KPMG編集)'!CF$2,'受領情報一覧(KPMG編集)'!$2:$100,ROW()-1,0)),"")</f>
        <v/>
      </c>
      <c r="CG40" s="45" t="str">
        <f>IFERROR(IF(HLOOKUP('回答結果(KPMG編集)'!CG$2,'受領情報一覧(KPMG編集)'!$2:$100,ROW()-1,0)="","",HLOOKUP('回答結果(KPMG編集)'!CG$2,'受領情報一覧(KPMG編集)'!$2:$100,ROW()-1,0)),"")</f>
        <v>動的アプリケーション・セキュリティ・テスト　※実行されるアプリケーションに対し、攻撃を仕掛け、脆弱性を検出する;プラットフォーム診断を実施;</v>
      </c>
      <c r="CH40" s="45" t="str">
        <f>IFERROR(IF(HLOOKUP('回答結果(KPMG編集)'!CH$2,'受領情報一覧(KPMG編集)'!$2:$100,ROW()-1,0)="","",HLOOKUP('回答結果(KPMG編集)'!CH$2,'受領情報一覧(KPMG編集)'!$2:$100,ROW()-1,0)),"")</f>
        <v/>
      </c>
      <c r="CI40" s="45" t="str">
        <f>IFERROR(IF(HLOOKUP('回答結果(KPMG編集)'!CI$2,'受領情報一覧(KPMG編集)'!$2:$100,ROW()-1,0)="","",HLOOKUP('回答結果(KPMG編集)'!CI$2,'受領情報一覧(KPMG編集)'!$2:$100,ROW()-1,0)),"")</f>
        <v/>
      </c>
      <c r="CJ40" s="45" t="str">
        <f>IFERROR(IF(HLOOKUP('回答結果(KPMG編集)'!CJ$2,'受領情報一覧(KPMG編集)'!$2:$100,ROW()-1,0)="","",HLOOKUP('回答結果(KPMG編集)'!CJ$2,'受領情報一覧(KPMG編集)'!$2:$100,ROW()-1,0)),"")</f>
        <v>日本国内のデータセンタ</v>
      </c>
      <c r="CK40" s="45" t="str">
        <f>IFERROR(IF(HLOOKUP('回答結果(KPMG編集)'!CK$2,'受領情報一覧(KPMG編集)'!$2:$100,ROW()-1,0)="","",HLOOKUP('回答結果(KPMG編集)'!CK$2,'受領情報一覧(KPMG編集)'!$2:$100,ROW()-1,0)),"")</f>
        <v>データサーバはセキュリティカードを使って立ち入りができる区域や部屋を限定し設置し、施錠を必要なところに施している。
アクセスコントロールができるソフトウェアを使用し、侵入を検知する装置をネットワークに付けている。
OSによるアクセス権限の設定や、装置を物理鍵などで施錠している。</v>
      </c>
      <c r="CL40" s="45" t="str">
        <f>IFERROR(IF(HLOOKUP('回答結果(KPMG編集)'!CL$2,'受領情報一覧(KPMG編集)'!$2:$100,ROW()-1,0)="","",HLOOKUP('回答結果(KPMG編集)'!CL$2,'受領情報一覧(KPMG編集)'!$2:$100,ROW()-1,0)),"")</f>
        <v>いずれの機能も有していない;スタンドアロンソフトウェアのため;</v>
      </c>
      <c r="CM40" s="45" t="str">
        <f>IFERROR(IF(HLOOKUP('回答結果(KPMG編集)'!CM$2,'受領情報一覧(KPMG編集)'!$2:$100,ROW()-1,0)="","",HLOOKUP('回答結果(KPMG編集)'!CM$2,'受領情報一覧(KPMG編集)'!$2:$100,ROW()-1,0)),"")</f>
        <v>【アクセス権限管理】ソフトウェア及びプラットフォームのユーザーに対し認証機能を使用し、ユーザーごとに扱うデータのトランザクションに係るリスクを踏まえ、アクセス権限を管理している（例）多要素認証機能、シングルサインオン機能、等;【アクセス元の識別、対処】ソフトウェア及びプラットフォームにアクセスするサービスごとに識別・認証し、システム内での通信や情報のやり取りが正当なサービスやアプリケーションとの間で行われ不正なアクセスや通信を防止するよう管理している;【付与する権限の最小化】ソフトウェア及びプラットフォームへのアクセス権はユーザーごとに必要最低限の範囲で付与し、重要な資産への不正アクセスを防止している（例）アクセス権管理専用のプラットフォームを使用し個々の管理者を識別している、等;</v>
      </c>
      <c r="CN40" s="45" t="str">
        <f>IFERROR(IF(HLOOKUP('回答結果(KPMG編集)'!CN$2,'受領情報一覧(KPMG編集)'!$2:$100,ROW()-1,0)="","",HLOOKUP('回答結果(KPMG編集)'!CN$2,'受領情報一覧(KPMG編集)'!$2:$100,ROW()-1,0)),"")</f>
        <v>【データ（資産）の特定、ラベル付け・保護】データ資産の特定、重要度と影響で分類、管理ポリシーの策定を実施の上、データ侵害への対応（例：暗号化制御、データ難読化対応等）、攻撃時の回復手順策定を実施している;【データのバックアップ】障害発生時、迅速な復旧作業が可能となるよう障害時対応計画を策定し、その有効性を確認している。また、データ消失等の事態に備え、バックアップ及びリストアの仕組みを実装し、その有効性を確認している;【付与する権限の最小化、アクセスレベルの設定】データ資産への不正なアクセスを防止するため、ユーザーに必要最小範囲へのアクセス権の付与や職掌権限にもとづく適切なアクセスレベルの設定を実施している（例）属性情報ベースのアクセス権制御（ABAC）等;</v>
      </c>
      <c r="CO40" s="45" t="str">
        <f>IFERROR(IF(HLOOKUP('回答結果(KPMG編集)'!CO$2,'受領情報一覧(KPMG編集)'!$2:$100,ROW()-1,0)="","",HLOOKUP('回答結果(KPMG編集)'!CO$2,'受領情報一覧(KPMG編集)'!$2:$100,ROW()-1,0)),"")</f>
        <v>ソフトウェア・コンポーネントを管理している</v>
      </c>
      <c r="CP40" s="45" t="str">
        <f>IFERROR(IF(HLOOKUP('回答結果(KPMG編集)'!CP$2,'受領情報一覧(KPMG編集)'!$2:$100,ROW()-1,0)="","",HLOOKUP('回答結果(KPMG編集)'!CP$2,'受領情報一覧(KPMG編集)'!$2:$100,ROW()-1,0)),"")</f>
        <v>プラットフォーム上の全てのソフトウェア（サードパーティ製ソフトウェア、OSSを含む）のソフトウェア・コンポーネントのインベントリ（ソフトウェア部品表（SBOM：software bill of materials））を作成しているが、SBOM データを標準フォーマットでは管理していない</v>
      </c>
      <c r="CQ40" s="45" t="str">
        <f>IFERROR(IF(HLOOKUP('回答結果(KPMG編集)'!CQ$2,'受領情報一覧(KPMG編集)'!$2:$100,ROW()-1,0)="","",HLOOKUP('回答結果(KPMG編集)'!CQ$2,'受領情報一覧(KPMG編集)'!$2:$100,ROW()-1,0)),"")</f>
        <v>【パッチ適用への活用】ソフトウェア・コンポーネントのインベントリ（ソフトウェア部品表（SBOM：software bill of materials））を活用し、効率的に適切なタイミングでパッチ適用を実施している;【構成管理・変更管理プロセスへの活用】プラットフォーム上の全てのソフトウェア（サードパーティ製ソフトウェア、OSSを含む）におけるソフトウェアバージョン、適用済パッチ等の構成に関わる管理（構成管理）、リスクを最小限に抑えつつ情報システムやサービスの変更を実施するためのプロセス（変更管理）にソフトウェア・コンポーネントのインベントリ（ソフトウェア部品表（SBOM：software bill of materials））を活用している;【リスク評価への活用】プラットフォーム上の全てのソフトウェア（サードパーティ製ソフトウェア、OSSを含む）について、ソフトウェア・コンポーネントのインベントリ（ソフトウェア部品表（SBOM：software bill of materials））を活用し、脆弱性や OSS ライセンス等に関わるリスクを評価している;</v>
      </c>
      <c r="CR40" s="45" t="str">
        <f>IFERROR(IF(HLOOKUP('回答結果(KPMG編集)'!CR$2,'受領情報一覧(KPMG編集)'!$2:$100,ROW()-1,0)="","",HLOOKUP('回答結果(KPMG編集)'!CR$2,'受領情報一覧(KPMG編集)'!$2:$100,ROW()-1,0)),"")</f>
        <v/>
      </c>
      <c r="CS40" s="45" t="str">
        <f>IFERROR(IF(HLOOKUP('回答結果(KPMG編集)'!CS$2,'受領情報一覧(KPMG編集)'!$2:$100,ROW()-1,0)="","",HLOOKUP('回答結果(KPMG編集)'!CS$2,'受領情報一覧(KPMG編集)'!$2:$100,ROW()-1,0)),"")</f>
        <v>【人（要員）に関わる対策の実施（教育等）】セキュリティインシデントの発生時を想定して、対応方針・手順の策定、人材育成を実施している （例）対応計画や復旧計画の策定・評価、緊急時対応訓練、セキュリティ管理人材の育成研修プラットフォーム上のソフトウェアのセキュリティイベントを監視している、等;</v>
      </c>
      <c r="CT40" s="45" t="str">
        <f>IFERROR(IF(HLOOKUP('回答結果(KPMG編集)'!CT$2,'受領情報一覧(KPMG編集)'!$2:$100,ROW()-1,0)="","",HLOOKUP('回答結果(KPMG編集)'!CT$2,'受領情報一覧(KPMG編集)'!$2:$100,ROW()-1,0)),"")</f>
        <v>【画一的なトレーニングの実施】全社員に対し、画一的なトレーニングを実施している（例）全社員に対し、セキュリティに関わる意識の向上を目的としたトレーニングを実施している、実際の出来事やインシデントをシミュレートした実践的なトレーニングを実施している、等;【ロール（役割）に基づくトレーニングの実施】ロールベースでのトレーニングを実施している（例）管理者としての役割や職務内容に基づくトレーニングを実施している、セキュリティインシデント発生時に管理者に期待される振る舞いを念頭に置いたトレーニングを実施している、等;</v>
      </c>
      <c r="CU40" s="45" t="str">
        <f>IFERROR(IF(HLOOKUP('回答結果(KPMG編集)'!CU$2,'受領情報一覧(KPMG編集)'!$2:$100,ROW()-1,0)="","",HLOOKUP('回答結果(KPMG編集)'!CU$2,'受領情報一覧(KPMG編集)'!$2:$100,ROW()-1,0)),"")</f>
        <v>【コンポーネント（ソフトウェアを構成する部品・構成要素）の把握・適切な管理】ソフトウェアに含まれているコンポーネント（OSS等の外部ソース含む）について、脆弱性データベース等を活用し脆弱性を継続的に監視している;</v>
      </c>
      <c r="CV40" s="45" t="str">
        <f>IFERROR(IF(HLOOKUP('回答結果(KPMG編集)'!CV$2,'受領情報一覧(KPMG編集)'!$2:$100,ROW()-1,0)="","",HLOOKUP('回答結果(KPMG編集)'!CV$2,'受領情報一覧(KPMG編集)'!$2:$100,ROW()-1,0)),"")</f>
        <v>50件以上</v>
      </c>
      <c r="CW40" s="45" t="str">
        <f>IFERROR(IF(HLOOKUP('回答結果(KPMG編集)'!CW$2,'受領情報一覧(KPMG編集)'!$2:$100,ROW()-1,0)="","",HLOOKUP('回答結果(KPMG編集)'!CW$2,'受領情報一覧(KPMG編集)'!$2:$100,ROW()-1,0)),"")</f>
        <v>50件以上</v>
      </c>
      <c r="CX40" s="45" t="str">
        <f>IFERROR(IF(HLOOKUP('回答結果(KPMG編集)'!CX$2,'受領情報一覧(KPMG編集)'!$2:$100,ROW()-1,0)="","",HLOOKUP('回答結果(KPMG編集)'!CX$2,'受領情報一覧(KPMG編集)'!$2:$100,ROW()-1,0)),"")</f>
        <v>①国土交通省地方整備局、都道府県、市町村
②本装置を用いて路面性状値の3要素（ひび割れ、わだち掘れ、平たん性/IRI）を測定し、損傷状況を明らかにした。また、得られた損傷状況から要補修箇所の選定・優先順位等の分析を行うことで、地方整備局、都道府県、市町村が管理する道路において、適切な舗装の維持管理をするための基礎データとして活用している。</v>
      </c>
      <c r="CY40" s="45" t="str">
        <f>IFERROR(IF(HLOOKUP('回答結果(KPMG編集)'!CY$2,'受領情報一覧(KPMG編集)'!$2:$100,ROW()-1,0)="","",HLOOKUP('回答結果(KPMG編集)'!CY$2,'受領情報一覧(KPMG編集)'!$2:$100,ROW()-1,0)),"")</f>
        <v>①東京都
②東京都建設局が管理する道路（舗装）の現況と経年変化等を把握するため、本装置を用いて路面性状値の3要素（ひび割れ、わだち掘れ、平たん性）の損傷状況を明らかにし、要補修箇所の選定・優先順位等の分析を行った。さらに、建設局の業務の高度化、効率化を図るため、MMSによる道路空間の3次元データ化を実施した。</v>
      </c>
      <c r="CZ40" s="45" t="str">
        <f>IFERROR(IF(HLOOKUP('回答結果(KPMG編集)'!CZ$2,'受領情報一覧(KPMG編集)'!$2:$100,ROW()-1,0)="","",HLOOKUP('回答結果(KPMG編集)'!CZ$2,'受領情報一覧(KPMG編集)'!$2:$100,ROW()-1,0)),"")</f>
        <v/>
      </c>
      <c r="DA40" s="45" t="str">
        <f>IFERROR(IF(HLOOKUP('回答結果(KPMG編集)'!DA$2,'受領情報一覧(KPMG編集)'!$2:$100,ROW()-1,0)="","",HLOOKUP('回答結果(KPMG編集)'!DA$2,'受領情報一覧(KPMG編集)'!$2:$100,ROW()-1,0)),"")</f>
        <v>別途お問い合わせください。</v>
      </c>
      <c r="DB40" s="45" t="str">
        <f>IFERROR(IF(HLOOKUP('回答結果(KPMG編集)'!DB$2,'受領情報一覧(KPMG編集)'!$2:$100,ROW()-1,0)="","",HLOOKUP('回答結果(KPMG編集)'!DB$2,'受領情報一覧(KPMG編集)'!$2:$100,ROW()-1,0)),"")</f>
        <v>①発明の名称：計測システム、情報処理装置及び情報処理方法
特許番号：特許第7179897号
②発明の名称：路面性状調査システム、路面性状調査装置、及び路面性状調査方法
特許番号：特許第7241948号
③発明の名称：道路施設管理支援装置及び道路施設管理支援プログラム
特許番号：特許第6884018号</v>
      </c>
      <c r="DC40" s="45" t="str">
        <f>IFERROR(IF(HLOOKUP('回答結果(KPMG編集)'!DC$2,'受領情報一覧(KPMG編集)'!$2:$100,ROW()-1,0)="","",HLOOKUP('回答結果(KPMG編集)'!DC$2,'受領情報一覧(KPMG編集)'!$2:$100,ROW()-1,0)),"")</f>
        <v>舗装点検要領（国土交通省）
道路土工構造物点検要領（国土交通省）
車載写真レーザ測量システムを用いた三次元点群測量マニュアル（案）（国土地理院）</v>
      </c>
      <c r="DD40" s="45" t="str">
        <f>IFERROR(IF(HLOOKUP('回答結果(KPMG編集)'!DD$2,'受領情報一覧(KPMG編集)'!$2:$100,ROW()-1,0)="","",HLOOKUP('回答結果(KPMG編集)'!DD$2,'受領情報一覧(KPMG編集)'!$2:$100,ROW()-1,0)),"")</f>
        <v>【情報取得装置】
・降雨時は計測不能
・路面に水が浮いている場合は正確なデータ計測が不能
・2時期差分により抽出する成果については比較データが必要
【三次元データ処理・閲覧ソフトウェア】
・PADMS Viewer、Solidの動作に必要なPCのスペックは以下の通り
　- OS Microsoft Windows10（64bit）、.NetFramework4.5.2
　- RAM 8GB以上
　- CPU Core i5-4590以上
　- ビデオメモリ 2GB以上
　- その他 OpenGL4.X以上
・PADMS-Netは代表的なウェブブラウザが利用可能な環境が必要</v>
      </c>
      <c r="DE40" s="45" t="str">
        <f>IFERROR(IF(HLOOKUP('回答結果(KPMG編集)'!DE$2,'受領情報一覧(KPMG編集)'!$2:$100,ROW()-1,0)="","",HLOOKUP('回答結果(KPMG編集)'!DE$2,'受領情報一覧(KPMG編集)'!$2:$100,ROW()-1,0)),"")</f>
        <v>1度の計測走行で道路空間の3次元点群計測と路面性状調査、全周囲画像が取得可能な最新の道路計測システムです。機器やオペレーションの機能性と計測の安全性を強化、さらに、取得したデータの解析処理の効率化とデータ品質の向上を実現しました。</v>
      </c>
      <c r="DF40" s="45" t="str">
        <f>IFERROR(IF(HLOOKUP('回答結果(KPMG編集)'!DF$2,'受領情報一覧(KPMG編集)'!$2:$100,ROW()-1,0)="","",HLOOKUP('回答結果(KPMG編集)'!DF$2,'受領情報一覧(KPMG編集)'!$2:$100,ROW()-1,0)),"")</f>
        <v>日本国の裁判所</v>
      </c>
      <c r="DG40" s="45" t="str">
        <f>IFERROR(IF(HLOOKUP('回答結果(KPMG編集)'!DG$2,'受領情報一覧(KPMG編集)'!$2:$100,ROW()-1,0)="","",HLOOKUP('回答結果(KPMG編集)'!DG$2,'受領情報一覧(KPMG編集)'!$2:$100,ROW()-1,0)),"")</f>
        <v>日本法</v>
      </c>
      <c r="DH40" s="45" t="str">
        <f>IFERROR(IF(HLOOKUP('回答結果(KPMG編集)'!DH$2,'受領情報一覧(KPMG編集)'!$2:$100,ROW()-1,0)="","",HLOOKUP('回答結果(KPMG編集)'!DH$2,'受領情報一覧(KPMG編集)'!$2:$100,ROW()-1,0)),"")</f>
        <v>はい</v>
      </c>
      <c r="DI40" s="45" t="str">
        <f>IFERROR(IF(HLOOKUP('回答結果(KPMG編集)'!DI$2,'受領情報一覧(KPMG編集)'!$2:$100,ROW()-1,0)="","",HLOOKUP('回答結果(KPMG編集)'!DI$2,'受領情報一覧(KPMG編集)'!$2:$100,ROW()-1,0)),"")</f>
        <v>はい</v>
      </c>
      <c r="DJ40" s="45" t="str">
        <f>IFERROR(IF(HLOOKUP('回答結果(KPMG編集)'!DJ$2,'受領情報一覧(KPMG編集)'!$2:$100,ROW()-1,0)="","",HLOOKUP('回答結果(KPMG編集)'!DJ$2,'受領情報一覧(KPMG編集)'!$2:$100,ROW()-1,0)),"")</f>
        <v>顧客との契約条件による</v>
      </c>
      <c r="DK40" s="45" t="str">
        <f>IFERROR(IF(HLOOKUP('回答結果(KPMG編集)'!DK$2,'受領情報一覧(KPMG編集)'!$2:$100,ROW()-1,0)="","",HLOOKUP('回答結果(KPMG編集)'!DK$2,'受領情報一覧(KPMG編集)'!$2:$100,ROW()-1,0)),"")</f>
        <v/>
      </c>
      <c r="DL40" s="45" t="str">
        <f>IFERROR(IF(HLOOKUP('回答結果(KPMG編集)'!DL$2,'受領情報一覧(KPMG編集)'!$2:$100,ROW()-1,0)="","",HLOOKUP('回答結果(KPMG編集)'!DL$2,'受領情報一覧(KPMG編集)'!$2:$100,ROW()-1,0)),"")</f>
        <v/>
      </c>
      <c r="DM40" s="45" t="str">
        <f>IFERROR(IF(HLOOKUP('回答結果(KPMG編集)'!DM$2,'受領情報一覧(KPMG編集)'!$2:$100,ROW()-1,0)="","",HLOOKUP('回答結果(KPMG編集)'!DM$2,'受領情報一覧(KPMG編集)'!$2:$100,ROW()-1,0)),"")</f>
        <v/>
      </c>
      <c r="DN40" s="45" t="str">
        <f>IFERROR(IF(HLOOKUP('回答結果(KPMG編集)'!DN$2,'受領情報一覧(KPMG編集)'!$2:$100,ROW()-1,0)="","",HLOOKUP('回答結果(KPMG編集)'!DN$2,'受領情報一覧(KPMG編集)'!$2:$100,ROW()-1,0)),"")</f>
        <v/>
      </c>
      <c r="DO40" s="45" t="str">
        <f>IFERROR(IF(HLOOKUP('回答結果(KPMG編集)'!DO$2,'受領情報一覧(KPMG編集)'!$2:$100,ROW()-1,0)="","",HLOOKUP('回答結果(KPMG編集)'!DO$2,'受領情報一覧(KPMG編集)'!$2:$100,ROW()-1,0)),"")</f>
        <v/>
      </c>
      <c r="DP40" s="45" t="str">
        <f>IFERROR(IF(HLOOKUP('回答結果(KPMG編集)'!DP$2,'受領情報一覧(KPMG編集)'!$2:$100,ROW()-1,0)="","",HLOOKUP('回答結果(KPMG編集)'!DP$2,'受領情報一覧(KPMG編集)'!$2:$100,ROW()-1,0)),"")</f>
        <v/>
      </c>
      <c r="DQ40" s="45" t="str">
        <f>IFERROR(IF(HLOOKUP('回答結果(KPMG編集)'!DQ$2,'受領情報一覧(KPMG編集)'!$2:$100,ROW()-1,0)="","",HLOOKUP('回答結果(KPMG編集)'!DQ$2,'受領情報一覧(KPMG編集)'!$2:$100,ROW()-1,0)),"")</f>
        <v/>
      </c>
      <c r="DR40" s="45" t="str">
        <f>IFERROR(IF(HLOOKUP('回答結果(KPMG編集)'!DR$2,'受領情報一覧(KPMG編集)'!$2:$100,ROW()-1,0)="","",HLOOKUP('回答結果(KPMG編集)'!DR$2,'受領情報一覧(KPMG編集)'!$2:$100,ROW()-1,0)),"")</f>
        <v/>
      </c>
      <c r="DS40" s="45" t="str">
        <f>IFERROR(IF(HLOOKUP('回答結果(KPMG編集)'!DS$2,'受領情報一覧(KPMG編集)'!$2:$100,ROW()-1,0)="","",HLOOKUP('回答結果(KPMG編集)'!DS$2,'受領情報一覧(KPMG編集)'!$2:$100,ROW()-1,0)),"")</f>
        <v/>
      </c>
      <c r="DT40" s="45" t="str">
        <f>IFERROR(IF(HLOOKUP('回答結果(KPMG編集)'!DT$2,'受領情報一覧(KPMG編集)'!$2:$100,ROW()-1,0)="","",HLOOKUP('回答結果(KPMG編集)'!DT$2,'受領情報一覧(KPMG編集)'!$2:$100,ROW()-1,0)),"")</f>
        <v/>
      </c>
      <c r="DU40" s="45" t="str">
        <f>IFERROR(IF(HLOOKUP('回答結果(KPMG編集)'!DU$2,'受領情報一覧(KPMG編集)'!$2:$100,ROW()-1,0)="","",HLOOKUP('回答結果(KPMG編集)'!DU$2,'受領情報一覧(KPMG編集)'!$2:$100,ROW()-1,0)),"")</f>
        <v/>
      </c>
      <c r="DV40" s="45" t="str">
        <f>IFERROR(IF(HLOOKUP('回答結果(KPMG編集)'!DV$2,'受領情報一覧(KPMG編集)'!$2:$100,ROW()-1,0)="","",HLOOKUP('回答結果(KPMG編集)'!DV$2,'受領情報一覧(KPMG編集)'!$2:$100,ROW()-1,0)),"")</f>
        <v>新空間情報事業部 新空間技術部　前田 近邦</v>
      </c>
      <c r="DW40" s="45" t="str">
        <f>IFERROR(IF(HLOOKUP('回答結果(KPMG編集)'!DW$2,'受領情報一覧(KPMG編集)'!$2:$100,ROW()-1,0)="","",HLOOKUP('回答結果(KPMG編集)'!DW$2,'受領情報一覧(KPMG編集)'!$2:$100,ROW()-1,0)),"")</f>
        <v>シンクウカンジョウホウジギョウブ　シンクウカンギジュツブ 　マエダ チカクニ</v>
      </c>
      <c r="DX40" s="45" t="str">
        <f>IFERROR(IF(HLOOKUP('回答結果(KPMG編集)'!DX$2,'受領情報一覧(KPMG編集)'!$2:$100,ROW()-1,0)="","",HLOOKUP('回答結果(KPMG編集)'!DX$2,'受領情報一覧(KPMG編集)'!$2:$100,ROW()-1,0)),"")</f>
        <v xml:space="preserve">06-6635-2180 </v>
      </c>
      <c r="DY40" s="45" t="str">
        <f>IFERROR(IF(HLOOKUP('回答結果(KPMG編集)'!DY$2,'受領情報一覧(KPMG編集)'!$2:$100,ROW()-1,0)="","",HLOOKUP('回答結果(KPMG編集)'!DY$2,'受領情報一覧(KPMG編集)'!$2:$100,ROW()-1,0)),"")</f>
        <v>個人情報の取扱いに同意する</v>
      </c>
      <c r="DZ40" s="45" t="str">
        <f>IFERROR(IF(HLOOKUP('回答結果(KPMG編集)'!DZ$2,'受領情報一覧(KPMG編集)'!$2:$100,ROW()-1,0)="","",HLOOKUP('回答結果(KPMG編集)'!DZ$2,'受領情報一覧(KPMG編集)'!$2:$100,ROW()-1,0)),"")</f>
        <v>著作権の取扱いに同意する</v>
      </c>
      <c r="EA40" s="45" t="str">
        <f>IFERROR(IF(HLOOKUP('回答結果(KPMG編集)'!EA$3,'受領情報一覧(KPMG編集)'!$3:$100,ROW()-2,0)="","",HLOOKUP('回答結果(KPMG編集)'!EA$3,'受領情報一覧(KPMG編集)'!$3:$100,ROW()-2,0)),"")</f>
        <v>同意する</v>
      </c>
      <c r="EB40" s="45" t="str">
        <f>IFERROR(IF(HLOOKUP('回答結果(KPMG編集)'!EB$3,'受領情報一覧(KPMG編集)'!$3:$100,ROW()-2,0)="","",HLOOKUP('回答結果(KPMG編集)'!EB$3,'受領情報一覧(KPMG編集)'!$3:$100,ROW()-2,0)),"")</f>
        <v>確認しました</v>
      </c>
    </row>
    <row r="41" spans="2:132" x14ac:dyDescent="0.55000000000000004">
      <c r="B41" s="67">
        <f>IFERROR(IF(Table1[[#This Row],[回答ID]]="","",Table1[[#This Row],[回答ID]]),"")</f>
        <v>38</v>
      </c>
      <c r="C41" s="46">
        <f>IFERROR(IF(Table1[[#This Row],[開始時刻]]="","",Table1[[#This Row],[開始時刻]]),"")</f>
        <v>45320.381412037037</v>
      </c>
      <c r="D41" s="46">
        <f>IFERROR(IF(Table1[[#This Row],[完了時刻]]="","",Table1[[#This Row],[完了時刻]]),"")</f>
        <v>45320.574178240742</v>
      </c>
      <c r="E41" s="45" t="str">
        <f>IFERROR(IF(Table1[[#This Row],[メール]]="","",Table1[[#This Row],[メール]]),"")</f>
        <v>anonymous</v>
      </c>
      <c r="F41" s="45" t="str">
        <f>IFERROR(IF(Table1[[#This Row],[名前]]="","",Table1[[#This Row],[名前]]),"")</f>
        <v/>
      </c>
      <c r="G41" s="45" t="str">
        <f>IFERROR(IF(Table1[[#This Row],[最終変更時刻]]="","",Table1[[#This Row],[最終変更時刻]]),"")</f>
        <v/>
      </c>
      <c r="H41" s="45" t="str">
        <f>IFERROR(IF(HLOOKUP('回答結果(KPMG編集)'!H$2,'受領情報一覧(KPMG編集)'!$2:$100,ROW()-1,0)="","",HLOOKUP('回答結果(KPMG編集)'!H$2,'受領情報一覧(KPMG編集)'!$2:$100,ROW()-1,0)),"")</f>
        <v>株式会社エアーム</v>
      </c>
      <c r="I41" s="45" t="str">
        <f>IFERROR(IF(HLOOKUP('回答結果(KPMG編集)'!I$2,'受領情報一覧(KPMG編集)'!$2:$100,ROW()-1,0)="","",HLOOKUP('回答結果(KPMG編集)'!I$2,'受領情報一覧(KPMG編集)'!$2:$100,ROW()-1,0)),"")</f>
        <v>エアーム</v>
      </c>
      <c r="J41" s="45" t="str">
        <f>IFERROR(IF(HLOOKUP('回答結果(KPMG編集)'!J$2,'受領情報一覧(KPMG編集)'!$2:$100,ROW()-1,0)="","",HLOOKUP('回答結果(KPMG編集)'!J$2,'受領情報一覧(KPMG編集)'!$2:$100,ROW()-1,0)),"")</f>
        <v>日本国</v>
      </c>
      <c r="K41" s="184" t="str">
        <f>IFERROR(IF(HLOOKUP('回答結果(KPMG編集)'!K$2,'受領情報一覧(KPMG編集)'!$2:$100,ROW()-1,0)="","",HLOOKUP('回答結果(KPMG編集)'!K$2,'受領情報一覧(KPMG編集)'!$2:$100,ROW()-1,0)),"")</f>
        <v>8200001039935</v>
      </c>
      <c r="L41" s="45" t="str">
        <f>IFERROR(IF(HLOOKUP('回答結果(KPMG編集)'!L$2,'受領情報一覧(KPMG編集)'!$2:$100,ROW()-1,0)="","",HLOOKUP('回答結果(KPMG編集)'!L$2,'受領情報一覧(KPMG編集)'!$2:$100,ROW()-1,0)),"")</f>
        <v>50⼈以下</v>
      </c>
      <c r="M41" s="45" t="str">
        <f>IFERROR(IF(HLOOKUP('回答結果(KPMG編集)'!M$2,'受領情報一覧(KPMG編集)'!$2:$100,ROW()-1,0)="","",HLOOKUP('回答結果(KPMG編集)'!M$2,'受領情報一覧(KPMG編集)'!$2:$100,ROW()-1,0)),"")</f>
        <v>5,000万円以下</v>
      </c>
      <c r="N41" s="45" t="str">
        <f>IFERROR(IF(HLOOKUP('回答結果(KPMG編集)'!N$2,'受領情報一覧(KPMG編集)'!$2:$100,ROW()-1,0)="","",HLOOKUP('回答結果(KPMG編集)'!N$2,'受領情報一覧(KPMG編集)'!$2:$100,ROW()-1,0)),"")</f>
        <v>愛知県一宮市真清田１丁目３−１８ グロリアス本町７Ｆ</v>
      </c>
      <c r="O41" s="45" t="str">
        <f>IFERROR(IF(HLOOKUP('回答結果(KPMG編集)'!O$2,'受領情報一覧(KPMG編集)'!$2:$100,ROW()-1,0)="","",HLOOKUP('回答結果(KPMG編集)'!O$2,'受領情報一覧(KPMG編集)'!$2:$100,ROW()-1,0)),"")</f>
        <v>https://www.airm.co.jp</v>
      </c>
      <c r="P41" s="45" t="str">
        <f>IFERROR(IF(HLOOKUP('回答結果(KPMG編集)'!P$2,'受領情報一覧(KPMG編集)'!$2:$100,ROW()-1,0)="","",HLOOKUP('回答結果(KPMG編集)'!P$2,'受領情報一覧(KPMG編集)'!$2:$100,ROW()-1,0)),"")</f>
        <v>無し;</v>
      </c>
      <c r="Q41" s="45" t="str">
        <f>IFERROR(IF(HLOOKUP('回答結果(KPMG編集)'!Q$2,'受領情報一覧(KPMG編集)'!$2:$100,ROW()-1,0)="","",HLOOKUP('回答結果(KPMG編集)'!Q$2,'受領情報一覧(KPMG編集)'!$2:$100,ROW()-1,0)),"")</f>
        <v>全国;</v>
      </c>
      <c r="R41" s="45" t="str">
        <f>IFERROR(IF(HLOOKUP('回答結果(KPMG編集)'!R$2,'受領情報一覧(KPMG編集)'!$2:$100,ROW()-1,0)="","",HLOOKUP('回答結果(KPMG編集)'!R$2,'受領情報一覧(KPMG編集)'!$2:$100,ROW()-1,0)),"")</f>
        <v>パノラマカメラを用いたインフラ構造物の点検・維持管理ソリューション</v>
      </c>
      <c r="S41" s="45" t="str">
        <f>IFERROR(IF(HLOOKUP('回答結果(KPMG編集)'!S$2,'受領情報一覧(KPMG編集)'!$2:$100,ROW()-1,0)="","",HLOOKUP('回答結果(KPMG編集)'!S$2,'受領情報一覧(KPMG編集)'!$2:$100,ROW()-1,0)),"")</f>
        <v>特になし</v>
      </c>
      <c r="T41" s="45" t="str">
        <f>IFERROR(IF(HLOOKUP('回答結果(KPMG編集)'!T$2,'受領情報一覧(KPMG編集)'!$2:$100,ROW()-1,0)="","",HLOOKUP('回答結果(KPMG編集)'!T$2,'受領情報一覧(KPMG編集)'!$2:$100,ROW()-1,0)),"")</f>
        <v>本技術は、インフラ構造物の目視点検の代替技術で、高精度なパノラマカメラを用いた点検技術である。個別損傷の履歴管理することで構造物の正確な状態管理をすることができ、維持管理業務全般をサポートする。</v>
      </c>
      <c r="U41" s="45" t="str">
        <f>IFERROR(IF(HLOOKUP('回答結果(KPMG編集)'!U$2,'受領情報一覧(KPMG編集)'!$2:$100,ROW()-1,0)="","",HLOOKUP('回答結果(KPMG編集)'!U$2,'受領情報一覧(KPMG編集)'!$2:$100,ROW()-1,0)),"")</f>
        <v>https://www.airm.co.jp/panorama/</v>
      </c>
      <c r="V41" s="45" t="str">
        <f>IFERROR(IF(HLOOKUP('回答結果(KPMG編集)'!V$2,'受領情報一覧(KPMG編集)'!$2:$100,ROW()-1,0)="","",HLOOKUP('回答結果(KPMG編集)'!V$2,'受領情報一覧(KPMG編集)'!$2:$100,ROW()-1,0)),"")</f>
        <v/>
      </c>
      <c r="W41" s="45" t="str">
        <f>IFERROR(IF(HLOOKUP('回答結果(KPMG編集)'!W$2,'受領情報一覧(KPMG編集)'!$2:$100,ROW()-1,0)="","",HLOOKUP('回答結果(KPMG編集)'!W$2,'受領情報一覧(KPMG編集)'!$2:$100,ROW()-1,0)),"")</f>
        <v>点検で使用するカメラの技術基準適合証明</v>
      </c>
      <c r="X41" s="45" t="str">
        <f>IFERROR(IF(HLOOKUP('回答結果(KPMG編集)'!X$2,'受領情報一覧(KPMG編集)'!$2:$100,ROW()-1,0)="","",HLOOKUP('回答結果(KPMG編集)'!X$2,'受領情報一覧(KPMG編集)'!$2:$100,ROW()-1,0)),"")</f>
        <v>複数の要素技術により構成される</v>
      </c>
      <c r="Y41" s="45" t="str">
        <f>IFERROR(IF(HLOOKUP('回答結果(KPMG編集)'!Y$2,'受領情報一覧(KPMG編集)'!$2:$100,ROW()-1,0)="","",HLOOKUP('回答結果(KPMG編集)'!Y$2,'受領情報一覧(KPMG編集)'!$2:$100,ROW()-1,0)),"")</f>
        <v/>
      </c>
      <c r="Z41" s="45" t="str">
        <f>IFERROR(IF(HLOOKUP('回答結果(KPMG編集)'!Z$2,'受領情報一覧(KPMG編集)'!$2:$100,ROW()-1,0)="","",HLOOKUP('回答結果(KPMG編集)'!Z$2,'受領情報一覧(KPMG編集)'!$2:$100,ROW()-1,0)),"")</f>
        <v/>
      </c>
      <c r="AA41" s="185" t="str">
        <f>IFERROR(IF(HLOOKUP('回答結果(KPMG編集)'!AA$2,'受領情報一覧(KPMG編集)'!$2:$100,ROW()-1,0)="","",HLOOKUP('回答結果(KPMG編集)'!AA$2,'受領情報一覧(KPMG編集)'!$2:$100,ROW()-1,0)),"")</f>
        <v/>
      </c>
      <c r="AB41" s="45" t="str">
        <f>IFERROR(IF(HLOOKUP('回答結果(KPMG編集)'!AB$2,'受領情報一覧(KPMG編集)'!$2:$100,ROW()-1,0)="","",HLOOKUP('回答結果(KPMG編集)'!AB$2,'受領情報一覧(KPMG編集)'!$2:$100,ROW()-1,0)),"")</f>
        <v/>
      </c>
      <c r="AC41" s="45" t="str">
        <f>IFERROR(IF(HLOOKUP('回答結果(KPMG編集)'!AC$2,'受領情報一覧(KPMG編集)'!$2:$100,ROW()-1,0)="","",HLOOKUP('回答結果(KPMG編集)'!AC$2,'受領情報一覧(KPMG編集)'!$2:$100,ROW()-1,0)),"")</f>
        <v>点検・維持管理情報統合型管理システム（管理者向け）</v>
      </c>
      <c r="AD41" s="45" t="str">
        <f>IFERROR(IF(HLOOKUP('回答結果(KPMG編集)'!AD$2,'受領情報一覧(KPMG編集)'!$2:$100,ROW()-1,0)="","",HLOOKUP('回答結果(KPMG編集)'!AD$2,'受領情報一覧(KPMG編集)'!$2:$100,ROW()-1,0)),"")</f>
        <v/>
      </c>
      <c r="AE41" s="45" t="str">
        <f>IFERROR(IF(HLOOKUP('回答結果(KPMG編集)'!AE$2,'受領情報一覧(KPMG編集)'!$2:$100,ROW()-1,0)="","",HLOOKUP('回答結果(KPMG編集)'!AE$2,'受領情報一覧(KPMG編集)'!$2:$100,ROW()-1,0)),"")</f>
        <v>株式会社エアーム</v>
      </c>
      <c r="AF41" s="45" t="str">
        <f>IFERROR(IF(HLOOKUP('回答結果(KPMG編集)'!AF$2,'受領情報一覧(KPMG編集)'!$2:$100,ROW()-1,0)="","",HLOOKUP('回答結果(KPMG編集)'!AF$2,'受領情報一覧(KPMG編集)'!$2:$100,ROW()-1,0)),"")</f>
        <v>エアーム</v>
      </c>
      <c r="AG41" s="185" t="str">
        <f>IFERROR(IF(HLOOKUP('回答結果(KPMG編集)'!AG$2,'受領情報一覧(KPMG編集)'!$2:$100,ROW()-1,0)="","",HLOOKUP('回答結果(KPMG編集)'!AG$2,'受領情報一覧(KPMG編集)'!$2:$100,ROW()-1,0)),"")</f>
        <v>8200001039935</v>
      </c>
      <c r="AH41" s="45" t="str">
        <f>IFERROR(IF(HLOOKUP('回答結果(KPMG編集)'!AH$2,'受領情報一覧(KPMG編集)'!$2:$100,ROW()-1,0)="","",HLOOKUP('回答結果(KPMG編集)'!AH$2,'受領情報一覧(KPMG編集)'!$2:$100,ROW()-1,0)),"")</f>
        <v>愛知県一宮市真清田１丁目３−１８グロリアス本町７Ｆ</v>
      </c>
      <c r="AI41" s="45" t="str">
        <f>IFERROR(IF(HLOOKUP('回答結果(KPMG編集)'!AI$2,'受領情報一覧(KPMG編集)'!$2:$100,ROW()-1,0)="","",HLOOKUP('回答結果(KPMG編集)'!AI$2,'受領情報一覧(KPMG編集)'!$2:$100,ROW()-1,0)),"")</f>
        <v>続けて回答する</v>
      </c>
      <c r="AJ41" s="45" t="str">
        <f>IFERROR(IF(HLOOKUP('回答結果(KPMG編集)'!AJ$2,'受領情報一覧(KPMG編集)'!$2:$100,ROW()-1,0)="","",HLOOKUP('回答結果(KPMG編集)'!AJ$2,'受領情報一覧(KPMG編集)'!$2:$100,ROW()-1,0)),"")</f>
        <v>現場点検支援アプリ（点検者向け、iOS）</v>
      </c>
      <c r="AK41" s="45" t="str">
        <f>IFERROR(IF(HLOOKUP('回答結果(KPMG編集)'!AK$2,'受領情報一覧(KPMG編集)'!$2:$100,ROW()-1,0)="","",HLOOKUP('回答結果(KPMG編集)'!AK$2,'受領情報一覧(KPMG編集)'!$2:$100,ROW()-1,0)),"")</f>
        <v/>
      </c>
      <c r="AL41" s="45" t="str">
        <f>IFERROR(IF(HLOOKUP('回答結果(KPMG編集)'!AL$2,'受領情報一覧(KPMG編集)'!$2:$100,ROW()-1,0)="","",HLOOKUP('回答結果(KPMG編集)'!AL$2,'受領情報一覧(KPMG編集)'!$2:$100,ROW()-1,0)),"")</f>
        <v>株式会社エアーム</v>
      </c>
      <c r="AM41" s="45" t="str">
        <f>IFERROR(IF(HLOOKUP('回答結果(KPMG編集)'!AM$2,'受領情報一覧(KPMG編集)'!$2:$100,ROW()-1,0)="","",HLOOKUP('回答結果(KPMG編集)'!AM$2,'受領情報一覧(KPMG編集)'!$2:$100,ROW()-1,0)),"")</f>
        <v>エアーム</v>
      </c>
      <c r="AN41" s="185" t="str">
        <f>IFERROR(IF(HLOOKUP('回答結果(KPMG編集)'!AN$2,'受領情報一覧(KPMG編集)'!$2:$100,ROW()-1,0)="","",HLOOKUP('回答結果(KPMG編集)'!AN$2,'受領情報一覧(KPMG編集)'!$2:$100,ROW()-1,0)),"")</f>
        <v>8200001039935</v>
      </c>
      <c r="AO41" s="45" t="str">
        <f>IFERROR(IF(HLOOKUP('回答結果(KPMG編集)'!AO$2,'受領情報一覧(KPMG編集)'!$2:$100,ROW()-1,0)="","",HLOOKUP('回答結果(KPMG編集)'!AO$2,'受領情報一覧(KPMG編集)'!$2:$100,ROW()-1,0)),"")</f>
        <v>愛知県一宮市真清田１丁目３−１８グロリアス本町７Ｆ</v>
      </c>
      <c r="AP41" s="45" t="str">
        <f>IFERROR(IF(HLOOKUP('回答結果(KPMG編集)'!AP$2,'受領情報一覧(KPMG編集)'!$2:$100,ROW()-1,0)="","",HLOOKUP('回答結果(KPMG編集)'!AP$2,'受領情報一覧(KPMG編集)'!$2:$100,ROW()-1,0)),"")</f>
        <v>続けて回答する</v>
      </c>
      <c r="AQ41" s="45" t="str">
        <f>IFERROR(IF(HLOOKUP('回答結果(KPMG編集)'!AQ$2,'受領情報一覧(KPMG編集)'!$2:$100,ROW()-1,0)="","",HLOOKUP('回答結果(KPMG編集)'!AQ$2,'受領情報一覧(KPMG編集)'!$2:$100,ROW()-1,0)),"")</f>
        <v>損傷情報入力システム（点検者向け、Windows）</v>
      </c>
      <c r="AR41" s="45" t="str">
        <f>IFERROR(IF(HLOOKUP('回答結果(KPMG編集)'!AR$2,'受領情報一覧(KPMG編集)'!$2:$100,ROW()-1,0)="","",HLOOKUP('回答結果(KPMG編集)'!AR$2,'受領情報一覧(KPMG編集)'!$2:$100,ROW()-1,0)),"")</f>
        <v/>
      </c>
      <c r="AS41" s="45" t="str">
        <f>IFERROR(IF(HLOOKUP('回答結果(KPMG編集)'!AS$2,'受領情報一覧(KPMG編集)'!$2:$100,ROW()-1,0)="","",HLOOKUP('回答結果(KPMG編集)'!AS$2,'受領情報一覧(KPMG編集)'!$2:$100,ROW()-1,0)),"")</f>
        <v>株式会社エアーム</v>
      </c>
      <c r="AT41" s="45" t="str">
        <f>IFERROR(IF(HLOOKUP('回答結果(KPMG編集)'!AT$2,'受領情報一覧(KPMG編集)'!$2:$100,ROW()-1,0)="","",HLOOKUP('回答結果(KPMG編集)'!AT$2,'受領情報一覧(KPMG編集)'!$2:$100,ROW()-1,0)),"")</f>
        <v>エアーム</v>
      </c>
      <c r="AU41" s="185" t="str">
        <f>IFERROR(IF(HLOOKUP('回答結果(KPMG編集)'!AU$2,'受領情報一覧(KPMG編集)'!$2:$100,ROW()-1,0)="","",HLOOKUP('回答結果(KPMG編集)'!AU$2,'受領情報一覧(KPMG編集)'!$2:$100,ROW()-1,0)),"")</f>
        <v>8200001039935</v>
      </c>
      <c r="AV41" s="45" t="str">
        <f>IFERROR(IF(HLOOKUP('回答結果(KPMG編集)'!AV$2,'受領情報一覧(KPMG編集)'!$2:$100,ROW()-1,0)="","",HLOOKUP('回答結果(KPMG編集)'!AV$2,'受領情報一覧(KPMG編集)'!$2:$100,ROW()-1,0)),"")</f>
        <v>愛知県一宮市真清田１丁目３−１８グロリアス本町７Ｆ</v>
      </c>
      <c r="AW41" s="45" t="str">
        <f>IFERROR(IF(HLOOKUP('回答結果(KPMG編集)'!AW$2,'受領情報一覧(KPMG編集)'!$2:$100,ROW()-1,0)="","",HLOOKUP('回答結果(KPMG編集)'!AW$2,'受領情報一覧(KPMG編集)'!$2:$100,ROW()-1,0)),"")</f>
        <v>次のセクションの回答へ進む</v>
      </c>
      <c r="AX41" s="45" t="str">
        <f>IFERROR(IF(HLOOKUP('回答結果(KPMG編集)'!AX$2,'受領情報一覧(KPMG編集)'!$2:$100,ROW()-1,0)="","",HLOOKUP('回答結果(KPMG編集)'!AX$2,'受領情報一覧(KPMG編集)'!$2:$100,ROW()-1,0)),"")</f>
        <v/>
      </c>
      <c r="AY41" s="45" t="str">
        <f>IFERROR(IF(HLOOKUP('回答結果(KPMG編集)'!AY$2,'受領情報一覧(KPMG編集)'!$2:$100,ROW()-1,0)="","",HLOOKUP('回答結果(KPMG編集)'!AY$2,'受領情報一覧(KPMG編集)'!$2:$100,ROW()-1,0)),"")</f>
        <v/>
      </c>
      <c r="AZ41" s="45" t="str">
        <f>IFERROR(IF(HLOOKUP('回答結果(KPMG編集)'!AZ$2,'受領情報一覧(KPMG編集)'!$2:$100,ROW()-1,0)="","",HLOOKUP('回答結果(KPMG編集)'!AZ$2,'受領情報一覧(KPMG編集)'!$2:$100,ROW()-1,0)),"")</f>
        <v/>
      </c>
      <c r="BA41" s="45" t="str">
        <f>IFERROR(IF(HLOOKUP('回答結果(KPMG編集)'!BA$2,'受領情報一覧(KPMG編集)'!$2:$100,ROW()-1,0)="","",HLOOKUP('回答結果(KPMG編集)'!BA$2,'受領情報一覧(KPMG編集)'!$2:$100,ROW()-1,0)),"")</f>
        <v/>
      </c>
      <c r="BB41" s="185" t="str">
        <f>IFERROR(IF(HLOOKUP('回答結果(KPMG編集)'!BB$2,'受領情報一覧(KPMG編集)'!$2:$100,ROW()-1,0)="","",HLOOKUP('回答結果(KPMG編集)'!BB$2,'受領情報一覧(KPMG編集)'!$2:$100,ROW()-1,0)),"")</f>
        <v/>
      </c>
      <c r="BC41" s="45" t="str">
        <f>IFERROR(IF(HLOOKUP('回答結果(KPMG編集)'!BC$2,'受領情報一覧(KPMG編集)'!$2:$100,ROW()-1,0)="","",HLOOKUP('回答結果(KPMG編集)'!BC$2,'受領情報一覧(KPMG編集)'!$2:$100,ROW()-1,0)),"")</f>
        <v/>
      </c>
      <c r="BD41" s="45" t="str">
        <f>IFERROR(IF(HLOOKUP('回答結果(KPMG編集)'!BD$2,'受領情報一覧(KPMG編集)'!$2:$100,ROW()-1,0)="","",HLOOKUP('回答結果(KPMG編集)'!BD$2,'受領情報一覧(KPMG編集)'!$2:$100,ROW()-1,0)),"")</f>
        <v/>
      </c>
      <c r="BE41" s="45" t="str">
        <f>IFERROR(IF(HLOOKUP('回答結果(KPMG編集)'!BE$2,'受領情報一覧(KPMG編集)'!$2:$100,ROW()-1,0)="","",HLOOKUP('回答結果(KPMG編集)'!BE$2,'受領情報一覧(KPMG編集)'!$2:$100,ROW()-1,0)),"")</f>
        <v/>
      </c>
      <c r="BF41" s="45" t="str">
        <f>IFERROR(IF(HLOOKUP('回答結果(KPMG編集)'!BF$2,'受領情報一覧(KPMG編集)'!$2:$100,ROW()-1,0)="","",HLOOKUP('回答結果(KPMG編集)'!BF$2,'受領情報一覧(KPMG編集)'!$2:$100,ROW()-1,0)),"")</f>
        <v/>
      </c>
      <c r="BG41" s="45" t="str">
        <f>IFERROR(IF(HLOOKUP('回答結果(KPMG編集)'!BG$2,'受領情報一覧(KPMG編集)'!$2:$100,ROW()-1,0)="","",HLOOKUP('回答結果(KPMG編集)'!BG$2,'受領情報一覧(KPMG編集)'!$2:$100,ROW()-1,0)),"")</f>
        <v/>
      </c>
      <c r="BH41" s="45" t="str">
        <f>IFERROR(IF(HLOOKUP('回答結果(KPMG編集)'!BH$2,'受領情報一覧(KPMG編集)'!$2:$100,ROW()-1,0)="","",HLOOKUP('回答結果(KPMG編集)'!BH$2,'受領情報一覧(KPMG編集)'!$2:$100,ROW()-1,0)),"")</f>
        <v/>
      </c>
      <c r="BI41" s="45" t="str">
        <f>IFERROR(IF(HLOOKUP('回答結果(KPMG編集)'!BI$2,'受領情報一覧(KPMG編集)'!$2:$100,ROW()-1,0)="","",HLOOKUP('回答結果(KPMG編集)'!BI$2,'受領情報一覧(KPMG編集)'!$2:$100,ROW()-1,0)),"")</f>
        <v/>
      </c>
      <c r="BJ41" s="45" t="str">
        <f>IFERROR(IF(HLOOKUP('回答結果(KPMG編集)'!BJ$2,'受領情報一覧(KPMG編集)'!$2:$100,ROW()-1,0)="","",HLOOKUP('回答結果(KPMG編集)'!BJ$2,'受領情報一覧(KPMG編集)'!$2:$100,ROW()-1,0)),"")</f>
        <v/>
      </c>
      <c r="BK41" s="45" t="str">
        <f>IFERROR(IF(HLOOKUP('回答結果(KPMG編集)'!BK$2,'受領情報一覧(KPMG編集)'!$2:$100,ROW()-1,0)="","",HLOOKUP('回答結果(KPMG編集)'!BK$2,'受領情報一覧(KPMG編集)'!$2:$100,ROW()-1,0)),"")</f>
        <v/>
      </c>
      <c r="BL41" s="45" t="str">
        <f>IFERROR(IF(HLOOKUP('回答結果(KPMG編集)'!BL$2,'受領情報一覧(KPMG編集)'!$2:$100,ROW()-1,0)="","",HLOOKUP('回答結果(KPMG編集)'!BL$2,'受領情報一覧(KPMG編集)'!$2:$100,ROW()-1,0)),"")</f>
        <v/>
      </c>
      <c r="BM41" s="45" t="str">
        <f>IFERROR(IF(HLOOKUP('回答結果(KPMG編集)'!BM$2,'受領情報一覧(KPMG編集)'!$2:$100,ROW()-1,0)="","",HLOOKUP('回答結果(KPMG編集)'!BM$2,'受領情報一覧(KPMG編集)'!$2:$100,ROW()-1,0)),"")</f>
        <v>有</v>
      </c>
      <c r="BN41" s="45" t="str">
        <f>IFERROR(IF(HLOOKUP('回答結果(KPMG編集)'!BN$2,'受領情報一覧(KPMG編集)'!$2:$100,ROW()-1,0)="","",HLOOKUP('回答結果(KPMG編集)'!BN$2,'受領情報一覧(KPMG編集)'!$2:$100,ROW()-1,0)),"")</f>
        <v>土木構造物（道路、トンネル、橋梁、導管等の埋設物、等）;設備（建築設備、水道設備、製造設備、防災設備、等）;建築物（家屋、事業所、工場、畜舎、倉庫、等）;</v>
      </c>
      <c r="BO41" s="45" t="str">
        <f>IFERROR(IF(HLOOKUP('回答結果(KPMG編集)'!BO$2,'受領情報一覧(KPMG編集)'!$2:$100,ROW()-1,0)="","",HLOOKUP('回答結果(KPMG編集)'!BO$2,'受領情報一覧(KPMG編集)'!$2:$100,ROW()-1,0)),"")</f>
        <v>静止画や動画データ;</v>
      </c>
      <c r="BP41" s="45" t="str">
        <f>IFERROR(IF(HLOOKUP('回答結果(KPMG編集)'!BP$2,'受領情報一覧(KPMG編集)'!$2:$100,ROW()-1,0)="","",HLOOKUP('回答結果(KPMG編集)'!BP$2,'受領情報一覧(KPMG編集)'!$2:$100,ROW()-1,0)),"")</f>
        <v>操作用機器（コントローラー）と観測機器（ドローン、移動ロボット、等）を無線接続し、現場の担当者により遠隔操作;</v>
      </c>
      <c r="BQ41" s="45" t="str">
        <f>IFERROR(IF(HLOOKUP('回答結果(KPMG編集)'!BQ$2,'受領情報一覧(KPMG編集)'!$2:$100,ROW()-1,0)="","",HLOOKUP('回答結果(KPMG編集)'!BQ$2,'受領情報一覧(KPMG編集)'!$2:$100,ROW()-1,0)),"")</f>
        <v>レベル3：実装（製品・サービスとして提供されている）</v>
      </c>
      <c r="BR41" s="45" t="str">
        <f>IFERROR(IF(HLOOKUP('回答結果(KPMG編集)'!BR$2,'受領情報一覧(KPMG編集)'!$2:$100,ROW()-1,0)="","",HLOOKUP('回答結果(KPMG編集)'!BR$2,'受領情報一覧(KPMG編集)'!$2:$100,ROW()-1,0)),"")</f>
        <v>モバイル機器にインストールされた現場支援アプリで現場の撮影管理を行います。事前に現場図面及び過去点検における写真、点検情報をダウンロードしておきます。現場点検者は、過去の点検写真や点検情報を確認しながら、現場状況と比較し作業を進めるため、精度の高い点検が可能です。
現場支援アプリでは、カメラの設定、シャッター、撮影進捗管理が可能です。パノラマカメラとは無線（Wi-Fi）で通信します。</v>
      </c>
      <c r="BS41" s="45" t="str">
        <f>IFERROR(IF(HLOOKUP('回答結果(KPMG編集)'!BS$2,'受領情報一覧(KPMG編集)'!$2:$100,ROW()-1,0)="","",HLOOKUP('回答結果(KPMG編集)'!BS$2,'受領情報一覧(KPMG編集)'!$2:$100,ROW()-1,0)),"")</f>
        <v>撮影に用いるカメラ
サイズ　　直径：６０ｍｍ　高さ：２４５ｍｍ
重量　　　２５０ｇ
レンズ　　８００MP CMOS×２５レンズ、Ｆ２．２
解像度　　約１億２０００万画素（全周写真）
照明光度　１２００ ｌｍ
防水機能　なし
通信規格　Wi-Fi</v>
      </c>
      <c r="BT41" s="45" t="str">
        <f>IFERROR(IF(HLOOKUP('回答結果(KPMG編集)'!BT$2,'受領情報一覧(KPMG編集)'!$2:$100,ROW()-1,0)="","",HLOOKUP('回答結果(KPMG編集)'!BT$2,'受領情報一覧(KPMG編集)'!$2:$100,ROW()-1,0)),"")</f>
        <v>撮影に用いるカメラ
サイズ　　直径：６０ｍｍ　高さ：２４５ｍｍ
重量　　　２５０ｇ
レンズ　　８００MP CMOS×２５レンズ、Ｆ２．２
解像度　　約１億２０００万画素（全周写真）
照明光度　１２００ ｌｍ
防水機能　なし
通信規格　Wi-Fi</v>
      </c>
      <c r="BU41" s="45" t="str">
        <f>IFERROR(IF(HLOOKUP('回答結果(KPMG編集)'!BU$2,'受領情報一覧(KPMG編集)'!$2:$100,ROW()-1,0)="","",HLOOKUP('回答結果(KPMG編集)'!BU$2,'受領情報一覧(KPMG編集)'!$2:$100,ROW()-1,0)),"")</f>
        <v>有</v>
      </c>
      <c r="BV41" s="45" t="str">
        <f>IFERROR(IF(HLOOKUP('回答結果(KPMG編集)'!BV$2,'受領情報一覧(KPMG編集)'!$2:$100,ROW()-1,0)="","",HLOOKUP('回答結果(KPMG編集)'!BV$2,'受領情報一覧(KPMG編集)'!$2:$100,ROW()-1,0)),"")</f>
        <v>過去データと取得したデータとの差分分析をすることで、経年劣化状況（亀裂、傷、欠損、動作異常、異音、異常振動、温度異常、漏えい電流、漏えいガス、等）を検出;図面上に劣化度具合に応じて着色することが可能。構造物の損傷傾向を把握可能。;</v>
      </c>
      <c r="BW41" s="45" t="str">
        <f>IFERROR(IF(HLOOKUP('回答結果(KPMG編集)'!BW$2,'受領情報一覧(KPMG編集)'!$2:$100,ROW()-1,0)="","",HLOOKUP('回答結果(KPMG編集)'!BW$2,'受領情報一覧(KPMG編集)'!$2:$100,ROW()-1,0)),"")</f>
        <v>レベル2：応用（製品・サービスとしての提供に向けて実証試験段階である）</v>
      </c>
      <c r="BX41" s="45" t="str">
        <f>IFERROR(IF(HLOOKUP('回答結果(KPMG編集)'!BX$2,'受領情報一覧(KPMG編集)'!$2:$100,ROW()-1,0)="","",HLOOKUP('回答結果(KPMG編集)'!BX$2,'受領情報一覧(KPMG編集)'!$2:$100,ROW()-1,0)),"")</f>
        <v>図面上の撮影位置を示すアイコンに損傷データベースの情報を色で反映することができる。これにより構造物の損傷傾向を把握することができる。２０２４年度は、さらに撮影位置からどちらの方向にどのような損傷があるのか可視化できることができるため、損傷の塗分け図などの作成が不要となり、作業の軽減や損傷の更なる分析を簡単に行うことができる。</v>
      </c>
      <c r="BY41" s="45" t="str">
        <f>IFERROR(IF(HLOOKUP('回答結果(KPMG編集)'!BY$2,'受領情報一覧(KPMG編集)'!$2:$100,ROW()-1,0)="","",HLOOKUP('回答結果(KPMG編集)'!BY$2,'受領情報一覧(KPMG編集)'!$2:$100,ROW()-1,0)),"")</f>
        <v>取得していない;</v>
      </c>
      <c r="BZ41" s="45" t="str">
        <f>IFERROR(IF(HLOOKUP('回答結果(KPMG編集)'!BZ$2,'受領情報一覧(KPMG編集)'!$2:$100,ROW()-1,0)="","",HLOOKUP('回答結果(KPMG編集)'!BZ$2,'受領情報一覧(KPMG編集)'!$2:$100,ROW()-1,0)),"")</f>
        <v>両方取得していない</v>
      </c>
      <c r="CA41" s="45" t="str">
        <f>IFERROR(IF(HLOOKUP('回答結果(KPMG編集)'!CA$2,'受領情報一覧(KPMG編集)'!$2:$100,ROW()-1,0)="","",HLOOKUP('回答結果(KPMG編集)'!CA$2,'受領情報一覧(KPMG編集)'!$2:$100,ROW()-1,0)),"")</f>
        <v/>
      </c>
      <c r="CB41" s="45" t="str">
        <f>IFERROR(IF(HLOOKUP('回答結果(KPMG編集)'!CB$2,'受領情報一覧(KPMG編集)'!$2:$100,ROW()-1,0)="","",HLOOKUP('回答結果(KPMG編集)'!CB$2,'受領情報一覧(KPMG編集)'!$2:$100,ROW()-1,0)),"")</f>
        <v/>
      </c>
      <c r="CC41" s="45" t="str">
        <f>IFERROR(IF(HLOOKUP('回答結果(KPMG編集)'!CC$2,'受領情報一覧(KPMG編集)'!$2:$100,ROW()-1,0)="","",HLOOKUP('回答結果(KPMG編集)'!CC$2,'受領情報一覧(KPMG編集)'!$2:$100,ROW()-1,0)),"")</f>
        <v/>
      </c>
      <c r="CD41" s="45" t="str">
        <f>IFERROR(IF(HLOOKUP('回答結果(KPMG編集)'!CD$2,'受領情報一覧(KPMG編集)'!$2:$100,ROW()-1,0)="","",HLOOKUP('回答結果(KPMG編集)'!CD$2,'受領情報一覧(KPMG編集)'!$2:$100,ROW()-1,0)),"")</f>
        <v/>
      </c>
      <c r="CE41" s="45" t="str">
        <f>IFERROR(IF(HLOOKUP('回答結果(KPMG編集)'!CE$2,'受領情報一覧(KPMG編集)'!$2:$100,ROW()-1,0)="","",HLOOKUP('回答結果(KPMG編集)'!CE$2,'受領情報一覧(KPMG編集)'!$2:$100,ROW()-1,0)),"")</f>
        <v>脆弱性検査を実施していないが脆弱性検査の実施を検討中</v>
      </c>
      <c r="CF41" s="45" t="str">
        <f>IFERROR(IF(HLOOKUP('回答結果(KPMG編集)'!CF$2,'受領情報一覧(KPMG編集)'!$2:$100,ROW()-1,0)="","",HLOOKUP('回答結果(KPMG編集)'!CF$2,'受領情報一覧(KPMG編集)'!$2:$100,ROW()-1,0)),"")</f>
        <v/>
      </c>
      <c r="CG41" s="45" t="str">
        <f>IFERROR(IF(HLOOKUP('回答結果(KPMG編集)'!CG$2,'受領情報一覧(KPMG編集)'!$2:$100,ROW()-1,0)="","",HLOOKUP('回答結果(KPMG編集)'!CG$2,'受領情報一覧(KPMG編集)'!$2:$100,ROW()-1,0)),"")</f>
        <v/>
      </c>
      <c r="CH41" s="45" t="str">
        <f>IFERROR(IF(HLOOKUP('回答結果(KPMG編集)'!CH$2,'受領情報一覧(KPMG編集)'!$2:$100,ROW()-1,0)="","",HLOOKUP('回答結果(KPMG編集)'!CH$2,'受領情報一覧(KPMG編集)'!$2:$100,ROW()-1,0)),"")</f>
        <v>自社での実施を検討中;</v>
      </c>
      <c r="CI41" s="45" t="str">
        <f>IFERROR(IF(HLOOKUP('回答結果(KPMG編集)'!CI$2,'受領情報一覧(KPMG編集)'!$2:$100,ROW()-1,0)="","",HLOOKUP('回答結果(KPMG編集)'!CI$2,'受領情報一覧(KPMG編集)'!$2:$100,ROW()-1,0)),"")</f>
        <v/>
      </c>
      <c r="CJ41" s="45" t="str">
        <f>IFERROR(IF(HLOOKUP('回答結果(KPMG編集)'!CJ$2,'受領情報一覧(KPMG編集)'!$2:$100,ROW()-1,0)="","",HLOOKUP('回答結果(KPMG編集)'!CJ$2,'受領情報一覧(KPMG編集)'!$2:$100,ROW()-1,0)),"")</f>
        <v>日本国内のデータセンタ</v>
      </c>
      <c r="CK41" s="45" t="str">
        <f>IFERROR(IF(HLOOKUP('回答結果(KPMG編集)'!CK$2,'受領情報一覧(KPMG編集)'!$2:$100,ROW()-1,0)="","",HLOOKUP('回答結果(KPMG編集)'!CK$2,'受領情報一覧(KPMG編集)'!$2:$100,ROW()-1,0)),"")</f>
        <v>１．データの暗号化
常時SSL化（常時HTTPS化）により、クライアントとWebシステム間の伝送データを暗号化。
Webシステムにログインするためのユーザー認証情報を暗号化。
２．不正追跡・監視
アプリケーションおよびミドルウェアに関するログを適切に管理し、不正アクセスやセキュリティ違反を検出。
３．ネットワーク対策
ファイアウォールを常駐させて、HTTPS以外のプロトコルについてWebシステムへのアクセスを制限。
サーバー監視システムを用いて、不正アクセス等を検知。
４．ウィルス対策
ウィルス対策ソフトを導入し、定期的にウィルス検出プログラムを自動実行。
５．IP制限
アクセス元のIPアドレスを日本国内に制限。
６．アクセス制御
アクセスの安全性を保つための基本的な認証メカニズムの導入。
７．物理的セキュリティ
サーバーやデータセンターの物理的な安全を確保。
８．データのバックアップと災害対策
定期的なデータバックアップ、リカバリプランの策定。</v>
      </c>
      <c r="CL41" s="45" t="str">
        <f>IFERROR(IF(HLOOKUP('回答結果(KPMG編集)'!CL$2,'受領情報一覧(KPMG編集)'!$2:$100,ROW()-1,0)="","",HLOOKUP('回答結果(KPMG編集)'!CL$2,'受領情報一覧(KPMG編集)'!$2:$100,ROW()-1,0)),"")</f>
        <v>【管理者権限機能】一般ユーザから管理者権限へ昇格させる機能を有している、または、管理者権限で動作するように設計されている（例）ID管理システム、等;【データ等へのアクセス制御機能】データへのアクセスを制御するよう設計されている、また、システムやデバイスを制御する機能へのアクセスを制御するように設計されている（例）バックアップサービス、リカバリマネージャー、NAS、SAN、等;【セキュリティの境界外で動作する機能】セキュリティ対策が施されている境界の外側で動作する機能を有する（例）ファイアウォール、IDS（不正侵入検知システム）/IPS（不正侵入防止システム）、等;【ネットワーク制御・ウィルス対策に関する機能】ネットワーク制御・管理に関する機能やウィルス対策などのセキュリティに関する機能を有している（例）DNSリゾルバ、DNSサーバ、ウィルス対策ソフトウェア、暗号化ソフトウェア、等;</v>
      </c>
      <c r="CM41" s="45" t="str">
        <f>IFERROR(IF(HLOOKUP('回答結果(KPMG編集)'!CM$2,'受領情報一覧(KPMG編集)'!$2:$100,ROW()-1,0)="","",HLOOKUP('回答結果(KPMG編集)'!CM$2,'受領情報一覧(KPMG編集)'!$2:$100,ROW()-1,0)),"")</f>
        <v>【アクセス権限管理】ソフトウェア及びプラットフォームのユーザーに対し認証機能を使用し、ユーザーごとに扱うデータのトランザクションに係るリスクを踏まえ、アクセス権限を管理している（例）多要素認証機能、シングルサインオン機能、等;【ネットワークの保護】ソフトウェア、プラットフォーム及び関連データへの直接アクセスを最小限に抑えるため、ネットワークを保護している（例）インターネットと社内基幹系業務システムとの分離（ネットワーク分離）、プロキシの利用、SDP（Software Defined Perimeter）の利用、ファイアウォールの利用、リモートアクセス管理の実施、等;</v>
      </c>
      <c r="CN41" s="45" t="str">
        <f>IFERROR(IF(HLOOKUP('回答結果(KPMG編集)'!CN$2,'受領情報一覧(KPMG編集)'!$2:$100,ROW()-1,0)="","",HLOOKUP('回答結果(KPMG編集)'!CN$2,'受領情報一覧(KPMG編集)'!$2:$100,ROW()-1,0)),"")</f>
        <v>【付与する権限の最小化、アクセスレベルの設定】データ資産への不正なアクセスを防止するため、ユーザーに必要最小範囲へのアクセス権の付与や職掌権限にもとづく適切なアクセスレベルの設定を実施している（例）属性情報ベースのアクセス権制御（ABAC）等;【データの暗号化】ローカルストレージ上で保存され外部へ送信されるデータに対して、不正アクセスを防止するための認証、暗号化を施している。また、デバイスへの物理的なセキュリティの確保、損傷ファイルのリカバリ手順の策定、構成管理などを実施している;【通信の暗号化】ネットワークに対する不正な接続を防止するための適切な対策を実施している。また、データを送受信するにあたり、脆弱性の少ないプロトコルを使用している（例）TLS 1.3プロトコルの利用 等;【データのバックアップ】障害発生時、迅速な復旧作業が可能となるよう障害時対応計画を策定し、その有効性を確認している。また、データ消失等の事態に備え、バックアップ及びリストアの仕組みを実装し、その有効性を確認している;</v>
      </c>
      <c r="CO41" s="45" t="str">
        <f>IFERROR(IF(HLOOKUP('回答結果(KPMG編集)'!CO$2,'受領情報一覧(KPMG編集)'!$2:$100,ROW()-1,0)="","",HLOOKUP('回答結果(KPMG編集)'!CO$2,'受領情報一覧(KPMG編集)'!$2:$100,ROW()-1,0)),"")</f>
        <v>ソフトウェア・コンポーネントを管理している</v>
      </c>
      <c r="CP41" s="45" t="str">
        <f>IFERROR(IF(HLOOKUP('回答結果(KPMG編集)'!CP$2,'受領情報一覧(KPMG編集)'!$2:$100,ROW()-1,0)="","",HLOOKUP('回答結果(KPMG編集)'!CP$2,'受領情報一覧(KPMG編集)'!$2:$100,ROW()-1,0)),"")</f>
        <v>プラットフォーム上の全てのソフトウェア（サードパーティ製ソフトウェア、OSSを含む）のソフトウェア・コンポーネントのインベントリ（ソフトウェア部品表（SBOM：software bill of materials））は作成していない</v>
      </c>
      <c r="CQ41" s="45" t="str">
        <f>IFERROR(IF(HLOOKUP('回答結果(KPMG編集)'!CQ$2,'受領情報一覧(KPMG編集)'!$2:$100,ROW()-1,0)="","",HLOOKUP('回答結果(KPMG編集)'!CQ$2,'受領情報一覧(KPMG編集)'!$2:$100,ROW()-1,0)),"")</f>
        <v/>
      </c>
      <c r="CR41" s="45" t="str">
        <f>IFERROR(IF(HLOOKUP('回答結果(KPMG編集)'!CR$2,'受領情報一覧(KPMG編集)'!$2:$100,ROW()-1,0)="","",HLOOKUP('回答結果(KPMG編集)'!CR$2,'受領情報一覧(KPMG編集)'!$2:$100,ROW()-1,0)),"")</f>
        <v>【構成管理・変更管理プロセスの定義・適用】プラットフォーム上の全てのソフトウェア（サードパーティ製ソフトウェア、OSSを含む）におけるソフトウェアバージョン、適用済パッチ等の構成に関わる管理（構成管理）、リスクを最小限に抑えつつ情報システムやサービスの変更を実施するためのプロセス（変更管理）を適用している;【パッチ適用の実施】プラットフォーム上の全てのソフトウェア（サードパーティ製ソフトウェア、OSSを含む）に対してパッチ管理プロセスを適用し、継続的な脆弱性の監視・スキャンが行われ、効率的に適切なタイミングでパッチ適用を実施している;</v>
      </c>
      <c r="CS41" s="45" t="str">
        <f>IFERROR(IF(HLOOKUP('回答結果(KPMG編集)'!CS$2,'受領情報一覧(KPMG編集)'!$2:$100,ROW()-1,0)="","",HLOOKUP('回答結果(KPMG編集)'!CS$2,'受領情報一覧(KPMG編集)'!$2:$100,ROW()-1,0)),"")</f>
        <v>【人（要員）に関わる対策の実施（教育等）】セキュリティインシデントの発生時を想定して、対応方針・手順の策定、人材育成を実施している （例）対応計画や復旧計画の策定・評価、緊急時対応訓練、セキュリティ管理人材の育成研修プラットフォーム上のソフトウェアのセキュリティイベントを監視している、等;【ネットワークに関わる対策の実施】不正侵入等を防ぐため、ネットワークデバイスの脆弱性に対してセキュリティ対策を実施している （例）ファイアウォールの設定、境界保護、トラフィックの監視、暗号化された新型プロトコルの利用、等;【イベントログ等の収集・活用】監査記録やログ記録がポリシーに従って決定、文書化され、ログ収集機能を実装している。また、その収集記録をレビューし、日常監視やセキュリティインシデント検知、運用改善等に活用している;現在、限定的な環境での運用をしている。運用環境に応じて必要な対策を実装する。;</v>
      </c>
      <c r="CT41" s="45" t="str">
        <f>IFERROR(IF(HLOOKUP('回答結果(KPMG編集)'!CT$2,'受領情報一覧(KPMG編集)'!$2:$100,ROW()-1,0)="","",HLOOKUP('回答結果(KPMG編集)'!CT$2,'受領情報一覧(KPMG編集)'!$2:$100,ROW()-1,0)),"")</f>
        <v>対策を実施していない;現在、限定的な環境での運用をしている。運用環境に応じて必要な対策を実施する。;</v>
      </c>
      <c r="CU41" s="45" t="str">
        <f>IFERROR(IF(HLOOKUP('回答結果(KPMG編集)'!CU$2,'受領情報一覧(KPMG編集)'!$2:$100,ROW()-1,0)="","",HLOOKUP('回答結果(KPMG編集)'!CU$2,'受領情報一覧(KPMG編集)'!$2:$100,ROW()-1,0)),"")</f>
        <v>【静的解析の実施】静的解析（コードベースでの分析）を実施している（例）コードスキャナーを使用して主要なバグを検出している、ハードコードされたパスワードや暗号鍵等がないかを確認している、等;【設計段階からのセキュリティ対策の取り込み】脅威モデリング手法を用いて設計レベルのセキュリティに関する問題を特定し、主要なテスト対象または見落とされる可能性のあるテスト対象を特定している;【自動化ツールの活用】テスト自動化ツールを採用することで、テストの一貫した実行と結果の正確な確認を実施しつつ、テストに掛かる工数を最小化している;【継続的な改善対応】検証の結果見つかったバグを修正し、かつ開発プロセスの早い段階でバグを発見し修正するために必要なプロセスの改善を実施している;【コンポーネント（ソフトウェアを構成する部品・構成要素）の把握・適切な管理】ソフトウェアに含まれているコンポーネント（OSS等の外部ソース含む）について、脆弱性データベース等を活用し脆弱性を継続的に監視している;</v>
      </c>
      <c r="CV41" s="45" t="str">
        <f>IFERROR(IF(HLOOKUP('回答結果(KPMG編集)'!CV$2,'受領情報一覧(KPMG編集)'!$2:$100,ROW()-1,0)="","",HLOOKUP('回答結果(KPMG編集)'!CV$2,'受領情報一覧(KPMG編集)'!$2:$100,ROW()-1,0)),"")</f>
        <v>橋梁点検現場３０件以上、港湾現場２０件以上、その他施設点検１０件以上</v>
      </c>
      <c r="CW41" s="45" t="str">
        <f>IFERROR(IF(HLOOKUP('回答結果(KPMG編集)'!CW$2,'受領情報一覧(KPMG編集)'!$2:$100,ROW()-1,0)="","",HLOOKUP('回答結果(KPMG編集)'!CW$2,'受領情報一覧(KPMG編集)'!$2:$100,ROW()-1,0)),"")</f>
        <v>国交省BIM/CIM試行工事における活用２０件以上、新技術適用における業務効率化検証実験１件</v>
      </c>
      <c r="CX41" s="45" t="str">
        <f>IFERROR(IF(HLOOKUP('回答結果(KPMG編集)'!CX$2,'受領情報一覧(KPMG編集)'!$2:$100,ROW()-1,0)="","",HLOOKUP('回答結果(KPMG編集)'!CX$2,'受領情報一覧(KPMG編集)'!$2:$100,ROW()-1,0)),"")</f>
        <v>①発注者
港湾管理者（旧公社）
②概要
港湾管理者が管理する港湾桟橋の点検の精度向上及び点検記録のデジタル化が課題とされていた。本技術を適用することで、現場作業効率が飛躍的に向上し、損傷状況の管理や容易になった。
③導入効果
・現場の撮影管理からアプリ上で行うことにより、転記や写真整理から発生するヒューマンエラーをなくすことができ、報告書内容の精度が向上した。
・損傷の検出率が従来手法と比べ１．２倍程度となった。
・現場作業効率が飛躍的に向上した（桟橋点検において８５０ｍ２/ｈｒ）。
・現場作業時間が減ることにより、船のレンタル費用などの経費を大幅に削減できた。</v>
      </c>
      <c r="CY41" s="45" t="str">
        <f>IFERROR(IF(HLOOKUP('回答結果(KPMG編集)'!CY$2,'受領情報一覧(KPMG編集)'!$2:$100,ROW()-1,0)="","",HLOOKUP('回答結果(KPMG編集)'!CY$2,'受領情報一覧(KPMG編集)'!$2:$100,ROW()-1,0)),"")</f>
        <v>①発注者
橋梁メーカー（国交省発注橋梁新設工事）
②概要
橋梁桁端の塗膜の状態（竣工から３～５年）を確認するため、本技術を導入しその経過を記録している。３年目の点検時に対象橋梁の桁端の排水管及び支承回りに損傷を確認したが、前回点検時のパノラマ写真及び点検結果を現場で確認できたため、その期間に発生した東日本大震災の余震による損傷であることが現場で判断できたため、より慎重な現場点検を実施することができた。
③導入効果
・前回点検時の撮影位置を確認しながら、今回点検作業を行うため、現場作業はスムーズとなり、また、写真と図面との紐づけを自動で行うため、現場点検後の写真整理等の作業がなくなる。
・前回点検時の写真と点検時の状態を比較することで、新たに発生した損傷を現場で気づくことができ、点検精度の向上が期待できる。
・損傷を管理するデータベースは、自由にユーザー側で設計できるため、対象構造物及び管理者の管理指針に合わせたデータ管理が可能である</v>
      </c>
      <c r="CZ41" s="45" t="str">
        <f>IFERROR(IF(HLOOKUP('回答結果(KPMG編集)'!CZ$2,'受領情報一覧(KPMG編集)'!$2:$100,ROW()-1,0)="","",HLOOKUP('回答結果(KPMG編集)'!CZ$2,'受領情報一覧(KPMG編集)'!$2:$100,ROW()-1,0)),"")</f>
        <v>①発注者
高速道路管理者
②概要
支承回りなどの狭隘部など点検不可となっている箇所の状態確認を行った。
③導入効果
・本システムと連携するモニタリングが可能なカメラに弊社で作成した特製の照明装置を取り付けて、これまで状態確認ができなかった桁端部や伸縮装置回りの状態の確認を行うことができた。</v>
      </c>
      <c r="DA41" s="45" t="str">
        <f>IFERROR(IF(HLOOKUP('回答結果(KPMG編集)'!DA$2,'受領情報一覧(KPMG編集)'!$2:$100,ROW()-1,0)="","",HLOOKUP('回答結果(KPMG編集)'!DA$2,'受領情報一覧(KPMG編集)'!$2:$100,ROW()-1,0)),"")</f>
        <v>①本技術を用いた点検費用（点検作業及び成果品提出、写真ビューワー付き）
港湾桟橋　3000㎡で140万円程度
国交省HP「港湾の施設の新しい点検技術カタログ」
技術名：パノラマカメラを用いた構造物調査点検システム
https://www.mlit.go.jp/common/001396462.pdf
②管理者側システムの導入について
管理者のワークフローや業務体系に合わせたシステムを提供するため、本システムはハーフパッケージとなっているため、システム導入金額についてはヒアリングの上、見積対応とする。</v>
      </c>
      <c r="DB41" s="45" t="str">
        <f>IFERROR(IF(HLOOKUP('回答結果(KPMG編集)'!DB$2,'受領情報一覧(KPMG編集)'!$2:$100,ROW()-1,0)="","",HLOOKUP('回答結果(KPMG編集)'!DB$2,'受領情報一覧(KPMG編集)'!$2:$100,ROW()-1,0)),"")</f>
        <v/>
      </c>
      <c r="DC41" s="45" t="str">
        <f>IFERROR(IF(HLOOKUP('回答結果(KPMG編集)'!DC$2,'受領情報一覧(KPMG編集)'!$2:$100,ROW()-1,0)="","",HLOOKUP('回答結果(KPMG編集)'!DC$2,'受領情報一覧(KPMG編集)'!$2:$100,ROW()-1,0)),"")</f>
        <v>各種点検ガイドライン</v>
      </c>
      <c r="DD41" s="45" t="str">
        <f>IFERROR(IF(HLOOKUP('回答結果(KPMG編集)'!DD$2,'受領情報一覧(KPMG編集)'!$2:$100,ROW()-1,0)="","",HLOOKUP('回答結果(KPMG編集)'!DD$2,'受領情報一覧(KPMG編集)'!$2:$100,ROW()-1,0)),"")</f>
        <v>・カメラが防水ではないため、水中の中での使用はできない。
・水滴がカメラに付着すると、写真がぼやけるため、撮影中のカメラレンズの状態を確認しながら撮影を行うこと。</v>
      </c>
      <c r="DE41" s="45" t="str">
        <f>IFERROR(IF(HLOOKUP('回答結果(KPMG編集)'!DE$2,'受領情報一覧(KPMG編集)'!$2:$100,ROW()-1,0)="","",HLOOKUP('回答結果(KPMG編集)'!DE$2,'受領情報一覧(KPMG編集)'!$2:$100,ROW()-1,0)),"")</f>
        <v>・ユーザー側で自由にデータベースを構築できるため、対象となる構造物を限定しない。
・個別損傷の履歴管理を行うため、進展している損傷、新規の損傷を適切に管理できる。
・損傷写真一覧帳などを自動で作成できるため、成果品作成の工数低減に繋がる。
・写真整理や転記作業のミスをなくすことができる。</v>
      </c>
      <c r="DF41" s="45" t="str">
        <f>IFERROR(IF(HLOOKUP('回答結果(KPMG編集)'!DF$2,'受領情報一覧(KPMG編集)'!$2:$100,ROW()-1,0)="","",HLOOKUP('回答結果(KPMG編集)'!DF$2,'受領情報一覧(KPMG編集)'!$2:$100,ROW()-1,0)),"")</f>
        <v>日本国の裁判所</v>
      </c>
      <c r="DG41" s="45" t="str">
        <f>IFERROR(IF(HLOOKUP('回答結果(KPMG編集)'!DG$2,'受領情報一覧(KPMG編集)'!$2:$100,ROW()-1,0)="","",HLOOKUP('回答結果(KPMG編集)'!DG$2,'受領情報一覧(KPMG編集)'!$2:$100,ROW()-1,0)),"")</f>
        <v>日本法</v>
      </c>
      <c r="DH41" s="45" t="str">
        <f>IFERROR(IF(HLOOKUP('回答結果(KPMG編集)'!DH$2,'受領情報一覧(KPMG編集)'!$2:$100,ROW()-1,0)="","",HLOOKUP('回答結果(KPMG編集)'!DH$2,'受領情報一覧(KPMG編集)'!$2:$100,ROW()-1,0)),"")</f>
        <v>はい</v>
      </c>
      <c r="DI41" s="45" t="str">
        <f>IFERROR(IF(HLOOKUP('回答結果(KPMG編集)'!DI$2,'受領情報一覧(KPMG編集)'!$2:$100,ROW()-1,0)="","",HLOOKUP('回答結果(KPMG編集)'!DI$2,'受領情報一覧(KPMG編集)'!$2:$100,ROW()-1,0)),"")</f>
        <v>はい</v>
      </c>
      <c r="DJ41" s="45" t="str">
        <f>IFERROR(IF(HLOOKUP('回答結果(KPMG編集)'!DJ$2,'受領情報一覧(KPMG編集)'!$2:$100,ROW()-1,0)="","",HLOOKUP('回答結果(KPMG編集)'!DJ$2,'受領情報一覧(KPMG編集)'!$2:$100,ROW()-1,0)),"")</f>
        <v>特段の定め無し</v>
      </c>
      <c r="DK41" s="45" t="str">
        <f>IFERROR(IF(HLOOKUP('回答結果(KPMG編集)'!DK$2,'受領情報一覧(KPMG編集)'!$2:$100,ROW()-1,0)="","",HLOOKUP('回答結果(KPMG編集)'!DK$2,'受領情報一覧(KPMG編集)'!$2:$100,ROW()-1,0)),"")</f>
        <v/>
      </c>
      <c r="DL41" s="45" t="str">
        <f>IFERROR(IF(HLOOKUP('回答結果(KPMG編集)'!DL$2,'受領情報一覧(KPMG編集)'!$2:$100,ROW()-1,0)="","",HLOOKUP('回答結果(KPMG編集)'!DL$2,'受領情報一覧(KPMG編集)'!$2:$100,ROW()-1,0)),"")</f>
        <v/>
      </c>
      <c r="DM41" s="45" t="str">
        <f>IFERROR(IF(HLOOKUP('回答結果(KPMG編集)'!DM$2,'受領情報一覧(KPMG編集)'!$2:$100,ROW()-1,0)="","",HLOOKUP('回答結果(KPMG編集)'!DM$2,'受領情報一覧(KPMG編集)'!$2:$100,ROW()-1,0)),"")</f>
        <v/>
      </c>
      <c r="DN41" s="45" t="str">
        <f>IFERROR(IF(HLOOKUP('回答結果(KPMG編集)'!DN$2,'受領情報一覧(KPMG編集)'!$2:$100,ROW()-1,0)="","",HLOOKUP('回答結果(KPMG編集)'!DN$2,'受領情報一覧(KPMG編集)'!$2:$100,ROW()-1,0)),"")</f>
        <v/>
      </c>
      <c r="DO41" s="45" t="str">
        <f>IFERROR(IF(HLOOKUP('回答結果(KPMG編集)'!DO$2,'受領情報一覧(KPMG編集)'!$2:$100,ROW()-1,0)="","",HLOOKUP('回答結果(KPMG編集)'!DO$2,'受領情報一覧(KPMG編集)'!$2:$100,ROW()-1,0)),"")</f>
        <v/>
      </c>
      <c r="DP41" s="45" t="str">
        <f>IFERROR(IF(HLOOKUP('回答結果(KPMG編集)'!DP$2,'受領情報一覧(KPMG編集)'!$2:$100,ROW()-1,0)="","",HLOOKUP('回答結果(KPMG編集)'!DP$2,'受領情報一覧(KPMG編集)'!$2:$100,ROW()-1,0)),"")</f>
        <v/>
      </c>
      <c r="DQ41" s="45" t="str">
        <f>IFERROR(IF(HLOOKUP('回答結果(KPMG編集)'!DQ$2,'受領情報一覧(KPMG編集)'!$2:$100,ROW()-1,0)="","",HLOOKUP('回答結果(KPMG編集)'!DQ$2,'受領情報一覧(KPMG編集)'!$2:$100,ROW()-1,0)),"")</f>
        <v/>
      </c>
      <c r="DR41" s="45" t="str">
        <f>IFERROR(IF(HLOOKUP('回答結果(KPMG編集)'!DR$2,'受領情報一覧(KPMG編集)'!$2:$100,ROW()-1,0)="","",HLOOKUP('回答結果(KPMG編集)'!DR$2,'受領情報一覧(KPMG編集)'!$2:$100,ROW()-1,0)),"")</f>
        <v/>
      </c>
      <c r="DS41" s="45" t="str">
        <f>IFERROR(IF(HLOOKUP('回答結果(KPMG編集)'!DS$2,'受領情報一覧(KPMG編集)'!$2:$100,ROW()-1,0)="","",HLOOKUP('回答結果(KPMG編集)'!DS$2,'受領情報一覧(KPMG編集)'!$2:$100,ROW()-1,0)),"")</f>
        <v/>
      </c>
      <c r="DT41" s="45" t="str">
        <f>IFERROR(IF(HLOOKUP('回答結果(KPMG編集)'!DT$2,'受領情報一覧(KPMG編集)'!$2:$100,ROW()-1,0)="","",HLOOKUP('回答結果(KPMG編集)'!DT$2,'受領情報一覧(KPMG編集)'!$2:$100,ROW()-1,0)),"")</f>
        <v/>
      </c>
      <c r="DU41" s="45" t="str">
        <f>IFERROR(IF(HLOOKUP('回答結果(KPMG編集)'!DU$2,'受領情報一覧(KPMG編集)'!$2:$100,ROW()-1,0)="","",HLOOKUP('回答結果(KPMG編集)'!DU$2,'受領情報一覧(KPMG編集)'!$2:$100,ROW()-1,0)),"")</f>
        <v/>
      </c>
      <c r="DV41" s="45" t="str">
        <f>IFERROR(IF(HLOOKUP('回答結果(KPMG編集)'!DV$2,'受領情報一覧(KPMG編集)'!$2:$100,ROW()-1,0)="","",HLOOKUP('回答結果(KPMG編集)'!DV$2,'受領情報一覧(KPMG編集)'!$2:$100,ROW()-1,0)),"")</f>
        <v>本社　石田　剛</v>
      </c>
      <c r="DW41" s="45" t="str">
        <f>IFERROR(IF(HLOOKUP('回答結果(KPMG編集)'!DW$2,'受領情報一覧(KPMG編集)'!$2:$100,ROW()-1,0)="","",HLOOKUP('回答結果(KPMG編集)'!DW$2,'受領情報一覧(KPMG編集)'!$2:$100,ROW()-1,0)),"")</f>
        <v>ホンシャ　イシダツヨシ</v>
      </c>
      <c r="DX41" s="45" t="str">
        <f>IFERROR(IF(HLOOKUP('回答結果(KPMG編集)'!DX$2,'受領情報一覧(KPMG編集)'!$2:$100,ROW()-1,0)="","",HLOOKUP('回答結果(KPMG編集)'!DX$2,'受領情報一覧(KPMG編集)'!$2:$100,ROW()-1,0)),"")</f>
        <v>090-9127-0333（平日9:00～18:00）
ishida@airm.co.jp</v>
      </c>
      <c r="DY41" s="45" t="str">
        <f>IFERROR(IF(HLOOKUP('回答結果(KPMG編集)'!DY$2,'受領情報一覧(KPMG編集)'!$2:$100,ROW()-1,0)="","",HLOOKUP('回答結果(KPMG編集)'!DY$2,'受領情報一覧(KPMG編集)'!$2:$100,ROW()-1,0)),"")</f>
        <v>個人情報の取扱いに同意する</v>
      </c>
      <c r="DZ41" s="45" t="str">
        <f>IFERROR(IF(HLOOKUP('回答結果(KPMG編集)'!DZ$2,'受領情報一覧(KPMG編集)'!$2:$100,ROW()-1,0)="","",HLOOKUP('回答結果(KPMG編集)'!DZ$2,'受領情報一覧(KPMG編集)'!$2:$100,ROW()-1,0)),"")</f>
        <v>著作権の取扱いに同意する</v>
      </c>
      <c r="EA41" s="45" t="str">
        <f>IFERROR(IF(HLOOKUP('回答結果(KPMG編集)'!EA$3,'受領情報一覧(KPMG編集)'!$3:$100,ROW()-2,0)="","",HLOOKUP('回答結果(KPMG編集)'!EA$3,'受領情報一覧(KPMG編集)'!$3:$100,ROW()-2,0)),"")</f>
        <v>同意する</v>
      </c>
      <c r="EB41" s="45" t="str">
        <f>IFERROR(IF(HLOOKUP('回答結果(KPMG編集)'!EB$3,'受領情報一覧(KPMG編集)'!$3:$100,ROW()-2,0)="","",HLOOKUP('回答結果(KPMG編集)'!EB$3,'受領情報一覧(KPMG編集)'!$3:$100,ROW()-2,0)),"")</f>
        <v>確認しました</v>
      </c>
    </row>
    <row r="42" spans="2:132" x14ac:dyDescent="0.55000000000000004">
      <c r="B42" s="67">
        <f>IFERROR(IF(Table1[[#This Row],[回答ID]]="","",Table1[[#This Row],[回答ID]]),"")</f>
        <v>39</v>
      </c>
      <c r="C42" s="46">
        <f>IFERROR(IF(Table1[[#This Row],[開始時刻]]="","",Table1[[#This Row],[開始時刻]]),"")</f>
        <v>45320.587939814817</v>
      </c>
      <c r="D42" s="46">
        <f>IFERROR(IF(Table1[[#This Row],[完了時刻]]="","",Table1[[#This Row],[完了時刻]]),"")</f>
        <v>45320.594699074078</v>
      </c>
      <c r="E42" s="45" t="str">
        <f>IFERROR(IF(Table1[[#This Row],[メール]]="","",Table1[[#This Row],[メール]]),"")</f>
        <v>anonymous</v>
      </c>
      <c r="F42" s="45" t="str">
        <f>IFERROR(IF(Table1[[#This Row],[名前]]="","",Table1[[#This Row],[名前]]),"")</f>
        <v/>
      </c>
      <c r="G42" s="45" t="str">
        <f>IFERROR(IF(Table1[[#This Row],[最終変更時刻]]="","",Table1[[#This Row],[最終変更時刻]]),"")</f>
        <v/>
      </c>
      <c r="H42" s="45" t="str">
        <f>IFERROR(IF(HLOOKUP('回答結果(KPMG編集)'!H$2,'受領情報一覧(KPMG編集)'!$2:$100,ROW()-1,0)="","",HLOOKUP('回答結果(KPMG編集)'!H$2,'受領情報一覧(KPMG編集)'!$2:$100,ROW()-1,0)),"")</f>
        <v>株式会社東北ドローン</v>
      </c>
      <c r="I42" s="45" t="str">
        <f>IFERROR(IF(HLOOKUP('回答結果(KPMG編集)'!I$2,'受領情報一覧(KPMG編集)'!$2:$100,ROW()-1,0)="","",HLOOKUP('回答結果(KPMG編集)'!I$2,'受領情報一覧(KPMG編集)'!$2:$100,ROW()-1,0)),"")</f>
        <v>カブシキガイシャ　トウホクドローン</v>
      </c>
      <c r="J42" s="45" t="str">
        <f>IFERROR(IF(HLOOKUP('回答結果(KPMG編集)'!J$2,'受領情報一覧(KPMG編集)'!$2:$100,ROW()-1,0)="","",HLOOKUP('回答結果(KPMG編集)'!J$2,'受領情報一覧(KPMG編集)'!$2:$100,ROW()-1,0)),"")</f>
        <v>日本国</v>
      </c>
      <c r="K42" s="184" t="str">
        <f>IFERROR(IF(HLOOKUP('回答結果(KPMG編集)'!K$2,'受領情報一覧(KPMG編集)'!$2:$100,ROW()-1,0)="","",HLOOKUP('回答結果(KPMG編集)'!K$2,'受領情報一覧(KPMG編集)'!$2:$100,ROW()-1,0)),"")</f>
        <v>837000140075</v>
      </c>
      <c r="L42" s="45" t="str">
        <f>IFERROR(IF(HLOOKUP('回答結果(KPMG編集)'!L$2,'受領情報一覧(KPMG編集)'!$2:$100,ROW()-1,0)="","",HLOOKUP('回答結果(KPMG編集)'!L$2,'受領情報一覧(KPMG編集)'!$2:$100,ROW()-1,0)),"")</f>
        <v>50⼈以下</v>
      </c>
      <c r="M42" s="45" t="str">
        <f>IFERROR(IF(HLOOKUP('回答結果(KPMG編集)'!M$2,'受領情報一覧(KPMG編集)'!$2:$100,ROW()-1,0)="","",HLOOKUP('回答結果(KPMG編集)'!M$2,'受領情報一覧(KPMG編集)'!$2:$100,ROW()-1,0)),"")</f>
        <v>5,000万円以下</v>
      </c>
      <c r="N42" s="45" t="str">
        <f>IFERROR(IF(HLOOKUP('回答結果(KPMG編集)'!N$2,'受領情報一覧(KPMG編集)'!$2:$100,ROW()-1,0)="","",HLOOKUP('回答結果(KPMG編集)'!N$2,'受領情報一覧(KPMG編集)'!$2:$100,ROW()-1,0)),"")</f>
        <v>宮城県仙台市泉区黒松1-9-9丸栄黒松コーポ101</v>
      </c>
      <c r="O42" s="45" t="str">
        <f>IFERROR(IF(HLOOKUP('回答結果(KPMG編集)'!O$2,'受領情報一覧(KPMG編集)'!$2:$100,ROW()-1,0)="","",HLOOKUP('回答結果(KPMG編集)'!O$2,'受領情報一覧(KPMG編集)'!$2:$100,ROW()-1,0)),"")</f>
        <v>https://www.tohoku-drone.jp/</v>
      </c>
      <c r="P42" s="45" t="str">
        <f>IFERROR(IF(HLOOKUP('回答結果(KPMG編集)'!P$2,'受領情報一覧(KPMG編集)'!$2:$100,ROW()-1,0)="","",HLOOKUP('回答結果(KPMG編集)'!P$2,'受領情報一覧(KPMG編集)'!$2:$100,ROW()-1,0)),"")</f>
        <v>都道府県;</v>
      </c>
      <c r="Q42" s="45" t="str">
        <f>IFERROR(IF(HLOOKUP('回答結果(KPMG編集)'!Q$2,'受領情報一覧(KPMG編集)'!$2:$100,ROW()-1,0)="","",HLOOKUP('回答結果(KPMG編集)'!Q$2,'受領情報一覧(KPMG編集)'!$2:$100,ROW()-1,0)),"")</f>
        <v>全国;</v>
      </c>
      <c r="R42" s="45" t="str">
        <f>IFERROR(IF(HLOOKUP('回答結果(KPMG編集)'!R$2,'受領情報一覧(KPMG編集)'!$2:$100,ROW()-1,0)="","",HLOOKUP('回答結果(KPMG編集)'!R$2,'受領情報一覧(KPMG編集)'!$2:$100,ROW()-1,0)),"")</f>
        <v>電力設備点検</v>
      </c>
      <c r="S42" s="45" t="str">
        <f>IFERROR(IF(HLOOKUP('回答結果(KPMG編集)'!S$2,'受領情報一覧(KPMG編集)'!$2:$100,ROW()-1,0)="","",HLOOKUP('回答結果(KPMG編集)'!S$2,'受領情報一覧(KPMG編集)'!$2:$100,ROW()-1,0)),"")</f>
        <v/>
      </c>
      <c r="T42" s="45" t="str">
        <f>IFERROR(IF(HLOOKUP('回答結果(KPMG編集)'!T$2,'受領情報一覧(KPMG編集)'!$2:$100,ROW()-1,0)="","",HLOOKUP('回答結果(KPMG編集)'!T$2,'受領情報一覧(KPMG編集)'!$2:$100,ROW()-1,0)),"")</f>
        <v xml:space="preserve">ドローンを使用し、人に代わり電力設備の点検を行う。
ドローンを用いて電力設備の支持物、架渉線などの撮影を行い、写真データによる分析を行うことで人に代わり電力設備の点検を実施する。
</v>
      </c>
      <c r="U42" s="45" t="str">
        <f>IFERROR(IF(HLOOKUP('回答結果(KPMG編集)'!U$2,'受領情報一覧(KPMG編集)'!$2:$100,ROW()-1,0)="","",HLOOKUP('回答結果(KPMG編集)'!U$2,'受領情報一覧(KPMG編集)'!$2:$100,ROW()-1,0)),"")</f>
        <v>https://www.tohoku-drone.jp/business/inspection/powerline/</v>
      </c>
      <c r="V42" s="45" t="str">
        <f>IFERROR(IF(HLOOKUP('回答結果(KPMG編集)'!V$2,'受領情報一覧(KPMG編集)'!$2:$100,ROW()-1,0)="","",HLOOKUP('回答結果(KPMG編集)'!V$2,'受領情報一覧(KPMG編集)'!$2:$100,ROW()-1,0)),"")</f>
        <v/>
      </c>
      <c r="W42" s="45" t="str">
        <f>IFERROR(IF(HLOOKUP('回答結果(KPMG編集)'!W$2,'受領情報一覧(KPMG編集)'!$2:$100,ROW()-1,0)="","",HLOOKUP('回答結果(KPMG編集)'!W$2,'受領情報一覧(KPMG編集)'!$2:$100,ROW()-1,0)),"")</f>
        <v/>
      </c>
      <c r="X42" s="45" t="str">
        <f>IFERROR(IF(HLOOKUP('回答結果(KPMG編集)'!X$2,'受領情報一覧(KPMG編集)'!$2:$100,ROW()-1,0)="","",HLOOKUP('回答結果(KPMG編集)'!X$2,'受領情報一覧(KPMG編集)'!$2:$100,ROW()-1,0)),"")</f>
        <v>１つの要素技術により構成される</v>
      </c>
      <c r="Y42" s="45" t="str">
        <f>IFERROR(IF(HLOOKUP('回答結果(KPMG編集)'!Y$2,'受領情報一覧(KPMG編集)'!$2:$100,ROW()-1,0)="","",HLOOKUP('回答結果(KPMG編集)'!Y$2,'受領情報一覧(KPMG編集)'!$2:$100,ROW()-1,0)),"")</f>
        <v>株式会社東北ドローン</v>
      </c>
      <c r="Z42" s="45" t="str">
        <f>IFERROR(IF(HLOOKUP('回答結果(KPMG編集)'!Z$2,'受領情報一覧(KPMG編集)'!$2:$100,ROW()-1,0)="","",HLOOKUP('回答結果(KPMG編集)'!Z$2,'受領情報一覧(KPMG編集)'!$2:$100,ROW()-1,0)),"")</f>
        <v>カブシキガイシャ　トウホクドローン</v>
      </c>
      <c r="AA42" s="185" t="str">
        <f>IFERROR(IF(HLOOKUP('回答結果(KPMG編集)'!AA$2,'受領情報一覧(KPMG編集)'!$2:$100,ROW()-1,0)="","",HLOOKUP('回答結果(KPMG編集)'!AA$2,'受領情報一覧(KPMG編集)'!$2:$100,ROW()-1,0)),"")</f>
        <v>837000140075</v>
      </c>
      <c r="AB42" s="45" t="str">
        <f>IFERROR(IF(HLOOKUP('回答結果(KPMG編集)'!AB$2,'受領情報一覧(KPMG編集)'!$2:$100,ROW()-1,0)="","",HLOOKUP('回答結果(KPMG編集)'!AB$2,'受領情報一覧(KPMG編集)'!$2:$100,ROW()-1,0)),"")</f>
        <v>宮城県仙台市泉区黒松1-9-9丸栄黒松コーポ101</v>
      </c>
      <c r="AC42" s="45" t="str">
        <f>IFERROR(IF(HLOOKUP('回答結果(KPMG編集)'!AC$2,'受領情報一覧(KPMG編集)'!$2:$100,ROW()-1,0)="","",HLOOKUP('回答結果(KPMG編集)'!AC$2,'受領情報一覧(KPMG編集)'!$2:$100,ROW()-1,0)),"")</f>
        <v/>
      </c>
      <c r="AD42" s="45" t="str">
        <f>IFERROR(IF(HLOOKUP('回答結果(KPMG編集)'!AD$2,'受領情報一覧(KPMG編集)'!$2:$100,ROW()-1,0)="","",HLOOKUP('回答結果(KPMG編集)'!AD$2,'受領情報一覧(KPMG編集)'!$2:$100,ROW()-1,0)),"")</f>
        <v/>
      </c>
      <c r="AE42" s="45" t="str">
        <f>IFERROR(IF(HLOOKUP('回答結果(KPMG編集)'!AE$2,'受領情報一覧(KPMG編集)'!$2:$100,ROW()-1,0)="","",HLOOKUP('回答結果(KPMG編集)'!AE$2,'受領情報一覧(KPMG編集)'!$2:$100,ROW()-1,0)),"")</f>
        <v/>
      </c>
      <c r="AF42" s="45" t="str">
        <f>IFERROR(IF(HLOOKUP('回答結果(KPMG編集)'!AF$2,'受領情報一覧(KPMG編集)'!$2:$100,ROW()-1,0)="","",HLOOKUP('回答結果(KPMG編集)'!AF$2,'受領情報一覧(KPMG編集)'!$2:$100,ROW()-1,0)),"")</f>
        <v/>
      </c>
      <c r="AG42" s="185" t="str">
        <f>IFERROR(IF(HLOOKUP('回答結果(KPMG編集)'!AG$2,'受領情報一覧(KPMG編集)'!$2:$100,ROW()-1,0)="","",HLOOKUP('回答結果(KPMG編集)'!AG$2,'受領情報一覧(KPMG編集)'!$2:$100,ROW()-1,0)),"")</f>
        <v/>
      </c>
      <c r="AH42" s="45" t="str">
        <f>IFERROR(IF(HLOOKUP('回答結果(KPMG編集)'!AH$2,'受領情報一覧(KPMG編集)'!$2:$100,ROW()-1,0)="","",HLOOKUP('回答結果(KPMG編集)'!AH$2,'受領情報一覧(KPMG編集)'!$2:$100,ROW()-1,0)),"")</f>
        <v/>
      </c>
      <c r="AI42" s="45" t="str">
        <f>IFERROR(IF(HLOOKUP('回答結果(KPMG編集)'!AI$2,'受領情報一覧(KPMG編集)'!$2:$100,ROW()-1,0)="","",HLOOKUP('回答結果(KPMG編集)'!AI$2,'受領情報一覧(KPMG編集)'!$2:$100,ROW()-1,0)),"")</f>
        <v/>
      </c>
      <c r="AJ42" s="45" t="str">
        <f>IFERROR(IF(HLOOKUP('回答結果(KPMG編集)'!AJ$2,'受領情報一覧(KPMG編集)'!$2:$100,ROW()-1,0)="","",HLOOKUP('回答結果(KPMG編集)'!AJ$2,'受領情報一覧(KPMG編集)'!$2:$100,ROW()-1,0)),"")</f>
        <v/>
      </c>
      <c r="AK42" s="45" t="str">
        <f>IFERROR(IF(HLOOKUP('回答結果(KPMG編集)'!AK$2,'受領情報一覧(KPMG編集)'!$2:$100,ROW()-1,0)="","",HLOOKUP('回答結果(KPMG編集)'!AK$2,'受領情報一覧(KPMG編集)'!$2:$100,ROW()-1,0)),"")</f>
        <v/>
      </c>
      <c r="AL42" s="45" t="str">
        <f>IFERROR(IF(HLOOKUP('回答結果(KPMG編集)'!AL$2,'受領情報一覧(KPMG編集)'!$2:$100,ROW()-1,0)="","",HLOOKUP('回答結果(KPMG編集)'!AL$2,'受領情報一覧(KPMG編集)'!$2:$100,ROW()-1,0)),"")</f>
        <v/>
      </c>
      <c r="AM42" s="45" t="str">
        <f>IFERROR(IF(HLOOKUP('回答結果(KPMG編集)'!AM$2,'受領情報一覧(KPMG編集)'!$2:$100,ROW()-1,0)="","",HLOOKUP('回答結果(KPMG編集)'!AM$2,'受領情報一覧(KPMG編集)'!$2:$100,ROW()-1,0)),"")</f>
        <v/>
      </c>
      <c r="AN42" s="185" t="str">
        <f>IFERROR(IF(HLOOKUP('回答結果(KPMG編集)'!AN$2,'受領情報一覧(KPMG編集)'!$2:$100,ROW()-1,0)="","",HLOOKUP('回答結果(KPMG編集)'!AN$2,'受領情報一覧(KPMG編集)'!$2:$100,ROW()-1,0)),"")</f>
        <v/>
      </c>
      <c r="AO42" s="45" t="str">
        <f>IFERROR(IF(HLOOKUP('回答結果(KPMG編集)'!AO$2,'受領情報一覧(KPMG編集)'!$2:$100,ROW()-1,0)="","",HLOOKUP('回答結果(KPMG編集)'!AO$2,'受領情報一覧(KPMG編集)'!$2:$100,ROW()-1,0)),"")</f>
        <v/>
      </c>
      <c r="AP42" s="45" t="str">
        <f>IFERROR(IF(HLOOKUP('回答結果(KPMG編集)'!AP$2,'受領情報一覧(KPMG編集)'!$2:$100,ROW()-1,0)="","",HLOOKUP('回答結果(KPMG編集)'!AP$2,'受領情報一覧(KPMG編集)'!$2:$100,ROW()-1,0)),"")</f>
        <v/>
      </c>
      <c r="AQ42" s="45" t="str">
        <f>IFERROR(IF(HLOOKUP('回答結果(KPMG編集)'!AQ$2,'受領情報一覧(KPMG編集)'!$2:$100,ROW()-1,0)="","",HLOOKUP('回答結果(KPMG編集)'!AQ$2,'受領情報一覧(KPMG編集)'!$2:$100,ROW()-1,0)),"")</f>
        <v/>
      </c>
      <c r="AR42" s="45" t="str">
        <f>IFERROR(IF(HLOOKUP('回答結果(KPMG編集)'!AR$2,'受領情報一覧(KPMG編集)'!$2:$100,ROW()-1,0)="","",HLOOKUP('回答結果(KPMG編集)'!AR$2,'受領情報一覧(KPMG編集)'!$2:$100,ROW()-1,0)),"")</f>
        <v/>
      </c>
      <c r="AS42" s="45" t="str">
        <f>IFERROR(IF(HLOOKUP('回答結果(KPMG編集)'!AS$2,'受領情報一覧(KPMG編集)'!$2:$100,ROW()-1,0)="","",HLOOKUP('回答結果(KPMG編集)'!AS$2,'受領情報一覧(KPMG編集)'!$2:$100,ROW()-1,0)),"")</f>
        <v/>
      </c>
      <c r="AT42" s="45" t="str">
        <f>IFERROR(IF(HLOOKUP('回答結果(KPMG編集)'!AT$2,'受領情報一覧(KPMG編集)'!$2:$100,ROW()-1,0)="","",HLOOKUP('回答結果(KPMG編集)'!AT$2,'受領情報一覧(KPMG編集)'!$2:$100,ROW()-1,0)),"")</f>
        <v/>
      </c>
      <c r="AU42" s="185" t="str">
        <f>IFERROR(IF(HLOOKUP('回答結果(KPMG編集)'!AU$2,'受領情報一覧(KPMG編集)'!$2:$100,ROW()-1,0)="","",HLOOKUP('回答結果(KPMG編集)'!AU$2,'受領情報一覧(KPMG編集)'!$2:$100,ROW()-1,0)),"")</f>
        <v/>
      </c>
      <c r="AV42" s="45" t="str">
        <f>IFERROR(IF(HLOOKUP('回答結果(KPMG編集)'!AV$2,'受領情報一覧(KPMG編集)'!$2:$100,ROW()-1,0)="","",HLOOKUP('回答結果(KPMG編集)'!AV$2,'受領情報一覧(KPMG編集)'!$2:$100,ROW()-1,0)),"")</f>
        <v/>
      </c>
      <c r="AW42" s="45" t="str">
        <f>IFERROR(IF(HLOOKUP('回答結果(KPMG編集)'!AW$2,'受領情報一覧(KPMG編集)'!$2:$100,ROW()-1,0)="","",HLOOKUP('回答結果(KPMG編集)'!AW$2,'受領情報一覧(KPMG編集)'!$2:$100,ROW()-1,0)),"")</f>
        <v/>
      </c>
      <c r="AX42" s="45" t="str">
        <f>IFERROR(IF(HLOOKUP('回答結果(KPMG編集)'!AX$2,'受領情報一覧(KPMG編集)'!$2:$100,ROW()-1,0)="","",HLOOKUP('回答結果(KPMG編集)'!AX$2,'受領情報一覧(KPMG編集)'!$2:$100,ROW()-1,0)),"")</f>
        <v/>
      </c>
      <c r="AY42" s="45" t="str">
        <f>IFERROR(IF(HLOOKUP('回答結果(KPMG編集)'!AY$2,'受領情報一覧(KPMG編集)'!$2:$100,ROW()-1,0)="","",HLOOKUP('回答結果(KPMG編集)'!AY$2,'受領情報一覧(KPMG編集)'!$2:$100,ROW()-1,0)),"")</f>
        <v/>
      </c>
      <c r="AZ42" s="45" t="str">
        <f>IFERROR(IF(HLOOKUP('回答結果(KPMG編集)'!AZ$2,'受領情報一覧(KPMG編集)'!$2:$100,ROW()-1,0)="","",HLOOKUP('回答結果(KPMG編集)'!AZ$2,'受領情報一覧(KPMG編集)'!$2:$100,ROW()-1,0)),"")</f>
        <v/>
      </c>
      <c r="BA42" s="45" t="str">
        <f>IFERROR(IF(HLOOKUP('回答結果(KPMG編集)'!BA$2,'受領情報一覧(KPMG編集)'!$2:$100,ROW()-1,0)="","",HLOOKUP('回答結果(KPMG編集)'!BA$2,'受領情報一覧(KPMG編集)'!$2:$100,ROW()-1,0)),"")</f>
        <v/>
      </c>
      <c r="BB42" s="185" t="str">
        <f>IFERROR(IF(HLOOKUP('回答結果(KPMG編集)'!BB$2,'受領情報一覧(KPMG編集)'!$2:$100,ROW()-1,0)="","",HLOOKUP('回答結果(KPMG編集)'!BB$2,'受領情報一覧(KPMG編集)'!$2:$100,ROW()-1,0)),"")</f>
        <v/>
      </c>
      <c r="BC42" s="45" t="str">
        <f>IFERROR(IF(HLOOKUP('回答結果(KPMG編集)'!BC$2,'受領情報一覧(KPMG編集)'!$2:$100,ROW()-1,0)="","",HLOOKUP('回答結果(KPMG編集)'!BC$2,'受領情報一覧(KPMG編集)'!$2:$100,ROW()-1,0)),"")</f>
        <v/>
      </c>
      <c r="BD42" s="45" t="str">
        <f>IFERROR(IF(HLOOKUP('回答結果(KPMG編集)'!BD$2,'受領情報一覧(KPMG編集)'!$2:$100,ROW()-1,0)="","",HLOOKUP('回答結果(KPMG編集)'!BD$2,'受領情報一覧(KPMG編集)'!$2:$100,ROW()-1,0)),"")</f>
        <v/>
      </c>
      <c r="BE42" s="45" t="str">
        <f>IFERROR(IF(HLOOKUP('回答結果(KPMG編集)'!BE$2,'受領情報一覧(KPMG編集)'!$2:$100,ROW()-1,0)="","",HLOOKUP('回答結果(KPMG編集)'!BE$2,'受領情報一覧(KPMG編集)'!$2:$100,ROW()-1,0)),"")</f>
        <v/>
      </c>
      <c r="BF42" s="45" t="str">
        <f>IFERROR(IF(HLOOKUP('回答結果(KPMG編集)'!BF$2,'受領情報一覧(KPMG編集)'!$2:$100,ROW()-1,0)="","",HLOOKUP('回答結果(KPMG編集)'!BF$2,'受領情報一覧(KPMG編集)'!$2:$100,ROW()-1,0)),"")</f>
        <v/>
      </c>
      <c r="BG42" s="45" t="str">
        <f>IFERROR(IF(HLOOKUP('回答結果(KPMG編集)'!BG$2,'受領情報一覧(KPMG編集)'!$2:$100,ROW()-1,0)="","",HLOOKUP('回答結果(KPMG編集)'!BG$2,'受領情報一覧(KPMG編集)'!$2:$100,ROW()-1,0)),"")</f>
        <v/>
      </c>
      <c r="BH42" s="45" t="str">
        <f>IFERROR(IF(HLOOKUP('回答結果(KPMG編集)'!BH$2,'受領情報一覧(KPMG編集)'!$2:$100,ROW()-1,0)="","",HLOOKUP('回答結果(KPMG編集)'!BH$2,'受領情報一覧(KPMG編集)'!$2:$100,ROW()-1,0)),"")</f>
        <v/>
      </c>
      <c r="BI42" s="45" t="str">
        <f>IFERROR(IF(HLOOKUP('回答結果(KPMG編集)'!BI$2,'受領情報一覧(KPMG編集)'!$2:$100,ROW()-1,0)="","",HLOOKUP('回答結果(KPMG編集)'!BI$2,'受領情報一覧(KPMG編集)'!$2:$100,ROW()-1,0)),"")</f>
        <v/>
      </c>
      <c r="BJ42" s="45" t="str">
        <f>IFERROR(IF(HLOOKUP('回答結果(KPMG編集)'!BJ$2,'受領情報一覧(KPMG編集)'!$2:$100,ROW()-1,0)="","",HLOOKUP('回答結果(KPMG編集)'!BJ$2,'受領情報一覧(KPMG編集)'!$2:$100,ROW()-1,0)),"")</f>
        <v/>
      </c>
      <c r="BK42" s="45" t="str">
        <f>IFERROR(IF(HLOOKUP('回答結果(KPMG編集)'!BK$2,'受領情報一覧(KPMG編集)'!$2:$100,ROW()-1,0)="","",HLOOKUP('回答結果(KPMG編集)'!BK$2,'受領情報一覧(KPMG編集)'!$2:$100,ROW()-1,0)),"")</f>
        <v/>
      </c>
      <c r="BL42" s="45" t="str">
        <f>IFERROR(IF(HLOOKUP('回答結果(KPMG編集)'!BL$2,'受領情報一覧(KPMG編集)'!$2:$100,ROW()-1,0)="","",HLOOKUP('回答結果(KPMG編集)'!BL$2,'受領情報一覧(KPMG編集)'!$2:$100,ROW()-1,0)),"")</f>
        <v/>
      </c>
      <c r="BM42" s="45" t="str">
        <f>IFERROR(IF(HLOOKUP('回答結果(KPMG編集)'!BM$2,'受領情報一覧(KPMG編集)'!$2:$100,ROW()-1,0)="","",HLOOKUP('回答結果(KPMG編集)'!BM$2,'受領情報一覧(KPMG編集)'!$2:$100,ROW()-1,0)),"")</f>
        <v>有</v>
      </c>
      <c r="BN42" s="45" t="str">
        <f>IFERROR(IF(HLOOKUP('回答結果(KPMG編集)'!BN$2,'受領情報一覧(KPMG編集)'!$2:$100,ROW()-1,0)="","",HLOOKUP('回答結果(KPMG編集)'!BN$2,'受領情報一覧(KPMG編集)'!$2:$100,ROW()-1,0)),"")</f>
        <v>設備（建築設備、水道設備、製造設備、防災設備、等）;</v>
      </c>
      <c r="BO42" s="45" t="str">
        <f>IFERROR(IF(HLOOKUP('回答結果(KPMG編集)'!BO$2,'受領情報一覧(KPMG編集)'!$2:$100,ROW()-1,0)="","",HLOOKUP('回答結果(KPMG編集)'!BO$2,'受領情報一覧(KPMG編集)'!$2:$100,ROW()-1,0)),"")</f>
        <v>静止画や動画データ;</v>
      </c>
      <c r="BP42" s="45" t="str">
        <f>IFERROR(IF(HLOOKUP('回答結果(KPMG編集)'!BP$2,'受領情報一覧(KPMG編集)'!$2:$100,ROW()-1,0)="","",HLOOKUP('回答結果(KPMG編集)'!BP$2,'受領情報一覧(KPMG編集)'!$2:$100,ROW()-1,0)),"")</f>
        <v>操作用機器（コントローラー）と観測機器（ドローン、移動ロボット、等）を無線接続し、現場の担当者により遠隔操作;</v>
      </c>
      <c r="BQ42" s="45" t="str">
        <f>IFERROR(IF(HLOOKUP('回答結果(KPMG編集)'!BQ$2,'受領情報一覧(KPMG編集)'!$2:$100,ROW()-1,0)="","",HLOOKUP('回答結果(KPMG編集)'!BQ$2,'受領情報一覧(KPMG編集)'!$2:$100,ROW()-1,0)),"")</f>
        <v>レベル3：実装（製品・サービスとして提供されている）</v>
      </c>
      <c r="BR42" s="45" t="str">
        <f>IFERROR(IF(HLOOKUP('回答結果(KPMG編集)'!BR$2,'受領情報一覧(KPMG編集)'!$2:$100,ROW()-1,0)="","",HLOOKUP('回答結果(KPMG編集)'!BR$2,'受領情報一覧(KPMG編集)'!$2:$100,ROW()-1,0)),"")</f>
        <v xml:space="preserve">人がアクセスすることが困難な山間部や高所をドローン（バッテリー式）を用いて
静止画または動画を撮影し電力設備の点検を行う
</v>
      </c>
      <c r="BS42" s="45" t="str">
        <f>IFERROR(IF(HLOOKUP('回答結果(KPMG編集)'!BS$2,'受領情報一覧(KPMG編集)'!$2:$100,ROW()-1,0)="","",HLOOKUP('回答結果(KPMG編集)'!BS$2,'受領情報一覧(KPMG編集)'!$2:$100,ROW()-1,0)),"")</f>
        <v xml:space="preserve">https://enterprise.dji.com/jp/matrice-30/specs
・名称：M30
・サイズ（長さ(cm)×幅(cm)×高さ(cm)）: 470×585×215 mm（展開時）
365×215×195 mm（折りたたんだ状態）
・重量（g）：3770±10g （バッテリー２個を含む）
・稼働時間（m）：36分（最大ホバリング時間）
・移動速度（km/h）：82.8km/h
・制御可能距離（km）: 8km
・照明の輝度（lm）:該当しない
・操作性（前後/左右/上下）：スペック表に記載なし
・防水等級（IPX1～IPX8）：保護等級　IP55
・防塵等級（IP0X～IP6X）：保護等級　IP55
・動作環境温度（℃～℃）：-20℃～50℃
・位置情報精度（cm）：1cm+1ppm(水平)、1.5cm+1ppm(垂直)
・ホバリング精度（cm）：垂直：±0.1 m（ビジョンシステム有効時）、±0.5 m（Nモード、GPSあり）、±0.1 m（RTK）
水平：±0.3 m （ビジョンシステム有効時）、±1.5 m（Nモード、GPSあり）、±0.1 m（RTK）
・最大潜行可能深度（m）：該当なし
・深度維持（cm）：該当なし
・リモートID適合状況（適合している/適合していない）：適合している。
・防爆記号（構造規格/国際整合防爆指針のいずれかで記載してください）：該当なし
</v>
      </c>
      <c r="BT42" s="45" t="str">
        <f>IFERROR(IF(HLOOKUP('回答結果(KPMG編集)'!BT$2,'受領情報一覧(KPMG編集)'!$2:$100,ROW()-1,0)="","",HLOOKUP('回答結果(KPMG編集)'!BT$2,'受領情報一覧(KPMG編集)'!$2:$100,ROW()-1,0)),"")</f>
        <v xml:space="preserve">https://enterprise.dji.com/jp/matrice-30/specs
・サイズ（長さ(cm)×幅(cm)×高さ(cm)）：スペック表に記載なし
・重量（g）：スペック表に記載なし
・画角（FOV）：84°（広角カメラ）
・ズーム（倍）：5～16倍光学ズーム、200倍デジタルズーム
・最大解像度（p）：48MP
・フレームレート（fps）：4K/30fps
・取得頻度（回数/s、回数/m、回数/h、常時、等）：該当なし
・点群率（点/s）：該当なし
・測距精度（cm）：±（0.2m+D×0.15%）Dは垂直表面の距離
・測定距離（m）：3～1200ｍ（0.5×12ｍの垂直反射面、反射率20％）
・防水等級（IPX1～IPX8）：IP55
・防塵等級（IP0X～IP6X）：IP55
・動作環境温度（℃～℃）：-20℃～50℃
・暗視補正機能（有/無）：あり
・遠隔操作機能（有/無）：あり
・稼働時間（h）：36分
・防爆記号（構造規格/国際整合防爆指針のいずれかで記載してください）：該当なし
</v>
      </c>
      <c r="BU42" s="45" t="str">
        <f>IFERROR(IF(HLOOKUP('回答結果(KPMG編集)'!BU$2,'受領情報一覧(KPMG編集)'!$2:$100,ROW()-1,0)="","",HLOOKUP('回答結果(KPMG編集)'!BU$2,'受領情報一覧(KPMG編集)'!$2:$100,ROW()-1,0)),"")</f>
        <v>無</v>
      </c>
      <c r="BV42" s="45" t="str">
        <f>IFERROR(IF(HLOOKUP('回答結果(KPMG編集)'!BV$2,'受領情報一覧(KPMG編集)'!$2:$100,ROW()-1,0)="","",HLOOKUP('回答結果(KPMG編集)'!BV$2,'受領情報一覧(KPMG編集)'!$2:$100,ROW()-1,0)),"")</f>
        <v/>
      </c>
      <c r="BW42" s="45" t="str">
        <f>IFERROR(IF(HLOOKUP('回答結果(KPMG編集)'!BW$2,'受領情報一覧(KPMG編集)'!$2:$100,ROW()-1,0)="","",HLOOKUP('回答結果(KPMG編集)'!BW$2,'受領情報一覧(KPMG編集)'!$2:$100,ROW()-1,0)),"")</f>
        <v/>
      </c>
      <c r="BX42" s="45" t="str">
        <f>IFERROR(IF(HLOOKUP('回答結果(KPMG編集)'!BX$2,'受領情報一覧(KPMG編集)'!$2:$100,ROW()-1,0)="","",HLOOKUP('回答結果(KPMG編集)'!BX$2,'受領情報一覧(KPMG編集)'!$2:$100,ROW()-1,0)),"")</f>
        <v/>
      </c>
      <c r="BY42" s="45" t="str">
        <f>IFERROR(IF(HLOOKUP('回答結果(KPMG編集)'!BY$2,'受領情報一覧(KPMG編集)'!$2:$100,ROW()-1,0)="","",HLOOKUP('回答結果(KPMG編集)'!BY$2,'受領情報一覧(KPMG編集)'!$2:$100,ROW()-1,0)),"")</f>
        <v>取得していない;</v>
      </c>
      <c r="BZ42" s="45" t="str">
        <f>IFERROR(IF(HLOOKUP('回答結果(KPMG編集)'!BZ$2,'受領情報一覧(KPMG編集)'!$2:$100,ROW()-1,0)="","",HLOOKUP('回答結果(KPMG編集)'!BZ$2,'受領情報一覧(KPMG編集)'!$2:$100,ROW()-1,0)),"")</f>
        <v>両方取得していない</v>
      </c>
      <c r="CA42" s="45" t="str">
        <f>IFERROR(IF(HLOOKUP('回答結果(KPMG編集)'!CA$2,'受領情報一覧(KPMG編集)'!$2:$100,ROW()-1,0)="","",HLOOKUP('回答結果(KPMG編集)'!CA$2,'受領情報一覧(KPMG編集)'!$2:$100,ROW()-1,0)),"")</f>
        <v/>
      </c>
      <c r="CB42" s="45" t="str">
        <f>IFERROR(IF(HLOOKUP('回答結果(KPMG編集)'!CB$2,'受領情報一覧(KPMG編集)'!$2:$100,ROW()-1,0)="","",HLOOKUP('回答結果(KPMG編集)'!CB$2,'受領情報一覧(KPMG編集)'!$2:$100,ROW()-1,0)),"")</f>
        <v/>
      </c>
      <c r="CC42" s="45" t="str">
        <f>IFERROR(IF(HLOOKUP('回答結果(KPMG編集)'!CC$2,'受領情報一覧(KPMG編集)'!$2:$100,ROW()-1,0)="","",HLOOKUP('回答結果(KPMG編集)'!CC$2,'受領情報一覧(KPMG編集)'!$2:$100,ROW()-1,0)),"")</f>
        <v/>
      </c>
      <c r="CD42" s="45" t="str">
        <f>IFERROR(IF(HLOOKUP('回答結果(KPMG編集)'!CD$2,'受領情報一覧(KPMG編集)'!$2:$100,ROW()-1,0)="","",HLOOKUP('回答結果(KPMG編集)'!CD$2,'受領情報一覧(KPMG編集)'!$2:$100,ROW()-1,0)),"")</f>
        <v/>
      </c>
      <c r="CE42" s="45" t="str">
        <f>IFERROR(IF(HLOOKUP('回答結果(KPMG編集)'!CE$2,'受領情報一覧(KPMG編集)'!$2:$100,ROW()-1,0)="","",HLOOKUP('回答結果(KPMG編集)'!CE$2,'受領情報一覧(KPMG編集)'!$2:$100,ROW()-1,0)),"")</f>
        <v>脆弱性検査を実施していないが脆弱性検査の実施を検討中</v>
      </c>
      <c r="CF42" s="45" t="str">
        <f>IFERROR(IF(HLOOKUP('回答結果(KPMG編集)'!CF$2,'受領情報一覧(KPMG編集)'!$2:$100,ROW()-1,0)="","",HLOOKUP('回答結果(KPMG編集)'!CF$2,'受領情報一覧(KPMG編集)'!$2:$100,ROW()-1,0)),"")</f>
        <v/>
      </c>
      <c r="CG42" s="45" t="str">
        <f>IFERROR(IF(HLOOKUP('回答結果(KPMG編集)'!CG$2,'受領情報一覧(KPMG編集)'!$2:$100,ROW()-1,0)="","",HLOOKUP('回答結果(KPMG編集)'!CG$2,'受領情報一覧(KPMG編集)'!$2:$100,ROW()-1,0)),"")</f>
        <v/>
      </c>
      <c r="CH42" s="45" t="str">
        <f>IFERROR(IF(HLOOKUP('回答結果(KPMG編集)'!CH$2,'受領情報一覧(KPMG編集)'!$2:$100,ROW()-1,0)="","",HLOOKUP('回答結果(KPMG編集)'!CH$2,'受領情報一覧(KPMG編集)'!$2:$100,ROW()-1,0)),"")</f>
        <v>自社での実施を検討中;</v>
      </c>
      <c r="CI42" s="45" t="str">
        <f>IFERROR(IF(HLOOKUP('回答結果(KPMG編集)'!CI$2,'受領情報一覧(KPMG編集)'!$2:$100,ROW()-1,0)="","",HLOOKUP('回答結果(KPMG編集)'!CI$2,'受領情報一覧(KPMG編集)'!$2:$100,ROW()-1,0)),"")</f>
        <v/>
      </c>
      <c r="CJ42" s="45" t="str">
        <f>IFERROR(IF(HLOOKUP('回答結果(KPMG編集)'!CJ$2,'受領情報一覧(KPMG編集)'!$2:$100,ROW()-1,0)="","",HLOOKUP('回答結果(KPMG編集)'!CJ$2,'受領情報一覧(KPMG編集)'!$2:$100,ROW()-1,0)),"")</f>
        <v>データセンタに業務データを保存しない</v>
      </c>
      <c r="CK42" s="45" t="str">
        <f>IFERROR(IF(HLOOKUP('回答結果(KPMG編集)'!CK$2,'受領情報一覧(KPMG編集)'!$2:$100,ROW()-1,0)="","",HLOOKUP('回答結果(KPMG編集)'!CK$2,'受領情報一覧(KPMG編集)'!$2:$100,ROW()-1,0)),"")</f>
        <v/>
      </c>
      <c r="CL42" s="45" t="str">
        <f>IFERROR(IF(HLOOKUP('回答結果(KPMG編集)'!CL$2,'受領情報一覧(KPMG編集)'!$2:$100,ROW()-1,0)="","",HLOOKUP('回答結果(KPMG編集)'!CL$2,'受領情報一覧(KPMG編集)'!$2:$100,ROW()-1,0)),"")</f>
        <v/>
      </c>
      <c r="CM42" s="45" t="str">
        <f>IFERROR(IF(HLOOKUP('回答結果(KPMG編集)'!CM$2,'受領情報一覧(KPMG編集)'!$2:$100,ROW()-1,0)="","",HLOOKUP('回答結果(KPMG編集)'!CM$2,'受領情報一覧(KPMG編集)'!$2:$100,ROW()-1,0)),"")</f>
        <v/>
      </c>
      <c r="CN42" s="45" t="str">
        <f>IFERROR(IF(HLOOKUP('回答結果(KPMG編集)'!CN$2,'受領情報一覧(KPMG編集)'!$2:$100,ROW()-1,0)="","",HLOOKUP('回答結果(KPMG編集)'!CN$2,'受領情報一覧(KPMG編集)'!$2:$100,ROW()-1,0)),"")</f>
        <v/>
      </c>
      <c r="CO42" s="45" t="str">
        <f>IFERROR(IF(HLOOKUP('回答結果(KPMG編集)'!CO$2,'受領情報一覧(KPMG編集)'!$2:$100,ROW()-1,0)="","",HLOOKUP('回答結果(KPMG編集)'!CO$2,'受領情報一覧(KPMG編集)'!$2:$100,ROW()-1,0)),"")</f>
        <v/>
      </c>
      <c r="CP42" s="45" t="str">
        <f>IFERROR(IF(HLOOKUP('回答結果(KPMG編集)'!CP$2,'受領情報一覧(KPMG編集)'!$2:$100,ROW()-1,0)="","",HLOOKUP('回答結果(KPMG編集)'!CP$2,'受領情報一覧(KPMG編集)'!$2:$100,ROW()-1,0)),"")</f>
        <v/>
      </c>
      <c r="CQ42" s="45" t="str">
        <f>IFERROR(IF(HLOOKUP('回答結果(KPMG編集)'!CQ$2,'受領情報一覧(KPMG編集)'!$2:$100,ROW()-1,0)="","",HLOOKUP('回答結果(KPMG編集)'!CQ$2,'受領情報一覧(KPMG編集)'!$2:$100,ROW()-1,0)),"")</f>
        <v/>
      </c>
      <c r="CR42" s="45" t="str">
        <f>IFERROR(IF(HLOOKUP('回答結果(KPMG編集)'!CR$2,'受領情報一覧(KPMG編集)'!$2:$100,ROW()-1,0)="","",HLOOKUP('回答結果(KPMG編集)'!CR$2,'受領情報一覧(KPMG編集)'!$2:$100,ROW()-1,0)),"")</f>
        <v/>
      </c>
      <c r="CS42" s="45" t="str">
        <f>IFERROR(IF(HLOOKUP('回答結果(KPMG編集)'!CS$2,'受領情報一覧(KPMG編集)'!$2:$100,ROW()-1,0)="","",HLOOKUP('回答結果(KPMG編集)'!CS$2,'受領情報一覧(KPMG編集)'!$2:$100,ROW()-1,0)),"")</f>
        <v/>
      </c>
      <c r="CT42" s="45" t="str">
        <f>IFERROR(IF(HLOOKUP('回答結果(KPMG編集)'!CT$2,'受領情報一覧(KPMG編集)'!$2:$100,ROW()-1,0)="","",HLOOKUP('回答結果(KPMG編集)'!CT$2,'受領情報一覧(KPMG編集)'!$2:$100,ROW()-1,0)),"")</f>
        <v/>
      </c>
      <c r="CU42" s="45" t="str">
        <f>IFERROR(IF(HLOOKUP('回答結果(KPMG編集)'!CU$2,'受領情報一覧(KPMG編集)'!$2:$100,ROW()-1,0)="","",HLOOKUP('回答結果(KPMG編集)'!CU$2,'受領情報一覧(KPMG編集)'!$2:$100,ROW()-1,0)),"")</f>
        <v/>
      </c>
      <c r="CV42" s="45" t="str">
        <f>IFERROR(IF(HLOOKUP('回答結果(KPMG編集)'!CV$2,'受領情報一覧(KPMG編集)'!$2:$100,ROW()-1,0)="","",HLOOKUP('回答結果(KPMG編集)'!CV$2,'受領情報一覧(KPMG編集)'!$2:$100,ROW()-1,0)),"")</f>
        <v>100件以上</v>
      </c>
      <c r="CW42" s="45" t="str">
        <f>IFERROR(IF(HLOOKUP('回答結果(KPMG編集)'!CW$2,'受領情報一覧(KPMG編集)'!$2:$100,ROW()-1,0)="","",HLOOKUP('回答結果(KPMG編集)'!CW$2,'受領情報一覧(KPMG編集)'!$2:$100,ROW()-1,0)),"")</f>
        <v>0件</v>
      </c>
      <c r="CX42" s="45" t="str">
        <f>IFERROR(IF(HLOOKUP('回答結果(KPMG編集)'!CX$2,'受領情報一覧(KPMG編集)'!$2:$100,ROW()-1,0)="","",HLOOKUP('回答結果(KPMG編集)'!CX$2,'受領情報一覧(KPMG編集)'!$2:$100,ROW()-1,0)),"")</f>
        <v xml:space="preserve">①	発注者：電力会社、電力工事会社
②	概要：発注元電力会社では電送設備である鉄塔の点検を、人力で行っていた。その際に停電させ、事前準備もかなりの時間を要した。　また人力での鉄塔点検では高所作業となり危険を伴う上、停電しているもの残留電力の影響も少なからず生じており人体への影響も懸念されていた。
本サービスでは、人に代わりドローンを用いることで停電や高所作業が不要になった上、作業時間の削減をすることができた。
③	投資対効果
発注者の投資対効果になるため不明。
</v>
      </c>
      <c r="CY42" s="45" t="str">
        <f>IFERROR(IF(HLOOKUP('回答結果(KPMG編集)'!CY$2,'受領情報一覧(KPMG編集)'!$2:$100,ROW()-1,0)="","",HLOOKUP('回答結果(KPMG編集)'!CY$2,'受領情報一覧(KPMG編集)'!$2:$100,ROW()-1,0)),"")</f>
        <v/>
      </c>
      <c r="CZ42" s="45" t="str">
        <f>IFERROR(IF(HLOOKUP('回答結果(KPMG編集)'!CZ$2,'受領情報一覧(KPMG編集)'!$2:$100,ROW()-1,0)="","",HLOOKUP('回答結果(KPMG編集)'!CZ$2,'受領情報一覧(KPMG編集)'!$2:$100,ROW()-1,0)),"")</f>
        <v/>
      </c>
      <c r="DA42" s="45" t="str">
        <f>IFERROR(IF(HLOOKUP('回答結果(KPMG編集)'!DA$2,'受領情報一覧(KPMG編集)'!$2:$100,ROW()-1,0)="","",HLOOKUP('回答結果(KPMG編集)'!DA$2,'受領情報一覧(KPMG編集)'!$2:$100,ROW()-1,0)),"")</f>
        <v>1日13,200円～　消費税・機材費・交通費は別途見積り
https://www.tohoku-drone.jp/access/</v>
      </c>
      <c r="DB42" s="45" t="str">
        <f>IFERROR(IF(HLOOKUP('回答結果(KPMG編集)'!DB$2,'受領情報一覧(KPMG編集)'!$2:$100,ROW()-1,0)="","",HLOOKUP('回答結果(KPMG編集)'!DB$2,'受領情報一覧(KPMG編集)'!$2:$100,ROW()-1,0)),"")</f>
        <v/>
      </c>
      <c r="DC42" s="45" t="str">
        <f>IFERROR(IF(HLOOKUP('回答結果(KPMG編集)'!DC$2,'受領情報一覧(KPMG編集)'!$2:$100,ROW()-1,0)="","",HLOOKUP('回答結果(KPMG編集)'!DC$2,'受領情報一覧(KPMG編集)'!$2:$100,ROW()-1,0)),"")</f>
        <v xml:space="preserve">航空法
国土交通省　無人航空機の安全な飛行のためのガイドライン
</v>
      </c>
      <c r="DD42" s="45" t="str">
        <f>IFERROR(IF(HLOOKUP('回答結果(KPMG編集)'!DD$2,'受領情報一覧(KPMG編集)'!$2:$100,ROW()-1,0)="","",HLOOKUP('回答結果(KPMG編集)'!DD$2,'受領情報一覧(KPMG編集)'!$2:$100,ROW()-1,0)),"")</f>
        <v>悪天候・夜間・第３者からの離隔が確保できない場所では不可</v>
      </c>
      <c r="DE42" s="45" t="str">
        <f>IFERROR(IF(HLOOKUP('回答結果(KPMG編集)'!DE$2,'受領情報一覧(KPMG編集)'!$2:$100,ROW()-1,0)="","",HLOOKUP('回答結果(KPMG編集)'!DE$2,'受領情報一覧(KPMG編集)'!$2:$100,ROW()-1,0)),"")</f>
        <v xml:space="preserve">現在まで人力で行っていた作業をドローンによる作業にすることによって
危険作業を無くすことや、作業時間やワークロードの軽減につなげることが可能となっています。
</v>
      </c>
      <c r="DF42" s="45" t="str">
        <f>IFERROR(IF(HLOOKUP('回答結果(KPMG編集)'!DF$2,'受領情報一覧(KPMG編集)'!$2:$100,ROW()-1,0)="","",HLOOKUP('回答結果(KPMG編集)'!DF$2,'受領情報一覧(KPMG編集)'!$2:$100,ROW()-1,0)),"")</f>
        <v>日本国の裁判所</v>
      </c>
      <c r="DG42" s="45" t="str">
        <f>IFERROR(IF(HLOOKUP('回答結果(KPMG編集)'!DG$2,'受領情報一覧(KPMG編集)'!$2:$100,ROW()-1,0)="","",HLOOKUP('回答結果(KPMG編集)'!DG$2,'受領情報一覧(KPMG編集)'!$2:$100,ROW()-1,0)),"")</f>
        <v>日本法</v>
      </c>
      <c r="DH42" s="45" t="str">
        <f>IFERROR(IF(HLOOKUP('回答結果(KPMG編集)'!DH$2,'受領情報一覧(KPMG編集)'!$2:$100,ROW()-1,0)="","",HLOOKUP('回答結果(KPMG編集)'!DH$2,'受領情報一覧(KPMG編集)'!$2:$100,ROW()-1,0)),"")</f>
        <v>はい</v>
      </c>
      <c r="DI42" s="45" t="str">
        <f>IFERROR(IF(HLOOKUP('回答結果(KPMG編集)'!DI$2,'受領情報一覧(KPMG編集)'!$2:$100,ROW()-1,0)="","",HLOOKUP('回答結果(KPMG編集)'!DI$2,'受領情報一覧(KPMG編集)'!$2:$100,ROW()-1,0)),"")</f>
        <v>はい</v>
      </c>
      <c r="DJ42" s="45" t="str">
        <f>IFERROR(IF(HLOOKUP('回答結果(KPMG編集)'!DJ$2,'受領情報一覧(KPMG編集)'!$2:$100,ROW()-1,0)="","",HLOOKUP('回答結果(KPMG編集)'!DJ$2,'受領情報一覧(KPMG編集)'!$2:$100,ROW()-1,0)),"")</f>
        <v>賠償上限１０億円</v>
      </c>
      <c r="DK42" s="45" t="str">
        <f>IFERROR(IF(HLOOKUP('回答結果(KPMG編集)'!DK$2,'受領情報一覧(KPMG編集)'!$2:$100,ROW()-1,0)="","",HLOOKUP('回答結果(KPMG編集)'!DK$2,'受領情報一覧(KPMG編集)'!$2:$100,ROW()-1,0)),"")</f>
        <v/>
      </c>
      <c r="DL42" s="45" t="str">
        <f>IFERROR(IF(HLOOKUP('回答結果(KPMG編集)'!DL$2,'受領情報一覧(KPMG編集)'!$2:$100,ROW()-1,0)="","",HLOOKUP('回答結果(KPMG編集)'!DL$2,'受領情報一覧(KPMG編集)'!$2:$100,ROW()-1,0)),"")</f>
        <v/>
      </c>
      <c r="DM42" s="45" t="str">
        <f>IFERROR(IF(HLOOKUP('回答結果(KPMG編集)'!DM$2,'受領情報一覧(KPMG編集)'!$2:$100,ROW()-1,0)="","",HLOOKUP('回答結果(KPMG編集)'!DM$2,'受領情報一覧(KPMG編集)'!$2:$100,ROW()-1,0)),"")</f>
        <v/>
      </c>
      <c r="DN42" s="45" t="str">
        <f>IFERROR(IF(HLOOKUP('回答結果(KPMG編集)'!DN$2,'受領情報一覧(KPMG編集)'!$2:$100,ROW()-1,0)="","",HLOOKUP('回答結果(KPMG編集)'!DN$2,'受領情報一覧(KPMG編集)'!$2:$100,ROW()-1,0)),"")</f>
        <v/>
      </c>
      <c r="DO42" s="45" t="str">
        <f>IFERROR(IF(HLOOKUP('回答結果(KPMG編集)'!DO$2,'受領情報一覧(KPMG編集)'!$2:$100,ROW()-1,0)="","",HLOOKUP('回答結果(KPMG編集)'!DO$2,'受領情報一覧(KPMG編集)'!$2:$100,ROW()-1,0)),"")</f>
        <v/>
      </c>
      <c r="DP42" s="45" t="str">
        <f>IFERROR(IF(HLOOKUP('回答結果(KPMG編集)'!DP$2,'受領情報一覧(KPMG編集)'!$2:$100,ROW()-1,0)="","",HLOOKUP('回答結果(KPMG編集)'!DP$2,'受領情報一覧(KPMG編集)'!$2:$100,ROW()-1,0)),"")</f>
        <v/>
      </c>
      <c r="DQ42" s="45" t="str">
        <f>IFERROR(IF(HLOOKUP('回答結果(KPMG編集)'!DQ$2,'受領情報一覧(KPMG編集)'!$2:$100,ROW()-1,0)="","",HLOOKUP('回答結果(KPMG編集)'!DQ$2,'受領情報一覧(KPMG編集)'!$2:$100,ROW()-1,0)),"")</f>
        <v/>
      </c>
      <c r="DR42" s="45" t="str">
        <f>IFERROR(IF(HLOOKUP('回答結果(KPMG編集)'!DR$2,'受領情報一覧(KPMG編集)'!$2:$100,ROW()-1,0)="","",HLOOKUP('回答結果(KPMG編集)'!DR$2,'受領情報一覧(KPMG編集)'!$2:$100,ROW()-1,0)),"")</f>
        <v/>
      </c>
      <c r="DS42" s="45" t="str">
        <f>IFERROR(IF(HLOOKUP('回答結果(KPMG編集)'!DS$2,'受領情報一覧(KPMG編集)'!$2:$100,ROW()-1,0)="","",HLOOKUP('回答結果(KPMG編集)'!DS$2,'受領情報一覧(KPMG編集)'!$2:$100,ROW()-1,0)),"")</f>
        <v/>
      </c>
      <c r="DT42" s="45" t="str">
        <f>IFERROR(IF(HLOOKUP('回答結果(KPMG編集)'!DT$2,'受領情報一覧(KPMG編集)'!$2:$100,ROW()-1,0)="","",HLOOKUP('回答結果(KPMG編集)'!DT$2,'受領情報一覧(KPMG編集)'!$2:$100,ROW()-1,0)),"")</f>
        <v/>
      </c>
      <c r="DU42" s="45" t="str">
        <f>IFERROR(IF(HLOOKUP('回答結果(KPMG編集)'!DU$2,'受領情報一覧(KPMG編集)'!$2:$100,ROW()-1,0)="","",HLOOKUP('回答結果(KPMG編集)'!DU$2,'受領情報一覧(KPMG編集)'!$2:$100,ROW()-1,0)),"")</f>
        <v/>
      </c>
      <c r="DV42" s="45" t="str">
        <f>IFERROR(IF(HLOOKUP('回答結果(KPMG編集)'!DV$2,'受領情報一覧(KPMG編集)'!$2:$100,ROW()-1,0)="","",HLOOKUP('回答結果(KPMG編集)'!DV$2,'受領情報一覧(KPMG編集)'!$2:$100,ROW()-1,0)),"")</f>
        <v>桐生俊輔</v>
      </c>
      <c r="DW42" s="45" t="str">
        <f>IFERROR(IF(HLOOKUP('回答結果(KPMG編集)'!DW$2,'受領情報一覧(KPMG編集)'!$2:$100,ROW()-1,0)="","",HLOOKUP('回答結果(KPMG編集)'!DW$2,'受領情報一覧(KPMG編集)'!$2:$100,ROW()-1,0)),"")</f>
        <v>キリュウ　シュンスケ</v>
      </c>
      <c r="DX42" s="45" t="str">
        <f>IFERROR(IF(HLOOKUP('回答結果(KPMG編集)'!DX$2,'受領情報一覧(KPMG編集)'!$2:$100,ROW()-1,0)="","",HLOOKUP('回答結果(KPMG編集)'!DX$2,'受領情報一覧(KPMG編集)'!$2:$100,ROW()-1,0)),"")</f>
        <v>022-765-1421
平日9:30-18:00
kiryu@tohoku-drone.jp</v>
      </c>
      <c r="DY42" s="45" t="str">
        <f>IFERROR(IF(HLOOKUP('回答結果(KPMG編集)'!DY$2,'受領情報一覧(KPMG編集)'!$2:$100,ROW()-1,0)="","",HLOOKUP('回答結果(KPMG編集)'!DY$2,'受領情報一覧(KPMG編集)'!$2:$100,ROW()-1,0)),"")</f>
        <v>個人情報の取扱いに同意する</v>
      </c>
      <c r="DZ42" s="45" t="str">
        <f>IFERROR(IF(HLOOKUP('回答結果(KPMG編集)'!DZ$2,'受領情報一覧(KPMG編集)'!$2:$100,ROW()-1,0)="","",HLOOKUP('回答結果(KPMG編集)'!DZ$2,'受領情報一覧(KPMG編集)'!$2:$100,ROW()-1,0)),"")</f>
        <v>著作権の取扱いに同意する</v>
      </c>
      <c r="EA42" s="45" t="str">
        <f>IFERROR(IF(HLOOKUP('回答結果(KPMG編集)'!EA$3,'受領情報一覧(KPMG編集)'!$3:$100,ROW()-2,0)="","",HLOOKUP('回答結果(KPMG編集)'!EA$3,'受領情報一覧(KPMG編集)'!$3:$100,ROW()-2,0)),"")</f>
        <v>同意する</v>
      </c>
      <c r="EB42" s="45" t="str">
        <f>IFERROR(IF(HLOOKUP('回答結果(KPMG編集)'!EB$3,'受領情報一覧(KPMG編集)'!$3:$100,ROW()-2,0)="","",HLOOKUP('回答結果(KPMG編集)'!EB$3,'受領情報一覧(KPMG編集)'!$3:$100,ROW()-2,0)),"")</f>
        <v>確認しました</v>
      </c>
    </row>
    <row r="43" spans="2:132" x14ac:dyDescent="0.55000000000000004">
      <c r="B43" s="67">
        <f>IFERROR(IF(Table1[[#This Row],[回答ID]]="","",Table1[[#This Row],[回答ID]]),"")</f>
        <v>40</v>
      </c>
      <c r="C43" s="46">
        <f>IFERROR(IF(Table1[[#This Row],[開始時刻]]="","",Table1[[#This Row],[開始時刻]]),"")</f>
        <v>45320.561921296299</v>
      </c>
      <c r="D43" s="46">
        <f>IFERROR(IF(Table1[[#This Row],[完了時刻]]="","",Table1[[#This Row],[完了時刻]]),"")</f>
        <v>45320.599618055552</v>
      </c>
      <c r="E43" s="45" t="str">
        <f>IFERROR(IF(Table1[[#This Row],[メール]]="","",Table1[[#This Row],[メール]]),"")</f>
        <v>anonymous</v>
      </c>
      <c r="F43" s="45" t="str">
        <f>IFERROR(IF(Table1[[#This Row],[名前]]="","",Table1[[#This Row],[名前]]),"")</f>
        <v/>
      </c>
      <c r="G43" s="45" t="str">
        <f>IFERROR(IF(Table1[[#This Row],[最終変更時刻]]="","",Table1[[#This Row],[最終変更時刻]]),"")</f>
        <v/>
      </c>
      <c r="H43" s="45" t="str">
        <f>IFERROR(IF(HLOOKUP('回答結果(KPMG編集)'!H$2,'受領情報一覧(KPMG編集)'!$2:$100,ROW()-1,0)="","",HLOOKUP('回答結果(KPMG編集)'!H$2,'受領情報一覧(KPMG編集)'!$2:$100,ROW()-1,0)),"")</f>
        <v>株式会社テクノコンサルタント</v>
      </c>
      <c r="I43" s="45" t="str">
        <f>IFERROR(IF(HLOOKUP('回答結果(KPMG編集)'!I$2,'受領情報一覧(KPMG編集)'!$2:$100,ROW()-1,0)="","",HLOOKUP('回答結果(KPMG編集)'!I$2,'受領情報一覧(KPMG編集)'!$2:$100,ROW()-1,0)),"")</f>
        <v>テクノコンサルタント</v>
      </c>
      <c r="J43" s="45" t="str">
        <f>IFERROR(IF(HLOOKUP('回答結果(KPMG編集)'!J$2,'受領情報一覧(KPMG編集)'!$2:$100,ROW()-1,0)="","",HLOOKUP('回答結果(KPMG編集)'!J$2,'受領情報一覧(KPMG編集)'!$2:$100,ROW()-1,0)),"")</f>
        <v>日本国</v>
      </c>
      <c r="K43" s="184" t="str">
        <f>IFERROR(IF(HLOOKUP('回答結果(KPMG編集)'!K$2,'受領情報一覧(KPMG編集)'!$2:$100,ROW()-1,0)="","",HLOOKUP('回答結果(KPMG編集)'!K$2,'受領情報一覧(KPMG編集)'!$2:$100,ROW()-1,0)),"")</f>
        <v>5320001001844</v>
      </c>
      <c r="L43" s="45" t="str">
        <f>IFERROR(IF(HLOOKUP('回答結果(KPMG編集)'!L$2,'受領情報一覧(KPMG編集)'!$2:$100,ROW()-1,0)="","",HLOOKUP('回答結果(KPMG編集)'!L$2,'受領情報一覧(KPMG編集)'!$2:$100,ROW()-1,0)),"")</f>
        <v>50⼈以下</v>
      </c>
      <c r="M43" s="45" t="str">
        <f>IFERROR(IF(HLOOKUP('回答結果(KPMG編集)'!M$2,'受領情報一覧(KPMG編集)'!$2:$100,ROW()-1,0)="","",HLOOKUP('回答結果(KPMG編集)'!M$2,'受領情報一覧(KPMG編集)'!$2:$100,ROW()-1,0)),"")</f>
        <v>5,000万円以下</v>
      </c>
      <c r="N43" s="45" t="str">
        <f>IFERROR(IF(HLOOKUP('回答結果(KPMG編集)'!N$2,'受領情報一覧(KPMG編集)'!$2:$100,ROW()-1,0)="","",HLOOKUP('回答結果(KPMG編集)'!N$2,'受領情報一覧(KPMG編集)'!$2:$100,ROW()-1,0)),"")</f>
        <v>大分県大分市三佐一丁目5番14号</v>
      </c>
      <c r="O43" s="45" t="str">
        <f>IFERROR(IF(HLOOKUP('回答結果(KPMG編集)'!O$2,'受領情報一覧(KPMG編集)'!$2:$100,ROW()-1,0)="","",HLOOKUP('回答結果(KPMG編集)'!O$2,'受領情報一覧(KPMG編集)'!$2:$100,ROW()-1,0)),"")</f>
        <v>https://www.oita-techno.com</v>
      </c>
      <c r="P43" s="45" t="str">
        <f>IFERROR(IF(HLOOKUP('回答結果(KPMG編集)'!P$2,'受領情報一覧(KPMG編集)'!$2:$100,ROW()-1,0)="","",HLOOKUP('回答結果(KPMG編集)'!P$2,'受領情報一覧(KPMG編集)'!$2:$100,ROW()-1,0)),"")</f>
        <v>中央省庁（全省庁統一資格）;都道府県;市区町村;</v>
      </c>
      <c r="Q43" s="45" t="str">
        <f>IFERROR(IF(HLOOKUP('回答結果(KPMG編集)'!Q$2,'受領情報一覧(KPMG編集)'!$2:$100,ROW()-1,0)="","",HLOOKUP('回答結果(KPMG編集)'!Q$2,'受領情報一覧(KPMG編集)'!$2:$100,ROW()-1,0)),"")</f>
        <v>全国;</v>
      </c>
      <c r="R43" s="45" t="str">
        <f>IFERROR(IF(HLOOKUP('回答結果(KPMG編集)'!R$2,'受領情報一覧(KPMG編集)'!$2:$100,ROW()-1,0)="","",HLOOKUP('回答結果(KPMG編集)'!R$2,'受領情報一覧(KPMG編集)'!$2:$100,ROW()-1,0)),"")</f>
        <v>ドローンによる橋梁点検技術</v>
      </c>
      <c r="S43" s="45" t="str">
        <f>IFERROR(IF(HLOOKUP('回答結果(KPMG編集)'!S$2,'受領情報一覧(KPMG編集)'!$2:$100,ROW()-1,0)="","",HLOOKUP('回答結果(KPMG編集)'!S$2,'受領情報一覧(KPMG編集)'!$2:$100,ROW()-1,0)),"")</f>
        <v/>
      </c>
      <c r="T43" s="45" t="str">
        <f>IFERROR(IF(HLOOKUP('回答結果(KPMG編集)'!T$2,'受領情報一覧(KPMG編集)'!$2:$100,ROW()-1,0)="","",HLOOKUP('回答結果(KPMG編集)'!T$2,'受領情報一覧(KPMG編集)'!$2:$100,ROW()-1,0)),"")</f>
        <v>ドローンにより撮影されたデータから3Dモデル、オルソモザイクを作成し、ひび割れ等の変状を確認し橋梁点検を行う。</v>
      </c>
      <c r="U43" s="45" t="str">
        <f>IFERROR(IF(HLOOKUP('回答結果(KPMG編集)'!U$2,'受領情報一覧(KPMG編集)'!$2:$100,ROW()-1,0)="","",HLOOKUP('回答結果(KPMG編集)'!U$2,'受領情報一覧(KPMG編集)'!$2:$100,ROW()-1,0)),"")</f>
        <v>　https://www.skydio.com/skydio-2-plus-enterprise</v>
      </c>
      <c r="V43" s="45" t="str">
        <f>IFERROR(IF(HLOOKUP('回答結果(KPMG編集)'!V$2,'受領情報一覧(KPMG編集)'!$2:$100,ROW()-1,0)="","",HLOOKUP('回答結果(KPMG編集)'!V$2,'受領情報一覧(KPMG編集)'!$2:$100,ROW()-1,0)),"")</f>
        <v/>
      </c>
      <c r="W43" s="45" t="str">
        <f>IFERROR(IF(HLOOKUP('回答結果(KPMG編集)'!W$2,'受領情報一覧(KPMG編集)'!$2:$100,ROW()-1,0)="","",HLOOKUP('回答結果(KPMG編集)'!W$2,'受領情報一覧(KPMG編集)'!$2:$100,ROW()-1,0)),"")</f>
        <v/>
      </c>
      <c r="X43" s="45" t="str">
        <f>IFERROR(IF(HLOOKUP('回答結果(KPMG編集)'!X$2,'受領情報一覧(KPMG編集)'!$2:$100,ROW()-1,0)="","",HLOOKUP('回答結果(KPMG編集)'!X$2,'受領情報一覧(KPMG編集)'!$2:$100,ROW()-1,0)),"")</f>
        <v>１つの要素技術により構成される</v>
      </c>
      <c r="Y43" s="45" t="str">
        <f>IFERROR(IF(HLOOKUP('回答結果(KPMG編集)'!Y$2,'受領情報一覧(KPMG編集)'!$2:$100,ROW()-1,0)="","",HLOOKUP('回答結果(KPMG編集)'!Y$2,'受領情報一覧(KPMG編集)'!$2:$100,ROW()-1,0)),"")</f>
        <v>株式会社FLIGHTS</v>
      </c>
      <c r="Z43" s="45" t="str">
        <f>IFERROR(IF(HLOOKUP('回答結果(KPMG編集)'!Z$2,'受領情報一覧(KPMG編集)'!$2:$100,ROW()-1,0)="","",HLOOKUP('回答結果(KPMG編集)'!Z$2,'受領情報一覧(KPMG編集)'!$2:$100,ROW()-1,0)),"")</f>
        <v>フライト</v>
      </c>
      <c r="AA43" s="185" t="str">
        <f>IFERROR(IF(HLOOKUP('回答結果(KPMG編集)'!AA$2,'受領情報一覧(KPMG編集)'!$2:$100,ROW()-1,0)="","",HLOOKUP('回答結果(KPMG編集)'!AA$2,'受領情報一覧(KPMG編集)'!$2:$100,ROW()-1,0)),"")</f>
        <v>4010401123618</v>
      </c>
      <c r="AB43" s="45" t="str">
        <f>IFERROR(IF(HLOOKUP('回答結果(KPMG編集)'!AB$2,'受領情報一覧(KPMG編集)'!$2:$100,ROW()-1,0)="","",HLOOKUP('回答結果(KPMG編集)'!AB$2,'受領情報一覧(KPMG編集)'!$2:$100,ROW()-1,0)),"")</f>
        <v>東京都渋谷区道玄坂１丁目１９番１２号</v>
      </c>
      <c r="AC43" s="45" t="str">
        <f>IFERROR(IF(HLOOKUP('回答結果(KPMG編集)'!AC$2,'受領情報一覧(KPMG編集)'!$2:$100,ROW()-1,0)="","",HLOOKUP('回答結果(KPMG編集)'!AC$2,'受領情報一覧(KPMG編集)'!$2:$100,ROW()-1,0)),"")</f>
        <v/>
      </c>
      <c r="AD43" s="45" t="str">
        <f>IFERROR(IF(HLOOKUP('回答結果(KPMG編集)'!AD$2,'受領情報一覧(KPMG編集)'!$2:$100,ROW()-1,0)="","",HLOOKUP('回答結果(KPMG編集)'!AD$2,'受領情報一覧(KPMG編集)'!$2:$100,ROW()-1,0)),"")</f>
        <v/>
      </c>
      <c r="AE43" s="45" t="str">
        <f>IFERROR(IF(HLOOKUP('回答結果(KPMG編集)'!AE$2,'受領情報一覧(KPMG編集)'!$2:$100,ROW()-1,0)="","",HLOOKUP('回答結果(KPMG編集)'!AE$2,'受領情報一覧(KPMG編集)'!$2:$100,ROW()-1,0)),"")</f>
        <v/>
      </c>
      <c r="AF43" s="45" t="str">
        <f>IFERROR(IF(HLOOKUP('回答結果(KPMG編集)'!AF$2,'受領情報一覧(KPMG編集)'!$2:$100,ROW()-1,0)="","",HLOOKUP('回答結果(KPMG編集)'!AF$2,'受領情報一覧(KPMG編集)'!$2:$100,ROW()-1,0)),"")</f>
        <v/>
      </c>
      <c r="AG43" s="185" t="str">
        <f>IFERROR(IF(HLOOKUP('回答結果(KPMG編集)'!AG$2,'受領情報一覧(KPMG編集)'!$2:$100,ROW()-1,0)="","",HLOOKUP('回答結果(KPMG編集)'!AG$2,'受領情報一覧(KPMG編集)'!$2:$100,ROW()-1,0)),"")</f>
        <v/>
      </c>
      <c r="AH43" s="45" t="str">
        <f>IFERROR(IF(HLOOKUP('回答結果(KPMG編集)'!AH$2,'受領情報一覧(KPMG編集)'!$2:$100,ROW()-1,0)="","",HLOOKUP('回答結果(KPMG編集)'!AH$2,'受領情報一覧(KPMG編集)'!$2:$100,ROW()-1,0)),"")</f>
        <v/>
      </c>
      <c r="AI43" s="45" t="str">
        <f>IFERROR(IF(HLOOKUP('回答結果(KPMG編集)'!AI$2,'受領情報一覧(KPMG編集)'!$2:$100,ROW()-1,0)="","",HLOOKUP('回答結果(KPMG編集)'!AI$2,'受領情報一覧(KPMG編集)'!$2:$100,ROW()-1,0)),"")</f>
        <v/>
      </c>
      <c r="AJ43" s="45" t="str">
        <f>IFERROR(IF(HLOOKUP('回答結果(KPMG編集)'!AJ$2,'受領情報一覧(KPMG編集)'!$2:$100,ROW()-1,0)="","",HLOOKUP('回答結果(KPMG編集)'!AJ$2,'受領情報一覧(KPMG編集)'!$2:$100,ROW()-1,0)),"")</f>
        <v/>
      </c>
      <c r="AK43" s="45" t="str">
        <f>IFERROR(IF(HLOOKUP('回答結果(KPMG編集)'!AK$2,'受領情報一覧(KPMG編集)'!$2:$100,ROW()-1,0)="","",HLOOKUP('回答結果(KPMG編集)'!AK$2,'受領情報一覧(KPMG編集)'!$2:$100,ROW()-1,0)),"")</f>
        <v/>
      </c>
      <c r="AL43" s="45" t="str">
        <f>IFERROR(IF(HLOOKUP('回答結果(KPMG編集)'!AL$2,'受領情報一覧(KPMG編集)'!$2:$100,ROW()-1,0)="","",HLOOKUP('回答結果(KPMG編集)'!AL$2,'受領情報一覧(KPMG編集)'!$2:$100,ROW()-1,0)),"")</f>
        <v/>
      </c>
      <c r="AM43" s="45" t="str">
        <f>IFERROR(IF(HLOOKUP('回答結果(KPMG編集)'!AM$2,'受領情報一覧(KPMG編集)'!$2:$100,ROW()-1,0)="","",HLOOKUP('回答結果(KPMG編集)'!AM$2,'受領情報一覧(KPMG編集)'!$2:$100,ROW()-1,0)),"")</f>
        <v/>
      </c>
      <c r="AN43" s="185" t="str">
        <f>IFERROR(IF(HLOOKUP('回答結果(KPMG編集)'!AN$2,'受領情報一覧(KPMG編集)'!$2:$100,ROW()-1,0)="","",HLOOKUP('回答結果(KPMG編集)'!AN$2,'受領情報一覧(KPMG編集)'!$2:$100,ROW()-1,0)),"")</f>
        <v/>
      </c>
      <c r="AO43" s="45" t="str">
        <f>IFERROR(IF(HLOOKUP('回答結果(KPMG編集)'!AO$2,'受領情報一覧(KPMG編集)'!$2:$100,ROW()-1,0)="","",HLOOKUP('回答結果(KPMG編集)'!AO$2,'受領情報一覧(KPMG編集)'!$2:$100,ROW()-1,0)),"")</f>
        <v/>
      </c>
      <c r="AP43" s="45" t="str">
        <f>IFERROR(IF(HLOOKUP('回答結果(KPMG編集)'!AP$2,'受領情報一覧(KPMG編集)'!$2:$100,ROW()-1,0)="","",HLOOKUP('回答結果(KPMG編集)'!AP$2,'受領情報一覧(KPMG編集)'!$2:$100,ROW()-1,0)),"")</f>
        <v/>
      </c>
      <c r="AQ43" s="45" t="str">
        <f>IFERROR(IF(HLOOKUP('回答結果(KPMG編集)'!AQ$2,'受領情報一覧(KPMG編集)'!$2:$100,ROW()-1,0)="","",HLOOKUP('回答結果(KPMG編集)'!AQ$2,'受領情報一覧(KPMG編集)'!$2:$100,ROW()-1,0)),"")</f>
        <v/>
      </c>
      <c r="AR43" s="45" t="str">
        <f>IFERROR(IF(HLOOKUP('回答結果(KPMG編集)'!AR$2,'受領情報一覧(KPMG編集)'!$2:$100,ROW()-1,0)="","",HLOOKUP('回答結果(KPMG編集)'!AR$2,'受領情報一覧(KPMG編集)'!$2:$100,ROW()-1,0)),"")</f>
        <v/>
      </c>
      <c r="AS43" s="45" t="str">
        <f>IFERROR(IF(HLOOKUP('回答結果(KPMG編集)'!AS$2,'受領情報一覧(KPMG編集)'!$2:$100,ROW()-1,0)="","",HLOOKUP('回答結果(KPMG編集)'!AS$2,'受領情報一覧(KPMG編集)'!$2:$100,ROW()-1,0)),"")</f>
        <v/>
      </c>
      <c r="AT43" s="45" t="str">
        <f>IFERROR(IF(HLOOKUP('回答結果(KPMG編集)'!AT$2,'受領情報一覧(KPMG編集)'!$2:$100,ROW()-1,0)="","",HLOOKUP('回答結果(KPMG編集)'!AT$2,'受領情報一覧(KPMG編集)'!$2:$100,ROW()-1,0)),"")</f>
        <v/>
      </c>
      <c r="AU43" s="185" t="str">
        <f>IFERROR(IF(HLOOKUP('回答結果(KPMG編集)'!AU$2,'受領情報一覧(KPMG編集)'!$2:$100,ROW()-1,0)="","",HLOOKUP('回答結果(KPMG編集)'!AU$2,'受領情報一覧(KPMG編集)'!$2:$100,ROW()-1,0)),"")</f>
        <v/>
      </c>
      <c r="AV43" s="45" t="str">
        <f>IFERROR(IF(HLOOKUP('回答結果(KPMG編集)'!AV$2,'受領情報一覧(KPMG編集)'!$2:$100,ROW()-1,0)="","",HLOOKUP('回答結果(KPMG編集)'!AV$2,'受領情報一覧(KPMG編集)'!$2:$100,ROW()-1,0)),"")</f>
        <v/>
      </c>
      <c r="AW43" s="45" t="str">
        <f>IFERROR(IF(HLOOKUP('回答結果(KPMG編集)'!AW$2,'受領情報一覧(KPMG編集)'!$2:$100,ROW()-1,0)="","",HLOOKUP('回答結果(KPMG編集)'!AW$2,'受領情報一覧(KPMG編集)'!$2:$100,ROW()-1,0)),"")</f>
        <v/>
      </c>
      <c r="AX43" s="45" t="str">
        <f>IFERROR(IF(HLOOKUP('回答結果(KPMG編集)'!AX$2,'受領情報一覧(KPMG編集)'!$2:$100,ROW()-1,0)="","",HLOOKUP('回答結果(KPMG編集)'!AX$2,'受領情報一覧(KPMG編集)'!$2:$100,ROW()-1,0)),"")</f>
        <v/>
      </c>
      <c r="AY43" s="45" t="str">
        <f>IFERROR(IF(HLOOKUP('回答結果(KPMG編集)'!AY$2,'受領情報一覧(KPMG編集)'!$2:$100,ROW()-1,0)="","",HLOOKUP('回答結果(KPMG編集)'!AY$2,'受領情報一覧(KPMG編集)'!$2:$100,ROW()-1,0)),"")</f>
        <v/>
      </c>
      <c r="AZ43" s="45" t="str">
        <f>IFERROR(IF(HLOOKUP('回答結果(KPMG編集)'!AZ$2,'受領情報一覧(KPMG編集)'!$2:$100,ROW()-1,0)="","",HLOOKUP('回答結果(KPMG編集)'!AZ$2,'受領情報一覧(KPMG編集)'!$2:$100,ROW()-1,0)),"")</f>
        <v/>
      </c>
      <c r="BA43" s="45" t="str">
        <f>IFERROR(IF(HLOOKUP('回答結果(KPMG編集)'!BA$2,'受領情報一覧(KPMG編集)'!$2:$100,ROW()-1,0)="","",HLOOKUP('回答結果(KPMG編集)'!BA$2,'受領情報一覧(KPMG編集)'!$2:$100,ROW()-1,0)),"")</f>
        <v/>
      </c>
      <c r="BB43" s="185" t="str">
        <f>IFERROR(IF(HLOOKUP('回答結果(KPMG編集)'!BB$2,'受領情報一覧(KPMG編集)'!$2:$100,ROW()-1,0)="","",HLOOKUP('回答結果(KPMG編集)'!BB$2,'受領情報一覧(KPMG編集)'!$2:$100,ROW()-1,0)),"")</f>
        <v/>
      </c>
      <c r="BC43" s="45" t="str">
        <f>IFERROR(IF(HLOOKUP('回答結果(KPMG編集)'!BC$2,'受領情報一覧(KPMG編集)'!$2:$100,ROW()-1,0)="","",HLOOKUP('回答結果(KPMG編集)'!BC$2,'受領情報一覧(KPMG編集)'!$2:$100,ROW()-1,0)),"")</f>
        <v/>
      </c>
      <c r="BD43" s="45" t="str">
        <f>IFERROR(IF(HLOOKUP('回答結果(KPMG編集)'!BD$2,'受領情報一覧(KPMG編集)'!$2:$100,ROW()-1,0)="","",HLOOKUP('回答結果(KPMG編集)'!BD$2,'受領情報一覧(KPMG編集)'!$2:$100,ROW()-1,0)),"")</f>
        <v/>
      </c>
      <c r="BE43" s="45" t="str">
        <f>IFERROR(IF(HLOOKUP('回答結果(KPMG編集)'!BE$2,'受領情報一覧(KPMG編集)'!$2:$100,ROW()-1,0)="","",HLOOKUP('回答結果(KPMG編集)'!BE$2,'受領情報一覧(KPMG編集)'!$2:$100,ROW()-1,0)),"")</f>
        <v/>
      </c>
      <c r="BF43" s="45" t="str">
        <f>IFERROR(IF(HLOOKUP('回答結果(KPMG編集)'!BF$2,'受領情報一覧(KPMG編集)'!$2:$100,ROW()-1,0)="","",HLOOKUP('回答結果(KPMG編集)'!BF$2,'受領情報一覧(KPMG編集)'!$2:$100,ROW()-1,0)),"")</f>
        <v/>
      </c>
      <c r="BG43" s="45" t="str">
        <f>IFERROR(IF(HLOOKUP('回答結果(KPMG編集)'!BG$2,'受領情報一覧(KPMG編集)'!$2:$100,ROW()-1,0)="","",HLOOKUP('回答結果(KPMG編集)'!BG$2,'受領情報一覧(KPMG編集)'!$2:$100,ROW()-1,0)),"")</f>
        <v/>
      </c>
      <c r="BH43" s="45" t="str">
        <f>IFERROR(IF(HLOOKUP('回答結果(KPMG編集)'!BH$2,'受領情報一覧(KPMG編集)'!$2:$100,ROW()-1,0)="","",HLOOKUP('回答結果(KPMG編集)'!BH$2,'受領情報一覧(KPMG編集)'!$2:$100,ROW()-1,0)),"")</f>
        <v/>
      </c>
      <c r="BI43" s="45" t="str">
        <f>IFERROR(IF(HLOOKUP('回答結果(KPMG編集)'!BI$2,'受領情報一覧(KPMG編集)'!$2:$100,ROW()-1,0)="","",HLOOKUP('回答結果(KPMG編集)'!BI$2,'受領情報一覧(KPMG編集)'!$2:$100,ROW()-1,0)),"")</f>
        <v/>
      </c>
      <c r="BJ43" s="45" t="str">
        <f>IFERROR(IF(HLOOKUP('回答結果(KPMG編集)'!BJ$2,'受領情報一覧(KPMG編集)'!$2:$100,ROW()-1,0)="","",HLOOKUP('回答結果(KPMG編集)'!BJ$2,'受領情報一覧(KPMG編集)'!$2:$100,ROW()-1,0)),"")</f>
        <v/>
      </c>
      <c r="BK43" s="45" t="str">
        <f>IFERROR(IF(HLOOKUP('回答結果(KPMG編集)'!BK$2,'受領情報一覧(KPMG編集)'!$2:$100,ROW()-1,0)="","",HLOOKUP('回答結果(KPMG編集)'!BK$2,'受領情報一覧(KPMG編集)'!$2:$100,ROW()-1,0)),"")</f>
        <v/>
      </c>
      <c r="BL43" s="45" t="str">
        <f>IFERROR(IF(HLOOKUP('回答結果(KPMG編集)'!BL$2,'受領情報一覧(KPMG編集)'!$2:$100,ROW()-1,0)="","",HLOOKUP('回答結果(KPMG編集)'!BL$2,'受領情報一覧(KPMG編集)'!$2:$100,ROW()-1,0)),"")</f>
        <v/>
      </c>
      <c r="BM43" s="45" t="str">
        <f>IFERROR(IF(HLOOKUP('回答結果(KPMG編集)'!BM$2,'受領情報一覧(KPMG編集)'!$2:$100,ROW()-1,0)="","",HLOOKUP('回答結果(KPMG編集)'!BM$2,'受領情報一覧(KPMG編集)'!$2:$100,ROW()-1,0)),"")</f>
        <v>有</v>
      </c>
      <c r="BN43" s="45" t="str">
        <f>IFERROR(IF(HLOOKUP('回答結果(KPMG編集)'!BN$2,'受領情報一覧(KPMG編集)'!$2:$100,ROW()-1,0)="","",HLOOKUP('回答結果(KPMG編集)'!BN$2,'受領情報一覧(KPMG編集)'!$2:$100,ROW()-1,0)),"")</f>
        <v>土木構造物（道路、トンネル、橋梁、導管等の埋設物、等）;</v>
      </c>
      <c r="BO43" s="45" t="str">
        <f>IFERROR(IF(HLOOKUP('回答結果(KPMG編集)'!BO$2,'受領情報一覧(KPMG編集)'!$2:$100,ROW()-1,0)="","",HLOOKUP('回答結果(KPMG編集)'!BO$2,'受領情報一覧(KPMG編集)'!$2:$100,ROW()-1,0)),"")</f>
        <v>静止画や動画データ;</v>
      </c>
      <c r="BP43" s="45" t="str">
        <f>IFERROR(IF(HLOOKUP('回答結果(KPMG編集)'!BP$2,'受領情報一覧(KPMG編集)'!$2:$100,ROW()-1,0)="","",HLOOKUP('回答結果(KPMG編集)'!BP$2,'受領情報一覧(KPMG編集)'!$2:$100,ROW()-1,0)),"")</f>
        <v>操作用機器（コントローラー）と観測機器（ドローン、移動ロボット、等）を無線接続し、現場の担当者により遠隔操作;</v>
      </c>
      <c r="BQ43" s="45" t="str">
        <f>IFERROR(IF(HLOOKUP('回答結果(KPMG編集)'!BQ$2,'受領情報一覧(KPMG編集)'!$2:$100,ROW()-1,0)="","",HLOOKUP('回答結果(KPMG編集)'!BQ$2,'受領情報一覧(KPMG編集)'!$2:$100,ROW()-1,0)),"")</f>
        <v>レベル3：実装（製品・サービスとして提供されている）</v>
      </c>
      <c r="BR43" s="45" t="str">
        <f>IFERROR(IF(HLOOKUP('回答結果(KPMG編集)'!BR$2,'受領情報一覧(KPMG編集)'!$2:$100,ROW()-1,0)="","",HLOOKUP('回答結果(KPMG編集)'!BR$2,'受領情報一覧(KPMG編集)'!$2:$100,ROW()-1,0)),"")</f>
        <v>人ではアクセス困難な橋梁桁内等の狭隘空間において、静止画データ、動画データを取得する。</v>
      </c>
      <c r="BS43" s="45" t="str">
        <f>IFERROR(IF(HLOOKUP('回答結果(KPMG編集)'!BS$2,'受領情報一覧(KPMG編集)'!$2:$100,ROW()-1,0)="","",HLOOKUP('回答結果(KPMG編集)'!BS$2,'受領情報一覧(KPMG編集)'!$2:$100,ROW()-1,0)),"")</f>
        <v xml:space="preserve">・アンテナアップサイズ (バッテリー含む)	229(L) x 274(W) x 126(H) mm
・アンテナダウンサイズ (バッテリー含む)	229(L) x 274(W) x 76(H) mm
・重量 (バッテリー含む)	800g
・飛行時間	27分
・最大通信距離	6km
・最大飛行速度 (海面、無風)	　56km/h
・最大抵抗風速	38km/h
・障害物検知	全方向
・魚眼レンズ (視野角200度) x 上下6つ
・動作温度範囲	-5度 ～ 40度
</v>
      </c>
      <c r="BT43" s="45" t="str">
        <f>IFERROR(IF(HLOOKUP('回答結果(KPMG編集)'!BT$2,'受領情報一覧(KPMG編集)'!$2:$100,ROW()-1,0)="","",HLOOKUP('回答結果(KPMG編集)'!BT$2,'受領情報一覧(KPMG編集)'!$2:$100,ROW()-1,0)),"")</f>
        <v xml:space="preserve">・センサータイプ	Sony IMX577　1/2.3インチ 12.3MP CMOS
・解像度 (静止画)	4056 x 3040 (12MP)
・解像度 (動画)	4056(H) × 3040(V)
・F値	f/2.8
・焦点距離	20mm (35mm判換算)
・シャッタースピード	1 〜 1/1920s
・ISO	100～3200 (ビデオ, 写真)
・ビデオフォーマット	MPEG-4 (AVC/H.264, HEVC/H.265)
・静止画フォーマット	JPEG, DNG (RAW)
</v>
      </c>
      <c r="BU43" s="45" t="str">
        <f>IFERROR(IF(HLOOKUP('回答結果(KPMG編集)'!BU$2,'受領情報一覧(KPMG編集)'!$2:$100,ROW()-1,0)="","",HLOOKUP('回答結果(KPMG編集)'!BU$2,'受領情報一覧(KPMG編集)'!$2:$100,ROW()-1,0)),"")</f>
        <v>有</v>
      </c>
      <c r="BV43" s="45" t="str">
        <f>IFERROR(IF(HLOOKUP('回答結果(KPMG編集)'!BV$2,'受領情報一覧(KPMG編集)'!$2:$100,ROW()-1,0)="","",HLOOKUP('回答結果(KPMG編集)'!BV$2,'受領情報一覧(KPMG編集)'!$2:$100,ROW()-1,0)),"")</f>
        <v>過去データと取得したデータとの差分分析をすることで、経年劣化状況（亀裂、傷、欠損、動作異常、異音、異常振動、温度異常、漏えい電流、漏えいガス、等）を検出;</v>
      </c>
      <c r="BW43" s="45" t="str">
        <f>IFERROR(IF(HLOOKUP('回答結果(KPMG編集)'!BW$2,'受領情報一覧(KPMG編集)'!$2:$100,ROW()-1,0)="","",HLOOKUP('回答結果(KPMG編集)'!BW$2,'受領情報一覧(KPMG編集)'!$2:$100,ROW()-1,0)),"")</f>
        <v>レベル3：実装（製品・サービスとして提供されている）</v>
      </c>
      <c r="BX43" s="45" t="str">
        <f>IFERROR(IF(HLOOKUP('回答結果(KPMG編集)'!BX$2,'受領情報一覧(KPMG編集)'!$2:$100,ROW()-1,0)="","",HLOOKUP('回答結果(KPMG編集)'!BX$2,'受領情報一覧(KPMG編集)'!$2:$100,ROW()-1,0)),"")</f>
        <v>橋梁等の土木構造物の図面と、ドローンを用いて撮影した画像をシステム上で重ね合わせ、AIにより正確にひび割れ等の損傷を検知する。</v>
      </c>
      <c r="BY43" s="45" t="str">
        <f>IFERROR(IF(HLOOKUP('回答結果(KPMG編集)'!BY$2,'受領情報一覧(KPMG編集)'!$2:$100,ROW()-1,0)="","",HLOOKUP('回答結果(KPMG編集)'!BY$2,'受領情報一覧(KPMG編集)'!$2:$100,ROW()-1,0)),"")</f>
        <v>取得していない;</v>
      </c>
      <c r="BZ43" s="45" t="str">
        <f>IFERROR(IF(HLOOKUP('回答結果(KPMG編集)'!BZ$2,'受領情報一覧(KPMG編集)'!$2:$100,ROW()-1,0)="","",HLOOKUP('回答結果(KPMG編集)'!BZ$2,'受領情報一覧(KPMG編集)'!$2:$100,ROW()-1,0)),"")</f>
        <v>両方取得していない</v>
      </c>
      <c r="CA43" s="45" t="str">
        <f>IFERROR(IF(HLOOKUP('回答結果(KPMG編集)'!CA$2,'受領情報一覧(KPMG編集)'!$2:$100,ROW()-1,0)="","",HLOOKUP('回答結果(KPMG編集)'!CA$2,'受領情報一覧(KPMG編集)'!$2:$100,ROW()-1,0)),"")</f>
        <v/>
      </c>
      <c r="CB43" s="45" t="str">
        <f>IFERROR(IF(HLOOKUP('回答結果(KPMG編集)'!CB$2,'受領情報一覧(KPMG編集)'!$2:$100,ROW()-1,0)="","",HLOOKUP('回答結果(KPMG編集)'!CB$2,'受領情報一覧(KPMG編集)'!$2:$100,ROW()-1,0)),"")</f>
        <v/>
      </c>
      <c r="CC43" s="45" t="str">
        <f>IFERROR(IF(HLOOKUP('回答結果(KPMG編集)'!CC$2,'受領情報一覧(KPMG編集)'!$2:$100,ROW()-1,0)="","",HLOOKUP('回答結果(KPMG編集)'!CC$2,'受領情報一覧(KPMG編集)'!$2:$100,ROW()-1,0)),"")</f>
        <v/>
      </c>
      <c r="CD43" s="45" t="str">
        <f>IFERROR(IF(HLOOKUP('回答結果(KPMG編集)'!CD$2,'受領情報一覧(KPMG編集)'!$2:$100,ROW()-1,0)="","",HLOOKUP('回答結果(KPMG編集)'!CD$2,'受領情報一覧(KPMG編集)'!$2:$100,ROW()-1,0)),"")</f>
        <v/>
      </c>
      <c r="CE43" s="45" t="str">
        <f>IFERROR(IF(HLOOKUP('回答結果(KPMG編集)'!CE$2,'受領情報一覧(KPMG編集)'!$2:$100,ROW()-1,0)="","",HLOOKUP('回答結果(KPMG編集)'!CE$2,'受領情報一覧(KPMG編集)'!$2:$100,ROW()-1,0)),"")</f>
        <v>脆弱性検査を実施していないが脆弱性検査の実施を検討中</v>
      </c>
      <c r="CF43" s="45" t="str">
        <f>IFERROR(IF(HLOOKUP('回答結果(KPMG編集)'!CF$2,'受領情報一覧(KPMG編集)'!$2:$100,ROW()-1,0)="","",HLOOKUP('回答結果(KPMG編集)'!CF$2,'受領情報一覧(KPMG編集)'!$2:$100,ROW()-1,0)),"")</f>
        <v/>
      </c>
      <c r="CG43" s="45" t="str">
        <f>IFERROR(IF(HLOOKUP('回答結果(KPMG編集)'!CG$2,'受領情報一覧(KPMG編集)'!$2:$100,ROW()-1,0)="","",HLOOKUP('回答結果(KPMG編集)'!CG$2,'受領情報一覧(KPMG編集)'!$2:$100,ROW()-1,0)),"")</f>
        <v/>
      </c>
      <c r="CH43" s="45" t="str">
        <f>IFERROR(IF(HLOOKUP('回答結果(KPMG編集)'!CH$2,'受領情報一覧(KPMG編集)'!$2:$100,ROW()-1,0)="","",HLOOKUP('回答結果(KPMG編集)'!CH$2,'受領情報一覧(KPMG編集)'!$2:$100,ROW()-1,0)),"")</f>
        <v>自社での実施を検討中;</v>
      </c>
      <c r="CI43" s="45" t="str">
        <f>IFERROR(IF(HLOOKUP('回答結果(KPMG編集)'!CI$2,'受領情報一覧(KPMG編集)'!$2:$100,ROW()-1,0)="","",HLOOKUP('回答結果(KPMG編集)'!CI$2,'受領情報一覧(KPMG編集)'!$2:$100,ROW()-1,0)),"")</f>
        <v/>
      </c>
      <c r="CJ43" s="45" t="str">
        <f>IFERROR(IF(HLOOKUP('回答結果(KPMG編集)'!CJ$2,'受領情報一覧(KPMG編集)'!$2:$100,ROW()-1,0)="","",HLOOKUP('回答結果(KPMG編集)'!CJ$2,'受領情報一覧(KPMG編集)'!$2:$100,ROW()-1,0)),"")</f>
        <v>データセンタに業務データを保存しない</v>
      </c>
      <c r="CK43" s="45" t="str">
        <f>IFERROR(IF(HLOOKUP('回答結果(KPMG編集)'!CK$2,'受領情報一覧(KPMG編集)'!$2:$100,ROW()-1,0)="","",HLOOKUP('回答結果(KPMG編集)'!CK$2,'受領情報一覧(KPMG編集)'!$2:$100,ROW()-1,0)),"")</f>
        <v/>
      </c>
      <c r="CL43" s="45" t="str">
        <f>IFERROR(IF(HLOOKUP('回答結果(KPMG編集)'!CL$2,'受領情報一覧(KPMG編集)'!$2:$100,ROW()-1,0)="","",HLOOKUP('回答結果(KPMG編集)'!CL$2,'受領情報一覧(KPMG編集)'!$2:$100,ROW()-1,0)),"")</f>
        <v/>
      </c>
      <c r="CM43" s="45" t="str">
        <f>IFERROR(IF(HLOOKUP('回答結果(KPMG編集)'!CM$2,'受領情報一覧(KPMG編集)'!$2:$100,ROW()-1,0)="","",HLOOKUP('回答結果(KPMG編集)'!CM$2,'受領情報一覧(KPMG編集)'!$2:$100,ROW()-1,0)),"")</f>
        <v/>
      </c>
      <c r="CN43" s="45" t="str">
        <f>IFERROR(IF(HLOOKUP('回答結果(KPMG編集)'!CN$2,'受領情報一覧(KPMG編集)'!$2:$100,ROW()-1,0)="","",HLOOKUP('回答結果(KPMG編集)'!CN$2,'受領情報一覧(KPMG編集)'!$2:$100,ROW()-1,0)),"")</f>
        <v/>
      </c>
      <c r="CO43" s="45" t="str">
        <f>IFERROR(IF(HLOOKUP('回答結果(KPMG編集)'!CO$2,'受領情報一覧(KPMG編集)'!$2:$100,ROW()-1,0)="","",HLOOKUP('回答結果(KPMG編集)'!CO$2,'受領情報一覧(KPMG編集)'!$2:$100,ROW()-1,0)),"")</f>
        <v/>
      </c>
      <c r="CP43" s="45" t="str">
        <f>IFERROR(IF(HLOOKUP('回答結果(KPMG編集)'!CP$2,'受領情報一覧(KPMG編集)'!$2:$100,ROW()-1,0)="","",HLOOKUP('回答結果(KPMG編集)'!CP$2,'受領情報一覧(KPMG編集)'!$2:$100,ROW()-1,0)),"")</f>
        <v/>
      </c>
      <c r="CQ43" s="45" t="str">
        <f>IFERROR(IF(HLOOKUP('回答結果(KPMG編集)'!CQ$2,'受領情報一覧(KPMG編集)'!$2:$100,ROW()-1,0)="","",HLOOKUP('回答結果(KPMG編集)'!CQ$2,'受領情報一覧(KPMG編集)'!$2:$100,ROW()-1,0)),"")</f>
        <v/>
      </c>
      <c r="CR43" s="45" t="str">
        <f>IFERROR(IF(HLOOKUP('回答結果(KPMG編集)'!CR$2,'受領情報一覧(KPMG編集)'!$2:$100,ROW()-1,0)="","",HLOOKUP('回答結果(KPMG編集)'!CR$2,'受領情報一覧(KPMG編集)'!$2:$100,ROW()-1,0)),"")</f>
        <v/>
      </c>
      <c r="CS43" s="45" t="str">
        <f>IFERROR(IF(HLOOKUP('回答結果(KPMG編集)'!CS$2,'受領情報一覧(KPMG編集)'!$2:$100,ROW()-1,0)="","",HLOOKUP('回答結果(KPMG編集)'!CS$2,'受領情報一覧(KPMG編集)'!$2:$100,ROW()-1,0)),"")</f>
        <v/>
      </c>
      <c r="CT43" s="45" t="str">
        <f>IFERROR(IF(HLOOKUP('回答結果(KPMG編集)'!CT$2,'受領情報一覧(KPMG編集)'!$2:$100,ROW()-1,0)="","",HLOOKUP('回答結果(KPMG編集)'!CT$2,'受領情報一覧(KPMG編集)'!$2:$100,ROW()-1,0)),"")</f>
        <v/>
      </c>
      <c r="CU43" s="45" t="str">
        <f>IFERROR(IF(HLOOKUP('回答結果(KPMG編集)'!CU$2,'受領情報一覧(KPMG編集)'!$2:$100,ROW()-1,0)="","",HLOOKUP('回答結果(KPMG編集)'!CU$2,'受領情報一覧(KPMG編集)'!$2:$100,ROW()-1,0)),"")</f>
        <v/>
      </c>
      <c r="CV43" s="45" t="str">
        <f>IFERROR(IF(HLOOKUP('回答結果(KPMG編集)'!CV$2,'受領情報一覧(KPMG編集)'!$2:$100,ROW()-1,0)="","",HLOOKUP('回答結果(KPMG編集)'!CV$2,'受領情報一覧(KPMG編集)'!$2:$100,ROW()-1,0)),"")</f>
        <v>10件以上</v>
      </c>
      <c r="CW43" s="45" t="str">
        <f>IFERROR(IF(HLOOKUP('回答結果(KPMG編集)'!CW$2,'受領情報一覧(KPMG編集)'!$2:$100,ROW()-1,0)="","",HLOOKUP('回答結果(KPMG編集)'!CW$2,'受領情報一覧(KPMG編集)'!$2:$100,ROW()-1,0)),"")</f>
        <v>10件以上</v>
      </c>
      <c r="CX43" s="45" t="str">
        <f>IFERROR(IF(HLOOKUP('回答結果(KPMG編集)'!CX$2,'受領情報一覧(KPMG編集)'!$2:$100,ROW()-1,0)="","",HLOOKUP('回答結果(KPMG編集)'!CX$2,'受領情報一覧(KPMG編集)'!$2:$100,ROW()-1,0)),"")</f>
        <v>①発注者
XX県
②概要
XX県が実施する橋梁点検業務（ハイピア）において、従来点検では現場日数および、コストが必要とされた点検が、本サービスの活⽤により、現場日数および、コスト等の課題を解決し、点検を実施された。</v>
      </c>
      <c r="CY43" s="45" t="str">
        <f>IFERROR(IF(HLOOKUP('回答結果(KPMG編集)'!CY$2,'受領情報一覧(KPMG編集)'!$2:$100,ROW()-1,0)="","",HLOOKUP('回答結果(KPMG編集)'!CY$2,'受領情報一覧(KPMG編集)'!$2:$100,ROW()-1,0)),"")</f>
        <v/>
      </c>
      <c r="CZ43" s="45" t="str">
        <f>IFERROR(IF(HLOOKUP('回答結果(KPMG編集)'!CZ$2,'受領情報一覧(KPMG編集)'!$2:$100,ROW()-1,0)="","",HLOOKUP('回答結果(KPMG編集)'!CZ$2,'受領情報一覧(KPMG編集)'!$2:$100,ROW()-1,0)),"")</f>
        <v/>
      </c>
      <c r="DA43" s="45" t="str">
        <f>IFERROR(IF(HLOOKUP('回答結果(KPMG編集)'!DA$2,'受領情報一覧(KPMG編集)'!$2:$100,ROW()-1,0)="","",HLOOKUP('回答結果(KPMG編集)'!DA$2,'受領情報一覧(KPMG編集)'!$2:$100,ROW()-1,0)),"")</f>
        <v/>
      </c>
      <c r="DB43" s="45" t="str">
        <f>IFERROR(IF(HLOOKUP('回答結果(KPMG編集)'!DB$2,'受領情報一覧(KPMG編集)'!$2:$100,ROW()-1,0)="","",HLOOKUP('回答結果(KPMG編集)'!DB$2,'受領情報一覧(KPMG編集)'!$2:$100,ROW()-1,0)),"")</f>
        <v/>
      </c>
      <c r="DC43" s="45" t="str">
        <f>IFERROR(IF(HLOOKUP('回答結果(KPMG編集)'!DC$2,'受領情報一覧(KPMG編集)'!$2:$100,ROW()-1,0)="","",HLOOKUP('回答結果(KPMG編集)'!DC$2,'受領情報一覧(KPMG編集)'!$2:$100,ROW()-1,0)),"")</f>
        <v/>
      </c>
      <c r="DD43" s="45" t="str">
        <f>IFERROR(IF(HLOOKUP('回答結果(KPMG編集)'!DD$2,'受領情報一覧(KPMG編集)'!$2:$100,ROW()-1,0)="","",HLOOKUP('回答結果(KPMG編集)'!DD$2,'受領情報一覧(KPMG編集)'!$2:$100,ROW()-1,0)),"")</f>
        <v/>
      </c>
      <c r="DE43" s="45" t="str">
        <f>IFERROR(IF(HLOOKUP('回答結果(KPMG編集)'!DE$2,'受領情報一覧(KPMG編集)'!$2:$100,ROW()-1,0)="","",HLOOKUP('回答結果(KPMG編集)'!DE$2,'受領情報一覧(KPMG編集)'!$2:$100,ROW()-1,0)),"")</f>
        <v/>
      </c>
      <c r="DF43" s="45" t="str">
        <f>IFERROR(IF(HLOOKUP('回答結果(KPMG編集)'!DF$2,'受領情報一覧(KPMG編集)'!$2:$100,ROW()-1,0)="","",HLOOKUP('回答結果(KPMG編集)'!DF$2,'受領情報一覧(KPMG編集)'!$2:$100,ROW()-1,0)),"")</f>
        <v>日本国の裁判所</v>
      </c>
      <c r="DG43" s="45" t="str">
        <f>IFERROR(IF(HLOOKUP('回答結果(KPMG編集)'!DG$2,'受領情報一覧(KPMG編集)'!$2:$100,ROW()-1,0)="","",HLOOKUP('回答結果(KPMG編集)'!DG$2,'受領情報一覧(KPMG編集)'!$2:$100,ROW()-1,0)),"")</f>
        <v>日本法</v>
      </c>
      <c r="DH43" s="45" t="str">
        <f>IFERROR(IF(HLOOKUP('回答結果(KPMG編集)'!DH$2,'受領情報一覧(KPMG編集)'!$2:$100,ROW()-1,0)="","",HLOOKUP('回答結果(KPMG編集)'!DH$2,'受領情報一覧(KPMG編集)'!$2:$100,ROW()-1,0)),"")</f>
        <v>はい</v>
      </c>
      <c r="DI43" s="45" t="str">
        <f>IFERROR(IF(HLOOKUP('回答結果(KPMG編集)'!DI$2,'受領情報一覧(KPMG編集)'!$2:$100,ROW()-1,0)="","",HLOOKUP('回答結果(KPMG編集)'!DI$2,'受領情報一覧(KPMG編集)'!$2:$100,ROW()-1,0)),"")</f>
        <v>はい</v>
      </c>
      <c r="DJ43" s="45" t="str">
        <f>IFERROR(IF(HLOOKUP('回答結果(KPMG編集)'!DJ$2,'受領情報一覧(KPMG編集)'!$2:$100,ROW()-1,0)="","",HLOOKUP('回答結果(KPMG編集)'!DJ$2,'受領情報一覧(KPMG編集)'!$2:$100,ROW()-1,0)),"")</f>
        <v>特段の定め無し</v>
      </c>
      <c r="DK43" s="45" t="str">
        <f>IFERROR(IF(HLOOKUP('回答結果(KPMG編集)'!DK$2,'受領情報一覧(KPMG編集)'!$2:$100,ROW()-1,0)="","",HLOOKUP('回答結果(KPMG編集)'!DK$2,'受領情報一覧(KPMG編集)'!$2:$100,ROW()-1,0)),"")</f>
        <v/>
      </c>
      <c r="DL43" s="45" t="str">
        <f>IFERROR(IF(HLOOKUP('回答結果(KPMG編集)'!DL$2,'受領情報一覧(KPMG編集)'!$2:$100,ROW()-1,0)="","",HLOOKUP('回答結果(KPMG編集)'!DL$2,'受領情報一覧(KPMG編集)'!$2:$100,ROW()-1,0)),"")</f>
        <v/>
      </c>
      <c r="DM43" s="45" t="str">
        <f>IFERROR(IF(HLOOKUP('回答結果(KPMG編集)'!DM$2,'受領情報一覧(KPMG編集)'!$2:$100,ROW()-1,0)="","",HLOOKUP('回答結果(KPMG編集)'!DM$2,'受領情報一覧(KPMG編集)'!$2:$100,ROW()-1,0)),"")</f>
        <v/>
      </c>
      <c r="DN43" s="45" t="str">
        <f>IFERROR(IF(HLOOKUP('回答結果(KPMG編集)'!DN$2,'受領情報一覧(KPMG編集)'!$2:$100,ROW()-1,0)="","",HLOOKUP('回答結果(KPMG編集)'!DN$2,'受領情報一覧(KPMG編集)'!$2:$100,ROW()-1,0)),"")</f>
        <v/>
      </c>
      <c r="DO43" s="45" t="str">
        <f>IFERROR(IF(HLOOKUP('回答結果(KPMG編集)'!DO$2,'受領情報一覧(KPMG編集)'!$2:$100,ROW()-1,0)="","",HLOOKUP('回答結果(KPMG編集)'!DO$2,'受領情報一覧(KPMG編集)'!$2:$100,ROW()-1,0)),"")</f>
        <v/>
      </c>
      <c r="DP43" s="45" t="str">
        <f>IFERROR(IF(HLOOKUP('回答結果(KPMG編集)'!DP$2,'受領情報一覧(KPMG編集)'!$2:$100,ROW()-1,0)="","",HLOOKUP('回答結果(KPMG編集)'!DP$2,'受領情報一覧(KPMG編集)'!$2:$100,ROW()-1,0)),"")</f>
        <v/>
      </c>
      <c r="DQ43" s="45" t="str">
        <f>IFERROR(IF(HLOOKUP('回答結果(KPMG編集)'!DQ$2,'受領情報一覧(KPMG編集)'!$2:$100,ROW()-1,0)="","",HLOOKUP('回答結果(KPMG編集)'!DQ$2,'受領情報一覧(KPMG編集)'!$2:$100,ROW()-1,0)),"")</f>
        <v/>
      </c>
      <c r="DR43" s="45" t="str">
        <f>IFERROR(IF(HLOOKUP('回答結果(KPMG編集)'!DR$2,'受領情報一覧(KPMG編集)'!$2:$100,ROW()-1,0)="","",HLOOKUP('回答結果(KPMG編集)'!DR$2,'受領情報一覧(KPMG編集)'!$2:$100,ROW()-1,0)),"")</f>
        <v/>
      </c>
      <c r="DS43" s="45" t="str">
        <f>IFERROR(IF(HLOOKUP('回答結果(KPMG編集)'!DS$2,'受領情報一覧(KPMG編集)'!$2:$100,ROW()-1,0)="","",HLOOKUP('回答結果(KPMG編集)'!DS$2,'受領情報一覧(KPMG編集)'!$2:$100,ROW()-1,0)),"")</f>
        <v/>
      </c>
      <c r="DT43" s="45" t="str">
        <f>IFERROR(IF(HLOOKUP('回答結果(KPMG編集)'!DT$2,'受領情報一覧(KPMG編集)'!$2:$100,ROW()-1,0)="","",HLOOKUP('回答結果(KPMG編集)'!DT$2,'受領情報一覧(KPMG編集)'!$2:$100,ROW()-1,0)),"")</f>
        <v/>
      </c>
      <c r="DU43" s="45" t="str">
        <f>IFERROR(IF(HLOOKUP('回答結果(KPMG編集)'!DU$2,'受領情報一覧(KPMG編集)'!$2:$100,ROW()-1,0)="","",HLOOKUP('回答結果(KPMG編集)'!DU$2,'受領情報一覧(KPMG編集)'!$2:$100,ROW()-1,0)),"")</f>
        <v/>
      </c>
      <c r="DV43" s="45" t="str">
        <f>IFERROR(IF(HLOOKUP('回答結果(KPMG編集)'!DV$2,'受領情報一覧(KPMG編集)'!$2:$100,ROW()-1,0)="","",HLOOKUP('回答結果(KPMG編集)'!DV$2,'受領情報一覧(KPMG編集)'!$2:$100,ROW()-1,0)),"")</f>
        <v>西日本ロボット・ドローンセンター長　伊東修</v>
      </c>
      <c r="DW43" s="45" t="str">
        <f>IFERROR(IF(HLOOKUP('回答結果(KPMG編集)'!DW$2,'受領情報一覧(KPMG編集)'!$2:$100,ROW()-1,0)="","",HLOOKUP('回答結果(KPMG編集)'!DW$2,'受領情報一覧(KPMG編集)'!$2:$100,ROW()-1,0)),"")</f>
        <v>ニシニホンロボット・ドローンセンターチョウ　イトウオサム</v>
      </c>
      <c r="DX43" s="45" t="str">
        <f>IFERROR(IF(HLOOKUP('回答結果(KPMG編集)'!DX$2,'受領情報一覧(KPMG編集)'!$2:$100,ROW()-1,0)="","",HLOOKUP('回答結果(KPMG編集)'!DX$2,'受領情報一覧(KPMG編集)'!$2:$100,ROW()-1,0)),"")</f>
        <v>o-itou@oita-techno.com</v>
      </c>
      <c r="DY43" s="45" t="str">
        <f>IFERROR(IF(HLOOKUP('回答結果(KPMG編集)'!DY$2,'受領情報一覧(KPMG編集)'!$2:$100,ROW()-1,0)="","",HLOOKUP('回答結果(KPMG編集)'!DY$2,'受領情報一覧(KPMG編集)'!$2:$100,ROW()-1,0)),"")</f>
        <v>個人情報の取扱いに同意する</v>
      </c>
      <c r="DZ43" s="45" t="str">
        <f>IFERROR(IF(HLOOKUP('回答結果(KPMG編集)'!DZ$2,'受領情報一覧(KPMG編集)'!$2:$100,ROW()-1,0)="","",HLOOKUP('回答結果(KPMG編集)'!DZ$2,'受領情報一覧(KPMG編集)'!$2:$100,ROW()-1,0)),"")</f>
        <v>著作権の取扱いに同意する</v>
      </c>
      <c r="EA43" s="45" t="str">
        <f>IFERROR(IF(HLOOKUP('回答結果(KPMG編集)'!EA$3,'受領情報一覧(KPMG編集)'!$3:$100,ROW()-2,0)="","",HLOOKUP('回答結果(KPMG編集)'!EA$3,'受領情報一覧(KPMG編集)'!$3:$100,ROW()-2,0)),"")</f>
        <v>同意する</v>
      </c>
      <c r="EB43" s="45" t="str">
        <f>IFERROR(IF(HLOOKUP('回答結果(KPMG編集)'!EB$3,'受領情報一覧(KPMG編集)'!$3:$100,ROW()-2,0)="","",HLOOKUP('回答結果(KPMG編集)'!EB$3,'受領情報一覧(KPMG編集)'!$3:$100,ROW()-2,0)),"")</f>
        <v>確認しました</v>
      </c>
    </row>
    <row r="44" spans="2:132" x14ac:dyDescent="0.55000000000000004">
      <c r="B44" s="67">
        <f>IFERROR(IF(Table1[[#This Row],[回答ID]]="","",Table1[[#This Row],[回答ID]]),"")</f>
        <v>41</v>
      </c>
      <c r="C44" s="46">
        <f>IFERROR(IF(Table1[[#This Row],[開始時刻]]="","",Table1[[#This Row],[開始時刻]]),"")</f>
        <v>45320.608449074076</v>
      </c>
      <c r="D44" s="46">
        <f>IFERROR(IF(Table1[[#This Row],[完了時刻]]="","",Table1[[#This Row],[完了時刻]]),"")</f>
        <v>45320.608842592592</v>
      </c>
      <c r="E44" s="45" t="str">
        <f>IFERROR(IF(Table1[[#This Row],[メール]]="","",Table1[[#This Row],[メール]]),"")</f>
        <v>anonymous</v>
      </c>
      <c r="F44" s="45" t="str">
        <f>IFERROR(IF(Table1[[#This Row],[名前]]="","",Table1[[#This Row],[名前]]),"")</f>
        <v/>
      </c>
      <c r="G44" s="45" t="str">
        <f>IFERROR(IF(Table1[[#This Row],[最終変更時刻]]="","",Table1[[#This Row],[最終変更時刻]]),"")</f>
        <v/>
      </c>
      <c r="H44" s="45" t="str">
        <f>IFERROR(IF(HLOOKUP('回答結果(KPMG編集)'!H$2,'受領情報一覧(KPMG編集)'!$2:$100,ROW()-1,0)="","",HLOOKUP('回答結果(KPMG編集)'!H$2,'受領情報一覧(KPMG編集)'!$2:$100,ROW()-1,0)),"")</f>
        <v>株式会社テクノコンサルタント</v>
      </c>
      <c r="I44" s="45" t="str">
        <f>IFERROR(IF(HLOOKUP('回答結果(KPMG編集)'!I$2,'受領情報一覧(KPMG編集)'!$2:$100,ROW()-1,0)="","",HLOOKUP('回答結果(KPMG編集)'!I$2,'受領情報一覧(KPMG編集)'!$2:$100,ROW()-1,0)),"")</f>
        <v>テクノコンサルタント</v>
      </c>
      <c r="J44" s="45" t="str">
        <f>IFERROR(IF(HLOOKUP('回答結果(KPMG編集)'!J$2,'受領情報一覧(KPMG編集)'!$2:$100,ROW()-1,0)="","",HLOOKUP('回答結果(KPMG編集)'!J$2,'受領情報一覧(KPMG編集)'!$2:$100,ROW()-1,0)),"")</f>
        <v>日本国</v>
      </c>
      <c r="K44" s="184" t="str">
        <f>IFERROR(IF(HLOOKUP('回答結果(KPMG編集)'!K$2,'受領情報一覧(KPMG編集)'!$2:$100,ROW()-1,0)="","",HLOOKUP('回答結果(KPMG編集)'!K$2,'受領情報一覧(KPMG編集)'!$2:$100,ROW()-1,0)),"")</f>
        <v>5320001001844</v>
      </c>
      <c r="L44" s="45" t="str">
        <f>IFERROR(IF(HLOOKUP('回答結果(KPMG編集)'!L$2,'受領情報一覧(KPMG編集)'!$2:$100,ROW()-1,0)="","",HLOOKUP('回答結果(KPMG編集)'!L$2,'受領情報一覧(KPMG編集)'!$2:$100,ROW()-1,0)),"")</f>
        <v>50⼈以下</v>
      </c>
      <c r="M44" s="45" t="str">
        <f>IFERROR(IF(HLOOKUP('回答結果(KPMG編集)'!M$2,'受領情報一覧(KPMG編集)'!$2:$100,ROW()-1,0)="","",HLOOKUP('回答結果(KPMG編集)'!M$2,'受領情報一覧(KPMG編集)'!$2:$100,ROW()-1,0)),"")</f>
        <v>5,000万円以下</v>
      </c>
      <c r="N44" s="45" t="str">
        <f>IFERROR(IF(HLOOKUP('回答結果(KPMG編集)'!N$2,'受領情報一覧(KPMG編集)'!$2:$100,ROW()-1,0)="","",HLOOKUP('回答結果(KPMG編集)'!N$2,'受領情報一覧(KPMG編集)'!$2:$100,ROW()-1,0)),"")</f>
        <v>大分県大分市三佐一丁目5番14号</v>
      </c>
      <c r="O44" s="45" t="str">
        <f>IFERROR(IF(HLOOKUP('回答結果(KPMG編集)'!O$2,'受領情報一覧(KPMG編集)'!$2:$100,ROW()-1,0)="","",HLOOKUP('回答結果(KPMG編集)'!O$2,'受領情報一覧(KPMG編集)'!$2:$100,ROW()-1,0)),"")</f>
        <v>https://www.oita-techno.com</v>
      </c>
      <c r="P44" s="45" t="str">
        <f>IFERROR(IF(HLOOKUP('回答結果(KPMG編集)'!P$2,'受領情報一覧(KPMG編集)'!$2:$100,ROW()-1,0)="","",HLOOKUP('回答結果(KPMG編集)'!P$2,'受領情報一覧(KPMG編集)'!$2:$100,ROW()-1,0)),"")</f>
        <v>中央省庁（全省庁統一資格）;都道府県;市区町村;</v>
      </c>
      <c r="Q44" s="45" t="str">
        <f>IFERROR(IF(HLOOKUP('回答結果(KPMG編集)'!Q$2,'受領情報一覧(KPMG編集)'!$2:$100,ROW()-1,0)="","",HLOOKUP('回答結果(KPMG編集)'!Q$2,'受領情報一覧(KPMG編集)'!$2:$100,ROW()-1,0)),"")</f>
        <v>全国;</v>
      </c>
      <c r="R44" s="45" t="str">
        <f>IFERROR(IF(HLOOKUP('回答結果(KPMG編集)'!R$2,'受領情報一覧(KPMG編集)'!$2:$100,ROW()-1,0)="","",HLOOKUP('回答結果(KPMG編集)'!R$2,'受領情報一覧(KPMG編集)'!$2:$100,ROW()-1,0)),"")</f>
        <v>ドローンによる橋梁下部工点検技術</v>
      </c>
      <c r="S44" s="45" t="str">
        <f>IFERROR(IF(HLOOKUP('回答結果(KPMG編集)'!S$2,'受領情報一覧(KPMG編集)'!$2:$100,ROW()-1,0)="","",HLOOKUP('回答結果(KPMG編集)'!S$2,'受領情報一覧(KPMG編集)'!$2:$100,ROW()-1,0)),"")</f>
        <v/>
      </c>
      <c r="T44" s="45" t="str">
        <f>IFERROR(IF(HLOOKUP('回答結果(KPMG編集)'!T$2,'受領情報一覧(KPMG編集)'!$2:$100,ROW()-1,0)="","",HLOOKUP('回答結果(KPMG編集)'!T$2,'受領情報一覧(KPMG編集)'!$2:$100,ROW()-1,0)),"")</f>
        <v>ドローンにより撮影されたデータから3Dモデル、オルソモザイクを作成し、ひび割れ等の変状を確認し橋梁点検を行う。</v>
      </c>
      <c r="U44" s="45" t="str">
        <f>IFERROR(IF(HLOOKUP('回答結果(KPMG編集)'!U$2,'受領情報一覧(KPMG編集)'!$2:$100,ROW()-1,0)="","",HLOOKUP('回答結果(KPMG編集)'!U$2,'受領情報一覧(KPMG編集)'!$2:$100,ROW()-1,0)),"")</f>
        <v>https://flights-control.com/</v>
      </c>
      <c r="V44" s="45" t="str">
        <f>IFERROR(IF(HLOOKUP('回答結果(KPMG編集)'!V$2,'受領情報一覧(KPMG編集)'!$2:$100,ROW()-1,0)="","",HLOOKUP('回答結果(KPMG編集)'!V$2,'受領情報一覧(KPMG編集)'!$2:$100,ROW()-1,0)),"")</f>
        <v/>
      </c>
      <c r="W44" s="45" t="str">
        <f>IFERROR(IF(HLOOKUP('回答結果(KPMG編集)'!W$2,'受領情報一覧(KPMG編集)'!$2:$100,ROW()-1,0)="","",HLOOKUP('回答結果(KPMG編集)'!W$2,'受領情報一覧(KPMG編集)'!$2:$100,ROW()-1,0)),"")</f>
        <v/>
      </c>
      <c r="X44" s="45" t="str">
        <f>IFERROR(IF(HLOOKUP('回答結果(KPMG編集)'!X$2,'受領情報一覧(KPMG編集)'!$2:$100,ROW()-1,0)="","",HLOOKUP('回答結果(KPMG編集)'!X$2,'受領情報一覧(KPMG編集)'!$2:$100,ROW()-1,0)),"")</f>
        <v>１つの要素技術により構成される</v>
      </c>
      <c r="Y44" s="45" t="str">
        <f>IFERROR(IF(HLOOKUP('回答結果(KPMG編集)'!Y$2,'受領情報一覧(KPMG編集)'!$2:$100,ROW()-1,0)="","",HLOOKUP('回答結果(KPMG編集)'!Y$2,'受領情報一覧(KPMG編集)'!$2:$100,ROW()-1,0)),"")</f>
        <v>株式会社FLIGHTS</v>
      </c>
      <c r="Z44" s="45" t="str">
        <f>IFERROR(IF(HLOOKUP('回答結果(KPMG編集)'!Z$2,'受領情報一覧(KPMG編集)'!$2:$100,ROW()-1,0)="","",HLOOKUP('回答結果(KPMG編集)'!Z$2,'受領情報一覧(KPMG編集)'!$2:$100,ROW()-1,0)),"")</f>
        <v>フライト</v>
      </c>
      <c r="AA44" s="185" t="str">
        <f>IFERROR(IF(HLOOKUP('回答結果(KPMG編集)'!AA$2,'受領情報一覧(KPMG編集)'!$2:$100,ROW()-1,0)="","",HLOOKUP('回答結果(KPMG編集)'!AA$2,'受領情報一覧(KPMG編集)'!$2:$100,ROW()-1,0)),"")</f>
        <v>4010401123618</v>
      </c>
      <c r="AB44" s="45" t="str">
        <f>IFERROR(IF(HLOOKUP('回答結果(KPMG編集)'!AB$2,'受領情報一覧(KPMG編集)'!$2:$100,ROW()-1,0)="","",HLOOKUP('回答結果(KPMG編集)'!AB$2,'受領情報一覧(KPMG編集)'!$2:$100,ROW()-1,0)),"")</f>
        <v>東京都渋谷区道玄坂１丁目１９番１２号</v>
      </c>
      <c r="AC44" s="45" t="str">
        <f>IFERROR(IF(HLOOKUP('回答結果(KPMG編集)'!AC$2,'受領情報一覧(KPMG編集)'!$2:$100,ROW()-1,0)="","",HLOOKUP('回答結果(KPMG編集)'!AC$2,'受領情報一覧(KPMG編集)'!$2:$100,ROW()-1,0)),"")</f>
        <v/>
      </c>
      <c r="AD44" s="45" t="str">
        <f>IFERROR(IF(HLOOKUP('回答結果(KPMG編集)'!AD$2,'受領情報一覧(KPMG編集)'!$2:$100,ROW()-1,0)="","",HLOOKUP('回答結果(KPMG編集)'!AD$2,'受領情報一覧(KPMG編集)'!$2:$100,ROW()-1,0)),"")</f>
        <v/>
      </c>
      <c r="AE44" s="45" t="str">
        <f>IFERROR(IF(HLOOKUP('回答結果(KPMG編集)'!AE$2,'受領情報一覧(KPMG編集)'!$2:$100,ROW()-1,0)="","",HLOOKUP('回答結果(KPMG編集)'!AE$2,'受領情報一覧(KPMG編集)'!$2:$100,ROW()-1,0)),"")</f>
        <v/>
      </c>
      <c r="AF44" s="45" t="str">
        <f>IFERROR(IF(HLOOKUP('回答結果(KPMG編集)'!AF$2,'受領情報一覧(KPMG編集)'!$2:$100,ROW()-1,0)="","",HLOOKUP('回答結果(KPMG編集)'!AF$2,'受領情報一覧(KPMG編集)'!$2:$100,ROW()-1,0)),"")</f>
        <v/>
      </c>
      <c r="AG44" s="185" t="str">
        <f>IFERROR(IF(HLOOKUP('回答結果(KPMG編集)'!AG$2,'受領情報一覧(KPMG編集)'!$2:$100,ROW()-1,0)="","",HLOOKUP('回答結果(KPMG編集)'!AG$2,'受領情報一覧(KPMG編集)'!$2:$100,ROW()-1,0)),"")</f>
        <v/>
      </c>
      <c r="AH44" s="45" t="str">
        <f>IFERROR(IF(HLOOKUP('回答結果(KPMG編集)'!AH$2,'受領情報一覧(KPMG編集)'!$2:$100,ROW()-1,0)="","",HLOOKUP('回答結果(KPMG編集)'!AH$2,'受領情報一覧(KPMG編集)'!$2:$100,ROW()-1,0)),"")</f>
        <v/>
      </c>
      <c r="AI44" s="45" t="str">
        <f>IFERROR(IF(HLOOKUP('回答結果(KPMG編集)'!AI$2,'受領情報一覧(KPMG編集)'!$2:$100,ROW()-1,0)="","",HLOOKUP('回答結果(KPMG編集)'!AI$2,'受領情報一覧(KPMG編集)'!$2:$100,ROW()-1,0)),"")</f>
        <v/>
      </c>
      <c r="AJ44" s="45" t="str">
        <f>IFERROR(IF(HLOOKUP('回答結果(KPMG編集)'!AJ$2,'受領情報一覧(KPMG編集)'!$2:$100,ROW()-1,0)="","",HLOOKUP('回答結果(KPMG編集)'!AJ$2,'受領情報一覧(KPMG編集)'!$2:$100,ROW()-1,0)),"")</f>
        <v/>
      </c>
      <c r="AK44" s="45" t="str">
        <f>IFERROR(IF(HLOOKUP('回答結果(KPMG編集)'!AK$2,'受領情報一覧(KPMG編集)'!$2:$100,ROW()-1,0)="","",HLOOKUP('回答結果(KPMG編集)'!AK$2,'受領情報一覧(KPMG編集)'!$2:$100,ROW()-1,0)),"")</f>
        <v/>
      </c>
      <c r="AL44" s="45" t="str">
        <f>IFERROR(IF(HLOOKUP('回答結果(KPMG編集)'!AL$2,'受領情報一覧(KPMG編集)'!$2:$100,ROW()-1,0)="","",HLOOKUP('回答結果(KPMG編集)'!AL$2,'受領情報一覧(KPMG編集)'!$2:$100,ROW()-1,0)),"")</f>
        <v/>
      </c>
      <c r="AM44" s="45" t="str">
        <f>IFERROR(IF(HLOOKUP('回答結果(KPMG編集)'!AM$2,'受領情報一覧(KPMG編集)'!$2:$100,ROW()-1,0)="","",HLOOKUP('回答結果(KPMG編集)'!AM$2,'受領情報一覧(KPMG編集)'!$2:$100,ROW()-1,0)),"")</f>
        <v/>
      </c>
      <c r="AN44" s="185" t="str">
        <f>IFERROR(IF(HLOOKUP('回答結果(KPMG編集)'!AN$2,'受領情報一覧(KPMG編集)'!$2:$100,ROW()-1,0)="","",HLOOKUP('回答結果(KPMG編集)'!AN$2,'受領情報一覧(KPMG編集)'!$2:$100,ROW()-1,0)),"")</f>
        <v/>
      </c>
      <c r="AO44" s="45" t="str">
        <f>IFERROR(IF(HLOOKUP('回答結果(KPMG編集)'!AO$2,'受領情報一覧(KPMG編集)'!$2:$100,ROW()-1,0)="","",HLOOKUP('回答結果(KPMG編集)'!AO$2,'受領情報一覧(KPMG編集)'!$2:$100,ROW()-1,0)),"")</f>
        <v/>
      </c>
      <c r="AP44" s="45" t="str">
        <f>IFERROR(IF(HLOOKUP('回答結果(KPMG編集)'!AP$2,'受領情報一覧(KPMG編集)'!$2:$100,ROW()-1,0)="","",HLOOKUP('回答結果(KPMG編集)'!AP$2,'受領情報一覧(KPMG編集)'!$2:$100,ROW()-1,0)),"")</f>
        <v/>
      </c>
      <c r="AQ44" s="45" t="str">
        <f>IFERROR(IF(HLOOKUP('回答結果(KPMG編集)'!AQ$2,'受領情報一覧(KPMG編集)'!$2:$100,ROW()-1,0)="","",HLOOKUP('回答結果(KPMG編集)'!AQ$2,'受領情報一覧(KPMG編集)'!$2:$100,ROW()-1,0)),"")</f>
        <v/>
      </c>
      <c r="AR44" s="45" t="str">
        <f>IFERROR(IF(HLOOKUP('回答結果(KPMG編集)'!AR$2,'受領情報一覧(KPMG編集)'!$2:$100,ROW()-1,0)="","",HLOOKUP('回答結果(KPMG編集)'!AR$2,'受領情報一覧(KPMG編集)'!$2:$100,ROW()-1,0)),"")</f>
        <v/>
      </c>
      <c r="AS44" s="45" t="str">
        <f>IFERROR(IF(HLOOKUP('回答結果(KPMG編集)'!AS$2,'受領情報一覧(KPMG編集)'!$2:$100,ROW()-1,0)="","",HLOOKUP('回答結果(KPMG編集)'!AS$2,'受領情報一覧(KPMG編集)'!$2:$100,ROW()-1,0)),"")</f>
        <v/>
      </c>
      <c r="AT44" s="45" t="str">
        <f>IFERROR(IF(HLOOKUP('回答結果(KPMG編集)'!AT$2,'受領情報一覧(KPMG編集)'!$2:$100,ROW()-1,0)="","",HLOOKUP('回答結果(KPMG編集)'!AT$2,'受領情報一覧(KPMG編集)'!$2:$100,ROW()-1,0)),"")</f>
        <v/>
      </c>
      <c r="AU44" s="185" t="str">
        <f>IFERROR(IF(HLOOKUP('回答結果(KPMG編集)'!AU$2,'受領情報一覧(KPMG編集)'!$2:$100,ROW()-1,0)="","",HLOOKUP('回答結果(KPMG編集)'!AU$2,'受領情報一覧(KPMG編集)'!$2:$100,ROW()-1,0)),"")</f>
        <v/>
      </c>
      <c r="AV44" s="45" t="str">
        <f>IFERROR(IF(HLOOKUP('回答結果(KPMG編集)'!AV$2,'受領情報一覧(KPMG編集)'!$2:$100,ROW()-1,0)="","",HLOOKUP('回答結果(KPMG編集)'!AV$2,'受領情報一覧(KPMG編集)'!$2:$100,ROW()-1,0)),"")</f>
        <v/>
      </c>
      <c r="AW44" s="45" t="str">
        <f>IFERROR(IF(HLOOKUP('回答結果(KPMG編集)'!AW$2,'受領情報一覧(KPMG編集)'!$2:$100,ROW()-1,0)="","",HLOOKUP('回答結果(KPMG編集)'!AW$2,'受領情報一覧(KPMG編集)'!$2:$100,ROW()-1,0)),"")</f>
        <v/>
      </c>
      <c r="AX44" s="45" t="str">
        <f>IFERROR(IF(HLOOKUP('回答結果(KPMG編集)'!AX$2,'受領情報一覧(KPMG編集)'!$2:$100,ROW()-1,0)="","",HLOOKUP('回答結果(KPMG編集)'!AX$2,'受領情報一覧(KPMG編集)'!$2:$100,ROW()-1,0)),"")</f>
        <v/>
      </c>
      <c r="AY44" s="45" t="str">
        <f>IFERROR(IF(HLOOKUP('回答結果(KPMG編集)'!AY$2,'受領情報一覧(KPMG編集)'!$2:$100,ROW()-1,0)="","",HLOOKUP('回答結果(KPMG編集)'!AY$2,'受領情報一覧(KPMG編集)'!$2:$100,ROW()-1,0)),"")</f>
        <v/>
      </c>
      <c r="AZ44" s="45" t="str">
        <f>IFERROR(IF(HLOOKUP('回答結果(KPMG編集)'!AZ$2,'受領情報一覧(KPMG編集)'!$2:$100,ROW()-1,0)="","",HLOOKUP('回答結果(KPMG編集)'!AZ$2,'受領情報一覧(KPMG編集)'!$2:$100,ROW()-1,0)),"")</f>
        <v/>
      </c>
      <c r="BA44" s="45" t="str">
        <f>IFERROR(IF(HLOOKUP('回答結果(KPMG編集)'!BA$2,'受領情報一覧(KPMG編集)'!$2:$100,ROW()-1,0)="","",HLOOKUP('回答結果(KPMG編集)'!BA$2,'受領情報一覧(KPMG編集)'!$2:$100,ROW()-1,0)),"")</f>
        <v/>
      </c>
      <c r="BB44" s="185" t="str">
        <f>IFERROR(IF(HLOOKUP('回答結果(KPMG編集)'!BB$2,'受領情報一覧(KPMG編集)'!$2:$100,ROW()-1,0)="","",HLOOKUP('回答結果(KPMG編集)'!BB$2,'受領情報一覧(KPMG編集)'!$2:$100,ROW()-1,0)),"")</f>
        <v/>
      </c>
      <c r="BC44" s="45" t="str">
        <f>IFERROR(IF(HLOOKUP('回答結果(KPMG編集)'!BC$2,'受領情報一覧(KPMG編集)'!$2:$100,ROW()-1,0)="","",HLOOKUP('回答結果(KPMG編集)'!BC$2,'受領情報一覧(KPMG編集)'!$2:$100,ROW()-1,0)),"")</f>
        <v/>
      </c>
      <c r="BD44" s="45" t="str">
        <f>IFERROR(IF(HLOOKUP('回答結果(KPMG編集)'!BD$2,'受領情報一覧(KPMG編集)'!$2:$100,ROW()-1,0)="","",HLOOKUP('回答結果(KPMG編集)'!BD$2,'受領情報一覧(KPMG編集)'!$2:$100,ROW()-1,0)),"")</f>
        <v/>
      </c>
      <c r="BE44" s="45" t="str">
        <f>IFERROR(IF(HLOOKUP('回答結果(KPMG編集)'!BE$2,'受領情報一覧(KPMG編集)'!$2:$100,ROW()-1,0)="","",HLOOKUP('回答結果(KPMG編集)'!BE$2,'受領情報一覧(KPMG編集)'!$2:$100,ROW()-1,0)),"")</f>
        <v/>
      </c>
      <c r="BF44" s="45" t="str">
        <f>IFERROR(IF(HLOOKUP('回答結果(KPMG編集)'!BF$2,'受領情報一覧(KPMG編集)'!$2:$100,ROW()-1,0)="","",HLOOKUP('回答結果(KPMG編集)'!BF$2,'受領情報一覧(KPMG編集)'!$2:$100,ROW()-1,0)),"")</f>
        <v/>
      </c>
      <c r="BG44" s="45" t="str">
        <f>IFERROR(IF(HLOOKUP('回答結果(KPMG編集)'!BG$2,'受領情報一覧(KPMG編集)'!$2:$100,ROW()-1,0)="","",HLOOKUP('回答結果(KPMG編集)'!BG$2,'受領情報一覧(KPMG編集)'!$2:$100,ROW()-1,0)),"")</f>
        <v/>
      </c>
      <c r="BH44" s="45" t="str">
        <f>IFERROR(IF(HLOOKUP('回答結果(KPMG編集)'!BH$2,'受領情報一覧(KPMG編集)'!$2:$100,ROW()-1,0)="","",HLOOKUP('回答結果(KPMG編集)'!BH$2,'受領情報一覧(KPMG編集)'!$2:$100,ROW()-1,0)),"")</f>
        <v/>
      </c>
      <c r="BI44" s="45" t="str">
        <f>IFERROR(IF(HLOOKUP('回答結果(KPMG編集)'!BI$2,'受領情報一覧(KPMG編集)'!$2:$100,ROW()-1,0)="","",HLOOKUP('回答結果(KPMG編集)'!BI$2,'受領情報一覧(KPMG編集)'!$2:$100,ROW()-1,0)),"")</f>
        <v/>
      </c>
      <c r="BJ44" s="45" t="str">
        <f>IFERROR(IF(HLOOKUP('回答結果(KPMG編集)'!BJ$2,'受領情報一覧(KPMG編集)'!$2:$100,ROW()-1,0)="","",HLOOKUP('回答結果(KPMG編集)'!BJ$2,'受領情報一覧(KPMG編集)'!$2:$100,ROW()-1,0)),"")</f>
        <v/>
      </c>
      <c r="BK44" s="45" t="str">
        <f>IFERROR(IF(HLOOKUP('回答結果(KPMG編集)'!BK$2,'受領情報一覧(KPMG編集)'!$2:$100,ROW()-1,0)="","",HLOOKUP('回答結果(KPMG編集)'!BK$2,'受領情報一覧(KPMG編集)'!$2:$100,ROW()-1,0)),"")</f>
        <v/>
      </c>
      <c r="BL44" s="45" t="str">
        <f>IFERROR(IF(HLOOKUP('回答結果(KPMG編集)'!BL$2,'受領情報一覧(KPMG編集)'!$2:$100,ROW()-1,0)="","",HLOOKUP('回答結果(KPMG編集)'!BL$2,'受領情報一覧(KPMG編集)'!$2:$100,ROW()-1,0)),"")</f>
        <v/>
      </c>
      <c r="BM44" s="45" t="str">
        <f>IFERROR(IF(HLOOKUP('回答結果(KPMG編集)'!BM$2,'受領情報一覧(KPMG編集)'!$2:$100,ROW()-1,0)="","",HLOOKUP('回答結果(KPMG編集)'!BM$2,'受領情報一覧(KPMG編集)'!$2:$100,ROW()-1,0)),"")</f>
        <v>有</v>
      </c>
      <c r="BN44" s="45" t="str">
        <f>IFERROR(IF(HLOOKUP('回答結果(KPMG編集)'!BN$2,'受領情報一覧(KPMG編集)'!$2:$100,ROW()-1,0)="","",HLOOKUP('回答結果(KPMG編集)'!BN$2,'受領情報一覧(KPMG編集)'!$2:$100,ROW()-1,0)),"")</f>
        <v>土木構造物（道路、トンネル、橋梁、導管等の埋設物、等）;</v>
      </c>
      <c r="BO44" s="45" t="str">
        <f>IFERROR(IF(HLOOKUP('回答結果(KPMG編集)'!BO$2,'受領情報一覧(KPMG編集)'!$2:$100,ROW()-1,0)="","",HLOOKUP('回答結果(KPMG編集)'!BO$2,'受領情報一覧(KPMG編集)'!$2:$100,ROW()-1,0)),"")</f>
        <v>静止画や動画データ;</v>
      </c>
      <c r="BP44" s="45" t="str">
        <f>IFERROR(IF(HLOOKUP('回答結果(KPMG編集)'!BP$2,'受領情報一覧(KPMG編集)'!$2:$100,ROW()-1,0)="","",HLOOKUP('回答結果(KPMG編集)'!BP$2,'受領情報一覧(KPMG編集)'!$2:$100,ROW()-1,0)),"")</f>
        <v>操作用機器（コントローラー）と観測機器（ドローン、移動ロボット、等）を無線接続し、現場の担当者により遠隔操作;</v>
      </c>
      <c r="BQ44" s="45" t="str">
        <f>IFERROR(IF(HLOOKUP('回答結果(KPMG編集)'!BQ$2,'受領情報一覧(KPMG編集)'!$2:$100,ROW()-1,0)="","",HLOOKUP('回答結果(KPMG編集)'!BQ$2,'受領情報一覧(KPMG編集)'!$2:$100,ROW()-1,0)),"")</f>
        <v>レベル3：実装（製品・サービスとして提供されている）</v>
      </c>
      <c r="BR44" s="45" t="str">
        <f>IFERROR(IF(HLOOKUP('回答結果(KPMG編集)'!BR$2,'受領情報一覧(KPMG編集)'!$2:$100,ROW()-1,0)="","",HLOOKUP('回答結果(KPMG編集)'!BR$2,'受領情報一覧(KPMG編集)'!$2:$100,ROW()-1,0)),"")</f>
        <v>人ではアクセス困難な橋梁において、静止画データ、動画データを取得する。</v>
      </c>
      <c r="BS44" s="45" t="str">
        <f>IFERROR(IF(HLOOKUP('回答結果(KPMG編集)'!BS$2,'受領情報一覧(KPMG編集)'!$2:$100,ROW()-1,0)="","",HLOOKUP('回答結果(KPMG編集)'!BS$2,'受領情報一覧(KPMG編集)'!$2:$100,ROW()-1,0)),"")</f>
        <v>https://enterprise.dji.com/jp/matrice-300/specs</v>
      </c>
      <c r="BT44" s="45" t="str">
        <f>IFERROR(IF(HLOOKUP('回答結果(KPMG編集)'!BT$2,'受領情報一覧(KPMG編集)'!$2:$100,ROW()-1,0)="","",HLOOKUP('回答結果(KPMG編集)'!BT$2,'受領情報一覧(KPMG編集)'!$2:$100,ROW()-1,0)),"")</f>
        <v>https://enterprise.dji.com/jp/zenmuse-p1/specs</v>
      </c>
      <c r="BU44" s="45" t="str">
        <f>IFERROR(IF(HLOOKUP('回答結果(KPMG編集)'!BU$2,'受領情報一覧(KPMG編集)'!$2:$100,ROW()-1,0)="","",HLOOKUP('回答結果(KPMG編集)'!BU$2,'受領情報一覧(KPMG編集)'!$2:$100,ROW()-1,0)),"")</f>
        <v>有</v>
      </c>
      <c r="BV44" s="45" t="str">
        <f>IFERROR(IF(HLOOKUP('回答結果(KPMG編集)'!BV$2,'受領情報一覧(KPMG編集)'!$2:$100,ROW()-1,0)="","",HLOOKUP('回答結果(KPMG編集)'!BV$2,'受領情報一覧(KPMG編集)'!$2:$100,ROW()-1,0)),"")</f>
        <v>過去データと取得したデータとの差分分析をすることで、経年劣化状況（亀裂、傷、欠損、動作異常、異音、異常振動、温度異常、漏えい電流、漏えいガス、等）を検出;</v>
      </c>
      <c r="BW44" s="45" t="str">
        <f>IFERROR(IF(HLOOKUP('回答結果(KPMG編集)'!BW$2,'受領情報一覧(KPMG編集)'!$2:$100,ROW()-1,0)="","",HLOOKUP('回答結果(KPMG編集)'!BW$2,'受領情報一覧(KPMG編集)'!$2:$100,ROW()-1,0)),"")</f>
        <v>レベル3：実装（製品・サービスとして提供されている）</v>
      </c>
      <c r="BX44" s="45" t="str">
        <f>IFERROR(IF(HLOOKUP('回答結果(KPMG編集)'!BX$2,'受領情報一覧(KPMG編集)'!$2:$100,ROW()-1,0)="","",HLOOKUP('回答結果(KPMG編集)'!BX$2,'受領情報一覧(KPMG編集)'!$2:$100,ROW()-1,0)),"")</f>
        <v>橋梁等の土木構造物の図面と、ドローンを用いて撮影した画像をシステム上で重ね合わせ、AIにより正確にひび割れ等の損傷を検知する。</v>
      </c>
      <c r="BY44" s="45" t="str">
        <f>IFERROR(IF(HLOOKUP('回答結果(KPMG編集)'!BY$2,'受領情報一覧(KPMG編集)'!$2:$100,ROW()-1,0)="","",HLOOKUP('回答結果(KPMG編集)'!BY$2,'受領情報一覧(KPMG編集)'!$2:$100,ROW()-1,0)),"")</f>
        <v>取得していない;</v>
      </c>
      <c r="BZ44" s="45" t="str">
        <f>IFERROR(IF(HLOOKUP('回答結果(KPMG編集)'!BZ$2,'受領情報一覧(KPMG編集)'!$2:$100,ROW()-1,0)="","",HLOOKUP('回答結果(KPMG編集)'!BZ$2,'受領情報一覧(KPMG編集)'!$2:$100,ROW()-1,0)),"")</f>
        <v>両方取得していない</v>
      </c>
      <c r="CA44" s="45" t="str">
        <f>IFERROR(IF(HLOOKUP('回答結果(KPMG編集)'!CA$2,'受領情報一覧(KPMG編集)'!$2:$100,ROW()-1,0)="","",HLOOKUP('回答結果(KPMG編集)'!CA$2,'受領情報一覧(KPMG編集)'!$2:$100,ROW()-1,0)),"")</f>
        <v/>
      </c>
      <c r="CB44" s="45" t="str">
        <f>IFERROR(IF(HLOOKUP('回答結果(KPMG編集)'!CB$2,'受領情報一覧(KPMG編集)'!$2:$100,ROW()-1,0)="","",HLOOKUP('回答結果(KPMG編集)'!CB$2,'受領情報一覧(KPMG編集)'!$2:$100,ROW()-1,0)),"")</f>
        <v/>
      </c>
      <c r="CC44" s="45" t="str">
        <f>IFERROR(IF(HLOOKUP('回答結果(KPMG編集)'!CC$2,'受領情報一覧(KPMG編集)'!$2:$100,ROW()-1,0)="","",HLOOKUP('回答結果(KPMG編集)'!CC$2,'受領情報一覧(KPMG編集)'!$2:$100,ROW()-1,0)),"")</f>
        <v/>
      </c>
      <c r="CD44" s="45" t="str">
        <f>IFERROR(IF(HLOOKUP('回答結果(KPMG編集)'!CD$2,'受領情報一覧(KPMG編集)'!$2:$100,ROW()-1,0)="","",HLOOKUP('回答結果(KPMG編集)'!CD$2,'受領情報一覧(KPMG編集)'!$2:$100,ROW()-1,0)),"")</f>
        <v/>
      </c>
      <c r="CE44" s="45" t="str">
        <f>IFERROR(IF(HLOOKUP('回答結果(KPMG編集)'!CE$2,'受領情報一覧(KPMG編集)'!$2:$100,ROW()-1,0)="","",HLOOKUP('回答結果(KPMG編集)'!CE$2,'受領情報一覧(KPMG編集)'!$2:$100,ROW()-1,0)),"")</f>
        <v>脆弱性検査を実施していないが脆弱性検査の実施を検討中</v>
      </c>
      <c r="CF44" s="45" t="str">
        <f>IFERROR(IF(HLOOKUP('回答結果(KPMG編集)'!CF$2,'受領情報一覧(KPMG編集)'!$2:$100,ROW()-1,0)="","",HLOOKUP('回答結果(KPMG編集)'!CF$2,'受領情報一覧(KPMG編集)'!$2:$100,ROW()-1,0)),"")</f>
        <v/>
      </c>
      <c r="CG44" s="45" t="str">
        <f>IFERROR(IF(HLOOKUP('回答結果(KPMG編集)'!CG$2,'受領情報一覧(KPMG編集)'!$2:$100,ROW()-1,0)="","",HLOOKUP('回答結果(KPMG編集)'!CG$2,'受領情報一覧(KPMG編集)'!$2:$100,ROW()-1,0)),"")</f>
        <v/>
      </c>
      <c r="CH44" s="45" t="str">
        <f>IFERROR(IF(HLOOKUP('回答結果(KPMG編集)'!CH$2,'受領情報一覧(KPMG編集)'!$2:$100,ROW()-1,0)="","",HLOOKUP('回答結果(KPMG編集)'!CH$2,'受領情報一覧(KPMG編集)'!$2:$100,ROW()-1,0)),"")</f>
        <v>自社での実施を検討中;</v>
      </c>
      <c r="CI44" s="45" t="str">
        <f>IFERROR(IF(HLOOKUP('回答結果(KPMG編集)'!CI$2,'受領情報一覧(KPMG編集)'!$2:$100,ROW()-1,0)="","",HLOOKUP('回答結果(KPMG編集)'!CI$2,'受領情報一覧(KPMG編集)'!$2:$100,ROW()-1,0)),"")</f>
        <v/>
      </c>
      <c r="CJ44" s="45" t="str">
        <f>IFERROR(IF(HLOOKUP('回答結果(KPMG編集)'!CJ$2,'受領情報一覧(KPMG編集)'!$2:$100,ROW()-1,0)="","",HLOOKUP('回答結果(KPMG編集)'!CJ$2,'受領情報一覧(KPMG編集)'!$2:$100,ROW()-1,0)),"")</f>
        <v>データセンタに業務データを保存しない</v>
      </c>
      <c r="CK44" s="45" t="str">
        <f>IFERROR(IF(HLOOKUP('回答結果(KPMG編集)'!CK$2,'受領情報一覧(KPMG編集)'!$2:$100,ROW()-1,0)="","",HLOOKUP('回答結果(KPMG編集)'!CK$2,'受領情報一覧(KPMG編集)'!$2:$100,ROW()-1,0)),"")</f>
        <v/>
      </c>
      <c r="CL44" s="45" t="str">
        <f>IFERROR(IF(HLOOKUP('回答結果(KPMG編集)'!CL$2,'受領情報一覧(KPMG編集)'!$2:$100,ROW()-1,0)="","",HLOOKUP('回答結果(KPMG編集)'!CL$2,'受領情報一覧(KPMG編集)'!$2:$100,ROW()-1,0)),"")</f>
        <v/>
      </c>
      <c r="CM44" s="45" t="str">
        <f>IFERROR(IF(HLOOKUP('回答結果(KPMG編集)'!CM$2,'受領情報一覧(KPMG編集)'!$2:$100,ROW()-1,0)="","",HLOOKUP('回答結果(KPMG編集)'!CM$2,'受領情報一覧(KPMG編集)'!$2:$100,ROW()-1,0)),"")</f>
        <v/>
      </c>
      <c r="CN44" s="45" t="str">
        <f>IFERROR(IF(HLOOKUP('回答結果(KPMG編集)'!CN$2,'受領情報一覧(KPMG編集)'!$2:$100,ROW()-1,0)="","",HLOOKUP('回答結果(KPMG編集)'!CN$2,'受領情報一覧(KPMG編集)'!$2:$100,ROW()-1,0)),"")</f>
        <v/>
      </c>
      <c r="CO44" s="45" t="str">
        <f>IFERROR(IF(HLOOKUP('回答結果(KPMG編集)'!CO$2,'受領情報一覧(KPMG編集)'!$2:$100,ROW()-1,0)="","",HLOOKUP('回答結果(KPMG編集)'!CO$2,'受領情報一覧(KPMG編集)'!$2:$100,ROW()-1,0)),"")</f>
        <v/>
      </c>
      <c r="CP44" s="45" t="str">
        <f>IFERROR(IF(HLOOKUP('回答結果(KPMG編集)'!CP$2,'受領情報一覧(KPMG編集)'!$2:$100,ROW()-1,0)="","",HLOOKUP('回答結果(KPMG編集)'!CP$2,'受領情報一覧(KPMG編集)'!$2:$100,ROW()-1,0)),"")</f>
        <v/>
      </c>
      <c r="CQ44" s="45" t="str">
        <f>IFERROR(IF(HLOOKUP('回答結果(KPMG編集)'!CQ$2,'受領情報一覧(KPMG編集)'!$2:$100,ROW()-1,0)="","",HLOOKUP('回答結果(KPMG編集)'!CQ$2,'受領情報一覧(KPMG編集)'!$2:$100,ROW()-1,0)),"")</f>
        <v/>
      </c>
      <c r="CR44" s="45" t="str">
        <f>IFERROR(IF(HLOOKUP('回答結果(KPMG編集)'!CR$2,'受領情報一覧(KPMG編集)'!$2:$100,ROW()-1,0)="","",HLOOKUP('回答結果(KPMG編集)'!CR$2,'受領情報一覧(KPMG編集)'!$2:$100,ROW()-1,0)),"")</f>
        <v/>
      </c>
      <c r="CS44" s="45" t="str">
        <f>IFERROR(IF(HLOOKUP('回答結果(KPMG編集)'!CS$2,'受領情報一覧(KPMG編集)'!$2:$100,ROW()-1,0)="","",HLOOKUP('回答結果(KPMG編集)'!CS$2,'受領情報一覧(KPMG編集)'!$2:$100,ROW()-1,0)),"")</f>
        <v/>
      </c>
      <c r="CT44" s="45" t="str">
        <f>IFERROR(IF(HLOOKUP('回答結果(KPMG編集)'!CT$2,'受領情報一覧(KPMG編集)'!$2:$100,ROW()-1,0)="","",HLOOKUP('回答結果(KPMG編集)'!CT$2,'受領情報一覧(KPMG編集)'!$2:$100,ROW()-1,0)),"")</f>
        <v/>
      </c>
      <c r="CU44" s="45" t="str">
        <f>IFERROR(IF(HLOOKUP('回答結果(KPMG編集)'!CU$2,'受領情報一覧(KPMG編集)'!$2:$100,ROW()-1,0)="","",HLOOKUP('回答結果(KPMG編集)'!CU$2,'受領情報一覧(KPMG編集)'!$2:$100,ROW()-1,0)),"")</f>
        <v/>
      </c>
      <c r="CV44" s="45" t="str">
        <f>IFERROR(IF(HLOOKUP('回答結果(KPMG編集)'!CV$2,'受領情報一覧(KPMG編集)'!$2:$100,ROW()-1,0)="","",HLOOKUP('回答結果(KPMG編集)'!CV$2,'受領情報一覧(KPMG編集)'!$2:$100,ROW()-1,0)),"")</f>
        <v>1件</v>
      </c>
      <c r="CW44" s="45" t="str">
        <f>IFERROR(IF(HLOOKUP('回答結果(KPMG編集)'!CW$2,'受領情報一覧(KPMG編集)'!$2:$100,ROW()-1,0)="","",HLOOKUP('回答結果(KPMG編集)'!CW$2,'受領情報一覧(KPMG編集)'!$2:$100,ROW()-1,0)),"")</f>
        <v>1件</v>
      </c>
      <c r="CX44" s="45" t="str">
        <f>IFERROR(IF(HLOOKUP('回答結果(KPMG編集)'!CX$2,'受領情報一覧(KPMG編集)'!$2:$100,ROW()-1,0)="","",HLOOKUP('回答結果(KPMG編集)'!CX$2,'受領情報一覧(KPMG編集)'!$2:$100,ROW()-1,0)),"")</f>
        <v>①発注者XX県②概要XX県が実施する橋梁点検業務（ハイピア）において、従来点検では現場日数および、コストが必要とされた点検が、本サービスの活⽤により、現場日数および、コスト等の課題を解決し、点検を実施された。</v>
      </c>
      <c r="CY44" s="45" t="str">
        <f>IFERROR(IF(HLOOKUP('回答結果(KPMG編集)'!CY$2,'受領情報一覧(KPMG編集)'!$2:$100,ROW()-1,0)="","",HLOOKUP('回答結果(KPMG編集)'!CY$2,'受領情報一覧(KPMG編集)'!$2:$100,ROW()-1,0)),"")</f>
        <v/>
      </c>
      <c r="CZ44" s="45" t="str">
        <f>IFERROR(IF(HLOOKUP('回答結果(KPMG編集)'!CZ$2,'受領情報一覧(KPMG編集)'!$2:$100,ROW()-1,0)="","",HLOOKUP('回答結果(KPMG編集)'!CZ$2,'受領情報一覧(KPMG編集)'!$2:$100,ROW()-1,0)),"")</f>
        <v/>
      </c>
      <c r="DA44" s="45" t="str">
        <f>IFERROR(IF(HLOOKUP('回答結果(KPMG編集)'!DA$2,'受領情報一覧(KPMG編集)'!$2:$100,ROW()-1,0)="","",HLOOKUP('回答結果(KPMG編集)'!DA$2,'受領情報一覧(KPMG編集)'!$2:$100,ROW()-1,0)),"")</f>
        <v/>
      </c>
      <c r="DB44" s="45" t="str">
        <f>IFERROR(IF(HLOOKUP('回答結果(KPMG編集)'!DB$2,'受領情報一覧(KPMG編集)'!$2:$100,ROW()-1,0)="","",HLOOKUP('回答結果(KPMG編集)'!DB$2,'受領情報一覧(KPMG編集)'!$2:$100,ROW()-1,0)),"")</f>
        <v/>
      </c>
      <c r="DC44" s="45" t="str">
        <f>IFERROR(IF(HLOOKUP('回答結果(KPMG編集)'!DC$2,'受領情報一覧(KPMG編集)'!$2:$100,ROW()-1,0)="","",HLOOKUP('回答結果(KPMG編集)'!DC$2,'受領情報一覧(KPMG編集)'!$2:$100,ROW()-1,0)),"")</f>
        <v/>
      </c>
      <c r="DD44" s="45" t="str">
        <f>IFERROR(IF(HLOOKUP('回答結果(KPMG編集)'!DD$2,'受領情報一覧(KPMG編集)'!$2:$100,ROW()-1,0)="","",HLOOKUP('回答結果(KPMG編集)'!DD$2,'受領情報一覧(KPMG編集)'!$2:$100,ROW()-1,0)),"")</f>
        <v/>
      </c>
      <c r="DE44" s="45" t="str">
        <f>IFERROR(IF(HLOOKUP('回答結果(KPMG編集)'!DE$2,'受領情報一覧(KPMG編集)'!$2:$100,ROW()-1,0)="","",HLOOKUP('回答結果(KPMG編集)'!DE$2,'受領情報一覧(KPMG編集)'!$2:$100,ROW()-1,0)),"")</f>
        <v/>
      </c>
      <c r="DF44" s="45" t="str">
        <f>IFERROR(IF(HLOOKUP('回答結果(KPMG編集)'!DF$2,'受領情報一覧(KPMG編集)'!$2:$100,ROW()-1,0)="","",HLOOKUP('回答結果(KPMG編集)'!DF$2,'受領情報一覧(KPMG編集)'!$2:$100,ROW()-1,0)),"")</f>
        <v>日本国の裁判所</v>
      </c>
      <c r="DG44" s="45" t="str">
        <f>IFERROR(IF(HLOOKUP('回答結果(KPMG編集)'!DG$2,'受領情報一覧(KPMG編集)'!$2:$100,ROW()-1,0)="","",HLOOKUP('回答結果(KPMG編集)'!DG$2,'受領情報一覧(KPMG編集)'!$2:$100,ROW()-1,0)),"")</f>
        <v>日本法</v>
      </c>
      <c r="DH44" s="45" t="str">
        <f>IFERROR(IF(HLOOKUP('回答結果(KPMG編集)'!DH$2,'受領情報一覧(KPMG編集)'!$2:$100,ROW()-1,0)="","",HLOOKUP('回答結果(KPMG編集)'!DH$2,'受領情報一覧(KPMG編集)'!$2:$100,ROW()-1,0)),"")</f>
        <v>はい</v>
      </c>
      <c r="DI44" s="45" t="str">
        <f>IFERROR(IF(HLOOKUP('回答結果(KPMG編集)'!DI$2,'受領情報一覧(KPMG編集)'!$2:$100,ROW()-1,0)="","",HLOOKUP('回答結果(KPMG編集)'!DI$2,'受領情報一覧(KPMG編集)'!$2:$100,ROW()-1,0)),"")</f>
        <v>はい</v>
      </c>
      <c r="DJ44" s="45" t="str">
        <f>IFERROR(IF(HLOOKUP('回答結果(KPMG編集)'!DJ$2,'受領情報一覧(KPMG編集)'!$2:$100,ROW()-1,0)="","",HLOOKUP('回答結果(KPMG編集)'!DJ$2,'受領情報一覧(KPMG編集)'!$2:$100,ROW()-1,0)),"")</f>
        <v>特段の定め無し</v>
      </c>
      <c r="DK44" s="45" t="str">
        <f>IFERROR(IF(HLOOKUP('回答結果(KPMG編集)'!DK$2,'受領情報一覧(KPMG編集)'!$2:$100,ROW()-1,0)="","",HLOOKUP('回答結果(KPMG編集)'!DK$2,'受領情報一覧(KPMG編集)'!$2:$100,ROW()-1,0)),"")</f>
        <v/>
      </c>
      <c r="DL44" s="45" t="str">
        <f>IFERROR(IF(HLOOKUP('回答結果(KPMG編集)'!DL$2,'受領情報一覧(KPMG編集)'!$2:$100,ROW()-1,0)="","",HLOOKUP('回答結果(KPMG編集)'!DL$2,'受領情報一覧(KPMG編集)'!$2:$100,ROW()-1,0)),"")</f>
        <v/>
      </c>
      <c r="DM44" s="45" t="str">
        <f>IFERROR(IF(HLOOKUP('回答結果(KPMG編集)'!DM$2,'受領情報一覧(KPMG編集)'!$2:$100,ROW()-1,0)="","",HLOOKUP('回答結果(KPMG編集)'!DM$2,'受領情報一覧(KPMG編集)'!$2:$100,ROW()-1,0)),"")</f>
        <v/>
      </c>
      <c r="DN44" s="45" t="str">
        <f>IFERROR(IF(HLOOKUP('回答結果(KPMG編集)'!DN$2,'受領情報一覧(KPMG編集)'!$2:$100,ROW()-1,0)="","",HLOOKUP('回答結果(KPMG編集)'!DN$2,'受領情報一覧(KPMG編集)'!$2:$100,ROW()-1,0)),"")</f>
        <v/>
      </c>
      <c r="DO44" s="45" t="str">
        <f>IFERROR(IF(HLOOKUP('回答結果(KPMG編集)'!DO$2,'受領情報一覧(KPMG編集)'!$2:$100,ROW()-1,0)="","",HLOOKUP('回答結果(KPMG編集)'!DO$2,'受領情報一覧(KPMG編集)'!$2:$100,ROW()-1,0)),"")</f>
        <v/>
      </c>
      <c r="DP44" s="45" t="str">
        <f>IFERROR(IF(HLOOKUP('回答結果(KPMG編集)'!DP$2,'受領情報一覧(KPMG編集)'!$2:$100,ROW()-1,0)="","",HLOOKUP('回答結果(KPMG編集)'!DP$2,'受領情報一覧(KPMG編集)'!$2:$100,ROW()-1,0)),"")</f>
        <v/>
      </c>
      <c r="DQ44" s="45" t="str">
        <f>IFERROR(IF(HLOOKUP('回答結果(KPMG編集)'!DQ$2,'受領情報一覧(KPMG編集)'!$2:$100,ROW()-1,0)="","",HLOOKUP('回答結果(KPMG編集)'!DQ$2,'受領情報一覧(KPMG編集)'!$2:$100,ROW()-1,0)),"")</f>
        <v/>
      </c>
      <c r="DR44" s="45" t="str">
        <f>IFERROR(IF(HLOOKUP('回答結果(KPMG編集)'!DR$2,'受領情報一覧(KPMG編集)'!$2:$100,ROW()-1,0)="","",HLOOKUP('回答結果(KPMG編集)'!DR$2,'受領情報一覧(KPMG編集)'!$2:$100,ROW()-1,0)),"")</f>
        <v/>
      </c>
      <c r="DS44" s="45" t="str">
        <f>IFERROR(IF(HLOOKUP('回答結果(KPMG編集)'!DS$2,'受領情報一覧(KPMG編集)'!$2:$100,ROW()-1,0)="","",HLOOKUP('回答結果(KPMG編集)'!DS$2,'受領情報一覧(KPMG編集)'!$2:$100,ROW()-1,0)),"")</f>
        <v/>
      </c>
      <c r="DT44" s="45" t="str">
        <f>IFERROR(IF(HLOOKUP('回答結果(KPMG編集)'!DT$2,'受領情報一覧(KPMG編集)'!$2:$100,ROW()-1,0)="","",HLOOKUP('回答結果(KPMG編集)'!DT$2,'受領情報一覧(KPMG編集)'!$2:$100,ROW()-1,0)),"")</f>
        <v/>
      </c>
      <c r="DU44" s="45" t="str">
        <f>IFERROR(IF(HLOOKUP('回答結果(KPMG編集)'!DU$2,'受領情報一覧(KPMG編集)'!$2:$100,ROW()-1,0)="","",HLOOKUP('回答結果(KPMG編集)'!DU$2,'受領情報一覧(KPMG編集)'!$2:$100,ROW()-1,0)),"")</f>
        <v/>
      </c>
      <c r="DV44" s="45" t="str">
        <f>IFERROR(IF(HLOOKUP('回答結果(KPMG編集)'!DV$2,'受領情報一覧(KPMG編集)'!$2:$100,ROW()-1,0)="","",HLOOKUP('回答結果(KPMG編集)'!DV$2,'受領情報一覧(KPMG編集)'!$2:$100,ROW()-1,0)),"")</f>
        <v>西 日 本ロボット・ドローンセンター長　伊東修</v>
      </c>
      <c r="DW44" s="45" t="str">
        <f>IFERROR(IF(HLOOKUP('回答結果(KPMG編集)'!DW$2,'受領情報一覧(KPMG編集)'!$2:$100,ROW()-1,0)="","",HLOOKUP('回答結果(KPMG編集)'!DW$2,'受領情報一覧(KPMG編集)'!$2:$100,ROW()-1,0)),"")</f>
        <v>ニシニホンロボット・ドローンセンターチョウ　イトウオサム</v>
      </c>
      <c r="DX44" s="45" t="str">
        <f>IFERROR(IF(HLOOKUP('回答結果(KPMG編集)'!DX$2,'受領情報一覧(KPMG編集)'!$2:$100,ROW()-1,0)="","",HLOOKUP('回答結果(KPMG編集)'!DX$2,'受領情報一覧(KPMG編集)'!$2:$100,ROW()-1,0)),"")</f>
        <v>o-itou@oita-techno.com</v>
      </c>
      <c r="DY44" s="45" t="str">
        <f>IFERROR(IF(HLOOKUP('回答結果(KPMG編集)'!DY$2,'受領情報一覧(KPMG編集)'!$2:$100,ROW()-1,0)="","",HLOOKUP('回答結果(KPMG編集)'!DY$2,'受領情報一覧(KPMG編集)'!$2:$100,ROW()-1,0)),"")</f>
        <v>個人情報の取扱いに同意する</v>
      </c>
      <c r="DZ44" s="45" t="str">
        <f>IFERROR(IF(HLOOKUP('回答結果(KPMG編集)'!DZ$2,'受領情報一覧(KPMG編集)'!$2:$100,ROW()-1,0)="","",HLOOKUP('回答結果(KPMG編集)'!DZ$2,'受領情報一覧(KPMG編集)'!$2:$100,ROW()-1,0)),"")</f>
        <v>著作権の取扱いに同意する</v>
      </c>
      <c r="EA44" s="45" t="str">
        <f>IFERROR(IF(HLOOKUP('回答結果(KPMG編集)'!EA$3,'受領情報一覧(KPMG編集)'!$3:$100,ROW()-2,0)="","",HLOOKUP('回答結果(KPMG編集)'!EA$3,'受領情報一覧(KPMG編集)'!$3:$100,ROW()-2,0)),"")</f>
        <v>同意する</v>
      </c>
      <c r="EB44" s="45" t="str">
        <f>IFERROR(IF(HLOOKUP('回答結果(KPMG編集)'!EB$3,'受領情報一覧(KPMG編集)'!$3:$100,ROW()-2,0)="","",HLOOKUP('回答結果(KPMG編集)'!EB$3,'受領情報一覧(KPMG編集)'!$3:$100,ROW()-2,0)),"")</f>
        <v>確認しました</v>
      </c>
    </row>
    <row r="45" spans="2:132" x14ac:dyDescent="0.55000000000000004">
      <c r="B45" s="67">
        <f>IFERROR(IF(Table1[[#This Row],[回答ID]]="","",Table1[[#This Row],[回答ID]]),"")</f>
        <v>42</v>
      </c>
      <c r="C45" s="46">
        <f>IFERROR(IF(Table1[[#This Row],[開始時刻]]="","",Table1[[#This Row],[開始時刻]]),"")</f>
        <v>45320.596296296295</v>
      </c>
      <c r="D45" s="46">
        <f>IFERROR(IF(Table1[[#This Row],[完了時刻]]="","",Table1[[#This Row],[完了時刻]]),"")</f>
        <v>45320.629884259259</v>
      </c>
      <c r="E45" s="45" t="str">
        <f>IFERROR(IF(Table1[[#This Row],[メール]]="","",Table1[[#This Row],[メール]]),"")</f>
        <v>anonymous</v>
      </c>
      <c r="F45" s="45" t="str">
        <f>IFERROR(IF(Table1[[#This Row],[名前]]="","",Table1[[#This Row],[名前]]),"")</f>
        <v/>
      </c>
      <c r="G45" s="45" t="str">
        <f>IFERROR(IF(Table1[[#This Row],[最終変更時刻]]="","",Table1[[#This Row],[最終変更時刻]]),"")</f>
        <v/>
      </c>
      <c r="H45" s="45" t="str">
        <f>IFERROR(IF(HLOOKUP('回答結果(KPMG編集)'!H$2,'受領情報一覧(KPMG編集)'!$2:$100,ROW()-1,0)="","",HLOOKUP('回答結果(KPMG編集)'!H$2,'受領情報一覧(KPMG編集)'!$2:$100,ROW()-1,0)),"")</f>
        <v>綜合警備保障株式会社</v>
      </c>
      <c r="I45" s="45" t="str">
        <f>IFERROR(IF(HLOOKUP('回答結果(KPMG編集)'!I$2,'受領情報一覧(KPMG編集)'!$2:$100,ROW()-1,0)="","",HLOOKUP('回答結果(KPMG編集)'!I$2,'受領情報一覧(KPMG編集)'!$2:$100,ROW()-1,0)),"")</f>
        <v>ソウゴウケイビホショウ（カブ</v>
      </c>
      <c r="J45" s="45" t="str">
        <f>IFERROR(IF(HLOOKUP('回答結果(KPMG編集)'!J$2,'受領情報一覧(KPMG編集)'!$2:$100,ROW()-1,0)="","",HLOOKUP('回答結果(KPMG編集)'!J$2,'受領情報一覧(KPMG編集)'!$2:$100,ROW()-1,0)),"")</f>
        <v>日本国</v>
      </c>
      <c r="K45" s="184" t="str">
        <f>IFERROR(IF(HLOOKUP('回答結果(KPMG編集)'!K$2,'受領情報一覧(KPMG編集)'!$2:$100,ROW()-1,0)="","",HLOOKUP('回答結果(KPMG編集)'!K$2,'受領情報一覧(KPMG編集)'!$2:$100,ROW()-1,0)),"")</f>
        <v>3010401016070</v>
      </c>
      <c r="L45" s="45" t="str">
        <f>IFERROR(IF(HLOOKUP('回答結果(KPMG編集)'!L$2,'受領情報一覧(KPMG編集)'!$2:$100,ROW()-1,0)="","",HLOOKUP('回答結果(KPMG編集)'!L$2,'受領情報一覧(KPMG編集)'!$2:$100,ROW()-1,0)),"")</f>
        <v>300⼈超</v>
      </c>
      <c r="M45" s="45" t="str">
        <f>IFERROR(IF(HLOOKUP('回答結果(KPMG編集)'!M$2,'受領情報一覧(KPMG編集)'!$2:$100,ROW()-1,0)="","",HLOOKUP('回答結果(KPMG編集)'!M$2,'受領情報一覧(KPMG編集)'!$2:$100,ROW()-1,0)),"")</f>
        <v>３億円超</v>
      </c>
      <c r="N45" s="45" t="str">
        <f>IFERROR(IF(HLOOKUP('回答結果(KPMG編集)'!N$2,'受領情報一覧(KPMG編集)'!$2:$100,ROW()-1,0)="","",HLOOKUP('回答結果(KPMG編集)'!N$2,'受領情報一覧(KPMG編集)'!$2:$100,ROW()-1,0)),"")</f>
        <v>東京都港区元赤坂1-6-6</v>
      </c>
      <c r="O45" s="45" t="str">
        <f>IFERROR(IF(HLOOKUP('回答結果(KPMG編集)'!O$2,'受領情報一覧(KPMG編集)'!$2:$100,ROW()-1,0)="","",HLOOKUP('回答結果(KPMG編集)'!O$2,'受領情報一覧(KPMG編集)'!$2:$100,ROW()-1,0)),"")</f>
        <v>https://www.alsok.co.jp/</v>
      </c>
      <c r="P45" s="45" t="str">
        <f>IFERROR(IF(HLOOKUP('回答結果(KPMG編集)'!P$2,'受領情報一覧(KPMG編集)'!$2:$100,ROW()-1,0)="","",HLOOKUP('回答結果(KPMG編集)'!P$2,'受領情報一覧(KPMG編集)'!$2:$100,ROW()-1,0)),"")</f>
        <v>中央省庁（全省庁統一資格）;都道府県;市区町村;</v>
      </c>
      <c r="Q45" s="45" t="str">
        <f>IFERROR(IF(HLOOKUP('回答結果(KPMG編集)'!Q$2,'受領情報一覧(KPMG編集)'!$2:$100,ROW()-1,0)="","",HLOOKUP('回答結果(KPMG編集)'!Q$2,'受領情報一覧(KPMG編集)'!$2:$100,ROW()-1,0)),"")</f>
        <v>全国;</v>
      </c>
      <c r="R45" s="45" t="str">
        <f>IFERROR(IF(HLOOKUP('回答結果(KPMG編集)'!R$2,'受領情報一覧(KPMG編集)'!$2:$100,ROW()-1,0)="","",HLOOKUP('回答結果(KPMG編集)'!R$2,'受領情報一覧(KPMG編集)'!$2:$100,ROW()-1,0)),"")</f>
        <v>ドローン空撮サービス</v>
      </c>
      <c r="S45" s="45" t="str">
        <f>IFERROR(IF(HLOOKUP('回答結果(KPMG編集)'!S$2,'受領情報一覧(KPMG編集)'!$2:$100,ROW()-1,0)="","",HLOOKUP('回答結果(KPMG編集)'!S$2,'受領情報一覧(KPMG編集)'!$2:$100,ROW()-1,0)),"")</f>
        <v/>
      </c>
      <c r="T45" s="45" t="str">
        <f>IFERROR(IF(HLOOKUP('回答結果(KPMG編集)'!T$2,'受領情報一覧(KPMG編集)'!$2:$100,ROW()-1,0)="","",HLOOKUP('回答結果(KPMG編集)'!T$2,'受領情報一覧(KPMG編集)'!$2:$100,ROW()-1,0)),"")</f>
        <v>これまで人の目などで行われていた点検や調査を、ドローンを用いて短時間で効率的な調査を行うもの。従来手法と比較して、コスト削減効果も得られる可能性がある。</v>
      </c>
      <c r="U45" s="45" t="str">
        <f>IFERROR(IF(HLOOKUP('回答結果(KPMG編集)'!U$2,'受領情報一覧(KPMG編集)'!$2:$100,ROW()-1,0)="","",HLOOKUP('回答結果(KPMG編集)'!U$2,'受領情報一覧(KPMG編集)'!$2:$100,ROW()-1,0)),"")</f>
        <v>https://www.alsok.co.jp/corporate/robot/kusatsu/</v>
      </c>
      <c r="V45" s="45" t="str">
        <f>IFERROR(IF(HLOOKUP('回答結果(KPMG編集)'!V$2,'受領情報一覧(KPMG編集)'!$2:$100,ROW()-1,0)="","",HLOOKUP('回答結果(KPMG編集)'!V$2,'受領情報一覧(KPMG編集)'!$2:$100,ROW()-1,0)),"")</f>
        <v/>
      </c>
      <c r="W45" s="45" t="str">
        <f>IFERROR(IF(HLOOKUP('回答結果(KPMG編集)'!W$2,'受領情報一覧(KPMG編集)'!$2:$100,ROW()-1,0)="","",HLOOKUP('回答結果(KPMG編集)'!W$2,'受領情報一覧(KPMG編集)'!$2:$100,ROW()-1,0)),"")</f>
        <v/>
      </c>
      <c r="X45" s="45" t="str">
        <f>IFERROR(IF(HLOOKUP('回答結果(KPMG編集)'!X$2,'受領情報一覧(KPMG編集)'!$2:$100,ROW()-1,0)="","",HLOOKUP('回答結果(KPMG編集)'!X$2,'受領情報一覧(KPMG編集)'!$2:$100,ROW()-1,0)),"")</f>
        <v>１つの要素技術により構成される</v>
      </c>
      <c r="Y45" s="45" t="str">
        <f>IFERROR(IF(HLOOKUP('回答結果(KPMG編集)'!Y$2,'受領情報一覧(KPMG編集)'!$2:$100,ROW()-1,0)="","",HLOOKUP('回答結果(KPMG編集)'!Y$2,'受領情報一覧(KPMG編集)'!$2:$100,ROW()-1,0)),"")</f>
        <v>Skydio　Incorporated</v>
      </c>
      <c r="Z45" s="45" t="str">
        <f>IFERROR(IF(HLOOKUP('回答結果(KPMG編集)'!Z$2,'受領情報一覧(KPMG編集)'!$2:$100,ROW()-1,0)="","",HLOOKUP('回答結果(KPMG編集)'!Z$2,'受領情報一覧(KPMG編集)'!$2:$100,ROW()-1,0)),"")</f>
        <v>スカイディオ インコーポレイティッド</v>
      </c>
      <c r="AA45" s="185" t="str">
        <f>IFERROR(IF(HLOOKUP('回答結果(KPMG編集)'!AA$2,'受領情報一覧(KPMG編集)'!$2:$100,ROW()-1,0)="","",HLOOKUP('回答結果(KPMG編集)'!AA$2,'受領情報一覧(KPMG編集)'!$2:$100,ROW()-1,0)),"")</f>
        <v>6010403023954 （日本法人：Skydio合同会社の法人番号）</v>
      </c>
      <c r="AB45" s="45" t="str">
        <f>IFERROR(IF(HLOOKUP('回答結果(KPMG編集)'!AB$2,'受領情報一覧(KPMG編集)'!$2:$100,ROW()-1,0)="","",HLOOKUP('回答結果(KPMG編集)'!AB$2,'受領情報一覧(KPMG編集)'!$2:$100,ROW()-1,0)),"")</f>
        <v>3000 Clearview Way, San Mateo, CA 94402, USA.</v>
      </c>
      <c r="AC45" s="45" t="str">
        <f>IFERROR(IF(HLOOKUP('回答結果(KPMG編集)'!AC$2,'受領情報一覧(KPMG編集)'!$2:$100,ROW()-1,0)="","",HLOOKUP('回答結果(KPMG編集)'!AC$2,'受領情報一覧(KPMG編集)'!$2:$100,ROW()-1,0)),"")</f>
        <v/>
      </c>
      <c r="AD45" s="45" t="str">
        <f>IFERROR(IF(HLOOKUP('回答結果(KPMG編集)'!AD$2,'受領情報一覧(KPMG編集)'!$2:$100,ROW()-1,0)="","",HLOOKUP('回答結果(KPMG編集)'!AD$2,'受領情報一覧(KPMG編集)'!$2:$100,ROW()-1,0)),"")</f>
        <v/>
      </c>
      <c r="AE45" s="45" t="str">
        <f>IFERROR(IF(HLOOKUP('回答結果(KPMG編集)'!AE$2,'受領情報一覧(KPMG編集)'!$2:$100,ROW()-1,0)="","",HLOOKUP('回答結果(KPMG編集)'!AE$2,'受領情報一覧(KPMG編集)'!$2:$100,ROW()-1,0)),"")</f>
        <v/>
      </c>
      <c r="AF45" s="45" t="str">
        <f>IFERROR(IF(HLOOKUP('回答結果(KPMG編集)'!AF$2,'受領情報一覧(KPMG編集)'!$2:$100,ROW()-1,0)="","",HLOOKUP('回答結果(KPMG編集)'!AF$2,'受領情報一覧(KPMG編集)'!$2:$100,ROW()-1,0)),"")</f>
        <v/>
      </c>
      <c r="AG45" s="185" t="str">
        <f>IFERROR(IF(HLOOKUP('回答結果(KPMG編集)'!AG$2,'受領情報一覧(KPMG編集)'!$2:$100,ROW()-1,0)="","",HLOOKUP('回答結果(KPMG編集)'!AG$2,'受領情報一覧(KPMG編集)'!$2:$100,ROW()-1,0)),"")</f>
        <v/>
      </c>
      <c r="AH45" s="45" t="str">
        <f>IFERROR(IF(HLOOKUP('回答結果(KPMG編集)'!AH$2,'受領情報一覧(KPMG編集)'!$2:$100,ROW()-1,0)="","",HLOOKUP('回答結果(KPMG編集)'!AH$2,'受領情報一覧(KPMG編集)'!$2:$100,ROW()-1,0)),"")</f>
        <v/>
      </c>
      <c r="AI45" s="45" t="str">
        <f>IFERROR(IF(HLOOKUP('回答結果(KPMG編集)'!AI$2,'受領情報一覧(KPMG編集)'!$2:$100,ROW()-1,0)="","",HLOOKUP('回答結果(KPMG編集)'!AI$2,'受領情報一覧(KPMG編集)'!$2:$100,ROW()-1,0)),"")</f>
        <v/>
      </c>
      <c r="AJ45" s="45" t="str">
        <f>IFERROR(IF(HLOOKUP('回答結果(KPMG編集)'!AJ$2,'受領情報一覧(KPMG編集)'!$2:$100,ROW()-1,0)="","",HLOOKUP('回答結果(KPMG編集)'!AJ$2,'受領情報一覧(KPMG編集)'!$2:$100,ROW()-1,0)),"")</f>
        <v/>
      </c>
      <c r="AK45" s="45" t="str">
        <f>IFERROR(IF(HLOOKUP('回答結果(KPMG編集)'!AK$2,'受領情報一覧(KPMG編集)'!$2:$100,ROW()-1,0)="","",HLOOKUP('回答結果(KPMG編集)'!AK$2,'受領情報一覧(KPMG編集)'!$2:$100,ROW()-1,0)),"")</f>
        <v/>
      </c>
      <c r="AL45" s="45" t="str">
        <f>IFERROR(IF(HLOOKUP('回答結果(KPMG編集)'!AL$2,'受領情報一覧(KPMG編集)'!$2:$100,ROW()-1,0)="","",HLOOKUP('回答結果(KPMG編集)'!AL$2,'受領情報一覧(KPMG編集)'!$2:$100,ROW()-1,0)),"")</f>
        <v/>
      </c>
      <c r="AM45" s="45" t="str">
        <f>IFERROR(IF(HLOOKUP('回答結果(KPMG編集)'!AM$2,'受領情報一覧(KPMG編集)'!$2:$100,ROW()-1,0)="","",HLOOKUP('回答結果(KPMG編集)'!AM$2,'受領情報一覧(KPMG編集)'!$2:$100,ROW()-1,0)),"")</f>
        <v/>
      </c>
      <c r="AN45" s="185" t="str">
        <f>IFERROR(IF(HLOOKUP('回答結果(KPMG編集)'!AN$2,'受領情報一覧(KPMG編集)'!$2:$100,ROW()-1,0)="","",HLOOKUP('回答結果(KPMG編集)'!AN$2,'受領情報一覧(KPMG編集)'!$2:$100,ROW()-1,0)),"")</f>
        <v/>
      </c>
      <c r="AO45" s="45" t="str">
        <f>IFERROR(IF(HLOOKUP('回答結果(KPMG編集)'!AO$2,'受領情報一覧(KPMG編集)'!$2:$100,ROW()-1,0)="","",HLOOKUP('回答結果(KPMG編集)'!AO$2,'受領情報一覧(KPMG編集)'!$2:$100,ROW()-1,0)),"")</f>
        <v/>
      </c>
      <c r="AP45" s="45" t="str">
        <f>IFERROR(IF(HLOOKUP('回答結果(KPMG編集)'!AP$2,'受領情報一覧(KPMG編集)'!$2:$100,ROW()-1,0)="","",HLOOKUP('回答結果(KPMG編集)'!AP$2,'受領情報一覧(KPMG編集)'!$2:$100,ROW()-1,0)),"")</f>
        <v/>
      </c>
      <c r="AQ45" s="45" t="str">
        <f>IFERROR(IF(HLOOKUP('回答結果(KPMG編集)'!AQ$2,'受領情報一覧(KPMG編集)'!$2:$100,ROW()-1,0)="","",HLOOKUP('回答結果(KPMG編集)'!AQ$2,'受領情報一覧(KPMG編集)'!$2:$100,ROW()-1,0)),"")</f>
        <v/>
      </c>
      <c r="AR45" s="45" t="str">
        <f>IFERROR(IF(HLOOKUP('回答結果(KPMG編集)'!AR$2,'受領情報一覧(KPMG編集)'!$2:$100,ROW()-1,0)="","",HLOOKUP('回答結果(KPMG編集)'!AR$2,'受領情報一覧(KPMG編集)'!$2:$100,ROW()-1,0)),"")</f>
        <v/>
      </c>
      <c r="AS45" s="45" t="str">
        <f>IFERROR(IF(HLOOKUP('回答結果(KPMG編集)'!AS$2,'受領情報一覧(KPMG編集)'!$2:$100,ROW()-1,0)="","",HLOOKUP('回答結果(KPMG編集)'!AS$2,'受領情報一覧(KPMG編集)'!$2:$100,ROW()-1,0)),"")</f>
        <v/>
      </c>
      <c r="AT45" s="45" t="str">
        <f>IFERROR(IF(HLOOKUP('回答結果(KPMG編集)'!AT$2,'受領情報一覧(KPMG編集)'!$2:$100,ROW()-1,0)="","",HLOOKUP('回答結果(KPMG編集)'!AT$2,'受領情報一覧(KPMG編集)'!$2:$100,ROW()-1,0)),"")</f>
        <v/>
      </c>
      <c r="AU45" s="185" t="str">
        <f>IFERROR(IF(HLOOKUP('回答結果(KPMG編集)'!AU$2,'受領情報一覧(KPMG編集)'!$2:$100,ROW()-1,0)="","",HLOOKUP('回答結果(KPMG編集)'!AU$2,'受領情報一覧(KPMG編集)'!$2:$100,ROW()-1,0)),"")</f>
        <v/>
      </c>
      <c r="AV45" s="45" t="str">
        <f>IFERROR(IF(HLOOKUP('回答結果(KPMG編集)'!AV$2,'受領情報一覧(KPMG編集)'!$2:$100,ROW()-1,0)="","",HLOOKUP('回答結果(KPMG編集)'!AV$2,'受領情報一覧(KPMG編集)'!$2:$100,ROW()-1,0)),"")</f>
        <v/>
      </c>
      <c r="AW45" s="45" t="str">
        <f>IFERROR(IF(HLOOKUP('回答結果(KPMG編集)'!AW$2,'受領情報一覧(KPMG編集)'!$2:$100,ROW()-1,0)="","",HLOOKUP('回答結果(KPMG編集)'!AW$2,'受領情報一覧(KPMG編集)'!$2:$100,ROW()-1,0)),"")</f>
        <v/>
      </c>
      <c r="AX45" s="45" t="str">
        <f>IFERROR(IF(HLOOKUP('回答結果(KPMG編集)'!AX$2,'受領情報一覧(KPMG編集)'!$2:$100,ROW()-1,0)="","",HLOOKUP('回答結果(KPMG編集)'!AX$2,'受領情報一覧(KPMG編集)'!$2:$100,ROW()-1,0)),"")</f>
        <v/>
      </c>
      <c r="AY45" s="45" t="str">
        <f>IFERROR(IF(HLOOKUP('回答結果(KPMG編集)'!AY$2,'受領情報一覧(KPMG編集)'!$2:$100,ROW()-1,0)="","",HLOOKUP('回答結果(KPMG編集)'!AY$2,'受領情報一覧(KPMG編集)'!$2:$100,ROW()-1,0)),"")</f>
        <v/>
      </c>
      <c r="AZ45" s="45" t="str">
        <f>IFERROR(IF(HLOOKUP('回答結果(KPMG編集)'!AZ$2,'受領情報一覧(KPMG編集)'!$2:$100,ROW()-1,0)="","",HLOOKUP('回答結果(KPMG編集)'!AZ$2,'受領情報一覧(KPMG編集)'!$2:$100,ROW()-1,0)),"")</f>
        <v/>
      </c>
      <c r="BA45" s="45" t="str">
        <f>IFERROR(IF(HLOOKUP('回答結果(KPMG編集)'!BA$2,'受領情報一覧(KPMG編集)'!$2:$100,ROW()-1,0)="","",HLOOKUP('回答結果(KPMG編集)'!BA$2,'受領情報一覧(KPMG編集)'!$2:$100,ROW()-1,0)),"")</f>
        <v/>
      </c>
      <c r="BB45" s="185" t="str">
        <f>IFERROR(IF(HLOOKUP('回答結果(KPMG編集)'!BB$2,'受領情報一覧(KPMG編集)'!$2:$100,ROW()-1,0)="","",HLOOKUP('回答結果(KPMG編集)'!BB$2,'受領情報一覧(KPMG編集)'!$2:$100,ROW()-1,0)),"")</f>
        <v/>
      </c>
      <c r="BC45" s="45" t="str">
        <f>IFERROR(IF(HLOOKUP('回答結果(KPMG編集)'!BC$2,'受領情報一覧(KPMG編集)'!$2:$100,ROW()-1,0)="","",HLOOKUP('回答結果(KPMG編集)'!BC$2,'受領情報一覧(KPMG編集)'!$2:$100,ROW()-1,0)),"")</f>
        <v/>
      </c>
      <c r="BD45" s="45" t="str">
        <f>IFERROR(IF(HLOOKUP('回答結果(KPMG編集)'!BD$2,'受領情報一覧(KPMG編集)'!$2:$100,ROW()-1,0)="","",HLOOKUP('回答結果(KPMG編集)'!BD$2,'受領情報一覧(KPMG編集)'!$2:$100,ROW()-1,0)),"")</f>
        <v/>
      </c>
      <c r="BE45" s="45" t="str">
        <f>IFERROR(IF(HLOOKUP('回答結果(KPMG編集)'!BE$2,'受領情報一覧(KPMG編集)'!$2:$100,ROW()-1,0)="","",HLOOKUP('回答結果(KPMG編集)'!BE$2,'受領情報一覧(KPMG編集)'!$2:$100,ROW()-1,0)),"")</f>
        <v/>
      </c>
      <c r="BF45" s="45" t="str">
        <f>IFERROR(IF(HLOOKUP('回答結果(KPMG編集)'!BF$2,'受領情報一覧(KPMG編集)'!$2:$100,ROW()-1,0)="","",HLOOKUP('回答結果(KPMG編集)'!BF$2,'受領情報一覧(KPMG編集)'!$2:$100,ROW()-1,0)),"")</f>
        <v/>
      </c>
      <c r="BG45" s="45" t="str">
        <f>IFERROR(IF(HLOOKUP('回答結果(KPMG編集)'!BG$2,'受領情報一覧(KPMG編集)'!$2:$100,ROW()-1,0)="","",HLOOKUP('回答結果(KPMG編集)'!BG$2,'受領情報一覧(KPMG編集)'!$2:$100,ROW()-1,0)),"")</f>
        <v/>
      </c>
      <c r="BH45" s="45" t="str">
        <f>IFERROR(IF(HLOOKUP('回答結果(KPMG編集)'!BH$2,'受領情報一覧(KPMG編集)'!$2:$100,ROW()-1,0)="","",HLOOKUP('回答結果(KPMG編集)'!BH$2,'受領情報一覧(KPMG編集)'!$2:$100,ROW()-1,0)),"")</f>
        <v/>
      </c>
      <c r="BI45" s="45" t="str">
        <f>IFERROR(IF(HLOOKUP('回答結果(KPMG編集)'!BI$2,'受領情報一覧(KPMG編集)'!$2:$100,ROW()-1,0)="","",HLOOKUP('回答結果(KPMG編集)'!BI$2,'受領情報一覧(KPMG編集)'!$2:$100,ROW()-1,0)),"")</f>
        <v/>
      </c>
      <c r="BJ45" s="45" t="str">
        <f>IFERROR(IF(HLOOKUP('回答結果(KPMG編集)'!BJ$2,'受領情報一覧(KPMG編集)'!$2:$100,ROW()-1,0)="","",HLOOKUP('回答結果(KPMG編集)'!BJ$2,'受領情報一覧(KPMG編集)'!$2:$100,ROW()-1,0)),"")</f>
        <v/>
      </c>
      <c r="BK45" s="45" t="str">
        <f>IFERROR(IF(HLOOKUP('回答結果(KPMG編集)'!BK$2,'受領情報一覧(KPMG編集)'!$2:$100,ROW()-1,0)="","",HLOOKUP('回答結果(KPMG編集)'!BK$2,'受領情報一覧(KPMG編集)'!$2:$100,ROW()-1,0)),"")</f>
        <v/>
      </c>
      <c r="BL45" s="45" t="str">
        <f>IFERROR(IF(HLOOKUP('回答結果(KPMG編集)'!BL$2,'受領情報一覧(KPMG編集)'!$2:$100,ROW()-1,0)="","",HLOOKUP('回答結果(KPMG編集)'!BL$2,'受領情報一覧(KPMG編集)'!$2:$100,ROW()-1,0)),"")</f>
        <v/>
      </c>
      <c r="BM45" s="45" t="str">
        <f>IFERROR(IF(HLOOKUP('回答結果(KPMG編集)'!BM$2,'受領情報一覧(KPMG編集)'!$2:$100,ROW()-1,0)="","",HLOOKUP('回答結果(KPMG編集)'!BM$2,'受領情報一覧(KPMG編集)'!$2:$100,ROW()-1,0)),"")</f>
        <v>有</v>
      </c>
      <c r="BN45" s="45" t="str">
        <f>IFERROR(IF(HLOOKUP('回答結果(KPMG編集)'!BN$2,'受領情報一覧(KPMG編集)'!$2:$100,ROW()-1,0)="","",HLOOKUP('回答結果(KPMG編集)'!BN$2,'受領情報一覧(KPMG編集)'!$2:$100,ROW()-1,0)),"")</f>
        <v>土木構造物（道路、トンネル、橋梁、導管等の埋設物、等）;建築物（家屋、事業所、工場、畜舎、倉庫、等）;設備（建築設備、水道設備、製造設備、防災設備、等）;</v>
      </c>
      <c r="BO45" s="45" t="str">
        <f>IFERROR(IF(HLOOKUP('回答結果(KPMG編集)'!BO$2,'受領情報一覧(KPMG編集)'!$2:$100,ROW()-1,0)="","",HLOOKUP('回答結果(KPMG編集)'!BO$2,'受領情報一覧(KPMG編集)'!$2:$100,ROW()-1,0)),"")</f>
        <v>静止画や動画データ;</v>
      </c>
      <c r="BP45" s="45" t="str">
        <f>IFERROR(IF(HLOOKUP('回答結果(KPMG編集)'!BP$2,'受領情報一覧(KPMG編集)'!$2:$100,ROW()-1,0)="","",HLOOKUP('回答結果(KPMG編集)'!BP$2,'受領情報一覧(KPMG編集)'!$2:$100,ROW()-1,0)),"")</f>
        <v>操作用機器（コントローラー）と観測機器（ドローン、移動ロボット、等）を無線接続し、現場の担当者により遠隔操作;事前に設定したルートに基づき自律移動;</v>
      </c>
      <c r="BQ45" s="45" t="str">
        <f>IFERROR(IF(HLOOKUP('回答結果(KPMG編集)'!BQ$2,'受領情報一覧(KPMG編集)'!$2:$100,ROW()-1,0)="","",HLOOKUP('回答結果(KPMG編集)'!BQ$2,'受領情報一覧(KPMG編集)'!$2:$100,ROW()-1,0)),"")</f>
        <v>レベル3：実装（製品・サービスとして提供されている）</v>
      </c>
      <c r="BR45" s="45" t="str">
        <f>IFERROR(IF(HLOOKUP('回答結果(KPMG編集)'!BR$2,'受領情報一覧(KPMG編集)'!$2:$100,ROW()-1,0)="","",HLOOKUP('回答結果(KPMG編集)'!BR$2,'受領情報一覧(KPMG編集)'!$2:$100,ROW()-1,0)),"")</f>
        <v>土木構造物、建築物ならびに各種設備に向けドローンを飛行させ、静止画や動画のデータを取得する。人ではアクセス困難な橋梁桁内等の狭隘空間や高所においても、静止画や動画のデータ取得が可能である。</v>
      </c>
      <c r="BS45" s="45" t="str">
        <f>IFERROR(IF(HLOOKUP('回答結果(KPMG編集)'!BS$2,'受領情報一覧(KPMG編集)'!$2:$100,ROW()-1,0)="","",HLOOKUP('回答結果(KPMG編集)'!BS$2,'受領情報一覧(KPMG編集)'!$2:$100,ROW()-1,0)),"")</f>
        <v>・サイズ（長さ：223㎜×幅237㎜×高さ74㎜）
・重量：775ｇ（バッテリー装着時）
・稼働時間：飛行可能時間23分
・移動速度：最高速度：約58㎞/ｈ
・防塵・防水等級：「該当なし」
・動作環境温度：-5℃～40℃
・防爆記号：「該当なし」
・耐放射線性：無
・威嚇機能：無
・表示機能：無
・通信機能：WIFI通信
・遠隔通話に関する装置の有無：無</v>
      </c>
      <c r="BT45" s="45" t="str">
        <f>IFERROR(IF(HLOOKUP('回答結果(KPMG編集)'!BT$2,'受領情報一覧(KPMG編集)'!$2:$100,ROW()-1,0)="","",HLOOKUP('回答結果(KPMG編集)'!BT$2,'受領情報一覧(KPMG編集)'!$2:$100,ROW()-1,0)),"")</f>
        <v>・画角（カメラピッチ）：-110°～90°
・ズーム：1m～∞
・最大解像度：1200万画素（4056×3040）
・フレームレート：4K　60fps
・取得頻度：常時
・防塵・防水等級：「該当なし」
・動作環境温度：-5℃～40℃
・防爆記号：「該当なし」
・耐放射線性：無
・稼働時間：23分
・給電方式：バッテリー稼働式</v>
      </c>
      <c r="BU45" s="45" t="str">
        <f>IFERROR(IF(HLOOKUP('回答結果(KPMG編集)'!BU$2,'受領情報一覧(KPMG編集)'!$2:$100,ROW()-1,0)="","",HLOOKUP('回答結果(KPMG編集)'!BU$2,'受領情報一覧(KPMG編集)'!$2:$100,ROW()-1,0)),"")</f>
        <v>無</v>
      </c>
      <c r="BV45" s="45" t="str">
        <f>IFERROR(IF(HLOOKUP('回答結果(KPMG編集)'!BV$2,'受領情報一覧(KPMG編集)'!$2:$100,ROW()-1,0)="","",HLOOKUP('回答結果(KPMG編集)'!BV$2,'受領情報一覧(KPMG編集)'!$2:$100,ROW()-1,0)),"")</f>
        <v/>
      </c>
      <c r="BW45" s="45" t="str">
        <f>IFERROR(IF(HLOOKUP('回答結果(KPMG編集)'!BW$2,'受領情報一覧(KPMG編集)'!$2:$100,ROW()-1,0)="","",HLOOKUP('回答結果(KPMG編集)'!BW$2,'受領情報一覧(KPMG編集)'!$2:$100,ROW()-1,0)),"")</f>
        <v/>
      </c>
      <c r="BX45" s="45" t="str">
        <f>IFERROR(IF(HLOOKUP('回答結果(KPMG編集)'!BX$2,'受領情報一覧(KPMG編集)'!$2:$100,ROW()-1,0)="","",HLOOKUP('回答結果(KPMG編集)'!BX$2,'受領情報一覧(KPMG編集)'!$2:$100,ROW()-1,0)),"")</f>
        <v/>
      </c>
      <c r="BY45" s="45" t="str">
        <f>IFERROR(IF(HLOOKUP('回答結果(KPMG編集)'!BY$2,'受領情報一覧(KPMG編集)'!$2:$100,ROW()-1,0)="","",HLOOKUP('回答結果(KPMG編集)'!BY$2,'受領情報一覧(KPMG編集)'!$2:$100,ROW()-1,0)),"")</f>
        <v>ISO/IEC 27001認証;JIS Q 15001認証;</v>
      </c>
      <c r="BZ45" s="45" t="str">
        <f>IFERROR(IF(HLOOKUP('回答結果(KPMG編集)'!BZ$2,'受領情報一覧(KPMG編集)'!$2:$100,ROW()-1,0)="","",HLOOKUP('回答結果(KPMG編集)'!BZ$2,'受領情報一覧(KPMG編集)'!$2:$100,ROW()-1,0)),"")</f>
        <v>両方取得していない</v>
      </c>
      <c r="CA45" s="45" t="str">
        <f>IFERROR(IF(HLOOKUP('回答結果(KPMG編集)'!CA$2,'受領情報一覧(KPMG編集)'!$2:$100,ROW()-1,0)="","",HLOOKUP('回答結果(KPMG編集)'!CA$2,'受領情報一覧(KPMG編集)'!$2:$100,ROW()-1,0)),"")</f>
        <v/>
      </c>
      <c r="CB45" s="45" t="str">
        <f>IFERROR(IF(HLOOKUP('回答結果(KPMG編集)'!CB$2,'受領情報一覧(KPMG編集)'!$2:$100,ROW()-1,0)="","",HLOOKUP('回答結果(KPMG編集)'!CB$2,'受領情報一覧(KPMG編集)'!$2:$100,ROW()-1,0)),"")</f>
        <v/>
      </c>
      <c r="CC45" s="45" t="str">
        <f>IFERROR(IF(HLOOKUP('回答結果(KPMG編集)'!CC$2,'受領情報一覧(KPMG編集)'!$2:$100,ROW()-1,0)="","",HLOOKUP('回答結果(KPMG編集)'!CC$2,'受領情報一覧(KPMG編集)'!$2:$100,ROW()-1,0)),"")</f>
        <v/>
      </c>
      <c r="CD45" s="45" t="str">
        <f>IFERROR(IF(HLOOKUP('回答結果(KPMG編集)'!CD$2,'受領情報一覧(KPMG編集)'!$2:$100,ROW()-1,0)="","",HLOOKUP('回答結果(KPMG編集)'!CD$2,'受領情報一覧(KPMG編集)'!$2:$100,ROW()-1,0)),"")</f>
        <v/>
      </c>
      <c r="CE45" s="45" t="str">
        <f>IFERROR(IF(HLOOKUP('回答結果(KPMG編集)'!CE$2,'受領情報一覧(KPMG編集)'!$2:$100,ROW()-1,0)="","",HLOOKUP('回答結果(KPMG編集)'!CE$2,'受領情報一覧(KPMG編集)'!$2:$100,ROW()-1,0)),"")</f>
        <v>準拠するガイドラインはないが独自に脆弱性検査を実施している</v>
      </c>
      <c r="CF45" s="45" t="str">
        <f>IFERROR(IF(HLOOKUP('回答結果(KPMG編集)'!CF$2,'受領情報一覧(KPMG編集)'!$2:$100,ROW()-1,0)="","",HLOOKUP('回答結果(KPMG編集)'!CF$2,'受領情報一覧(KPMG編集)'!$2:$100,ROW()-1,0)),"")</f>
        <v/>
      </c>
      <c r="CG45" s="45" t="str">
        <f>IFERROR(IF(HLOOKUP('回答結果(KPMG編集)'!CG$2,'受領情報一覧(KPMG編集)'!$2:$100,ROW()-1,0)="","",HLOOKUP('回答結果(KPMG編集)'!CG$2,'受領情報一覧(KPMG編集)'!$2:$100,ROW()-1,0)),"")</f>
        <v>脆弱性スキャン　※パッチの適用状況等を診断する;</v>
      </c>
      <c r="CH45" s="45" t="str">
        <f>IFERROR(IF(HLOOKUP('回答結果(KPMG編集)'!CH$2,'受領情報一覧(KPMG編集)'!$2:$100,ROW()-1,0)="","",HLOOKUP('回答結果(KPMG編集)'!CH$2,'受領情報一覧(KPMG編集)'!$2:$100,ROW()-1,0)),"")</f>
        <v/>
      </c>
      <c r="CI45" s="45" t="str">
        <f>IFERROR(IF(HLOOKUP('回答結果(KPMG編集)'!CI$2,'受領情報一覧(KPMG編集)'!$2:$100,ROW()-1,0)="","",HLOOKUP('回答結果(KPMG編集)'!CI$2,'受領情報一覧(KPMG編集)'!$2:$100,ROW()-1,0)),"")</f>
        <v/>
      </c>
      <c r="CJ45" s="45" t="str">
        <f>IFERROR(IF(HLOOKUP('回答結果(KPMG編集)'!CJ$2,'受領情報一覧(KPMG編集)'!$2:$100,ROW()-1,0)="","",HLOOKUP('回答結果(KPMG編集)'!CJ$2,'受領情報一覧(KPMG編集)'!$2:$100,ROW()-1,0)),"")</f>
        <v>データセンタに業務データを保存しない</v>
      </c>
      <c r="CK45" s="45" t="str">
        <f>IFERROR(IF(HLOOKUP('回答結果(KPMG編集)'!CK$2,'受領情報一覧(KPMG編集)'!$2:$100,ROW()-1,0)="","",HLOOKUP('回答結果(KPMG編集)'!CK$2,'受領情報一覧(KPMG編集)'!$2:$100,ROW()-1,0)),"")</f>
        <v/>
      </c>
      <c r="CL45" s="45" t="str">
        <f>IFERROR(IF(HLOOKUP('回答結果(KPMG編集)'!CL$2,'受領情報一覧(KPMG編集)'!$2:$100,ROW()-1,0)="","",HLOOKUP('回答結果(KPMG編集)'!CL$2,'受領情報一覧(KPMG編集)'!$2:$100,ROW()-1,0)),"")</f>
        <v/>
      </c>
      <c r="CM45" s="45" t="str">
        <f>IFERROR(IF(HLOOKUP('回答結果(KPMG編集)'!CM$2,'受領情報一覧(KPMG編集)'!$2:$100,ROW()-1,0)="","",HLOOKUP('回答結果(KPMG編集)'!CM$2,'受領情報一覧(KPMG編集)'!$2:$100,ROW()-1,0)),"")</f>
        <v/>
      </c>
      <c r="CN45" s="45" t="str">
        <f>IFERROR(IF(HLOOKUP('回答結果(KPMG編集)'!CN$2,'受領情報一覧(KPMG編集)'!$2:$100,ROW()-1,0)="","",HLOOKUP('回答結果(KPMG編集)'!CN$2,'受領情報一覧(KPMG編集)'!$2:$100,ROW()-1,0)),"")</f>
        <v/>
      </c>
      <c r="CO45" s="45" t="str">
        <f>IFERROR(IF(HLOOKUP('回答結果(KPMG編集)'!CO$2,'受領情報一覧(KPMG編集)'!$2:$100,ROW()-1,0)="","",HLOOKUP('回答結果(KPMG編集)'!CO$2,'受領情報一覧(KPMG編集)'!$2:$100,ROW()-1,0)),"")</f>
        <v/>
      </c>
      <c r="CP45" s="45" t="str">
        <f>IFERROR(IF(HLOOKUP('回答結果(KPMG編集)'!CP$2,'受領情報一覧(KPMG編集)'!$2:$100,ROW()-1,0)="","",HLOOKUP('回答結果(KPMG編集)'!CP$2,'受領情報一覧(KPMG編集)'!$2:$100,ROW()-1,0)),"")</f>
        <v/>
      </c>
      <c r="CQ45" s="45" t="str">
        <f>IFERROR(IF(HLOOKUP('回答結果(KPMG編集)'!CQ$2,'受領情報一覧(KPMG編集)'!$2:$100,ROW()-1,0)="","",HLOOKUP('回答結果(KPMG編集)'!CQ$2,'受領情報一覧(KPMG編集)'!$2:$100,ROW()-1,0)),"")</f>
        <v/>
      </c>
      <c r="CR45" s="45" t="str">
        <f>IFERROR(IF(HLOOKUP('回答結果(KPMG編集)'!CR$2,'受領情報一覧(KPMG編集)'!$2:$100,ROW()-1,0)="","",HLOOKUP('回答結果(KPMG編集)'!CR$2,'受領情報一覧(KPMG編集)'!$2:$100,ROW()-1,0)),"")</f>
        <v/>
      </c>
      <c r="CS45" s="45" t="str">
        <f>IFERROR(IF(HLOOKUP('回答結果(KPMG編集)'!CS$2,'受領情報一覧(KPMG編集)'!$2:$100,ROW()-1,0)="","",HLOOKUP('回答結果(KPMG編集)'!CS$2,'受領情報一覧(KPMG編集)'!$2:$100,ROW()-1,0)),"")</f>
        <v/>
      </c>
      <c r="CT45" s="45" t="str">
        <f>IFERROR(IF(HLOOKUP('回答結果(KPMG編集)'!CT$2,'受領情報一覧(KPMG編集)'!$2:$100,ROW()-1,0)="","",HLOOKUP('回答結果(KPMG編集)'!CT$2,'受領情報一覧(KPMG編集)'!$2:$100,ROW()-1,0)),"")</f>
        <v/>
      </c>
      <c r="CU45" s="45" t="str">
        <f>IFERROR(IF(HLOOKUP('回答結果(KPMG編集)'!CU$2,'受領情報一覧(KPMG編集)'!$2:$100,ROW()-1,0)="","",HLOOKUP('回答結果(KPMG編集)'!CU$2,'受領情報一覧(KPMG編集)'!$2:$100,ROW()-1,0)),"")</f>
        <v/>
      </c>
      <c r="CV45" s="45" t="str">
        <f>IFERROR(IF(HLOOKUP('回答結果(KPMG編集)'!CV$2,'受領情報一覧(KPMG編集)'!$2:$100,ROW()-1,0)="","",HLOOKUP('回答結果(KPMG編集)'!CV$2,'受領情報一覧(KPMG編集)'!$2:$100,ROW()-1,0)),"")</f>
        <v>100件以上</v>
      </c>
      <c r="CW45" s="45" t="str">
        <f>IFERROR(IF(HLOOKUP('回答結果(KPMG編集)'!CW$2,'受領情報一覧(KPMG編集)'!$2:$100,ROW()-1,0)="","",HLOOKUP('回答結果(KPMG編集)'!CW$2,'受領情報一覧(KPMG編集)'!$2:$100,ROW()-1,0)),"")</f>
        <v>30件以上</v>
      </c>
      <c r="CX45" s="45" t="str">
        <f>IFERROR(IF(HLOOKUP('回答結果(KPMG編集)'!CX$2,'受領情報一覧(KPMG編集)'!$2:$100,ROW()-1,0)="","",HLOOKUP('回答結果(KPMG編集)'!CX$2,'受領情報一覧(KPMG編集)'!$2:$100,ROW()-1,0)),"")</f>
        <v>①××県
②××県の管理する橋梁の点検調書に用いる静止画や動画データを取得した。これまでは、ロープアクセスや橋梁点検車にて目視点検を実施していたが、これをドローンを用いることで、安全かつ比較的低コストにて点検用の静止画や動画データを取得することができる。</v>
      </c>
      <c r="CY45" s="45" t="str">
        <f>IFERROR(IF(HLOOKUP('回答結果(KPMG編集)'!CY$2,'受領情報一覧(KPMG編集)'!$2:$100,ROW()-1,0)="","",HLOOKUP('回答結果(KPMG編集)'!CY$2,'受領情報一覧(KPMG編集)'!$2:$100,ROW()-1,0)),"")</f>
        <v>①倉庫業
②建物の損傷を確認するための静止画や動画データを取得した。これまでは定期的に人による目視点検を行っていたが、これをドローン置き換えることで、特に高所などは近接して静止画や動画データを取得できるため、より精細に損傷などの状況の確認をすることができた。</v>
      </c>
      <c r="CZ45" s="45" t="str">
        <f>IFERROR(IF(HLOOKUP('回答結果(KPMG編集)'!CZ$2,'受領情報一覧(KPMG編集)'!$2:$100,ROW()-1,0)="","",HLOOKUP('回答結果(KPMG編集)'!CZ$2,'受領情報一覧(KPMG編集)'!$2:$100,ROW()-1,0)),"")</f>
        <v>①××区
②下水道処理施設の屋内において、漏水箇所の点検にて用いた導入実績がある。屋内において飛行ができるドローンであるため、近接して漏水箇所の静止画や動画データを取得することができ、漏水箇所の特定に非常に有益であった。</v>
      </c>
      <c r="DA45" s="45" t="str">
        <f>IFERROR(IF(HLOOKUP('回答結果(KPMG編集)'!DA$2,'受領情報一覧(KPMG編集)'!$2:$100,ROW()-1,0)="","",HLOOKUP('回答結果(KPMG編集)'!DA$2,'受領情報一覧(KPMG編集)'!$2:$100,ROW()-1,0)),"")</f>
        <v/>
      </c>
      <c r="DB45" s="45" t="str">
        <f>IFERROR(IF(HLOOKUP('回答結果(KPMG編集)'!DB$2,'受領情報一覧(KPMG編集)'!$2:$100,ROW()-1,0)="","",HLOOKUP('回答結果(KPMG編集)'!DB$2,'受領情報一覧(KPMG編集)'!$2:$100,ROW()-1,0)),"")</f>
        <v/>
      </c>
      <c r="DC45" s="45" t="str">
        <f>IFERROR(IF(HLOOKUP('回答結果(KPMG編集)'!DC$2,'受領情報一覧(KPMG編集)'!$2:$100,ROW()-1,0)="","",HLOOKUP('回答結果(KPMG編集)'!DC$2,'受領情報一覧(KPMG編集)'!$2:$100,ROW()-1,0)),"")</f>
        <v/>
      </c>
      <c r="DD45" s="45" t="str">
        <f>IFERROR(IF(HLOOKUP('回答結果(KPMG編集)'!DD$2,'受領情報一覧(KPMG編集)'!$2:$100,ROW()-1,0)="","",HLOOKUP('回答結果(KPMG編集)'!DD$2,'受領情報一覧(KPMG編集)'!$2:$100,ROW()-1,0)),"")</f>
        <v/>
      </c>
      <c r="DE45" s="45" t="str">
        <f>IFERROR(IF(HLOOKUP('回答結果(KPMG編集)'!DE$2,'受領情報一覧(KPMG編集)'!$2:$100,ROW()-1,0)="","",HLOOKUP('回答結果(KPMG編集)'!DE$2,'受領情報一覧(KPMG編集)'!$2:$100,ROW()-1,0)),"")</f>
        <v>ドローンのパイロットは全国に２００名以上、社員にて在籍している。ドローンの機体においても全国に１００台以上配備しており、交通費や宿泊費等の経費を圧縮したご提案が可能です。</v>
      </c>
      <c r="DF45" s="45" t="str">
        <f>IFERROR(IF(HLOOKUP('回答結果(KPMG編集)'!DF$2,'受領情報一覧(KPMG編集)'!$2:$100,ROW()-1,0)="","",HLOOKUP('回答結果(KPMG編集)'!DF$2,'受領情報一覧(KPMG編集)'!$2:$100,ROW()-1,0)),"")</f>
        <v>日本国の裁判所</v>
      </c>
      <c r="DG45" s="45" t="str">
        <f>IFERROR(IF(HLOOKUP('回答結果(KPMG編集)'!DG$2,'受領情報一覧(KPMG編集)'!$2:$100,ROW()-1,0)="","",HLOOKUP('回答結果(KPMG編集)'!DG$2,'受領情報一覧(KPMG編集)'!$2:$100,ROW()-1,0)),"")</f>
        <v>日本法</v>
      </c>
      <c r="DH45" s="45" t="str">
        <f>IFERROR(IF(HLOOKUP('回答結果(KPMG編集)'!DH$2,'受領情報一覧(KPMG編集)'!$2:$100,ROW()-1,0)="","",HLOOKUP('回答結果(KPMG編集)'!DH$2,'受領情報一覧(KPMG編集)'!$2:$100,ROW()-1,0)),"")</f>
        <v>はい</v>
      </c>
      <c r="DI45" s="45" t="str">
        <f>IFERROR(IF(HLOOKUP('回答結果(KPMG編集)'!DI$2,'受領情報一覧(KPMG編集)'!$2:$100,ROW()-1,0)="","",HLOOKUP('回答結果(KPMG編集)'!DI$2,'受領情報一覧(KPMG編集)'!$2:$100,ROW()-1,0)),"")</f>
        <v>はい</v>
      </c>
      <c r="DJ45" s="45" t="str">
        <f>IFERROR(IF(HLOOKUP('回答結果(KPMG編集)'!DJ$2,'受領情報一覧(KPMG編集)'!$2:$100,ROW()-1,0)="","",HLOOKUP('回答結果(KPMG編集)'!DJ$2,'受領情報一覧(KPMG編集)'!$2:$100,ROW()-1,0)),"")</f>
        <v>当社の責よる債務不履行により、損害が生じた場合は、１事故１０億円を限度として賠償。</v>
      </c>
      <c r="DK45" s="45" t="str">
        <f>IFERROR(IF(HLOOKUP('回答結果(KPMG編集)'!DK$2,'受領情報一覧(KPMG編集)'!$2:$100,ROW()-1,0)="","",HLOOKUP('回答結果(KPMG編集)'!DK$2,'受領情報一覧(KPMG編集)'!$2:$100,ROW()-1,0)),"")</f>
        <v/>
      </c>
      <c r="DL45" s="45" t="str">
        <f>IFERROR(IF(HLOOKUP('回答結果(KPMG編集)'!DL$2,'受領情報一覧(KPMG編集)'!$2:$100,ROW()-1,0)="","",HLOOKUP('回答結果(KPMG編集)'!DL$2,'受領情報一覧(KPMG編集)'!$2:$100,ROW()-1,0)),"")</f>
        <v/>
      </c>
      <c r="DM45" s="45" t="str">
        <f>IFERROR(IF(HLOOKUP('回答結果(KPMG編集)'!DM$2,'受領情報一覧(KPMG編集)'!$2:$100,ROW()-1,0)="","",HLOOKUP('回答結果(KPMG編集)'!DM$2,'受領情報一覧(KPMG編集)'!$2:$100,ROW()-1,0)),"")</f>
        <v/>
      </c>
      <c r="DN45" s="45" t="str">
        <f>IFERROR(IF(HLOOKUP('回答結果(KPMG編集)'!DN$2,'受領情報一覧(KPMG編集)'!$2:$100,ROW()-1,0)="","",HLOOKUP('回答結果(KPMG編集)'!DN$2,'受領情報一覧(KPMG編集)'!$2:$100,ROW()-1,0)),"")</f>
        <v/>
      </c>
      <c r="DO45" s="45" t="str">
        <f>IFERROR(IF(HLOOKUP('回答結果(KPMG編集)'!DO$2,'受領情報一覧(KPMG編集)'!$2:$100,ROW()-1,0)="","",HLOOKUP('回答結果(KPMG編集)'!DO$2,'受領情報一覧(KPMG編集)'!$2:$100,ROW()-1,0)),"")</f>
        <v/>
      </c>
      <c r="DP45" s="45" t="str">
        <f>IFERROR(IF(HLOOKUP('回答結果(KPMG編集)'!DP$2,'受領情報一覧(KPMG編集)'!$2:$100,ROW()-1,0)="","",HLOOKUP('回答結果(KPMG編集)'!DP$2,'受領情報一覧(KPMG編集)'!$2:$100,ROW()-1,0)),"")</f>
        <v/>
      </c>
      <c r="DQ45" s="45" t="str">
        <f>IFERROR(IF(HLOOKUP('回答結果(KPMG編集)'!DQ$2,'受領情報一覧(KPMG編集)'!$2:$100,ROW()-1,0)="","",HLOOKUP('回答結果(KPMG編集)'!DQ$2,'受領情報一覧(KPMG編集)'!$2:$100,ROW()-1,0)),"")</f>
        <v/>
      </c>
      <c r="DR45" s="45" t="str">
        <f>IFERROR(IF(HLOOKUP('回答結果(KPMG編集)'!DR$2,'受領情報一覧(KPMG編集)'!$2:$100,ROW()-1,0)="","",HLOOKUP('回答結果(KPMG編集)'!DR$2,'受領情報一覧(KPMG編集)'!$2:$100,ROW()-1,0)),"")</f>
        <v/>
      </c>
      <c r="DS45" s="45" t="str">
        <f>IFERROR(IF(HLOOKUP('回答結果(KPMG編集)'!DS$2,'受領情報一覧(KPMG編集)'!$2:$100,ROW()-1,0)="","",HLOOKUP('回答結果(KPMG編集)'!DS$2,'受領情報一覧(KPMG編集)'!$2:$100,ROW()-1,0)),"")</f>
        <v/>
      </c>
      <c r="DT45" s="45" t="str">
        <f>IFERROR(IF(HLOOKUP('回答結果(KPMG編集)'!DT$2,'受領情報一覧(KPMG編集)'!$2:$100,ROW()-1,0)="","",HLOOKUP('回答結果(KPMG編集)'!DT$2,'受領情報一覧(KPMG編集)'!$2:$100,ROW()-1,0)),"")</f>
        <v/>
      </c>
      <c r="DU45" s="45" t="str">
        <f>IFERROR(IF(HLOOKUP('回答結果(KPMG編集)'!DU$2,'受領情報一覧(KPMG編集)'!$2:$100,ROW()-1,0)="","",HLOOKUP('回答結果(KPMG編集)'!DU$2,'受領情報一覧(KPMG編集)'!$2:$100,ROW()-1,0)),"")</f>
        <v/>
      </c>
      <c r="DV45" s="45" t="str">
        <f>IFERROR(IF(HLOOKUP('回答結果(KPMG編集)'!DV$2,'受領情報一覧(KPMG編集)'!$2:$100,ROW()-1,0)="","",HLOOKUP('回答結果(KPMG編集)'!DV$2,'受領情報一覧(KPMG編集)'!$2:$100,ROW()-1,0)),"")</f>
        <v>機械警備事業部　機械営業室　田原英雄</v>
      </c>
      <c r="DW45" s="45" t="str">
        <f>IFERROR(IF(HLOOKUP('回答結果(KPMG編集)'!DW$2,'受領情報一覧(KPMG編集)'!$2:$100,ROW()-1,0)="","",HLOOKUP('回答結果(KPMG編集)'!DW$2,'受領情報一覧(KPMG編集)'!$2:$100,ROW()-1,0)),"")</f>
        <v>キカイケイイビジギョウブ　キカイエイギョウシツ　タハラヒデオ</v>
      </c>
      <c r="DX45" s="45" t="str">
        <f>IFERROR(IF(HLOOKUP('回答結果(KPMG編集)'!DX$2,'受領情報一覧(KPMG編集)'!$2:$100,ROW()-1,0)="","",HLOOKUP('回答結果(KPMG編集)'!DX$2,'受領情報一覧(KPMG編集)'!$2:$100,ROW()-1,0)),"")</f>
        <v>03-3470-1879
平日09:00-18:00
kikai-eigyo@alsok.co.jp</v>
      </c>
      <c r="DY45" s="45" t="str">
        <f>IFERROR(IF(HLOOKUP('回答結果(KPMG編集)'!DY$2,'受領情報一覧(KPMG編集)'!$2:$100,ROW()-1,0)="","",HLOOKUP('回答結果(KPMG編集)'!DY$2,'受領情報一覧(KPMG編集)'!$2:$100,ROW()-1,0)),"")</f>
        <v>個人情報の取扱いに同意する</v>
      </c>
      <c r="DZ45" s="45" t="str">
        <f>IFERROR(IF(HLOOKUP('回答結果(KPMG編集)'!DZ$2,'受領情報一覧(KPMG編集)'!$2:$100,ROW()-1,0)="","",HLOOKUP('回答結果(KPMG編集)'!DZ$2,'受領情報一覧(KPMG編集)'!$2:$100,ROW()-1,0)),"")</f>
        <v>著作権の取扱いに同意する</v>
      </c>
      <c r="EA45" s="45" t="str">
        <f>IFERROR(IF(HLOOKUP('回答結果(KPMG編集)'!EA$3,'受領情報一覧(KPMG編集)'!$3:$100,ROW()-2,0)="","",HLOOKUP('回答結果(KPMG編集)'!EA$3,'受領情報一覧(KPMG編集)'!$3:$100,ROW()-2,0)),"")</f>
        <v>同意する</v>
      </c>
      <c r="EB45" s="45" t="str">
        <f>IFERROR(IF(HLOOKUP('回答結果(KPMG編集)'!EB$3,'受領情報一覧(KPMG編集)'!$3:$100,ROW()-2,0)="","",HLOOKUP('回答結果(KPMG編集)'!EB$3,'受領情報一覧(KPMG編集)'!$3:$100,ROW()-2,0)),"")</f>
        <v>確認しました</v>
      </c>
    </row>
    <row r="46" spans="2:132" x14ac:dyDescent="0.55000000000000004">
      <c r="B46" s="67">
        <f>IFERROR(IF(Table1[[#This Row],[回答ID]]="","",Table1[[#This Row],[回答ID]]),"")</f>
        <v>43</v>
      </c>
      <c r="C46" s="46">
        <f>IFERROR(IF(Table1[[#This Row],[開始時刻]]="","",Table1[[#This Row],[開始時刻]]),"")</f>
        <v>45320.609560185185</v>
      </c>
      <c r="D46" s="46">
        <f>IFERROR(IF(Table1[[#This Row],[完了時刻]]="","",Table1[[#This Row],[完了時刻]]),"")</f>
        <v>45320.644733796296</v>
      </c>
      <c r="E46" s="45" t="str">
        <f>IFERROR(IF(Table1[[#This Row],[メール]]="","",Table1[[#This Row],[メール]]),"")</f>
        <v>anonymous</v>
      </c>
      <c r="F46" s="45" t="str">
        <f>IFERROR(IF(Table1[[#This Row],[名前]]="","",Table1[[#This Row],[名前]]),"")</f>
        <v/>
      </c>
      <c r="G46" s="45" t="str">
        <f>IFERROR(IF(Table1[[#This Row],[最終変更時刻]]="","",Table1[[#This Row],[最終変更時刻]]),"")</f>
        <v/>
      </c>
      <c r="H46" s="45" t="str">
        <f>IFERROR(IF(HLOOKUP('回答結果(KPMG編集)'!H$2,'受領情報一覧(KPMG編集)'!$2:$100,ROW()-1,0)="","",HLOOKUP('回答結果(KPMG編集)'!H$2,'受領情報一覧(KPMG編集)'!$2:$100,ROW()-1,0)),"")</f>
        <v>株式会社テクノコンサルタント</v>
      </c>
      <c r="I46" s="45" t="str">
        <f>IFERROR(IF(HLOOKUP('回答結果(KPMG編集)'!I$2,'受領情報一覧(KPMG編集)'!$2:$100,ROW()-1,0)="","",HLOOKUP('回答結果(KPMG編集)'!I$2,'受領情報一覧(KPMG編集)'!$2:$100,ROW()-1,0)),"")</f>
        <v>テクノコンサルタント</v>
      </c>
      <c r="J46" s="45" t="str">
        <f>IFERROR(IF(HLOOKUP('回答結果(KPMG編集)'!J$2,'受領情報一覧(KPMG編集)'!$2:$100,ROW()-1,0)="","",HLOOKUP('回答結果(KPMG編集)'!J$2,'受領情報一覧(KPMG編集)'!$2:$100,ROW()-1,0)),"")</f>
        <v>日本国</v>
      </c>
      <c r="K46" s="184" t="str">
        <f>IFERROR(IF(HLOOKUP('回答結果(KPMG編集)'!K$2,'受領情報一覧(KPMG編集)'!$2:$100,ROW()-1,0)="","",HLOOKUP('回答結果(KPMG編集)'!K$2,'受領情報一覧(KPMG編集)'!$2:$100,ROW()-1,0)),"")</f>
        <v>5320001001844</v>
      </c>
      <c r="L46" s="45" t="str">
        <f>IFERROR(IF(HLOOKUP('回答結果(KPMG編集)'!L$2,'受領情報一覧(KPMG編集)'!$2:$100,ROW()-1,0)="","",HLOOKUP('回答結果(KPMG編集)'!L$2,'受領情報一覧(KPMG編集)'!$2:$100,ROW()-1,0)),"")</f>
        <v>50⼈以下</v>
      </c>
      <c r="M46" s="45" t="str">
        <f>IFERROR(IF(HLOOKUP('回答結果(KPMG編集)'!M$2,'受領情報一覧(KPMG編集)'!$2:$100,ROW()-1,0)="","",HLOOKUP('回答結果(KPMG編集)'!M$2,'受領情報一覧(KPMG編集)'!$2:$100,ROW()-1,0)),"")</f>
        <v>5,000万円以下</v>
      </c>
      <c r="N46" s="45" t="str">
        <f>IFERROR(IF(HLOOKUP('回答結果(KPMG編集)'!N$2,'受領情報一覧(KPMG編集)'!$2:$100,ROW()-1,0)="","",HLOOKUP('回答結果(KPMG編集)'!N$2,'受領情報一覧(KPMG編集)'!$2:$100,ROW()-1,0)),"")</f>
        <v>大 分県大分市三佐一丁目5番14号</v>
      </c>
      <c r="O46" s="45" t="str">
        <f>IFERROR(IF(HLOOKUP('回答結果(KPMG編集)'!O$2,'受領情報一覧(KPMG編集)'!$2:$100,ROW()-1,0)="","",HLOOKUP('回答結果(KPMG編集)'!O$2,'受領情報一覧(KPMG編集)'!$2:$100,ROW()-1,0)),"")</f>
        <v>https://www.oita-techno.com</v>
      </c>
      <c r="P46" s="45" t="str">
        <f>IFERROR(IF(HLOOKUP('回答結果(KPMG編集)'!P$2,'受領情報一覧(KPMG編集)'!$2:$100,ROW()-1,0)="","",HLOOKUP('回答結果(KPMG編集)'!P$2,'受領情報一覧(KPMG編集)'!$2:$100,ROW()-1,0)),"")</f>
        <v>中央省庁（全省庁統一資格）;都道府県;市区町村;</v>
      </c>
      <c r="Q46" s="45" t="str">
        <f>IFERROR(IF(HLOOKUP('回答結果(KPMG編集)'!Q$2,'受領情報一覧(KPMG編集)'!$2:$100,ROW()-1,0)="","",HLOOKUP('回答結果(KPMG編集)'!Q$2,'受領情報一覧(KPMG編集)'!$2:$100,ROW()-1,0)),"")</f>
        <v>全国;</v>
      </c>
      <c r="R46" s="45" t="str">
        <f>IFERROR(IF(HLOOKUP('回答結果(KPMG編集)'!R$2,'受領情報一覧(KPMG編集)'!$2:$100,ROW()-1,0)="","",HLOOKUP('回答結果(KPMG編集)'!R$2,'受領情報一覧(KPMG編集)'!$2:$100,ROW()-1,0)),"")</f>
        <v>トンネル全断面点検・診断システム「iTOREL(アイトーレル)」</v>
      </c>
      <c r="S46" s="45" t="str">
        <f>IFERROR(IF(HLOOKUP('回答結果(KPMG編集)'!S$2,'受領情報一覧(KPMG編集)'!$2:$100,ROW()-1,0)="","",HLOOKUP('回答結果(KPMG編集)'!S$2,'受領情報一覧(KPMG編集)'!$2:$100,ROW()-1,0)),"")</f>
        <v/>
      </c>
      <c r="T46" s="45" t="str">
        <f>IFERROR(IF(HLOOKUP('回答結果(KPMG編集)'!T$2,'受領情報一覧(KPMG編集)'!$2:$100,ROW()-1,0)="","",HLOOKUP('回答結果(KPMG編集)'!T$2,'受領情報一覧(KPMG編集)'!$2:$100,ROW()-1,0)),"")</f>
        <v>トンネル点検の省力化や維持管理の高度化を目的に開発されたシステムです。
アーム先端に設置された点検ユニットで、覆工コンクリートのひび割れ・浮きを自動検出できます。</v>
      </c>
      <c r="U46" s="45" t="str">
        <f>IFERROR(IF(HLOOKUP('回答結果(KPMG編集)'!U$2,'受領情報一覧(KPMG編集)'!$2:$100,ROW()-1,0)="","",HLOOKUP('回答結果(KPMG編集)'!U$2,'受領情報一覧(KPMG編集)'!$2:$100,ROW()-1,0)),"")</f>
        <v>https://www.tokyu-cnst.co.jp/tokyu-tech/tech_info/blog/2022/07/itorel.html</v>
      </c>
      <c r="V46" s="45" t="str">
        <f>IFERROR(IF(HLOOKUP('回答結果(KPMG編集)'!V$2,'受領情報一覧(KPMG編集)'!$2:$100,ROW()-1,0)="","",HLOOKUP('回答結果(KPMG編集)'!V$2,'受領情報一覧(KPMG編集)'!$2:$100,ROW()-1,0)),"")</f>
        <v/>
      </c>
      <c r="W46" s="45" t="str">
        <f>IFERROR(IF(HLOOKUP('回答結果(KPMG編集)'!W$2,'受領情報一覧(KPMG編集)'!$2:$100,ROW()-1,0)="","",HLOOKUP('回答結果(KPMG編集)'!W$2,'受領情報一覧(KPMG編集)'!$2:$100,ROW()-1,0)),"")</f>
        <v/>
      </c>
      <c r="X46" s="45" t="str">
        <f>IFERROR(IF(HLOOKUP('回答結果(KPMG編集)'!X$2,'受領情報一覧(KPMG編集)'!$2:$100,ROW()-1,0)="","",HLOOKUP('回答結果(KPMG編集)'!X$2,'受領情報一覧(KPMG編集)'!$2:$100,ROW()-1,0)),"")</f>
        <v>１つの要素技術により構成される</v>
      </c>
      <c r="Y46" s="45" t="str">
        <f>IFERROR(IF(HLOOKUP('回答結果(KPMG編集)'!Y$2,'受領情報一覧(KPMG編集)'!$2:$100,ROW()-1,0)="","",HLOOKUP('回答結果(KPMG編集)'!Y$2,'受領情報一覧(KPMG編集)'!$2:$100,ROW()-1,0)),"")</f>
        <v>東急建設株式会社</v>
      </c>
      <c r="Z46" s="45" t="str">
        <f>IFERROR(IF(HLOOKUP('回答結果(KPMG編集)'!Z$2,'受領情報一覧(KPMG編集)'!$2:$100,ROW()-1,0)="","",HLOOKUP('回答結果(KPMG編集)'!Z$2,'受領情報一覧(KPMG編集)'!$2:$100,ROW()-1,0)),"")</f>
        <v>トウキュウケンセツ</v>
      </c>
      <c r="AA46" s="185" t="str">
        <f>IFERROR(IF(HLOOKUP('回答結果(KPMG編集)'!AA$2,'受領情報一覧(KPMG編集)'!$2:$100,ROW()-1,0)="","",HLOOKUP('回答結果(KPMG編集)'!AA$2,'受領情報一覧(KPMG編集)'!$2:$100,ROW()-1,0)),"")</f>
        <v>9011001040166</v>
      </c>
      <c r="AB46" s="45" t="str">
        <f>IFERROR(IF(HLOOKUP('回答結果(KPMG編集)'!AB$2,'受領情報一覧(KPMG編集)'!$2:$100,ROW()-1,0)="","",HLOOKUP('回答結果(KPMG編集)'!AB$2,'受領情報一覧(KPMG編集)'!$2:$100,ROW()-1,0)),"")</f>
        <v>東京都渋谷区渋谷１丁目１６番１４号</v>
      </c>
      <c r="AC46" s="45" t="str">
        <f>IFERROR(IF(HLOOKUP('回答結果(KPMG編集)'!AC$2,'受領情報一覧(KPMG編集)'!$2:$100,ROW()-1,0)="","",HLOOKUP('回答結果(KPMG編集)'!AC$2,'受領情報一覧(KPMG編集)'!$2:$100,ROW()-1,0)),"")</f>
        <v/>
      </c>
      <c r="AD46" s="45" t="str">
        <f>IFERROR(IF(HLOOKUP('回答結果(KPMG編集)'!AD$2,'受領情報一覧(KPMG編集)'!$2:$100,ROW()-1,0)="","",HLOOKUP('回答結果(KPMG編集)'!AD$2,'受領情報一覧(KPMG編集)'!$2:$100,ROW()-1,0)),"")</f>
        <v/>
      </c>
      <c r="AE46" s="45" t="str">
        <f>IFERROR(IF(HLOOKUP('回答結果(KPMG編集)'!AE$2,'受領情報一覧(KPMG編集)'!$2:$100,ROW()-1,0)="","",HLOOKUP('回答結果(KPMG編集)'!AE$2,'受領情報一覧(KPMG編集)'!$2:$100,ROW()-1,0)),"")</f>
        <v/>
      </c>
      <c r="AF46" s="45" t="str">
        <f>IFERROR(IF(HLOOKUP('回答結果(KPMG編集)'!AF$2,'受領情報一覧(KPMG編集)'!$2:$100,ROW()-1,0)="","",HLOOKUP('回答結果(KPMG編集)'!AF$2,'受領情報一覧(KPMG編集)'!$2:$100,ROW()-1,0)),"")</f>
        <v/>
      </c>
      <c r="AG46" s="185" t="str">
        <f>IFERROR(IF(HLOOKUP('回答結果(KPMG編集)'!AG$2,'受領情報一覧(KPMG編集)'!$2:$100,ROW()-1,0)="","",HLOOKUP('回答結果(KPMG編集)'!AG$2,'受領情報一覧(KPMG編集)'!$2:$100,ROW()-1,0)),"")</f>
        <v/>
      </c>
      <c r="AH46" s="45" t="str">
        <f>IFERROR(IF(HLOOKUP('回答結果(KPMG編集)'!AH$2,'受領情報一覧(KPMG編集)'!$2:$100,ROW()-1,0)="","",HLOOKUP('回答結果(KPMG編集)'!AH$2,'受領情報一覧(KPMG編集)'!$2:$100,ROW()-1,0)),"")</f>
        <v/>
      </c>
      <c r="AI46" s="45" t="str">
        <f>IFERROR(IF(HLOOKUP('回答結果(KPMG編集)'!AI$2,'受領情報一覧(KPMG編集)'!$2:$100,ROW()-1,0)="","",HLOOKUP('回答結果(KPMG編集)'!AI$2,'受領情報一覧(KPMG編集)'!$2:$100,ROW()-1,0)),"")</f>
        <v/>
      </c>
      <c r="AJ46" s="45" t="str">
        <f>IFERROR(IF(HLOOKUP('回答結果(KPMG編集)'!AJ$2,'受領情報一覧(KPMG編集)'!$2:$100,ROW()-1,0)="","",HLOOKUP('回答結果(KPMG編集)'!AJ$2,'受領情報一覧(KPMG編集)'!$2:$100,ROW()-1,0)),"")</f>
        <v/>
      </c>
      <c r="AK46" s="45" t="str">
        <f>IFERROR(IF(HLOOKUP('回答結果(KPMG編集)'!AK$2,'受領情報一覧(KPMG編集)'!$2:$100,ROW()-1,0)="","",HLOOKUP('回答結果(KPMG編集)'!AK$2,'受領情報一覧(KPMG編集)'!$2:$100,ROW()-1,0)),"")</f>
        <v/>
      </c>
      <c r="AL46" s="45" t="str">
        <f>IFERROR(IF(HLOOKUP('回答結果(KPMG編集)'!AL$2,'受領情報一覧(KPMG編集)'!$2:$100,ROW()-1,0)="","",HLOOKUP('回答結果(KPMG編集)'!AL$2,'受領情報一覧(KPMG編集)'!$2:$100,ROW()-1,0)),"")</f>
        <v/>
      </c>
      <c r="AM46" s="45" t="str">
        <f>IFERROR(IF(HLOOKUP('回答結果(KPMG編集)'!AM$2,'受領情報一覧(KPMG編集)'!$2:$100,ROW()-1,0)="","",HLOOKUP('回答結果(KPMG編集)'!AM$2,'受領情報一覧(KPMG編集)'!$2:$100,ROW()-1,0)),"")</f>
        <v/>
      </c>
      <c r="AN46" s="185" t="str">
        <f>IFERROR(IF(HLOOKUP('回答結果(KPMG編集)'!AN$2,'受領情報一覧(KPMG編集)'!$2:$100,ROW()-1,0)="","",HLOOKUP('回答結果(KPMG編集)'!AN$2,'受領情報一覧(KPMG編集)'!$2:$100,ROW()-1,0)),"")</f>
        <v/>
      </c>
      <c r="AO46" s="45" t="str">
        <f>IFERROR(IF(HLOOKUP('回答結果(KPMG編集)'!AO$2,'受領情報一覧(KPMG編集)'!$2:$100,ROW()-1,0)="","",HLOOKUP('回答結果(KPMG編集)'!AO$2,'受領情報一覧(KPMG編集)'!$2:$100,ROW()-1,0)),"")</f>
        <v/>
      </c>
      <c r="AP46" s="45" t="str">
        <f>IFERROR(IF(HLOOKUP('回答結果(KPMG編集)'!AP$2,'受領情報一覧(KPMG編集)'!$2:$100,ROW()-1,0)="","",HLOOKUP('回答結果(KPMG編集)'!AP$2,'受領情報一覧(KPMG編集)'!$2:$100,ROW()-1,0)),"")</f>
        <v/>
      </c>
      <c r="AQ46" s="45" t="str">
        <f>IFERROR(IF(HLOOKUP('回答結果(KPMG編集)'!AQ$2,'受領情報一覧(KPMG編集)'!$2:$100,ROW()-1,0)="","",HLOOKUP('回答結果(KPMG編集)'!AQ$2,'受領情報一覧(KPMG編集)'!$2:$100,ROW()-1,0)),"")</f>
        <v/>
      </c>
      <c r="AR46" s="45" t="str">
        <f>IFERROR(IF(HLOOKUP('回答結果(KPMG編集)'!AR$2,'受領情報一覧(KPMG編集)'!$2:$100,ROW()-1,0)="","",HLOOKUP('回答結果(KPMG編集)'!AR$2,'受領情報一覧(KPMG編集)'!$2:$100,ROW()-1,0)),"")</f>
        <v/>
      </c>
      <c r="AS46" s="45" t="str">
        <f>IFERROR(IF(HLOOKUP('回答結果(KPMG編集)'!AS$2,'受領情報一覧(KPMG編集)'!$2:$100,ROW()-1,0)="","",HLOOKUP('回答結果(KPMG編集)'!AS$2,'受領情報一覧(KPMG編集)'!$2:$100,ROW()-1,0)),"")</f>
        <v/>
      </c>
      <c r="AT46" s="45" t="str">
        <f>IFERROR(IF(HLOOKUP('回答結果(KPMG編集)'!AT$2,'受領情報一覧(KPMG編集)'!$2:$100,ROW()-1,0)="","",HLOOKUP('回答結果(KPMG編集)'!AT$2,'受領情報一覧(KPMG編集)'!$2:$100,ROW()-1,0)),"")</f>
        <v/>
      </c>
      <c r="AU46" s="185" t="str">
        <f>IFERROR(IF(HLOOKUP('回答結果(KPMG編集)'!AU$2,'受領情報一覧(KPMG編集)'!$2:$100,ROW()-1,0)="","",HLOOKUP('回答結果(KPMG編集)'!AU$2,'受領情報一覧(KPMG編集)'!$2:$100,ROW()-1,0)),"")</f>
        <v/>
      </c>
      <c r="AV46" s="45" t="str">
        <f>IFERROR(IF(HLOOKUP('回答結果(KPMG編集)'!AV$2,'受領情報一覧(KPMG編集)'!$2:$100,ROW()-1,0)="","",HLOOKUP('回答結果(KPMG編集)'!AV$2,'受領情報一覧(KPMG編集)'!$2:$100,ROW()-1,0)),"")</f>
        <v/>
      </c>
      <c r="AW46" s="45" t="str">
        <f>IFERROR(IF(HLOOKUP('回答結果(KPMG編集)'!AW$2,'受領情報一覧(KPMG編集)'!$2:$100,ROW()-1,0)="","",HLOOKUP('回答結果(KPMG編集)'!AW$2,'受領情報一覧(KPMG編集)'!$2:$100,ROW()-1,0)),"")</f>
        <v/>
      </c>
      <c r="AX46" s="45" t="str">
        <f>IFERROR(IF(HLOOKUP('回答結果(KPMG編集)'!AX$2,'受領情報一覧(KPMG編集)'!$2:$100,ROW()-1,0)="","",HLOOKUP('回答結果(KPMG編集)'!AX$2,'受領情報一覧(KPMG編集)'!$2:$100,ROW()-1,0)),"")</f>
        <v/>
      </c>
      <c r="AY46" s="45" t="str">
        <f>IFERROR(IF(HLOOKUP('回答結果(KPMG編集)'!AY$2,'受領情報一覧(KPMG編集)'!$2:$100,ROW()-1,0)="","",HLOOKUP('回答結果(KPMG編集)'!AY$2,'受領情報一覧(KPMG編集)'!$2:$100,ROW()-1,0)),"")</f>
        <v/>
      </c>
      <c r="AZ46" s="45" t="str">
        <f>IFERROR(IF(HLOOKUP('回答結果(KPMG編集)'!AZ$2,'受領情報一覧(KPMG編集)'!$2:$100,ROW()-1,0)="","",HLOOKUP('回答結果(KPMG編集)'!AZ$2,'受領情報一覧(KPMG編集)'!$2:$100,ROW()-1,0)),"")</f>
        <v/>
      </c>
      <c r="BA46" s="45" t="str">
        <f>IFERROR(IF(HLOOKUP('回答結果(KPMG編集)'!BA$2,'受領情報一覧(KPMG編集)'!$2:$100,ROW()-1,0)="","",HLOOKUP('回答結果(KPMG編集)'!BA$2,'受領情報一覧(KPMG編集)'!$2:$100,ROW()-1,0)),"")</f>
        <v/>
      </c>
      <c r="BB46" s="185" t="str">
        <f>IFERROR(IF(HLOOKUP('回答結果(KPMG編集)'!BB$2,'受領情報一覧(KPMG編集)'!$2:$100,ROW()-1,0)="","",HLOOKUP('回答結果(KPMG編集)'!BB$2,'受領情報一覧(KPMG編集)'!$2:$100,ROW()-1,0)),"")</f>
        <v/>
      </c>
      <c r="BC46" s="45" t="str">
        <f>IFERROR(IF(HLOOKUP('回答結果(KPMG編集)'!BC$2,'受領情報一覧(KPMG編集)'!$2:$100,ROW()-1,0)="","",HLOOKUP('回答結果(KPMG編集)'!BC$2,'受領情報一覧(KPMG編集)'!$2:$100,ROW()-1,0)),"")</f>
        <v/>
      </c>
      <c r="BD46" s="45" t="str">
        <f>IFERROR(IF(HLOOKUP('回答結果(KPMG編集)'!BD$2,'受領情報一覧(KPMG編集)'!$2:$100,ROW()-1,0)="","",HLOOKUP('回答結果(KPMG編集)'!BD$2,'受領情報一覧(KPMG編集)'!$2:$100,ROW()-1,0)),"")</f>
        <v/>
      </c>
      <c r="BE46" s="45" t="str">
        <f>IFERROR(IF(HLOOKUP('回答結果(KPMG編集)'!BE$2,'受領情報一覧(KPMG編集)'!$2:$100,ROW()-1,0)="","",HLOOKUP('回答結果(KPMG編集)'!BE$2,'受領情報一覧(KPMG編集)'!$2:$100,ROW()-1,0)),"")</f>
        <v/>
      </c>
      <c r="BF46" s="45" t="str">
        <f>IFERROR(IF(HLOOKUP('回答結果(KPMG編集)'!BF$2,'受領情報一覧(KPMG編集)'!$2:$100,ROW()-1,0)="","",HLOOKUP('回答結果(KPMG編集)'!BF$2,'受領情報一覧(KPMG編集)'!$2:$100,ROW()-1,0)),"")</f>
        <v/>
      </c>
      <c r="BG46" s="45" t="str">
        <f>IFERROR(IF(HLOOKUP('回答結果(KPMG編集)'!BG$2,'受領情報一覧(KPMG編集)'!$2:$100,ROW()-1,0)="","",HLOOKUP('回答結果(KPMG編集)'!BG$2,'受領情報一覧(KPMG編集)'!$2:$100,ROW()-1,0)),"")</f>
        <v/>
      </c>
      <c r="BH46" s="45" t="str">
        <f>IFERROR(IF(HLOOKUP('回答結果(KPMG編集)'!BH$2,'受領情報一覧(KPMG編集)'!$2:$100,ROW()-1,0)="","",HLOOKUP('回答結果(KPMG編集)'!BH$2,'受領情報一覧(KPMG編集)'!$2:$100,ROW()-1,0)),"")</f>
        <v/>
      </c>
      <c r="BI46" s="45" t="str">
        <f>IFERROR(IF(HLOOKUP('回答結果(KPMG編集)'!BI$2,'受領情報一覧(KPMG編集)'!$2:$100,ROW()-1,0)="","",HLOOKUP('回答結果(KPMG編集)'!BI$2,'受領情報一覧(KPMG編集)'!$2:$100,ROW()-1,0)),"")</f>
        <v/>
      </c>
      <c r="BJ46" s="45" t="str">
        <f>IFERROR(IF(HLOOKUP('回答結果(KPMG編集)'!BJ$2,'受領情報一覧(KPMG編集)'!$2:$100,ROW()-1,0)="","",HLOOKUP('回答結果(KPMG編集)'!BJ$2,'受領情報一覧(KPMG編集)'!$2:$100,ROW()-1,0)),"")</f>
        <v/>
      </c>
      <c r="BK46" s="45" t="str">
        <f>IFERROR(IF(HLOOKUP('回答結果(KPMG編集)'!BK$2,'受領情報一覧(KPMG編集)'!$2:$100,ROW()-1,0)="","",HLOOKUP('回答結果(KPMG編集)'!BK$2,'受領情報一覧(KPMG編集)'!$2:$100,ROW()-1,0)),"")</f>
        <v/>
      </c>
      <c r="BL46" s="45" t="str">
        <f>IFERROR(IF(HLOOKUP('回答結果(KPMG編集)'!BL$2,'受領情報一覧(KPMG編集)'!$2:$100,ROW()-1,0)="","",HLOOKUP('回答結果(KPMG編集)'!BL$2,'受領情報一覧(KPMG編集)'!$2:$100,ROW()-1,0)),"")</f>
        <v/>
      </c>
      <c r="BM46" s="45" t="str">
        <f>IFERROR(IF(HLOOKUP('回答結果(KPMG編集)'!BM$2,'受領情報一覧(KPMG編集)'!$2:$100,ROW()-1,0)="","",HLOOKUP('回答結果(KPMG編集)'!BM$2,'受領情報一覧(KPMG編集)'!$2:$100,ROW()-1,0)),"")</f>
        <v>有</v>
      </c>
      <c r="BN46" s="45" t="str">
        <f>IFERROR(IF(HLOOKUP('回答結果(KPMG編集)'!BN$2,'受領情報一覧(KPMG編集)'!$2:$100,ROW()-1,0)="","",HLOOKUP('回答結果(KPMG編集)'!BN$2,'受領情報一覧(KPMG編集)'!$2:$100,ROW()-1,0)),"")</f>
        <v>土木構造物（道路、トンネル、橋梁、導管等の埋設物、等）;</v>
      </c>
      <c r="BO46" s="45" t="str">
        <f>IFERROR(IF(HLOOKUP('回答結果(KPMG編集)'!BO$2,'受領情報一覧(KPMG編集)'!$2:$100,ROW()-1,0)="","",HLOOKUP('回答結果(KPMG編集)'!BO$2,'受領情報一覧(KPMG編集)'!$2:$100,ROW()-1,0)),"")</f>
        <v>静止画や動画データ;音響データ（打診音等）;</v>
      </c>
      <c r="BP46" s="45" t="str">
        <f>IFERROR(IF(HLOOKUP('回答結果(KPMG編集)'!BP$2,'受領情報一覧(KPMG編集)'!$2:$100,ROW()-1,0)="","",HLOOKUP('回答結果(KPMG編集)'!BP$2,'受領情報一覧(KPMG編集)'!$2:$100,ROW()-1,0)),"")</f>
        <v>機器を確認対象の付近に設置（常設）;</v>
      </c>
      <c r="BQ46" s="45" t="str">
        <f>IFERROR(IF(HLOOKUP('回答結果(KPMG編集)'!BQ$2,'受領情報一覧(KPMG編集)'!$2:$100,ROW()-1,0)="","",HLOOKUP('回答結果(KPMG編集)'!BQ$2,'受領情報一覧(KPMG編集)'!$2:$100,ROW()-1,0)),"")</f>
        <v>レベル3：実装（製品・サービスとして提供されている）</v>
      </c>
      <c r="BR46" s="45" t="str">
        <f>IFERROR(IF(HLOOKUP('回答結果(KPMG編集)'!BR$2,'受領情報一覧(KPMG編集)'!$2:$100,ROW()-1,0)="","",HLOOKUP('回答結果(KPMG編集)'!BR$2,'受領情報一覧(KPMG編集)'!$2:$100,ROW()-1,0)),"")</f>
        <v>トンネル覆工コンクリートにおいてひび割れ検出ユニットでは、光切断法により1台のカメラでカラー画像と距離画像を同時に撮影します。
打音検査ユニットは、人の点検動作を模倣したリンク機構に点検用ハンマーを組み込み、人に近い打音を発生させることができ、指向性の高いマイクによって集音します。</v>
      </c>
      <c r="BS46" s="45" t="str">
        <f>IFERROR(IF(HLOOKUP('回答結果(KPMG編集)'!BS$2,'受領情報一覧(KPMG編集)'!$2:$100,ROW()-1,0)="","",HLOOKUP('回答結果(KPMG編集)'!BS$2,'受領情報一覧(KPMG編集)'!$2:$100,ROW()-1,0)),"")</f>
        <v>点検システムの仕様
・点検範囲	800mm/測線
・打撃ピッチ：200mm
・画像撮影幅：1200mm
・点検スピード	16m2/min（車両走行速度：1.2km/ｈ）
・その他機能	照明等設備周辺画像撮影
・撮影幅：約2m/測線
・撮影スピード：66.2m2/min
ひび割れ検出ユニット
・検出可能ひび割れ幅	最小0.2ｍm（画像から0.1ｍｍを視認可能）
・検出精度	幅0.5mm以上のひび割れに対する汚れとの識別率80％以上
・点検スピード	8ｍ2/min（1ユニット当たり）
・その他機能	ひび割れの有無のリアルタイム判定（現場）
・ひび割れ自動検出、ひび割れ幅・長さ自動計測（事務所）
・閉合ひび割れ検出、遊離石灰等検出（事務所）
打音検査ユニット
・検出可能変状深さ	最大50mm
・変状計測精度	的中率：83.4％（国土交通省　点検支援技術性能カタログ掲載値）
・点検スピード	8m2/min（1ユニット当たり、打撃ピッチ200mm時）
・その他機能	変状のリアルタイム判定（現場）
・変状（浮き）のプロット、打音再生（事務所）
・機械学習用データ作成（事務所）</v>
      </c>
      <c r="BT46" s="45" t="str">
        <f>IFERROR(IF(HLOOKUP('回答結果(KPMG編集)'!BT$2,'受領情報一覧(KPMG編集)'!$2:$100,ROW()-1,0)="","",HLOOKUP('回答結果(KPMG編集)'!BT$2,'受領情報一覧(KPMG編集)'!$2:$100,ROW()-1,0)),"")</f>
        <v>画像撮影ユニット
・視認可能ひび割れ幅	取得画像から0.3mmを視認可能
・点検スピード	33.3m2/min（カメラ１台当たり）</v>
      </c>
      <c r="BU46" s="45" t="str">
        <f>IFERROR(IF(HLOOKUP('回答結果(KPMG編集)'!BU$2,'受領情報一覧(KPMG編集)'!$2:$100,ROW()-1,0)="","",HLOOKUP('回答結果(KPMG編集)'!BU$2,'受領情報一覧(KPMG編集)'!$2:$100,ROW()-1,0)),"")</f>
        <v>有</v>
      </c>
      <c r="BV46" s="45" t="str">
        <f>IFERROR(IF(HLOOKUP('回答結果(KPMG編集)'!BV$2,'受領情報一覧(KPMG編集)'!$2:$100,ROW()-1,0)="","",HLOOKUP('回答結果(KPMG編集)'!BV$2,'受領情報一覧(KPMG編集)'!$2:$100,ROW()-1,0)),"")</f>
        <v>過去データと取得したデータとの差分分析をすることで、経年劣化状況（亀裂、傷、欠損、動作異常、異音、異常振動、温度異常、漏えい電流、漏えいガス、等）を検出;</v>
      </c>
      <c r="BW46" s="45" t="str">
        <f>IFERROR(IF(HLOOKUP('回答結果(KPMG編集)'!BW$2,'受領情報一覧(KPMG編集)'!$2:$100,ROW()-1,0)="","",HLOOKUP('回答結果(KPMG編集)'!BW$2,'受領情報一覧(KPMG編集)'!$2:$100,ROW()-1,0)),"")</f>
        <v>レベル3：実装（製品・サービスとして提供されている）</v>
      </c>
      <c r="BX46" s="45" t="str">
        <f>IFERROR(IF(HLOOKUP('回答結果(KPMG編集)'!BX$2,'受領情報一覧(KPMG編集)'!$2:$100,ROW()-1,0)="","",HLOOKUP('回答結果(KPMG編集)'!BX$2,'受領情報一覧(KPMG編集)'!$2:$100,ROW()-1,0)),"")</f>
        <v>光切断法による、カラー画像と距離画像を同時に撮影したデータからひび割れの自動検出。
打音は、機械学習とクラスタリングを併用した解析手法により浮きの判定をする。</v>
      </c>
      <c r="BY46" s="45" t="str">
        <f>IFERROR(IF(HLOOKUP('回答結果(KPMG編集)'!BY$2,'受領情報一覧(KPMG編集)'!$2:$100,ROW()-1,0)="","",HLOOKUP('回答結果(KPMG編集)'!BY$2,'受領情報一覧(KPMG編集)'!$2:$100,ROW()-1,0)),"")</f>
        <v>取得していない;</v>
      </c>
      <c r="BZ46" s="45" t="str">
        <f>IFERROR(IF(HLOOKUP('回答結果(KPMG編集)'!BZ$2,'受領情報一覧(KPMG編集)'!$2:$100,ROW()-1,0)="","",HLOOKUP('回答結果(KPMG編集)'!BZ$2,'受領情報一覧(KPMG編集)'!$2:$100,ROW()-1,0)),"")</f>
        <v>両方取得していない</v>
      </c>
      <c r="CA46" s="45" t="str">
        <f>IFERROR(IF(HLOOKUP('回答結果(KPMG編集)'!CA$2,'受領情報一覧(KPMG編集)'!$2:$100,ROW()-1,0)="","",HLOOKUP('回答結果(KPMG編集)'!CA$2,'受領情報一覧(KPMG編集)'!$2:$100,ROW()-1,0)),"")</f>
        <v/>
      </c>
      <c r="CB46" s="45" t="str">
        <f>IFERROR(IF(HLOOKUP('回答結果(KPMG編集)'!CB$2,'受領情報一覧(KPMG編集)'!$2:$100,ROW()-1,0)="","",HLOOKUP('回答結果(KPMG編集)'!CB$2,'受領情報一覧(KPMG編集)'!$2:$100,ROW()-1,0)),"")</f>
        <v/>
      </c>
      <c r="CC46" s="45" t="str">
        <f>IFERROR(IF(HLOOKUP('回答結果(KPMG編集)'!CC$2,'受領情報一覧(KPMG編集)'!$2:$100,ROW()-1,0)="","",HLOOKUP('回答結果(KPMG編集)'!CC$2,'受領情報一覧(KPMG編集)'!$2:$100,ROW()-1,0)),"")</f>
        <v/>
      </c>
      <c r="CD46" s="45" t="str">
        <f>IFERROR(IF(HLOOKUP('回答結果(KPMG編集)'!CD$2,'受領情報一覧(KPMG編集)'!$2:$100,ROW()-1,0)="","",HLOOKUP('回答結果(KPMG編集)'!CD$2,'受領情報一覧(KPMG編集)'!$2:$100,ROW()-1,0)),"")</f>
        <v/>
      </c>
      <c r="CE46" s="45" t="str">
        <f>IFERROR(IF(HLOOKUP('回答結果(KPMG編集)'!CE$2,'受領情報一覧(KPMG編集)'!$2:$100,ROW()-1,0)="","",HLOOKUP('回答結果(KPMG編集)'!CE$2,'受領情報一覧(KPMG編集)'!$2:$100,ROW()-1,0)),"")</f>
        <v>脆弱性検査を実施していないが脆弱性検査の実施を検討中</v>
      </c>
      <c r="CF46" s="45" t="str">
        <f>IFERROR(IF(HLOOKUP('回答結果(KPMG編集)'!CF$2,'受領情報一覧(KPMG編集)'!$2:$100,ROW()-1,0)="","",HLOOKUP('回答結果(KPMG編集)'!CF$2,'受領情報一覧(KPMG編集)'!$2:$100,ROW()-1,0)),"")</f>
        <v/>
      </c>
      <c r="CG46" s="45" t="str">
        <f>IFERROR(IF(HLOOKUP('回答結果(KPMG編集)'!CG$2,'受領情報一覧(KPMG編集)'!$2:$100,ROW()-1,0)="","",HLOOKUP('回答結果(KPMG編集)'!CG$2,'受領情報一覧(KPMG編集)'!$2:$100,ROW()-1,0)),"")</f>
        <v/>
      </c>
      <c r="CH46" s="45" t="str">
        <f>IFERROR(IF(HLOOKUP('回答結果(KPMG編集)'!CH$2,'受領情報一覧(KPMG編集)'!$2:$100,ROW()-1,0)="","",HLOOKUP('回答結果(KPMG編集)'!CH$2,'受領情報一覧(KPMG編集)'!$2:$100,ROW()-1,0)),"")</f>
        <v>自社での実施を検討中;</v>
      </c>
      <c r="CI46" s="45" t="str">
        <f>IFERROR(IF(HLOOKUP('回答結果(KPMG編集)'!CI$2,'受領情報一覧(KPMG編集)'!$2:$100,ROW()-1,0)="","",HLOOKUP('回答結果(KPMG編集)'!CI$2,'受領情報一覧(KPMG編集)'!$2:$100,ROW()-1,0)),"")</f>
        <v/>
      </c>
      <c r="CJ46" s="45" t="str">
        <f>IFERROR(IF(HLOOKUP('回答結果(KPMG編集)'!CJ$2,'受領情報一覧(KPMG編集)'!$2:$100,ROW()-1,0)="","",HLOOKUP('回答結果(KPMG編集)'!CJ$2,'受領情報一覧(KPMG編集)'!$2:$100,ROW()-1,0)),"")</f>
        <v>データセンタに業務データを保存しない</v>
      </c>
      <c r="CK46" s="45" t="str">
        <f>IFERROR(IF(HLOOKUP('回答結果(KPMG編集)'!CK$2,'受領情報一覧(KPMG編集)'!$2:$100,ROW()-1,0)="","",HLOOKUP('回答結果(KPMG編集)'!CK$2,'受領情報一覧(KPMG編集)'!$2:$100,ROW()-1,0)),"")</f>
        <v/>
      </c>
      <c r="CL46" s="45" t="str">
        <f>IFERROR(IF(HLOOKUP('回答結果(KPMG編集)'!CL$2,'受領情報一覧(KPMG編集)'!$2:$100,ROW()-1,0)="","",HLOOKUP('回答結果(KPMG編集)'!CL$2,'受領情報一覧(KPMG編集)'!$2:$100,ROW()-1,0)),"")</f>
        <v/>
      </c>
      <c r="CM46" s="45" t="str">
        <f>IFERROR(IF(HLOOKUP('回答結果(KPMG編集)'!CM$2,'受領情報一覧(KPMG編集)'!$2:$100,ROW()-1,0)="","",HLOOKUP('回答結果(KPMG編集)'!CM$2,'受領情報一覧(KPMG編集)'!$2:$100,ROW()-1,0)),"")</f>
        <v/>
      </c>
      <c r="CN46" s="45" t="str">
        <f>IFERROR(IF(HLOOKUP('回答結果(KPMG編集)'!CN$2,'受領情報一覧(KPMG編集)'!$2:$100,ROW()-1,0)="","",HLOOKUP('回答結果(KPMG編集)'!CN$2,'受領情報一覧(KPMG編集)'!$2:$100,ROW()-1,0)),"")</f>
        <v/>
      </c>
      <c r="CO46" s="45" t="str">
        <f>IFERROR(IF(HLOOKUP('回答結果(KPMG編集)'!CO$2,'受領情報一覧(KPMG編集)'!$2:$100,ROW()-1,0)="","",HLOOKUP('回答結果(KPMG編集)'!CO$2,'受領情報一覧(KPMG編集)'!$2:$100,ROW()-1,0)),"")</f>
        <v/>
      </c>
      <c r="CP46" s="45" t="str">
        <f>IFERROR(IF(HLOOKUP('回答結果(KPMG編集)'!CP$2,'受領情報一覧(KPMG編集)'!$2:$100,ROW()-1,0)="","",HLOOKUP('回答結果(KPMG編集)'!CP$2,'受領情報一覧(KPMG編集)'!$2:$100,ROW()-1,0)),"")</f>
        <v/>
      </c>
      <c r="CQ46" s="45" t="str">
        <f>IFERROR(IF(HLOOKUP('回答結果(KPMG編集)'!CQ$2,'受領情報一覧(KPMG編集)'!$2:$100,ROW()-1,0)="","",HLOOKUP('回答結果(KPMG編集)'!CQ$2,'受領情報一覧(KPMG編集)'!$2:$100,ROW()-1,0)),"")</f>
        <v/>
      </c>
      <c r="CR46" s="45" t="str">
        <f>IFERROR(IF(HLOOKUP('回答結果(KPMG編集)'!CR$2,'受領情報一覧(KPMG編集)'!$2:$100,ROW()-1,0)="","",HLOOKUP('回答結果(KPMG編集)'!CR$2,'受領情報一覧(KPMG編集)'!$2:$100,ROW()-1,0)),"")</f>
        <v/>
      </c>
      <c r="CS46" s="45" t="str">
        <f>IFERROR(IF(HLOOKUP('回答結果(KPMG編集)'!CS$2,'受領情報一覧(KPMG編集)'!$2:$100,ROW()-1,0)="","",HLOOKUP('回答結果(KPMG編集)'!CS$2,'受領情報一覧(KPMG編集)'!$2:$100,ROW()-1,0)),"")</f>
        <v/>
      </c>
      <c r="CT46" s="45" t="str">
        <f>IFERROR(IF(HLOOKUP('回答結果(KPMG編集)'!CT$2,'受領情報一覧(KPMG編集)'!$2:$100,ROW()-1,0)="","",HLOOKUP('回答結果(KPMG編集)'!CT$2,'受領情報一覧(KPMG編集)'!$2:$100,ROW()-1,0)),"")</f>
        <v/>
      </c>
      <c r="CU46" s="45" t="str">
        <f>IFERROR(IF(HLOOKUP('回答結果(KPMG編集)'!CU$2,'受領情報一覧(KPMG編集)'!$2:$100,ROW()-1,0)="","",HLOOKUP('回答結果(KPMG編集)'!CU$2,'受領情報一覧(KPMG編集)'!$2:$100,ROW()-1,0)),"")</f>
        <v/>
      </c>
      <c r="CV46" s="45" t="str">
        <f>IFERROR(IF(HLOOKUP('回答結果(KPMG編集)'!CV$2,'受領情報一覧(KPMG編集)'!$2:$100,ROW()-1,0)="","",HLOOKUP('回答結果(KPMG編集)'!CV$2,'受領情報一覧(KPMG編集)'!$2:$100,ROW()-1,0)),"")</f>
        <v>10件以上</v>
      </c>
      <c r="CW46" s="45" t="str">
        <f>IFERROR(IF(HLOOKUP('回答結果(KPMG編集)'!CW$2,'受領情報一覧(KPMG編集)'!$2:$100,ROW()-1,0)="","",HLOOKUP('回答結果(KPMG編集)'!CW$2,'受領情報一覧(KPMG編集)'!$2:$100,ROW()-1,0)),"")</f>
        <v>5件以上</v>
      </c>
      <c r="CX46" s="45" t="str">
        <f>IFERROR(IF(HLOOKUP('回答結果(KPMG編集)'!CX$2,'受領情報一覧(KPMG編集)'!$2:$100,ROW()-1,0)="","",HLOOKUP('回答結果(KPMG編集)'!CX$2,'受領情報一覧(KPMG編集)'!$2:$100,ROW()-1,0)),"")</f>
        <v>①発注者
XX県XX市
②概要
XX県XX市が管理する道路トンネル点検業務において、ひび割れ密度が高く従来点検では、かなりの日数及び、コストが発生するため、新技術を活用することにより、現場省力化、効率化を図ることを提案し業務を実施した。</v>
      </c>
      <c r="CY46" s="45" t="str">
        <f>IFERROR(IF(HLOOKUP('回答結果(KPMG編集)'!CY$2,'受領情報一覧(KPMG編集)'!$2:$100,ROW()-1,0)="","",HLOOKUP('回答結果(KPMG編集)'!CY$2,'受領情報一覧(KPMG編集)'!$2:$100,ROW()-1,0)),"")</f>
        <v/>
      </c>
      <c r="CZ46" s="45" t="str">
        <f>IFERROR(IF(HLOOKUP('回答結果(KPMG編集)'!CZ$2,'受領情報一覧(KPMG編集)'!$2:$100,ROW()-1,0)="","",HLOOKUP('回答結果(KPMG編集)'!CZ$2,'受領情報一覧(KPMG編集)'!$2:$100,ROW()-1,0)),"")</f>
        <v/>
      </c>
      <c r="DA46" s="45" t="str">
        <f>IFERROR(IF(HLOOKUP('回答結果(KPMG編集)'!DA$2,'受領情報一覧(KPMG編集)'!$2:$100,ROW()-1,0)="","",HLOOKUP('回答結果(KPMG編集)'!DA$2,'受領情報一覧(KPMG編集)'!$2:$100,ROW()-1,0)),"")</f>
        <v/>
      </c>
      <c r="DB46" s="45" t="str">
        <f>IFERROR(IF(HLOOKUP('回答結果(KPMG編集)'!DB$2,'受領情報一覧(KPMG編集)'!$2:$100,ROW()-1,0)="","",HLOOKUP('回答結果(KPMG編集)'!DB$2,'受領情報一覧(KPMG編集)'!$2:$100,ROW()-1,0)),"")</f>
        <v/>
      </c>
      <c r="DC46" s="45" t="str">
        <f>IFERROR(IF(HLOOKUP('回答結果(KPMG編集)'!DC$2,'受領情報一覧(KPMG編集)'!$2:$100,ROW()-1,0)="","",HLOOKUP('回答結果(KPMG編集)'!DC$2,'受領情報一覧(KPMG編集)'!$2:$100,ROW()-1,0)),"")</f>
        <v/>
      </c>
      <c r="DD46" s="45" t="str">
        <f>IFERROR(IF(HLOOKUP('回答結果(KPMG編集)'!DD$2,'受領情報一覧(KPMG編集)'!$2:$100,ROW()-1,0)="","",HLOOKUP('回答結果(KPMG編集)'!DD$2,'受領情報一覧(KPMG編集)'!$2:$100,ROW()-1,0)),"")</f>
        <v/>
      </c>
      <c r="DE46" s="45" t="str">
        <f>IFERROR(IF(HLOOKUP('回答結果(KPMG編集)'!DE$2,'受領情報一覧(KPMG編集)'!$2:$100,ROW()-1,0)="","",HLOOKUP('回答結果(KPMG編集)'!DE$2,'受領情報一覧(KPMG編集)'!$2:$100,ROW()-1,0)),"")</f>
        <v/>
      </c>
      <c r="DF46" s="45" t="str">
        <f>IFERROR(IF(HLOOKUP('回答結果(KPMG編集)'!DF$2,'受領情報一覧(KPMG編集)'!$2:$100,ROW()-1,0)="","",HLOOKUP('回答結果(KPMG編集)'!DF$2,'受領情報一覧(KPMG編集)'!$2:$100,ROW()-1,0)),"")</f>
        <v>日本国の裁判所</v>
      </c>
      <c r="DG46" s="45" t="str">
        <f>IFERROR(IF(HLOOKUP('回答結果(KPMG編集)'!DG$2,'受領情報一覧(KPMG編集)'!$2:$100,ROW()-1,0)="","",HLOOKUP('回答結果(KPMG編集)'!DG$2,'受領情報一覧(KPMG編集)'!$2:$100,ROW()-1,0)),"")</f>
        <v>日本法</v>
      </c>
      <c r="DH46" s="45" t="str">
        <f>IFERROR(IF(HLOOKUP('回答結果(KPMG編集)'!DH$2,'受領情報一覧(KPMG編集)'!$2:$100,ROW()-1,0)="","",HLOOKUP('回答結果(KPMG編集)'!DH$2,'受領情報一覧(KPMG編集)'!$2:$100,ROW()-1,0)),"")</f>
        <v>はい</v>
      </c>
      <c r="DI46" s="45" t="str">
        <f>IFERROR(IF(HLOOKUP('回答結果(KPMG編集)'!DI$2,'受領情報一覧(KPMG編集)'!$2:$100,ROW()-1,0)="","",HLOOKUP('回答結果(KPMG編集)'!DI$2,'受領情報一覧(KPMG編集)'!$2:$100,ROW()-1,0)),"")</f>
        <v>はい</v>
      </c>
      <c r="DJ46" s="45" t="str">
        <f>IFERROR(IF(HLOOKUP('回答結果(KPMG編集)'!DJ$2,'受領情報一覧(KPMG編集)'!$2:$100,ROW()-1,0)="","",HLOOKUP('回答結果(KPMG編集)'!DJ$2,'受領情報一覧(KPMG編集)'!$2:$100,ROW()-1,0)),"")</f>
        <v>特段の定め無し</v>
      </c>
      <c r="DK46" s="45" t="str">
        <f>IFERROR(IF(HLOOKUP('回答結果(KPMG編集)'!DK$2,'受領情報一覧(KPMG編集)'!$2:$100,ROW()-1,0)="","",HLOOKUP('回答結果(KPMG編集)'!DK$2,'受領情報一覧(KPMG編集)'!$2:$100,ROW()-1,0)),"")</f>
        <v/>
      </c>
      <c r="DL46" s="45" t="str">
        <f>IFERROR(IF(HLOOKUP('回答結果(KPMG編集)'!DL$2,'受領情報一覧(KPMG編集)'!$2:$100,ROW()-1,0)="","",HLOOKUP('回答結果(KPMG編集)'!DL$2,'受領情報一覧(KPMG編集)'!$2:$100,ROW()-1,0)),"")</f>
        <v/>
      </c>
      <c r="DM46" s="45" t="str">
        <f>IFERROR(IF(HLOOKUP('回答結果(KPMG編集)'!DM$2,'受領情報一覧(KPMG編集)'!$2:$100,ROW()-1,0)="","",HLOOKUP('回答結果(KPMG編集)'!DM$2,'受領情報一覧(KPMG編集)'!$2:$100,ROW()-1,0)),"")</f>
        <v/>
      </c>
      <c r="DN46" s="45" t="str">
        <f>IFERROR(IF(HLOOKUP('回答結果(KPMG編集)'!DN$2,'受領情報一覧(KPMG編集)'!$2:$100,ROW()-1,0)="","",HLOOKUP('回答結果(KPMG編集)'!DN$2,'受領情報一覧(KPMG編集)'!$2:$100,ROW()-1,0)),"")</f>
        <v/>
      </c>
      <c r="DO46" s="45" t="str">
        <f>IFERROR(IF(HLOOKUP('回答結果(KPMG編集)'!DO$2,'受領情報一覧(KPMG編集)'!$2:$100,ROW()-1,0)="","",HLOOKUP('回答結果(KPMG編集)'!DO$2,'受領情報一覧(KPMG編集)'!$2:$100,ROW()-1,0)),"")</f>
        <v/>
      </c>
      <c r="DP46" s="45" t="str">
        <f>IFERROR(IF(HLOOKUP('回答結果(KPMG編集)'!DP$2,'受領情報一覧(KPMG編集)'!$2:$100,ROW()-1,0)="","",HLOOKUP('回答結果(KPMG編集)'!DP$2,'受領情報一覧(KPMG編集)'!$2:$100,ROW()-1,0)),"")</f>
        <v/>
      </c>
      <c r="DQ46" s="45" t="str">
        <f>IFERROR(IF(HLOOKUP('回答結果(KPMG編集)'!DQ$2,'受領情報一覧(KPMG編集)'!$2:$100,ROW()-1,0)="","",HLOOKUP('回答結果(KPMG編集)'!DQ$2,'受領情報一覧(KPMG編集)'!$2:$100,ROW()-1,0)),"")</f>
        <v/>
      </c>
      <c r="DR46" s="45" t="str">
        <f>IFERROR(IF(HLOOKUP('回答結果(KPMG編集)'!DR$2,'受領情報一覧(KPMG編集)'!$2:$100,ROW()-1,0)="","",HLOOKUP('回答結果(KPMG編集)'!DR$2,'受領情報一覧(KPMG編集)'!$2:$100,ROW()-1,0)),"")</f>
        <v/>
      </c>
      <c r="DS46" s="45" t="str">
        <f>IFERROR(IF(HLOOKUP('回答結果(KPMG編集)'!DS$2,'受領情報一覧(KPMG編集)'!$2:$100,ROW()-1,0)="","",HLOOKUP('回答結果(KPMG編集)'!DS$2,'受領情報一覧(KPMG編集)'!$2:$100,ROW()-1,0)),"")</f>
        <v/>
      </c>
      <c r="DT46" s="45" t="str">
        <f>IFERROR(IF(HLOOKUP('回答結果(KPMG編集)'!DT$2,'受領情報一覧(KPMG編集)'!$2:$100,ROW()-1,0)="","",HLOOKUP('回答結果(KPMG編集)'!DT$2,'受領情報一覧(KPMG編集)'!$2:$100,ROW()-1,0)),"")</f>
        <v/>
      </c>
      <c r="DU46" s="45" t="str">
        <f>IFERROR(IF(HLOOKUP('回答結果(KPMG編集)'!DU$2,'受領情報一覧(KPMG編集)'!$2:$100,ROW()-1,0)="","",HLOOKUP('回答結果(KPMG編集)'!DU$2,'受領情報一覧(KPMG編集)'!$2:$100,ROW()-1,0)),"")</f>
        <v/>
      </c>
      <c r="DV46" s="45" t="str">
        <f>IFERROR(IF(HLOOKUP('回答結果(KPMG編集)'!DV$2,'受領情報一覧(KPMG編集)'!$2:$100,ROW()-1,0)="","",HLOOKUP('回答結果(KPMG編集)'!DV$2,'受領情報一覧(KPMG編集)'!$2:$100,ROW()-1,0)),"")</f>
        <v>西 日 本ロボット・ドローンセンター長　伊東修</v>
      </c>
      <c r="DW46" s="45" t="str">
        <f>IFERROR(IF(HLOOKUP('回答結果(KPMG編集)'!DW$2,'受領情報一覧(KPMG編集)'!$2:$100,ROW()-1,0)="","",HLOOKUP('回答結果(KPMG編集)'!DW$2,'受領情報一覧(KPMG編集)'!$2:$100,ROW()-1,0)),"")</f>
        <v>ニシニホンロボット・ドローンセンターチョウ　イトウオサム</v>
      </c>
      <c r="DX46" s="45" t="str">
        <f>IFERROR(IF(HLOOKUP('回答結果(KPMG編集)'!DX$2,'受領情報一覧(KPMG編集)'!$2:$100,ROW()-1,0)="","",HLOOKUP('回答結果(KPMG編集)'!DX$2,'受領情報一覧(KPMG編集)'!$2:$100,ROW()-1,0)),"")</f>
        <v>o-itou@oita-techno.com</v>
      </c>
      <c r="DY46" s="45" t="str">
        <f>IFERROR(IF(HLOOKUP('回答結果(KPMG編集)'!DY$2,'受領情報一覧(KPMG編集)'!$2:$100,ROW()-1,0)="","",HLOOKUP('回答結果(KPMG編集)'!DY$2,'受領情報一覧(KPMG編集)'!$2:$100,ROW()-1,0)),"")</f>
        <v>個人情報の取扱いに同意する</v>
      </c>
      <c r="DZ46" s="45" t="str">
        <f>IFERROR(IF(HLOOKUP('回答結果(KPMG編集)'!DZ$2,'受領情報一覧(KPMG編集)'!$2:$100,ROW()-1,0)="","",HLOOKUP('回答結果(KPMG編集)'!DZ$2,'受領情報一覧(KPMG編集)'!$2:$100,ROW()-1,0)),"")</f>
        <v>著作権の取扱いに同意する</v>
      </c>
      <c r="EA46" s="45" t="str">
        <f>IFERROR(IF(HLOOKUP('回答結果(KPMG編集)'!EA$3,'受領情報一覧(KPMG編集)'!$3:$100,ROW()-2,0)="","",HLOOKUP('回答結果(KPMG編集)'!EA$3,'受領情報一覧(KPMG編集)'!$3:$100,ROW()-2,0)),"")</f>
        <v>同意する</v>
      </c>
      <c r="EB46" s="45" t="str">
        <f>IFERROR(IF(HLOOKUP('回答結果(KPMG編集)'!EB$3,'受領情報一覧(KPMG編集)'!$3:$100,ROW()-2,0)="","",HLOOKUP('回答結果(KPMG編集)'!EB$3,'受領情報一覧(KPMG編集)'!$3:$100,ROW()-2,0)),"")</f>
        <v>確認しました</v>
      </c>
    </row>
    <row r="47" spans="2:132" x14ac:dyDescent="0.55000000000000004">
      <c r="B47" s="67">
        <f>IFERROR(IF(Table1[[#This Row],[回答ID]]="","",Table1[[#This Row],[回答ID]]),"")</f>
        <v>44</v>
      </c>
      <c r="C47" s="46">
        <f>IFERROR(IF(Table1[[#This Row],[開始時刻]]="","",Table1[[#This Row],[開始時刻]]),"")</f>
        <v>45320.539490740739</v>
      </c>
      <c r="D47" s="46">
        <f>IFERROR(IF(Table1[[#This Row],[完了時刻]]="","",Table1[[#This Row],[完了時刻]]),"")</f>
        <v>45320.646550925929</v>
      </c>
      <c r="E47" s="45" t="str">
        <f>IFERROR(IF(Table1[[#This Row],[メール]]="","",Table1[[#This Row],[メール]]),"")</f>
        <v>anonymous</v>
      </c>
      <c r="F47" s="45" t="str">
        <f>IFERROR(IF(Table1[[#This Row],[名前]]="","",Table1[[#This Row],[名前]]),"")</f>
        <v/>
      </c>
      <c r="G47" s="45" t="str">
        <f>IFERROR(IF(Table1[[#This Row],[最終変更時刻]]="","",Table1[[#This Row],[最終変更時刻]]),"")</f>
        <v/>
      </c>
      <c r="H47" s="45" t="str">
        <f>IFERROR(IF(HLOOKUP('回答結果(KPMG編集)'!H$2,'受領情報一覧(KPMG編集)'!$2:$100,ROW()-1,0)="","",HLOOKUP('回答結果(KPMG編集)'!H$2,'受領情報一覧(KPMG編集)'!$2:$100,ROW()-1,0)),"")</f>
        <v>GMOグローバルサイン・ホールディングス株式会社</v>
      </c>
      <c r="I47" s="45" t="str">
        <f>IFERROR(IF(HLOOKUP('回答結果(KPMG編集)'!I$2,'受領情報一覧(KPMG編集)'!$2:$100,ROW()-1,0)="","",HLOOKUP('回答結果(KPMG編集)'!I$2,'受領情報一覧(KPMG編集)'!$2:$100,ROW()-1,0)),"")</f>
        <v>ジーエムオーグローバルサインホールディングス</v>
      </c>
      <c r="J47" s="45" t="str">
        <f>IFERROR(IF(HLOOKUP('回答結果(KPMG編集)'!J$2,'受領情報一覧(KPMG編集)'!$2:$100,ROW()-1,0)="","",HLOOKUP('回答結果(KPMG編集)'!J$2,'受領情報一覧(KPMG編集)'!$2:$100,ROW()-1,0)),"")</f>
        <v>日本国</v>
      </c>
      <c r="K47" s="184" t="str">
        <f>IFERROR(IF(HLOOKUP('回答結果(KPMG編集)'!K$2,'受領情報一覧(KPMG編集)'!$2:$100,ROW()-1,0)="","",HLOOKUP('回答結果(KPMG編集)'!K$2,'受領情報一覧(KPMG編集)'!$2:$100,ROW()-1,0)),"")</f>
        <v>7011001037734</v>
      </c>
      <c r="L47" s="45" t="str">
        <f>IFERROR(IF(HLOOKUP('回答結果(KPMG編集)'!L$2,'受領情報一覧(KPMG編集)'!$2:$100,ROW()-1,0)="","",HLOOKUP('回答結果(KPMG編集)'!L$2,'受領情報一覧(KPMG編集)'!$2:$100,ROW()-1,0)),"")</f>
        <v>300⼈超</v>
      </c>
      <c r="M47" s="45" t="str">
        <f>IFERROR(IF(HLOOKUP('回答結果(KPMG編集)'!M$2,'受領情報一覧(KPMG編集)'!$2:$100,ROW()-1,0)="","",HLOOKUP('回答結果(KPMG編集)'!M$2,'受領情報一覧(KPMG編集)'!$2:$100,ROW()-1,0)),"")</f>
        <v>３億円超</v>
      </c>
      <c r="N47" s="45" t="str">
        <f>IFERROR(IF(HLOOKUP('回答結果(KPMG編集)'!N$2,'受領情報一覧(KPMG編集)'!$2:$100,ROW()-1,0)="","",HLOOKUP('回答結果(KPMG編集)'!N$2,'受領情報一覧(KPMG編集)'!$2:$100,ROW()-1,0)),"")</f>
        <v>東京都渋谷区桜丘町26-1 セルリアンタワー10階</v>
      </c>
      <c r="O47" s="45" t="str">
        <f>IFERROR(IF(HLOOKUP('回答結果(KPMG編集)'!O$2,'受領情報一覧(KPMG編集)'!$2:$100,ROW()-1,0)="","",HLOOKUP('回答結果(KPMG編集)'!O$2,'受領情報一覧(KPMG編集)'!$2:$100,ROW()-1,0)),"")</f>
        <v>https://www.gmogshd.com/</v>
      </c>
      <c r="P47" s="45" t="str">
        <f>IFERROR(IF(HLOOKUP('回答結果(KPMG編集)'!P$2,'受領情報一覧(KPMG編集)'!$2:$100,ROW()-1,0)="","",HLOOKUP('回答結果(KPMG編集)'!P$2,'受領情報一覧(KPMG編集)'!$2:$100,ROW()-1,0)),"")</f>
        <v>中央省庁（全省庁統一資格）;都道府県;市区町村;</v>
      </c>
      <c r="Q47" s="45" t="str">
        <f>IFERROR(IF(HLOOKUP('回答結果(KPMG編集)'!Q$2,'受領情報一覧(KPMG編集)'!$2:$100,ROW()-1,0)="","",HLOOKUP('回答結果(KPMG編集)'!Q$2,'受領情報一覧(KPMG編集)'!$2:$100,ROW()-1,0)),"")</f>
        <v>全国;</v>
      </c>
      <c r="R47" s="45" t="str">
        <f>IFERROR(IF(HLOOKUP('回答結果(KPMG編集)'!R$2,'受領情報一覧(KPMG編集)'!$2:$100,ROW()-1,0)="","",HLOOKUP('回答結果(KPMG編集)'!R$2,'受領情報一覧(KPMG編集)'!$2:$100,ROW()-1,0)),"")</f>
        <v>スマホで撮るだけ。メーター読み取り「hakaru.ai（ハカルエーアイ）byGMO」</v>
      </c>
      <c r="S47" s="45" t="str">
        <f>IFERROR(IF(HLOOKUP('回答結果(KPMG編集)'!S$2,'受領情報一覧(KPMG編集)'!$2:$100,ROW()-1,0)="","",HLOOKUP('回答結果(KPMG編集)'!S$2,'受領情報一覧(KPMG編集)'!$2:$100,ROW()-1,0)),"")</f>
        <v/>
      </c>
      <c r="T47" s="45" t="str">
        <f>IFERROR(IF(HLOOKUP('回答結果(KPMG編集)'!T$2,'受領情報一覧(KPMG編集)'!$2:$100,ROW()-1,0)="","",HLOOKUP('回答結果(KPMG編集)'!T$2,'受領情報一覧(KPMG編集)'!$2:$100,ROW()-1,0)),"")</f>
        <v>今あるメーターをスマホで撮影→AIで数値を読取→ミスなく保存の3ステップで、目視・手書きによる誤検針をなくし、改ざんリスクも回避。紙からのデータ入力作業が不要になることで、現場のペーパーレス化・省時間化も実現するデジタル化ツールです。</v>
      </c>
      <c r="U47" s="45" t="str">
        <f>IFERROR(IF(HLOOKUP('回答結果(KPMG編集)'!U$2,'受領情報一覧(KPMG編集)'!$2:$100,ROW()-1,0)="","",HLOOKUP('回答結果(KPMG編集)'!U$2,'受領情報一覧(KPMG編集)'!$2:$100,ROW()-1,0)),"")</f>
        <v>https://www.hakaru.ai/</v>
      </c>
      <c r="V47" s="45" t="str">
        <f>IFERROR(IF(HLOOKUP('回答結果(KPMG編集)'!V$2,'受領情報一覧(KPMG編集)'!$2:$100,ROW()-1,0)="","",HLOOKUP('回答結果(KPMG編集)'!V$2,'受領情報一覧(KPMG編集)'!$2:$100,ROW()-1,0)),"")</f>
        <v/>
      </c>
      <c r="W47" s="45" t="str">
        <f>IFERROR(IF(HLOOKUP('回答結果(KPMG編集)'!W$2,'受領情報一覧(KPMG編集)'!$2:$100,ROW()-1,0)="","",HLOOKUP('回答結果(KPMG編集)'!W$2,'受領情報一覧(KPMG編集)'!$2:$100,ROW()-1,0)),"")</f>
        <v/>
      </c>
      <c r="X47" s="45" t="str">
        <f>IFERROR(IF(HLOOKUP('回答結果(KPMG編集)'!X$2,'受領情報一覧(KPMG編集)'!$2:$100,ROW()-1,0)="","",HLOOKUP('回答結果(KPMG編集)'!X$2,'受領情報一覧(KPMG編集)'!$2:$100,ROW()-1,0)),"")</f>
        <v>１つの要素技術により構成される</v>
      </c>
      <c r="Y47" s="45" t="str">
        <f>IFERROR(IF(HLOOKUP('回答結果(KPMG編集)'!Y$2,'受領情報一覧(KPMG編集)'!$2:$100,ROW()-1,0)="","",HLOOKUP('回答結果(KPMG編集)'!Y$2,'受領情報一覧(KPMG編集)'!$2:$100,ROW()-1,0)),"")</f>
        <v>GMOグローバルサイン・ホールディングス株式会社</v>
      </c>
      <c r="Z47" s="45" t="str">
        <f>IFERROR(IF(HLOOKUP('回答結果(KPMG編集)'!Z$2,'受領情報一覧(KPMG編集)'!$2:$100,ROW()-1,0)="","",HLOOKUP('回答結果(KPMG編集)'!Z$2,'受領情報一覧(KPMG編集)'!$2:$100,ROW()-1,0)),"")</f>
        <v>ジーエムオーグローバルサインホールディングス</v>
      </c>
      <c r="AA47" s="185" t="str">
        <f>IFERROR(IF(HLOOKUP('回答結果(KPMG編集)'!AA$2,'受領情報一覧(KPMG編集)'!$2:$100,ROW()-1,0)="","",HLOOKUP('回答結果(KPMG編集)'!AA$2,'受領情報一覧(KPMG編集)'!$2:$100,ROW()-1,0)),"")</f>
        <v>7011001037734</v>
      </c>
      <c r="AB47" s="45" t="str">
        <f>IFERROR(IF(HLOOKUP('回答結果(KPMG編集)'!AB$2,'受領情報一覧(KPMG編集)'!$2:$100,ROW()-1,0)="","",HLOOKUP('回答結果(KPMG編集)'!AB$2,'受領情報一覧(KPMG編集)'!$2:$100,ROW()-1,0)),"")</f>
        <v>東京都渋谷区桜丘町26-1 セルリアンタワー10階</v>
      </c>
      <c r="AC47" s="45" t="str">
        <f>IFERROR(IF(HLOOKUP('回答結果(KPMG編集)'!AC$2,'受領情報一覧(KPMG編集)'!$2:$100,ROW()-1,0)="","",HLOOKUP('回答結果(KPMG編集)'!AC$2,'受領情報一覧(KPMG編集)'!$2:$100,ROW()-1,0)),"")</f>
        <v/>
      </c>
      <c r="AD47" s="45" t="str">
        <f>IFERROR(IF(HLOOKUP('回答結果(KPMG編集)'!AD$2,'受領情報一覧(KPMG編集)'!$2:$100,ROW()-1,0)="","",HLOOKUP('回答結果(KPMG編集)'!AD$2,'受領情報一覧(KPMG編集)'!$2:$100,ROW()-1,0)),"")</f>
        <v/>
      </c>
      <c r="AE47" s="45" t="str">
        <f>IFERROR(IF(HLOOKUP('回答結果(KPMG編集)'!AE$2,'受領情報一覧(KPMG編集)'!$2:$100,ROW()-1,0)="","",HLOOKUP('回答結果(KPMG編集)'!AE$2,'受領情報一覧(KPMG編集)'!$2:$100,ROW()-1,0)),"")</f>
        <v/>
      </c>
      <c r="AF47" s="45" t="str">
        <f>IFERROR(IF(HLOOKUP('回答結果(KPMG編集)'!AF$2,'受領情報一覧(KPMG編集)'!$2:$100,ROW()-1,0)="","",HLOOKUP('回答結果(KPMG編集)'!AF$2,'受領情報一覧(KPMG編集)'!$2:$100,ROW()-1,0)),"")</f>
        <v/>
      </c>
      <c r="AG47" s="185" t="str">
        <f>IFERROR(IF(HLOOKUP('回答結果(KPMG編集)'!AG$2,'受領情報一覧(KPMG編集)'!$2:$100,ROW()-1,0)="","",HLOOKUP('回答結果(KPMG編集)'!AG$2,'受領情報一覧(KPMG編集)'!$2:$100,ROW()-1,0)),"")</f>
        <v/>
      </c>
      <c r="AH47" s="45" t="str">
        <f>IFERROR(IF(HLOOKUP('回答結果(KPMG編集)'!AH$2,'受領情報一覧(KPMG編集)'!$2:$100,ROW()-1,0)="","",HLOOKUP('回答結果(KPMG編集)'!AH$2,'受領情報一覧(KPMG編集)'!$2:$100,ROW()-1,0)),"")</f>
        <v/>
      </c>
      <c r="AI47" s="45" t="str">
        <f>IFERROR(IF(HLOOKUP('回答結果(KPMG編集)'!AI$2,'受領情報一覧(KPMG編集)'!$2:$100,ROW()-1,0)="","",HLOOKUP('回答結果(KPMG編集)'!AI$2,'受領情報一覧(KPMG編集)'!$2:$100,ROW()-1,0)),"")</f>
        <v/>
      </c>
      <c r="AJ47" s="45" t="str">
        <f>IFERROR(IF(HLOOKUP('回答結果(KPMG編集)'!AJ$2,'受領情報一覧(KPMG編集)'!$2:$100,ROW()-1,0)="","",HLOOKUP('回答結果(KPMG編集)'!AJ$2,'受領情報一覧(KPMG編集)'!$2:$100,ROW()-1,0)),"")</f>
        <v/>
      </c>
      <c r="AK47" s="45" t="str">
        <f>IFERROR(IF(HLOOKUP('回答結果(KPMG編集)'!AK$2,'受領情報一覧(KPMG編集)'!$2:$100,ROW()-1,0)="","",HLOOKUP('回答結果(KPMG編集)'!AK$2,'受領情報一覧(KPMG編集)'!$2:$100,ROW()-1,0)),"")</f>
        <v/>
      </c>
      <c r="AL47" s="45" t="str">
        <f>IFERROR(IF(HLOOKUP('回答結果(KPMG編集)'!AL$2,'受領情報一覧(KPMG編集)'!$2:$100,ROW()-1,0)="","",HLOOKUP('回答結果(KPMG編集)'!AL$2,'受領情報一覧(KPMG編集)'!$2:$100,ROW()-1,0)),"")</f>
        <v/>
      </c>
      <c r="AM47" s="45" t="str">
        <f>IFERROR(IF(HLOOKUP('回答結果(KPMG編集)'!AM$2,'受領情報一覧(KPMG編集)'!$2:$100,ROW()-1,0)="","",HLOOKUP('回答結果(KPMG編集)'!AM$2,'受領情報一覧(KPMG編集)'!$2:$100,ROW()-1,0)),"")</f>
        <v/>
      </c>
      <c r="AN47" s="185" t="str">
        <f>IFERROR(IF(HLOOKUP('回答結果(KPMG編集)'!AN$2,'受領情報一覧(KPMG編集)'!$2:$100,ROW()-1,0)="","",HLOOKUP('回答結果(KPMG編集)'!AN$2,'受領情報一覧(KPMG編集)'!$2:$100,ROW()-1,0)),"")</f>
        <v/>
      </c>
      <c r="AO47" s="45" t="str">
        <f>IFERROR(IF(HLOOKUP('回答結果(KPMG編集)'!AO$2,'受領情報一覧(KPMG編集)'!$2:$100,ROW()-1,0)="","",HLOOKUP('回答結果(KPMG編集)'!AO$2,'受領情報一覧(KPMG編集)'!$2:$100,ROW()-1,0)),"")</f>
        <v/>
      </c>
      <c r="AP47" s="45" t="str">
        <f>IFERROR(IF(HLOOKUP('回答結果(KPMG編集)'!AP$2,'受領情報一覧(KPMG編集)'!$2:$100,ROW()-1,0)="","",HLOOKUP('回答結果(KPMG編集)'!AP$2,'受領情報一覧(KPMG編集)'!$2:$100,ROW()-1,0)),"")</f>
        <v/>
      </c>
      <c r="AQ47" s="45" t="str">
        <f>IFERROR(IF(HLOOKUP('回答結果(KPMG編集)'!AQ$2,'受領情報一覧(KPMG編集)'!$2:$100,ROW()-1,0)="","",HLOOKUP('回答結果(KPMG編集)'!AQ$2,'受領情報一覧(KPMG編集)'!$2:$100,ROW()-1,0)),"")</f>
        <v/>
      </c>
      <c r="AR47" s="45" t="str">
        <f>IFERROR(IF(HLOOKUP('回答結果(KPMG編集)'!AR$2,'受領情報一覧(KPMG編集)'!$2:$100,ROW()-1,0)="","",HLOOKUP('回答結果(KPMG編集)'!AR$2,'受領情報一覧(KPMG編集)'!$2:$100,ROW()-1,0)),"")</f>
        <v/>
      </c>
      <c r="AS47" s="45" t="str">
        <f>IFERROR(IF(HLOOKUP('回答結果(KPMG編集)'!AS$2,'受領情報一覧(KPMG編集)'!$2:$100,ROW()-1,0)="","",HLOOKUP('回答結果(KPMG編集)'!AS$2,'受領情報一覧(KPMG編集)'!$2:$100,ROW()-1,0)),"")</f>
        <v/>
      </c>
      <c r="AT47" s="45" t="str">
        <f>IFERROR(IF(HLOOKUP('回答結果(KPMG編集)'!AT$2,'受領情報一覧(KPMG編集)'!$2:$100,ROW()-1,0)="","",HLOOKUP('回答結果(KPMG編集)'!AT$2,'受領情報一覧(KPMG編集)'!$2:$100,ROW()-1,0)),"")</f>
        <v/>
      </c>
      <c r="AU47" s="185" t="str">
        <f>IFERROR(IF(HLOOKUP('回答結果(KPMG編集)'!AU$2,'受領情報一覧(KPMG編集)'!$2:$100,ROW()-1,0)="","",HLOOKUP('回答結果(KPMG編集)'!AU$2,'受領情報一覧(KPMG編集)'!$2:$100,ROW()-1,0)),"")</f>
        <v/>
      </c>
      <c r="AV47" s="45" t="str">
        <f>IFERROR(IF(HLOOKUP('回答結果(KPMG編集)'!AV$2,'受領情報一覧(KPMG編集)'!$2:$100,ROW()-1,0)="","",HLOOKUP('回答結果(KPMG編集)'!AV$2,'受領情報一覧(KPMG編集)'!$2:$100,ROW()-1,0)),"")</f>
        <v/>
      </c>
      <c r="AW47" s="45" t="str">
        <f>IFERROR(IF(HLOOKUP('回答結果(KPMG編集)'!AW$2,'受領情報一覧(KPMG編集)'!$2:$100,ROW()-1,0)="","",HLOOKUP('回答結果(KPMG編集)'!AW$2,'受領情報一覧(KPMG編集)'!$2:$100,ROW()-1,0)),"")</f>
        <v/>
      </c>
      <c r="AX47" s="45" t="str">
        <f>IFERROR(IF(HLOOKUP('回答結果(KPMG編集)'!AX$2,'受領情報一覧(KPMG編集)'!$2:$100,ROW()-1,0)="","",HLOOKUP('回答結果(KPMG編集)'!AX$2,'受領情報一覧(KPMG編集)'!$2:$100,ROW()-1,0)),"")</f>
        <v/>
      </c>
      <c r="AY47" s="45" t="str">
        <f>IFERROR(IF(HLOOKUP('回答結果(KPMG編集)'!AY$2,'受領情報一覧(KPMG編集)'!$2:$100,ROW()-1,0)="","",HLOOKUP('回答結果(KPMG編集)'!AY$2,'受領情報一覧(KPMG編集)'!$2:$100,ROW()-1,0)),"")</f>
        <v/>
      </c>
      <c r="AZ47" s="45" t="str">
        <f>IFERROR(IF(HLOOKUP('回答結果(KPMG編集)'!AZ$2,'受領情報一覧(KPMG編集)'!$2:$100,ROW()-1,0)="","",HLOOKUP('回答結果(KPMG編集)'!AZ$2,'受領情報一覧(KPMG編集)'!$2:$100,ROW()-1,0)),"")</f>
        <v/>
      </c>
      <c r="BA47" s="45" t="str">
        <f>IFERROR(IF(HLOOKUP('回答結果(KPMG編集)'!BA$2,'受領情報一覧(KPMG編集)'!$2:$100,ROW()-1,0)="","",HLOOKUP('回答結果(KPMG編集)'!BA$2,'受領情報一覧(KPMG編集)'!$2:$100,ROW()-1,0)),"")</f>
        <v/>
      </c>
      <c r="BB47" s="185" t="str">
        <f>IFERROR(IF(HLOOKUP('回答結果(KPMG編集)'!BB$2,'受領情報一覧(KPMG編集)'!$2:$100,ROW()-1,0)="","",HLOOKUP('回答結果(KPMG編集)'!BB$2,'受領情報一覧(KPMG編集)'!$2:$100,ROW()-1,0)),"")</f>
        <v/>
      </c>
      <c r="BC47" s="45" t="str">
        <f>IFERROR(IF(HLOOKUP('回答結果(KPMG編集)'!BC$2,'受領情報一覧(KPMG編集)'!$2:$100,ROW()-1,0)="","",HLOOKUP('回答結果(KPMG編集)'!BC$2,'受領情報一覧(KPMG編集)'!$2:$100,ROW()-1,0)),"")</f>
        <v/>
      </c>
      <c r="BD47" s="45" t="str">
        <f>IFERROR(IF(HLOOKUP('回答結果(KPMG編集)'!BD$2,'受領情報一覧(KPMG編集)'!$2:$100,ROW()-1,0)="","",HLOOKUP('回答結果(KPMG編集)'!BD$2,'受領情報一覧(KPMG編集)'!$2:$100,ROW()-1,0)),"")</f>
        <v/>
      </c>
      <c r="BE47" s="45" t="str">
        <f>IFERROR(IF(HLOOKUP('回答結果(KPMG編集)'!BE$2,'受領情報一覧(KPMG編集)'!$2:$100,ROW()-1,0)="","",HLOOKUP('回答結果(KPMG編集)'!BE$2,'受領情報一覧(KPMG編集)'!$2:$100,ROW()-1,0)),"")</f>
        <v/>
      </c>
      <c r="BF47" s="45" t="str">
        <f>IFERROR(IF(HLOOKUP('回答結果(KPMG編集)'!BF$2,'受領情報一覧(KPMG編集)'!$2:$100,ROW()-1,0)="","",HLOOKUP('回答結果(KPMG編集)'!BF$2,'受領情報一覧(KPMG編集)'!$2:$100,ROW()-1,0)),"")</f>
        <v/>
      </c>
      <c r="BG47" s="45" t="str">
        <f>IFERROR(IF(HLOOKUP('回答結果(KPMG編集)'!BG$2,'受領情報一覧(KPMG編集)'!$2:$100,ROW()-1,0)="","",HLOOKUP('回答結果(KPMG編集)'!BG$2,'受領情報一覧(KPMG編集)'!$2:$100,ROW()-1,0)),"")</f>
        <v/>
      </c>
      <c r="BH47" s="45" t="str">
        <f>IFERROR(IF(HLOOKUP('回答結果(KPMG編集)'!BH$2,'受領情報一覧(KPMG編集)'!$2:$100,ROW()-1,0)="","",HLOOKUP('回答結果(KPMG編集)'!BH$2,'受領情報一覧(KPMG編集)'!$2:$100,ROW()-1,0)),"")</f>
        <v/>
      </c>
      <c r="BI47" s="45" t="str">
        <f>IFERROR(IF(HLOOKUP('回答結果(KPMG編集)'!BI$2,'受領情報一覧(KPMG編集)'!$2:$100,ROW()-1,0)="","",HLOOKUP('回答結果(KPMG編集)'!BI$2,'受領情報一覧(KPMG編集)'!$2:$100,ROW()-1,0)),"")</f>
        <v/>
      </c>
      <c r="BJ47" s="45" t="str">
        <f>IFERROR(IF(HLOOKUP('回答結果(KPMG編集)'!BJ$2,'受領情報一覧(KPMG編集)'!$2:$100,ROW()-1,0)="","",HLOOKUP('回答結果(KPMG編集)'!BJ$2,'受領情報一覧(KPMG編集)'!$2:$100,ROW()-1,0)),"")</f>
        <v/>
      </c>
      <c r="BK47" s="45" t="str">
        <f>IFERROR(IF(HLOOKUP('回答結果(KPMG編集)'!BK$2,'受領情報一覧(KPMG編集)'!$2:$100,ROW()-1,0)="","",HLOOKUP('回答結果(KPMG編集)'!BK$2,'受領情報一覧(KPMG編集)'!$2:$100,ROW()-1,0)),"")</f>
        <v/>
      </c>
      <c r="BL47" s="45" t="str">
        <f>IFERROR(IF(HLOOKUP('回答結果(KPMG編集)'!BL$2,'受領情報一覧(KPMG編集)'!$2:$100,ROW()-1,0)="","",HLOOKUP('回答結果(KPMG編集)'!BL$2,'受領情報一覧(KPMG編集)'!$2:$100,ROW()-1,0)),"")</f>
        <v/>
      </c>
      <c r="BM47" s="45" t="str">
        <f>IFERROR(IF(HLOOKUP('回答結果(KPMG編集)'!BM$2,'受領情報一覧(KPMG編集)'!$2:$100,ROW()-1,0)="","",HLOOKUP('回答結果(KPMG編集)'!BM$2,'受領情報一覧(KPMG編集)'!$2:$100,ROW()-1,0)),"")</f>
        <v>有</v>
      </c>
      <c r="BN47" s="45" t="str">
        <f>IFERROR(IF(HLOOKUP('回答結果(KPMG編集)'!BN$2,'受領情報一覧(KPMG編集)'!$2:$100,ROW()-1,0)="","",HLOOKUP('回答結果(KPMG編集)'!BN$2,'受領情報一覧(KPMG編集)'!$2:$100,ROW()-1,0)),"")</f>
        <v>建築物（家屋、事業所、工場、畜舎、倉庫、等）;設備（建築設備、水道設備、製造設備、防災設備、等）;製品・食品（自動車、医薬品、等）;</v>
      </c>
      <c r="BO47" s="45" t="str">
        <f>IFERROR(IF(HLOOKUP('回答結果(KPMG編集)'!BO$2,'受領情報一覧(KPMG編集)'!$2:$100,ROW()-1,0)="","",HLOOKUP('回答結果(KPMG編集)'!BO$2,'受領情報一覧(KPMG編集)'!$2:$100,ROW()-1,0)),"")</f>
        <v>静止画や動画データ;圧力データ（液体、気体、等）;温度データ;電流データ;流量データ（液体、気体、等）;メーターに表示される数値・画像データ;</v>
      </c>
      <c r="BP47" s="45" t="str">
        <f>IFERROR(IF(HLOOKUP('回答結果(KPMG編集)'!BP$2,'受領情報一覧(KPMG編集)'!$2:$100,ROW()-1,0)="","",HLOOKUP('回答結果(KPMG編集)'!BP$2,'受領情報一覧(KPMG編集)'!$2:$100,ROW()-1,0)),"")</f>
        <v>機器を携帯または装備し、確認対象の付近に持ち込み;APIにて、無線接続する観測機器（ドローン、移動ロボット、等）に、メーター読み取り機能を実装し、遠隔操作をする事例あり;操作用機器（コントローラー）と観測機器（ドローン、移動ロボット、等）を無線接続し、現場の担当者により遠隔操作;</v>
      </c>
      <c r="BQ47" s="45" t="str">
        <f>IFERROR(IF(HLOOKUP('回答結果(KPMG編集)'!BQ$2,'受領情報一覧(KPMG編集)'!$2:$100,ROW()-1,0)="","",HLOOKUP('回答結果(KPMG編集)'!BQ$2,'受領情報一覧(KPMG編集)'!$2:$100,ROW()-1,0)),"")</f>
        <v>レベル3：実装（製品・サービスとして提供されている）</v>
      </c>
      <c r="BR47" s="45" t="str">
        <f>IFERROR(IF(HLOOKUP('回答結果(KPMG編集)'!BR$2,'受領情報一覧(KPMG編集)'!$2:$100,ROW()-1,0)="","",HLOOKUP('回答結果(KPMG編集)'!BR$2,'受領情報一覧(KPMG編集)'!$2:$100,ROW()-1,0)),"")</f>
        <v>ビルや工場内に点在するさまざまな計測器を、紙台帳に手書きで記録し、パソコンでデータ入力してデジタル化する従来のメーター検針や点検業務において、スマホで撮影した画像から、わずか数秒で画像解析AIでメーター値を読み取り、画像とともにデジタル保存しデータを取得する。
クラウド上のWeb台帳で、いつでもどこからでもデータをリアルタイムに確認できる。また、AIによるメーター読み取り機能は、API連携で利用することも可能。</v>
      </c>
      <c r="BS47" s="45" t="str">
        <f>IFERROR(IF(HLOOKUP('回答結果(KPMG編集)'!BS$2,'受領情報一覧(KPMG編集)'!$2:$100,ROW()-1,0)="","",HLOOKUP('回答結果(KPMG編集)'!BS$2,'受領情報一覧(KPMG編集)'!$2:$100,ROW()-1,0)),"")</f>
        <v>該当なし</v>
      </c>
      <c r="BT47" s="45" t="str">
        <f>IFERROR(IF(HLOOKUP('回答結果(KPMG編集)'!BT$2,'受領情報一覧(KPMG編集)'!$2:$100,ROW()-1,0)="","",HLOOKUP('回答結果(KPMG編集)'!BT$2,'受領情報一覧(KPMG編集)'!$2:$100,ROW()-1,0)),"")</f>
        <v>該当なし</v>
      </c>
      <c r="BU47" s="45" t="str">
        <f>IFERROR(IF(HLOOKUP('回答結果(KPMG編集)'!BU$2,'受領情報一覧(KPMG編集)'!$2:$100,ROW()-1,0)="","",HLOOKUP('回答結果(KPMG編集)'!BU$2,'受領情報一覧(KPMG編集)'!$2:$100,ROW()-1,0)),"")</f>
        <v>無</v>
      </c>
      <c r="BV47" s="45" t="str">
        <f>IFERROR(IF(HLOOKUP('回答結果(KPMG編集)'!BV$2,'受領情報一覧(KPMG編集)'!$2:$100,ROW()-1,0)="","",HLOOKUP('回答結果(KPMG編集)'!BV$2,'受領情報一覧(KPMG編集)'!$2:$100,ROW()-1,0)),"")</f>
        <v/>
      </c>
      <c r="BW47" s="45" t="str">
        <f>IFERROR(IF(HLOOKUP('回答結果(KPMG編集)'!BW$2,'受領情報一覧(KPMG編集)'!$2:$100,ROW()-1,0)="","",HLOOKUP('回答結果(KPMG編集)'!BW$2,'受領情報一覧(KPMG編集)'!$2:$100,ROW()-1,0)),"")</f>
        <v/>
      </c>
      <c r="BX47" s="45" t="str">
        <f>IFERROR(IF(HLOOKUP('回答結果(KPMG編集)'!BX$2,'受領情報一覧(KPMG編集)'!$2:$100,ROW()-1,0)="","",HLOOKUP('回答結果(KPMG編集)'!BX$2,'受領情報一覧(KPMG編集)'!$2:$100,ROW()-1,0)),"")</f>
        <v/>
      </c>
      <c r="BY47" s="45" t="str">
        <f>IFERROR(IF(HLOOKUP('回答結果(KPMG編集)'!BY$2,'受領情報一覧(KPMG編集)'!$2:$100,ROW()-1,0)="","",HLOOKUP('回答結果(KPMG編集)'!BY$2,'受領情報一覧(KPMG編集)'!$2:$100,ROW()-1,0)),"")</f>
        <v>ISO/IEC 27001認証;ISO/IEC 27017認証;</v>
      </c>
      <c r="BZ47" s="45" t="str">
        <f>IFERROR(IF(HLOOKUP('回答結果(KPMG編集)'!BZ$2,'受領情報一覧(KPMG編集)'!$2:$100,ROW()-1,0)="","",HLOOKUP('回答結果(KPMG編集)'!BZ$2,'受領情報一覧(KPMG編集)'!$2:$100,ROW()-1,0)),"")</f>
        <v>両方取得していない</v>
      </c>
      <c r="CA47" s="45" t="str">
        <f>IFERROR(IF(HLOOKUP('回答結果(KPMG編集)'!CA$2,'受領情報一覧(KPMG編集)'!$2:$100,ROW()-1,0)="","",HLOOKUP('回答結果(KPMG編集)'!CA$2,'受領情報一覧(KPMG編集)'!$2:$100,ROW()-1,0)),"")</f>
        <v/>
      </c>
      <c r="CB47" s="45" t="str">
        <f>IFERROR(IF(HLOOKUP('回答結果(KPMG編集)'!CB$2,'受領情報一覧(KPMG編集)'!$2:$100,ROW()-1,0)="","",HLOOKUP('回答結果(KPMG編集)'!CB$2,'受領情報一覧(KPMG編集)'!$2:$100,ROW()-1,0)),"")</f>
        <v/>
      </c>
      <c r="CC47" s="45" t="str">
        <f>IFERROR(IF(HLOOKUP('回答結果(KPMG編集)'!CC$2,'受領情報一覧(KPMG編集)'!$2:$100,ROW()-1,0)="","",HLOOKUP('回答結果(KPMG編集)'!CC$2,'受領情報一覧(KPMG編集)'!$2:$100,ROW()-1,0)),"")</f>
        <v/>
      </c>
      <c r="CD47" s="45" t="str">
        <f>IFERROR(IF(HLOOKUP('回答結果(KPMG編集)'!CD$2,'受領情報一覧(KPMG編集)'!$2:$100,ROW()-1,0)="","",HLOOKUP('回答結果(KPMG編集)'!CD$2,'受領情報一覧(KPMG編集)'!$2:$100,ROW()-1,0)),"")</f>
        <v/>
      </c>
      <c r="CE47" s="45" t="str">
        <f>IFERROR(IF(HLOOKUP('回答結果(KPMG編集)'!CE$2,'受領情報一覧(KPMG編集)'!$2:$100,ROW()-1,0)="","",HLOOKUP('回答結果(KPMG編集)'!CE$2,'受領情報一覧(KPMG編集)'!$2:$100,ROW()-1,0)),"")</f>
        <v>準拠するガイドラインはないが独自に脆弱性検査を実施している</v>
      </c>
      <c r="CF47" s="45" t="str">
        <f>IFERROR(IF(HLOOKUP('回答結果(KPMG編集)'!CF$2,'受領情報一覧(KPMG編集)'!$2:$100,ROW()-1,0)="","",HLOOKUP('回答結果(KPMG編集)'!CF$2,'受領情報一覧(KPMG編集)'!$2:$100,ROW()-1,0)),"")</f>
        <v/>
      </c>
      <c r="CG47" s="45" t="str">
        <f>IFERROR(IF(HLOOKUP('回答結果(KPMG編集)'!CG$2,'受領情報一覧(KPMG編集)'!$2:$100,ROW()-1,0)="","",HLOOKUP('回答結果(KPMG編集)'!CG$2,'受領情報一覧(KPMG編集)'!$2:$100,ROW()-1,0)),"")</f>
        <v>脆弱性スキャン　※パッチの適用状況等を診断する;動的アプリケーション・セキュリティ・テスト　※実行されるアプリケーションに対し、攻撃を仕掛け、脆弱性を検出する;</v>
      </c>
      <c r="CH47" s="45" t="str">
        <f>IFERROR(IF(HLOOKUP('回答結果(KPMG編集)'!CH$2,'受領情報一覧(KPMG編集)'!$2:$100,ROW()-1,0)="","",HLOOKUP('回答結果(KPMG編集)'!CH$2,'受領情報一覧(KPMG編集)'!$2:$100,ROW()-1,0)),"")</f>
        <v/>
      </c>
      <c r="CI47" s="45" t="str">
        <f>IFERROR(IF(HLOOKUP('回答結果(KPMG編集)'!CI$2,'受領情報一覧(KPMG編集)'!$2:$100,ROW()-1,0)="","",HLOOKUP('回答結果(KPMG編集)'!CI$2,'受領情報一覧(KPMG編集)'!$2:$100,ROW()-1,0)),"")</f>
        <v/>
      </c>
      <c r="CJ47" s="45" t="str">
        <f>IFERROR(IF(HLOOKUP('回答結果(KPMG編集)'!CJ$2,'受領情報一覧(KPMG編集)'!$2:$100,ROW()-1,0)="","",HLOOKUP('回答結果(KPMG編集)'!CJ$2,'受領情報一覧(KPMG編集)'!$2:$100,ROW()-1,0)),"")</f>
        <v>基本的には国内のデータセンタを利用しているが、サービスの一部において、特定の地域に限定していない保存先が存在する。</v>
      </c>
      <c r="CK47" s="45" t="str">
        <f>IFERROR(IF(HLOOKUP('回答結果(KPMG編集)'!CK$2,'受領情報一覧(KPMG編集)'!$2:$100,ROW()-1,0)="","",HLOOKUP('回答結果(KPMG編集)'!CK$2,'受領情報一覧(KPMG編集)'!$2:$100,ROW()-1,0)),"")</f>
        <v xml:space="preserve">一部のあらかじめ定めたデータに関して、ハッシュアルゴリズムによってハッシュ化されている。
</v>
      </c>
      <c r="CL47" s="45" t="str">
        <f>IFERROR(IF(HLOOKUP('回答結果(KPMG編集)'!CL$2,'受領情報一覧(KPMG編集)'!$2:$100,ROW()-1,0)="","",HLOOKUP('回答結果(KPMG編集)'!CL$2,'受領情報一覧(KPMG編集)'!$2:$100,ROW()-1,0)),"")</f>
        <v>【管理者権限機能】一般ユーザから管理者権限へ昇格させる機能を有している、または、管理者権限で動作するように設計されている（例）ID管理システム、等;【コンピューティングリソース等に対するアクセス権限機能】コンピューティングリソース（CPU、メモリ、ストレージ）、または、ネットワークにアクセスする権限を有している（例） OS、ハイパーバイザー（仮想化基盤ソフトウェア）、 等;【データ等へのアクセス制御機能】データへのアクセスを制御するよう設計されている、また、システムやデバイスを制御する機能へのアクセスを制御するように設計されている（例）バックアップサービス、リカバリマネージャー、NAS、SAN、等;【ネットワーク制御・ウィルス対策に関する機能】ネットワーク制御・管理に関する機能やウィルス対策などのセキュリティに関する機能を有している（例）DNSリゾルバ、DNSサーバ、ウィルス対策ソフトウェア、暗号化ソフトウェア、等;【セキュリティの境界外で動作する機能】セキュリティ対策が施されている境界の外側で動作する機能を有する（例）ファイアウォール、IDS（不正侵入検知システム）/IPS（不正侵入防止システム）、等;</v>
      </c>
      <c r="CM47" s="45" t="str">
        <f>IFERROR(IF(HLOOKUP('回答結果(KPMG編集)'!CM$2,'受領情報一覧(KPMG編集)'!$2:$100,ROW()-1,0)="","",HLOOKUP('回答結果(KPMG編集)'!CM$2,'受領情報一覧(KPMG編集)'!$2:$100,ROW()-1,0)),"")</f>
        <v>【アクセス権限管理】ソフトウェア及びプラットフォームのユーザーに対し認証機能を使用し、ユーザーごとに扱うデータのトランザクションに係るリスクを踏まえ、アクセス権限を管理している（例）多要素認証機能、シングルサインオン機能、等;【アクセス元の識別、対処】ソフトウェア及びプラットフォームにアクセスするサービスごとに識別・認証し、システム内での通信や情報のやり取りが正当なサービスやアプリケーションとの間で行われ不正なアクセスや通信を防止するよう管理している;【付与する権限の最小化】ソフトウェア及びプラットフォームへのアクセス権はユーザーごとに必要最低限の範囲で付与し、重要な資産への不正アクセスを防止している（例）アクセス権管理専用のプラットフォームを使用し個々の管理者を識別している、等;【ネットワークの保護】ソフトウェア、プラットフォーム及び関連データへの直接アクセスを最小限に抑えるため、ネットワークを保護している（例）インターネットと社内基幹系業務システムとの分離（ネットワーク分離）、プロキシの利用、SDP（Software Defined Perimeter）の利用、ファイアウォールの利用、リモートアクセス管理の実施、等;</v>
      </c>
      <c r="CN47" s="45" t="str">
        <f>IFERROR(IF(HLOOKUP('回答結果(KPMG編集)'!CN$2,'受領情報一覧(KPMG編集)'!$2:$100,ROW()-1,0)="","",HLOOKUP('回答結果(KPMG編集)'!CN$2,'受領情報一覧(KPMG編集)'!$2:$100,ROW()-1,0)),"")</f>
        <v>【データ（資産）の特定、ラベル付け・保護】データ資産の特定、重要度と影響で分類、管理ポリシーの策定を実施の上、データ侵害への対応（例：暗号化制御、データ難読化対応等）、攻撃時の回復手順策定を実施している;【付与する権限の最小化、アクセスレベルの設定】データ資産への不正なアクセスを防止するため、ユーザーに必要最小範囲へのアクセス権の付与や職掌権限にもとづく適切なアクセスレベルの設定を実施している（例）属性情報ベースのアクセス権制御（ABAC）等;【データの暗号化】ローカルストレージ上で保存され外部へ送信されるデータに対して、不正アクセスを防止するための認証、暗号化を施している。また、デバイスへの物理的なセキュリティの確保、損傷ファイルのリカバリ手順の策定、構成管理などを実施している;【通信の暗号化】ネットワークに対する不正な接続を防止するための適切な対策を実施している。また、データを送受信するにあたり、脆弱性の少ないプロトコルを使用している（例）TLS 1.3プロトコルの利用 等;【データのバックアップ】障害発生時、迅速な復旧作業が可能となるよう障害時対応計画を策定し、その有効性を確認している。また、データ消失等の事態に備え、バックアップ及びリストアの仕組みを実装し、その有効性を確認している;</v>
      </c>
      <c r="CO47" s="45" t="str">
        <f>IFERROR(IF(HLOOKUP('回答結果(KPMG編集)'!CO$2,'受領情報一覧(KPMG編集)'!$2:$100,ROW()-1,0)="","",HLOOKUP('回答結果(KPMG編集)'!CO$2,'受領情報一覧(KPMG編集)'!$2:$100,ROW()-1,0)),"")</f>
        <v>ソフトウェア・コンポーネントを管理している</v>
      </c>
      <c r="CP47" s="45" t="str">
        <f>IFERROR(IF(HLOOKUP('回答結果(KPMG編集)'!CP$2,'受領情報一覧(KPMG編集)'!$2:$100,ROW()-1,0)="","",HLOOKUP('回答結果(KPMG編集)'!CP$2,'受領情報一覧(KPMG編集)'!$2:$100,ROW()-1,0)),"")</f>
        <v>プラットフォーム上の全てのソフトウェア（サードパーティ製ソフトウェア、OSSを含む）のソフトウェア・コンポーネントのインベントリ（ソフトウェア部品表（SBOM：software bill of materials））は作成していない</v>
      </c>
      <c r="CQ47" s="45" t="str">
        <f>IFERROR(IF(HLOOKUP('回答結果(KPMG編集)'!CQ$2,'受領情報一覧(KPMG編集)'!$2:$100,ROW()-1,0)="","",HLOOKUP('回答結果(KPMG編集)'!CQ$2,'受領情報一覧(KPMG編集)'!$2:$100,ROW()-1,0)),"")</f>
        <v/>
      </c>
      <c r="CR47" s="45" t="str">
        <f>IFERROR(IF(HLOOKUP('回答結果(KPMG編集)'!CR$2,'受領情報一覧(KPMG編集)'!$2:$100,ROW()-1,0)="","",HLOOKUP('回答結果(KPMG編集)'!CR$2,'受領情報一覧(KPMG編集)'!$2:$100,ROW()-1,0)),"")</f>
        <v>いずれも該当しない;</v>
      </c>
      <c r="CS47" s="45" t="str">
        <f>IFERROR(IF(HLOOKUP('回答結果(KPMG編集)'!CS$2,'受領情報一覧(KPMG編集)'!$2:$100,ROW()-1,0)="","",HLOOKUP('回答結果(KPMG編集)'!CS$2,'受領情報一覧(KPMG編集)'!$2:$100,ROW()-1,0)),"")</f>
        <v>【イベントログ等の収集・活用】監査記録やログ記録がポリシーに従って決定、文書化され、ログ収集機能を実装している。また、その収集記録をレビューし、日常監視やセキュリティインシデント検知、運用改善等に活用している;【アクセス元の監視（脅威の検知）と対処する仕組みの実装等】管理・許可されていないソフトウェア、権限のない人員・デバイスの接続を監視・検知し、これに対応するためのポリシーと仕組みを実装している;【データ保護に関わる対策の実施】データの漏洩・改ざんを防止するため、悪質なコードの実行等の攻撃についてモニタリングを実施している。また、検知したイベントを分析し、攻撃の標的及び手法を理解するために活用している;【ネットワークに関わる対策の実施】不正侵入等を防ぐため、ネットワークデバイスの脆弱性に対してセキュリティ対策を実施している （例）ファイアウォールの設定、境界保護、トラフィックの監視、暗号化された新型プロトコルの利用、等;【人（要員）に関わる対策の実施（教育等）】セキュリティインシデントの発生時を想定して、対応方針・手順の策定、人材育成を実施している （例）対応計画や復旧計画の策定・評価、緊急時対応訓練、セキュリティ管理人材の育成研修プラットフォーム上のソフトウェアのセキュリティイベントを監視している、等;</v>
      </c>
      <c r="CT47" s="45" t="str">
        <f>IFERROR(IF(HLOOKUP('回答結果(KPMG編集)'!CT$2,'受領情報一覧(KPMG編集)'!$2:$100,ROW()-1,0)="","",HLOOKUP('回答結果(KPMG編集)'!CT$2,'受領情報一覧(KPMG編集)'!$2:$100,ROW()-1,0)),"")</f>
        <v>【画一的なトレーニングの実施】全社員に対し、画一的なトレーニングを実施している（例）全社員に対し、セキュリティに関わる意識の向上を目的としたトレーニングを実施している、実際の出来事やインシデントをシミュレートした実践的なトレーニングを実施している、等;【ロール（役割）に基づくトレーニングの実施】ロールベースでのトレーニングを実施している（例）管理者としての役割や職務内容に基づくトレーニングを実施している、セキュリティインシデント発生時に管理者に期待される振る舞いを念頭に置いたトレーニングを実施している、等;</v>
      </c>
      <c r="CU47" s="45" t="str">
        <f>IFERROR(IF(HLOOKUP('回答結果(KPMG編集)'!CU$2,'受領情報一覧(KPMG編集)'!$2:$100,ROW()-1,0)="","",HLOOKUP('回答結果(KPMG編集)'!CU$2,'受領情報一覧(KPMG編集)'!$2:$100,ROW()-1,0)),"")</f>
        <v>【自動化ツールの活用】テスト自動化ツールを採用することで、テストの一貫した実行と結果の正確な確認を実施しつつ、テストに掛かる工数を最小化している;【動的解析の実施】動的解析（実際にプログラムを実行し分析）を実施している（例）テストケースに基づきブラックボックステストを実施している、リグレッションテストを実施している、ソフトウェアがWebサービスを提供する場合はWeb アプリケーションスキャナーなどを使用して脆弱性を検出している、等;【コンポーネント（ソフトウェアを構成する部品・構成要素）の把握・適切な管理】ソフトウェアに含まれているコンポーネント（OSS等の外部ソース含む）について、脆弱性データベース等を活用し脆弱性を継続的に監視している;【継続的な改善対応】検証の結果見つかったバグを修正し、かつ開発プロセスの早い段階でバグを発見し修正するために必要なプロセスの改善を実施している;</v>
      </c>
      <c r="CV47" s="45" t="str">
        <f>IFERROR(IF(HLOOKUP('回答結果(KPMG編集)'!CV$2,'受領情報一覧(KPMG編集)'!$2:$100,ROW()-1,0)="","",HLOOKUP('回答結果(KPMG編集)'!CV$2,'受領情報一覧(KPMG編集)'!$2:$100,ROW()-1,0)),"")</f>
        <v>100件以上</v>
      </c>
      <c r="CW47" s="45" t="str">
        <f>IFERROR(IF(HLOOKUP('回答結果(KPMG編集)'!CW$2,'受領情報一覧(KPMG編集)'!$2:$100,ROW()-1,0)="","",HLOOKUP('回答結果(KPMG編集)'!CW$2,'受領情報一覧(KPMG編集)'!$2:$100,ROW()-1,0)),"")</f>
        <v>0件</v>
      </c>
      <c r="CX47" s="45" t="str">
        <f>IFERROR(IF(HLOOKUP('回答結果(KPMG編集)'!CX$2,'受領情報一覧(KPMG編集)'!$2:$100,ROW()-1,0)="","",HLOOKUP('回答結果(KPMG編集)'!CX$2,'受領情報一覧(KPMG編集)'!$2:$100,ROW()-1,0)),"")</f>
        <v>①発注者
ビルメンテナンス企業
②概要
テナントビルなどの電気やガス、水道のメーター検針では、毎月、検針担当者が紙の台帳を使って巡回し検針を行っている。誤検針による過請求といったヒューマンエラーによる事故防止のため、2名体制での確認、検針報告書作成時の確認などに人も時間も割いていた。「hakaru.ai byGMO」の導入後には、スマホアプリでメーターを撮影するだけで、検針が完了するため、担当者の入れ替わりが多い現場でもミスなく作業ができ、事務所でのデータ入力作業なども不要となった。
③参考URL
https://www.hakaru.ai/case/
④投資対効果：
・作業時間を20時間→3.5時間に圧縮できた（82％の削減）
　※検針から台帳作成までの作業時間
・作業時の持ち物がスマホだけになり、事故リスクが削減した
・検針者の年齢や経験を問わずに、正確な検針業務が標準化できた
・画像を残せるため、2名体制で行っていた確認を1名でもできるようになった
・事務作業の工数が削減され、残業を減らすことにつながった</v>
      </c>
      <c r="CY47" s="45" t="str">
        <f>IFERROR(IF(HLOOKUP('回答結果(KPMG編集)'!CY$2,'受領情報一覧(KPMG編集)'!$2:$100,ROW()-1,0)="","",HLOOKUP('回答結果(KPMG編集)'!CY$2,'受領情報一覧(KPMG編集)'!$2:$100,ROW()-1,0)),"")</f>
        <v>①発注者
化学系製造企業
②概要
自社工場内のユーティリティ設備にあるメーターを毎日巡回し、紙台帳を使って点検を行っている。記録は残すがデータ化されていないものもあり、建屋内のエネルギー使用量の推移の把握や、異常値発生の把握に時間がかかっていた。「hakaru.ai byGMO」の導入後には、リアルタイムでデータがグラフ化され、異常値が画面に通知されるため、現場の業務が改善された。また、点検時の写真が残るため広大な工場内に点在するメーターの再確認作業が不要になった。
③参考URL
─
④投資対効果：
・検針の手書き記録とパソコン入力の「作業部分」をデジタル化して業務改善ができた
・高齢の作業者でも、アプリの操作が簡単なので担当できるとわかった
・異常値の確認がすぐにできるようになった</v>
      </c>
      <c r="CZ47" s="45" t="str">
        <f>IFERROR(IF(HLOOKUP('回答結果(KPMG編集)'!CZ$2,'受領情報一覧(KPMG編集)'!$2:$100,ROW()-1,0)="","",HLOOKUP('回答結果(KPMG編集)'!CZ$2,'受領情報一覧(KPMG編集)'!$2:$100,ROW()-1,0)),"")</f>
        <v xml:space="preserve">①発注者
鉄鋼系製造企業
②概要
自社内の現場で抱える課題で多く聞かれた「メーター読み取り」の作業を効率化させるため、DX推進を担当される部門で「hakaru.ai byGMO」を採用し、実証実験から開始した。海外工場やグループ内で利用するために、画面をカスタマイズできる他社ツールと、hakaru.aiのメーター読み取り機能をAPI連携し、検査部門での大量の点検作業のデジタル化を実現した。
③参考URL
https://www.hakaru.ai/case/
④投資対効果：
・スマートメーターに交換できないタイプの計測器のデジタル管理が可能になった
・手書きの台帳からシステムやパソコンに手入力する際のデータ入力のミス防止や業務の煩雑さの解消された
・AIで画像から読み取りを行うため、工場稼働を止めることも大きな初期投資も必要なく導入ができた
</v>
      </c>
      <c r="DA47" s="45" t="str">
        <f>IFERROR(IF(HLOOKUP('回答結果(KPMG編集)'!DA$2,'受領情報一覧(KPMG編集)'!$2:$100,ROW()-1,0)="","",HLOOKUP('回答結果(KPMG編集)'!DA$2,'受領情報一覧(KPMG編集)'!$2:$100,ROW()-1,0)),"")</f>
        <v xml:space="preserve">・初期導入費用：0円　※1カ月の無料トライアルでテスト可能
・月額利用料による複数のプランから選択
　└　詳細はホームページにて案内「料金・プラン」：https://www.hakaru.ai/plan/
　└　「お見積りシミュレーション」フォーム：https://www.hakaru.ai/form/estimate/
</v>
      </c>
      <c r="DB47" s="45" t="str">
        <f>IFERROR(IF(HLOOKUP('回答結果(KPMG編集)'!DB$2,'受領情報一覧(KPMG編集)'!$2:$100,ROW()-1,0)="","",HLOOKUP('回答結果(KPMG編集)'!DB$2,'受領情報一覧(KPMG編集)'!$2:$100,ROW()-1,0)),"")</f>
        <v/>
      </c>
      <c r="DC47" s="45" t="str">
        <f>IFERROR(IF(HLOOKUP('回答結果(KPMG編集)'!DC$2,'受領情報一覧(KPMG編集)'!$2:$100,ROW()-1,0)="","",HLOOKUP('回答結果(KPMG編集)'!DC$2,'受領情報一覧(KPMG編集)'!$2:$100,ROW()-1,0)),"")</f>
        <v/>
      </c>
      <c r="DD47" s="45" t="str">
        <f>IFERROR(IF(HLOOKUP('回答結果(KPMG編集)'!DD$2,'受領情報一覧(KPMG編集)'!$2:$100,ROW()-1,0)="","",HLOOKUP('回答結果(KPMG編集)'!DD$2,'受領情報一覧(KPMG編集)'!$2:$100,ROW()-1,0)),"")</f>
        <v>・電波の届かないところでは、オフラインモードにてアプリに一時保存し、通信可能となったら送信して利用できる。
・スマートフォンで撮影の際、盤面の光の反射が激しいときは、ひさしを作って反射を遮ることで読み取りやすくなる。
・画面で値を修正することも可能。※エビデンスは保存される。　
・iOS、AndroidOSに対応。現場の環境に併せてデバイスを選択し利用のこと。</v>
      </c>
      <c r="DE47" s="45" t="str">
        <f>IFERROR(IF(HLOOKUP('回答結果(KPMG編集)'!DE$2,'受領情報一覧(KPMG編集)'!$2:$100,ROW()-1,0)="","",HLOOKUP('回答結果(KPMG編集)'!DE$2,'受領情報一覧(KPMG編集)'!$2:$100,ROW()-1,0)),"")</f>
        <v xml:space="preserve">「点検を楽にする」を基本コンセプトに、どんな年齢層の方でも使いやすい・わかりやすい・簡単なアプリを目指して開発・運営をしています。
メーター読み取りの業務改善はもちろん、点検の現場にある、チェック形式の設備点検も、メーター同様、スマホで簡単に記録ができるオプション機能も併用できます。
また、hakaru.aiのメーター読み取りAIを、APIで連携し、情報を取り込むことも可能なので、ロボットやスマートグラス、点検タブレットなどに連携してさまざまな利用環境に合わせてご利用いただけます。初期費用は不要です。ぜひ現場でお試しください。
■2019年度グッドデザイン賞〈業務ソフトウエア部門〉受賞
■第12回 ASPIC IoT・AI・クラウドアワード2018　AI部門「ASPIC会長賞」受賞
</v>
      </c>
      <c r="DF47" s="45" t="str">
        <f>IFERROR(IF(HLOOKUP('回答結果(KPMG編集)'!DF$2,'受領情報一覧(KPMG編集)'!$2:$100,ROW()-1,0)="","",HLOOKUP('回答結果(KPMG編集)'!DF$2,'受領情報一覧(KPMG編集)'!$2:$100,ROW()-1,0)),"")</f>
        <v>日本国の裁判所</v>
      </c>
      <c r="DG47" s="45" t="str">
        <f>IFERROR(IF(HLOOKUP('回答結果(KPMG編集)'!DG$2,'受領情報一覧(KPMG編集)'!$2:$100,ROW()-1,0)="","",HLOOKUP('回答結果(KPMG編集)'!DG$2,'受領情報一覧(KPMG編集)'!$2:$100,ROW()-1,0)),"")</f>
        <v>日本法</v>
      </c>
      <c r="DH47" s="45" t="str">
        <f>IFERROR(IF(HLOOKUP('回答結果(KPMG編集)'!DH$2,'受領情報一覧(KPMG編集)'!$2:$100,ROW()-1,0)="","",HLOOKUP('回答結果(KPMG編集)'!DH$2,'受領情報一覧(KPMG編集)'!$2:$100,ROW()-1,0)),"")</f>
        <v>はい</v>
      </c>
      <c r="DI47" s="45" t="str">
        <f>IFERROR(IF(HLOOKUP('回答結果(KPMG編集)'!DI$2,'受領情報一覧(KPMG編集)'!$2:$100,ROW()-1,0)="","",HLOOKUP('回答結果(KPMG編集)'!DI$2,'受領情報一覧(KPMG編集)'!$2:$100,ROW()-1,0)),"")</f>
        <v>はい</v>
      </c>
      <c r="DJ47" s="45" t="str">
        <f>IFERROR(IF(HLOOKUP('回答結果(KPMG編集)'!DJ$2,'受領情報一覧(KPMG編集)'!$2:$100,ROW()-1,0)="","",HLOOKUP('回答結果(KPMG編集)'!DJ$2,'受領情報一覧(KPMG編集)'!$2:$100,ROW()-1,0)),"")</f>
        <v>故意又は重過失に起因する直接かつ現実に発生した損害について、１か月分の月額利用料金を賠償額の上限とする。</v>
      </c>
      <c r="DK47" s="45" t="str">
        <f>IFERROR(IF(HLOOKUP('回答結果(KPMG編集)'!DK$2,'受領情報一覧(KPMG編集)'!$2:$100,ROW()-1,0)="","",HLOOKUP('回答結果(KPMG編集)'!DK$2,'受領情報一覧(KPMG編集)'!$2:$100,ROW()-1,0)),"")</f>
        <v/>
      </c>
      <c r="DL47" s="45" t="str">
        <f>IFERROR(IF(HLOOKUP('回答結果(KPMG編集)'!DL$2,'受領情報一覧(KPMG編集)'!$2:$100,ROW()-1,0)="","",HLOOKUP('回答結果(KPMG編集)'!DL$2,'受領情報一覧(KPMG編集)'!$2:$100,ROW()-1,0)),"")</f>
        <v/>
      </c>
      <c r="DM47" s="45" t="str">
        <f>IFERROR(IF(HLOOKUP('回答結果(KPMG編集)'!DM$2,'受領情報一覧(KPMG編集)'!$2:$100,ROW()-1,0)="","",HLOOKUP('回答結果(KPMG編集)'!DM$2,'受領情報一覧(KPMG編集)'!$2:$100,ROW()-1,0)),"")</f>
        <v/>
      </c>
      <c r="DN47" s="45" t="str">
        <f>IFERROR(IF(HLOOKUP('回答結果(KPMG編集)'!DN$2,'受領情報一覧(KPMG編集)'!$2:$100,ROW()-1,0)="","",HLOOKUP('回答結果(KPMG編集)'!DN$2,'受領情報一覧(KPMG編集)'!$2:$100,ROW()-1,0)),"")</f>
        <v/>
      </c>
      <c r="DO47" s="45" t="str">
        <f>IFERROR(IF(HLOOKUP('回答結果(KPMG編集)'!DO$2,'受領情報一覧(KPMG編集)'!$2:$100,ROW()-1,0)="","",HLOOKUP('回答結果(KPMG編集)'!DO$2,'受領情報一覧(KPMG編集)'!$2:$100,ROW()-1,0)),"")</f>
        <v/>
      </c>
      <c r="DP47" s="45" t="str">
        <f>IFERROR(IF(HLOOKUP('回答結果(KPMG編集)'!DP$2,'受領情報一覧(KPMG編集)'!$2:$100,ROW()-1,0)="","",HLOOKUP('回答結果(KPMG編集)'!DP$2,'受領情報一覧(KPMG編集)'!$2:$100,ROW()-1,0)),"")</f>
        <v/>
      </c>
      <c r="DQ47" s="45" t="str">
        <f>IFERROR(IF(HLOOKUP('回答結果(KPMG編集)'!DQ$2,'受領情報一覧(KPMG編集)'!$2:$100,ROW()-1,0)="","",HLOOKUP('回答結果(KPMG編集)'!DQ$2,'受領情報一覧(KPMG編集)'!$2:$100,ROW()-1,0)),"")</f>
        <v/>
      </c>
      <c r="DR47" s="45" t="str">
        <f>IFERROR(IF(HLOOKUP('回答結果(KPMG編集)'!DR$2,'受領情報一覧(KPMG編集)'!$2:$100,ROW()-1,0)="","",HLOOKUP('回答結果(KPMG編集)'!DR$2,'受領情報一覧(KPMG編集)'!$2:$100,ROW()-1,0)),"")</f>
        <v/>
      </c>
      <c r="DS47" s="45" t="str">
        <f>IFERROR(IF(HLOOKUP('回答結果(KPMG編集)'!DS$2,'受領情報一覧(KPMG編集)'!$2:$100,ROW()-1,0)="","",HLOOKUP('回答結果(KPMG編集)'!DS$2,'受領情報一覧(KPMG編集)'!$2:$100,ROW()-1,0)),"")</f>
        <v/>
      </c>
      <c r="DT47" s="45" t="str">
        <f>IFERROR(IF(HLOOKUP('回答結果(KPMG編集)'!DT$2,'受領情報一覧(KPMG編集)'!$2:$100,ROW()-1,0)="","",HLOOKUP('回答結果(KPMG編集)'!DT$2,'受領情報一覧(KPMG編集)'!$2:$100,ROW()-1,0)),"")</f>
        <v/>
      </c>
      <c r="DU47" s="45" t="str">
        <f>IFERROR(IF(HLOOKUP('回答結果(KPMG編集)'!DU$2,'受領情報一覧(KPMG編集)'!$2:$100,ROW()-1,0)="","",HLOOKUP('回答結果(KPMG編集)'!DU$2,'受領情報一覧(KPMG編集)'!$2:$100,ROW()-1,0)),"")</f>
        <v/>
      </c>
      <c r="DV47" s="45" t="str">
        <f>IFERROR(IF(HLOOKUP('回答結果(KPMG編集)'!DV$2,'受領情報一覧(KPMG編集)'!$2:$100,ROW()-1,0)="","",HLOOKUP('回答結果(KPMG編集)'!DV$2,'受領情報一覧(KPMG編集)'!$2:$100,ROW()-1,0)),"")</f>
        <v>企画開発部　DX推進セクション</v>
      </c>
      <c r="DW47" s="45" t="str">
        <f>IFERROR(IF(HLOOKUP('回答結果(KPMG編集)'!DW$2,'受領情報一覧(KPMG編集)'!$2:$100,ROW()-1,0)="","",HLOOKUP('回答結果(KPMG編集)'!DW$2,'受領情報一覧(KPMG編集)'!$2:$100,ROW()-1,0)),"")</f>
        <v>キカクカイハツブ　ディーエックススイシンセクション</v>
      </c>
      <c r="DX47" s="45" t="str">
        <f>IFERROR(IF(HLOOKUP('回答結果(KPMG編集)'!DX$2,'受領情報一覧(KPMG編集)'!$2:$100,ROW()-1,0)="","",HLOOKUP('回答結果(KPMG編集)'!DX$2,'受領情報一覧(KPMG編集)'!$2:$100,ROW()-1,0)),"")</f>
        <v>0800-1234-250　（平日10:00～18:00）</v>
      </c>
      <c r="DY47" s="45" t="str">
        <f>IFERROR(IF(HLOOKUP('回答結果(KPMG編集)'!DY$2,'受領情報一覧(KPMG編集)'!$2:$100,ROW()-1,0)="","",HLOOKUP('回答結果(KPMG編集)'!DY$2,'受領情報一覧(KPMG編集)'!$2:$100,ROW()-1,0)),"")</f>
        <v>個人情報の取扱いに同意する</v>
      </c>
      <c r="DZ47" s="45" t="str">
        <f>IFERROR(IF(HLOOKUP('回答結果(KPMG編集)'!DZ$2,'受領情報一覧(KPMG編集)'!$2:$100,ROW()-1,0)="","",HLOOKUP('回答結果(KPMG編集)'!DZ$2,'受領情報一覧(KPMG編集)'!$2:$100,ROW()-1,0)),"")</f>
        <v>著作権の取扱いに同意する</v>
      </c>
      <c r="EA47" s="45" t="str">
        <f>IFERROR(IF(HLOOKUP('回答結果(KPMG編集)'!EA$3,'受領情報一覧(KPMG編集)'!$3:$100,ROW()-2,0)="","",HLOOKUP('回答結果(KPMG編集)'!EA$3,'受領情報一覧(KPMG編集)'!$3:$100,ROW()-2,0)),"")</f>
        <v>同意する</v>
      </c>
      <c r="EB47" s="45" t="str">
        <f>IFERROR(IF(HLOOKUP('回答結果(KPMG編集)'!EB$3,'受領情報一覧(KPMG編集)'!$3:$100,ROW()-2,0)="","",HLOOKUP('回答結果(KPMG編集)'!EB$3,'受領情報一覧(KPMG編集)'!$3:$100,ROW()-2,0)),"")</f>
        <v>確認しました</v>
      </c>
    </row>
    <row r="48" spans="2:132" x14ac:dyDescent="0.55000000000000004">
      <c r="B48" s="67">
        <f>IFERROR(IF(Table1[[#This Row],[回答ID]]="","",Table1[[#This Row],[回答ID]]),"")</f>
        <v>45</v>
      </c>
      <c r="C48" s="46">
        <f>IFERROR(IF(Table1[[#This Row],[開始時刻]]="","",Table1[[#This Row],[開始時刻]]),"")</f>
        <v>45320.377476851849</v>
      </c>
      <c r="D48" s="46">
        <f>IFERROR(IF(Table1[[#This Row],[完了時刻]]="","",Table1[[#This Row],[完了時刻]]),"")</f>
        <v>45320.648576388892</v>
      </c>
      <c r="E48" s="45" t="str">
        <f>IFERROR(IF(Table1[[#This Row],[メール]]="","",Table1[[#This Row],[メール]]),"")</f>
        <v>anonymous</v>
      </c>
      <c r="F48" s="45" t="str">
        <f>IFERROR(IF(Table1[[#This Row],[名前]]="","",Table1[[#This Row],[名前]]),"")</f>
        <v/>
      </c>
      <c r="G48" s="45" t="str">
        <f>IFERROR(IF(Table1[[#This Row],[最終変更時刻]]="","",Table1[[#This Row],[最終変更時刻]]),"")</f>
        <v/>
      </c>
      <c r="H48" s="45" t="str">
        <f>IFERROR(IF(HLOOKUP('回答結果(KPMG編集)'!H$2,'受領情報一覧(KPMG編集)'!$2:$100,ROW()-1,0)="","",HLOOKUP('回答結果(KPMG編集)'!H$2,'受領情報一覧(KPMG編集)'!$2:$100,ROW()-1,0)),"")</f>
        <v>日本地工株式会社</v>
      </c>
      <c r="I48" s="45" t="str">
        <f>IFERROR(IF(HLOOKUP('回答結果(KPMG編集)'!I$2,'受領情報一覧(KPMG編集)'!$2:$100,ROW()-1,0)="","",HLOOKUP('回答結果(KPMG編集)'!I$2,'受領情報一覧(KPMG編集)'!$2:$100,ROW()-1,0)),"")</f>
        <v>ニホンチコウ</v>
      </c>
      <c r="J48" s="45" t="str">
        <f>IFERROR(IF(HLOOKUP('回答結果(KPMG編集)'!J$2,'受領情報一覧(KPMG編集)'!$2:$100,ROW()-1,0)="","",HLOOKUP('回答結果(KPMG編集)'!J$2,'受領情報一覧(KPMG編集)'!$2:$100,ROW()-1,0)),"")</f>
        <v>日本国</v>
      </c>
      <c r="K48" s="184" t="str">
        <f>IFERROR(IF(HLOOKUP('回答結果(KPMG編集)'!K$2,'受領情報一覧(KPMG編集)'!$2:$100,ROW()-1,0)="","",HLOOKUP('回答結果(KPMG編集)'!K$2,'受領情報一覧(KPMG編集)'!$2:$100,ROW()-1,0)),"")</f>
        <v>3030001076546</v>
      </c>
      <c r="L48" s="45" t="str">
        <f>IFERROR(IF(HLOOKUP('回答結果(KPMG編集)'!L$2,'受領情報一覧(KPMG編集)'!$2:$100,ROW()-1,0)="","",HLOOKUP('回答結果(KPMG編集)'!L$2,'受領情報一覧(KPMG編集)'!$2:$100,ROW()-1,0)),"")</f>
        <v>300⼈超</v>
      </c>
      <c r="M48" s="45" t="str">
        <f>IFERROR(IF(HLOOKUP('回答結果(KPMG編集)'!M$2,'受領情報一覧(KPMG編集)'!$2:$100,ROW()-1,0)="","",HLOOKUP('回答結果(KPMG編集)'!M$2,'受領情報一覧(KPMG編集)'!$2:$100,ROW()-1,0)),"")</f>
        <v>１億円超３億円以下</v>
      </c>
      <c r="N48" s="45" t="str">
        <f>IFERROR(IF(HLOOKUP('回答結果(KPMG編集)'!N$2,'受領情報一覧(KPMG編集)'!$2:$100,ROW()-1,0)="","",HLOOKUP('回答結果(KPMG編集)'!N$2,'受領情報一覧(KPMG編集)'!$2:$100,ROW()-1,0)),"")</f>
        <v>埼玉県川口市江戸袋2-1-2</v>
      </c>
      <c r="O48" s="45" t="str">
        <f>IFERROR(IF(HLOOKUP('回答結果(KPMG編集)'!O$2,'受領情報一覧(KPMG編集)'!$2:$100,ROW()-1,0)="","",HLOOKUP('回答結果(KPMG編集)'!O$2,'受領情報一覧(KPMG編集)'!$2:$100,ROW()-1,0)),"")</f>
        <v>https://www.chiko.co.jp/</v>
      </c>
      <c r="P48" s="45" t="str">
        <f>IFERROR(IF(HLOOKUP('回答結果(KPMG編集)'!P$2,'受領情報一覧(KPMG編集)'!$2:$100,ROW()-1,0)="","",HLOOKUP('回答結果(KPMG編集)'!P$2,'受領情報一覧(KPMG編集)'!$2:$100,ROW()-1,0)),"")</f>
        <v>無し;</v>
      </c>
      <c r="Q48" s="45" t="str">
        <f>IFERROR(IF(HLOOKUP('回答結果(KPMG編集)'!Q$2,'受領情報一覧(KPMG編集)'!$2:$100,ROW()-1,0)="","",HLOOKUP('回答結果(KPMG編集)'!Q$2,'受領情報一覧(KPMG編集)'!$2:$100,ROW()-1,0)),"")</f>
        <v>全国;</v>
      </c>
      <c r="R48" s="45" t="str">
        <f>IFERROR(IF(HLOOKUP('回答結果(KPMG編集)'!R$2,'受領情報一覧(KPMG編集)'!$2:$100,ROW()-1,0)="","",HLOOKUP('回答結果(KPMG編集)'!R$2,'受領情報一覧(KPMG編集)'!$2:$100,ROW()-1,0)),"")</f>
        <v>電柱内部鉄筋撮影・診断システム</v>
      </c>
      <c r="S48" s="45" t="str">
        <f>IFERROR(IF(HLOOKUP('回答結果(KPMG編集)'!S$2,'受領情報一覧(KPMG編集)'!$2:$100,ROW()-1,0)="","",HLOOKUP('回答結果(KPMG編集)'!S$2,'受領情報一覧(KPMG編集)'!$2:$100,ROW()-1,0)),"")</f>
        <v/>
      </c>
      <c r="T48" s="45" t="str">
        <f>IFERROR(IF(HLOOKUP('回答結果(KPMG編集)'!T$2,'受領情報一覧(KPMG編集)'!$2:$100,ROW()-1,0)="","",HLOOKUP('回答結果(KPMG編集)'!T$2,'受領情報一覧(KPMG編集)'!$2:$100,ROW()-1,0)),"")</f>
        <v>小型Ｘ線照射装置とフラットパネルディテクタを使用し、電柱内部の鉄筋を画像化する。各装置は治具により簡便に電柱へ取付けられる。画像は専用の解析システムによって鉄筋の劣化状態を分析し、残存強度を推定する。</v>
      </c>
      <c r="U48" s="45" t="str">
        <f>IFERROR(IF(HLOOKUP('回答結果(KPMG編集)'!U$2,'受領情報一覧(KPMG編集)'!$2:$100,ROW()-1,0)="","",HLOOKUP('回答結果(KPMG編集)'!U$2,'受領情報一覧(KPMG編集)'!$2:$100,ROW()-1,0)),"")</f>
        <v>https://www.chiko.co.jp/setti/research/development.html</v>
      </c>
      <c r="V48" s="45" t="str">
        <f>IFERROR(IF(HLOOKUP('回答結果(KPMG編集)'!V$2,'受領情報一覧(KPMG編集)'!$2:$100,ROW()-1,0)="","",HLOOKUP('回答結果(KPMG編集)'!V$2,'受領情報一覧(KPMG編集)'!$2:$100,ROW()-1,0)),"")</f>
        <v/>
      </c>
      <c r="W48" s="45" t="str">
        <f>IFERROR(IF(HLOOKUP('回答結果(KPMG編集)'!W$2,'受領情報一覧(KPMG編集)'!$2:$100,ROW()-1,0)="","",HLOOKUP('回答結果(KPMG編集)'!W$2,'受領情報一覧(KPMG編集)'!$2:$100,ROW()-1,0)),"")</f>
        <v/>
      </c>
      <c r="X48" s="45" t="str">
        <f>IFERROR(IF(HLOOKUP('回答結果(KPMG編集)'!X$2,'受領情報一覧(KPMG編集)'!$2:$100,ROW()-1,0)="","",HLOOKUP('回答結果(KPMG編集)'!X$2,'受領情報一覧(KPMG編集)'!$2:$100,ROW()-1,0)),"")</f>
        <v>複数の要素技術により構成される</v>
      </c>
      <c r="Y48" s="45" t="str">
        <f>IFERROR(IF(HLOOKUP('回答結果(KPMG編集)'!Y$2,'受領情報一覧(KPMG編集)'!$2:$100,ROW()-1,0)="","",HLOOKUP('回答結果(KPMG編集)'!Y$2,'受領情報一覧(KPMG編集)'!$2:$100,ROW()-1,0)),"")</f>
        <v/>
      </c>
      <c r="Z48" s="45" t="str">
        <f>IFERROR(IF(HLOOKUP('回答結果(KPMG編集)'!Z$2,'受領情報一覧(KPMG編集)'!$2:$100,ROW()-1,0)="","",HLOOKUP('回答結果(KPMG編集)'!Z$2,'受領情報一覧(KPMG編集)'!$2:$100,ROW()-1,0)),"")</f>
        <v/>
      </c>
      <c r="AA48" s="185" t="str">
        <f>IFERROR(IF(HLOOKUP('回答結果(KPMG編集)'!AA$2,'受領情報一覧(KPMG編集)'!$2:$100,ROW()-1,0)="","",HLOOKUP('回答結果(KPMG編集)'!AA$2,'受領情報一覧(KPMG編集)'!$2:$100,ROW()-1,0)),"")</f>
        <v/>
      </c>
      <c r="AB48" s="45" t="str">
        <f>IFERROR(IF(HLOOKUP('回答結果(KPMG編集)'!AB$2,'受領情報一覧(KPMG編集)'!$2:$100,ROW()-1,0)="","",HLOOKUP('回答結果(KPMG編集)'!AB$2,'受領情報一覧(KPMG編集)'!$2:$100,ROW()-1,0)),"")</f>
        <v/>
      </c>
      <c r="AC48" s="45" t="str">
        <f>IFERROR(IF(HLOOKUP('回答結果(KPMG編集)'!AC$2,'受領情報一覧(KPMG編集)'!$2:$100,ROW()-1,0)="","",HLOOKUP('回答結果(KPMG編集)'!AC$2,'受領情報一覧(KPMG編集)'!$2:$100,ROW()-1,0)),"")</f>
        <v>光・電磁波センサー（フラットパネルディテクタ）</v>
      </c>
      <c r="AD48" s="45" t="str">
        <f>IFERROR(IF(HLOOKUP('回答結果(KPMG編集)'!AD$2,'受領情報一覧(KPMG編集)'!$2:$100,ROW()-1,0)="","",HLOOKUP('回答結果(KPMG編集)'!AD$2,'受領情報一覧(KPMG編集)'!$2:$100,ROW()-1,0)),"")</f>
        <v/>
      </c>
      <c r="AE48" s="45" t="str">
        <f>IFERROR(IF(HLOOKUP('回答結果(KPMG編集)'!AE$2,'受領情報一覧(KPMG編集)'!$2:$100,ROW()-1,0)="","",HLOOKUP('回答結果(KPMG編集)'!AE$2,'受領情報一覧(KPMG編集)'!$2:$100,ROW()-1,0)),"")</f>
        <v>株式会社inXite</v>
      </c>
      <c r="AF48" s="45" t="str">
        <f>IFERROR(IF(HLOOKUP('回答結果(KPMG編集)'!AF$2,'受領情報一覧(KPMG編集)'!$2:$100,ROW()-1,0)="","",HLOOKUP('回答結果(KPMG編集)'!AF$2,'受領情報一覧(KPMG編集)'!$2:$100,ROW()-1,0)),"")</f>
        <v>インサイト</v>
      </c>
      <c r="AG48" s="185" t="str">
        <f>IFERROR(IF(HLOOKUP('回答結果(KPMG編集)'!AG$2,'受領情報一覧(KPMG編集)'!$2:$100,ROW()-1,0)="","",HLOOKUP('回答結果(KPMG編集)'!AG$2,'受領情報一覧(KPMG編集)'!$2:$100,ROW()-1,0)),"")</f>
        <v>4050001046447</v>
      </c>
      <c r="AH48" s="45" t="str">
        <f>IFERROR(IF(HLOOKUP('回答結果(KPMG編集)'!AH$2,'受領情報一覧(KPMG編集)'!$2:$100,ROW()-1,0)="","",HLOOKUP('回答結果(KPMG編集)'!AH$2,'受領情報一覧(KPMG編集)'!$2:$100,ROW()-1,0)),"")</f>
        <v>茨城県つくば市千現2-1-6 B-5</v>
      </c>
      <c r="AI48" s="45" t="str">
        <f>IFERROR(IF(HLOOKUP('回答結果(KPMG編集)'!AI$2,'受領情報一覧(KPMG編集)'!$2:$100,ROW()-1,0)="","",HLOOKUP('回答結果(KPMG編集)'!AI$2,'受領情報一覧(KPMG編集)'!$2:$100,ROW()-1,0)),"")</f>
        <v>続けて回答する</v>
      </c>
      <c r="AJ48" s="45" t="str">
        <f>IFERROR(IF(HLOOKUP('回答結果(KPMG編集)'!AJ$2,'受領情報一覧(KPMG編集)'!$2:$100,ROW()-1,0)="","",HLOOKUP('回答結果(KPMG編集)'!AJ$2,'受領情報一覧(KPMG編集)'!$2:$100,ROW()-1,0)),"")</f>
        <v>分類（異常検出・劣化状況検出システム）</v>
      </c>
      <c r="AK48" s="45" t="str">
        <f>IFERROR(IF(HLOOKUP('回答結果(KPMG編集)'!AK$2,'受領情報一覧(KPMG編集)'!$2:$100,ROW()-1,0)="","",HLOOKUP('回答結果(KPMG編集)'!AK$2,'受領情報一覧(KPMG編集)'!$2:$100,ROW()-1,0)),"")</f>
        <v/>
      </c>
      <c r="AL48" s="45" t="str">
        <f>IFERROR(IF(HLOOKUP('回答結果(KPMG編集)'!AL$2,'受領情報一覧(KPMG編集)'!$2:$100,ROW()-1,0)="","",HLOOKUP('回答結果(KPMG編集)'!AL$2,'受領情報一覧(KPMG編集)'!$2:$100,ROW()-1,0)),"")</f>
        <v>日本地工株式会社</v>
      </c>
      <c r="AM48" s="45" t="str">
        <f>IFERROR(IF(HLOOKUP('回答結果(KPMG編集)'!AM$2,'受領情報一覧(KPMG編集)'!$2:$100,ROW()-1,0)="","",HLOOKUP('回答結果(KPMG編集)'!AM$2,'受領情報一覧(KPMG編集)'!$2:$100,ROW()-1,0)),"")</f>
        <v>ニホンチコウ</v>
      </c>
      <c r="AN48" s="185" t="str">
        <f>IFERROR(IF(HLOOKUP('回答結果(KPMG編集)'!AN$2,'受領情報一覧(KPMG編集)'!$2:$100,ROW()-1,0)="","",HLOOKUP('回答結果(KPMG編集)'!AN$2,'受領情報一覧(KPMG編集)'!$2:$100,ROW()-1,0)),"")</f>
        <v>3030001076546</v>
      </c>
      <c r="AO48" s="45" t="str">
        <f>IFERROR(IF(HLOOKUP('回答結果(KPMG編集)'!AO$2,'受領情報一覧(KPMG編集)'!$2:$100,ROW()-1,0)="","",HLOOKUP('回答結果(KPMG編集)'!AO$2,'受領情報一覧(KPMG編集)'!$2:$100,ROW()-1,0)),"")</f>
        <v>埼玉県川口市江戸袋2-1-2</v>
      </c>
      <c r="AP48" s="45" t="str">
        <f>IFERROR(IF(HLOOKUP('回答結果(KPMG編集)'!AP$2,'受領情報一覧(KPMG編集)'!$2:$100,ROW()-1,0)="","",HLOOKUP('回答結果(KPMG編集)'!AP$2,'受領情報一覧(KPMG編集)'!$2:$100,ROW()-1,0)),"")</f>
        <v>次のセクションの回答へ進む</v>
      </c>
      <c r="AQ48" s="45" t="str">
        <f>IFERROR(IF(HLOOKUP('回答結果(KPMG編集)'!AQ$2,'受領情報一覧(KPMG編集)'!$2:$100,ROW()-1,0)="","",HLOOKUP('回答結果(KPMG編集)'!AQ$2,'受領情報一覧(KPMG編集)'!$2:$100,ROW()-1,0)),"")</f>
        <v/>
      </c>
      <c r="AR48" s="45" t="str">
        <f>IFERROR(IF(HLOOKUP('回答結果(KPMG編集)'!AR$2,'受領情報一覧(KPMG編集)'!$2:$100,ROW()-1,0)="","",HLOOKUP('回答結果(KPMG編集)'!AR$2,'受領情報一覧(KPMG編集)'!$2:$100,ROW()-1,0)),"")</f>
        <v/>
      </c>
      <c r="AS48" s="45" t="str">
        <f>IFERROR(IF(HLOOKUP('回答結果(KPMG編集)'!AS$2,'受領情報一覧(KPMG編集)'!$2:$100,ROW()-1,0)="","",HLOOKUP('回答結果(KPMG編集)'!AS$2,'受領情報一覧(KPMG編集)'!$2:$100,ROW()-1,0)),"")</f>
        <v/>
      </c>
      <c r="AT48" s="45" t="str">
        <f>IFERROR(IF(HLOOKUP('回答結果(KPMG編集)'!AT$2,'受領情報一覧(KPMG編集)'!$2:$100,ROW()-1,0)="","",HLOOKUP('回答結果(KPMG編集)'!AT$2,'受領情報一覧(KPMG編集)'!$2:$100,ROW()-1,0)),"")</f>
        <v/>
      </c>
      <c r="AU48" s="185" t="str">
        <f>IFERROR(IF(HLOOKUP('回答結果(KPMG編集)'!AU$2,'受領情報一覧(KPMG編集)'!$2:$100,ROW()-1,0)="","",HLOOKUP('回答結果(KPMG編集)'!AU$2,'受領情報一覧(KPMG編集)'!$2:$100,ROW()-1,0)),"")</f>
        <v/>
      </c>
      <c r="AV48" s="45" t="str">
        <f>IFERROR(IF(HLOOKUP('回答結果(KPMG編集)'!AV$2,'受領情報一覧(KPMG編集)'!$2:$100,ROW()-1,0)="","",HLOOKUP('回答結果(KPMG編集)'!AV$2,'受領情報一覧(KPMG編集)'!$2:$100,ROW()-1,0)),"")</f>
        <v/>
      </c>
      <c r="AW48" s="45" t="str">
        <f>IFERROR(IF(HLOOKUP('回答結果(KPMG編集)'!AW$2,'受領情報一覧(KPMG編集)'!$2:$100,ROW()-1,0)="","",HLOOKUP('回答結果(KPMG編集)'!AW$2,'受領情報一覧(KPMG編集)'!$2:$100,ROW()-1,0)),"")</f>
        <v/>
      </c>
      <c r="AX48" s="45" t="str">
        <f>IFERROR(IF(HLOOKUP('回答結果(KPMG編集)'!AX$2,'受領情報一覧(KPMG編集)'!$2:$100,ROW()-1,0)="","",HLOOKUP('回答結果(KPMG編集)'!AX$2,'受領情報一覧(KPMG編集)'!$2:$100,ROW()-1,0)),"")</f>
        <v/>
      </c>
      <c r="AY48" s="45" t="str">
        <f>IFERROR(IF(HLOOKUP('回答結果(KPMG編集)'!AY$2,'受領情報一覧(KPMG編集)'!$2:$100,ROW()-1,0)="","",HLOOKUP('回答結果(KPMG編集)'!AY$2,'受領情報一覧(KPMG編集)'!$2:$100,ROW()-1,0)),"")</f>
        <v/>
      </c>
      <c r="AZ48" s="45" t="str">
        <f>IFERROR(IF(HLOOKUP('回答結果(KPMG編集)'!AZ$2,'受領情報一覧(KPMG編集)'!$2:$100,ROW()-1,0)="","",HLOOKUP('回答結果(KPMG編集)'!AZ$2,'受領情報一覧(KPMG編集)'!$2:$100,ROW()-1,0)),"")</f>
        <v/>
      </c>
      <c r="BA48" s="45" t="str">
        <f>IFERROR(IF(HLOOKUP('回答結果(KPMG編集)'!BA$2,'受領情報一覧(KPMG編集)'!$2:$100,ROW()-1,0)="","",HLOOKUP('回答結果(KPMG編集)'!BA$2,'受領情報一覧(KPMG編集)'!$2:$100,ROW()-1,0)),"")</f>
        <v/>
      </c>
      <c r="BB48" s="185" t="str">
        <f>IFERROR(IF(HLOOKUP('回答結果(KPMG編集)'!BB$2,'受領情報一覧(KPMG編集)'!$2:$100,ROW()-1,0)="","",HLOOKUP('回答結果(KPMG編集)'!BB$2,'受領情報一覧(KPMG編集)'!$2:$100,ROW()-1,0)),"")</f>
        <v/>
      </c>
      <c r="BC48" s="45" t="str">
        <f>IFERROR(IF(HLOOKUP('回答結果(KPMG編集)'!BC$2,'受領情報一覧(KPMG編集)'!$2:$100,ROW()-1,0)="","",HLOOKUP('回答結果(KPMG編集)'!BC$2,'受領情報一覧(KPMG編集)'!$2:$100,ROW()-1,0)),"")</f>
        <v/>
      </c>
      <c r="BD48" s="45" t="str">
        <f>IFERROR(IF(HLOOKUP('回答結果(KPMG編集)'!BD$2,'受領情報一覧(KPMG編集)'!$2:$100,ROW()-1,0)="","",HLOOKUP('回答結果(KPMG編集)'!BD$2,'受領情報一覧(KPMG編集)'!$2:$100,ROW()-1,0)),"")</f>
        <v/>
      </c>
      <c r="BE48" s="45" t="str">
        <f>IFERROR(IF(HLOOKUP('回答結果(KPMG編集)'!BE$2,'受領情報一覧(KPMG編集)'!$2:$100,ROW()-1,0)="","",HLOOKUP('回答結果(KPMG編集)'!BE$2,'受領情報一覧(KPMG編集)'!$2:$100,ROW()-1,0)),"")</f>
        <v/>
      </c>
      <c r="BF48" s="45" t="str">
        <f>IFERROR(IF(HLOOKUP('回答結果(KPMG編集)'!BF$2,'受領情報一覧(KPMG編集)'!$2:$100,ROW()-1,0)="","",HLOOKUP('回答結果(KPMG編集)'!BF$2,'受領情報一覧(KPMG編集)'!$2:$100,ROW()-1,0)),"")</f>
        <v/>
      </c>
      <c r="BG48" s="45" t="str">
        <f>IFERROR(IF(HLOOKUP('回答結果(KPMG編集)'!BG$2,'受領情報一覧(KPMG編集)'!$2:$100,ROW()-1,0)="","",HLOOKUP('回答結果(KPMG編集)'!BG$2,'受領情報一覧(KPMG編集)'!$2:$100,ROW()-1,0)),"")</f>
        <v/>
      </c>
      <c r="BH48" s="45" t="str">
        <f>IFERROR(IF(HLOOKUP('回答結果(KPMG編集)'!BH$2,'受領情報一覧(KPMG編集)'!$2:$100,ROW()-1,0)="","",HLOOKUP('回答結果(KPMG編集)'!BH$2,'受領情報一覧(KPMG編集)'!$2:$100,ROW()-1,0)),"")</f>
        <v/>
      </c>
      <c r="BI48" s="45" t="str">
        <f>IFERROR(IF(HLOOKUP('回答結果(KPMG編集)'!BI$2,'受領情報一覧(KPMG編集)'!$2:$100,ROW()-1,0)="","",HLOOKUP('回答結果(KPMG編集)'!BI$2,'受領情報一覧(KPMG編集)'!$2:$100,ROW()-1,0)),"")</f>
        <v/>
      </c>
      <c r="BJ48" s="45" t="str">
        <f>IFERROR(IF(HLOOKUP('回答結果(KPMG編集)'!BJ$2,'受領情報一覧(KPMG編集)'!$2:$100,ROW()-1,0)="","",HLOOKUP('回答結果(KPMG編集)'!BJ$2,'受領情報一覧(KPMG編集)'!$2:$100,ROW()-1,0)),"")</f>
        <v/>
      </c>
      <c r="BK48" s="45" t="str">
        <f>IFERROR(IF(HLOOKUP('回答結果(KPMG編集)'!BK$2,'受領情報一覧(KPMG編集)'!$2:$100,ROW()-1,0)="","",HLOOKUP('回答結果(KPMG編集)'!BK$2,'受領情報一覧(KPMG編集)'!$2:$100,ROW()-1,0)),"")</f>
        <v/>
      </c>
      <c r="BL48" s="45" t="str">
        <f>IFERROR(IF(HLOOKUP('回答結果(KPMG編集)'!BL$2,'受領情報一覧(KPMG編集)'!$2:$100,ROW()-1,0)="","",HLOOKUP('回答結果(KPMG編集)'!BL$2,'受領情報一覧(KPMG編集)'!$2:$100,ROW()-1,0)),"")</f>
        <v/>
      </c>
      <c r="BM48" s="45" t="str">
        <f>IFERROR(IF(HLOOKUP('回答結果(KPMG編集)'!BM$2,'受領情報一覧(KPMG編集)'!$2:$100,ROW()-1,0)="","",HLOOKUP('回答結果(KPMG編集)'!BM$2,'受領情報一覧(KPMG編集)'!$2:$100,ROW()-1,0)),"")</f>
        <v>有</v>
      </c>
      <c r="BN48" s="45" t="str">
        <f>IFERROR(IF(HLOOKUP('回答結果(KPMG編集)'!BN$2,'受領情報一覧(KPMG編集)'!$2:$100,ROW()-1,0)="","",HLOOKUP('回答結果(KPMG編集)'!BN$2,'受領情報一覧(KPMG編集)'!$2:$100,ROW()-1,0)),"")</f>
        <v>設備（建築設備、水道設備、製造設備、防災設備、等）;</v>
      </c>
      <c r="BO48" s="45" t="str">
        <f>IFERROR(IF(HLOOKUP('回答結果(KPMG編集)'!BO$2,'受領情報一覧(KPMG編集)'!$2:$100,ROW()-1,0)="","",HLOOKUP('回答結果(KPMG編集)'!BO$2,'受領情報一覧(KPMG編集)'!$2:$100,ROW()-1,0)),"")</f>
        <v>静止画や動画データ;電磁波（赤外線、紫外線、等）データ;</v>
      </c>
      <c r="BP48" s="45" t="str">
        <f>IFERROR(IF(HLOOKUP('回答結果(KPMG編集)'!BP$2,'受領情報一覧(KPMG編集)'!$2:$100,ROW()-1,0)="","",HLOOKUP('回答結果(KPMG編集)'!BP$2,'受領情報一覧(KPMG編集)'!$2:$100,ROW()-1,0)),"")</f>
        <v>機器を確認対象の付近に一時的に設置（仮設）;</v>
      </c>
      <c r="BQ48" s="45" t="str">
        <f>IFERROR(IF(HLOOKUP('回答結果(KPMG編集)'!BQ$2,'受領情報一覧(KPMG編集)'!$2:$100,ROW()-1,0)="","",HLOOKUP('回答結果(KPMG編集)'!BQ$2,'受領情報一覧(KPMG編集)'!$2:$100,ROW()-1,0)),"")</f>
        <v>レベル1：基礎（製品・サービスとしての提供に向けて研究調査段階である）</v>
      </c>
      <c r="BR48" s="45" t="str">
        <f>IFERROR(IF(HLOOKUP('回答結果(KPMG編集)'!BR$2,'受領情報一覧(KPMG編集)'!$2:$100,ROW()-1,0)="","",HLOOKUP('回答結果(KPMG編集)'!BR$2,'受領情報一覧(KPMG編集)'!$2:$100,ROW()-1,0)),"")</f>
        <v>電柱内部鉄筋のＸ線撮影データを取得する。Ｘ線撮影に用いるフラットパネルディテクタは、撮影の際、専用の治具を使って電柱表面近傍に設置する。</v>
      </c>
      <c r="BS48" s="45" t="str">
        <f>IFERROR(IF(HLOOKUP('回答結果(KPMG編集)'!BS$2,'受領情報一覧(KPMG編集)'!$2:$100,ROW()-1,0)="","",HLOOKUP('回答結果(KPMG編集)'!BS$2,'受領情報一覧(KPMG編集)'!$2:$100,ROW()-1,0)),"")</f>
        <v>該当なし</v>
      </c>
      <c r="BT48" s="45" t="str">
        <f>IFERROR(IF(HLOOKUP('回答結果(KPMG編集)'!BT$2,'受領情報一覧(KPMG編集)'!$2:$100,ROW()-1,0)="","",HLOOKUP('回答結果(KPMG編集)'!BT$2,'受領情報一覧(KPMG編集)'!$2:$100,ROW()-1,0)),"")</f>
        <v>https://www.inxite.co.jp/</v>
      </c>
      <c r="BU48" s="45" t="str">
        <f>IFERROR(IF(HLOOKUP('回答結果(KPMG編集)'!BU$2,'受領情報一覧(KPMG編集)'!$2:$100,ROW()-1,0)="","",HLOOKUP('回答結果(KPMG編集)'!BU$2,'受領情報一覧(KPMG編集)'!$2:$100,ROW()-1,0)),"")</f>
        <v>有</v>
      </c>
      <c r="BV48" s="45" t="str">
        <f>IFERROR(IF(HLOOKUP('回答結果(KPMG編集)'!BV$2,'受領情報一覧(KPMG編集)'!$2:$100,ROW()-1,0)="","",HLOOKUP('回答結果(KPMG編集)'!BV$2,'受領情報一覧(KPMG編集)'!$2:$100,ROW()-1,0)),"")</f>
        <v>取得したデータの変化量を分析することで経年劣化状況（亀裂、傷、欠損、動作異常、異音、異常振動、温度異常、漏えい電流、漏えいガス、等）を検出;</v>
      </c>
      <c r="BW48" s="45" t="str">
        <f>IFERROR(IF(HLOOKUP('回答結果(KPMG編集)'!BW$2,'受領情報一覧(KPMG編集)'!$2:$100,ROW()-1,0)="","",HLOOKUP('回答結果(KPMG編集)'!BW$2,'受領情報一覧(KPMG編集)'!$2:$100,ROW()-1,0)),"")</f>
        <v>レベル2：応用（製品・サービスとしての提供に向けて実証試験段階である）</v>
      </c>
      <c r="BX48" s="45" t="str">
        <f>IFERROR(IF(HLOOKUP('回答結果(KPMG編集)'!BX$2,'受領情報一覧(KPMG編集)'!$2:$100,ROW()-1,0)="","",HLOOKUP('回答結果(KPMG編集)'!BX$2,'受領情報一覧(KPMG編集)'!$2:$100,ROW()-1,0)),"")</f>
        <v>X線で撮像されたコンクリート柱内部の鉄筋のデジタル画像を、画像処理により鉄筋の欠損箇所の検出および欠損量の分析を行い、コンクリート柱の持つ残存強度を推定する。</v>
      </c>
      <c r="BY48" s="45" t="str">
        <f>IFERROR(IF(HLOOKUP('回答結果(KPMG編集)'!BY$2,'受領情報一覧(KPMG編集)'!$2:$100,ROW()-1,0)="","",HLOOKUP('回答結果(KPMG編集)'!BY$2,'受領情報一覧(KPMG編集)'!$2:$100,ROW()-1,0)),"")</f>
        <v>取得していない;</v>
      </c>
      <c r="BZ48" s="45" t="str">
        <f>IFERROR(IF(HLOOKUP('回答結果(KPMG編集)'!BZ$2,'受領情報一覧(KPMG編集)'!$2:$100,ROW()-1,0)="","",HLOOKUP('回答結果(KPMG編集)'!BZ$2,'受領情報一覧(KPMG編集)'!$2:$100,ROW()-1,0)),"")</f>
        <v>両方取得していない</v>
      </c>
      <c r="CA48" s="45" t="str">
        <f>IFERROR(IF(HLOOKUP('回答結果(KPMG編集)'!CA$2,'受領情報一覧(KPMG編集)'!$2:$100,ROW()-1,0)="","",HLOOKUP('回答結果(KPMG編集)'!CA$2,'受領情報一覧(KPMG編集)'!$2:$100,ROW()-1,0)),"")</f>
        <v/>
      </c>
      <c r="CB48" s="45" t="str">
        <f>IFERROR(IF(HLOOKUP('回答結果(KPMG編集)'!CB$2,'受領情報一覧(KPMG編集)'!$2:$100,ROW()-1,0)="","",HLOOKUP('回答結果(KPMG編集)'!CB$2,'受領情報一覧(KPMG編集)'!$2:$100,ROW()-1,0)),"")</f>
        <v/>
      </c>
      <c r="CC48" s="45" t="str">
        <f>IFERROR(IF(HLOOKUP('回答結果(KPMG編集)'!CC$2,'受領情報一覧(KPMG編集)'!$2:$100,ROW()-1,0)="","",HLOOKUP('回答結果(KPMG編集)'!CC$2,'受領情報一覧(KPMG編集)'!$2:$100,ROW()-1,0)),"")</f>
        <v/>
      </c>
      <c r="CD48" s="45" t="str">
        <f>IFERROR(IF(HLOOKUP('回答結果(KPMG編集)'!CD$2,'受領情報一覧(KPMG編集)'!$2:$100,ROW()-1,0)="","",HLOOKUP('回答結果(KPMG編集)'!CD$2,'受領情報一覧(KPMG編集)'!$2:$100,ROW()-1,0)),"")</f>
        <v/>
      </c>
      <c r="CE48" s="45" t="str">
        <f>IFERROR(IF(HLOOKUP('回答結果(KPMG編集)'!CE$2,'受領情報一覧(KPMG編集)'!$2:$100,ROW()-1,0)="","",HLOOKUP('回答結果(KPMG編集)'!CE$2,'受領情報一覧(KPMG編集)'!$2:$100,ROW()-1,0)),"")</f>
        <v>脆弱性検査を実施しておらず実施する予定もない</v>
      </c>
      <c r="CF48" s="45" t="str">
        <f>IFERROR(IF(HLOOKUP('回答結果(KPMG編集)'!CF$2,'受領情報一覧(KPMG編集)'!$2:$100,ROW()-1,0)="","",HLOOKUP('回答結果(KPMG編集)'!CF$2,'受領情報一覧(KPMG編集)'!$2:$100,ROW()-1,0)),"")</f>
        <v/>
      </c>
      <c r="CG48" s="45" t="str">
        <f>IFERROR(IF(HLOOKUP('回答結果(KPMG編集)'!CG$2,'受領情報一覧(KPMG編集)'!$2:$100,ROW()-1,0)="","",HLOOKUP('回答結果(KPMG編集)'!CG$2,'受領情報一覧(KPMG編集)'!$2:$100,ROW()-1,0)),"")</f>
        <v/>
      </c>
      <c r="CH48" s="45" t="str">
        <f>IFERROR(IF(HLOOKUP('回答結果(KPMG編集)'!CH$2,'受領情報一覧(KPMG編集)'!$2:$100,ROW()-1,0)="","",HLOOKUP('回答結果(KPMG編集)'!CH$2,'受領情報一覧(KPMG編集)'!$2:$100,ROW()-1,0)),"")</f>
        <v/>
      </c>
      <c r="CI48" s="45" t="str">
        <f>IFERROR(IF(HLOOKUP('回答結果(KPMG編集)'!CI$2,'受領情報一覧(KPMG編集)'!$2:$100,ROW()-1,0)="","",HLOOKUP('回答結果(KPMG編集)'!CI$2,'受領情報一覧(KPMG編集)'!$2:$100,ROW()-1,0)),"")</f>
        <v>外部からのアクセス環境が整っていないため;</v>
      </c>
      <c r="CJ48" s="45" t="str">
        <f>IFERROR(IF(HLOOKUP('回答結果(KPMG編集)'!CJ$2,'受領情報一覧(KPMG編集)'!$2:$100,ROW()-1,0)="","",HLOOKUP('回答結果(KPMG編集)'!CJ$2,'受領情報一覧(KPMG編集)'!$2:$100,ROW()-1,0)),"")</f>
        <v>データセンタに業務データを保存しない</v>
      </c>
      <c r="CK48" s="45" t="str">
        <f>IFERROR(IF(HLOOKUP('回答結果(KPMG編集)'!CK$2,'受領情報一覧(KPMG編集)'!$2:$100,ROW()-1,0)="","",HLOOKUP('回答結果(KPMG編集)'!CK$2,'受領情報一覧(KPMG編集)'!$2:$100,ROW()-1,0)),"")</f>
        <v/>
      </c>
      <c r="CL48" s="45" t="str">
        <f>IFERROR(IF(HLOOKUP('回答結果(KPMG編集)'!CL$2,'受領情報一覧(KPMG編集)'!$2:$100,ROW()-1,0)="","",HLOOKUP('回答結果(KPMG編集)'!CL$2,'受領情報一覧(KPMG編集)'!$2:$100,ROW()-1,0)),"")</f>
        <v/>
      </c>
      <c r="CM48" s="45" t="str">
        <f>IFERROR(IF(HLOOKUP('回答結果(KPMG編集)'!CM$2,'受領情報一覧(KPMG編集)'!$2:$100,ROW()-1,0)="","",HLOOKUP('回答結果(KPMG編集)'!CM$2,'受領情報一覧(KPMG編集)'!$2:$100,ROW()-1,0)),"")</f>
        <v/>
      </c>
      <c r="CN48" s="45" t="str">
        <f>IFERROR(IF(HLOOKUP('回答結果(KPMG編集)'!CN$2,'受領情報一覧(KPMG編集)'!$2:$100,ROW()-1,0)="","",HLOOKUP('回答結果(KPMG編集)'!CN$2,'受領情報一覧(KPMG編集)'!$2:$100,ROW()-1,0)),"")</f>
        <v/>
      </c>
      <c r="CO48" s="45" t="str">
        <f>IFERROR(IF(HLOOKUP('回答結果(KPMG編集)'!CO$2,'受領情報一覧(KPMG編集)'!$2:$100,ROW()-1,0)="","",HLOOKUP('回答結果(KPMG編集)'!CO$2,'受領情報一覧(KPMG編集)'!$2:$100,ROW()-1,0)),"")</f>
        <v/>
      </c>
      <c r="CP48" s="45" t="str">
        <f>IFERROR(IF(HLOOKUP('回答結果(KPMG編集)'!CP$2,'受領情報一覧(KPMG編集)'!$2:$100,ROW()-1,0)="","",HLOOKUP('回答結果(KPMG編集)'!CP$2,'受領情報一覧(KPMG編集)'!$2:$100,ROW()-1,0)),"")</f>
        <v/>
      </c>
      <c r="CQ48" s="45" t="str">
        <f>IFERROR(IF(HLOOKUP('回答結果(KPMG編集)'!CQ$2,'受領情報一覧(KPMG編集)'!$2:$100,ROW()-1,0)="","",HLOOKUP('回答結果(KPMG編集)'!CQ$2,'受領情報一覧(KPMG編集)'!$2:$100,ROW()-1,0)),"")</f>
        <v/>
      </c>
      <c r="CR48" s="45" t="str">
        <f>IFERROR(IF(HLOOKUP('回答結果(KPMG編集)'!CR$2,'受領情報一覧(KPMG編集)'!$2:$100,ROW()-1,0)="","",HLOOKUP('回答結果(KPMG編集)'!CR$2,'受領情報一覧(KPMG編集)'!$2:$100,ROW()-1,0)),"")</f>
        <v/>
      </c>
      <c r="CS48" s="45" t="str">
        <f>IFERROR(IF(HLOOKUP('回答結果(KPMG編集)'!CS$2,'受領情報一覧(KPMG編集)'!$2:$100,ROW()-1,0)="","",HLOOKUP('回答結果(KPMG編集)'!CS$2,'受領情報一覧(KPMG編集)'!$2:$100,ROW()-1,0)),"")</f>
        <v/>
      </c>
      <c r="CT48" s="45" t="str">
        <f>IFERROR(IF(HLOOKUP('回答結果(KPMG編集)'!CT$2,'受領情報一覧(KPMG編集)'!$2:$100,ROW()-1,0)="","",HLOOKUP('回答結果(KPMG編集)'!CT$2,'受領情報一覧(KPMG編集)'!$2:$100,ROW()-1,0)),"")</f>
        <v/>
      </c>
      <c r="CU48" s="45" t="str">
        <f>IFERROR(IF(HLOOKUP('回答結果(KPMG編集)'!CU$2,'受領情報一覧(KPMG編集)'!$2:$100,ROW()-1,0)="","",HLOOKUP('回答結果(KPMG編集)'!CU$2,'受領情報一覧(KPMG編集)'!$2:$100,ROW()-1,0)),"")</f>
        <v/>
      </c>
      <c r="CV48" s="45" t="str">
        <f>IFERROR(IF(HLOOKUP('回答結果(KPMG編集)'!CV$2,'受領情報一覧(KPMG編集)'!$2:$100,ROW()-1,0)="","",HLOOKUP('回答結果(KPMG編集)'!CV$2,'受領情報一覧(KPMG編集)'!$2:$100,ROW()-1,0)),"")</f>
        <v>０件</v>
      </c>
      <c r="CW48" s="45" t="str">
        <f>IFERROR(IF(HLOOKUP('回答結果(KPMG編集)'!CW$2,'受領情報一覧(KPMG編集)'!$2:$100,ROW()-1,0)="","",HLOOKUP('回答結果(KPMG編集)'!CW$2,'受領情報一覧(KPMG編集)'!$2:$100,ROW()-1,0)),"")</f>
        <v>０件</v>
      </c>
      <c r="CX48" s="45" t="str">
        <f>IFERROR(IF(HLOOKUP('回答結果(KPMG編集)'!CX$2,'受領情報一覧(KPMG編集)'!$2:$100,ROW()-1,0)="","",HLOOKUP('回答結果(KPMG編集)'!CX$2,'受領情報一覧(KPMG編集)'!$2:$100,ROW()-1,0)),"")</f>
        <v>無し</v>
      </c>
      <c r="CY48" s="45" t="str">
        <f>IFERROR(IF(HLOOKUP('回答結果(KPMG編集)'!CY$2,'受領情報一覧(KPMG編集)'!$2:$100,ROW()-1,0)="","",HLOOKUP('回答結果(KPMG編集)'!CY$2,'受領情報一覧(KPMG編集)'!$2:$100,ROW()-1,0)),"")</f>
        <v/>
      </c>
      <c r="CZ48" s="45" t="str">
        <f>IFERROR(IF(HLOOKUP('回答結果(KPMG編集)'!CZ$2,'受領情報一覧(KPMG編集)'!$2:$100,ROW()-1,0)="","",HLOOKUP('回答結果(KPMG編集)'!CZ$2,'受領情報一覧(KPMG編集)'!$2:$100,ROW()-1,0)),"")</f>
        <v/>
      </c>
      <c r="DA48" s="45" t="str">
        <f>IFERROR(IF(HLOOKUP('回答結果(KPMG編集)'!DA$2,'受領情報一覧(KPMG編集)'!$2:$100,ROW()-1,0)="","",HLOOKUP('回答結果(KPMG編集)'!DA$2,'受領情報一覧(KPMG編集)'!$2:$100,ROW()-1,0)),"")</f>
        <v/>
      </c>
      <c r="DB48" s="45" t="str">
        <f>IFERROR(IF(HLOOKUP('回答結果(KPMG編集)'!DB$2,'受領情報一覧(KPMG編集)'!$2:$100,ROW()-1,0)="","",HLOOKUP('回答結果(KPMG編集)'!DB$2,'受領情報一覧(KPMG編集)'!$2:$100,ROW()-1,0)),"")</f>
        <v/>
      </c>
      <c r="DC48" s="45" t="str">
        <f>IFERROR(IF(HLOOKUP('回答結果(KPMG編集)'!DC$2,'受領情報一覧(KPMG編集)'!$2:$100,ROW()-1,0)="","",HLOOKUP('回答結果(KPMG編集)'!DC$2,'受領情報一覧(KPMG編集)'!$2:$100,ROW()-1,0)),"")</f>
        <v/>
      </c>
      <c r="DD48" s="45" t="str">
        <f>IFERROR(IF(HLOOKUP('回答結果(KPMG編集)'!DD$2,'受領情報一覧(KPMG編集)'!$2:$100,ROW()-1,0)="","",HLOOKUP('回答結果(KPMG編集)'!DD$2,'受領情報一覧(KPMG編集)'!$2:$100,ROW()-1,0)),"")</f>
        <v/>
      </c>
      <c r="DE48" s="45" t="str">
        <f>IFERROR(IF(HLOOKUP('回答結果(KPMG編集)'!DE$2,'受領情報一覧(KPMG編集)'!$2:$100,ROW()-1,0)="","",HLOOKUP('回答結果(KPMG編集)'!DE$2,'受領情報一覧(KPMG編集)'!$2:$100,ROW()-1,0)),"")</f>
        <v/>
      </c>
      <c r="DF48" s="45" t="str">
        <f>IFERROR(IF(HLOOKUP('回答結果(KPMG編集)'!DF$2,'受領情報一覧(KPMG編集)'!$2:$100,ROW()-1,0)="","",HLOOKUP('回答結果(KPMG編集)'!DF$2,'受領情報一覧(KPMG編集)'!$2:$100,ROW()-1,0)),"")</f>
        <v>日本国の裁判所</v>
      </c>
      <c r="DG48" s="45" t="str">
        <f>IFERROR(IF(HLOOKUP('回答結果(KPMG編集)'!DG$2,'受領情報一覧(KPMG編集)'!$2:$100,ROW()-1,0)="","",HLOOKUP('回答結果(KPMG編集)'!DG$2,'受領情報一覧(KPMG編集)'!$2:$100,ROW()-1,0)),"")</f>
        <v>日本法</v>
      </c>
      <c r="DH48" s="45" t="str">
        <f>IFERROR(IF(HLOOKUP('回答結果(KPMG編集)'!DH$2,'受領情報一覧(KPMG編集)'!$2:$100,ROW()-1,0)="","",HLOOKUP('回答結果(KPMG編集)'!DH$2,'受領情報一覧(KPMG編集)'!$2:$100,ROW()-1,0)),"")</f>
        <v>はい</v>
      </c>
      <c r="DI48" s="45" t="str">
        <f>IFERROR(IF(HLOOKUP('回答結果(KPMG編集)'!DI$2,'受領情報一覧(KPMG編集)'!$2:$100,ROW()-1,0)="","",HLOOKUP('回答結果(KPMG編集)'!DI$2,'受領情報一覧(KPMG編集)'!$2:$100,ROW()-1,0)),"")</f>
        <v>はい</v>
      </c>
      <c r="DJ48" s="45" t="str">
        <f>IFERROR(IF(HLOOKUP('回答結果(KPMG編集)'!DJ$2,'受領情報一覧(KPMG編集)'!$2:$100,ROW()-1,0)="","",HLOOKUP('回答結果(KPMG編集)'!DJ$2,'受領情報一覧(KPMG編集)'!$2:$100,ROW()-1,0)),"")</f>
        <v>契約内容に基づく</v>
      </c>
      <c r="DK48" s="45" t="str">
        <f>IFERROR(IF(HLOOKUP('回答結果(KPMG編集)'!DK$2,'受領情報一覧(KPMG編集)'!$2:$100,ROW()-1,0)="","",HLOOKUP('回答結果(KPMG編集)'!DK$2,'受領情報一覧(KPMG編集)'!$2:$100,ROW()-1,0)),"")</f>
        <v/>
      </c>
      <c r="DL48" s="45" t="str">
        <f>IFERROR(IF(HLOOKUP('回答結果(KPMG編集)'!DL$2,'受領情報一覧(KPMG編集)'!$2:$100,ROW()-1,0)="","",HLOOKUP('回答結果(KPMG編集)'!DL$2,'受領情報一覧(KPMG編集)'!$2:$100,ROW()-1,0)),"")</f>
        <v/>
      </c>
      <c r="DM48" s="45" t="str">
        <f>IFERROR(IF(HLOOKUP('回答結果(KPMG編集)'!DM$2,'受領情報一覧(KPMG編集)'!$2:$100,ROW()-1,0)="","",HLOOKUP('回答結果(KPMG編集)'!DM$2,'受領情報一覧(KPMG編集)'!$2:$100,ROW()-1,0)),"")</f>
        <v/>
      </c>
      <c r="DN48" s="45" t="str">
        <f>IFERROR(IF(HLOOKUP('回答結果(KPMG編集)'!DN$2,'受領情報一覧(KPMG編集)'!$2:$100,ROW()-1,0)="","",HLOOKUP('回答結果(KPMG編集)'!DN$2,'受領情報一覧(KPMG編集)'!$2:$100,ROW()-1,0)),"")</f>
        <v/>
      </c>
      <c r="DO48" s="45" t="str">
        <f>IFERROR(IF(HLOOKUP('回答結果(KPMG編集)'!DO$2,'受領情報一覧(KPMG編集)'!$2:$100,ROW()-1,0)="","",HLOOKUP('回答結果(KPMG編集)'!DO$2,'受領情報一覧(KPMG編集)'!$2:$100,ROW()-1,0)),"")</f>
        <v/>
      </c>
      <c r="DP48" s="45" t="str">
        <f>IFERROR(IF(HLOOKUP('回答結果(KPMG編集)'!DP$2,'受領情報一覧(KPMG編集)'!$2:$100,ROW()-1,0)="","",HLOOKUP('回答結果(KPMG編集)'!DP$2,'受領情報一覧(KPMG編集)'!$2:$100,ROW()-1,0)),"")</f>
        <v/>
      </c>
      <c r="DQ48" s="45" t="str">
        <f>IFERROR(IF(HLOOKUP('回答結果(KPMG編集)'!DQ$2,'受領情報一覧(KPMG編集)'!$2:$100,ROW()-1,0)="","",HLOOKUP('回答結果(KPMG編集)'!DQ$2,'受領情報一覧(KPMG編集)'!$2:$100,ROW()-1,0)),"")</f>
        <v/>
      </c>
      <c r="DR48" s="45" t="str">
        <f>IFERROR(IF(HLOOKUP('回答結果(KPMG編集)'!DR$2,'受領情報一覧(KPMG編集)'!$2:$100,ROW()-1,0)="","",HLOOKUP('回答結果(KPMG編集)'!DR$2,'受領情報一覧(KPMG編集)'!$2:$100,ROW()-1,0)),"")</f>
        <v/>
      </c>
      <c r="DS48" s="45" t="str">
        <f>IFERROR(IF(HLOOKUP('回答結果(KPMG編集)'!DS$2,'受領情報一覧(KPMG編集)'!$2:$100,ROW()-1,0)="","",HLOOKUP('回答結果(KPMG編集)'!DS$2,'受領情報一覧(KPMG編集)'!$2:$100,ROW()-1,0)),"")</f>
        <v/>
      </c>
      <c r="DT48" s="45" t="str">
        <f>IFERROR(IF(HLOOKUP('回答結果(KPMG編集)'!DT$2,'受領情報一覧(KPMG編集)'!$2:$100,ROW()-1,0)="","",HLOOKUP('回答結果(KPMG編集)'!DT$2,'受領情報一覧(KPMG編集)'!$2:$100,ROW()-1,0)),"")</f>
        <v/>
      </c>
      <c r="DU48" s="45" t="str">
        <f>IFERROR(IF(HLOOKUP('回答結果(KPMG編集)'!DU$2,'受領情報一覧(KPMG編集)'!$2:$100,ROW()-1,0)="","",HLOOKUP('回答結果(KPMG編集)'!DU$2,'受領情報一覧(KPMG編集)'!$2:$100,ROW()-1,0)),"")</f>
        <v/>
      </c>
      <c r="DV48" s="45" t="str">
        <f>IFERROR(IF(HLOOKUP('回答結果(KPMG編集)'!DV$2,'受領情報一覧(KPMG編集)'!$2:$100,ROW()-1,0)="","",HLOOKUP('回答結果(KPMG編集)'!DV$2,'受領情報一覧(KPMG編集)'!$2:$100,ROW()-1,0)),"")</f>
        <v>技術部　鈴木栞</v>
      </c>
      <c r="DW48" s="45" t="str">
        <f>IFERROR(IF(HLOOKUP('回答結果(KPMG編集)'!DW$2,'受領情報一覧(KPMG編集)'!$2:$100,ROW()-1,0)="","",HLOOKUP('回答結果(KPMG編集)'!DW$2,'受領情報一覧(KPMG編集)'!$2:$100,ROW()-1,0)),"")</f>
        <v>ギジュツブ　スズキシオリ</v>
      </c>
      <c r="DX48" s="45" t="str">
        <f>IFERROR(IF(HLOOKUP('回答結果(KPMG編集)'!DX$2,'受領情報一覧(KPMG編集)'!$2:$100,ROW()-1,0)="","",HLOOKUP('回答結果(KPMG編集)'!DX$2,'受領情報一覧(KPMG編集)'!$2:$100,ROW()-1,0)),"")</f>
        <v>s-kondou@chiko.co.jp</v>
      </c>
      <c r="DY48" s="45" t="str">
        <f>IFERROR(IF(HLOOKUP('回答結果(KPMG編集)'!DY$2,'受領情報一覧(KPMG編集)'!$2:$100,ROW()-1,0)="","",HLOOKUP('回答結果(KPMG編集)'!DY$2,'受領情報一覧(KPMG編集)'!$2:$100,ROW()-1,0)),"")</f>
        <v>個人情報の取扱いに同意する</v>
      </c>
      <c r="DZ48" s="45" t="str">
        <f>IFERROR(IF(HLOOKUP('回答結果(KPMG編集)'!DZ$2,'受領情報一覧(KPMG編集)'!$2:$100,ROW()-1,0)="","",HLOOKUP('回答結果(KPMG編集)'!DZ$2,'受領情報一覧(KPMG編集)'!$2:$100,ROW()-1,0)),"")</f>
        <v>著作権の取扱いに同意する</v>
      </c>
      <c r="EA48" s="45" t="str">
        <f>IFERROR(IF(HLOOKUP('回答結果(KPMG編集)'!EA$3,'受領情報一覧(KPMG編集)'!$3:$100,ROW()-2,0)="","",HLOOKUP('回答結果(KPMG編集)'!EA$3,'受領情報一覧(KPMG編集)'!$3:$100,ROW()-2,0)),"")</f>
        <v>同意する</v>
      </c>
      <c r="EB48" s="45" t="str">
        <f>IFERROR(IF(HLOOKUP('回答結果(KPMG編集)'!EB$3,'受領情報一覧(KPMG編集)'!$3:$100,ROW()-2,0)="","",HLOOKUP('回答結果(KPMG編集)'!EB$3,'受領情報一覧(KPMG編集)'!$3:$100,ROW()-2,0)),"")</f>
        <v>確認しました</v>
      </c>
    </row>
    <row r="49" spans="2:132" x14ac:dyDescent="0.55000000000000004">
      <c r="B49" s="67">
        <f>IFERROR(IF(Table1[[#This Row],[回答ID]]="","",Table1[[#This Row],[回答ID]]),"")</f>
        <v>46</v>
      </c>
      <c r="C49" s="46">
        <f>IFERROR(IF(Table1[[#This Row],[開始時刻]]="","",Table1[[#This Row],[開始時刻]]),"")</f>
        <v>45317.636111111111</v>
      </c>
      <c r="D49" s="46">
        <f>IFERROR(IF(Table1[[#This Row],[完了時刻]]="","",Table1[[#This Row],[完了時刻]]),"")</f>
        <v>45320.650613425925</v>
      </c>
      <c r="E49" s="45" t="str">
        <f>IFERROR(IF(Table1[[#This Row],[メール]]="","",Table1[[#This Row],[メール]]),"")</f>
        <v>anonymous</v>
      </c>
      <c r="F49" s="45" t="str">
        <f>IFERROR(IF(Table1[[#This Row],[名前]]="","",Table1[[#This Row],[名前]]),"")</f>
        <v/>
      </c>
      <c r="G49" s="45" t="str">
        <f>IFERROR(IF(Table1[[#This Row],[最終変更時刻]]="","",Table1[[#This Row],[最終変更時刻]]),"")</f>
        <v/>
      </c>
      <c r="H49" s="45" t="str">
        <f>IFERROR(IF(HLOOKUP('回答結果(KPMG編集)'!H$2,'受領情報一覧(KPMG編集)'!$2:$100,ROW()-1,0)="","",HLOOKUP('回答結果(KPMG編集)'!H$2,'受領情報一覧(KPMG編集)'!$2:$100,ROW()-1,0)),"")</f>
        <v>エヌ・ティ・ティ・コミュニケーションズ株式会社</v>
      </c>
      <c r="I49" s="45" t="str">
        <f>IFERROR(IF(HLOOKUP('回答結果(KPMG編集)'!I$2,'受領情報一覧(KPMG編集)'!$2:$100,ROW()-1,0)="","",HLOOKUP('回答結果(KPMG編集)'!I$2,'受領情報一覧(KPMG編集)'!$2:$100,ROW()-1,0)),"")</f>
        <v>エヌティティコミュニケーションズ</v>
      </c>
      <c r="J49" s="45" t="str">
        <f>IFERROR(IF(HLOOKUP('回答結果(KPMG編集)'!J$2,'受領情報一覧(KPMG編集)'!$2:$100,ROW()-1,0)="","",HLOOKUP('回答結果(KPMG編集)'!J$2,'受領情報一覧(KPMG編集)'!$2:$100,ROW()-1,0)),"")</f>
        <v>日本国</v>
      </c>
      <c r="K49" s="184">
        <f>IFERROR(IF(HLOOKUP('回答結果(KPMG編集)'!K$2,'受領情報一覧(KPMG編集)'!$2:$100,ROW()-1,0)="","",HLOOKUP('回答結果(KPMG編集)'!K$2,'受領情報一覧(KPMG編集)'!$2:$100,ROW()-1,0)),"")</f>
        <v>7010001064648</v>
      </c>
      <c r="L49" s="45" t="str">
        <f>IFERROR(IF(HLOOKUP('回答結果(KPMG編集)'!L$2,'受領情報一覧(KPMG編集)'!$2:$100,ROW()-1,0)="","",HLOOKUP('回答結果(KPMG編集)'!L$2,'受領情報一覧(KPMG編集)'!$2:$100,ROW()-1,0)),"")</f>
        <v>300⼈超</v>
      </c>
      <c r="M49" s="45" t="str">
        <f>IFERROR(IF(HLOOKUP('回答結果(KPMG編集)'!M$2,'受領情報一覧(KPMG編集)'!$2:$100,ROW()-1,0)="","",HLOOKUP('回答結果(KPMG編集)'!M$2,'受領情報一覧(KPMG編集)'!$2:$100,ROW()-1,0)),"")</f>
        <v>３億円超</v>
      </c>
      <c r="N49" s="45" t="str">
        <f>IFERROR(IF(HLOOKUP('回答結果(KPMG編集)'!N$2,'受領情報一覧(KPMG編集)'!$2:$100,ROW()-1,0)="","",HLOOKUP('回答結果(KPMG編集)'!N$2,'受領情報一覧(KPMG編集)'!$2:$100,ROW()-1,0)),"")</f>
        <v>東京都千代田区大手町2-3-1 大手町プレイスウエストタワー</v>
      </c>
      <c r="O49" s="45" t="str">
        <f>IFERROR(IF(HLOOKUP('回答結果(KPMG編集)'!O$2,'受領情報一覧(KPMG編集)'!$2:$100,ROW()-1,0)="","",HLOOKUP('回答結果(KPMG編集)'!O$2,'受領情報一覧(KPMG編集)'!$2:$100,ROW()-1,0)),"")</f>
        <v>https://www.ntt.com/index.html</v>
      </c>
      <c r="P49" s="45" t="str">
        <f>IFERROR(IF(HLOOKUP('回答結果(KPMG編集)'!P$2,'受領情報一覧(KPMG編集)'!$2:$100,ROW()-1,0)="","",HLOOKUP('回答結果(KPMG編集)'!P$2,'受領情報一覧(KPMG編集)'!$2:$100,ROW()-1,0)),"")</f>
        <v>中央省庁（全省庁統一資格）;都道府県;市区町村;</v>
      </c>
      <c r="Q49" s="45" t="str">
        <f>IFERROR(IF(HLOOKUP('回答結果(KPMG編集)'!Q$2,'受領情報一覧(KPMG編集)'!$2:$100,ROW()-1,0)="","",HLOOKUP('回答結果(KPMG編集)'!Q$2,'受領情報一覧(KPMG編集)'!$2:$100,ROW()-1,0)),"")</f>
        <v>全国;</v>
      </c>
      <c r="R49" s="45" t="str">
        <f>IFERROR(IF(HLOOKUP('回答結果(KPMG編集)'!R$2,'受領情報一覧(KPMG編集)'!$2:$100,ROW()-1,0)="","",HLOOKUP('回答結果(KPMG編集)'!R$2,'受領情報一覧(KPMG編集)'!$2:$100,ROW()-1,0)),"")</f>
        <v>自律型ドローンを用いたインフラ点検支援サービス</v>
      </c>
      <c r="S49" s="45" t="str">
        <f>IFERROR(IF(HLOOKUP('回答結果(KPMG編集)'!S$2,'受領情報一覧(KPMG編集)'!$2:$100,ROW()-1,0)="","",HLOOKUP('回答結果(KPMG編集)'!S$2,'受領情報一覧(KPMG編集)'!$2:$100,ROW()-1,0)),"")</f>
        <v/>
      </c>
      <c r="T49" s="45" t="str">
        <f>IFERROR(IF(HLOOKUP('回答結果(KPMG編集)'!T$2,'受領情報一覧(KPMG編集)'!$2:$100,ROW()-1,0)="","",HLOOKUP('回答結果(KPMG編集)'!T$2,'受領情報一覧(KPMG編集)'!$2:$100,ROW()-1,0)),"")</f>
        <v>Skydio社ドローンを用いたインフラ点検の支援サービスです。インフラ点検での活用を想定した静止画・動画の撮影、撮影データからひびわれ検出や点群データ、３Dモデル、オルソ画像を提供致します。</v>
      </c>
      <c r="U49" s="45" t="str">
        <f>IFERROR(IF(HLOOKUP('回答結果(KPMG編集)'!U$2,'受領情報一覧(KPMG編集)'!$2:$100,ROW()-1,0)="","",HLOOKUP('回答結果(KPMG編集)'!U$2,'受領情報一覧(KPMG編集)'!$2:$100,ROW()-1,0)),"")</f>
        <v>https://www.docomosky.jp/skydio/</v>
      </c>
      <c r="V49" s="45" t="str">
        <f>IFERROR(IF(HLOOKUP('回答結果(KPMG編集)'!V$2,'受領情報一覧(KPMG編集)'!$2:$100,ROW()-1,0)="","",HLOOKUP('回答結果(KPMG編集)'!V$2,'受領情報一覧(KPMG編集)'!$2:$100,ROW()-1,0)),"")</f>
        <v/>
      </c>
      <c r="W49" s="45" t="str">
        <f>IFERROR(IF(HLOOKUP('回答結果(KPMG編集)'!W$2,'受領情報一覧(KPMG編集)'!$2:$100,ROW()-1,0)="","",HLOOKUP('回答結果(KPMG編集)'!W$2,'受領情報一覧(KPMG編集)'!$2:$100,ROW()-1,0)),"")</f>
        <v/>
      </c>
      <c r="X49" s="45" t="str">
        <f>IFERROR(IF(HLOOKUP('回答結果(KPMG編集)'!X$2,'受領情報一覧(KPMG編集)'!$2:$100,ROW()-1,0)="","",HLOOKUP('回答結果(KPMG編集)'!X$2,'受領情報一覧(KPMG編集)'!$2:$100,ROW()-1,0)),"")</f>
        <v>複数の要素技術により構成される</v>
      </c>
      <c r="Y49" s="45" t="str">
        <f>IFERROR(IF(HLOOKUP('回答結果(KPMG編集)'!Y$2,'受領情報一覧(KPMG編集)'!$2:$100,ROW()-1,0)="","",HLOOKUP('回答結果(KPMG編集)'!Y$2,'受領情報一覧(KPMG編集)'!$2:$100,ROW()-1,0)),"")</f>
        <v/>
      </c>
      <c r="Z49" s="45" t="str">
        <f>IFERROR(IF(HLOOKUP('回答結果(KPMG編集)'!Z$2,'受領情報一覧(KPMG編集)'!$2:$100,ROW()-1,0)="","",HLOOKUP('回答結果(KPMG編集)'!Z$2,'受領情報一覧(KPMG編集)'!$2:$100,ROW()-1,0)),"")</f>
        <v/>
      </c>
      <c r="AA49" s="185" t="str">
        <f>IFERROR(IF(HLOOKUP('回答結果(KPMG編集)'!AA$2,'受領情報一覧(KPMG編集)'!$2:$100,ROW()-1,0)="","",HLOOKUP('回答結果(KPMG編集)'!AA$2,'受領情報一覧(KPMG編集)'!$2:$100,ROW()-1,0)),"")</f>
        <v/>
      </c>
      <c r="AB49" s="45" t="str">
        <f>IFERROR(IF(HLOOKUP('回答結果(KPMG編集)'!AB$2,'受領情報一覧(KPMG編集)'!$2:$100,ROW()-1,0)="","",HLOOKUP('回答結果(KPMG編集)'!AB$2,'受領情報一覧(KPMG編集)'!$2:$100,ROW()-1,0)),"")</f>
        <v/>
      </c>
      <c r="AC49" s="45" t="str">
        <f>IFERROR(IF(HLOOKUP('回答結果(KPMG編集)'!AC$2,'受領情報一覧(KPMG編集)'!$2:$100,ROW()-1,0)="","",HLOOKUP('回答結果(KPMG編集)'!AC$2,'受領情報一覧(KPMG編集)'!$2:$100,ROW()-1,0)),"")</f>
        <v>ドローンによるインフラ点検支援</v>
      </c>
      <c r="AD49" s="45" t="str">
        <f>IFERROR(IF(HLOOKUP('回答結果(KPMG編集)'!AD$2,'受領情報一覧(KPMG編集)'!$2:$100,ROW()-1,0)="","",HLOOKUP('回答結果(KPMG編集)'!AD$2,'受領情報一覧(KPMG編集)'!$2:$100,ROW()-1,0)),"")</f>
        <v/>
      </c>
      <c r="AE49" s="45" t="str">
        <f>IFERROR(IF(HLOOKUP('回答結果(KPMG編集)'!AE$2,'受領情報一覧(KPMG編集)'!$2:$100,ROW()-1,0)="","",HLOOKUP('回答結果(KPMG編集)'!AE$2,'受領情報一覧(KPMG編集)'!$2:$100,ROW()-1,0)),"")</f>
        <v>エヌ・ティ・ティ・コミュニケーションズ株式会社</v>
      </c>
      <c r="AF49" s="45" t="str">
        <f>IFERROR(IF(HLOOKUP('回答結果(KPMG編集)'!AF$2,'受領情報一覧(KPMG編集)'!$2:$100,ROW()-1,0)="","",HLOOKUP('回答結果(KPMG編集)'!AF$2,'受領情報一覧(KPMG編集)'!$2:$100,ROW()-1,0)),"")</f>
        <v>エヌティティコミュニケーションズ</v>
      </c>
      <c r="AG49" s="185" t="str">
        <f>IFERROR(IF(HLOOKUP('回答結果(KPMG編集)'!AG$2,'受領情報一覧(KPMG編集)'!$2:$100,ROW()-1,0)="","",HLOOKUP('回答結果(KPMG編集)'!AG$2,'受領情報一覧(KPMG編集)'!$2:$100,ROW()-1,0)),"")</f>
        <v>7010001064648</v>
      </c>
      <c r="AH49" s="45" t="str">
        <f>IFERROR(IF(HLOOKUP('回答結果(KPMG編集)'!AH$2,'受領情報一覧(KPMG編集)'!$2:$100,ROW()-1,0)="","",HLOOKUP('回答結果(KPMG編集)'!AH$2,'受領情報一覧(KPMG編集)'!$2:$100,ROW()-1,0)),"")</f>
        <v>東京都千代田区大手町2-3-1</v>
      </c>
      <c r="AI49" s="45" t="str">
        <f>IFERROR(IF(HLOOKUP('回答結果(KPMG編集)'!AI$2,'受領情報一覧(KPMG編集)'!$2:$100,ROW()-1,0)="","",HLOOKUP('回答結果(KPMG編集)'!AI$2,'受領情報一覧(KPMG編集)'!$2:$100,ROW()-1,0)),"")</f>
        <v>続けて回答する</v>
      </c>
      <c r="AJ49" s="45" t="str">
        <f>IFERROR(IF(HLOOKUP('回答結果(KPMG編集)'!AJ$2,'受領情報一覧(KPMG編集)'!$2:$100,ROW()-1,0)="","",HLOOKUP('回答結果(KPMG編集)'!AJ$2,'受領情報一覧(KPMG編集)'!$2:$100,ROW()-1,0)),"")</f>
        <v>Skydio 2/2+, Skydio X2E, Skydio X10 ※Skydio X10は日本提供準備中 *米国では提供開始</v>
      </c>
      <c r="AK49" s="45" t="str">
        <f>IFERROR(IF(HLOOKUP('回答結果(KPMG編集)'!AK$2,'受領情報一覧(KPMG編集)'!$2:$100,ROW()-1,0)="","",HLOOKUP('回答結果(KPMG編集)'!AK$2,'受領情報一覧(KPMG編集)'!$2:$100,ROW()-1,0)),"")</f>
        <v/>
      </c>
      <c r="AL49" s="45" t="str">
        <f>IFERROR(IF(HLOOKUP('回答結果(KPMG編集)'!AL$2,'受領情報一覧(KPMG編集)'!$2:$100,ROW()-1,0)="","",HLOOKUP('回答結果(KPMG編集)'!AL$2,'受領情報一覧(KPMG編集)'!$2:$100,ROW()-1,0)),"")</f>
        <v>Skydio, Inc.</v>
      </c>
      <c r="AM49" s="45" t="str">
        <f>IFERROR(IF(HLOOKUP('回答結果(KPMG編集)'!AM$2,'受領情報一覧(KPMG編集)'!$2:$100,ROW()-1,0)="","",HLOOKUP('回答結果(KPMG編集)'!AM$2,'受領情報一覧(KPMG編集)'!$2:$100,ROW()-1,0)),"")</f>
        <v>スカイディオインク</v>
      </c>
      <c r="AN49" s="185" t="str">
        <f>IFERROR(IF(HLOOKUP('回答結果(KPMG編集)'!AN$2,'受領情報一覧(KPMG編集)'!$2:$100,ROW()-1,0)="","",HLOOKUP('回答結果(KPMG編集)'!AN$2,'受領情報一覧(KPMG編集)'!$2:$100,ROW()-1,0)),"")</f>
        <v>0000000000000</v>
      </c>
      <c r="AO49" s="45" t="str">
        <f>IFERROR(IF(HLOOKUP('回答結果(KPMG編集)'!AO$2,'受領情報一覧(KPMG編集)'!$2:$100,ROW()-1,0)="","",HLOOKUP('回答結果(KPMG編集)'!AO$2,'受領情報一覧(KPMG編集)'!$2:$100,ROW()-1,0)),"")</f>
        <v>米国</v>
      </c>
      <c r="AP49" s="45" t="str">
        <f>IFERROR(IF(HLOOKUP('回答結果(KPMG編集)'!AP$2,'受領情報一覧(KPMG編集)'!$2:$100,ROW()-1,0)="","",HLOOKUP('回答結果(KPMG編集)'!AP$2,'受領情報一覧(KPMG編集)'!$2:$100,ROW()-1,0)),"")</f>
        <v>次のセクションの回答へ進む</v>
      </c>
      <c r="AQ49" s="45" t="str">
        <f>IFERROR(IF(HLOOKUP('回答結果(KPMG編集)'!AQ$2,'受領情報一覧(KPMG編集)'!$2:$100,ROW()-1,0)="","",HLOOKUP('回答結果(KPMG編集)'!AQ$2,'受領情報一覧(KPMG編集)'!$2:$100,ROW()-1,0)),"")</f>
        <v/>
      </c>
      <c r="AR49" s="45" t="str">
        <f>IFERROR(IF(HLOOKUP('回答結果(KPMG編集)'!AR$2,'受領情報一覧(KPMG編集)'!$2:$100,ROW()-1,0)="","",HLOOKUP('回答結果(KPMG編集)'!AR$2,'受領情報一覧(KPMG編集)'!$2:$100,ROW()-1,0)),"")</f>
        <v/>
      </c>
      <c r="AS49" s="45" t="str">
        <f>IFERROR(IF(HLOOKUP('回答結果(KPMG編集)'!AS$2,'受領情報一覧(KPMG編集)'!$2:$100,ROW()-1,0)="","",HLOOKUP('回答結果(KPMG編集)'!AS$2,'受領情報一覧(KPMG編集)'!$2:$100,ROW()-1,0)),"")</f>
        <v/>
      </c>
      <c r="AT49" s="45" t="str">
        <f>IFERROR(IF(HLOOKUP('回答結果(KPMG編集)'!AT$2,'受領情報一覧(KPMG編集)'!$2:$100,ROW()-1,0)="","",HLOOKUP('回答結果(KPMG編集)'!AT$2,'受領情報一覧(KPMG編集)'!$2:$100,ROW()-1,0)),"")</f>
        <v/>
      </c>
      <c r="AU49" s="185" t="str">
        <f>IFERROR(IF(HLOOKUP('回答結果(KPMG編集)'!AU$2,'受領情報一覧(KPMG編集)'!$2:$100,ROW()-1,0)="","",HLOOKUP('回答結果(KPMG編集)'!AU$2,'受領情報一覧(KPMG編集)'!$2:$100,ROW()-1,0)),"")</f>
        <v/>
      </c>
      <c r="AV49" s="45" t="str">
        <f>IFERROR(IF(HLOOKUP('回答結果(KPMG編集)'!AV$2,'受領情報一覧(KPMG編集)'!$2:$100,ROW()-1,0)="","",HLOOKUP('回答結果(KPMG編集)'!AV$2,'受領情報一覧(KPMG編集)'!$2:$100,ROW()-1,0)),"")</f>
        <v/>
      </c>
      <c r="AW49" s="45" t="str">
        <f>IFERROR(IF(HLOOKUP('回答結果(KPMG編集)'!AW$2,'受領情報一覧(KPMG編集)'!$2:$100,ROW()-1,0)="","",HLOOKUP('回答結果(KPMG編集)'!AW$2,'受領情報一覧(KPMG編集)'!$2:$100,ROW()-1,0)),"")</f>
        <v/>
      </c>
      <c r="AX49" s="45" t="str">
        <f>IFERROR(IF(HLOOKUP('回答結果(KPMG編集)'!AX$2,'受領情報一覧(KPMG編集)'!$2:$100,ROW()-1,0)="","",HLOOKUP('回答結果(KPMG編集)'!AX$2,'受領情報一覧(KPMG編集)'!$2:$100,ROW()-1,0)),"")</f>
        <v/>
      </c>
      <c r="AY49" s="45" t="str">
        <f>IFERROR(IF(HLOOKUP('回答結果(KPMG編集)'!AY$2,'受領情報一覧(KPMG編集)'!$2:$100,ROW()-1,0)="","",HLOOKUP('回答結果(KPMG編集)'!AY$2,'受領情報一覧(KPMG編集)'!$2:$100,ROW()-1,0)),"")</f>
        <v/>
      </c>
      <c r="AZ49" s="45" t="str">
        <f>IFERROR(IF(HLOOKUP('回答結果(KPMG編集)'!AZ$2,'受領情報一覧(KPMG編集)'!$2:$100,ROW()-1,0)="","",HLOOKUP('回答結果(KPMG編集)'!AZ$2,'受領情報一覧(KPMG編集)'!$2:$100,ROW()-1,0)),"")</f>
        <v/>
      </c>
      <c r="BA49" s="45" t="str">
        <f>IFERROR(IF(HLOOKUP('回答結果(KPMG編集)'!BA$2,'受領情報一覧(KPMG編集)'!$2:$100,ROW()-1,0)="","",HLOOKUP('回答結果(KPMG編集)'!BA$2,'受領情報一覧(KPMG編集)'!$2:$100,ROW()-1,0)),"")</f>
        <v/>
      </c>
      <c r="BB49" s="185" t="str">
        <f>IFERROR(IF(HLOOKUP('回答結果(KPMG編集)'!BB$2,'受領情報一覧(KPMG編集)'!$2:$100,ROW()-1,0)="","",HLOOKUP('回答結果(KPMG編集)'!BB$2,'受領情報一覧(KPMG編集)'!$2:$100,ROW()-1,0)),"")</f>
        <v/>
      </c>
      <c r="BC49" s="45" t="str">
        <f>IFERROR(IF(HLOOKUP('回答結果(KPMG編集)'!BC$2,'受領情報一覧(KPMG編集)'!$2:$100,ROW()-1,0)="","",HLOOKUP('回答結果(KPMG編集)'!BC$2,'受領情報一覧(KPMG編集)'!$2:$100,ROW()-1,0)),"")</f>
        <v/>
      </c>
      <c r="BD49" s="45" t="str">
        <f>IFERROR(IF(HLOOKUP('回答結果(KPMG編集)'!BD$2,'受領情報一覧(KPMG編集)'!$2:$100,ROW()-1,0)="","",HLOOKUP('回答結果(KPMG編集)'!BD$2,'受領情報一覧(KPMG編集)'!$2:$100,ROW()-1,0)),"")</f>
        <v/>
      </c>
      <c r="BE49" s="45" t="str">
        <f>IFERROR(IF(HLOOKUP('回答結果(KPMG編集)'!BE$2,'受領情報一覧(KPMG編集)'!$2:$100,ROW()-1,0)="","",HLOOKUP('回答結果(KPMG編集)'!BE$2,'受領情報一覧(KPMG編集)'!$2:$100,ROW()-1,0)),"")</f>
        <v/>
      </c>
      <c r="BF49" s="45" t="str">
        <f>IFERROR(IF(HLOOKUP('回答結果(KPMG編集)'!BF$2,'受領情報一覧(KPMG編集)'!$2:$100,ROW()-1,0)="","",HLOOKUP('回答結果(KPMG編集)'!BF$2,'受領情報一覧(KPMG編集)'!$2:$100,ROW()-1,0)),"")</f>
        <v/>
      </c>
      <c r="BG49" s="45" t="str">
        <f>IFERROR(IF(HLOOKUP('回答結果(KPMG編集)'!BG$2,'受領情報一覧(KPMG編集)'!$2:$100,ROW()-1,0)="","",HLOOKUP('回答結果(KPMG編集)'!BG$2,'受領情報一覧(KPMG編集)'!$2:$100,ROW()-1,0)),"")</f>
        <v/>
      </c>
      <c r="BH49" s="45" t="str">
        <f>IFERROR(IF(HLOOKUP('回答結果(KPMG編集)'!BH$2,'受領情報一覧(KPMG編集)'!$2:$100,ROW()-1,0)="","",HLOOKUP('回答結果(KPMG編集)'!BH$2,'受領情報一覧(KPMG編集)'!$2:$100,ROW()-1,0)),"")</f>
        <v/>
      </c>
      <c r="BI49" s="45" t="str">
        <f>IFERROR(IF(HLOOKUP('回答結果(KPMG編集)'!BI$2,'受領情報一覧(KPMG編集)'!$2:$100,ROW()-1,0)="","",HLOOKUP('回答結果(KPMG編集)'!BI$2,'受領情報一覧(KPMG編集)'!$2:$100,ROW()-1,0)),"")</f>
        <v/>
      </c>
      <c r="BJ49" s="45" t="str">
        <f>IFERROR(IF(HLOOKUP('回答結果(KPMG編集)'!BJ$2,'受領情報一覧(KPMG編集)'!$2:$100,ROW()-1,0)="","",HLOOKUP('回答結果(KPMG編集)'!BJ$2,'受領情報一覧(KPMG編集)'!$2:$100,ROW()-1,0)),"")</f>
        <v/>
      </c>
      <c r="BK49" s="45" t="str">
        <f>IFERROR(IF(HLOOKUP('回答結果(KPMG編集)'!BK$2,'受領情報一覧(KPMG編集)'!$2:$100,ROW()-1,0)="","",HLOOKUP('回答結果(KPMG編集)'!BK$2,'受領情報一覧(KPMG編集)'!$2:$100,ROW()-1,0)),"")</f>
        <v/>
      </c>
      <c r="BL49" s="45" t="str">
        <f>IFERROR(IF(HLOOKUP('回答結果(KPMG編集)'!BL$2,'受領情報一覧(KPMG編集)'!$2:$100,ROW()-1,0)="","",HLOOKUP('回答結果(KPMG編集)'!BL$2,'受領情報一覧(KPMG編集)'!$2:$100,ROW()-1,0)),"")</f>
        <v/>
      </c>
      <c r="BM49" s="45" t="str">
        <f>IFERROR(IF(HLOOKUP('回答結果(KPMG編集)'!BM$2,'受領情報一覧(KPMG編集)'!$2:$100,ROW()-1,0)="","",HLOOKUP('回答結果(KPMG編集)'!BM$2,'受領情報一覧(KPMG編集)'!$2:$100,ROW()-1,0)),"")</f>
        <v>有</v>
      </c>
      <c r="BN49" s="45" t="str">
        <f>IFERROR(IF(HLOOKUP('回答結果(KPMG編集)'!BN$2,'受領情報一覧(KPMG編集)'!$2:$100,ROW()-1,0)="","",HLOOKUP('回答結果(KPMG編集)'!BN$2,'受領情報一覧(KPMG編集)'!$2:$100,ROW()-1,0)),"")</f>
        <v>土木構造物（道路、トンネル、橋梁、導管等の埋設物、等）;建築物（家屋、事業所、工場、畜舎、倉庫、等）;設備（建築設備、水道設備、製造設備、防災設備、等）;</v>
      </c>
      <c r="BO49" s="45" t="str">
        <f>IFERROR(IF(HLOOKUP('回答結果(KPMG編集)'!BO$2,'受領情報一覧(KPMG編集)'!$2:$100,ROW()-1,0)="","",HLOOKUP('回答結果(KPMG編集)'!BO$2,'受領情報一覧(KPMG編集)'!$2:$100,ROW()-1,0)),"")</f>
        <v>静止画や動画データ;</v>
      </c>
      <c r="BP49" s="45" t="str">
        <f>IFERROR(IF(HLOOKUP('回答結果(KPMG編集)'!BP$2,'受領情報一覧(KPMG編集)'!$2:$100,ROW()-1,0)="","",HLOOKUP('回答結果(KPMG編集)'!BP$2,'受領情報一覧(KPMG編集)'!$2:$100,ROW()-1,0)),"")</f>
        <v>機器を確認対象の付近に一時的に設置（仮設）;事前に設定したルートに基づき自律移動;操作用機器（コントローラー）と観測機器（ドローン、移動ロボット、等）を無線接続し、現場の担当者により遠隔操作;</v>
      </c>
      <c r="BQ49" s="45" t="str">
        <f>IFERROR(IF(HLOOKUP('回答結果(KPMG編集)'!BQ$2,'受領情報一覧(KPMG編集)'!$2:$100,ROW()-1,0)="","",HLOOKUP('回答結果(KPMG編集)'!BQ$2,'受領情報一覧(KPMG編集)'!$2:$100,ROW()-1,0)),"")</f>
        <v>レベル3：実装（製品・サービスとして提供されている）</v>
      </c>
      <c r="BR49" s="45" t="str">
        <f>IFERROR(IF(HLOOKUP('回答結果(KPMG編集)'!BR$2,'受領情報一覧(KPMG編集)'!$2:$100,ROW()-1,0)="","",HLOOKUP('回答結果(KPMG編集)'!BR$2,'受領情報一覧(KPMG編集)'!$2:$100,ROW()-1,0)),"")</f>
        <v>コントローラとドローンをWiFi接続し、ドローンに搭載した可視光カメラ、サーマルカメラ (Skydio X2E/X10のみ)を活用しインフラ設備などを撮影する。撮影は観測機器の可視光カメラをで撮影し、解析ソフトウェアを用いることで点群データや3Dモデルなどの生成が可能。さらにGNSS環境が取得しづらい環境などでは自律飛行型ドローンに備え付けられているナビゲーションカメラの情報をもとにしたVisual SLAMに基づく飛行をすることで立体的な構造物であっても自動的にルート設計、自動飛行・撮影が可能。いずれの場合も360°障害物検知が有効となり、飛行ルート上に障害物がある場合、自律的に検知・回避しミッションを継続する。</v>
      </c>
      <c r="BS49" s="45" t="str">
        <f>IFERROR(IF(HLOOKUP('回答結果(KPMG編集)'!BS$2,'受領情報一覧(KPMG編集)'!$2:$100,ROW()-1,0)="","",HLOOKUP('回答結果(KPMG編集)'!BS$2,'受領情報一覧(KPMG編集)'!$2:$100,ROW()-1,0)),"")</f>
        <v>機器名：Skydio 2
・サイズ（長さ(22.3cm)×幅(27.3cm)×高さ(7.4cm)） 
・重量（775g）・稼働時間（最大23分）
・移動速度（58km/h） ・制御可能距離（0.4km）
・操作性（前後/左右/上下）
・動作環境温度（-5℃～40℃）
・リモートID適合状況（適合している）
機器名：Skydio 2+
・サイズ（長さ(22.9cm)×幅(27.4cm)×高さ(12.6cm)） 
・重量（800g）・稼働時間（最大27分）
※他項目はSkydio2と同じ
機器名：Skydio X2E
・サイズ（長さ(66.3cm)×幅(56.9cm)×高さ(21.1cm)） 
・重量（1325g）・稼働時間（最大35分）
・移動速度（40km/h） ・制御可能距離（0.4km）
・操作性（前後/左右/上下）
・動作環境温度（-5℃～40℃）
・リモートID適合状況（適合している）
機器名：Skydio X10
・サイズ（長さ(65.0cm)×幅(78.9cm)×高さ(14.4cm)） 
・重量（2.11kg）・稼働時間（最大40分）
・移動速度（72km/h） ・制御可能距離（※LTE対応予定）
・操作性（前後/左右/上下）
・防水等級（IPX5） ・防塵等級（IP5X）
・動作環境温度（-20℃～45℃）
・リモートID適合状況（適合している）</v>
      </c>
      <c r="BT49" s="45" t="str">
        <f>IFERROR(IF(HLOOKUP('回答結果(KPMG編集)'!BT$2,'受領情報一覧(KPMG編集)'!$2:$100,ROW()-1,0)="","",HLOOKUP('回答結果(KPMG編集)'!BT$2,'受領情報一覧(KPMG編集)'!$2:$100,ROW()-1,0)),"")</f>
        <v>機器名：Skydio 2/Skydio 2+/Skydio X2E
・最大解像度（12MP/4K）・フレームレート（60fps）
・ズーム（デジタル3倍）
機器名：Skydio X10
・最大解像度（最大64MP/K）・フレームレート（fps）
・ズーム（デジタル倍）
・防水等級（IPX5） ・防塵等級（IP5X）
機器名：Skydio X2E/Skydio X10
・サーマルカメラ搭載</v>
      </c>
      <c r="BU49" s="45" t="str">
        <f>IFERROR(IF(HLOOKUP('回答結果(KPMG編集)'!BU$2,'受領情報一覧(KPMG編集)'!$2:$100,ROW()-1,0)="","",HLOOKUP('回答結果(KPMG編集)'!BU$2,'受領情報一覧(KPMG編集)'!$2:$100,ROW()-1,0)),"")</f>
        <v>有</v>
      </c>
      <c r="BV49" s="45" t="str">
        <f>IFERROR(IF(HLOOKUP('回答結果(KPMG編集)'!BV$2,'受領情報一覧(KPMG編集)'!$2:$100,ROW()-1,0)="","",HLOOKUP('回答結果(KPMG編集)'!BV$2,'受領情報一覧(KPMG編集)'!$2:$100,ROW()-1,0)),"")</f>
        <v>過去データと取得したデータとの差分分析をすることで、経年劣化状況（亀裂、傷、欠損、動作異常、異音、異常振動、温度異常、漏えい電流、漏えいガス、等）を検出;</v>
      </c>
      <c r="BW49" s="45" t="str">
        <f>IFERROR(IF(HLOOKUP('回答結果(KPMG編集)'!BW$2,'受領情報一覧(KPMG編集)'!$2:$100,ROW()-1,0)="","",HLOOKUP('回答結果(KPMG編集)'!BW$2,'受領情報一覧(KPMG編集)'!$2:$100,ROW()-1,0)),"")</f>
        <v>レベル3：実装（製品・サービスとして提供されている）</v>
      </c>
      <c r="BX49" s="45" t="str">
        <f>IFERROR(IF(HLOOKUP('回答結果(KPMG編集)'!BX$2,'受領情報一覧(KPMG編集)'!$2:$100,ROW()-1,0)="","",HLOOKUP('回答結果(KPMG編集)'!BX$2,'受領情報一覧(KPMG編集)'!$2:$100,ROW()-1,0)),"")</f>
        <v>過去データと現在データをビューアで重ねて表示して差分を検知する</v>
      </c>
      <c r="BY49" s="45" t="str">
        <f>IFERROR(IF(HLOOKUP('回答結果(KPMG編集)'!BY$2,'受領情報一覧(KPMG編集)'!$2:$100,ROW()-1,0)="","",HLOOKUP('回答結果(KPMG編集)'!BY$2,'受領情報一覧(KPMG編集)'!$2:$100,ROW()-1,0)),"")</f>
        <v>取得していない;</v>
      </c>
      <c r="BZ49" s="45" t="str">
        <f>IFERROR(IF(HLOOKUP('回答結果(KPMG編集)'!BZ$2,'受領情報一覧(KPMG編集)'!$2:$100,ROW()-1,0)="","",HLOOKUP('回答結果(KPMG編集)'!BZ$2,'受領情報一覧(KPMG編集)'!$2:$100,ROW()-1,0)),"")</f>
        <v>両方取得していない</v>
      </c>
      <c r="CA49" s="45" t="str">
        <f>IFERROR(IF(HLOOKUP('回答結果(KPMG編集)'!CA$2,'受領情報一覧(KPMG編集)'!$2:$100,ROW()-1,0)="","",HLOOKUP('回答結果(KPMG編集)'!CA$2,'受領情報一覧(KPMG編集)'!$2:$100,ROW()-1,0)),"")</f>
        <v/>
      </c>
      <c r="CB49" s="45" t="str">
        <f>IFERROR(IF(HLOOKUP('回答結果(KPMG編集)'!CB$2,'受領情報一覧(KPMG編集)'!$2:$100,ROW()-1,0)="","",HLOOKUP('回答結果(KPMG編集)'!CB$2,'受領情報一覧(KPMG編集)'!$2:$100,ROW()-1,0)),"")</f>
        <v/>
      </c>
      <c r="CC49" s="45" t="str">
        <f>IFERROR(IF(HLOOKUP('回答結果(KPMG編集)'!CC$2,'受領情報一覧(KPMG編集)'!$2:$100,ROW()-1,0)="","",HLOOKUP('回答結果(KPMG編集)'!CC$2,'受領情報一覧(KPMG編集)'!$2:$100,ROW()-1,0)),"")</f>
        <v/>
      </c>
      <c r="CD49" s="45" t="str">
        <f>IFERROR(IF(HLOOKUP('回答結果(KPMG編集)'!CD$2,'受領情報一覧(KPMG編集)'!$2:$100,ROW()-1,0)="","",HLOOKUP('回答結果(KPMG編集)'!CD$2,'受領情報一覧(KPMG編集)'!$2:$100,ROW()-1,0)),"")</f>
        <v/>
      </c>
      <c r="CE49" s="45" t="str">
        <f>IFERROR(IF(HLOOKUP('回答結果(KPMG編集)'!CE$2,'受領情報一覧(KPMG編集)'!$2:$100,ROW()-1,0)="","",HLOOKUP('回答結果(KPMG編集)'!CE$2,'受領情報一覧(KPMG編集)'!$2:$100,ROW()-1,0)),"")</f>
        <v>国内外発刊のガイドラインに準拠した脆弱性検査を実施している</v>
      </c>
      <c r="CF49" s="45" t="str">
        <f>IFERROR(IF(HLOOKUP('回答結果(KPMG編集)'!CF$2,'受領情報一覧(KPMG編集)'!$2:$100,ROW()-1,0)="","",HLOOKUP('回答結果(KPMG編集)'!CF$2,'受領情報一覧(KPMG編集)'!$2:$100,ROW()-1,0)),"")</f>
        <v>NISTセキュリティガイドライン</v>
      </c>
      <c r="CG49" s="45" t="str">
        <f>IFERROR(IF(HLOOKUP('回答結果(KPMG編集)'!CG$2,'受領情報一覧(KPMG編集)'!$2:$100,ROW()-1,0)="","",HLOOKUP('回答結果(KPMG編集)'!CG$2,'受領情報一覧(KPMG編集)'!$2:$100,ROW()-1,0)),"")</f>
        <v>問い合わせ中;脆弱性スキャン　※パッチの適用状況等を診断する;ペネトレーションテスト　※疑似的な攻撃を試みることで攻撃への耐性を確認する;静的アプリケーション・セキュリティ・テスト　※ソースコードのコーディングを分析し、脆弱性を検出する;動的アプリケーション・セキュリティ・テスト　※実行されるアプリケーションに対し、攻撃を仕掛け、脆弱性を検出する;</v>
      </c>
      <c r="CH49" s="45" t="str">
        <f>IFERROR(IF(HLOOKUP('回答結果(KPMG編集)'!CH$2,'受領情報一覧(KPMG編集)'!$2:$100,ROW()-1,0)="","",HLOOKUP('回答結果(KPMG編集)'!CH$2,'受領情報一覧(KPMG編集)'!$2:$100,ROW()-1,0)),"")</f>
        <v/>
      </c>
      <c r="CI49" s="45" t="str">
        <f>IFERROR(IF(HLOOKUP('回答結果(KPMG編集)'!CI$2,'受領情報一覧(KPMG編集)'!$2:$100,ROW()-1,0)="","",HLOOKUP('回答結果(KPMG編集)'!CI$2,'受領情報一覧(KPMG編集)'!$2:$100,ROW()-1,0)),"")</f>
        <v/>
      </c>
      <c r="CJ49" s="45" t="str">
        <f>IFERROR(IF(HLOOKUP('回答結果(KPMG編集)'!CJ$2,'受領情報一覧(KPMG編集)'!$2:$100,ROW()-1,0)="","",HLOOKUP('回答結果(KPMG編集)'!CJ$2,'受領情報一覧(KPMG編集)'!$2:$100,ROW()-1,0)),"")</f>
        <v>米国</v>
      </c>
      <c r="CK49" s="45" t="str">
        <f>IFERROR(IF(HLOOKUP('回答結果(KPMG編集)'!CK$2,'受領情報一覧(KPMG編集)'!$2:$100,ROW()-1,0)="","",HLOOKUP('回答結果(KPMG編集)'!CK$2,'受領情報一覧(KPMG編集)'!$2:$100,ROW()-1,0)),"")</f>
        <v>非公開</v>
      </c>
      <c r="CL49" s="45" t="str">
        <f>IFERROR(IF(HLOOKUP('回答結果(KPMG編集)'!CL$2,'受領情報一覧(KPMG編集)'!$2:$100,ROW()-1,0)="","",HLOOKUP('回答結果(KPMG編集)'!CL$2,'受領情報一覧(KPMG編集)'!$2:$100,ROW()-1,0)),"")</f>
        <v>【管理者権限機能】一般ユーザから管理者権限へ昇格させる機能を有している、または、管理者権限で動作するように設計されている（例）ID管理システム、等;【コンピューティングリソース等に対するアクセス権限機能】コンピューティングリソース（CPU、メモリ、ストレージ）、または、ネットワークにアクセスする権限を有している（例） OS、ハイパーバイザー（仮想化基盤ソフトウェア）、 等;【データ等へのアクセス制御機能】データへのアクセスを制御するよう設計されている、また、システムやデバイスを制御する機能へのアクセスを制御するように設計されている（例）バックアップサービス、リカバリマネージャー、NAS、SAN、等;【ネットワーク制御・ウィルス対策に関する機能】ネットワーク制御・管理に関する機能やウィルス対策などのセキュリティに関する機能を有している（例）DNSリゾルバ、DNSサーバ、ウィルス対策ソフトウェア、暗号化ソフトウェア、等;【セキュリティの境界外で動作する機能】セキュリティ対策が施されている境界の外側で動作する機能を有する（例）ファイアウォール、IDS（不正侵入検知システム）/IPS（不正侵入防止システム）、等;</v>
      </c>
      <c r="CM49" s="45" t="str">
        <f>IFERROR(IF(HLOOKUP('回答結果(KPMG編集)'!CM$2,'受領情報一覧(KPMG編集)'!$2:$100,ROW()-1,0)="","",HLOOKUP('回答結果(KPMG編集)'!CM$2,'受領情報一覧(KPMG編集)'!$2:$100,ROW()-1,0)),"")</f>
        <v>【アクセス権限管理】ソフトウェア及びプラットフォームのユーザーに対し認証機能を使用し、ユーザーごとに扱うデータのトランザクションに係るリスクを踏まえ、アクセス権限を管理している（例）多要素認証機能、シングルサインオン機能、等;【アクセス元の識別、対処】ソフトウェア及びプラットフォームにアクセスするサービスごとに識別・認証し、システム内での通信や情報のやり取りが正当なサービスやアプリケーションとの間で行われ不正なアクセスや通信を防止するよう管理している;【付与する権限の最小化】ソフトウェア及びプラットフォームへのアクセス権はユーザーごとに必要最低限の範囲で付与し、重要な資産への不正アクセスを防止している（例）アクセス権管理専用のプラットフォームを使用し個々の管理者を識別している、等;【ネットワークの保護】ソフトウェア、プラットフォーム及び関連データへの直接アクセスを最小限に抑えるため、ネットワークを保護している（例）インターネットと社内基幹系業務システムとの分離（ネットワーク分離）、プロキシの利用、SDP（Software Defined Perimeter）の利用、ファイアウォールの利用、リモートアクセス管理の実施、等;</v>
      </c>
      <c r="CN49" s="45" t="str">
        <f>IFERROR(IF(HLOOKUP('回答結果(KPMG編集)'!CN$2,'受領情報一覧(KPMG編集)'!$2:$100,ROW()-1,0)="","",HLOOKUP('回答結果(KPMG編集)'!CN$2,'受領情報一覧(KPMG編集)'!$2:$100,ROW()-1,0)),"")</f>
        <v>【データ（資産）の特定、ラベル付け・保護】データ資産の特定、重要度と影響で分類、管理ポリシーの策定を実施の上、データ侵害への対応（例：暗号化制御、データ難読化対応等）、攻撃時の回復手順策定を実施している;【付与する権限の最小化、アクセスレベルの設定】データ資産への不正なアクセスを防止するため、ユーザーに必要最小範囲へのアクセス権の付与や職掌権限にもとづく適切なアクセスレベルの設定を実施している（例）属性情報ベースのアクセス権制御（ABAC）等;【データの暗号化】ローカルストレージ上で保存され外部へ送信されるデータに対して、不正アクセスを防止するための認証、暗号化を施している。また、デバイスへの物理的なセキュリティの確保、損傷ファイルのリカバリ手順の策定、構成管理などを実施している;【通信の暗号化】ネットワークに対する不正な接続を防止するための適切な対策を実施している。また、データを送受信するにあたり、脆弱性の少ないプロトコルを使用している（例）TLS 1.3プロトコルの利用 等;【データのバックアップ】障害発生時、迅速な復旧作業が可能となるよう障害時対応計画を策定し、その有効性を確認している。また、データ消失等の事態に備え、バックアップ及びリストアの仕組みを実装し、その有効性を確認している;</v>
      </c>
      <c r="CO49" s="45" t="str">
        <f>IFERROR(IF(HLOOKUP('回答結果(KPMG編集)'!CO$2,'受領情報一覧(KPMG編集)'!$2:$100,ROW()-1,0)="","",HLOOKUP('回答結果(KPMG編集)'!CO$2,'受領情報一覧(KPMG編集)'!$2:$100,ROW()-1,0)),"")</f>
        <v>ソフトウェア・コンポーネントを管理している</v>
      </c>
      <c r="CP49" s="45" t="str">
        <f>IFERROR(IF(HLOOKUP('回答結果(KPMG編集)'!CP$2,'受領情報一覧(KPMG編集)'!$2:$100,ROW()-1,0)="","",HLOOKUP('回答結果(KPMG編集)'!CP$2,'受領情報一覧(KPMG編集)'!$2:$100,ROW()-1,0)),"")</f>
        <v>プラットフォーム上の全てのソフトウェア（サードパーティ製ソフトウェア、OSSを含む）のソフトウェア・コンポーネントのインベントリ（ソフトウェア部品表（SBOM：software bill of materials））を作成しており、かつ、SBOM データを標準フォーマットで管理している（例）SPDX（Software Package Data Exchange）、CycloneDX、SWID タグ（Software Identification タグ）、等</v>
      </c>
      <c r="CQ49" s="45" t="str">
        <f>IFERROR(IF(HLOOKUP('回答結果(KPMG編集)'!CQ$2,'受領情報一覧(KPMG編集)'!$2:$100,ROW()-1,0)="","",HLOOKUP('回答結果(KPMG編集)'!CQ$2,'受領情報一覧(KPMG編集)'!$2:$100,ROW()-1,0)),"")</f>
        <v>【パッチ適用への活用】ソフトウェア・コンポーネントのインベントリ（ソフトウェア部品表（SBOM：software bill of materials））を活用し、効率的に適切なタイミングでパッチ適用を実施している;【構成管理・変更管理プロセスへの活用】プラットフォーム上の全てのソフトウェア（サードパーティ製ソフトウェア、OSSを含む）におけるソフトウェアバージョン、適用済パッチ等の構成に関わる管理（構成管理）、リスクを最小限に抑えつつ情報システムやサービスの変更を実施するためのプロセス（変更管理）にソフトウェア・コンポーネントのインベントリ（ソフトウェア部品表（SBOM：software bill of materials））を活用している;【リスク評価への活用】プラットフォーム上の全てのソフトウェア（サードパーティ製ソフトウェア、OSSを含む）について、ソフトウェア・コンポーネントのインベントリ（ソフトウェア部品表（SBOM：software bill of materials））を活用し、脆弱性や OSS ライセンス等に関わるリスクを評価している;</v>
      </c>
      <c r="CR49" s="45" t="str">
        <f>IFERROR(IF(HLOOKUP('回答結果(KPMG編集)'!CR$2,'受領情報一覧(KPMG編集)'!$2:$100,ROW()-1,0)="","",HLOOKUP('回答結果(KPMG編集)'!CR$2,'受領情報一覧(KPMG編集)'!$2:$100,ROW()-1,0)),"")</f>
        <v/>
      </c>
      <c r="CS49" s="45" t="str">
        <f>IFERROR(IF(HLOOKUP('回答結果(KPMG編集)'!CS$2,'受領情報一覧(KPMG編集)'!$2:$100,ROW()-1,0)="","",HLOOKUP('回答結果(KPMG編集)'!CS$2,'受領情報一覧(KPMG編集)'!$2:$100,ROW()-1,0)),"")</f>
        <v>【イベントログ等の収集・活用】監査記録やログ記録がポリシーに従って決定、文書化され、ログ収集機能を実装している。また、その収集記録をレビューし、日常監視やセキュリティインシデント検知、運用改善等に活用している;【アクセス元の監視（脅威の検知）と対処する仕組みの実装等】管理・許可されていないソフトウェア、権限のない人員・デバイスの接続を監視・検知し、これに対応するためのポリシーと仕組みを実装している;【データ保護に関わる対策の実施】データの漏洩・改ざんを防止するため、悪質なコードの実行等の攻撃についてモニタリングを実施している。また、検知したイベントを分析し、攻撃の標的及び手法を理解するために活用している;【ネットワークに関わる対策の実施】不正侵入等を防ぐため、ネットワークデバイスの脆弱性に対してセキュリティ対策を実施している （例）ファイアウォールの設定、境界保護、トラフィックの監視、暗号化された新型プロトコルの利用、等;【人（要員）に関わる対策の実施（教育等）】セキュリティインシデントの発生時を想定して、対応方針・手順の策定、人材育成を実施している （例）対応計画や復旧計画の策定・評価、緊急時対応訓練、セキュリティ管理人材の育成研修プラットフォーム上のソフトウェアのセキュリティイベントを監視している、等;</v>
      </c>
      <c r="CT49" s="45" t="str">
        <f>IFERROR(IF(HLOOKUP('回答結果(KPMG編集)'!CT$2,'受領情報一覧(KPMG編集)'!$2:$100,ROW()-1,0)="","",HLOOKUP('回答結果(KPMG編集)'!CT$2,'受領情報一覧(KPMG編集)'!$2:$100,ROW()-1,0)),"")</f>
        <v>【画一的なトレーニングの実施】全社員に対し、画一的なトレーニングを実施している（例）全社員に対し、セキュリティに関わる意識の向上を目的としたトレーニングを実施している、実際の出来事やインシデントをシミュレートした実践的なトレーニングを実施している、等;【ロール（役割）に基づくトレーニングの実施】ロールベースでのトレーニングを実施している（例）管理者としての役割や職務内容に基づくトレーニングを実施している、セキュリティインシデント発生時に管理者に期待される振る舞いを念頭に置いたトレーニングを実施している、等;【継続的な改善を目的としたトレーニングの実施】継続的な改善を目的としたトレーニングを実施している（例）トレーニング結果を定量的な数値等で評価し、適宜トレーニング内容の改善を行いつつ、継続的にトレーニングを実施している、等;</v>
      </c>
      <c r="CU49" s="45" t="str">
        <f>IFERROR(IF(HLOOKUP('回答結果(KPMG編集)'!CU$2,'受領情報一覧(KPMG編集)'!$2:$100,ROW()-1,0)="","",HLOOKUP('回答結果(KPMG編集)'!CU$2,'受領情報一覧(KPMG編集)'!$2:$100,ROW()-1,0)),"")</f>
        <v>【設計段階からのセキュリティ対策の取り込み】脅威モデリング手法を用いて設計レベルのセキュリティに関する問題を特定し、主要なテスト対象または見落とされる可能性のあるテスト対象を特定している;【静的解析の実施】静的解析（コードベースでの分析）を実施している（例）コードスキャナーを使用して主要なバグを検出している、ハードコードされたパスワードや暗号鍵等がないかを確認している、等;【動的解析の実施】動的解析（実際にプログラムを実行し分析）を実施している（例）テストケースに基づきブラックボックステストを実施している、リグレッションテストを実施している、ソフトウェアがWebサービスを提供する場合はWeb アプリケーションスキャナーなどを使用して脆弱性を検出している、等;【コンポーネント（ソフトウェアを構成する部品・構成要素）の把握・適切な管理】ソフトウェアに含まれているコンポーネント（OSS等の外部ソース含む）について、脆弱性データベース等を活用し脆弱性を継続的に監視している;【継続的な改善対応】検証の結果見つかったバグを修正し、かつ開発プロセスの早い段階でバグを発見し修正するために必要なプロセスの改善を実施している;</v>
      </c>
      <c r="CV49" s="45" t="str">
        <f>IFERROR(IF(HLOOKUP('回答結果(KPMG編集)'!CV$2,'受領情報一覧(KPMG編集)'!$2:$100,ROW()-1,0)="","",HLOOKUP('回答結果(KPMG編集)'!CV$2,'受領情報一覧(KPMG編集)'!$2:$100,ROW()-1,0)),"")</f>
        <v>10件以上</v>
      </c>
      <c r="CW49" s="45" t="str">
        <f>IFERROR(IF(HLOOKUP('回答結果(KPMG編集)'!CW$2,'受領情報一覧(KPMG編集)'!$2:$100,ROW()-1,0)="","",HLOOKUP('回答結果(KPMG編集)'!CW$2,'受領情報一覧(KPMG編集)'!$2:$100,ROW()-1,0)),"")</f>
        <v>1件</v>
      </c>
      <c r="CX49" s="45" t="str">
        <f>IFERROR(IF(HLOOKUP('回答結果(KPMG編集)'!CX$2,'受領情報一覧(KPMG編集)'!$2:$100,ROW()-1,0)="","",HLOOKUP('回答結果(KPMG編集)'!CX$2,'受領情報一覧(KPMG編集)'!$2:$100,ROW()-1,0)),"")</f>
        <v>点検現場での実証/実装例
①実施者：エヌ・ティ・ティ・コミュニケーションズ株式会社、株式会社建設技術研究所（実施協力）
②概要：砂防堰堤の撮影データを3Dモデル化し、経年や災害被害による変状を確認できた
③参考URL：https://www.docomosky.jp/skydio/skydio-3d-scan/</v>
      </c>
      <c r="CY49" s="45" t="str">
        <f>IFERROR(IF(HLOOKUP('回答結果(KPMG編集)'!CY$2,'受領情報一覧(KPMG編集)'!$2:$100,ROW()-1,0)="","",HLOOKUP('回答結果(KPMG編集)'!CY$2,'受領情報一覧(KPMG編集)'!$2:$100,ROW()-1,0)),"")</f>
        <v/>
      </c>
      <c r="CZ49" s="45" t="str">
        <f>IFERROR(IF(HLOOKUP('回答結果(KPMG編集)'!CZ$2,'受領情報一覧(KPMG編集)'!$2:$100,ROW()-1,0)="","",HLOOKUP('回答結果(KPMG編集)'!CZ$2,'受領情報一覧(KPMG編集)'!$2:$100,ROW()-1,0)),"")</f>
        <v/>
      </c>
      <c r="DA49" s="45" t="str">
        <f>IFERROR(IF(HLOOKUP('回答結果(KPMG編集)'!DA$2,'受領情報一覧(KPMG編集)'!$2:$100,ROW()-1,0)="","",HLOOKUP('回答結果(KPMG編集)'!DA$2,'受領情報一覧(KPMG編集)'!$2:$100,ROW()-1,0)),"")</f>
        <v>個別お見積り</v>
      </c>
      <c r="DB49" s="45" t="str">
        <f>IFERROR(IF(HLOOKUP('回答結果(KPMG編集)'!DB$2,'受領情報一覧(KPMG編集)'!$2:$100,ROW()-1,0)="","",HLOOKUP('回答結果(KPMG編集)'!DB$2,'受領情報一覧(KPMG編集)'!$2:$100,ROW()-1,0)),"")</f>
        <v/>
      </c>
      <c r="DC49" s="45" t="str">
        <f>IFERROR(IF(HLOOKUP('回答結果(KPMG編集)'!DC$2,'受領情報一覧(KPMG編集)'!$2:$100,ROW()-1,0)="","",HLOOKUP('回答結果(KPMG編集)'!DC$2,'受領情報一覧(KPMG編集)'!$2:$100,ROW()-1,0)),"")</f>
        <v/>
      </c>
      <c r="DD49" s="45" t="str">
        <f>IFERROR(IF(HLOOKUP('回答結果(KPMG編集)'!DD$2,'受領情報一覧(KPMG編集)'!$2:$100,ROW()-1,0)="","",HLOOKUP('回答結果(KPMG編集)'!DD$2,'受領情報一覧(KPMG編集)'!$2:$100,ROW()-1,0)),"")</f>
        <v>Skydio 2+/Skydio X2E
・雨天、濃霧での飛行不可
・風速11m/s以上は飛行不可
　※風速5m/s 以上での飛行は推奨されません
・夜間での飛行不可（X2Eは飛行可能 ※屋外のみ）</v>
      </c>
      <c r="DE49" s="45" t="str">
        <f>IFERROR(IF(HLOOKUP('回答結果(KPMG編集)'!DE$2,'受領情報一覧(KPMG編集)'!$2:$100,ROW()-1,0)="","",HLOOKUP('回答結果(KPMG編集)'!DE$2,'受領情報一覧(KPMG編集)'!$2:$100,ROW()-1,0)),"")</f>
        <v>NTTコミュニケーションズには日本初含め4名のSkydio Master Instructor (Skydio製品に精通したとSkydio社が認定したInstructor)が在籍し、認定講習、運用ガイドなどを通じお客様の実装を支援しております。メディア掲載としては下記が挙げられます。
・「非GNSS環境下における構造物の画像撮影手法の紹介」検査技術  2022年8月号
・「ドローンの全自動運転を支援する遠隔操縦•自動巡回ソリューション」月刊計装 2023年5月号
・「障害物回避技術を有する自律飛行型ドローンを使った橋梁現場での取組みとその効果」積算資料公表価格版 2023年10月号</v>
      </c>
      <c r="DF49" s="45" t="str">
        <f>IFERROR(IF(HLOOKUP('回答結果(KPMG編集)'!DF$2,'受領情報一覧(KPMG編集)'!$2:$100,ROW()-1,0)="","",HLOOKUP('回答結果(KPMG編集)'!DF$2,'受領情報一覧(KPMG編集)'!$2:$100,ROW()-1,0)),"")</f>
        <v>日本国の裁判所</v>
      </c>
      <c r="DG49" s="45" t="str">
        <f>IFERROR(IF(HLOOKUP('回答結果(KPMG編集)'!DG$2,'受領情報一覧(KPMG編集)'!$2:$100,ROW()-1,0)="","",HLOOKUP('回答結果(KPMG編集)'!DG$2,'受領情報一覧(KPMG編集)'!$2:$100,ROW()-1,0)),"")</f>
        <v>日本法</v>
      </c>
      <c r="DH49" s="45" t="str">
        <f>IFERROR(IF(HLOOKUP('回答結果(KPMG編集)'!DH$2,'受領情報一覧(KPMG編集)'!$2:$100,ROW()-1,0)="","",HLOOKUP('回答結果(KPMG編集)'!DH$2,'受領情報一覧(KPMG編集)'!$2:$100,ROW()-1,0)),"")</f>
        <v>はい</v>
      </c>
      <c r="DI49" s="45" t="str">
        <f>IFERROR(IF(HLOOKUP('回答結果(KPMG編集)'!DI$2,'受領情報一覧(KPMG編集)'!$2:$100,ROW()-1,0)="","",HLOOKUP('回答結果(KPMG編集)'!DI$2,'受領情報一覧(KPMG編集)'!$2:$100,ROW()-1,0)),"")</f>
        <v>はい</v>
      </c>
      <c r="DJ49" s="45" t="str">
        <f>IFERROR(IF(HLOOKUP('回答結果(KPMG編集)'!DJ$2,'受領情報一覧(KPMG編集)'!$2:$100,ROW()-1,0)="","",HLOOKUP('回答結果(KPMG編集)'!DJ$2,'受領情報一覧(KPMG編集)'!$2:$100,ROW()-1,0)),"")</f>
        <v>お客様との契約条件による</v>
      </c>
      <c r="DK49" s="45" t="str">
        <f>IFERROR(IF(HLOOKUP('回答結果(KPMG編集)'!DK$2,'受領情報一覧(KPMG編集)'!$2:$100,ROW()-1,0)="","",HLOOKUP('回答結果(KPMG編集)'!DK$2,'受領情報一覧(KPMG編集)'!$2:$100,ROW()-1,0)),"")</f>
        <v/>
      </c>
      <c r="DL49" s="45" t="str">
        <f>IFERROR(IF(HLOOKUP('回答結果(KPMG編集)'!DL$2,'受領情報一覧(KPMG編集)'!$2:$100,ROW()-1,0)="","",HLOOKUP('回答結果(KPMG編集)'!DL$2,'受領情報一覧(KPMG編集)'!$2:$100,ROW()-1,0)),"")</f>
        <v/>
      </c>
      <c r="DM49" s="45" t="str">
        <f>IFERROR(IF(HLOOKUP('回答結果(KPMG編集)'!DM$2,'受領情報一覧(KPMG編集)'!$2:$100,ROW()-1,0)="","",HLOOKUP('回答結果(KPMG編集)'!DM$2,'受領情報一覧(KPMG編集)'!$2:$100,ROW()-1,0)),"")</f>
        <v/>
      </c>
      <c r="DN49" s="45" t="str">
        <f>IFERROR(IF(HLOOKUP('回答結果(KPMG編集)'!DN$2,'受領情報一覧(KPMG編集)'!$2:$100,ROW()-1,0)="","",HLOOKUP('回答結果(KPMG編集)'!DN$2,'受領情報一覧(KPMG編集)'!$2:$100,ROW()-1,0)),"")</f>
        <v/>
      </c>
      <c r="DO49" s="45" t="str">
        <f>IFERROR(IF(HLOOKUP('回答結果(KPMG編集)'!DO$2,'受領情報一覧(KPMG編集)'!$2:$100,ROW()-1,0)="","",HLOOKUP('回答結果(KPMG編集)'!DO$2,'受領情報一覧(KPMG編集)'!$2:$100,ROW()-1,0)),"")</f>
        <v/>
      </c>
      <c r="DP49" s="45" t="str">
        <f>IFERROR(IF(HLOOKUP('回答結果(KPMG編集)'!DP$2,'受領情報一覧(KPMG編集)'!$2:$100,ROW()-1,0)="","",HLOOKUP('回答結果(KPMG編集)'!DP$2,'受領情報一覧(KPMG編集)'!$2:$100,ROW()-1,0)),"")</f>
        <v/>
      </c>
      <c r="DQ49" s="45" t="str">
        <f>IFERROR(IF(HLOOKUP('回答結果(KPMG編集)'!DQ$2,'受領情報一覧(KPMG編集)'!$2:$100,ROW()-1,0)="","",HLOOKUP('回答結果(KPMG編集)'!DQ$2,'受領情報一覧(KPMG編集)'!$2:$100,ROW()-1,0)),"")</f>
        <v/>
      </c>
      <c r="DR49" s="45" t="str">
        <f>IFERROR(IF(HLOOKUP('回答結果(KPMG編集)'!DR$2,'受領情報一覧(KPMG編集)'!$2:$100,ROW()-1,0)="","",HLOOKUP('回答結果(KPMG編集)'!DR$2,'受領情報一覧(KPMG編集)'!$2:$100,ROW()-1,0)),"")</f>
        <v/>
      </c>
      <c r="DS49" s="45" t="str">
        <f>IFERROR(IF(HLOOKUP('回答結果(KPMG編集)'!DS$2,'受領情報一覧(KPMG編集)'!$2:$100,ROW()-1,0)="","",HLOOKUP('回答結果(KPMG編集)'!DS$2,'受領情報一覧(KPMG編集)'!$2:$100,ROW()-1,0)),"")</f>
        <v/>
      </c>
      <c r="DT49" s="45" t="str">
        <f>IFERROR(IF(HLOOKUP('回答結果(KPMG編集)'!DT$2,'受領情報一覧(KPMG編集)'!$2:$100,ROW()-1,0)="","",HLOOKUP('回答結果(KPMG編集)'!DT$2,'受領情報一覧(KPMG編集)'!$2:$100,ROW()-1,0)),"")</f>
        <v/>
      </c>
      <c r="DU49" s="45" t="str">
        <f>IFERROR(IF(HLOOKUP('回答結果(KPMG編集)'!DU$2,'受領情報一覧(KPMG編集)'!$2:$100,ROW()-1,0)="","",HLOOKUP('回答結果(KPMG編集)'!DU$2,'受領情報一覧(KPMG編集)'!$2:$100,ROW()-1,0)),"")</f>
        <v/>
      </c>
      <c r="DV49" s="45" t="str">
        <f>IFERROR(IF(HLOOKUP('回答結果(KPMG編集)'!DV$2,'受領情報一覧(KPMG編集)'!$2:$100,ROW()-1,0)="","",HLOOKUP('回答結果(KPMG編集)'!DV$2,'受領情報一覧(KPMG編集)'!$2:$100,ROW()-1,0)),"")</f>
        <v>5G&amp;IoT部ドローンサービス部門　docomoskyチーム</v>
      </c>
      <c r="DW49" s="45" t="str">
        <f>IFERROR(IF(HLOOKUP('回答結果(KPMG編集)'!DW$2,'受領情報一覧(KPMG編集)'!$2:$100,ROW()-1,0)="","",HLOOKUP('回答結果(KPMG編集)'!DW$2,'受領情報一覧(KPMG編集)'!$2:$100,ROW()-1,0)),"")</f>
        <v>ファイブジーアンドアイオーティブドローンサービスブモン　ドコモスカイチーム</v>
      </c>
      <c r="DX49" s="45" t="str">
        <f>IFERROR(IF(HLOOKUP('回答結果(KPMG編集)'!DX$2,'受領情報一覧(KPMG編集)'!$2:$100,ROW()-1,0)="","",HLOOKUP('回答結果(KPMG編集)'!DX$2,'受領情報一覧(KPMG編集)'!$2:$100,ROW()-1,0)),"")</f>
        <v>050-3464-6525　平日10:00～17:00
infra-drones@ml.ntt.com</v>
      </c>
      <c r="DY49" s="45" t="str">
        <f>IFERROR(IF(HLOOKUP('回答結果(KPMG編集)'!DY$2,'受領情報一覧(KPMG編集)'!$2:$100,ROW()-1,0)="","",HLOOKUP('回答結果(KPMG編集)'!DY$2,'受領情報一覧(KPMG編集)'!$2:$100,ROW()-1,0)),"")</f>
        <v>個人情報の取扱いに同意する</v>
      </c>
      <c r="DZ49" s="45" t="str">
        <f>IFERROR(IF(HLOOKUP('回答結果(KPMG編集)'!DZ$2,'受領情報一覧(KPMG編集)'!$2:$100,ROW()-1,0)="","",HLOOKUP('回答結果(KPMG編集)'!DZ$2,'受領情報一覧(KPMG編集)'!$2:$100,ROW()-1,0)),"")</f>
        <v>著作権の取扱いに同意する</v>
      </c>
      <c r="EA49" s="45" t="str">
        <f>IFERROR(IF(HLOOKUP('回答結果(KPMG編集)'!EA$3,'受領情報一覧(KPMG編集)'!$3:$100,ROW()-2,0)="","",HLOOKUP('回答結果(KPMG編集)'!EA$3,'受領情報一覧(KPMG編集)'!$3:$100,ROW()-2,0)),"")</f>
        <v>同意する</v>
      </c>
      <c r="EB49" s="45" t="str">
        <f>IFERROR(IF(HLOOKUP('回答結果(KPMG編集)'!EB$3,'受領情報一覧(KPMG編集)'!$3:$100,ROW()-2,0)="","",HLOOKUP('回答結果(KPMG編集)'!EB$3,'受領情報一覧(KPMG編集)'!$3:$100,ROW()-2,0)),"")</f>
        <v>確認しました</v>
      </c>
    </row>
    <row r="50" spans="2:132" x14ac:dyDescent="0.55000000000000004">
      <c r="B50" s="67">
        <f>IFERROR(IF(Table1[[#This Row],[回答ID]]="","",Table1[[#This Row],[回答ID]]),"")</f>
        <v>47</v>
      </c>
      <c r="C50" s="46">
        <f>IFERROR(IF(Table1[[#This Row],[開始時刻]]="","",Table1[[#This Row],[開始時刻]]),"")</f>
        <v>45320.624201388891</v>
      </c>
      <c r="D50" s="46">
        <f>IFERROR(IF(Table1[[#This Row],[完了時刻]]="","",Table1[[#This Row],[完了時刻]]),"")</f>
        <v>45320.656898148147</v>
      </c>
      <c r="E50" s="45" t="str">
        <f>IFERROR(IF(Table1[[#This Row],[メール]]="","",Table1[[#This Row],[メール]]),"")</f>
        <v>anonymous</v>
      </c>
      <c r="F50" s="45" t="str">
        <f>IFERROR(IF(Table1[[#This Row],[名前]]="","",Table1[[#This Row],[名前]]),"")</f>
        <v/>
      </c>
      <c r="G50" s="45" t="str">
        <f>IFERROR(IF(Table1[[#This Row],[最終変更時刻]]="","",Table1[[#This Row],[最終変更時刻]]),"")</f>
        <v/>
      </c>
      <c r="H50" s="45" t="str">
        <f>IFERROR(IF(HLOOKUP('回答結果(KPMG編集)'!H$2,'受領情報一覧(KPMG編集)'!$2:$100,ROW()-1,0)="","",HLOOKUP('回答結果(KPMG編集)'!H$2,'受領情報一覧(KPMG編集)'!$2:$100,ROW()-1,0)),"")</f>
        <v>株式会社アイ・ロボティクス</v>
      </c>
      <c r="I50" s="45" t="str">
        <f>IFERROR(IF(HLOOKUP('回答結果(KPMG編集)'!I$2,'受領情報一覧(KPMG編集)'!$2:$100,ROW()-1,0)="","",HLOOKUP('回答結果(KPMG編集)'!I$2,'受領情報一覧(KPMG編集)'!$2:$100,ROW()-1,0)),"")</f>
        <v>株式会社アイ・ロボティクス</v>
      </c>
      <c r="J50" s="45" t="str">
        <f>IFERROR(IF(HLOOKUP('回答結果(KPMG編集)'!J$2,'受領情報一覧(KPMG編集)'!$2:$100,ROW()-1,0)="","",HLOOKUP('回答結果(KPMG編集)'!J$2,'受領情報一覧(KPMG編集)'!$2:$100,ROW()-1,0)),"")</f>
        <v>日本国</v>
      </c>
      <c r="K50" s="184">
        <f>IFERROR(IF(HLOOKUP('回答結果(KPMG編集)'!K$2,'受領情報一覧(KPMG編集)'!$2:$100,ROW()-1,0)="","",HLOOKUP('回答結果(KPMG編集)'!K$2,'受領情報一覧(KPMG編集)'!$2:$100,ROW()-1,0)),"")</f>
        <v>9011101078734</v>
      </c>
      <c r="L50" s="45" t="str">
        <f>IFERROR(IF(HLOOKUP('回答結果(KPMG編集)'!L$2,'受領情報一覧(KPMG編集)'!$2:$100,ROW()-1,0)="","",HLOOKUP('回答結果(KPMG編集)'!L$2,'受領情報一覧(KPMG編集)'!$2:$100,ROW()-1,0)),"")</f>
        <v>50⼈以下</v>
      </c>
      <c r="M50" s="45" t="str">
        <f>IFERROR(IF(HLOOKUP('回答結果(KPMG編集)'!M$2,'受領情報一覧(KPMG編集)'!$2:$100,ROW()-1,0)="","",HLOOKUP('回答結果(KPMG編集)'!M$2,'受領情報一覧(KPMG編集)'!$2:$100,ROW()-1,0)),"")</f>
        <v>１億円超３億円以下</v>
      </c>
      <c r="N50" s="45" t="str">
        <f>IFERROR(IF(HLOOKUP('回答結果(KPMG編集)'!N$2,'受領情報一覧(KPMG編集)'!$2:$100,ROW()-1,0)="","",HLOOKUP('回答結果(KPMG編集)'!N$2,'受領情報一覧(KPMG編集)'!$2:$100,ROW()-1,0)),"")</f>
        <v xml:space="preserve">東京都渋谷区道玄坂11-16-6 二葉ビル GUILD Dogenzaka 6 号室 </v>
      </c>
      <c r="O50" s="45" t="str">
        <f>IFERROR(IF(HLOOKUP('回答結果(KPMG編集)'!O$2,'受領情報一覧(KPMG編集)'!$2:$100,ROW()-1,0)="","",HLOOKUP('回答結果(KPMG編集)'!O$2,'受領情報一覧(KPMG編集)'!$2:$100,ROW()-1,0)),"")</f>
        <v>https://irobotics.jp</v>
      </c>
      <c r="P50" s="45" t="str">
        <f>IFERROR(IF(HLOOKUP('回答結果(KPMG編集)'!P$2,'受領情報一覧(KPMG編集)'!$2:$100,ROW()-1,0)="","",HLOOKUP('回答結果(KPMG編集)'!P$2,'受領情報一覧(KPMG編集)'!$2:$100,ROW()-1,0)),"")</f>
        <v>無し;</v>
      </c>
      <c r="Q50" s="45" t="str">
        <f>IFERROR(IF(HLOOKUP('回答結果(KPMG編集)'!Q$2,'受領情報一覧(KPMG編集)'!$2:$100,ROW()-1,0)="","",HLOOKUP('回答結果(KPMG編集)'!Q$2,'受領情報一覧(KPMG編集)'!$2:$100,ROW()-1,0)),"")</f>
        <v>全国;</v>
      </c>
      <c r="R50" s="45" t="str">
        <f>IFERROR(IF(HLOOKUP('回答結果(KPMG編集)'!R$2,'受領情報一覧(KPMG編集)'!$2:$100,ROW()-1,0)="","",HLOOKUP('回答結果(KPMG編集)'!R$2,'受領情報一覧(KPMG編集)'!$2:$100,ROW()-1,0)),"")</f>
        <v>包括的ドローン点検サービス</v>
      </c>
      <c r="S50" s="45" t="str">
        <f>IFERROR(IF(HLOOKUP('回答結果(KPMG編集)'!S$2,'受領情報一覧(KPMG編集)'!$2:$100,ROW()-1,0)="","",HLOOKUP('回答結果(KPMG編集)'!S$2,'受領情報一覧(KPMG編集)'!$2:$100,ROW()-1,0)),"")</f>
        <v/>
      </c>
      <c r="T50" s="45" t="str">
        <f>IFERROR(IF(HLOOKUP('回答結果(KPMG編集)'!T$2,'受領情報一覧(KPMG編集)'!$2:$100,ROW()-1,0)="","",HLOOKUP('回答結果(KPMG編集)'!T$2,'受領情報一覧(KPMG編集)'!$2:$100,ROW()-1,0)),"")</f>
        <v>⼩型で軽量なマイクロドローンを⽤いて、今まで⼈では⾒ることができなかった狭い場所や、⾜場を組むことでしか⾒ることができなかった⾼所の調査点検を安全かつスピーディーに実現します。⾜場費⽤の削減、⼯場稼働停⽌時間減、作業員の安全確保などに貢献することができます。</v>
      </c>
      <c r="U50" s="45" t="str">
        <f>IFERROR(IF(HLOOKUP('回答結果(KPMG編集)'!U$2,'受領情報一覧(KPMG編集)'!$2:$100,ROW()-1,0)="","",HLOOKUP('回答結果(KPMG編集)'!U$2,'受領情報一覧(KPMG編集)'!$2:$100,ROW()-1,0)),"")</f>
        <v xml:space="preserve">https://irobotics.jp/wp/wp-content/uploads/2022/07/service_narrow.pdf </v>
      </c>
      <c r="V50" s="45" t="str">
        <f>IFERROR(IF(HLOOKUP('回答結果(KPMG編集)'!V$2,'受領情報一覧(KPMG編集)'!$2:$100,ROW()-1,0)="","",HLOOKUP('回答結果(KPMG編集)'!V$2,'受領情報一覧(KPMG編集)'!$2:$100,ROW()-1,0)),"")</f>
        <v/>
      </c>
      <c r="W50" s="45" t="str">
        <f>IFERROR(IF(HLOOKUP('回答結果(KPMG編集)'!W$2,'受領情報一覧(KPMG編集)'!$2:$100,ROW()-1,0)="","",HLOOKUP('回答結果(KPMG編集)'!W$2,'受領情報一覧(KPMG編集)'!$2:$100,ROW()-1,0)),"")</f>
        <v/>
      </c>
      <c r="X50" s="45" t="str">
        <f>IFERROR(IF(HLOOKUP('回答結果(KPMG編集)'!X$2,'受領情報一覧(KPMG編集)'!$2:$100,ROW()-1,0)="","",HLOOKUP('回答結果(KPMG編集)'!X$2,'受領情報一覧(KPMG編集)'!$2:$100,ROW()-1,0)),"")</f>
        <v>複数の要素技術により構成される</v>
      </c>
      <c r="Y50" s="45" t="str">
        <f>IFERROR(IF(HLOOKUP('回答結果(KPMG編集)'!Y$2,'受領情報一覧(KPMG編集)'!$2:$100,ROW()-1,0)="","",HLOOKUP('回答結果(KPMG編集)'!Y$2,'受領情報一覧(KPMG編集)'!$2:$100,ROW()-1,0)),"")</f>
        <v/>
      </c>
      <c r="Z50" s="45" t="str">
        <f>IFERROR(IF(HLOOKUP('回答結果(KPMG編集)'!Z$2,'受領情報一覧(KPMG編集)'!$2:$100,ROW()-1,0)="","",HLOOKUP('回答結果(KPMG編集)'!Z$2,'受領情報一覧(KPMG編集)'!$2:$100,ROW()-1,0)),"")</f>
        <v/>
      </c>
      <c r="AA50" s="185" t="str">
        <f>IFERROR(IF(HLOOKUP('回答結果(KPMG編集)'!AA$2,'受領情報一覧(KPMG編集)'!$2:$100,ROW()-1,0)="","",HLOOKUP('回答結果(KPMG編集)'!AA$2,'受領情報一覧(KPMG編集)'!$2:$100,ROW()-1,0)),"")</f>
        <v/>
      </c>
      <c r="AB50" s="45" t="str">
        <f>IFERROR(IF(HLOOKUP('回答結果(KPMG編集)'!AB$2,'受領情報一覧(KPMG編集)'!$2:$100,ROW()-1,0)="","",HLOOKUP('回答結果(KPMG編集)'!AB$2,'受領情報一覧(KPMG編集)'!$2:$100,ROW()-1,0)),"")</f>
        <v/>
      </c>
      <c r="AC50" s="45" t="str">
        <f>IFERROR(IF(HLOOKUP('回答結果(KPMG編集)'!AC$2,'受領情報一覧(KPMG編集)'!$2:$100,ROW()-1,0)="","",HLOOKUP('回答結果(KPMG編集)'!AC$2,'受領情報一覧(KPMG編集)'!$2:$100,ROW()-1,0)),"")</f>
        <v>ドローン技術</v>
      </c>
      <c r="AD50" s="45" t="str">
        <f>IFERROR(IF(HLOOKUP('回答結果(KPMG編集)'!AD$2,'受領情報一覧(KPMG編集)'!$2:$100,ROW()-1,0)="","",HLOOKUP('回答結果(KPMG編集)'!AD$2,'受領情報一覧(KPMG編集)'!$2:$100,ROW()-1,0)),"")</f>
        <v/>
      </c>
      <c r="AE50" s="45" t="str">
        <f>IFERROR(IF(HLOOKUP('回答結果(KPMG編集)'!AE$2,'受領情報一覧(KPMG編集)'!$2:$100,ROW()-1,0)="","",HLOOKUP('回答結果(KPMG編集)'!AE$2,'受領情報一覧(KPMG編集)'!$2:$100,ROW()-1,0)),"")</f>
        <v>株式会社アイ・ロボティクス</v>
      </c>
      <c r="AF50" s="45" t="str">
        <f>IFERROR(IF(HLOOKUP('回答結果(KPMG編集)'!AF$2,'受領情報一覧(KPMG編集)'!$2:$100,ROW()-1,0)="","",HLOOKUP('回答結果(KPMG編集)'!AF$2,'受領情報一覧(KPMG編集)'!$2:$100,ROW()-1,0)),"")</f>
        <v>アイロボティクス</v>
      </c>
      <c r="AG50" s="185" t="str">
        <f>IFERROR(IF(HLOOKUP('回答結果(KPMG編集)'!AG$2,'受領情報一覧(KPMG編集)'!$2:$100,ROW()-1,0)="","",HLOOKUP('回答結果(KPMG編集)'!AG$2,'受領情報一覧(KPMG編集)'!$2:$100,ROW()-1,0)),"")</f>
        <v>9011101078734</v>
      </c>
      <c r="AH50" s="45" t="str">
        <f>IFERROR(IF(HLOOKUP('回答結果(KPMG編集)'!AH$2,'受領情報一覧(KPMG編集)'!$2:$100,ROW()-1,0)="","",HLOOKUP('回答結果(KPMG編集)'!AH$2,'受領情報一覧(KPMG編集)'!$2:$100,ROW()-1,0)),"")</f>
        <v>東京都渋谷区道玄坂11-16-6 二葉ビル GUILD Dogenzaka 6 号室</v>
      </c>
      <c r="AI50" s="45" t="str">
        <f>IFERROR(IF(HLOOKUP('回答結果(KPMG編集)'!AI$2,'受領情報一覧(KPMG編集)'!$2:$100,ROW()-1,0)="","",HLOOKUP('回答結果(KPMG編集)'!AI$2,'受領情報一覧(KPMG編集)'!$2:$100,ROW()-1,0)),"")</f>
        <v>次のセクションの回答へ進む</v>
      </c>
      <c r="AJ50" s="45" t="str">
        <f>IFERROR(IF(HLOOKUP('回答結果(KPMG編集)'!AJ$2,'受領情報一覧(KPMG編集)'!$2:$100,ROW()-1,0)="","",HLOOKUP('回答結果(KPMG編集)'!AJ$2,'受領情報一覧(KPMG編集)'!$2:$100,ROW()-1,0)),"")</f>
        <v/>
      </c>
      <c r="AK50" s="45" t="str">
        <f>IFERROR(IF(HLOOKUP('回答結果(KPMG編集)'!AK$2,'受領情報一覧(KPMG編集)'!$2:$100,ROW()-1,0)="","",HLOOKUP('回答結果(KPMG編集)'!AK$2,'受領情報一覧(KPMG編集)'!$2:$100,ROW()-1,0)),"")</f>
        <v/>
      </c>
      <c r="AL50" s="45" t="str">
        <f>IFERROR(IF(HLOOKUP('回答結果(KPMG編集)'!AL$2,'受領情報一覧(KPMG編集)'!$2:$100,ROW()-1,0)="","",HLOOKUP('回答結果(KPMG編集)'!AL$2,'受領情報一覧(KPMG編集)'!$2:$100,ROW()-1,0)),"")</f>
        <v/>
      </c>
      <c r="AM50" s="45" t="str">
        <f>IFERROR(IF(HLOOKUP('回答結果(KPMG編集)'!AM$2,'受領情報一覧(KPMG編集)'!$2:$100,ROW()-1,0)="","",HLOOKUP('回答結果(KPMG編集)'!AM$2,'受領情報一覧(KPMG編集)'!$2:$100,ROW()-1,0)),"")</f>
        <v/>
      </c>
      <c r="AN50" s="185" t="str">
        <f>IFERROR(IF(HLOOKUP('回答結果(KPMG編集)'!AN$2,'受領情報一覧(KPMG編集)'!$2:$100,ROW()-1,0)="","",HLOOKUP('回答結果(KPMG編集)'!AN$2,'受領情報一覧(KPMG編集)'!$2:$100,ROW()-1,0)),"")</f>
        <v/>
      </c>
      <c r="AO50" s="45" t="str">
        <f>IFERROR(IF(HLOOKUP('回答結果(KPMG編集)'!AO$2,'受領情報一覧(KPMG編集)'!$2:$100,ROW()-1,0)="","",HLOOKUP('回答結果(KPMG編集)'!AO$2,'受領情報一覧(KPMG編集)'!$2:$100,ROW()-1,0)),"")</f>
        <v/>
      </c>
      <c r="AP50" s="45" t="str">
        <f>IFERROR(IF(HLOOKUP('回答結果(KPMG編集)'!AP$2,'受領情報一覧(KPMG編集)'!$2:$100,ROW()-1,0)="","",HLOOKUP('回答結果(KPMG編集)'!AP$2,'受領情報一覧(KPMG編集)'!$2:$100,ROW()-1,0)),"")</f>
        <v/>
      </c>
      <c r="AQ50" s="45" t="str">
        <f>IFERROR(IF(HLOOKUP('回答結果(KPMG編集)'!AQ$2,'受領情報一覧(KPMG編集)'!$2:$100,ROW()-1,0)="","",HLOOKUP('回答結果(KPMG編集)'!AQ$2,'受領情報一覧(KPMG編集)'!$2:$100,ROW()-1,0)),"")</f>
        <v/>
      </c>
      <c r="AR50" s="45" t="str">
        <f>IFERROR(IF(HLOOKUP('回答結果(KPMG編集)'!AR$2,'受領情報一覧(KPMG編集)'!$2:$100,ROW()-1,0)="","",HLOOKUP('回答結果(KPMG編集)'!AR$2,'受領情報一覧(KPMG編集)'!$2:$100,ROW()-1,0)),"")</f>
        <v/>
      </c>
      <c r="AS50" s="45" t="str">
        <f>IFERROR(IF(HLOOKUP('回答結果(KPMG編集)'!AS$2,'受領情報一覧(KPMG編集)'!$2:$100,ROW()-1,0)="","",HLOOKUP('回答結果(KPMG編集)'!AS$2,'受領情報一覧(KPMG編集)'!$2:$100,ROW()-1,0)),"")</f>
        <v/>
      </c>
      <c r="AT50" s="45" t="str">
        <f>IFERROR(IF(HLOOKUP('回答結果(KPMG編集)'!AT$2,'受領情報一覧(KPMG編集)'!$2:$100,ROW()-1,0)="","",HLOOKUP('回答結果(KPMG編集)'!AT$2,'受領情報一覧(KPMG編集)'!$2:$100,ROW()-1,0)),"")</f>
        <v/>
      </c>
      <c r="AU50" s="185" t="str">
        <f>IFERROR(IF(HLOOKUP('回答結果(KPMG編集)'!AU$2,'受領情報一覧(KPMG編集)'!$2:$100,ROW()-1,0)="","",HLOOKUP('回答結果(KPMG編集)'!AU$2,'受領情報一覧(KPMG編集)'!$2:$100,ROW()-1,0)),"")</f>
        <v/>
      </c>
      <c r="AV50" s="45" t="str">
        <f>IFERROR(IF(HLOOKUP('回答結果(KPMG編集)'!AV$2,'受領情報一覧(KPMG編集)'!$2:$100,ROW()-1,0)="","",HLOOKUP('回答結果(KPMG編集)'!AV$2,'受領情報一覧(KPMG編集)'!$2:$100,ROW()-1,0)),"")</f>
        <v/>
      </c>
      <c r="AW50" s="45" t="str">
        <f>IFERROR(IF(HLOOKUP('回答結果(KPMG編集)'!AW$2,'受領情報一覧(KPMG編集)'!$2:$100,ROW()-1,0)="","",HLOOKUP('回答結果(KPMG編集)'!AW$2,'受領情報一覧(KPMG編集)'!$2:$100,ROW()-1,0)),"")</f>
        <v/>
      </c>
      <c r="AX50" s="45" t="str">
        <f>IFERROR(IF(HLOOKUP('回答結果(KPMG編集)'!AX$2,'受領情報一覧(KPMG編集)'!$2:$100,ROW()-1,0)="","",HLOOKUP('回答結果(KPMG編集)'!AX$2,'受領情報一覧(KPMG編集)'!$2:$100,ROW()-1,0)),"")</f>
        <v/>
      </c>
      <c r="AY50" s="45" t="str">
        <f>IFERROR(IF(HLOOKUP('回答結果(KPMG編集)'!AY$2,'受領情報一覧(KPMG編集)'!$2:$100,ROW()-1,0)="","",HLOOKUP('回答結果(KPMG編集)'!AY$2,'受領情報一覧(KPMG編集)'!$2:$100,ROW()-1,0)),"")</f>
        <v/>
      </c>
      <c r="AZ50" s="45" t="str">
        <f>IFERROR(IF(HLOOKUP('回答結果(KPMG編集)'!AZ$2,'受領情報一覧(KPMG編集)'!$2:$100,ROW()-1,0)="","",HLOOKUP('回答結果(KPMG編集)'!AZ$2,'受領情報一覧(KPMG編集)'!$2:$100,ROW()-1,0)),"")</f>
        <v/>
      </c>
      <c r="BA50" s="45" t="str">
        <f>IFERROR(IF(HLOOKUP('回答結果(KPMG編集)'!BA$2,'受領情報一覧(KPMG編集)'!$2:$100,ROW()-1,0)="","",HLOOKUP('回答結果(KPMG編集)'!BA$2,'受領情報一覧(KPMG編集)'!$2:$100,ROW()-1,0)),"")</f>
        <v/>
      </c>
      <c r="BB50" s="185" t="str">
        <f>IFERROR(IF(HLOOKUP('回答結果(KPMG編集)'!BB$2,'受領情報一覧(KPMG編集)'!$2:$100,ROW()-1,0)="","",HLOOKUP('回答結果(KPMG編集)'!BB$2,'受領情報一覧(KPMG編集)'!$2:$100,ROW()-1,0)),"")</f>
        <v/>
      </c>
      <c r="BC50" s="45" t="str">
        <f>IFERROR(IF(HLOOKUP('回答結果(KPMG編集)'!BC$2,'受領情報一覧(KPMG編集)'!$2:$100,ROW()-1,0)="","",HLOOKUP('回答結果(KPMG編集)'!BC$2,'受領情報一覧(KPMG編集)'!$2:$100,ROW()-1,0)),"")</f>
        <v/>
      </c>
      <c r="BD50" s="45" t="str">
        <f>IFERROR(IF(HLOOKUP('回答結果(KPMG編集)'!BD$2,'受領情報一覧(KPMG編集)'!$2:$100,ROW()-1,0)="","",HLOOKUP('回答結果(KPMG編集)'!BD$2,'受領情報一覧(KPMG編集)'!$2:$100,ROW()-1,0)),"")</f>
        <v/>
      </c>
      <c r="BE50" s="45" t="str">
        <f>IFERROR(IF(HLOOKUP('回答結果(KPMG編集)'!BE$2,'受領情報一覧(KPMG編集)'!$2:$100,ROW()-1,0)="","",HLOOKUP('回答結果(KPMG編集)'!BE$2,'受領情報一覧(KPMG編集)'!$2:$100,ROW()-1,0)),"")</f>
        <v/>
      </c>
      <c r="BF50" s="45" t="str">
        <f>IFERROR(IF(HLOOKUP('回答結果(KPMG編集)'!BF$2,'受領情報一覧(KPMG編集)'!$2:$100,ROW()-1,0)="","",HLOOKUP('回答結果(KPMG編集)'!BF$2,'受領情報一覧(KPMG編集)'!$2:$100,ROW()-1,0)),"")</f>
        <v/>
      </c>
      <c r="BG50" s="45" t="str">
        <f>IFERROR(IF(HLOOKUP('回答結果(KPMG編集)'!BG$2,'受領情報一覧(KPMG編集)'!$2:$100,ROW()-1,0)="","",HLOOKUP('回答結果(KPMG編集)'!BG$2,'受領情報一覧(KPMG編集)'!$2:$100,ROW()-1,0)),"")</f>
        <v/>
      </c>
      <c r="BH50" s="45" t="str">
        <f>IFERROR(IF(HLOOKUP('回答結果(KPMG編集)'!BH$2,'受領情報一覧(KPMG編集)'!$2:$100,ROW()-1,0)="","",HLOOKUP('回答結果(KPMG編集)'!BH$2,'受領情報一覧(KPMG編集)'!$2:$100,ROW()-1,0)),"")</f>
        <v/>
      </c>
      <c r="BI50" s="45" t="str">
        <f>IFERROR(IF(HLOOKUP('回答結果(KPMG編集)'!BI$2,'受領情報一覧(KPMG編集)'!$2:$100,ROW()-1,0)="","",HLOOKUP('回答結果(KPMG編集)'!BI$2,'受領情報一覧(KPMG編集)'!$2:$100,ROW()-1,0)),"")</f>
        <v/>
      </c>
      <c r="BJ50" s="45" t="str">
        <f>IFERROR(IF(HLOOKUP('回答結果(KPMG編集)'!BJ$2,'受領情報一覧(KPMG編集)'!$2:$100,ROW()-1,0)="","",HLOOKUP('回答結果(KPMG編集)'!BJ$2,'受領情報一覧(KPMG編集)'!$2:$100,ROW()-1,0)),"")</f>
        <v/>
      </c>
      <c r="BK50" s="45" t="str">
        <f>IFERROR(IF(HLOOKUP('回答結果(KPMG編集)'!BK$2,'受領情報一覧(KPMG編集)'!$2:$100,ROW()-1,0)="","",HLOOKUP('回答結果(KPMG編集)'!BK$2,'受領情報一覧(KPMG編集)'!$2:$100,ROW()-1,0)),"")</f>
        <v/>
      </c>
      <c r="BL50" s="45" t="str">
        <f>IFERROR(IF(HLOOKUP('回答結果(KPMG編集)'!BL$2,'受領情報一覧(KPMG編集)'!$2:$100,ROW()-1,0)="","",HLOOKUP('回答結果(KPMG編集)'!BL$2,'受領情報一覧(KPMG編集)'!$2:$100,ROW()-1,0)),"")</f>
        <v/>
      </c>
      <c r="BM50" s="45" t="str">
        <f>IFERROR(IF(HLOOKUP('回答結果(KPMG編集)'!BM$2,'受領情報一覧(KPMG編集)'!$2:$100,ROW()-1,0)="","",HLOOKUP('回答結果(KPMG編集)'!BM$2,'受領情報一覧(KPMG編集)'!$2:$100,ROW()-1,0)),"")</f>
        <v>有</v>
      </c>
      <c r="BN50" s="45" t="str">
        <f>IFERROR(IF(HLOOKUP('回答結果(KPMG編集)'!BN$2,'受領情報一覧(KPMG編集)'!$2:$100,ROW()-1,0)="","",HLOOKUP('回答結果(KPMG編集)'!BN$2,'受領情報一覧(KPMG編集)'!$2:$100,ROW()-1,0)),"")</f>
        <v>土木構造物（道路、トンネル、橋梁、導管等の埋設物、等）;建築物（家屋、事業所、工場、畜舎、倉庫、等）;設備（建築設備、水道設備、製造設備、防災設備、等）;</v>
      </c>
      <c r="BO50" s="45" t="str">
        <f>IFERROR(IF(HLOOKUP('回答結果(KPMG編集)'!BO$2,'受領情報一覧(KPMG編集)'!$2:$100,ROW()-1,0)="","",HLOOKUP('回答結果(KPMG編集)'!BO$2,'受領情報一覧(KPMG編集)'!$2:$100,ROW()-1,0)),"")</f>
        <v>静止画や動画データ;点群データ;温度データ;</v>
      </c>
      <c r="BP50" s="45" t="str">
        <f>IFERROR(IF(HLOOKUP('回答結果(KPMG編集)'!BP$2,'受領情報一覧(KPMG編集)'!$2:$100,ROW()-1,0)="","",HLOOKUP('回答結果(KPMG編集)'!BP$2,'受領情報一覧(KPMG編集)'!$2:$100,ROW()-1,0)),"")</f>
        <v>操作用機器（コントローラー）と観測機器（ドローン、移動ロボット、等）を無線接続し、現場の担当者により遠隔操作;</v>
      </c>
      <c r="BQ50" s="45" t="str">
        <f>IFERROR(IF(HLOOKUP('回答結果(KPMG編集)'!BQ$2,'受領情報一覧(KPMG編集)'!$2:$100,ROW()-1,0)="","",HLOOKUP('回答結果(KPMG編集)'!BQ$2,'受領情報一覧(KPMG編集)'!$2:$100,ROW()-1,0)),"")</f>
        <v>レベル3：実装（製品・サービスとして提供されている）</v>
      </c>
      <c r="BR50" s="45" t="str">
        <f>IFERROR(IF(HLOOKUP('回答結果(KPMG編集)'!BR$2,'受領情報一覧(KPMG編集)'!$2:$100,ROW()-1,0)="","",HLOOKUP('回答結果(KPMG編集)'!BR$2,'受領情報一覧(KPMG編集)'!$2:$100,ROW()-1,0)),"")</f>
        <v>⼈ではアクセス困難な橋梁桁内等の狭隘空間において、3次元点群データ及び静⽌画データを専⽤のドローン・ロボット（バッテリー稼働式）により取得する。</v>
      </c>
      <c r="BS50" s="45" t="str">
        <f>IFERROR(IF(HLOOKUP('回答結果(KPMG編集)'!BS$2,'受領情報一覧(KPMG編集)'!$2:$100,ROW()-1,0)="","",HLOOKUP('回答結果(KPMG編集)'!BS$2,'受領情報一覧(KPMG編集)'!$2:$100,ROW()-1,0)),"")</f>
        <v>https://irobotics.jp/service</v>
      </c>
      <c r="BT50" s="45" t="str">
        <f>IFERROR(IF(HLOOKUP('回答結果(KPMG編集)'!BT$2,'受領情報一覧(KPMG編集)'!$2:$100,ROW()-1,0)="","",HLOOKUP('回答結果(KPMG編集)'!BT$2,'受領情報一覧(KPMG編集)'!$2:$100,ROW()-1,0)),"")</f>
        <v>https://irobotics.jp/service</v>
      </c>
      <c r="BU50" s="45" t="str">
        <f>IFERROR(IF(HLOOKUP('回答結果(KPMG編集)'!BU$2,'受領情報一覧(KPMG編集)'!$2:$100,ROW()-1,0)="","",HLOOKUP('回答結果(KPMG編集)'!BU$2,'受領情報一覧(KPMG編集)'!$2:$100,ROW()-1,0)),"")</f>
        <v>有</v>
      </c>
      <c r="BV50" s="45" t="str">
        <f>IFERROR(IF(HLOOKUP('回答結果(KPMG編集)'!BV$2,'受領情報一覧(KPMG編集)'!$2:$100,ROW()-1,0)="","",HLOOKUP('回答結果(KPMG編集)'!BV$2,'受領情報一覧(KPMG編集)'!$2:$100,ROW()-1,0)),"")</f>
        <v>過去データと取得したデータとの差分分析をすることで、経年劣化状況（亀裂、傷、欠損、動作異常、異音、異常振動、温度異常、漏えい電流、漏えいガス、等）を検出;基準データと取得したデータとの差分分析をすることで、安全措置対策状況（設備の配置状況等）や安全衛生状態（施設の清掃状況等）、技術基準乖離状況（設備の性能等）、設計・施工状況（建築物や埋設物の設計図面への適合状況等）を把握;</v>
      </c>
      <c r="BW50" s="45" t="str">
        <f>IFERROR(IF(HLOOKUP('回答結果(KPMG編集)'!BW$2,'受領情報一覧(KPMG編集)'!$2:$100,ROW()-1,0)="","",HLOOKUP('回答結果(KPMG編集)'!BW$2,'受領情報一覧(KPMG編集)'!$2:$100,ROW()-1,0)),"")</f>
        <v>レベル3：実装（製品・サービスとして提供されている）</v>
      </c>
      <c r="BX50" s="45" t="str">
        <f>IFERROR(IF(HLOOKUP('回答結果(KPMG編集)'!BX$2,'受領情報一覧(KPMG編集)'!$2:$100,ROW()-1,0)="","",HLOOKUP('回答結果(KPMG編集)'!BX$2,'受領情報一覧(KPMG編集)'!$2:$100,ROW()-1,0)),"")</f>
        <v>橋梁等の⼟⽊構造物やプラント内の鋼構造物等の図⾯や３次元点群データから作成した構造物の３次元モデルと、ドローン等を⽤いて撮影した画像等をシステム上で重ね合わせ、AIにより正確にひび割れ等の損傷を検知する。</v>
      </c>
      <c r="BY50" s="45" t="str">
        <f>IFERROR(IF(HLOOKUP('回答結果(KPMG編集)'!BY$2,'受領情報一覧(KPMG編集)'!$2:$100,ROW()-1,0)="","",HLOOKUP('回答結果(KPMG編集)'!BY$2,'受領情報一覧(KPMG編集)'!$2:$100,ROW()-1,0)),"")</f>
        <v>取得していない;</v>
      </c>
      <c r="BZ50" s="45" t="str">
        <f>IFERROR(IF(HLOOKUP('回答結果(KPMG編集)'!BZ$2,'受領情報一覧(KPMG編集)'!$2:$100,ROW()-1,0)="","",HLOOKUP('回答結果(KPMG編集)'!BZ$2,'受領情報一覧(KPMG編集)'!$2:$100,ROW()-1,0)),"")</f>
        <v>両方取得していない</v>
      </c>
      <c r="CA50" s="45" t="str">
        <f>IFERROR(IF(HLOOKUP('回答結果(KPMG編集)'!CA$2,'受領情報一覧(KPMG編集)'!$2:$100,ROW()-1,0)="","",HLOOKUP('回答結果(KPMG編集)'!CA$2,'受領情報一覧(KPMG編集)'!$2:$100,ROW()-1,0)),"")</f>
        <v/>
      </c>
      <c r="CB50" s="45" t="str">
        <f>IFERROR(IF(HLOOKUP('回答結果(KPMG編集)'!CB$2,'受領情報一覧(KPMG編集)'!$2:$100,ROW()-1,0)="","",HLOOKUP('回答結果(KPMG編集)'!CB$2,'受領情報一覧(KPMG編集)'!$2:$100,ROW()-1,0)),"")</f>
        <v/>
      </c>
      <c r="CC50" s="45" t="str">
        <f>IFERROR(IF(HLOOKUP('回答結果(KPMG編集)'!CC$2,'受領情報一覧(KPMG編集)'!$2:$100,ROW()-1,0)="","",HLOOKUP('回答結果(KPMG編集)'!CC$2,'受領情報一覧(KPMG編集)'!$2:$100,ROW()-1,0)),"")</f>
        <v/>
      </c>
      <c r="CD50" s="45" t="str">
        <f>IFERROR(IF(HLOOKUP('回答結果(KPMG編集)'!CD$2,'受領情報一覧(KPMG編集)'!$2:$100,ROW()-1,0)="","",HLOOKUP('回答結果(KPMG編集)'!CD$2,'受領情報一覧(KPMG編集)'!$2:$100,ROW()-1,0)),"")</f>
        <v/>
      </c>
      <c r="CE50" s="45" t="str">
        <f>IFERROR(IF(HLOOKUP('回答結果(KPMG編集)'!CE$2,'受領情報一覧(KPMG編集)'!$2:$100,ROW()-1,0)="","",HLOOKUP('回答結果(KPMG編集)'!CE$2,'受領情報一覧(KPMG編集)'!$2:$100,ROW()-1,0)),"")</f>
        <v>脆弱性検査を実施していないが脆弱性検査の実施を検討中</v>
      </c>
      <c r="CF50" s="45" t="str">
        <f>IFERROR(IF(HLOOKUP('回答結果(KPMG編集)'!CF$2,'受領情報一覧(KPMG編集)'!$2:$100,ROW()-1,0)="","",HLOOKUP('回答結果(KPMG編集)'!CF$2,'受領情報一覧(KPMG編集)'!$2:$100,ROW()-1,0)),"")</f>
        <v/>
      </c>
      <c r="CG50" s="45" t="str">
        <f>IFERROR(IF(HLOOKUP('回答結果(KPMG編集)'!CG$2,'受領情報一覧(KPMG編集)'!$2:$100,ROW()-1,0)="","",HLOOKUP('回答結果(KPMG編集)'!CG$2,'受領情報一覧(KPMG編集)'!$2:$100,ROW()-1,0)),"")</f>
        <v/>
      </c>
      <c r="CH50" s="45" t="str">
        <f>IFERROR(IF(HLOOKUP('回答結果(KPMG編集)'!CH$2,'受領情報一覧(KPMG編集)'!$2:$100,ROW()-1,0)="","",HLOOKUP('回答結果(KPMG編集)'!CH$2,'受領情報一覧(KPMG編集)'!$2:$100,ROW()-1,0)),"")</f>
        <v>セキュリティベンダー等、外部に委託する形態での実施を検討中;</v>
      </c>
      <c r="CI50" s="45" t="str">
        <f>IFERROR(IF(HLOOKUP('回答結果(KPMG編集)'!CI$2,'受領情報一覧(KPMG編集)'!$2:$100,ROW()-1,0)="","",HLOOKUP('回答結果(KPMG編集)'!CI$2,'受領情報一覧(KPMG編集)'!$2:$100,ROW()-1,0)),"")</f>
        <v/>
      </c>
      <c r="CJ50" s="45" t="str">
        <f>IFERROR(IF(HLOOKUP('回答結果(KPMG編集)'!CJ$2,'受領情報一覧(KPMG編集)'!$2:$100,ROW()-1,0)="","",HLOOKUP('回答結果(KPMG編集)'!CJ$2,'受領情報一覧(KPMG編集)'!$2:$100,ROW()-1,0)),"")</f>
        <v>データセンタに業務データを保存しない</v>
      </c>
      <c r="CK50" s="45" t="str">
        <f>IFERROR(IF(HLOOKUP('回答結果(KPMG編集)'!CK$2,'受領情報一覧(KPMG編集)'!$2:$100,ROW()-1,0)="","",HLOOKUP('回答結果(KPMG編集)'!CK$2,'受領情報一覧(KPMG編集)'!$2:$100,ROW()-1,0)),"")</f>
        <v/>
      </c>
      <c r="CL50" s="45" t="str">
        <f>IFERROR(IF(HLOOKUP('回答結果(KPMG編集)'!CL$2,'受領情報一覧(KPMG編集)'!$2:$100,ROW()-1,0)="","",HLOOKUP('回答結果(KPMG編集)'!CL$2,'受領情報一覧(KPMG編集)'!$2:$100,ROW()-1,0)),"")</f>
        <v/>
      </c>
      <c r="CM50" s="45" t="str">
        <f>IFERROR(IF(HLOOKUP('回答結果(KPMG編集)'!CM$2,'受領情報一覧(KPMG編集)'!$2:$100,ROW()-1,0)="","",HLOOKUP('回答結果(KPMG編集)'!CM$2,'受領情報一覧(KPMG編集)'!$2:$100,ROW()-1,0)),"")</f>
        <v/>
      </c>
      <c r="CN50" s="45" t="str">
        <f>IFERROR(IF(HLOOKUP('回答結果(KPMG編集)'!CN$2,'受領情報一覧(KPMG編集)'!$2:$100,ROW()-1,0)="","",HLOOKUP('回答結果(KPMG編集)'!CN$2,'受領情報一覧(KPMG編集)'!$2:$100,ROW()-1,0)),"")</f>
        <v/>
      </c>
      <c r="CO50" s="45" t="str">
        <f>IFERROR(IF(HLOOKUP('回答結果(KPMG編集)'!CO$2,'受領情報一覧(KPMG編集)'!$2:$100,ROW()-1,0)="","",HLOOKUP('回答結果(KPMG編集)'!CO$2,'受領情報一覧(KPMG編集)'!$2:$100,ROW()-1,0)),"")</f>
        <v/>
      </c>
      <c r="CP50" s="45" t="str">
        <f>IFERROR(IF(HLOOKUP('回答結果(KPMG編集)'!CP$2,'受領情報一覧(KPMG編集)'!$2:$100,ROW()-1,0)="","",HLOOKUP('回答結果(KPMG編集)'!CP$2,'受領情報一覧(KPMG編集)'!$2:$100,ROW()-1,0)),"")</f>
        <v/>
      </c>
      <c r="CQ50" s="45" t="str">
        <f>IFERROR(IF(HLOOKUP('回答結果(KPMG編集)'!CQ$2,'受領情報一覧(KPMG編集)'!$2:$100,ROW()-1,0)="","",HLOOKUP('回答結果(KPMG編集)'!CQ$2,'受領情報一覧(KPMG編集)'!$2:$100,ROW()-1,0)),"")</f>
        <v/>
      </c>
      <c r="CR50" s="45" t="str">
        <f>IFERROR(IF(HLOOKUP('回答結果(KPMG編集)'!CR$2,'受領情報一覧(KPMG編集)'!$2:$100,ROW()-1,0)="","",HLOOKUP('回答結果(KPMG編集)'!CR$2,'受領情報一覧(KPMG編集)'!$2:$100,ROW()-1,0)),"")</f>
        <v/>
      </c>
      <c r="CS50" s="45" t="str">
        <f>IFERROR(IF(HLOOKUP('回答結果(KPMG編集)'!CS$2,'受領情報一覧(KPMG編集)'!$2:$100,ROW()-1,0)="","",HLOOKUP('回答結果(KPMG編集)'!CS$2,'受領情報一覧(KPMG編集)'!$2:$100,ROW()-1,0)),"")</f>
        <v/>
      </c>
      <c r="CT50" s="45" t="str">
        <f>IFERROR(IF(HLOOKUP('回答結果(KPMG編集)'!CT$2,'受領情報一覧(KPMG編集)'!$2:$100,ROW()-1,0)="","",HLOOKUP('回答結果(KPMG編集)'!CT$2,'受領情報一覧(KPMG編集)'!$2:$100,ROW()-1,0)),"")</f>
        <v/>
      </c>
      <c r="CU50" s="45" t="str">
        <f>IFERROR(IF(HLOOKUP('回答結果(KPMG編集)'!CU$2,'受領情報一覧(KPMG編集)'!$2:$100,ROW()-1,0)="","",HLOOKUP('回答結果(KPMG編集)'!CU$2,'受領情報一覧(KPMG編集)'!$2:$100,ROW()-1,0)),"")</f>
        <v/>
      </c>
      <c r="CV50" s="45" t="str">
        <f>IFERROR(IF(HLOOKUP('回答結果(KPMG編集)'!CV$2,'受領情報一覧(KPMG編集)'!$2:$100,ROW()-1,0)="","",HLOOKUP('回答結果(KPMG編集)'!CV$2,'受領情報一覧(KPMG編集)'!$2:$100,ROW()-1,0)),"")</f>
        <v>50件以上</v>
      </c>
      <c r="CW50" s="45" t="str">
        <f>IFERROR(IF(HLOOKUP('回答結果(KPMG編集)'!CW$2,'受領情報一覧(KPMG編集)'!$2:$100,ROW()-1,0)="","",HLOOKUP('回答結果(KPMG編集)'!CW$2,'受領情報一覧(KPMG編集)'!$2:$100,ROW()-1,0)),"")</f>
        <v>0件</v>
      </c>
      <c r="CX50" s="45" t="str">
        <f>IFERROR(IF(HLOOKUP('回答結果(KPMG編集)'!CX$2,'受領情報一覧(KPMG編集)'!$2:$100,ROW()-1,0)="","",HLOOKUP('回答結果(KPMG編集)'!CX$2,'受領情報一覧(KPMG編集)'!$2:$100,ROW()-1,0)),"")</f>
        <v xml:space="preserve">顧客：大阪市高速電気軌道
内容：ホームの天井内にある狭い空間でも飛行できる小型のドローンを使用し、駅の天井内の点検を行う。
約40駅に導入。
人が天井内に入って点検する従来の方法より手間が少なく、安全性も高い。
</v>
      </c>
      <c r="CY50" s="45" t="str">
        <f>IFERROR(IF(HLOOKUP('回答結果(KPMG編集)'!CY$2,'受領情報一覧(KPMG編集)'!$2:$100,ROW()-1,0)="","",HLOOKUP('回答結果(KPMG編集)'!CY$2,'受領情報一覧(KPMG編集)'!$2:$100,ROW()-1,0)),"")</f>
        <v/>
      </c>
      <c r="CZ50" s="45" t="str">
        <f>IFERROR(IF(HLOOKUP('回答結果(KPMG編集)'!CZ$2,'受領情報一覧(KPMG編集)'!$2:$100,ROW()-1,0)="","",HLOOKUP('回答結果(KPMG編集)'!CZ$2,'受領情報一覧(KPMG編集)'!$2:$100,ROW()-1,0)),"")</f>
        <v/>
      </c>
      <c r="DA50" s="45" t="str">
        <f>IFERROR(IF(HLOOKUP('回答結果(KPMG編集)'!DA$2,'受領情報一覧(KPMG編集)'!$2:$100,ROW()-1,0)="","",HLOOKUP('回答結果(KPMG編集)'!DA$2,'受領情報一覧(KPMG編集)'!$2:$100,ROW()-1,0)),"")</f>
        <v/>
      </c>
      <c r="DB50" s="45" t="str">
        <f>IFERROR(IF(HLOOKUP('回答結果(KPMG編集)'!DB$2,'受領情報一覧(KPMG編集)'!$2:$100,ROW()-1,0)="","",HLOOKUP('回答結果(KPMG編集)'!DB$2,'受領情報一覧(KPMG編集)'!$2:$100,ROW()-1,0)),"")</f>
        <v/>
      </c>
      <c r="DC50" s="45" t="str">
        <f>IFERROR(IF(HLOOKUP('回答結果(KPMG編集)'!DC$2,'受領情報一覧(KPMG編集)'!$2:$100,ROW()-1,0)="","",HLOOKUP('回答結果(KPMG編集)'!DC$2,'受領情報一覧(KPMG編集)'!$2:$100,ROW()-1,0)),"")</f>
        <v/>
      </c>
      <c r="DD50" s="45" t="str">
        <f>IFERROR(IF(HLOOKUP('回答結果(KPMG編集)'!DD$2,'受領情報一覧(KPMG編集)'!$2:$100,ROW()-1,0)="","",HLOOKUP('回答結果(KPMG編集)'!DD$2,'受領情報一覧(KPMG編集)'!$2:$100,ROW()-1,0)),"")</f>
        <v/>
      </c>
      <c r="DE50" s="45" t="str">
        <f>IFERROR(IF(HLOOKUP('回答結果(KPMG編集)'!DE$2,'受領情報一覧(KPMG編集)'!$2:$100,ROW()-1,0)="","",HLOOKUP('回答結果(KPMG編集)'!DE$2,'受領情報一覧(KPMG編集)'!$2:$100,ROW()-1,0)),"")</f>
        <v/>
      </c>
      <c r="DF50" s="45" t="str">
        <f>IFERROR(IF(HLOOKUP('回答結果(KPMG編集)'!DF$2,'受領情報一覧(KPMG編集)'!$2:$100,ROW()-1,0)="","",HLOOKUP('回答結果(KPMG編集)'!DF$2,'受領情報一覧(KPMG編集)'!$2:$100,ROW()-1,0)),"")</f>
        <v>日本国の裁判所</v>
      </c>
      <c r="DG50" s="45" t="str">
        <f>IFERROR(IF(HLOOKUP('回答結果(KPMG編集)'!DG$2,'受領情報一覧(KPMG編集)'!$2:$100,ROW()-1,0)="","",HLOOKUP('回答結果(KPMG編集)'!DG$2,'受領情報一覧(KPMG編集)'!$2:$100,ROW()-1,0)),"")</f>
        <v>日本法</v>
      </c>
      <c r="DH50" s="45" t="str">
        <f>IFERROR(IF(HLOOKUP('回答結果(KPMG編集)'!DH$2,'受領情報一覧(KPMG編集)'!$2:$100,ROW()-1,0)="","",HLOOKUP('回答結果(KPMG編集)'!DH$2,'受領情報一覧(KPMG編集)'!$2:$100,ROW()-1,0)),"")</f>
        <v>はい</v>
      </c>
      <c r="DI50" s="45" t="str">
        <f>IFERROR(IF(HLOOKUP('回答結果(KPMG編集)'!DI$2,'受領情報一覧(KPMG編集)'!$2:$100,ROW()-1,0)="","",HLOOKUP('回答結果(KPMG編集)'!DI$2,'受領情報一覧(KPMG編集)'!$2:$100,ROW()-1,0)),"")</f>
        <v>はい</v>
      </c>
      <c r="DJ50" s="45" t="str">
        <f>IFERROR(IF(HLOOKUP('回答結果(KPMG編集)'!DJ$2,'受領情報一覧(KPMG編集)'!$2:$100,ROW()-1,0)="","",HLOOKUP('回答結果(KPMG編集)'!DJ$2,'受領情報一覧(KPMG編集)'!$2:$100,ROW()-1,0)),"")</f>
        <v>契約締結時に法務協議により決定する。</v>
      </c>
      <c r="DK50" s="45" t="str">
        <f>IFERROR(IF(HLOOKUP('回答結果(KPMG編集)'!DK$2,'受領情報一覧(KPMG編集)'!$2:$100,ROW()-1,0)="","",HLOOKUP('回答結果(KPMG編集)'!DK$2,'受領情報一覧(KPMG編集)'!$2:$100,ROW()-1,0)),"")</f>
        <v/>
      </c>
      <c r="DL50" s="45" t="str">
        <f>IFERROR(IF(HLOOKUP('回答結果(KPMG編集)'!DL$2,'受領情報一覧(KPMG編集)'!$2:$100,ROW()-1,0)="","",HLOOKUP('回答結果(KPMG編集)'!DL$2,'受領情報一覧(KPMG編集)'!$2:$100,ROW()-1,0)),"")</f>
        <v/>
      </c>
      <c r="DM50" s="45" t="str">
        <f>IFERROR(IF(HLOOKUP('回答結果(KPMG編集)'!DM$2,'受領情報一覧(KPMG編集)'!$2:$100,ROW()-1,0)="","",HLOOKUP('回答結果(KPMG編集)'!DM$2,'受領情報一覧(KPMG編集)'!$2:$100,ROW()-1,0)),"")</f>
        <v/>
      </c>
      <c r="DN50" s="45" t="str">
        <f>IFERROR(IF(HLOOKUP('回答結果(KPMG編集)'!DN$2,'受領情報一覧(KPMG編集)'!$2:$100,ROW()-1,0)="","",HLOOKUP('回答結果(KPMG編集)'!DN$2,'受領情報一覧(KPMG編集)'!$2:$100,ROW()-1,0)),"")</f>
        <v/>
      </c>
      <c r="DO50" s="45" t="str">
        <f>IFERROR(IF(HLOOKUP('回答結果(KPMG編集)'!DO$2,'受領情報一覧(KPMG編集)'!$2:$100,ROW()-1,0)="","",HLOOKUP('回答結果(KPMG編集)'!DO$2,'受領情報一覧(KPMG編集)'!$2:$100,ROW()-1,0)),"")</f>
        <v/>
      </c>
      <c r="DP50" s="45" t="str">
        <f>IFERROR(IF(HLOOKUP('回答結果(KPMG編集)'!DP$2,'受領情報一覧(KPMG編集)'!$2:$100,ROW()-1,0)="","",HLOOKUP('回答結果(KPMG編集)'!DP$2,'受領情報一覧(KPMG編集)'!$2:$100,ROW()-1,0)),"")</f>
        <v/>
      </c>
      <c r="DQ50" s="45" t="str">
        <f>IFERROR(IF(HLOOKUP('回答結果(KPMG編集)'!DQ$2,'受領情報一覧(KPMG編集)'!$2:$100,ROW()-1,0)="","",HLOOKUP('回答結果(KPMG編集)'!DQ$2,'受領情報一覧(KPMG編集)'!$2:$100,ROW()-1,0)),"")</f>
        <v/>
      </c>
      <c r="DR50" s="45" t="str">
        <f>IFERROR(IF(HLOOKUP('回答結果(KPMG編集)'!DR$2,'受領情報一覧(KPMG編集)'!$2:$100,ROW()-1,0)="","",HLOOKUP('回答結果(KPMG編集)'!DR$2,'受領情報一覧(KPMG編集)'!$2:$100,ROW()-1,0)),"")</f>
        <v/>
      </c>
      <c r="DS50" s="45" t="str">
        <f>IFERROR(IF(HLOOKUP('回答結果(KPMG編集)'!DS$2,'受領情報一覧(KPMG編集)'!$2:$100,ROW()-1,0)="","",HLOOKUP('回答結果(KPMG編集)'!DS$2,'受領情報一覧(KPMG編集)'!$2:$100,ROW()-1,0)),"")</f>
        <v/>
      </c>
      <c r="DT50" s="45" t="str">
        <f>IFERROR(IF(HLOOKUP('回答結果(KPMG編集)'!DT$2,'受領情報一覧(KPMG編集)'!$2:$100,ROW()-1,0)="","",HLOOKUP('回答結果(KPMG編集)'!DT$2,'受領情報一覧(KPMG編集)'!$2:$100,ROW()-1,0)),"")</f>
        <v/>
      </c>
      <c r="DU50" s="45" t="str">
        <f>IFERROR(IF(HLOOKUP('回答結果(KPMG編集)'!DU$2,'受領情報一覧(KPMG編集)'!$2:$100,ROW()-1,0)="","",HLOOKUP('回答結果(KPMG編集)'!DU$2,'受領情報一覧(KPMG編集)'!$2:$100,ROW()-1,0)),"")</f>
        <v/>
      </c>
      <c r="DV50" s="45" t="str">
        <f>IFERROR(IF(HLOOKUP('回答結果(KPMG編集)'!DV$2,'受領情報一覧(KPMG編集)'!$2:$100,ROW()-1,0)="","",HLOOKUP('回答結果(KPMG編集)'!DV$2,'受領情報一覧(KPMG編集)'!$2:$100,ROW()-1,0)),"")</f>
        <v>株式会社アイ・ロボティクス　コーポレート受付窓口</v>
      </c>
      <c r="DW50" s="45" t="str">
        <f>IFERROR(IF(HLOOKUP('回答結果(KPMG編集)'!DW$2,'受領情報一覧(KPMG編集)'!$2:$100,ROW()-1,0)="","",HLOOKUP('回答結果(KPMG編集)'!DW$2,'受領情報一覧(KPMG編集)'!$2:$100,ROW()-1,0)),"")</f>
        <v>カブシキガイシャアイ・ロボティクス　コーポレートウケツケマドグチ</v>
      </c>
      <c r="DX50" s="45" t="str">
        <f>IFERROR(IF(HLOOKUP('回答結果(KPMG編集)'!DX$2,'受領情報一覧(KPMG編集)'!$2:$100,ROW()-1,0)="","",HLOOKUP('回答結果(KPMG編集)'!DX$2,'受領情報一覧(KPMG編集)'!$2:$100,ROW()-1,0)),"")</f>
        <v>info@irobotics.co.jp</v>
      </c>
      <c r="DY50" s="45" t="str">
        <f>IFERROR(IF(HLOOKUP('回答結果(KPMG編集)'!DY$2,'受領情報一覧(KPMG編集)'!$2:$100,ROW()-1,0)="","",HLOOKUP('回答結果(KPMG編集)'!DY$2,'受領情報一覧(KPMG編集)'!$2:$100,ROW()-1,0)),"")</f>
        <v>個人情報の取扱いに同意する</v>
      </c>
      <c r="DZ50" s="45" t="str">
        <f>IFERROR(IF(HLOOKUP('回答結果(KPMG編集)'!DZ$2,'受領情報一覧(KPMG編集)'!$2:$100,ROW()-1,0)="","",HLOOKUP('回答結果(KPMG編集)'!DZ$2,'受領情報一覧(KPMG編集)'!$2:$100,ROW()-1,0)),"")</f>
        <v>著作権の取扱いに同意する</v>
      </c>
      <c r="EA50" s="45" t="str">
        <f>IFERROR(IF(HLOOKUP('回答結果(KPMG編集)'!EA$3,'受領情報一覧(KPMG編集)'!$3:$100,ROW()-2,0)="","",HLOOKUP('回答結果(KPMG編集)'!EA$3,'受領情報一覧(KPMG編集)'!$3:$100,ROW()-2,0)),"")</f>
        <v>同意する</v>
      </c>
      <c r="EB50" s="45" t="str">
        <f>IFERROR(IF(HLOOKUP('回答結果(KPMG編集)'!EB$3,'受領情報一覧(KPMG編集)'!$3:$100,ROW()-2,0)="","",HLOOKUP('回答結果(KPMG編集)'!EB$3,'受領情報一覧(KPMG編集)'!$3:$100,ROW()-2,0)),"")</f>
        <v>確認しました</v>
      </c>
    </row>
    <row r="51" spans="2:132" x14ac:dyDescent="0.55000000000000004">
      <c r="B51" s="67">
        <f>IFERROR(IF(Table1[[#This Row],[回答ID]]="","",Table1[[#This Row],[回答ID]]),"")</f>
        <v>48</v>
      </c>
      <c r="C51" s="46">
        <f>IFERROR(IF(Table1[[#This Row],[開始時刻]]="","",Table1[[#This Row],[開始時刻]]),"")</f>
        <v>45320.677881944444</v>
      </c>
      <c r="D51" s="46">
        <f>IFERROR(IF(Table1[[#This Row],[完了時刻]]="","",Table1[[#This Row],[完了時刻]]),"")</f>
        <v>45320.679155092592</v>
      </c>
      <c r="E51" s="45" t="str">
        <f>IFERROR(IF(Table1[[#This Row],[メール]]="","",Table1[[#This Row],[メール]]),"")</f>
        <v>anonymous</v>
      </c>
      <c r="F51" s="45" t="str">
        <f>IFERROR(IF(Table1[[#This Row],[名前]]="","",Table1[[#This Row],[名前]]),"")</f>
        <v/>
      </c>
      <c r="G51" s="45" t="str">
        <f>IFERROR(IF(Table1[[#This Row],[最終変更時刻]]="","",Table1[[#This Row],[最終変更時刻]]),"")</f>
        <v/>
      </c>
      <c r="H51" s="45" t="str">
        <f>IFERROR(IF(HLOOKUP('回答結果(KPMG編集)'!H$2,'受領情報一覧(KPMG編集)'!$2:$100,ROW()-1,0)="","",HLOOKUP('回答結果(KPMG編集)'!H$2,'受領情報一覧(KPMG編集)'!$2:$100,ROW()-1,0)),"")</f>
        <v>株式会社アイ・ロボティクス</v>
      </c>
      <c r="I51" s="45" t="str">
        <f>IFERROR(IF(HLOOKUP('回答結果(KPMG編集)'!I$2,'受領情報一覧(KPMG編集)'!$2:$100,ROW()-1,0)="","",HLOOKUP('回答結果(KPMG編集)'!I$2,'受領情報一覧(KPMG編集)'!$2:$100,ROW()-1,0)),"")</f>
        <v>アイロボティクス</v>
      </c>
      <c r="J51" s="45" t="str">
        <f>IFERROR(IF(HLOOKUP('回答結果(KPMG編集)'!J$2,'受領情報一覧(KPMG編集)'!$2:$100,ROW()-1,0)="","",HLOOKUP('回答結果(KPMG編集)'!J$2,'受領情報一覧(KPMG編集)'!$2:$100,ROW()-1,0)),"")</f>
        <v>日本国</v>
      </c>
      <c r="K51" s="184">
        <f>IFERROR(IF(HLOOKUP('回答結果(KPMG編集)'!K$2,'受領情報一覧(KPMG編集)'!$2:$100,ROW()-1,0)="","",HLOOKUP('回答結果(KPMG編集)'!K$2,'受領情報一覧(KPMG編集)'!$2:$100,ROW()-1,0)),"")</f>
        <v>9011101078734</v>
      </c>
      <c r="L51" s="45" t="str">
        <f>IFERROR(IF(HLOOKUP('回答結果(KPMG編集)'!L$2,'受領情報一覧(KPMG編集)'!$2:$100,ROW()-1,0)="","",HLOOKUP('回答結果(KPMG編集)'!L$2,'受領情報一覧(KPMG編集)'!$2:$100,ROW()-1,0)),"")</f>
        <v>50⼈以下</v>
      </c>
      <c r="M51" s="45" t="str">
        <f>IFERROR(IF(HLOOKUP('回答結果(KPMG編集)'!M$2,'受領情報一覧(KPMG編集)'!$2:$100,ROW()-1,0)="","",HLOOKUP('回答結果(KPMG編集)'!M$2,'受領情報一覧(KPMG編集)'!$2:$100,ROW()-1,0)),"")</f>
        <v>１億円超３億円以下</v>
      </c>
      <c r="N51" s="45" t="str">
        <f>IFERROR(IF(HLOOKUP('回答結果(KPMG編集)'!N$2,'受領情報一覧(KPMG編集)'!$2:$100,ROW()-1,0)="","",HLOOKUP('回答結果(KPMG編集)'!N$2,'受領情報一覧(KPMG編集)'!$2:$100,ROW()-1,0)),"")</f>
        <v xml:space="preserve">東京都渋谷区道玄坂11-16-6 二葉ビル GUILD Dogenzaka 6 号室 </v>
      </c>
      <c r="O51" s="45" t="str">
        <f>IFERROR(IF(HLOOKUP('回答結果(KPMG編集)'!O$2,'受領情報一覧(KPMG編集)'!$2:$100,ROW()-1,0)="","",HLOOKUP('回答結果(KPMG編集)'!O$2,'受領情報一覧(KPMG編集)'!$2:$100,ROW()-1,0)),"")</f>
        <v>https://irobotics.jp/</v>
      </c>
      <c r="P51" s="45" t="str">
        <f>IFERROR(IF(HLOOKUP('回答結果(KPMG編集)'!P$2,'受領情報一覧(KPMG編集)'!$2:$100,ROW()-1,0)="","",HLOOKUP('回答結果(KPMG編集)'!P$2,'受領情報一覧(KPMG編集)'!$2:$100,ROW()-1,0)),"")</f>
        <v>無し;</v>
      </c>
      <c r="Q51" s="45" t="str">
        <f>IFERROR(IF(HLOOKUP('回答結果(KPMG編集)'!Q$2,'受領情報一覧(KPMG編集)'!$2:$100,ROW()-1,0)="","",HLOOKUP('回答結果(KPMG編集)'!Q$2,'受領情報一覧(KPMG編集)'!$2:$100,ROW()-1,0)),"")</f>
        <v>全国;</v>
      </c>
      <c r="R51" s="45" t="str">
        <f>IFERROR(IF(HLOOKUP('回答結果(KPMG編集)'!R$2,'受領情報一覧(KPMG編集)'!$2:$100,ROW()-1,0)="","",HLOOKUP('回答結果(KPMG編集)'!R$2,'受領情報一覧(KPMG編集)'!$2:$100,ROW()-1,0)),"")</f>
        <v>包括的ドローン導入支援サービス</v>
      </c>
      <c r="S51" s="45" t="str">
        <f>IFERROR(IF(HLOOKUP('回答結果(KPMG編集)'!S$2,'受領情報一覧(KPMG編集)'!$2:$100,ROW()-1,0)="","",HLOOKUP('回答結果(KPMG編集)'!S$2,'受領情報一覧(KPMG編集)'!$2:$100,ROW()-1,0)),"")</f>
        <v/>
      </c>
      <c r="T51" s="45" t="str">
        <f>IFERROR(IF(HLOOKUP('回答結果(KPMG編集)'!T$2,'受領情報一覧(KPMG編集)'!$2:$100,ROW()-1,0)="","",HLOOKUP('回答結果(KPMG編集)'!T$2,'受領情報一覧(KPMG編集)'!$2:$100,ROW()-1,0)),"")</f>
        <v>お客様の業務フロー全体を伴⾛⽀援し、
各フェーズで求められるドローン・ロボット・AI等を用いた“新しいソリューション”を
現場に実装します。</v>
      </c>
      <c r="U51" s="45" t="str">
        <f>IFERROR(IF(HLOOKUP('回答結果(KPMG編集)'!U$2,'受領情報一覧(KPMG編集)'!$2:$100,ROW()-1,0)="","",HLOOKUP('回答結果(KPMG編集)'!U$2,'受領情報一覧(KPMG編集)'!$2:$100,ROW()-1,0)),"")</f>
        <v>https://irobotics.jp/service/</v>
      </c>
      <c r="V51" s="45" t="str">
        <f>IFERROR(IF(HLOOKUP('回答結果(KPMG編集)'!V$2,'受領情報一覧(KPMG編集)'!$2:$100,ROW()-1,0)="","",HLOOKUP('回答結果(KPMG編集)'!V$2,'受領情報一覧(KPMG編集)'!$2:$100,ROW()-1,0)),"")</f>
        <v/>
      </c>
      <c r="W51" s="45" t="str">
        <f>IFERROR(IF(HLOOKUP('回答結果(KPMG編集)'!W$2,'受領情報一覧(KPMG編集)'!$2:$100,ROW()-1,0)="","",HLOOKUP('回答結果(KPMG編集)'!W$2,'受領情報一覧(KPMG編集)'!$2:$100,ROW()-1,0)),"")</f>
        <v/>
      </c>
      <c r="X51" s="45" t="str">
        <f>IFERROR(IF(HLOOKUP('回答結果(KPMG編集)'!X$2,'受領情報一覧(KPMG編集)'!$2:$100,ROW()-1,0)="","",HLOOKUP('回答結果(KPMG編集)'!X$2,'受領情報一覧(KPMG編集)'!$2:$100,ROW()-1,0)),"")</f>
        <v>１つの要素技術により構成される</v>
      </c>
      <c r="Y51" s="45" t="str">
        <f>IFERROR(IF(HLOOKUP('回答結果(KPMG編集)'!Y$2,'受領情報一覧(KPMG編集)'!$2:$100,ROW()-1,0)="","",HLOOKUP('回答結果(KPMG編集)'!Y$2,'受領情報一覧(KPMG編集)'!$2:$100,ROW()-1,0)),"")</f>
        <v>株式会社アイ・ロボティクス</v>
      </c>
      <c r="Z51" s="45" t="str">
        <f>IFERROR(IF(HLOOKUP('回答結果(KPMG編集)'!Z$2,'受領情報一覧(KPMG編集)'!$2:$100,ROW()-1,0)="","",HLOOKUP('回答結果(KPMG編集)'!Z$2,'受領情報一覧(KPMG編集)'!$2:$100,ROW()-1,0)),"")</f>
        <v>アイロボティクス</v>
      </c>
      <c r="AA51" s="185" t="str">
        <f>IFERROR(IF(HLOOKUP('回答結果(KPMG編集)'!AA$2,'受領情報一覧(KPMG編集)'!$2:$100,ROW()-1,0)="","",HLOOKUP('回答結果(KPMG編集)'!AA$2,'受領情報一覧(KPMG編集)'!$2:$100,ROW()-1,0)),"")</f>
        <v>9011101078734</v>
      </c>
      <c r="AB51" s="45" t="str">
        <f>IFERROR(IF(HLOOKUP('回答結果(KPMG編集)'!AB$2,'受領情報一覧(KPMG編集)'!$2:$100,ROW()-1,0)="","",HLOOKUP('回答結果(KPMG編集)'!AB$2,'受領情報一覧(KPMG編集)'!$2:$100,ROW()-1,0)),"")</f>
        <v>東京都渋谷区道玄坂11-16-6 二葉ビル GUILD Dogenzaka 6 号室</v>
      </c>
      <c r="AC51" s="45" t="str">
        <f>IFERROR(IF(HLOOKUP('回答結果(KPMG編集)'!AC$2,'受領情報一覧(KPMG編集)'!$2:$100,ROW()-1,0)="","",HLOOKUP('回答結果(KPMG編集)'!AC$2,'受領情報一覧(KPMG編集)'!$2:$100,ROW()-1,0)),"")</f>
        <v/>
      </c>
      <c r="AD51" s="45" t="str">
        <f>IFERROR(IF(HLOOKUP('回答結果(KPMG編集)'!AD$2,'受領情報一覧(KPMG編集)'!$2:$100,ROW()-1,0)="","",HLOOKUP('回答結果(KPMG編集)'!AD$2,'受領情報一覧(KPMG編集)'!$2:$100,ROW()-1,0)),"")</f>
        <v/>
      </c>
      <c r="AE51" s="45" t="str">
        <f>IFERROR(IF(HLOOKUP('回答結果(KPMG編集)'!AE$2,'受領情報一覧(KPMG編集)'!$2:$100,ROW()-1,0)="","",HLOOKUP('回答結果(KPMG編集)'!AE$2,'受領情報一覧(KPMG編集)'!$2:$100,ROW()-1,0)),"")</f>
        <v/>
      </c>
      <c r="AF51" s="45" t="str">
        <f>IFERROR(IF(HLOOKUP('回答結果(KPMG編集)'!AF$2,'受領情報一覧(KPMG編集)'!$2:$100,ROW()-1,0)="","",HLOOKUP('回答結果(KPMG編集)'!AF$2,'受領情報一覧(KPMG編集)'!$2:$100,ROW()-1,0)),"")</f>
        <v/>
      </c>
      <c r="AG51" s="185" t="str">
        <f>IFERROR(IF(HLOOKUP('回答結果(KPMG編集)'!AG$2,'受領情報一覧(KPMG編集)'!$2:$100,ROW()-1,0)="","",HLOOKUP('回答結果(KPMG編集)'!AG$2,'受領情報一覧(KPMG編集)'!$2:$100,ROW()-1,0)),"")</f>
        <v/>
      </c>
      <c r="AH51" s="45" t="str">
        <f>IFERROR(IF(HLOOKUP('回答結果(KPMG編集)'!AH$2,'受領情報一覧(KPMG編集)'!$2:$100,ROW()-1,0)="","",HLOOKUP('回答結果(KPMG編集)'!AH$2,'受領情報一覧(KPMG編集)'!$2:$100,ROW()-1,0)),"")</f>
        <v/>
      </c>
      <c r="AI51" s="45" t="str">
        <f>IFERROR(IF(HLOOKUP('回答結果(KPMG編集)'!AI$2,'受領情報一覧(KPMG編集)'!$2:$100,ROW()-1,0)="","",HLOOKUP('回答結果(KPMG編集)'!AI$2,'受領情報一覧(KPMG編集)'!$2:$100,ROW()-1,0)),"")</f>
        <v/>
      </c>
      <c r="AJ51" s="45" t="str">
        <f>IFERROR(IF(HLOOKUP('回答結果(KPMG編集)'!AJ$2,'受領情報一覧(KPMG編集)'!$2:$100,ROW()-1,0)="","",HLOOKUP('回答結果(KPMG編集)'!AJ$2,'受領情報一覧(KPMG編集)'!$2:$100,ROW()-1,0)),"")</f>
        <v/>
      </c>
      <c r="AK51" s="45" t="str">
        <f>IFERROR(IF(HLOOKUP('回答結果(KPMG編集)'!AK$2,'受領情報一覧(KPMG編集)'!$2:$100,ROW()-1,0)="","",HLOOKUP('回答結果(KPMG編集)'!AK$2,'受領情報一覧(KPMG編集)'!$2:$100,ROW()-1,0)),"")</f>
        <v/>
      </c>
      <c r="AL51" s="45" t="str">
        <f>IFERROR(IF(HLOOKUP('回答結果(KPMG編集)'!AL$2,'受領情報一覧(KPMG編集)'!$2:$100,ROW()-1,0)="","",HLOOKUP('回答結果(KPMG編集)'!AL$2,'受領情報一覧(KPMG編集)'!$2:$100,ROW()-1,0)),"")</f>
        <v/>
      </c>
      <c r="AM51" s="45" t="str">
        <f>IFERROR(IF(HLOOKUP('回答結果(KPMG編集)'!AM$2,'受領情報一覧(KPMG編集)'!$2:$100,ROW()-1,0)="","",HLOOKUP('回答結果(KPMG編集)'!AM$2,'受領情報一覧(KPMG編集)'!$2:$100,ROW()-1,0)),"")</f>
        <v/>
      </c>
      <c r="AN51" s="185" t="str">
        <f>IFERROR(IF(HLOOKUP('回答結果(KPMG編集)'!AN$2,'受領情報一覧(KPMG編集)'!$2:$100,ROW()-1,0)="","",HLOOKUP('回答結果(KPMG編集)'!AN$2,'受領情報一覧(KPMG編集)'!$2:$100,ROW()-1,0)),"")</f>
        <v/>
      </c>
      <c r="AO51" s="45" t="str">
        <f>IFERROR(IF(HLOOKUP('回答結果(KPMG編集)'!AO$2,'受領情報一覧(KPMG編集)'!$2:$100,ROW()-1,0)="","",HLOOKUP('回答結果(KPMG編集)'!AO$2,'受領情報一覧(KPMG編集)'!$2:$100,ROW()-1,0)),"")</f>
        <v/>
      </c>
      <c r="AP51" s="45" t="str">
        <f>IFERROR(IF(HLOOKUP('回答結果(KPMG編集)'!AP$2,'受領情報一覧(KPMG編集)'!$2:$100,ROW()-1,0)="","",HLOOKUP('回答結果(KPMG編集)'!AP$2,'受領情報一覧(KPMG編集)'!$2:$100,ROW()-1,0)),"")</f>
        <v/>
      </c>
      <c r="AQ51" s="45" t="str">
        <f>IFERROR(IF(HLOOKUP('回答結果(KPMG編集)'!AQ$2,'受領情報一覧(KPMG編集)'!$2:$100,ROW()-1,0)="","",HLOOKUP('回答結果(KPMG編集)'!AQ$2,'受領情報一覧(KPMG編集)'!$2:$100,ROW()-1,0)),"")</f>
        <v/>
      </c>
      <c r="AR51" s="45" t="str">
        <f>IFERROR(IF(HLOOKUP('回答結果(KPMG編集)'!AR$2,'受領情報一覧(KPMG編集)'!$2:$100,ROW()-1,0)="","",HLOOKUP('回答結果(KPMG編集)'!AR$2,'受領情報一覧(KPMG編集)'!$2:$100,ROW()-1,0)),"")</f>
        <v/>
      </c>
      <c r="AS51" s="45" t="str">
        <f>IFERROR(IF(HLOOKUP('回答結果(KPMG編集)'!AS$2,'受領情報一覧(KPMG編集)'!$2:$100,ROW()-1,0)="","",HLOOKUP('回答結果(KPMG編集)'!AS$2,'受領情報一覧(KPMG編集)'!$2:$100,ROW()-1,0)),"")</f>
        <v/>
      </c>
      <c r="AT51" s="45" t="str">
        <f>IFERROR(IF(HLOOKUP('回答結果(KPMG編集)'!AT$2,'受領情報一覧(KPMG編集)'!$2:$100,ROW()-1,0)="","",HLOOKUP('回答結果(KPMG編集)'!AT$2,'受領情報一覧(KPMG編集)'!$2:$100,ROW()-1,0)),"")</f>
        <v/>
      </c>
      <c r="AU51" s="185" t="str">
        <f>IFERROR(IF(HLOOKUP('回答結果(KPMG編集)'!AU$2,'受領情報一覧(KPMG編集)'!$2:$100,ROW()-1,0)="","",HLOOKUP('回答結果(KPMG編集)'!AU$2,'受領情報一覧(KPMG編集)'!$2:$100,ROW()-1,0)),"")</f>
        <v/>
      </c>
      <c r="AV51" s="45" t="str">
        <f>IFERROR(IF(HLOOKUP('回答結果(KPMG編集)'!AV$2,'受領情報一覧(KPMG編集)'!$2:$100,ROW()-1,0)="","",HLOOKUP('回答結果(KPMG編集)'!AV$2,'受領情報一覧(KPMG編集)'!$2:$100,ROW()-1,0)),"")</f>
        <v/>
      </c>
      <c r="AW51" s="45" t="str">
        <f>IFERROR(IF(HLOOKUP('回答結果(KPMG編集)'!AW$2,'受領情報一覧(KPMG編集)'!$2:$100,ROW()-1,0)="","",HLOOKUP('回答結果(KPMG編集)'!AW$2,'受領情報一覧(KPMG編集)'!$2:$100,ROW()-1,0)),"")</f>
        <v/>
      </c>
      <c r="AX51" s="45" t="str">
        <f>IFERROR(IF(HLOOKUP('回答結果(KPMG編集)'!AX$2,'受領情報一覧(KPMG編集)'!$2:$100,ROW()-1,0)="","",HLOOKUP('回答結果(KPMG編集)'!AX$2,'受領情報一覧(KPMG編集)'!$2:$100,ROW()-1,0)),"")</f>
        <v/>
      </c>
      <c r="AY51" s="45" t="str">
        <f>IFERROR(IF(HLOOKUP('回答結果(KPMG編集)'!AY$2,'受領情報一覧(KPMG編集)'!$2:$100,ROW()-1,0)="","",HLOOKUP('回答結果(KPMG編集)'!AY$2,'受領情報一覧(KPMG編集)'!$2:$100,ROW()-1,0)),"")</f>
        <v/>
      </c>
      <c r="AZ51" s="45" t="str">
        <f>IFERROR(IF(HLOOKUP('回答結果(KPMG編集)'!AZ$2,'受領情報一覧(KPMG編集)'!$2:$100,ROW()-1,0)="","",HLOOKUP('回答結果(KPMG編集)'!AZ$2,'受領情報一覧(KPMG編集)'!$2:$100,ROW()-1,0)),"")</f>
        <v/>
      </c>
      <c r="BA51" s="45" t="str">
        <f>IFERROR(IF(HLOOKUP('回答結果(KPMG編集)'!BA$2,'受領情報一覧(KPMG編集)'!$2:$100,ROW()-1,0)="","",HLOOKUP('回答結果(KPMG編集)'!BA$2,'受領情報一覧(KPMG編集)'!$2:$100,ROW()-1,0)),"")</f>
        <v/>
      </c>
      <c r="BB51" s="185" t="str">
        <f>IFERROR(IF(HLOOKUP('回答結果(KPMG編集)'!BB$2,'受領情報一覧(KPMG編集)'!$2:$100,ROW()-1,0)="","",HLOOKUP('回答結果(KPMG編集)'!BB$2,'受領情報一覧(KPMG編集)'!$2:$100,ROW()-1,0)),"")</f>
        <v/>
      </c>
      <c r="BC51" s="45" t="str">
        <f>IFERROR(IF(HLOOKUP('回答結果(KPMG編集)'!BC$2,'受領情報一覧(KPMG編集)'!$2:$100,ROW()-1,0)="","",HLOOKUP('回答結果(KPMG編集)'!BC$2,'受領情報一覧(KPMG編集)'!$2:$100,ROW()-1,0)),"")</f>
        <v/>
      </c>
      <c r="BD51" s="45" t="str">
        <f>IFERROR(IF(HLOOKUP('回答結果(KPMG編集)'!BD$2,'受領情報一覧(KPMG編集)'!$2:$100,ROW()-1,0)="","",HLOOKUP('回答結果(KPMG編集)'!BD$2,'受領情報一覧(KPMG編集)'!$2:$100,ROW()-1,0)),"")</f>
        <v/>
      </c>
      <c r="BE51" s="45" t="str">
        <f>IFERROR(IF(HLOOKUP('回答結果(KPMG編集)'!BE$2,'受領情報一覧(KPMG編集)'!$2:$100,ROW()-1,0)="","",HLOOKUP('回答結果(KPMG編集)'!BE$2,'受領情報一覧(KPMG編集)'!$2:$100,ROW()-1,0)),"")</f>
        <v/>
      </c>
      <c r="BF51" s="45" t="str">
        <f>IFERROR(IF(HLOOKUP('回答結果(KPMG編集)'!BF$2,'受領情報一覧(KPMG編集)'!$2:$100,ROW()-1,0)="","",HLOOKUP('回答結果(KPMG編集)'!BF$2,'受領情報一覧(KPMG編集)'!$2:$100,ROW()-1,0)),"")</f>
        <v/>
      </c>
      <c r="BG51" s="45" t="str">
        <f>IFERROR(IF(HLOOKUP('回答結果(KPMG編集)'!BG$2,'受領情報一覧(KPMG編集)'!$2:$100,ROW()-1,0)="","",HLOOKUP('回答結果(KPMG編集)'!BG$2,'受領情報一覧(KPMG編集)'!$2:$100,ROW()-1,0)),"")</f>
        <v/>
      </c>
      <c r="BH51" s="45" t="str">
        <f>IFERROR(IF(HLOOKUP('回答結果(KPMG編集)'!BH$2,'受領情報一覧(KPMG編集)'!$2:$100,ROW()-1,0)="","",HLOOKUP('回答結果(KPMG編集)'!BH$2,'受領情報一覧(KPMG編集)'!$2:$100,ROW()-1,0)),"")</f>
        <v/>
      </c>
      <c r="BI51" s="45" t="str">
        <f>IFERROR(IF(HLOOKUP('回答結果(KPMG編集)'!BI$2,'受領情報一覧(KPMG編集)'!$2:$100,ROW()-1,0)="","",HLOOKUP('回答結果(KPMG編集)'!BI$2,'受領情報一覧(KPMG編集)'!$2:$100,ROW()-1,0)),"")</f>
        <v/>
      </c>
      <c r="BJ51" s="45" t="str">
        <f>IFERROR(IF(HLOOKUP('回答結果(KPMG編集)'!BJ$2,'受領情報一覧(KPMG編集)'!$2:$100,ROW()-1,0)="","",HLOOKUP('回答結果(KPMG編集)'!BJ$2,'受領情報一覧(KPMG編集)'!$2:$100,ROW()-1,0)),"")</f>
        <v/>
      </c>
      <c r="BK51" s="45" t="str">
        <f>IFERROR(IF(HLOOKUP('回答結果(KPMG編集)'!BK$2,'受領情報一覧(KPMG編集)'!$2:$100,ROW()-1,0)="","",HLOOKUP('回答結果(KPMG編集)'!BK$2,'受領情報一覧(KPMG編集)'!$2:$100,ROW()-1,0)),"")</f>
        <v/>
      </c>
      <c r="BL51" s="45" t="str">
        <f>IFERROR(IF(HLOOKUP('回答結果(KPMG編集)'!BL$2,'受領情報一覧(KPMG編集)'!$2:$100,ROW()-1,0)="","",HLOOKUP('回答結果(KPMG編集)'!BL$2,'受領情報一覧(KPMG編集)'!$2:$100,ROW()-1,0)),"")</f>
        <v/>
      </c>
      <c r="BM51" s="45" t="str">
        <f>IFERROR(IF(HLOOKUP('回答結果(KPMG編集)'!BM$2,'受領情報一覧(KPMG編集)'!$2:$100,ROW()-1,0)="","",HLOOKUP('回答結果(KPMG編集)'!BM$2,'受領情報一覧(KPMG編集)'!$2:$100,ROW()-1,0)),"")</f>
        <v>有</v>
      </c>
      <c r="BN51" s="45" t="str">
        <f>IFERROR(IF(HLOOKUP('回答結果(KPMG編集)'!BN$2,'受領情報一覧(KPMG編集)'!$2:$100,ROW()-1,0)="","",HLOOKUP('回答結果(KPMG編集)'!BN$2,'受領情報一覧(KPMG編集)'!$2:$100,ROW()-1,0)),"")</f>
        <v>土木構造物（道路、トンネル、橋梁、導管等の埋設物、等）;建築物（家屋、事業所、工場、畜舎、倉庫、等）;設備（建築設備、水道設備、製造設備、防災設備、等）;</v>
      </c>
      <c r="BO51" s="45" t="str">
        <f>IFERROR(IF(HLOOKUP('回答結果(KPMG編集)'!BO$2,'受領情報一覧(KPMG編集)'!$2:$100,ROW()-1,0)="","",HLOOKUP('回答結果(KPMG編集)'!BO$2,'受領情報一覧(KPMG編集)'!$2:$100,ROW()-1,0)),"")</f>
        <v>静止画や動画データ;点群データ;温度データ;</v>
      </c>
      <c r="BP51" s="45" t="str">
        <f>IFERROR(IF(HLOOKUP('回答結果(KPMG編集)'!BP$2,'受領情報一覧(KPMG編集)'!$2:$100,ROW()-1,0)="","",HLOOKUP('回答結果(KPMG編集)'!BP$2,'受領情報一覧(KPMG編集)'!$2:$100,ROW()-1,0)),"")</f>
        <v>事前に設定したルートに基づき自律移動;操作用機器（コントローラー）と観測機器（ドローン、移動ロボット、等）を無線接続し、現場の担当者により遠隔操作;操作用機器（コントローラー）と観測機器（ドローン、移動ロボット、等）を無線接続し、遠隔地の担当者により遠隔操作;</v>
      </c>
      <c r="BQ51" s="45" t="str">
        <f>IFERROR(IF(HLOOKUP('回答結果(KPMG編集)'!BQ$2,'受領情報一覧(KPMG編集)'!$2:$100,ROW()-1,0)="","",HLOOKUP('回答結果(KPMG編集)'!BQ$2,'受領情報一覧(KPMG編集)'!$2:$100,ROW()-1,0)),"")</f>
        <v>レベル3：実装（製品・サービスとして提供されている）</v>
      </c>
      <c r="BR51" s="45" t="str">
        <f>IFERROR(IF(HLOOKUP('回答結果(KPMG編集)'!BR$2,'受領情報一覧(KPMG編集)'!$2:$100,ROW()-1,0)="","",HLOOKUP('回答結果(KPMG編集)'!BR$2,'受領情報一覧(KPMG編集)'!$2:$100,ROW()-1,0)),"")</f>
        <v xml:space="preserve">ユーザーの課題に基づいて、最適な手段（ソリューション）をドローン・ロボット・AI等を組み合わせて解決しています。例えば⼈ではアクセス困難な橋梁桁内等の狭隘空間において、3次元点群データ及び静⽌画データを専⽤のドローン・ロボット（バッテリー稼働式）により取得する等です。
</v>
      </c>
      <c r="BS51" s="45" t="str">
        <f>IFERROR(IF(HLOOKUP('回答結果(KPMG編集)'!BS$2,'受領情報一覧(KPMG編集)'!$2:$100,ROW()-1,0)="","",HLOOKUP('回答結果(KPMG編集)'!BS$2,'受領情報一覧(KPMG編集)'!$2:$100,ROW()-1,0)),"")</f>
        <v xml:space="preserve">https://irobotics.jp/service/ </v>
      </c>
      <c r="BT51" s="45" t="str">
        <f>IFERROR(IF(HLOOKUP('回答結果(KPMG編集)'!BT$2,'受領情報一覧(KPMG編集)'!$2:$100,ROW()-1,0)="","",HLOOKUP('回答結果(KPMG編集)'!BT$2,'受領情報一覧(KPMG編集)'!$2:$100,ROW()-1,0)),"")</f>
        <v xml:space="preserve">https://irobotics.jp/service/ </v>
      </c>
      <c r="BU51" s="45" t="str">
        <f>IFERROR(IF(HLOOKUP('回答結果(KPMG編集)'!BU$2,'受領情報一覧(KPMG編集)'!$2:$100,ROW()-1,0)="","",HLOOKUP('回答結果(KPMG編集)'!BU$2,'受領情報一覧(KPMG編集)'!$2:$100,ROW()-1,0)),"")</f>
        <v>有</v>
      </c>
      <c r="BV51" s="45" t="str">
        <f>IFERROR(IF(HLOOKUP('回答結果(KPMG編集)'!BV$2,'受領情報一覧(KPMG編集)'!$2:$100,ROW()-1,0)="","",HLOOKUP('回答結果(KPMG編集)'!BV$2,'受領情報一覧(KPMG編集)'!$2:$100,ROW()-1,0)),"")</f>
        <v>過去データと取得したデータとの差分分析をすることで、経年劣化状況（亀裂、傷、欠損、動作異常、異音、異常振動、温度異常、漏えい電流、漏えいガス、等）を検出;基準データと取得したデータとの差分分析をすることで、安全措置対策状況（設備の配置状況等）や安全衛生状態（施設の清掃状況等）、技術基準乖離状況（設備の性能等）、設計・施工状況（建築物や埋設物の設計図面への適合状況等）を把握;</v>
      </c>
      <c r="BW51" s="45" t="str">
        <f>IFERROR(IF(HLOOKUP('回答結果(KPMG編集)'!BW$2,'受領情報一覧(KPMG編集)'!$2:$100,ROW()-1,0)="","",HLOOKUP('回答結果(KPMG編集)'!BW$2,'受領情報一覧(KPMG編集)'!$2:$100,ROW()-1,0)),"")</f>
        <v>レベル3：実装（製品・サービスとして提供されている）</v>
      </c>
      <c r="BX51" s="45" t="str">
        <f>IFERROR(IF(HLOOKUP('回答結果(KPMG編集)'!BX$2,'受領情報一覧(KPMG編集)'!$2:$100,ROW()-1,0)="","",HLOOKUP('回答結果(KPMG編集)'!BX$2,'受領情報一覧(KPMG編集)'!$2:$100,ROW()-1,0)),"")</f>
        <v>橋梁等の⼟⽊構造物やプラント内の鋼構造物等の図⾯や３次元点群データから作成した構造物の３次元モデルと、ドローン等を⽤いて撮影した画像等をシステム上で重ね合わせ、AIにより正確にひび割れ等の損傷を検知する。</v>
      </c>
      <c r="BY51" s="45" t="str">
        <f>IFERROR(IF(HLOOKUP('回答結果(KPMG編集)'!BY$2,'受領情報一覧(KPMG編集)'!$2:$100,ROW()-1,0)="","",HLOOKUP('回答結果(KPMG編集)'!BY$2,'受領情報一覧(KPMG編集)'!$2:$100,ROW()-1,0)),"")</f>
        <v>取得していない;</v>
      </c>
      <c r="BZ51" s="45" t="str">
        <f>IFERROR(IF(HLOOKUP('回答結果(KPMG編集)'!BZ$2,'受領情報一覧(KPMG編集)'!$2:$100,ROW()-1,0)="","",HLOOKUP('回答結果(KPMG編集)'!BZ$2,'受領情報一覧(KPMG編集)'!$2:$100,ROW()-1,0)),"")</f>
        <v>両方取得していない</v>
      </c>
      <c r="CA51" s="45" t="str">
        <f>IFERROR(IF(HLOOKUP('回答結果(KPMG編集)'!CA$2,'受領情報一覧(KPMG編集)'!$2:$100,ROW()-1,0)="","",HLOOKUP('回答結果(KPMG編集)'!CA$2,'受領情報一覧(KPMG編集)'!$2:$100,ROW()-1,0)),"")</f>
        <v/>
      </c>
      <c r="CB51" s="45" t="str">
        <f>IFERROR(IF(HLOOKUP('回答結果(KPMG編集)'!CB$2,'受領情報一覧(KPMG編集)'!$2:$100,ROW()-1,0)="","",HLOOKUP('回答結果(KPMG編集)'!CB$2,'受領情報一覧(KPMG編集)'!$2:$100,ROW()-1,0)),"")</f>
        <v/>
      </c>
      <c r="CC51" s="45" t="str">
        <f>IFERROR(IF(HLOOKUP('回答結果(KPMG編集)'!CC$2,'受領情報一覧(KPMG編集)'!$2:$100,ROW()-1,0)="","",HLOOKUP('回答結果(KPMG編集)'!CC$2,'受領情報一覧(KPMG編集)'!$2:$100,ROW()-1,0)),"")</f>
        <v/>
      </c>
      <c r="CD51" s="45" t="str">
        <f>IFERROR(IF(HLOOKUP('回答結果(KPMG編集)'!CD$2,'受領情報一覧(KPMG編集)'!$2:$100,ROW()-1,0)="","",HLOOKUP('回答結果(KPMG編集)'!CD$2,'受領情報一覧(KPMG編集)'!$2:$100,ROW()-1,0)),"")</f>
        <v/>
      </c>
      <c r="CE51" s="45" t="str">
        <f>IFERROR(IF(HLOOKUP('回答結果(KPMG編集)'!CE$2,'受領情報一覧(KPMG編集)'!$2:$100,ROW()-1,0)="","",HLOOKUP('回答結果(KPMG編集)'!CE$2,'受領情報一覧(KPMG編集)'!$2:$100,ROW()-1,0)),"")</f>
        <v>脆弱性検査を実施していないが脆弱性検査の実施を検討中</v>
      </c>
      <c r="CF51" s="45" t="str">
        <f>IFERROR(IF(HLOOKUP('回答結果(KPMG編集)'!CF$2,'受領情報一覧(KPMG編集)'!$2:$100,ROW()-1,0)="","",HLOOKUP('回答結果(KPMG編集)'!CF$2,'受領情報一覧(KPMG編集)'!$2:$100,ROW()-1,0)),"")</f>
        <v/>
      </c>
      <c r="CG51" s="45" t="str">
        <f>IFERROR(IF(HLOOKUP('回答結果(KPMG編集)'!CG$2,'受領情報一覧(KPMG編集)'!$2:$100,ROW()-1,0)="","",HLOOKUP('回答結果(KPMG編集)'!CG$2,'受領情報一覧(KPMG編集)'!$2:$100,ROW()-1,0)),"")</f>
        <v/>
      </c>
      <c r="CH51" s="45" t="str">
        <f>IFERROR(IF(HLOOKUP('回答結果(KPMG編集)'!CH$2,'受領情報一覧(KPMG編集)'!$2:$100,ROW()-1,0)="","",HLOOKUP('回答結果(KPMG編集)'!CH$2,'受領情報一覧(KPMG編集)'!$2:$100,ROW()-1,0)),"")</f>
        <v>セキュリティベンダー等、外部に委託する形態での実施を検討中;</v>
      </c>
      <c r="CI51" s="45" t="str">
        <f>IFERROR(IF(HLOOKUP('回答結果(KPMG編集)'!CI$2,'受領情報一覧(KPMG編集)'!$2:$100,ROW()-1,0)="","",HLOOKUP('回答結果(KPMG編集)'!CI$2,'受領情報一覧(KPMG編集)'!$2:$100,ROW()-1,0)),"")</f>
        <v/>
      </c>
      <c r="CJ51" s="45" t="str">
        <f>IFERROR(IF(HLOOKUP('回答結果(KPMG編集)'!CJ$2,'受領情報一覧(KPMG編集)'!$2:$100,ROW()-1,0)="","",HLOOKUP('回答結果(KPMG編集)'!CJ$2,'受領情報一覧(KPMG編集)'!$2:$100,ROW()-1,0)),"")</f>
        <v>データセンタに業務データを保存しない</v>
      </c>
      <c r="CK51" s="45" t="str">
        <f>IFERROR(IF(HLOOKUP('回答結果(KPMG編集)'!CK$2,'受領情報一覧(KPMG編集)'!$2:$100,ROW()-1,0)="","",HLOOKUP('回答結果(KPMG編集)'!CK$2,'受領情報一覧(KPMG編集)'!$2:$100,ROW()-1,0)),"")</f>
        <v/>
      </c>
      <c r="CL51" s="45" t="str">
        <f>IFERROR(IF(HLOOKUP('回答結果(KPMG編集)'!CL$2,'受領情報一覧(KPMG編集)'!$2:$100,ROW()-1,0)="","",HLOOKUP('回答結果(KPMG編集)'!CL$2,'受領情報一覧(KPMG編集)'!$2:$100,ROW()-1,0)),"")</f>
        <v/>
      </c>
      <c r="CM51" s="45" t="str">
        <f>IFERROR(IF(HLOOKUP('回答結果(KPMG編集)'!CM$2,'受領情報一覧(KPMG編集)'!$2:$100,ROW()-1,0)="","",HLOOKUP('回答結果(KPMG編集)'!CM$2,'受領情報一覧(KPMG編集)'!$2:$100,ROW()-1,0)),"")</f>
        <v/>
      </c>
      <c r="CN51" s="45" t="str">
        <f>IFERROR(IF(HLOOKUP('回答結果(KPMG編集)'!CN$2,'受領情報一覧(KPMG編集)'!$2:$100,ROW()-1,0)="","",HLOOKUP('回答結果(KPMG編集)'!CN$2,'受領情報一覧(KPMG編集)'!$2:$100,ROW()-1,0)),"")</f>
        <v/>
      </c>
      <c r="CO51" s="45" t="str">
        <f>IFERROR(IF(HLOOKUP('回答結果(KPMG編集)'!CO$2,'受領情報一覧(KPMG編集)'!$2:$100,ROW()-1,0)="","",HLOOKUP('回答結果(KPMG編集)'!CO$2,'受領情報一覧(KPMG編集)'!$2:$100,ROW()-1,0)),"")</f>
        <v/>
      </c>
      <c r="CP51" s="45" t="str">
        <f>IFERROR(IF(HLOOKUP('回答結果(KPMG編集)'!CP$2,'受領情報一覧(KPMG編集)'!$2:$100,ROW()-1,0)="","",HLOOKUP('回答結果(KPMG編集)'!CP$2,'受領情報一覧(KPMG編集)'!$2:$100,ROW()-1,0)),"")</f>
        <v/>
      </c>
      <c r="CQ51" s="45" t="str">
        <f>IFERROR(IF(HLOOKUP('回答結果(KPMG編集)'!CQ$2,'受領情報一覧(KPMG編集)'!$2:$100,ROW()-1,0)="","",HLOOKUP('回答結果(KPMG編集)'!CQ$2,'受領情報一覧(KPMG編集)'!$2:$100,ROW()-1,0)),"")</f>
        <v/>
      </c>
      <c r="CR51" s="45" t="str">
        <f>IFERROR(IF(HLOOKUP('回答結果(KPMG編集)'!CR$2,'受領情報一覧(KPMG編集)'!$2:$100,ROW()-1,0)="","",HLOOKUP('回答結果(KPMG編集)'!CR$2,'受領情報一覧(KPMG編集)'!$2:$100,ROW()-1,0)),"")</f>
        <v/>
      </c>
      <c r="CS51" s="45" t="str">
        <f>IFERROR(IF(HLOOKUP('回答結果(KPMG編集)'!CS$2,'受領情報一覧(KPMG編集)'!$2:$100,ROW()-1,0)="","",HLOOKUP('回答結果(KPMG編集)'!CS$2,'受領情報一覧(KPMG編集)'!$2:$100,ROW()-1,0)),"")</f>
        <v/>
      </c>
      <c r="CT51" s="45" t="str">
        <f>IFERROR(IF(HLOOKUP('回答結果(KPMG編集)'!CT$2,'受領情報一覧(KPMG編集)'!$2:$100,ROW()-1,0)="","",HLOOKUP('回答結果(KPMG編集)'!CT$2,'受領情報一覧(KPMG編集)'!$2:$100,ROW()-1,0)),"")</f>
        <v/>
      </c>
      <c r="CU51" s="45" t="str">
        <f>IFERROR(IF(HLOOKUP('回答結果(KPMG編集)'!CU$2,'受領情報一覧(KPMG編集)'!$2:$100,ROW()-1,0)="","",HLOOKUP('回答結果(KPMG編集)'!CU$2,'受領情報一覧(KPMG編集)'!$2:$100,ROW()-1,0)),"")</f>
        <v/>
      </c>
      <c r="CV51" s="45" t="str">
        <f>IFERROR(IF(HLOOKUP('回答結果(KPMG編集)'!CV$2,'受領情報一覧(KPMG編集)'!$2:$100,ROW()-1,0)="","",HLOOKUP('回答結果(KPMG編集)'!CV$2,'受領情報一覧(KPMG編集)'!$2:$100,ROW()-1,0)),"")</f>
        <v>10件以上</v>
      </c>
      <c r="CW51" s="45" t="str">
        <f>IFERROR(IF(HLOOKUP('回答結果(KPMG編集)'!CW$2,'受領情報一覧(KPMG編集)'!$2:$100,ROW()-1,0)="","",HLOOKUP('回答結果(KPMG編集)'!CW$2,'受領情報一覧(KPMG編集)'!$2:$100,ROW()-1,0)),"")</f>
        <v>0件</v>
      </c>
      <c r="CX51" s="45" t="str">
        <f>IFERROR(IF(HLOOKUP('回答結果(KPMG編集)'!CX$2,'受領情報一覧(KPMG編集)'!$2:$100,ROW()-1,0)="","",HLOOKUP('回答結果(KPMG編集)'!CX$2,'受領情報一覧(KPMG編集)'!$2:$100,ROW()-1,0)),"")</f>
        <v>顧客：日本製鉄株式会社
内容：高度経済期に建設・整備されたプラント設備において、設備老朽化や人手不足による整備作業負荷とコストの増大が顕在化しており、日本製鉄においても様産業基盤のＤＸ化による「機械化・遠隔化・自動化」の推進が喫緊の課題です。弊社は共同で解決方法実現する新しい手法確立を実現しています。</v>
      </c>
      <c r="CY51" s="45" t="str">
        <f>IFERROR(IF(HLOOKUP('回答結果(KPMG編集)'!CY$2,'受領情報一覧(KPMG編集)'!$2:$100,ROW()-1,0)="","",HLOOKUP('回答結果(KPMG編集)'!CY$2,'受領情報一覧(KPMG編集)'!$2:$100,ROW()-1,0)),"")</f>
        <v/>
      </c>
      <c r="CZ51" s="45" t="str">
        <f>IFERROR(IF(HLOOKUP('回答結果(KPMG編集)'!CZ$2,'受領情報一覧(KPMG編集)'!$2:$100,ROW()-1,0)="","",HLOOKUP('回答結果(KPMG編集)'!CZ$2,'受領情報一覧(KPMG編集)'!$2:$100,ROW()-1,0)),"")</f>
        <v/>
      </c>
      <c r="DA51" s="45" t="str">
        <f>IFERROR(IF(HLOOKUP('回答結果(KPMG編集)'!DA$2,'受領情報一覧(KPMG編集)'!$2:$100,ROW()-1,0)="","",HLOOKUP('回答結果(KPMG編集)'!DA$2,'受領情報一覧(KPMG編集)'!$2:$100,ROW()-1,0)),"")</f>
        <v/>
      </c>
      <c r="DB51" s="45" t="str">
        <f>IFERROR(IF(HLOOKUP('回答結果(KPMG編集)'!DB$2,'受領情報一覧(KPMG編集)'!$2:$100,ROW()-1,0)="","",HLOOKUP('回答結果(KPMG編集)'!DB$2,'受領情報一覧(KPMG編集)'!$2:$100,ROW()-1,0)),"")</f>
        <v/>
      </c>
      <c r="DC51" s="45" t="str">
        <f>IFERROR(IF(HLOOKUP('回答結果(KPMG編集)'!DC$2,'受領情報一覧(KPMG編集)'!$2:$100,ROW()-1,0)="","",HLOOKUP('回答結果(KPMG編集)'!DC$2,'受領情報一覧(KPMG編集)'!$2:$100,ROW()-1,0)),"")</f>
        <v/>
      </c>
      <c r="DD51" s="45" t="str">
        <f>IFERROR(IF(HLOOKUP('回答結果(KPMG編集)'!DD$2,'受領情報一覧(KPMG編集)'!$2:$100,ROW()-1,0)="","",HLOOKUP('回答結果(KPMG編集)'!DD$2,'受領情報一覧(KPMG編集)'!$2:$100,ROW()-1,0)),"")</f>
        <v/>
      </c>
      <c r="DE51" s="45" t="str">
        <f>IFERROR(IF(HLOOKUP('回答結果(KPMG編集)'!DE$2,'受領情報一覧(KPMG編集)'!$2:$100,ROW()-1,0)="","",HLOOKUP('回答結果(KPMG編集)'!DE$2,'受領情報一覧(KPMG編集)'!$2:$100,ROW()-1,0)),"")</f>
        <v/>
      </c>
      <c r="DF51" s="45" t="str">
        <f>IFERROR(IF(HLOOKUP('回答結果(KPMG編集)'!DF$2,'受領情報一覧(KPMG編集)'!$2:$100,ROW()-1,0)="","",HLOOKUP('回答結果(KPMG編集)'!DF$2,'受領情報一覧(KPMG編集)'!$2:$100,ROW()-1,0)),"")</f>
        <v>日本国の裁判所</v>
      </c>
      <c r="DG51" s="45" t="str">
        <f>IFERROR(IF(HLOOKUP('回答結果(KPMG編集)'!DG$2,'受領情報一覧(KPMG編集)'!$2:$100,ROW()-1,0)="","",HLOOKUP('回答結果(KPMG編集)'!DG$2,'受領情報一覧(KPMG編集)'!$2:$100,ROW()-1,0)),"")</f>
        <v>日本法</v>
      </c>
      <c r="DH51" s="45" t="str">
        <f>IFERROR(IF(HLOOKUP('回答結果(KPMG編集)'!DH$2,'受領情報一覧(KPMG編集)'!$2:$100,ROW()-1,0)="","",HLOOKUP('回答結果(KPMG編集)'!DH$2,'受領情報一覧(KPMG編集)'!$2:$100,ROW()-1,0)),"")</f>
        <v>はい</v>
      </c>
      <c r="DI51" s="45" t="str">
        <f>IFERROR(IF(HLOOKUP('回答結果(KPMG編集)'!DI$2,'受領情報一覧(KPMG編集)'!$2:$100,ROW()-1,0)="","",HLOOKUP('回答結果(KPMG編集)'!DI$2,'受領情報一覧(KPMG編集)'!$2:$100,ROW()-1,0)),"")</f>
        <v>はい</v>
      </c>
      <c r="DJ51" s="45" t="str">
        <f>IFERROR(IF(HLOOKUP('回答結果(KPMG編集)'!DJ$2,'受領情報一覧(KPMG編集)'!$2:$100,ROW()-1,0)="","",HLOOKUP('回答結果(KPMG編集)'!DJ$2,'受領情報一覧(KPMG編集)'!$2:$100,ROW()-1,0)),"")</f>
        <v>契約締結時に法務協議により決定する。</v>
      </c>
      <c r="DK51" s="45" t="str">
        <f>IFERROR(IF(HLOOKUP('回答結果(KPMG編集)'!DK$2,'受領情報一覧(KPMG編集)'!$2:$100,ROW()-1,0)="","",HLOOKUP('回答結果(KPMG編集)'!DK$2,'受領情報一覧(KPMG編集)'!$2:$100,ROW()-1,0)),"")</f>
        <v/>
      </c>
      <c r="DL51" s="45" t="str">
        <f>IFERROR(IF(HLOOKUP('回答結果(KPMG編集)'!DL$2,'受領情報一覧(KPMG編集)'!$2:$100,ROW()-1,0)="","",HLOOKUP('回答結果(KPMG編集)'!DL$2,'受領情報一覧(KPMG編集)'!$2:$100,ROW()-1,0)),"")</f>
        <v/>
      </c>
      <c r="DM51" s="45" t="str">
        <f>IFERROR(IF(HLOOKUP('回答結果(KPMG編集)'!DM$2,'受領情報一覧(KPMG編集)'!$2:$100,ROW()-1,0)="","",HLOOKUP('回答結果(KPMG編集)'!DM$2,'受領情報一覧(KPMG編集)'!$2:$100,ROW()-1,0)),"")</f>
        <v/>
      </c>
      <c r="DN51" s="45" t="str">
        <f>IFERROR(IF(HLOOKUP('回答結果(KPMG編集)'!DN$2,'受領情報一覧(KPMG編集)'!$2:$100,ROW()-1,0)="","",HLOOKUP('回答結果(KPMG編集)'!DN$2,'受領情報一覧(KPMG編集)'!$2:$100,ROW()-1,0)),"")</f>
        <v/>
      </c>
      <c r="DO51" s="45" t="str">
        <f>IFERROR(IF(HLOOKUP('回答結果(KPMG編集)'!DO$2,'受領情報一覧(KPMG編集)'!$2:$100,ROW()-1,0)="","",HLOOKUP('回答結果(KPMG編集)'!DO$2,'受領情報一覧(KPMG編集)'!$2:$100,ROW()-1,0)),"")</f>
        <v/>
      </c>
      <c r="DP51" s="45" t="str">
        <f>IFERROR(IF(HLOOKUP('回答結果(KPMG編集)'!DP$2,'受領情報一覧(KPMG編集)'!$2:$100,ROW()-1,0)="","",HLOOKUP('回答結果(KPMG編集)'!DP$2,'受領情報一覧(KPMG編集)'!$2:$100,ROW()-1,0)),"")</f>
        <v/>
      </c>
      <c r="DQ51" s="45" t="str">
        <f>IFERROR(IF(HLOOKUP('回答結果(KPMG編集)'!DQ$2,'受領情報一覧(KPMG編集)'!$2:$100,ROW()-1,0)="","",HLOOKUP('回答結果(KPMG編集)'!DQ$2,'受領情報一覧(KPMG編集)'!$2:$100,ROW()-1,0)),"")</f>
        <v/>
      </c>
      <c r="DR51" s="45" t="str">
        <f>IFERROR(IF(HLOOKUP('回答結果(KPMG編集)'!DR$2,'受領情報一覧(KPMG編集)'!$2:$100,ROW()-1,0)="","",HLOOKUP('回答結果(KPMG編集)'!DR$2,'受領情報一覧(KPMG編集)'!$2:$100,ROW()-1,0)),"")</f>
        <v/>
      </c>
      <c r="DS51" s="45" t="str">
        <f>IFERROR(IF(HLOOKUP('回答結果(KPMG編集)'!DS$2,'受領情報一覧(KPMG編集)'!$2:$100,ROW()-1,0)="","",HLOOKUP('回答結果(KPMG編集)'!DS$2,'受領情報一覧(KPMG編集)'!$2:$100,ROW()-1,0)),"")</f>
        <v/>
      </c>
      <c r="DT51" s="45" t="str">
        <f>IFERROR(IF(HLOOKUP('回答結果(KPMG編集)'!DT$2,'受領情報一覧(KPMG編集)'!$2:$100,ROW()-1,0)="","",HLOOKUP('回答結果(KPMG編集)'!DT$2,'受領情報一覧(KPMG編集)'!$2:$100,ROW()-1,0)),"")</f>
        <v/>
      </c>
      <c r="DU51" s="45" t="str">
        <f>IFERROR(IF(HLOOKUP('回答結果(KPMG編集)'!DU$2,'受領情報一覧(KPMG編集)'!$2:$100,ROW()-1,0)="","",HLOOKUP('回答結果(KPMG編集)'!DU$2,'受領情報一覧(KPMG編集)'!$2:$100,ROW()-1,0)),"")</f>
        <v/>
      </c>
      <c r="DV51" s="45" t="str">
        <f>IFERROR(IF(HLOOKUP('回答結果(KPMG編集)'!DV$2,'受領情報一覧(KPMG編集)'!$2:$100,ROW()-1,0)="","",HLOOKUP('回答結果(KPMG編集)'!DV$2,'受領情報一覧(KPMG編集)'!$2:$100,ROW()-1,0)),"")</f>
        <v>株式会社アイ・ロボティクス　コーポレート受付窓口</v>
      </c>
      <c r="DW51" s="45" t="str">
        <f>IFERROR(IF(HLOOKUP('回答結果(KPMG編集)'!DW$2,'受領情報一覧(KPMG編集)'!$2:$100,ROW()-1,0)="","",HLOOKUP('回答結果(KPMG編集)'!DW$2,'受領情報一覧(KPMG編集)'!$2:$100,ROW()-1,0)),"")</f>
        <v>カブシキガイシャアイ・ロボティクス　コーポレートウケツケマドグチ</v>
      </c>
      <c r="DX51" s="45" t="str">
        <f>IFERROR(IF(HLOOKUP('回答結果(KPMG編集)'!DX$2,'受領情報一覧(KPMG編集)'!$2:$100,ROW()-1,0)="","",HLOOKUP('回答結果(KPMG編集)'!DX$2,'受領情報一覧(KPMG編集)'!$2:$100,ROW()-1,0)),"")</f>
        <v>info@irobotics.co.jp</v>
      </c>
      <c r="DY51" s="45" t="str">
        <f>IFERROR(IF(HLOOKUP('回答結果(KPMG編集)'!DY$2,'受領情報一覧(KPMG編集)'!$2:$100,ROW()-1,0)="","",HLOOKUP('回答結果(KPMG編集)'!DY$2,'受領情報一覧(KPMG編集)'!$2:$100,ROW()-1,0)),"")</f>
        <v>個人情報の取扱いに同意する</v>
      </c>
      <c r="DZ51" s="45" t="str">
        <f>IFERROR(IF(HLOOKUP('回答結果(KPMG編集)'!DZ$2,'受領情報一覧(KPMG編集)'!$2:$100,ROW()-1,0)="","",HLOOKUP('回答結果(KPMG編集)'!DZ$2,'受領情報一覧(KPMG編集)'!$2:$100,ROW()-1,0)),"")</f>
        <v>著作権の取扱いに同意する</v>
      </c>
      <c r="EA51" s="45" t="str">
        <f>IFERROR(IF(HLOOKUP('回答結果(KPMG編集)'!EA$3,'受領情報一覧(KPMG編集)'!$3:$100,ROW()-2,0)="","",HLOOKUP('回答結果(KPMG編集)'!EA$3,'受領情報一覧(KPMG編集)'!$3:$100,ROW()-2,0)),"")</f>
        <v>同意する</v>
      </c>
      <c r="EB51" s="45" t="str">
        <f>IFERROR(IF(HLOOKUP('回答結果(KPMG編集)'!EB$3,'受領情報一覧(KPMG編集)'!$3:$100,ROW()-2,0)="","",HLOOKUP('回答結果(KPMG編集)'!EB$3,'受領情報一覧(KPMG編集)'!$3:$100,ROW()-2,0)),"")</f>
        <v>確認しました</v>
      </c>
    </row>
    <row r="52" spans="2:132" x14ac:dyDescent="0.55000000000000004">
      <c r="B52" s="67">
        <f>IFERROR(IF(Table1[[#This Row],[回答ID]]="","",Table1[[#This Row],[回答ID]]),"")</f>
        <v>49</v>
      </c>
      <c r="C52" s="46">
        <f>IFERROR(IF(Table1[[#This Row],[開始時刻]]="","",Table1[[#This Row],[開始時刻]]),"")</f>
        <v>45320.679155092592</v>
      </c>
      <c r="D52" s="46">
        <f>IFERROR(IF(Table1[[#This Row],[完了時刻]]="","",Table1[[#This Row],[完了時刻]]),"")</f>
        <v>45320.706562500003</v>
      </c>
      <c r="E52" s="45" t="str">
        <f>IFERROR(IF(Table1[[#This Row],[メール]]="","",Table1[[#This Row],[メール]]),"")</f>
        <v>anonymous</v>
      </c>
      <c r="F52" s="45" t="str">
        <f>IFERROR(IF(Table1[[#This Row],[名前]]="","",Table1[[#This Row],[名前]]),"")</f>
        <v/>
      </c>
      <c r="G52" s="45" t="str">
        <f>IFERROR(IF(Table1[[#This Row],[最終変更時刻]]="","",Table1[[#This Row],[最終変更時刻]]),"")</f>
        <v/>
      </c>
      <c r="H52" s="45" t="str">
        <f>IFERROR(IF(HLOOKUP('回答結果(KPMG編集)'!H$2,'受領情報一覧(KPMG編集)'!$2:$100,ROW()-1,0)="","",HLOOKUP('回答結果(KPMG編集)'!H$2,'受領情報一覧(KPMG編集)'!$2:$100,ROW()-1,0)),"")</f>
        <v>ビュージックスジャパン株式会社</v>
      </c>
      <c r="I52" s="45" t="str">
        <f>IFERROR(IF(HLOOKUP('回答結果(KPMG編集)'!I$2,'受領情報一覧(KPMG編集)'!$2:$100,ROW()-1,0)="","",HLOOKUP('回答結果(KPMG編集)'!I$2,'受領情報一覧(KPMG編集)'!$2:$100,ROW()-1,0)),"")</f>
        <v>ビュージックスジャパン</v>
      </c>
      <c r="J52" s="45" t="str">
        <f>IFERROR(IF(HLOOKUP('回答結果(KPMG編集)'!J$2,'受領情報一覧(KPMG編集)'!$2:$100,ROW()-1,0)="","",HLOOKUP('回答結果(KPMG編集)'!J$2,'受領情報一覧(KPMG編集)'!$2:$100,ROW()-1,0)),"")</f>
        <v>日本国</v>
      </c>
      <c r="K52" s="184">
        <f>IFERROR(IF(HLOOKUP('回答結果(KPMG編集)'!K$2,'受領情報一覧(KPMG編集)'!$2:$100,ROW()-1,0)="","",HLOOKUP('回答結果(KPMG編集)'!K$2,'受領情報一覧(KPMG編集)'!$2:$100,ROW()-1,0)),"")</f>
        <v>5010401171715</v>
      </c>
      <c r="L52" s="45" t="str">
        <f>IFERROR(IF(HLOOKUP('回答結果(KPMG編集)'!L$2,'受領情報一覧(KPMG編集)'!$2:$100,ROW()-1,0)="","",HLOOKUP('回答結果(KPMG編集)'!L$2,'受領情報一覧(KPMG編集)'!$2:$100,ROW()-1,0)),"")</f>
        <v>50⼈以下</v>
      </c>
      <c r="M52" s="45" t="str">
        <f>IFERROR(IF(HLOOKUP('回答結果(KPMG編集)'!M$2,'受領情報一覧(KPMG編集)'!$2:$100,ROW()-1,0)="","",HLOOKUP('回答結果(KPMG編集)'!M$2,'受領情報一覧(KPMG編集)'!$2:$100,ROW()-1,0)),"")</f>
        <v>5,000万円以下</v>
      </c>
      <c r="N52" s="45" t="str">
        <f>IFERROR(IF(HLOOKUP('回答結果(KPMG編集)'!N$2,'受領情報一覧(KPMG編集)'!$2:$100,ROW()-1,0)="","",HLOOKUP('回答結果(KPMG編集)'!N$2,'受領情報一覧(KPMG編集)'!$2:$100,ROW()-1,0)),"")</f>
        <v>東京都港区赤坂４丁目１番１号ＳＨＩＭＡ赤坂ビル</v>
      </c>
      <c r="O52" s="45" t="str">
        <f>IFERROR(IF(HLOOKUP('回答結果(KPMG編集)'!O$2,'受領情報一覧(KPMG編集)'!$2:$100,ROW()-1,0)="","",HLOOKUP('回答結果(KPMG編集)'!O$2,'受領情報一覧(KPMG編集)'!$2:$100,ROW()-1,0)),"")</f>
        <v>http://www.vuzix.jp/</v>
      </c>
      <c r="P52" s="45" t="str">
        <f>IFERROR(IF(HLOOKUP('回答結果(KPMG編集)'!P$2,'受領情報一覧(KPMG編集)'!$2:$100,ROW()-1,0)="","",HLOOKUP('回答結果(KPMG編集)'!P$2,'受領情報一覧(KPMG編集)'!$2:$100,ROW()-1,0)),"")</f>
        <v>無し;</v>
      </c>
      <c r="Q52" s="45" t="str">
        <f>IFERROR(IF(HLOOKUP('回答結果(KPMG編集)'!Q$2,'受領情報一覧(KPMG編集)'!$2:$100,ROW()-1,0)="","",HLOOKUP('回答結果(KPMG編集)'!Q$2,'受領情報一覧(KPMG編集)'!$2:$100,ROW()-1,0)),"")</f>
        <v>全国;</v>
      </c>
      <c r="R52" s="45" t="str">
        <f>IFERROR(IF(HLOOKUP('回答結果(KPMG編集)'!R$2,'受領情報一覧(KPMG編集)'!$2:$100,ROW()-1,0)="","",HLOOKUP('回答結果(KPMG編集)'!R$2,'受領情報一覧(KPMG編集)'!$2:$100,ROW()-1,0)),"")</f>
        <v>メガネ型デバイスのM400スマートグラスを使った遠隔作業支援</v>
      </c>
      <c r="S52" s="45" t="str">
        <f>IFERROR(IF(HLOOKUP('回答結果(KPMG編集)'!S$2,'受領情報一覧(KPMG編集)'!$2:$100,ROW()-1,0)="","",HLOOKUP('回答結果(KPMG編集)'!S$2,'受領情報一覧(KPMG編集)'!$2:$100,ROW()-1,0)),"")</f>
        <v>472T00011 / 472T00019 / 472T00023</v>
      </c>
      <c r="T52" s="45" t="str">
        <f>IFERROR(IF(HLOOKUP('回答結果(KPMG編集)'!T$2,'受領情報一覧(KPMG編集)'!$2:$100,ROW()-1,0)="","",HLOOKUP('回答結果(KPMG編集)'!T$2,'受領情報一覧(KPMG編集)'!$2:$100,ROW()-1,0)),"")</f>
        <v xml:space="preserve">VUZIXスマートグラスは人手不足、後継者不足、環境問題などの課題を解決します。
パフォーマンス向上と快適性を兼ね備えたソリューションを提供いたします。
</v>
      </c>
      <c r="U52" s="45" t="str">
        <f>IFERROR(IF(HLOOKUP('回答結果(KPMG編集)'!U$2,'受領情報一覧(KPMG編集)'!$2:$100,ROW()-1,0)="","",HLOOKUP('回答結果(KPMG編集)'!U$2,'受領情報一覧(KPMG編集)'!$2:$100,ROW()-1,0)),"")</f>
        <v>https://vuzixjapan.com/　 https://www.youtube.com/c/VuzixTokyoOffice</v>
      </c>
      <c r="V52" s="45" t="str">
        <f>IFERROR(IF(HLOOKUP('回答結果(KPMG編集)'!V$2,'受領情報一覧(KPMG編集)'!$2:$100,ROW()-1,0)="","",HLOOKUP('回答結果(KPMG編集)'!V$2,'受領情報一覧(KPMG編集)'!$2:$100,ROW()-1,0)),"")</f>
        <v/>
      </c>
      <c r="W52" s="45" t="str">
        <f>IFERROR(IF(HLOOKUP('回答結果(KPMG編集)'!W$2,'受領情報一覧(KPMG編集)'!$2:$100,ROW()-1,0)="","",HLOOKUP('回答結果(KPMG編集)'!W$2,'受領情報一覧(KPMG編集)'!$2:$100,ROW()-1,0)),"")</f>
        <v>・技術基準適合証明
・IP67（型番472T00011に限る）
・IEC 60601-1-2:2014 EMC
・IEC 60601-1.2005 基本性能
・IEC 60601-1-6:2010, AMD1:2013 ユーザビリティ
・IEC 60601-1-11:2015IEC 60601-1-2:2014 家庭健康管理
・ISO14644-1クリーンルームの清浄度
・2メートルまでの落下試験済み
・FCC認証
・CAN ICES-3 (B)/NMB-3(B)
・CEマーキング認証</v>
      </c>
      <c r="X52" s="45" t="str">
        <f>IFERROR(IF(HLOOKUP('回答結果(KPMG編集)'!X$2,'受領情報一覧(KPMG編集)'!$2:$100,ROW()-1,0)="","",HLOOKUP('回答結果(KPMG編集)'!X$2,'受領情報一覧(KPMG編集)'!$2:$100,ROW()-1,0)),"")</f>
        <v>複数の要素技術により構成される</v>
      </c>
      <c r="Y52" s="45" t="str">
        <f>IFERROR(IF(HLOOKUP('回答結果(KPMG編集)'!Y$2,'受領情報一覧(KPMG編集)'!$2:$100,ROW()-1,0)="","",HLOOKUP('回答結果(KPMG編集)'!Y$2,'受領情報一覧(KPMG編集)'!$2:$100,ROW()-1,0)),"")</f>
        <v/>
      </c>
      <c r="Z52" s="45" t="str">
        <f>IFERROR(IF(HLOOKUP('回答結果(KPMG編集)'!Z$2,'受領情報一覧(KPMG編集)'!$2:$100,ROW()-1,0)="","",HLOOKUP('回答結果(KPMG編集)'!Z$2,'受領情報一覧(KPMG編集)'!$2:$100,ROW()-1,0)),"")</f>
        <v/>
      </c>
      <c r="AA52" s="185" t="str">
        <f>IFERROR(IF(HLOOKUP('回答結果(KPMG編集)'!AA$2,'受領情報一覧(KPMG編集)'!$2:$100,ROW()-1,0)="","",HLOOKUP('回答結果(KPMG編集)'!AA$2,'受領情報一覧(KPMG編集)'!$2:$100,ROW()-1,0)),"")</f>
        <v/>
      </c>
      <c r="AB52" s="45" t="str">
        <f>IFERROR(IF(HLOOKUP('回答結果(KPMG編集)'!AB$2,'受領情報一覧(KPMG編集)'!$2:$100,ROW()-1,0)="","",HLOOKUP('回答結果(KPMG編集)'!AB$2,'受領情報一覧(KPMG編集)'!$2:$100,ROW()-1,0)),"")</f>
        <v/>
      </c>
      <c r="AC52" s="45" t="str">
        <f>IFERROR(IF(HLOOKUP('回答結果(KPMG編集)'!AC$2,'受領情報一覧(KPMG編集)'!$2:$100,ROW()-1,0)="","",HLOOKUP('回答結果(KPMG編集)'!AC$2,'受領情報一覧(KPMG編集)'!$2:$100,ROW()-1,0)),"")</f>
        <v>カメラ、マイク、オンライン会議、遠隔無線通信、ストレージ、音声認識、画像認識、オンライン学習、電子的な情報通知（スマートグラス）、システムの遠隔制御</v>
      </c>
      <c r="AD52" s="45" t="str">
        <f>IFERROR(IF(HLOOKUP('回答結果(KPMG編集)'!AD$2,'受領情報一覧(KPMG編集)'!$2:$100,ROW()-1,0)="","",HLOOKUP('回答結果(KPMG編集)'!AD$2,'受領情報一覧(KPMG編集)'!$2:$100,ROW()-1,0)),"")</f>
        <v>472T00011 / 472T00019 / 472T00023</v>
      </c>
      <c r="AE52" s="45" t="str">
        <f>IFERROR(IF(HLOOKUP('回答結果(KPMG編集)'!AE$2,'受領情報一覧(KPMG編集)'!$2:$100,ROW()-1,0)="","",HLOOKUP('回答結果(KPMG編集)'!AE$2,'受領情報一覧(KPMG編集)'!$2:$100,ROW()-1,0)),"")</f>
        <v>Vuzix Corporation</v>
      </c>
      <c r="AF52" s="45" t="str">
        <f>IFERROR(IF(HLOOKUP('回答結果(KPMG編集)'!AF$2,'受領情報一覧(KPMG編集)'!$2:$100,ROW()-1,0)="","",HLOOKUP('回答結果(KPMG編集)'!AF$2,'受領情報一覧(KPMG編集)'!$2:$100,ROW()-1,0)),"")</f>
        <v>ビュージックスコーポレーション</v>
      </c>
      <c r="AG52" s="185" t="str">
        <f>IFERROR(IF(HLOOKUP('回答結果(KPMG編集)'!AG$2,'受領情報一覧(KPMG編集)'!$2:$100,ROW()-1,0)="","",HLOOKUP('回答結果(KPMG編集)'!AG$2,'受領情報一覧(KPMG編集)'!$2:$100,ROW()-1,0)),"")</f>
        <v>0000000000000</v>
      </c>
      <c r="AH52" s="45" t="str">
        <f>IFERROR(IF(HLOOKUP('回答結果(KPMG編集)'!AH$2,'受領情報一覧(KPMG編集)'!$2:$100,ROW()-1,0)="","",HLOOKUP('回答結果(KPMG編集)'!AH$2,'受領情報一覧(KPMG編集)'!$2:$100,ROW()-1,0)),"")</f>
        <v>25 Hendrix Rd Ste A WEST HENRIETTA, NY 14586-9205 USA</v>
      </c>
      <c r="AI52" s="45" t="str">
        <f>IFERROR(IF(HLOOKUP('回答結果(KPMG編集)'!AI$2,'受領情報一覧(KPMG編集)'!$2:$100,ROW()-1,0)="","",HLOOKUP('回答結果(KPMG編集)'!AI$2,'受領情報一覧(KPMG編集)'!$2:$100,ROW()-1,0)),"")</f>
        <v>次のセクションの回答へ進む</v>
      </c>
      <c r="AJ52" s="45" t="str">
        <f>IFERROR(IF(HLOOKUP('回答結果(KPMG編集)'!AJ$2,'受領情報一覧(KPMG編集)'!$2:$100,ROW()-1,0)="","",HLOOKUP('回答結果(KPMG編集)'!AJ$2,'受領情報一覧(KPMG編集)'!$2:$100,ROW()-1,0)),"")</f>
        <v/>
      </c>
      <c r="AK52" s="45" t="str">
        <f>IFERROR(IF(HLOOKUP('回答結果(KPMG編集)'!AK$2,'受領情報一覧(KPMG編集)'!$2:$100,ROW()-1,0)="","",HLOOKUP('回答結果(KPMG編集)'!AK$2,'受領情報一覧(KPMG編集)'!$2:$100,ROW()-1,0)),"")</f>
        <v/>
      </c>
      <c r="AL52" s="45" t="str">
        <f>IFERROR(IF(HLOOKUP('回答結果(KPMG編集)'!AL$2,'受領情報一覧(KPMG編集)'!$2:$100,ROW()-1,0)="","",HLOOKUP('回答結果(KPMG編集)'!AL$2,'受領情報一覧(KPMG編集)'!$2:$100,ROW()-1,0)),"")</f>
        <v/>
      </c>
      <c r="AM52" s="45" t="str">
        <f>IFERROR(IF(HLOOKUP('回答結果(KPMG編集)'!AM$2,'受領情報一覧(KPMG編集)'!$2:$100,ROW()-1,0)="","",HLOOKUP('回答結果(KPMG編集)'!AM$2,'受領情報一覧(KPMG編集)'!$2:$100,ROW()-1,0)),"")</f>
        <v/>
      </c>
      <c r="AN52" s="185" t="str">
        <f>IFERROR(IF(HLOOKUP('回答結果(KPMG編集)'!AN$2,'受領情報一覧(KPMG編集)'!$2:$100,ROW()-1,0)="","",HLOOKUP('回答結果(KPMG編集)'!AN$2,'受領情報一覧(KPMG編集)'!$2:$100,ROW()-1,0)),"")</f>
        <v/>
      </c>
      <c r="AO52" s="45" t="str">
        <f>IFERROR(IF(HLOOKUP('回答結果(KPMG編集)'!AO$2,'受領情報一覧(KPMG編集)'!$2:$100,ROW()-1,0)="","",HLOOKUP('回答結果(KPMG編集)'!AO$2,'受領情報一覧(KPMG編集)'!$2:$100,ROW()-1,0)),"")</f>
        <v/>
      </c>
      <c r="AP52" s="45" t="str">
        <f>IFERROR(IF(HLOOKUP('回答結果(KPMG編集)'!AP$2,'受領情報一覧(KPMG編集)'!$2:$100,ROW()-1,0)="","",HLOOKUP('回答結果(KPMG編集)'!AP$2,'受領情報一覧(KPMG編集)'!$2:$100,ROW()-1,0)),"")</f>
        <v/>
      </c>
      <c r="AQ52" s="45" t="str">
        <f>IFERROR(IF(HLOOKUP('回答結果(KPMG編集)'!AQ$2,'受領情報一覧(KPMG編集)'!$2:$100,ROW()-1,0)="","",HLOOKUP('回答結果(KPMG編集)'!AQ$2,'受領情報一覧(KPMG編集)'!$2:$100,ROW()-1,0)),"")</f>
        <v/>
      </c>
      <c r="AR52" s="45" t="str">
        <f>IFERROR(IF(HLOOKUP('回答結果(KPMG編集)'!AR$2,'受領情報一覧(KPMG編集)'!$2:$100,ROW()-1,0)="","",HLOOKUP('回答結果(KPMG編集)'!AR$2,'受領情報一覧(KPMG編集)'!$2:$100,ROW()-1,0)),"")</f>
        <v/>
      </c>
      <c r="AS52" s="45" t="str">
        <f>IFERROR(IF(HLOOKUP('回答結果(KPMG編集)'!AS$2,'受領情報一覧(KPMG編集)'!$2:$100,ROW()-1,0)="","",HLOOKUP('回答結果(KPMG編集)'!AS$2,'受領情報一覧(KPMG編集)'!$2:$100,ROW()-1,0)),"")</f>
        <v/>
      </c>
      <c r="AT52" s="45" t="str">
        <f>IFERROR(IF(HLOOKUP('回答結果(KPMG編集)'!AT$2,'受領情報一覧(KPMG編集)'!$2:$100,ROW()-1,0)="","",HLOOKUP('回答結果(KPMG編集)'!AT$2,'受領情報一覧(KPMG編集)'!$2:$100,ROW()-1,0)),"")</f>
        <v/>
      </c>
      <c r="AU52" s="185" t="str">
        <f>IFERROR(IF(HLOOKUP('回答結果(KPMG編集)'!AU$2,'受領情報一覧(KPMG編集)'!$2:$100,ROW()-1,0)="","",HLOOKUP('回答結果(KPMG編集)'!AU$2,'受領情報一覧(KPMG編集)'!$2:$100,ROW()-1,0)),"")</f>
        <v/>
      </c>
      <c r="AV52" s="45" t="str">
        <f>IFERROR(IF(HLOOKUP('回答結果(KPMG編集)'!AV$2,'受領情報一覧(KPMG編集)'!$2:$100,ROW()-1,0)="","",HLOOKUP('回答結果(KPMG編集)'!AV$2,'受領情報一覧(KPMG編集)'!$2:$100,ROW()-1,0)),"")</f>
        <v/>
      </c>
      <c r="AW52" s="45" t="str">
        <f>IFERROR(IF(HLOOKUP('回答結果(KPMG編集)'!AW$2,'受領情報一覧(KPMG編集)'!$2:$100,ROW()-1,0)="","",HLOOKUP('回答結果(KPMG編集)'!AW$2,'受領情報一覧(KPMG編集)'!$2:$100,ROW()-1,0)),"")</f>
        <v/>
      </c>
      <c r="AX52" s="45" t="str">
        <f>IFERROR(IF(HLOOKUP('回答結果(KPMG編集)'!AX$2,'受領情報一覧(KPMG編集)'!$2:$100,ROW()-1,0)="","",HLOOKUP('回答結果(KPMG編集)'!AX$2,'受領情報一覧(KPMG編集)'!$2:$100,ROW()-1,0)),"")</f>
        <v/>
      </c>
      <c r="AY52" s="45" t="str">
        <f>IFERROR(IF(HLOOKUP('回答結果(KPMG編集)'!AY$2,'受領情報一覧(KPMG編集)'!$2:$100,ROW()-1,0)="","",HLOOKUP('回答結果(KPMG編集)'!AY$2,'受領情報一覧(KPMG編集)'!$2:$100,ROW()-1,0)),"")</f>
        <v/>
      </c>
      <c r="AZ52" s="45" t="str">
        <f>IFERROR(IF(HLOOKUP('回答結果(KPMG編集)'!AZ$2,'受領情報一覧(KPMG編集)'!$2:$100,ROW()-1,0)="","",HLOOKUP('回答結果(KPMG編集)'!AZ$2,'受領情報一覧(KPMG編集)'!$2:$100,ROW()-1,0)),"")</f>
        <v/>
      </c>
      <c r="BA52" s="45" t="str">
        <f>IFERROR(IF(HLOOKUP('回答結果(KPMG編集)'!BA$2,'受領情報一覧(KPMG編集)'!$2:$100,ROW()-1,0)="","",HLOOKUP('回答結果(KPMG編集)'!BA$2,'受領情報一覧(KPMG編集)'!$2:$100,ROW()-1,0)),"")</f>
        <v/>
      </c>
      <c r="BB52" s="185" t="str">
        <f>IFERROR(IF(HLOOKUP('回答結果(KPMG編集)'!BB$2,'受領情報一覧(KPMG編集)'!$2:$100,ROW()-1,0)="","",HLOOKUP('回答結果(KPMG編集)'!BB$2,'受領情報一覧(KPMG編集)'!$2:$100,ROW()-1,0)),"")</f>
        <v/>
      </c>
      <c r="BC52" s="45" t="str">
        <f>IFERROR(IF(HLOOKUP('回答結果(KPMG編集)'!BC$2,'受領情報一覧(KPMG編集)'!$2:$100,ROW()-1,0)="","",HLOOKUP('回答結果(KPMG編集)'!BC$2,'受領情報一覧(KPMG編集)'!$2:$100,ROW()-1,0)),"")</f>
        <v/>
      </c>
      <c r="BD52" s="45" t="str">
        <f>IFERROR(IF(HLOOKUP('回答結果(KPMG編集)'!BD$2,'受領情報一覧(KPMG編集)'!$2:$100,ROW()-1,0)="","",HLOOKUP('回答結果(KPMG編集)'!BD$2,'受領情報一覧(KPMG編集)'!$2:$100,ROW()-1,0)),"")</f>
        <v/>
      </c>
      <c r="BE52" s="45" t="str">
        <f>IFERROR(IF(HLOOKUP('回答結果(KPMG編集)'!BE$2,'受領情報一覧(KPMG編集)'!$2:$100,ROW()-1,0)="","",HLOOKUP('回答結果(KPMG編集)'!BE$2,'受領情報一覧(KPMG編集)'!$2:$100,ROW()-1,0)),"")</f>
        <v/>
      </c>
      <c r="BF52" s="45" t="str">
        <f>IFERROR(IF(HLOOKUP('回答結果(KPMG編集)'!BF$2,'受領情報一覧(KPMG編集)'!$2:$100,ROW()-1,0)="","",HLOOKUP('回答結果(KPMG編集)'!BF$2,'受領情報一覧(KPMG編集)'!$2:$100,ROW()-1,0)),"")</f>
        <v/>
      </c>
      <c r="BG52" s="45" t="str">
        <f>IFERROR(IF(HLOOKUP('回答結果(KPMG編集)'!BG$2,'受領情報一覧(KPMG編集)'!$2:$100,ROW()-1,0)="","",HLOOKUP('回答結果(KPMG編集)'!BG$2,'受領情報一覧(KPMG編集)'!$2:$100,ROW()-1,0)),"")</f>
        <v/>
      </c>
      <c r="BH52" s="45" t="str">
        <f>IFERROR(IF(HLOOKUP('回答結果(KPMG編集)'!BH$2,'受領情報一覧(KPMG編集)'!$2:$100,ROW()-1,0)="","",HLOOKUP('回答結果(KPMG編集)'!BH$2,'受領情報一覧(KPMG編集)'!$2:$100,ROW()-1,0)),"")</f>
        <v/>
      </c>
      <c r="BI52" s="45" t="str">
        <f>IFERROR(IF(HLOOKUP('回答結果(KPMG編集)'!BI$2,'受領情報一覧(KPMG編集)'!$2:$100,ROW()-1,0)="","",HLOOKUP('回答結果(KPMG編集)'!BI$2,'受領情報一覧(KPMG編集)'!$2:$100,ROW()-1,0)),"")</f>
        <v/>
      </c>
      <c r="BJ52" s="45" t="str">
        <f>IFERROR(IF(HLOOKUP('回答結果(KPMG編集)'!BJ$2,'受領情報一覧(KPMG編集)'!$2:$100,ROW()-1,0)="","",HLOOKUP('回答結果(KPMG編集)'!BJ$2,'受領情報一覧(KPMG編集)'!$2:$100,ROW()-1,0)),"")</f>
        <v/>
      </c>
      <c r="BK52" s="45" t="str">
        <f>IFERROR(IF(HLOOKUP('回答結果(KPMG編集)'!BK$2,'受領情報一覧(KPMG編集)'!$2:$100,ROW()-1,0)="","",HLOOKUP('回答結果(KPMG編集)'!BK$2,'受領情報一覧(KPMG編集)'!$2:$100,ROW()-1,0)),"")</f>
        <v/>
      </c>
      <c r="BL52" s="45" t="str">
        <f>IFERROR(IF(HLOOKUP('回答結果(KPMG編集)'!BL$2,'受領情報一覧(KPMG編集)'!$2:$100,ROW()-1,0)="","",HLOOKUP('回答結果(KPMG編集)'!BL$2,'受領情報一覧(KPMG編集)'!$2:$100,ROW()-1,0)),"")</f>
        <v/>
      </c>
      <c r="BM52" s="45" t="str">
        <f>IFERROR(IF(HLOOKUP('回答結果(KPMG編集)'!BM$2,'受領情報一覧(KPMG編集)'!$2:$100,ROW()-1,0)="","",HLOOKUP('回答結果(KPMG編集)'!BM$2,'受領情報一覧(KPMG編集)'!$2:$100,ROW()-1,0)),"")</f>
        <v>有</v>
      </c>
      <c r="BN52" s="45" t="str">
        <f>IFERROR(IF(HLOOKUP('回答結果(KPMG編集)'!BN$2,'受領情報一覧(KPMG編集)'!$2:$100,ROW()-1,0)="","",HLOOKUP('回答結果(KPMG編集)'!BN$2,'受領情報一覧(KPMG編集)'!$2:$100,ROW()-1,0)),"")</f>
        <v>土木構造物（道路、トンネル、橋梁、導管等の埋設物、等）;建築物（家屋、事業所、工場、畜舎、倉庫、等）;設備（建築設備、水道設備、製造設備、防災設備、等）;製品・食品（自動車、医薬品、等）;家畜・野生動物（牛、豚、鹿、めん羊、ねずみ、等）;</v>
      </c>
      <c r="BO52" s="45" t="str">
        <f>IFERROR(IF(HLOOKUP('回答結果(KPMG編集)'!BO$2,'受領情報一覧(KPMG編集)'!$2:$100,ROW()-1,0)="","",HLOOKUP('回答結果(KPMG編集)'!BO$2,'受領情報一覧(KPMG編集)'!$2:$100,ROW()-1,0)),"")</f>
        <v>静止画や動画データ;加速度データ;</v>
      </c>
      <c r="BP52" s="45" t="str">
        <f>IFERROR(IF(HLOOKUP('回答結果(KPMG編集)'!BP$2,'受領情報一覧(KPMG編集)'!$2:$100,ROW()-1,0)="","",HLOOKUP('回答結果(KPMG編集)'!BP$2,'受領情報一覧(KPMG編集)'!$2:$100,ROW()-1,0)),"")</f>
        <v>機器を携帯または装備し、確認対象の付近に持ち込み;</v>
      </c>
      <c r="BQ52" s="45" t="str">
        <f>IFERROR(IF(HLOOKUP('回答結果(KPMG編集)'!BQ$2,'受領情報一覧(KPMG編集)'!$2:$100,ROW()-1,0)="","",HLOOKUP('回答結果(KPMG編集)'!BQ$2,'受領情報一覧(KPMG編集)'!$2:$100,ROW()-1,0)),"")</f>
        <v>レベル3：実装（製品・サービスとして提供されている）</v>
      </c>
      <c r="BR52" s="45" t="str">
        <f>IFERROR(IF(HLOOKUP('回答結果(KPMG編集)'!BR$2,'受領情報一覧(KPMG編集)'!$2:$100,ROW()-1,0)="","",HLOOKUP('回答結果(KPMG編集)'!BR$2,'受領情報一覧(KPMG編集)'!$2:$100,ROW()-1,0)),"")</f>
        <v>メガネ型デバイスのスマートグラスを着用することによって、装着者のカメラ映像をリアルタイムに離れた管理者と共有可能になります。</v>
      </c>
      <c r="BS52" s="45" t="str">
        <f>IFERROR(IF(HLOOKUP('回答結果(KPMG編集)'!BS$2,'受領情報一覧(KPMG編集)'!$2:$100,ROW()-1,0)="","",HLOOKUP('回答結果(KPMG編集)'!BS$2,'受領情報一覧(KPMG編集)'!$2:$100,ROW()-1,0)),"")</f>
        <v>該当なし</v>
      </c>
      <c r="BT52" s="45" t="str">
        <f>IFERROR(IF(HLOOKUP('回答結果(KPMG編集)'!BT$2,'受領情報一覧(KPMG編集)'!$2:$100,ROW()-1,0)="","",HLOOKUP('回答結果(KPMG編集)'!BT$2,'受領情報一覧(KPMG編集)'!$2:$100,ROW()-1,0)),"")</f>
        <v>・サイズ（⻑さ(cm)×幅(cm)×⾼さ(cm)） 15.5cm x 6.5cm x 2.4cm
・重量（g） 68g
・最⼤解像度（p） 1080p
・フレームレート（fps） 4k 30fps or 1080p 60fps
・防⽔等級（IPX1〜IPX8） IP67相当
・防塵等級（IP0X〜IP6X） IP67相当
・動作環境温度（℃〜℃） -0ºC to 35ºC
・遠隔操作機能（有/無） 有
・稼働時間（h） 1h~10h
・防爆記号（構造規格/国際整合防爆指針のいずれかで記載してください）：なし
https://www.vuzix.com/pages/compare-smart-glasses</v>
      </c>
      <c r="BU52" s="45" t="str">
        <f>IFERROR(IF(HLOOKUP('回答結果(KPMG編集)'!BU$2,'受領情報一覧(KPMG編集)'!$2:$100,ROW()-1,0)="","",HLOOKUP('回答結果(KPMG編集)'!BU$2,'受領情報一覧(KPMG編集)'!$2:$100,ROW()-1,0)),"")</f>
        <v>無</v>
      </c>
      <c r="BV52" s="45" t="str">
        <f>IFERROR(IF(HLOOKUP('回答結果(KPMG編集)'!BV$2,'受領情報一覧(KPMG編集)'!$2:$100,ROW()-1,0)="","",HLOOKUP('回答結果(KPMG編集)'!BV$2,'受領情報一覧(KPMG編集)'!$2:$100,ROW()-1,0)),"")</f>
        <v/>
      </c>
      <c r="BW52" s="45" t="str">
        <f>IFERROR(IF(HLOOKUP('回答結果(KPMG編集)'!BW$2,'受領情報一覧(KPMG編集)'!$2:$100,ROW()-1,0)="","",HLOOKUP('回答結果(KPMG編集)'!BW$2,'受領情報一覧(KPMG編集)'!$2:$100,ROW()-1,0)),"")</f>
        <v/>
      </c>
      <c r="BX52" s="45" t="str">
        <f>IFERROR(IF(HLOOKUP('回答結果(KPMG編集)'!BX$2,'受領情報一覧(KPMG編集)'!$2:$100,ROW()-1,0)="","",HLOOKUP('回答結果(KPMG編集)'!BX$2,'受領情報一覧(KPMG編集)'!$2:$100,ROW()-1,0)),"")</f>
        <v/>
      </c>
      <c r="BY52" s="45" t="str">
        <f>IFERROR(IF(HLOOKUP('回答結果(KPMG編集)'!BY$2,'受領情報一覧(KPMG編集)'!$2:$100,ROW()-1,0)="","",HLOOKUP('回答結果(KPMG編集)'!BY$2,'受領情報一覧(KPMG編集)'!$2:$100,ROW()-1,0)),"")</f>
        <v>取得していない;</v>
      </c>
      <c r="BZ52" s="45" t="str">
        <f>IFERROR(IF(HLOOKUP('回答結果(KPMG編集)'!BZ$2,'受領情報一覧(KPMG編集)'!$2:$100,ROW()-1,0)="","",HLOOKUP('回答結果(KPMG編集)'!BZ$2,'受領情報一覧(KPMG編集)'!$2:$100,ROW()-1,0)),"")</f>
        <v>両方取得していない</v>
      </c>
      <c r="CA52" s="45" t="str">
        <f>IFERROR(IF(HLOOKUP('回答結果(KPMG編集)'!CA$2,'受領情報一覧(KPMG編集)'!$2:$100,ROW()-1,0)="","",HLOOKUP('回答結果(KPMG編集)'!CA$2,'受領情報一覧(KPMG編集)'!$2:$100,ROW()-1,0)),"")</f>
        <v/>
      </c>
      <c r="CB52" s="45" t="str">
        <f>IFERROR(IF(HLOOKUP('回答結果(KPMG編集)'!CB$2,'受領情報一覧(KPMG編集)'!$2:$100,ROW()-1,0)="","",HLOOKUP('回答結果(KPMG編集)'!CB$2,'受領情報一覧(KPMG編集)'!$2:$100,ROW()-1,0)),"")</f>
        <v/>
      </c>
      <c r="CC52" s="45" t="str">
        <f>IFERROR(IF(HLOOKUP('回答結果(KPMG編集)'!CC$2,'受領情報一覧(KPMG編集)'!$2:$100,ROW()-1,0)="","",HLOOKUP('回答結果(KPMG編集)'!CC$2,'受領情報一覧(KPMG編集)'!$2:$100,ROW()-1,0)),"")</f>
        <v/>
      </c>
      <c r="CD52" s="45" t="str">
        <f>IFERROR(IF(HLOOKUP('回答結果(KPMG編集)'!CD$2,'受領情報一覧(KPMG編集)'!$2:$100,ROW()-1,0)="","",HLOOKUP('回答結果(KPMG編集)'!CD$2,'受領情報一覧(KPMG編集)'!$2:$100,ROW()-1,0)),"")</f>
        <v/>
      </c>
      <c r="CE52" s="45" t="str">
        <f>IFERROR(IF(HLOOKUP('回答結果(KPMG編集)'!CE$2,'受領情報一覧(KPMG編集)'!$2:$100,ROW()-1,0)="","",HLOOKUP('回答結果(KPMG編集)'!CE$2,'受領情報一覧(KPMG編集)'!$2:$100,ROW()-1,0)),"")</f>
        <v>脆弱性検査を実施していないが脆弱性検査の実施を検討中</v>
      </c>
      <c r="CF52" s="45" t="str">
        <f>IFERROR(IF(HLOOKUP('回答結果(KPMG編集)'!CF$2,'受領情報一覧(KPMG編集)'!$2:$100,ROW()-1,0)="","",HLOOKUP('回答結果(KPMG編集)'!CF$2,'受領情報一覧(KPMG編集)'!$2:$100,ROW()-1,0)),"")</f>
        <v/>
      </c>
      <c r="CG52" s="45" t="str">
        <f>IFERROR(IF(HLOOKUP('回答結果(KPMG編集)'!CG$2,'受領情報一覧(KPMG編集)'!$2:$100,ROW()-1,0)="","",HLOOKUP('回答結果(KPMG編集)'!CG$2,'受領情報一覧(KPMG編集)'!$2:$100,ROW()-1,0)),"")</f>
        <v/>
      </c>
      <c r="CH52" s="45" t="str">
        <f>IFERROR(IF(HLOOKUP('回答結果(KPMG編集)'!CH$2,'受領情報一覧(KPMG編集)'!$2:$100,ROW()-1,0)="","",HLOOKUP('回答結果(KPMG編集)'!CH$2,'受領情報一覧(KPMG編集)'!$2:$100,ROW()-1,0)),"")</f>
        <v>自社での実施を検討中;</v>
      </c>
      <c r="CI52" s="45" t="str">
        <f>IFERROR(IF(HLOOKUP('回答結果(KPMG編集)'!CI$2,'受領情報一覧(KPMG編集)'!$2:$100,ROW()-1,0)="","",HLOOKUP('回答結果(KPMG編集)'!CI$2,'受領情報一覧(KPMG編集)'!$2:$100,ROW()-1,0)),"")</f>
        <v/>
      </c>
      <c r="CJ52" s="45" t="str">
        <f>IFERROR(IF(HLOOKUP('回答結果(KPMG編集)'!CJ$2,'受領情報一覧(KPMG編集)'!$2:$100,ROW()-1,0)="","",HLOOKUP('回答結果(KPMG編集)'!CJ$2,'受領情報一覧(KPMG編集)'!$2:$100,ROW()-1,0)),"")</f>
        <v>データセンタに業務データを保存しない</v>
      </c>
      <c r="CK52" s="45" t="str">
        <f>IFERROR(IF(HLOOKUP('回答結果(KPMG編集)'!CK$2,'受領情報一覧(KPMG編集)'!$2:$100,ROW()-1,0)="","",HLOOKUP('回答結果(KPMG編集)'!CK$2,'受領情報一覧(KPMG編集)'!$2:$100,ROW()-1,0)),"")</f>
        <v/>
      </c>
      <c r="CL52" s="45" t="str">
        <f>IFERROR(IF(HLOOKUP('回答結果(KPMG編集)'!CL$2,'受領情報一覧(KPMG編集)'!$2:$100,ROW()-1,0)="","",HLOOKUP('回答結果(KPMG編集)'!CL$2,'受領情報一覧(KPMG編集)'!$2:$100,ROW()-1,0)),"")</f>
        <v/>
      </c>
      <c r="CM52" s="45" t="str">
        <f>IFERROR(IF(HLOOKUP('回答結果(KPMG編集)'!CM$2,'受領情報一覧(KPMG編集)'!$2:$100,ROW()-1,0)="","",HLOOKUP('回答結果(KPMG編集)'!CM$2,'受領情報一覧(KPMG編集)'!$2:$100,ROW()-1,0)),"")</f>
        <v/>
      </c>
      <c r="CN52" s="45" t="str">
        <f>IFERROR(IF(HLOOKUP('回答結果(KPMG編集)'!CN$2,'受領情報一覧(KPMG編集)'!$2:$100,ROW()-1,0)="","",HLOOKUP('回答結果(KPMG編集)'!CN$2,'受領情報一覧(KPMG編集)'!$2:$100,ROW()-1,0)),"")</f>
        <v/>
      </c>
      <c r="CO52" s="45" t="str">
        <f>IFERROR(IF(HLOOKUP('回答結果(KPMG編集)'!CO$2,'受領情報一覧(KPMG編集)'!$2:$100,ROW()-1,0)="","",HLOOKUP('回答結果(KPMG編集)'!CO$2,'受領情報一覧(KPMG編集)'!$2:$100,ROW()-1,0)),"")</f>
        <v/>
      </c>
      <c r="CP52" s="45" t="str">
        <f>IFERROR(IF(HLOOKUP('回答結果(KPMG編集)'!CP$2,'受領情報一覧(KPMG編集)'!$2:$100,ROW()-1,0)="","",HLOOKUP('回答結果(KPMG編集)'!CP$2,'受領情報一覧(KPMG編集)'!$2:$100,ROW()-1,0)),"")</f>
        <v/>
      </c>
      <c r="CQ52" s="45" t="str">
        <f>IFERROR(IF(HLOOKUP('回答結果(KPMG編集)'!CQ$2,'受領情報一覧(KPMG編集)'!$2:$100,ROW()-1,0)="","",HLOOKUP('回答結果(KPMG編集)'!CQ$2,'受領情報一覧(KPMG編集)'!$2:$100,ROW()-1,0)),"")</f>
        <v/>
      </c>
      <c r="CR52" s="45" t="str">
        <f>IFERROR(IF(HLOOKUP('回答結果(KPMG編集)'!CR$2,'受領情報一覧(KPMG編集)'!$2:$100,ROW()-1,0)="","",HLOOKUP('回答結果(KPMG編集)'!CR$2,'受領情報一覧(KPMG編集)'!$2:$100,ROW()-1,0)),"")</f>
        <v/>
      </c>
      <c r="CS52" s="45" t="str">
        <f>IFERROR(IF(HLOOKUP('回答結果(KPMG編集)'!CS$2,'受領情報一覧(KPMG編集)'!$2:$100,ROW()-1,0)="","",HLOOKUP('回答結果(KPMG編集)'!CS$2,'受領情報一覧(KPMG編集)'!$2:$100,ROW()-1,0)),"")</f>
        <v/>
      </c>
      <c r="CT52" s="45" t="str">
        <f>IFERROR(IF(HLOOKUP('回答結果(KPMG編集)'!CT$2,'受領情報一覧(KPMG編集)'!$2:$100,ROW()-1,0)="","",HLOOKUP('回答結果(KPMG編集)'!CT$2,'受領情報一覧(KPMG編集)'!$2:$100,ROW()-1,0)),"")</f>
        <v/>
      </c>
      <c r="CU52" s="45" t="str">
        <f>IFERROR(IF(HLOOKUP('回答結果(KPMG編集)'!CU$2,'受領情報一覧(KPMG編集)'!$2:$100,ROW()-1,0)="","",HLOOKUP('回答結果(KPMG編集)'!CU$2,'受領情報一覧(KPMG編集)'!$2:$100,ROW()-1,0)),"")</f>
        <v/>
      </c>
      <c r="CV52" s="45" t="str">
        <f>IFERROR(IF(HLOOKUP('回答結果(KPMG編集)'!CV$2,'受領情報一覧(KPMG編集)'!$2:$100,ROW()-1,0)="","",HLOOKUP('回答結果(KPMG編集)'!CV$2,'受領情報一覧(KPMG編集)'!$2:$100,ROW()-1,0)),"")</f>
        <v>1500件以上</v>
      </c>
      <c r="CW52" s="45" t="str">
        <f>IFERROR(IF(HLOOKUP('回答結果(KPMG編集)'!CW$2,'受領情報一覧(KPMG編集)'!$2:$100,ROW()-1,0)="","",HLOOKUP('回答結果(KPMG編集)'!CW$2,'受領情報一覧(KPMG編集)'!$2:$100,ROW()-1,0)),"")</f>
        <v>10件以上</v>
      </c>
      <c r="CX52" s="45" t="str">
        <f>IFERROR(IF(HLOOKUP('回答結果(KPMG編集)'!CX$2,'受領情報一覧(KPMG編集)'!$2:$100,ROW()-1,0)="","",HLOOKUP('回答結果(KPMG編集)'!CX$2,'受領情報一覧(KPMG編集)'!$2:$100,ROW()-1,0)),"")</f>
        <v>①某エレベーターメンテナンス企業
②ハンズフリーで作業に集中できるスマートグラスの導入テストを数年前から実施。
ハード面・遠隔システムの高性能化が進んだことで、活用効果を期待できると判断し、2022年5月より本格的に導入を開始。</v>
      </c>
      <c r="CY52" s="45" t="str">
        <f>IFERROR(IF(HLOOKUP('回答結果(KPMG編集)'!CY$2,'受領情報一覧(KPMG編集)'!$2:$100,ROW()-1,0)="","",HLOOKUP('回答結果(KPMG編集)'!CY$2,'受領情報一覧(KPMG編集)'!$2:$100,ROW()-1,0)),"")</f>
        <v>①〇〇県の果物生産
②人手不足な中、高品質な果物の生産維持・拡大のため、スマートグラスを導入し若手への早期技術伝承を進めています。
生産者からは「両手がふさがらないため、作業しながら指導を受けることができる」などの感想をいただきました。</v>
      </c>
      <c r="CZ52" s="45" t="str">
        <f>IFERROR(IF(HLOOKUP('回答結果(KPMG編集)'!CZ$2,'受領情報一覧(KPMG編集)'!$2:$100,ROW()-1,0)="","",HLOOKUP('回答結果(KPMG編集)'!CZ$2,'受領情報一覧(KPMG編集)'!$2:$100,ROW()-1,0)),"")</f>
        <v/>
      </c>
      <c r="DA52" s="45" t="str">
        <f>IFERROR(IF(HLOOKUP('回答結果(KPMG編集)'!DA$2,'受領情報一覧(KPMG編集)'!$2:$100,ROW()-1,0)="","",HLOOKUP('回答結果(KPMG編集)'!DA$2,'受領情報一覧(KPMG編集)'!$2:$100,ROW()-1,0)),"")</f>
        <v>・機器の購⼊額（1台）：27万円（税抜）
・機器のレンタル料（1台）：45,000円（税抜）/30日 
・ホームページ：https://go.vuzix.jp/m400rental</v>
      </c>
      <c r="DB52" s="45" t="str">
        <f>IFERROR(IF(HLOOKUP('回答結果(KPMG編集)'!DB$2,'受領情報一覧(KPMG編集)'!$2:$100,ROW()-1,0)="","",HLOOKUP('回答結果(KPMG編集)'!DB$2,'受領情報一覧(KPMG編集)'!$2:$100,ROW()-1,0)),"")</f>
        <v/>
      </c>
      <c r="DC52" s="45" t="str">
        <f>IFERROR(IF(HLOOKUP('回答結果(KPMG編集)'!DC$2,'受領情報一覧(KPMG編集)'!$2:$100,ROW()-1,0)="","",HLOOKUP('回答結果(KPMG編集)'!DC$2,'受領情報一覧(KPMG編集)'!$2:$100,ROW()-1,0)),"")</f>
        <v/>
      </c>
      <c r="DD52" s="45" t="str">
        <f>IFERROR(IF(HLOOKUP('回答結果(KPMG編集)'!DD$2,'受領情報一覧(KPMG編集)'!$2:$100,ROW()-1,0)="","",HLOOKUP('回答結果(KPMG編集)'!DD$2,'受領情報一覧(KPMG編集)'!$2:$100,ROW()-1,0)),"")</f>
        <v>防爆仕様ではないため、⽕薬庫等の危険場所では使⽤できない。</v>
      </c>
      <c r="DE52" s="45" t="str">
        <f>IFERROR(IF(HLOOKUP('回答結果(KPMG編集)'!DE$2,'受領情報一覧(KPMG編集)'!$2:$100,ROW()-1,0)="","",HLOOKUP('回答結果(KPMG編集)'!DE$2,'受領情報一覧(KPMG編集)'!$2:$100,ROW()-1,0)),"")</f>
        <v>VUZIXは1997年創業のウェアラブルデバイスのパイオニアメーカーです。これまでに多数のウェアラブルコンピューティング、AR、VRデバイス、ディスプレイエンジン、ソリューションの提供を行ってまいりました。25年以上の実績がございます。</v>
      </c>
      <c r="DF52" s="45" t="str">
        <f>IFERROR(IF(HLOOKUP('回答結果(KPMG編集)'!DF$2,'受領情報一覧(KPMG編集)'!$2:$100,ROW()-1,0)="","",HLOOKUP('回答結果(KPMG編集)'!DF$2,'受領情報一覧(KPMG編集)'!$2:$100,ROW()-1,0)),"")</f>
        <v>日本国の裁判所</v>
      </c>
      <c r="DG52" s="45" t="str">
        <f>IFERROR(IF(HLOOKUP('回答結果(KPMG編集)'!DG$2,'受領情報一覧(KPMG編集)'!$2:$100,ROW()-1,0)="","",HLOOKUP('回答結果(KPMG編集)'!DG$2,'受領情報一覧(KPMG編集)'!$2:$100,ROW()-1,0)),"")</f>
        <v>日本法</v>
      </c>
      <c r="DH52" s="45" t="str">
        <f>IFERROR(IF(HLOOKUP('回答結果(KPMG編集)'!DH$2,'受領情報一覧(KPMG編集)'!$2:$100,ROW()-1,0)="","",HLOOKUP('回答結果(KPMG編集)'!DH$2,'受領情報一覧(KPMG編集)'!$2:$100,ROW()-1,0)),"")</f>
        <v>はい</v>
      </c>
      <c r="DI52" s="45" t="str">
        <f>IFERROR(IF(HLOOKUP('回答結果(KPMG編集)'!DI$2,'受領情報一覧(KPMG編集)'!$2:$100,ROW()-1,0)="","",HLOOKUP('回答結果(KPMG編集)'!DI$2,'受領情報一覧(KPMG編集)'!$2:$100,ROW()-1,0)),"")</f>
        <v>いいえ</v>
      </c>
      <c r="DJ52" s="45" t="str">
        <f>IFERROR(IF(HLOOKUP('回答結果(KPMG編集)'!DJ$2,'受領情報一覧(KPMG編集)'!$2:$100,ROW()-1,0)="","",HLOOKUP('回答結果(KPMG編集)'!DJ$2,'受領情報一覧(KPMG編集)'!$2:$100,ROW()-1,0)),"")</f>
        <v/>
      </c>
      <c r="DK52" s="45" t="str">
        <f>IFERROR(IF(HLOOKUP('回答結果(KPMG編集)'!DK$2,'受領情報一覧(KPMG編集)'!$2:$100,ROW()-1,0)="","",HLOOKUP('回答結果(KPMG編集)'!DK$2,'受領情報一覧(KPMG編集)'!$2:$100,ROW()-1,0)),"")</f>
        <v>ハードウェア製品が、領収書もしくは日付入りの領収明細書のコピーと一緒に、購入先またはVuzixが指示するその他の場所に返品されることを条件として、Vuzixの選択において（1）ハードウェア全体または一部を修理または取り替える、（2）ハードウェアを新品と交換する、または新品もしくは使用可能中古部品から製造され、少なくとも元の製品と同等の性能をもつ製品と交換する、あるいは（3）お客様の購入金額から実際の使用に基づいた償却相当分を差し引いた額の払い戻しを行います。</v>
      </c>
      <c r="DL52" s="45" t="str">
        <f>IFERROR(IF(HLOOKUP('回答結果(KPMG編集)'!DL$2,'受領情報一覧(KPMG編集)'!$2:$100,ROW()-1,0)="","",HLOOKUP('回答結果(KPMG編集)'!DL$2,'受領情報一覧(KPMG編集)'!$2:$100,ROW()-1,0)),"")</f>
        <v>0</v>
      </c>
      <c r="DM52" s="45" t="str">
        <f>IFERROR(IF(HLOOKUP('回答結果(KPMG編集)'!DM$2,'受領情報一覧(KPMG編集)'!$2:$100,ROW()-1,0)="","",HLOOKUP('回答結果(KPMG編集)'!DM$2,'受領情報一覧(KPMG編集)'!$2:$100,ROW()-1,0)),"")</f>
        <v>0</v>
      </c>
      <c r="DN52" s="45" t="str">
        <f>IFERROR(IF(HLOOKUP('回答結果(KPMG編集)'!DN$2,'受領情報一覧(KPMG編集)'!$2:$100,ROW()-1,0)="","",HLOOKUP('回答結果(KPMG編集)'!DN$2,'受領情報一覧(KPMG編集)'!$2:$100,ROW()-1,0)),"")</f>
        <v>0</v>
      </c>
      <c r="DO52" s="45" t="str">
        <f>IFERROR(IF(HLOOKUP('回答結果(KPMG編集)'!DO$2,'受領情報一覧(KPMG編集)'!$2:$100,ROW()-1,0)="","",HLOOKUP('回答結果(KPMG編集)'!DO$2,'受領情報一覧(KPMG編集)'!$2:$100,ROW()-1,0)),"")</f>
        <v>0</v>
      </c>
      <c r="DP52" s="45" t="str">
        <f>IFERROR(IF(HLOOKUP('回答結果(KPMG編集)'!DP$2,'受領情報一覧(KPMG編集)'!$2:$100,ROW()-1,0)="","",HLOOKUP('回答結果(KPMG編集)'!DP$2,'受領情報一覧(KPMG編集)'!$2:$100,ROW()-1,0)),"")</f>
        <v>0</v>
      </c>
      <c r="DQ52" s="45" t="str">
        <f>IFERROR(IF(HLOOKUP('回答結果(KPMG編集)'!DQ$2,'受領情報一覧(KPMG編集)'!$2:$100,ROW()-1,0)="","",HLOOKUP('回答結果(KPMG編集)'!DQ$2,'受領情報一覧(KPMG編集)'!$2:$100,ROW()-1,0)),"")</f>
        <v>存在しない</v>
      </c>
      <c r="DR52" s="45" t="str">
        <f>IFERROR(IF(HLOOKUP('回答結果(KPMG編集)'!DR$2,'受領情報一覧(KPMG編集)'!$2:$100,ROW()-1,0)="","",HLOOKUP('回答結果(KPMG編集)'!DR$2,'受領情報一覧(KPMG編集)'!$2:$100,ROW()-1,0)),"")</f>
        <v/>
      </c>
      <c r="DS52" s="45" t="str">
        <f>IFERROR(IF(HLOOKUP('回答結果(KPMG編集)'!DS$2,'受領情報一覧(KPMG編集)'!$2:$100,ROW()-1,0)="","",HLOOKUP('回答結果(KPMG編集)'!DS$2,'受領情報一覧(KPMG編集)'!$2:$100,ROW()-1,0)),"")</f>
        <v/>
      </c>
      <c r="DT52" s="45" t="str">
        <f>IFERROR(IF(HLOOKUP('回答結果(KPMG編集)'!DT$2,'受領情報一覧(KPMG編集)'!$2:$100,ROW()-1,0)="","",HLOOKUP('回答結果(KPMG編集)'!DT$2,'受領情報一覧(KPMG編集)'!$2:$100,ROW()-1,0)),"")</f>
        <v>加入していない</v>
      </c>
      <c r="DU52" s="45" t="str">
        <f>IFERROR(IF(HLOOKUP('回答結果(KPMG編集)'!DU$2,'受領情報一覧(KPMG編集)'!$2:$100,ROW()-1,0)="","",HLOOKUP('回答結果(KPMG編集)'!DU$2,'受領情報一覧(KPMG編集)'!$2:$100,ROW()-1,0)),"")</f>
        <v/>
      </c>
      <c r="DV52" s="45" t="str">
        <f>IFERROR(IF(HLOOKUP('回答結果(KPMG編集)'!DV$2,'受領情報一覧(KPMG編集)'!$2:$100,ROW()-1,0)="","",HLOOKUP('回答結果(KPMG編集)'!DV$2,'受領情報一覧(KPMG編集)'!$2:$100,ROW()-1,0)),"")</f>
        <v>チャネルセールス　伏見香依</v>
      </c>
      <c r="DW52" s="45" t="str">
        <f>IFERROR(IF(HLOOKUP('回答結果(KPMG編集)'!DW$2,'受領情報一覧(KPMG編集)'!$2:$100,ROW()-1,0)="","",HLOOKUP('回答結果(KPMG編集)'!DW$2,'受領情報一覧(KPMG編集)'!$2:$100,ROW()-1,0)),"")</f>
        <v>チャネルセールス　フシミカイ</v>
      </c>
      <c r="DX52" s="45" t="str">
        <f>IFERROR(IF(HLOOKUP('回答結果(KPMG編集)'!DX$2,'受領情報一覧(KPMG編集)'!$2:$100,ROW()-1,0)="","",HLOOKUP('回答結果(KPMG編集)'!DX$2,'受領情報一覧(KPMG編集)'!$2:$100,ROW()-1,0)),"")</f>
        <v>japan@vuzix.com</v>
      </c>
      <c r="DY52" s="45" t="str">
        <f>IFERROR(IF(HLOOKUP('回答結果(KPMG編集)'!DY$2,'受領情報一覧(KPMG編集)'!$2:$100,ROW()-1,0)="","",HLOOKUP('回答結果(KPMG編集)'!DY$2,'受領情報一覧(KPMG編集)'!$2:$100,ROW()-1,0)),"")</f>
        <v>個人情報の取扱いに同意する</v>
      </c>
      <c r="DZ52" s="45" t="str">
        <f>IFERROR(IF(HLOOKUP('回答結果(KPMG編集)'!DZ$2,'受領情報一覧(KPMG編集)'!$2:$100,ROW()-1,0)="","",HLOOKUP('回答結果(KPMG編集)'!DZ$2,'受領情報一覧(KPMG編集)'!$2:$100,ROW()-1,0)),"")</f>
        <v>著作権の取扱いに同意する</v>
      </c>
      <c r="EA52" s="45" t="str">
        <f>IFERROR(IF(HLOOKUP('回答結果(KPMG編集)'!EA$3,'受領情報一覧(KPMG編集)'!$3:$100,ROW()-2,0)="","",HLOOKUP('回答結果(KPMG編集)'!EA$3,'受領情報一覧(KPMG編集)'!$3:$100,ROW()-2,0)),"")</f>
        <v>同意する</v>
      </c>
      <c r="EB52" s="45" t="str">
        <f>IFERROR(IF(HLOOKUP('回答結果(KPMG編集)'!EB$3,'受領情報一覧(KPMG編集)'!$3:$100,ROW()-2,0)="","",HLOOKUP('回答結果(KPMG編集)'!EB$3,'受領情報一覧(KPMG編集)'!$3:$100,ROW()-2,0)),"")</f>
        <v>確認しました</v>
      </c>
    </row>
    <row r="53" spans="2:132" x14ac:dyDescent="0.55000000000000004">
      <c r="B53" s="67">
        <f>IFERROR(IF(Table1[[#This Row],[回答ID]]="","",Table1[[#This Row],[回答ID]]),"")</f>
        <v>50</v>
      </c>
      <c r="C53" s="46">
        <f>IFERROR(IF(Table1[[#This Row],[開始時刻]]="","",Table1[[#This Row],[開始時刻]]),"")</f>
        <v>45320.634155092594</v>
      </c>
      <c r="D53" s="46">
        <f>IFERROR(IF(Table1[[#This Row],[完了時刻]]="","",Table1[[#This Row],[完了時刻]]),"")</f>
        <v>45320.728298611109</v>
      </c>
      <c r="E53" s="45" t="str">
        <f>IFERROR(IF(Table1[[#This Row],[メール]]="","",Table1[[#This Row],[メール]]),"")</f>
        <v>anonymous</v>
      </c>
      <c r="F53" s="45" t="str">
        <f>IFERROR(IF(Table1[[#This Row],[名前]]="","",Table1[[#This Row],[名前]]),"")</f>
        <v/>
      </c>
      <c r="G53" s="45" t="str">
        <f>IFERROR(IF(Table1[[#This Row],[最終変更時刻]]="","",Table1[[#This Row],[最終変更時刻]]),"")</f>
        <v/>
      </c>
      <c r="H53" s="45" t="str">
        <f>IFERROR(IF(HLOOKUP('回答結果(KPMG編集)'!H$2,'受領情報一覧(KPMG編集)'!$2:$100,ROW()-1,0)="","",HLOOKUP('回答結果(KPMG編集)'!H$2,'受領情報一覧(KPMG編集)'!$2:$100,ROW()-1,0)),"")</f>
        <v>株式会社パスコ</v>
      </c>
      <c r="I53" s="45" t="str">
        <f>IFERROR(IF(HLOOKUP('回答結果(KPMG編集)'!I$2,'受領情報一覧(KPMG編集)'!$2:$100,ROW()-1,0)="","",HLOOKUP('回答結果(KPMG編集)'!I$2,'受領情報一覧(KPMG編集)'!$2:$100,ROW()-1,0)),"")</f>
        <v>パスコ</v>
      </c>
      <c r="J53" s="45" t="str">
        <f>IFERROR(IF(HLOOKUP('回答結果(KPMG編集)'!J$2,'受領情報一覧(KPMG編集)'!$2:$100,ROW()-1,0)="","",HLOOKUP('回答結果(KPMG編集)'!J$2,'受領情報一覧(KPMG編集)'!$2:$100,ROW()-1,0)),"")</f>
        <v>日本国</v>
      </c>
      <c r="K53" s="184" t="str">
        <f>IFERROR(IF(HLOOKUP('回答結果(KPMG編集)'!K$2,'受領情報一覧(KPMG編集)'!$2:$100,ROW()-1,0)="","",HLOOKUP('回答結果(KPMG編集)'!K$2,'受領情報一覧(KPMG編集)'!$2:$100,ROW()-1,0)),"")</f>
        <v>5013201004656</v>
      </c>
      <c r="L53" s="45" t="str">
        <f>IFERROR(IF(HLOOKUP('回答結果(KPMG編集)'!L$2,'受領情報一覧(KPMG編集)'!$2:$100,ROW()-1,0)="","",HLOOKUP('回答結果(KPMG編集)'!L$2,'受領情報一覧(KPMG編集)'!$2:$100,ROW()-1,0)),"")</f>
        <v>300⼈超</v>
      </c>
      <c r="M53" s="45" t="str">
        <f>IFERROR(IF(HLOOKUP('回答結果(KPMG編集)'!M$2,'受領情報一覧(KPMG編集)'!$2:$100,ROW()-1,0)="","",HLOOKUP('回答結果(KPMG編集)'!M$2,'受領情報一覧(KPMG編集)'!$2:$100,ROW()-1,0)),"")</f>
        <v>３億円超</v>
      </c>
      <c r="N53" s="45" t="str">
        <f>IFERROR(IF(HLOOKUP('回答結果(KPMG編集)'!N$2,'受領情報一覧(KPMG編集)'!$2:$100,ROW()-1,0)="","",HLOOKUP('回答結果(KPMG編集)'!N$2,'受領情報一覧(KPMG編集)'!$2:$100,ROW()-1,0)),"")</f>
        <v>東京都目黒区下目黒1-7-1　パスコ目黒さくらビル</v>
      </c>
      <c r="O53" s="45" t="str">
        <f>IFERROR(IF(HLOOKUP('回答結果(KPMG編集)'!O$2,'受領情報一覧(KPMG編集)'!$2:$100,ROW()-1,0)="","",HLOOKUP('回答結果(KPMG編集)'!O$2,'受領情報一覧(KPMG編集)'!$2:$100,ROW()-1,0)),"")</f>
        <v>https://www.pasco.co.jp/</v>
      </c>
      <c r="P53" s="45" t="str">
        <f>IFERROR(IF(HLOOKUP('回答結果(KPMG編集)'!P$2,'受領情報一覧(KPMG編集)'!$2:$100,ROW()-1,0)="","",HLOOKUP('回答結果(KPMG編集)'!P$2,'受領情報一覧(KPMG編集)'!$2:$100,ROW()-1,0)),"")</f>
        <v>中央省庁（全省庁統一資格）;都道府県;</v>
      </c>
      <c r="Q53" s="45" t="str">
        <f>IFERROR(IF(HLOOKUP('回答結果(KPMG編集)'!Q$2,'受領情報一覧(KPMG編集)'!$2:$100,ROW()-1,0)="","",HLOOKUP('回答結果(KPMG編集)'!Q$2,'受領情報一覧(KPMG編集)'!$2:$100,ROW()-1,0)),"")</f>
        <v>全国;</v>
      </c>
      <c r="R53" s="45" t="str">
        <f>IFERROR(IF(HLOOKUP('回答結果(KPMG編集)'!R$2,'受領情報一覧(KPMG編集)'!$2:$100,ROW()-1,0)="","",HLOOKUP('回答結果(KPMG編集)'!R$2,'受領情報一覧(KPMG編集)'!$2:$100,ROW()-1,0)),"")</f>
        <v>MMS（モービルマッピングシステム）での３D計測サービス</v>
      </c>
      <c r="S53" s="45" t="str">
        <f>IFERROR(IF(HLOOKUP('回答結果(KPMG編集)'!S$2,'受領情報一覧(KPMG編集)'!$2:$100,ROW()-1,0)="","",HLOOKUP('回答結果(KPMG編集)'!S$2,'受領情報一覧(KPMG編集)'!$2:$100,ROW()-1,0)),"")</f>
        <v/>
      </c>
      <c r="T53" s="45" t="str">
        <f>IFERROR(IF(HLOOKUP('回答結果(KPMG編集)'!T$2,'受領情報一覧(KPMG編集)'!$2:$100,ROW()-1,0)="","",HLOOKUP('回答結果(KPMG編集)'!T$2,'受領情報一覧(KPMG編集)'!$2:$100,ROW()-1,0)),"")</f>
        <v>車両に搭載した計測システムで道路面及び周辺の３次元座標データとカメラ画像を取得し、道路空間の3次元空間データ提供や、データを基にした劣化分析、各種図面作成などのサービスを提供する。</v>
      </c>
      <c r="U53" s="45" t="str">
        <f>IFERROR(IF(HLOOKUP('回答結果(KPMG編集)'!U$2,'受領情報一覧(KPMG編集)'!$2:$100,ROW()-1,0)="","",HLOOKUP('回答結果(KPMG編集)'!U$2,'受領情報一覧(KPMG編集)'!$2:$100,ROW()-1,0)),"")</f>
        <v>https://www.pasco.co.jp/products/mms/</v>
      </c>
      <c r="V53" s="45" t="str">
        <f>IFERROR(IF(HLOOKUP('回答結果(KPMG編集)'!V$2,'受領情報一覧(KPMG編集)'!$2:$100,ROW()-1,0)="","",HLOOKUP('回答結果(KPMG編集)'!V$2,'受領情報一覧(KPMG編集)'!$2:$100,ROW()-1,0)),"")</f>
        <v>測量法第34条で定める作業規程の準則</v>
      </c>
      <c r="W53" s="45" t="str">
        <f>IFERROR(IF(HLOOKUP('回答結果(KPMG編集)'!W$2,'受領情報一覧(KPMG編集)'!$2:$100,ROW()-1,0)="","",HLOOKUP('回答結果(KPMG編集)'!W$2,'受領情報一覧(KPMG編集)'!$2:$100,ROW()-1,0)),"")</f>
        <v/>
      </c>
      <c r="X53" s="45" t="str">
        <f>IFERROR(IF(HLOOKUP('回答結果(KPMG編集)'!X$2,'受領情報一覧(KPMG編集)'!$2:$100,ROW()-1,0)="","",HLOOKUP('回答結果(KPMG編集)'!X$2,'受領情報一覧(KPMG編集)'!$2:$100,ROW()-1,0)),"")</f>
        <v>複数の要素技術により構成される</v>
      </c>
      <c r="Y53" s="45" t="str">
        <f>IFERROR(IF(HLOOKUP('回答結果(KPMG編集)'!Y$2,'受領情報一覧(KPMG編集)'!$2:$100,ROW()-1,0)="","",HLOOKUP('回答結果(KPMG編集)'!Y$2,'受領情報一覧(KPMG編集)'!$2:$100,ROW()-1,0)),"")</f>
        <v/>
      </c>
      <c r="Z53" s="45" t="str">
        <f>IFERROR(IF(HLOOKUP('回答結果(KPMG編集)'!Z$2,'受領情報一覧(KPMG編集)'!$2:$100,ROW()-1,0)="","",HLOOKUP('回答結果(KPMG編集)'!Z$2,'受領情報一覧(KPMG編集)'!$2:$100,ROW()-1,0)),"")</f>
        <v/>
      </c>
      <c r="AA53" s="185" t="str">
        <f>IFERROR(IF(HLOOKUP('回答結果(KPMG編集)'!AA$2,'受領情報一覧(KPMG編集)'!$2:$100,ROW()-1,0)="","",HLOOKUP('回答結果(KPMG編集)'!AA$2,'受領情報一覧(KPMG編集)'!$2:$100,ROW()-1,0)),"")</f>
        <v/>
      </c>
      <c r="AB53" s="45" t="str">
        <f>IFERROR(IF(HLOOKUP('回答結果(KPMG編集)'!AB$2,'受領情報一覧(KPMG編集)'!$2:$100,ROW()-1,0)="","",HLOOKUP('回答結果(KPMG編集)'!AB$2,'受領情報一覧(KPMG編集)'!$2:$100,ROW()-1,0)),"")</f>
        <v/>
      </c>
      <c r="AC53" s="45" t="str">
        <f>IFERROR(IF(HLOOKUP('回答結果(KPMG編集)'!AC$2,'受領情報一覧(KPMG編集)'!$2:$100,ROW()-1,0)="","",HLOOKUP('回答結果(KPMG編集)'!AC$2,'受領情報一覧(KPMG編集)'!$2:$100,ROW()-1,0)),"")</f>
        <v>モービルマッピングシステム</v>
      </c>
      <c r="AD53" s="45" t="str">
        <f>IFERROR(IF(HLOOKUP('回答結果(KPMG編集)'!AD$2,'受領情報一覧(KPMG編集)'!$2:$100,ROW()-1,0)="","",HLOOKUP('回答結果(KPMG編集)'!AD$2,'受領情報一覧(KPMG編集)'!$2:$100,ROW()-1,0)),"")</f>
        <v>MMS-G</v>
      </c>
      <c r="AE53" s="45" t="str">
        <f>IFERROR(IF(HLOOKUP('回答結果(KPMG編集)'!AE$2,'受領情報一覧(KPMG編集)'!$2:$100,ROW()-1,0)="","",HLOOKUP('回答結果(KPMG編集)'!AE$2,'受領情報一覧(KPMG編集)'!$2:$100,ROW()-1,0)),"")</f>
        <v>三菱電機株式会社</v>
      </c>
      <c r="AF53" s="45" t="str">
        <f>IFERROR(IF(HLOOKUP('回答結果(KPMG編集)'!AF$2,'受領情報一覧(KPMG編集)'!$2:$100,ROW()-1,0)="","",HLOOKUP('回答結果(KPMG編集)'!AF$2,'受領情報一覧(KPMG編集)'!$2:$100,ROW()-1,0)),"")</f>
        <v>ミツビシデンキ</v>
      </c>
      <c r="AG53" s="185" t="str">
        <f>IFERROR(IF(HLOOKUP('回答結果(KPMG編集)'!AG$2,'受領情報一覧(KPMG編集)'!$2:$100,ROW()-1,0)="","",HLOOKUP('回答結果(KPMG編集)'!AG$2,'受領情報一覧(KPMG編集)'!$2:$100,ROW()-1,0)),"")</f>
        <v>4010001008772</v>
      </c>
      <c r="AH53" s="45" t="str">
        <f>IFERROR(IF(HLOOKUP('回答結果(KPMG編集)'!AH$2,'受領情報一覧(KPMG編集)'!$2:$100,ROW()-1,0)="","",HLOOKUP('回答結果(KPMG編集)'!AH$2,'受領情報一覧(KPMG編集)'!$2:$100,ROW()-1,0)),"")</f>
        <v>東京都千代田区丸の内2-7-3</v>
      </c>
      <c r="AI53" s="45" t="str">
        <f>IFERROR(IF(HLOOKUP('回答結果(KPMG編集)'!AI$2,'受領情報一覧(KPMG編集)'!$2:$100,ROW()-1,0)="","",HLOOKUP('回答結果(KPMG編集)'!AI$2,'受領情報一覧(KPMG編集)'!$2:$100,ROW()-1,0)),"")</f>
        <v>続けて回答する</v>
      </c>
      <c r="AJ53" s="45" t="str">
        <f>IFERROR(IF(HLOOKUP('回答結果(KPMG編集)'!AJ$2,'受領情報一覧(KPMG編集)'!$2:$100,ROW()-1,0)="","",HLOOKUP('回答結果(KPMG編集)'!AJ$2,'受領情報一覧(KPMG編集)'!$2:$100,ROW()-1,0)),"")</f>
        <v>三次元データ処理・閲覧ソフトウェア</v>
      </c>
      <c r="AK53" s="45" t="str">
        <f>IFERROR(IF(HLOOKUP('回答結果(KPMG編集)'!AK$2,'受領情報一覧(KPMG編集)'!$2:$100,ROW()-1,0)="","",HLOOKUP('回答結果(KPMG編集)'!AK$2,'受領情報一覧(KPMG編集)'!$2:$100,ROW()-1,0)),"")</f>
        <v>PADMS（Viewer、Solid、Net）</v>
      </c>
      <c r="AL53" s="45" t="str">
        <f>IFERROR(IF(HLOOKUP('回答結果(KPMG編集)'!AL$2,'受領情報一覧(KPMG編集)'!$2:$100,ROW()-1,0)="","",HLOOKUP('回答結果(KPMG編集)'!AL$2,'受領情報一覧(KPMG編集)'!$2:$100,ROW()-1,0)),"")</f>
        <v>株式会社パスコ</v>
      </c>
      <c r="AM53" s="45" t="str">
        <f>IFERROR(IF(HLOOKUP('回答結果(KPMG編集)'!AM$2,'受領情報一覧(KPMG編集)'!$2:$100,ROW()-1,0)="","",HLOOKUP('回答結果(KPMG編集)'!AM$2,'受領情報一覧(KPMG編集)'!$2:$100,ROW()-1,0)),"")</f>
        <v>パスコ</v>
      </c>
      <c r="AN53" s="185">
        <f>IFERROR(IF(HLOOKUP('回答結果(KPMG編集)'!AN$2,'受領情報一覧(KPMG編集)'!$2:$100,ROW()-1,0)="","",HLOOKUP('回答結果(KPMG編集)'!AN$2,'受領情報一覧(KPMG編集)'!$2:$100,ROW()-1,0)),"")</f>
        <v>5013201004656</v>
      </c>
      <c r="AO53" s="45" t="str">
        <f>IFERROR(IF(HLOOKUP('回答結果(KPMG編集)'!AO$2,'受領情報一覧(KPMG編集)'!$2:$100,ROW()-1,0)="","",HLOOKUP('回答結果(KPMG編集)'!AO$2,'受領情報一覧(KPMG編集)'!$2:$100,ROW()-1,0)),"")</f>
        <v>東京都目黒区下目黒1-7-1　パスコ目黒さくらビル</v>
      </c>
      <c r="AP53" s="45" t="str">
        <f>IFERROR(IF(HLOOKUP('回答結果(KPMG編集)'!AP$2,'受領情報一覧(KPMG編集)'!$2:$100,ROW()-1,0)="","",HLOOKUP('回答結果(KPMG編集)'!AP$2,'受領情報一覧(KPMG編集)'!$2:$100,ROW()-1,0)),"")</f>
        <v>次のセクションの回答へ進む</v>
      </c>
      <c r="AQ53" s="45" t="str">
        <f>IFERROR(IF(HLOOKUP('回答結果(KPMG編集)'!AQ$2,'受領情報一覧(KPMG編集)'!$2:$100,ROW()-1,0)="","",HLOOKUP('回答結果(KPMG編集)'!AQ$2,'受領情報一覧(KPMG編集)'!$2:$100,ROW()-1,0)),"")</f>
        <v/>
      </c>
      <c r="AR53" s="45" t="str">
        <f>IFERROR(IF(HLOOKUP('回答結果(KPMG編集)'!AR$2,'受領情報一覧(KPMG編集)'!$2:$100,ROW()-1,0)="","",HLOOKUP('回答結果(KPMG編集)'!AR$2,'受領情報一覧(KPMG編集)'!$2:$100,ROW()-1,0)),"")</f>
        <v/>
      </c>
      <c r="AS53" s="45" t="str">
        <f>IFERROR(IF(HLOOKUP('回答結果(KPMG編集)'!AS$2,'受領情報一覧(KPMG編集)'!$2:$100,ROW()-1,0)="","",HLOOKUP('回答結果(KPMG編集)'!AS$2,'受領情報一覧(KPMG編集)'!$2:$100,ROW()-1,0)),"")</f>
        <v/>
      </c>
      <c r="AT53" s="45" t="str">
        <f>IFERROR(IF(HLOOKUP('回答結果(KPMG編集)'!AT$2,'受領情報一覧(KPMG編集)'!$2:$100,ROW()-1,0)="","",HLOOKUP('回答結果(KPMG編集)'!AT$2,'受領情報一覧(KPMG編集)'!$2:$100,ROW()-1,0)),"")</f>
        <v/>
      </c>
      <c r="AU53" s="185" t="str">
        <f>IFERROR(IF(HLOOKUP('回答結果(KPMG編集)'!AU$2,'受領情報一覧(KPMG編集)'!$2:$100,ROW()-1,0)="","",HLOOKUP('回答結果(KPMG編集)'!AU$2,'受領情報一覧(KPMG編集)'!$2:$100,ROW()-1,0)),"")</f>
        <v/>
      </c>
      <c r="AV53" s="45" t="str">
        <f>IFERROR(IF(HLOOKUP('回答結果(KPMG編集)'!AV$2,'受領情報一覧(KPMG編集)'!$2:$100,ROW()-1,0)="","",HLOOKUP('回答結果(KPMG編集)'!AV$2,'受領情報一覧(KPMG編集)'!$2:$100,ROW()-1,0)),"")</f>
        <v/>
      </c>
      <c r="AW53" s="45" t="str">
        <f>IFERROR(IF(HLOOKUP('回答結果(KPMG編集)'!AW$2,'受領情報一覧(KPMG編集)'!$2:$100,ROW()-1,0)="","",HLOOKUP('回答結果(KPMG編集)'!AW$2,'受領情報一覧(KPMG編集)'!$2:$100,ROW()-1,0)),"")</f>
        <v/>
      </c>
      <c r="AX53" s="45" t="str">
        <f>IFERROR(IF(HLOOKUP('回答結果(KPMG編集)'!AX$2,'受領情報一覧(KPMG編集)'!$2:$100,ROW()-1,0)="","",HLOOKUP('回答結果(KPMG編集)'!AX$2,'受領情報一覧(KPMG編集)'!$2:$100,ROW()-1,0)),"")</f>
        <v/>
      </c>
      <c r="AY53" s="45" t="str">
        <f>IFERROR(IF(HLOOKUP('回答結果(KPMG編集)'!AY$2,'受領情報一覧(KPMG編集)'!$2:$100,ROW()-1,0)="","",HLOOKUP('回答結果(KPMG編集)'!AY$2,'受領情報一覧(KPMG編集)'!$2:$100,ROW()-1,0)),"")</f>
        <v/>
      </c>
      <c r="AZ53" s="45" t="str">
        <f>IFERROR(IF(HLOOKUP('回答結果(KPMG編集)'!AZ$2,'受領情報一覧(KPMG編集)'!$2:$100,ROW()-1,0)="","",HLOOKUP('回答結果(KPMG編集)'!AZ$2,'受領情報一覧(KPMG編集)'!$2:$100,ROW()-1,0)),"")</f>
        <v/>
      </c>
      <c r="BA53" s="45" t="str">
        <f>IFERROR(IF(HLOOKUP('回答結果(KPMG編集)'!BA$2,'受領情報一覧(KPMG編集)'!$2:$100,ROW()-1,0)="","",HLOOKUP('回答結果(KPMG編集)'!BA$2,'受領情報一覧(KPMG編集)'!$2:$100,ROW()-1,0)),"")</f>
        <v/>
      </c>
      <c r="BB53" s="185" t="str">
        <f>IFERROR(IF(HLOOKUP('回答結果(KPMG編集)'!BB$2,'受領情報一覧(KPMG編集)'!$2:$100,ROW()-1,0)="","",HLOOKUP('回答結果(KPMG編集)'!BB$2,'受領情報一覧(KPMG編集)'!$2:$100,ROW()-1,0)),"")</f>
        <v/>
      </c>
      <c r="BC53" s="45" t="str">
        <f>IFERROR(IF(HLOOKUP('回答結果(KPMG編集)'!BC$2,'受領情報一覧(KPMG編集)'!$2:$100,ROW()-1,0)="","",HLOOKUP('回答結果(KPMG編集)'!BC$2,'受領情報一覧(KPMG編集)'!$2:$100,ROW()-1,0)),"")</f>
        <v/>
      </c>
      <c r="BD53" s="45" t="str">
        <f>IFERROR(IF(HLOOKUP('回答結果(KPMG編集)'!BD$2,'受領情報一覧(KPMG編集)'!$2:$100,ROW()-1,0)="","",HLOOKUP('回答結果(KPMG編集)'!BD$2,'受領情報一覧(KPMG編集)'!$2:$100,ROW()-1,0)),"")</f>
        <v/>
      </c>
      <c r="BE53" s="45" t="str">
        <f>IFERROR(IF(HLOOKUP('回答結果(KPMG編集)'!BE$2,'受領情報一覧(KPMG編集)'!$2:$100,ROW()-1,0)="","",HLOOKUP('回答結果(KPMG編集)'!BE$2,'受領情報一覧(KPMG編集)'!$2:$100,ROW()-1,0)),"")</f>
        <v/>
      </c>
      <c r="BF53" s="45" t="str">
        <f>IFERROR(IF(HLOOKUP('回答結果(KPMG編集)'!BF$2,'受領情報一覧(KPMG編集)'!$2:$100,ROW()-1,0)="","",HLOOKUP('回答結果(KPMG編集)'!BF$2,'受領情報一覧(KPMG編集)'!$2:$100,ROW()-1,0)),"")</f>
        <v/>
      </c>
      <c r="BG53" s="45" t="str">
        <f>IFERROR(IF(HLOOKUP('回答結果(KPMG編集)'!BG$2,'受領情報一覧(KPMG編集)'!$2:$100,ROW()-1,0)="","",HLOOKUP('回答結果(KPMG編集)'!BG$2,'受領情報一覧(KPMG編集)'!$2:$100,ROW()-1,0)),"")</f>
        <v/>
      </c>
      <c r="BH53" s="45" t="str">
        <f>IFERROR(IF(HLOOKUP('回答結果(KPMG編集)'!BH$2,'受領情報一覧(KPMG編集)'!$2:$100,ROW()-1,0)="","",HLOOKUP('回答結果(KPMG編集)'!BH$2,'受領情報一覧(KPMG編集)'!$2:$100,ROW()-1,0)),"")</f>
        <v/>
      </c>
      <c r="BI53" s="45" t="str">
        <f>IFERROR(IF(HLOOKUP('回答結果(KPMG編集)'!BI$2,'受領情報一覧(KPMG編集)'!$2:$100,ROW()-1,0)="","",HLOOKUP('回答結果(KPMG編集)'!BI$2,'受領情報一覧(KPMG編集)'!$2:$100,ROW()-1,0)),"")</f>
        <v/>
      </c>
      <c r="BJ53" s="45" t="str">
        <f>IFERROR(IF(HLOOKUP('回答結果(KPMG編集)'!BJ$2,'受領情報一覧(KPMG編集)'!$2:$100,ROW()-1,0)="","",HLOOKUP('回答結果(KPMG編集)'!BJ$2,'受領情報一覧(KPMG編集)'!$2:$100,ROW()-1,0)),"")</f>
        <v/>
      </c>
      <c r="BK53" s="45" t="str">
        <f>IFERROR(IF(HLOOKUP('回答結果(KPMG編集)'!BK$2,'受領情報一覧(KPMG編集)'!$2:$100,ROW()-1,0)="","",HLOOKUP('回答結果(KPMG編集)'!BK$2,'受領情報一覧(KPMG編集)'!$2:$100,ROW()-1,0)),"")</f>
        <v/>
      </c>
      <c r="BL53" s="45" t="str">
        <f>IFERROR(IF(HLOOKUP('回答結果(KPMG編集)'!BL$2,'受領情報一覧(KPMG編集)'!$2:$100,ROW()-1,0)="","",HLOOKUP('回答結果(KPMG編集)'!BL$2,'受領情報一覧(KPMG編集)'!$2:$100,ROW()-1,0)),"")</f>
        <v/>
      </c>
      <c r="BM53" s="45" t="str">
        <f>IFERROR(IF(HLOOKUP('回答結果(KPMG編集)'!BM$2,'受領情報一覧(KPMG編集)'!$2:$100,ROW()-1,0)="","",HLOOKUP('回答結果(KPMG編集)'!BM$2,'受領情報一覧(KPMG編集)'!$2:$100,ROW()-1,0)),"")</f>
        <v>有</v>
      </c>
      <c r="BN53" s="45" t="str">
        <f>IFERROR(IF(HLOOKUP('回答結果(KPMG編集)'!BN$2,'受領情報一覧(KPMG編集)'!$2:$100,ROW()-1,0)="","",HLOOKUP('回答結果(KPMG編集)'!BN$2,'受領情報一覧(KPMG編集)'!$2:$100,ROW()-1,0)),"")</f>
        <v>土木構造物（道路、トンネル、橋梁、導管等の埋設物、等）;</v>
      </c>
      <c r="BO53" s="45" t="str">
        <f>IFERROR(IF(HLOOKUP('回答結果(KPMG編集)'!BO$2,'受領情報一覧(KPMG編集)'!$2:$100,ROW()-1,0)="","",HLOOKUP('回答結果(KPMG編集)'!BO$2,'受領情報一覧(KPMG編集)'!$2:$100,ROW()-1,0)),"")</f>
        <v>静止画や動画データ;点群データ;</v>
      </c>
      <c r="BP53" s="45" t="str">
        <f>IFERROR(IF(HLOOKUP('回答結果(KPMG編集)'!BP$2,'受領情報一覧(KPMG編集)'!$2:$100,ROW()-1,0)="","",HLOOKUP('回答結果(KPMG編集)'!BP$2,'受領情報一覧(KPMG編集)'!$2:$100,ROW()-1,0)),"")</f>
        <v>車両に観測機器を搭載し、確認対象付近を走行。 車両の他に手押し台車、鉄道、船舶へも搭載可能。;</v>
      </c>
      <c r="BQ53" s="45" t="str">
        <f>IFERROR(IF(HLOOKUP('回答結果(KPMG編集)'!BQ$2,'受領情報一覧(KPMG編集)'!$2:$100,ROW()-1,0)="","",HLOOKUP('回答結果(KPMG編集)'!BQ$2,'受領情報一覧(KPMG編集)'!$2:$100,ROW()-1,0)),"")</f>
        <v>レベル3：実装（製品・サービスとして提供されている）</v>
      </c>
      <c r="BR53" s="45" t="str">
        <f>IFERROR(IF(HLOOKUP('回答結果(KPMG編集)'!BR$2,'受領情報一覧(KPMG編集)'!$2:$100,ROW()-1,0)="","",HLOOKUP('回答結果(KPMG編集)'!BR$2,'受領情報一覧(KPMG編集)'!$2:$100,ROW()-1,0)),"")</f>
        <v>自車位置姿勢データ取得装置（ＧＮＳＳ測量機、慣性計測装置及び走行距離計等で構成されるもの）で衛星測位情報、自車挙動を計測し、3次元レーザ測距装置、計測用カメラで、レーザ点群、カメラ画像を計測する。計測したデータから道路空間の3次元点群と周辺画像を生成する。いずれのデータも専用車両に機材を搭載し、走行しながら取得する。
https://www.youtube.com/watch?v=Ln2yfp75leA</v>
      </c>
      <c r="BS53" s="45" t="str">
        <f>IFERROR(IF(HLOOKUP('回答結果(KPMG編集)'!BS$2,'受領情報一覧(KPMG編集)'!$2:$100,ROW()-1,0)="","",HLOOKUP('回答結果(KPMG編集)'!BS$2,'受領情報一覧(KPMG編集)'!$2:$100,ROW()-1,0)),"")</f>
        <v>【車両の場合】
・車両サイズ：幅 169cm×長さ 426cm×高さ292cm
・車両総重量：1745kg
・測定機器重量：65kg
・稼働時間：8h
・移動速度:～100㎞/h</v>
      </c>
      <c r="BT53" s="45" t="str">
        <f>IFERROR(IF(HLOOKUP('回答結果(KPMG編集)'!BT$2,'受領情報一覧(KPMG編集)'!$2:$100,ROW()-1,0)="","",HLOOKUP('回答結果(KPMG編集)'!BT$2,'受領情報一覧(KPMG編集)'!$2:$100,ROW()-1,0)),"")</f>
        <v>単眼カメラ
・画角：74.3°×58.4°
・最大解像度：5Mp
・フレームレート：8fps（最大）
・取得頻度：主に1回/2mで運用
全周囲カメラ
・画角：360°
・最大解像度：24Mp
・フレームレート：8fps（最大）
レーザスキャナ
・点群率：100点/s
・測距精度：0.5mm
・測定距離：119m
・防水等級：IP54
・防塵等級：IP54
・動作環境温度：-10℃～+40℃
・最大回転数：200Hz
GNSS/IMU
・計測レート：200Hz
・10秒停止後の位置精度：水平方向 0.010m RMS, 鉛直方向 0.020m RMS,ピッチ / ロール 0.004 deg RMS, ヘディング　0.013 deg RMS
上記以外は該当項目なし、もしくは不明</v>
      </c>
      <c r="BU53" s="45" t="str">
        <f>IFERROR(IF(HLOOKUP('回答結果(KPMG編集)'!BU$2,'受領情報一覧(KPMG編集)'!$2:$100,ROW()-1,0)="","",HLOOKUP('回答結果(KPMG編集)'!BU$2,'受領情報一覧(KPMG編集)'!$2:$100,ROW()-1,0)),"")</f>
        <v>有</v>
      </c>
      <c r="BV53" s="45" t="str">
        <f>IFERROR(IF(HLOOKUP('回答結果(KPMG編集)'!BV$2,'受領情報一覧(KPMG編集)'!$2:$100,ROW()-1,0)="","",HLOOKUP('回答結果(KPMG編集)'!BV$2,'受領情報一覧(KPMG編集)'!$2:$100,ROW()-1,0)),"")</f>
        <v>取得したデータの傾向を分析することで経年劣化（亀裂、傷、欠損、動作異常、異音、異常振動、温度異常、漏えい電流、漏えいガス、等）の予兆を検知;過去データと取得したデータとの差分分析をすることで、経年劣化状況（亀裂、傷、欠損、動作異常、異音、異常振動、温度異常、漏えい電流、漏えいガス、等）を検出;取得したデータの変化量を分析することで経年劣化状況（亀裂、傷、欠損、動作異常、異音、異常振動、温度異常、漏えい電流、漏えいガス、等）を検出;取得したデータから損傷状況を検出;</v>
      </c>
      <c r="BW53" s="45" t="str">
        <f>IFERROR(IF(HLOOKUP('回答結果(KPMG編集)'!BW$2,'受領情報一覧(KPMG編集)'!$2:$100,ROW()-1,0)="","",HLOOKUP('回答結果(KPMG編集)'!BW$2,'受領情報一覧(KPMG編集)'!$2:$100,ROW()-1,0)),"")</f>
        <v>レベル3：実装（製品・サービスとして提供されている）</v>
      </c>
      <c r="BX53" s="45" t="str">
        <f>IFERROR(IF(HLOOKUP('回答結果(KPMG編集)'!BX$2,'受領情報一覧(KPMG編集)'!$2:$100,ROW()-1,0)="","",HLOOKUP('回答結果(KPMG編集)'!BX$2,'受領情報一覧(KPMG編集)'!$2:$100,ROW()-1,0)),"")</f>
        <v>■道路施設点検
【段差】3次元点群から標高段彩図を作成し、高さの急激な変化箇所を視覚化することで段差箇所を特定する。
【落下物】3次元点群の2時期差分で路面上に体積が増えた箇所を抽出することで、落下物を特定する。
【落石、崩土等】3次元点群の2時期差分で体積が増減した箇所を抽出することで落石、崩土等の箇所を特定する。
【植物の建築限界超過】道路空間の建築限界モデルを適応し、建築限界に抵触する街路樹の枝葉の3次元点群を抽出することで測物の建築限界超過箇所を特定する。
【交通安全施設（標識、防護柵、照明塔）の損傷】3次元点群の二時期差分から交通安全施設の傾きが発生した箇所を抽出することで交通安全施設箇所を特定する。</v>
      </c>
      <c r="BY53" s="45" t="str">
        <f>IFERROR(IF(HLOOKUP('回答結果(KPMG編集)'!BY$2,'受領情報一覧(KPMG編集)'!$2:$100,ROW()-1,0)="","",HLOOKUP('回答結果(KPMG編集)'!BY$2,'受領情報一覧(KPMG編集)'!$2:$100,ROW()-1,0)),"")</f>
        <v>ISO/IEC 27701認証;JIS Q 15001認証;</v>
      </c>
      <c r="BZ53" s="45" t="str">
        <f>IFERROR(IF(HLOOKUP('回答結果(KPMG編集)'!BZ$2,'受領情報一覧(KPMG編集)'!$2:$100,ROW()-1,0)="","",HLOOKUP('回答結果(KPMG編集)'!BZ$2,'受領情報一覧(KPMG編集)'!$2:$100,ROW()-1,0)),"")</f>
        <v>両方取得していない</v>
      </c>
      <c r="CA53" s="45" t="str">
        <f>IFERROR(IF(HLOOKUP('回答結果(KPMG編集)'!CA$2,'受領情報一覧(KPMG編集)'!$2:$100,ROW()-1,0)="","",HLOOKUP('回答結果(KPMG編集)'!CA$2,'受領情報一覧(KPMG編集)'!$2:$100,ROW()-1,0)),"")</f>
        <v/>
      </c>
      <c r="CB53" s="45" t="str">
        <f>IFERROR(IF(HLOOKUP('回答結果(KPMG編集)'!CB$2,'受領情報一覧(KPMG編集)'!$2:$100,ROW()-1,0)="","",HLOOKUP('回答結果(KPMG編集)'!CB$2,'受領情報一覧(KPMG編集)'!$2:$100,ROW()-1,0)),"")</f>
        <v/>
      </c>
      <c r="CC53" s="45" t="str">
        <f>IFERROR(IF(HLOOKUP('回答結果(KPMG編集)'!CC$2,'受領情報一覧(KPMG編集)'!$2:$100,ROW()-1,0)="","",HLOOKUP('回答結果(KPMG編集)'!CC$2,'受領情報一覧(KPMG編集)'!$2:$100,ROW()-1,0)),"")</f>
        <v/>
      </c>
      <c r="CD53" s="45" t="str">
        <f>IFERROR(IF(HLOOKUP('回答結果(KPMG編集)'!CD$2,'受領情報一覧(KPMG編集)'!$2:$100,ROW()-1,0)="","",HLOOKUP('回答結果(KPMG編集)'!CD$2,'受領情報一覧(KPMG編集)'!$2:$100,ROW()-1,0)),"")</f>
        <v/>
      </c>
      <c r="CE53" s="45" t="str">
        <f>IFERROR(IF(HLOOKUP('回答結果(KPMG編集)'!CE$2,'受領情報一覧(KPMG編集)'!$2:$100,ROW()-1,0)="","",HLOOKUP('回答結果(KPMG編集)'!CE$2,'受領情報一覧(KPMG編集)'!$2:$100,ROW()-1,0)),"")</f>
        <v>準拠するガイドラインはないが独自に脆弱性検査を実施している</v>
      </c>
      <c r="CF53" s="45" t="str">
        <f>IFERROR(IF(HLOOKUP('回答結果(KPMG編集)'!CF$2,'受領情報一覧(KPMG編集)'!$2:$100,ROW()-1,0)="","",HLOOKUP('回答結果(KPMG編集)'!CF$2,'受領情報一覧(KPMG編集)'!$2:$100,ROW()-1,0)),"")</f>
        <v/>
      </c>
      <c r="CG53" s="45" t="str">
        <f>IFERROR(IF(HLOOKUP('回答結果(KPMG編集)'!CG$2,'受領情報一覧(KPMG編集)'!$2:$100,ROW()-1,0)="","",HLOOKUP('回答結果(KPMG編集)'!CG$2,'受領情報一覧(KPMG編集)'!$2:$100,ROW()-1,0)),"")</f>
        <v>動的アプリケーション・セキュリティ・テスト　※実行されるアプリケーションに対し、攻撃を仕掛け、脆弱性を検出する;プラットフォーム診断を実施;</v>
      </c>
      <c r="CH53" s="45" t="str">
        <f>IFERROR(IF(HLOOKUP('回答結果(KPMG編集)'!CH$2,'受領情報一覧(KPMG編集)'!$2:$100,ROW()-1,0)="","",HLOOKUP('回答結果(KPMG編集)'!CH$2,'受領情報一覧(KPMG編集)'!$2:$100,ROW()-1,0)),"")</f>
        <v/>
      </c>
      <c r="CI53" s="45" t="str">
        <f>IFERROR(IF(HLOOKUP('回答結果(KPMG編集)'!CI$2,'受領情報一覧(KPMG編集)'!$2:$100,ROW()-1,0)="","",HLOOKUP('回答結果(KPMG編集)'!CI$2,'受領情報一覧(KPMG編集)'!$2:$100,ROW()-1,0)),"")</f>
        <v/>
      </c>
      <c r="CJ53" s="45" t="str">
        <f>IFERROR(IF(HLOOKUP('回答結果(KPMG編集)'!CJ$2,'受領情報一覧(KPMG編集)'!$2:$100,ROW()-1,0)="","",HLOOKUP('回答結果(KPMG編集)'!CJ$2,'受領情報一覧(KPMG編集)'!$2:$100,ROW()-1,0)),"")</f>
        <v>日本国内のデータセンタ</v>
      </c>
      <c r="CK53" s="45" t="str">
        <f>IFERROR(IF(HLOOKUP('回答結果(KPMG編集)'!CK$2,'受領情報一覧(KPMG編集)'!$2:$100,ROW()-1,0)="","",HLOOKUP('回答結果(KPMG編集)'!CK$2,'受領情報一覧(KPMG編集)'!$2:$100,ROW()-1,0)),"")</f>
        <v>データサーバはセキュリティカードを使って立ち入りができる区域や部屋を限定し設置し、施錠を必要なところに施している。
アクセスコントロールができるソフトウェアを使用し、侵入を検知する装置をネットワークに付けている。
OSによるアクセス権限の設定や、装置を物理鍵などで施錠している。</v>
      </c>
      <c r="CL53" s="45" t="str">
        <f>IFERROR(IF(HLOOKUP('回答結果(KPMG編集)'!CL$2,'受領情報一覧(KPMG編集)'!$2:$100,ROW()-1,0)="","",HLOOKUP('回答結果(KPMG編集)'!CL$2,'受領情報一覧(KPMG編集)'!$2:$100,ROW()-1,0)),"")</f>
        <v>いずれの機能も有していない;スタンドアロンソフトウェアのため;</v>
      </c>
      <c r="CM53" s="45" t="str">
        <f>IFERROR(IF(HLOOKUP('回答結果(KPMG編集)'!CM$2,'受領情報一覧(KPMG編集)'!$2:$100,ROW()-1,0)="","",HLOOKUP('回答結果(KPMG編集)'!CM$2,'受領情報一覧(KPMG編集)'!$2:$100,ROW()-1,0)),"")</f>
        <v>【アクセス権限管理】ソフトウェア及びプラットフォームのユーザーに対し認証機能を使用し、ユーザーごとに扱うデータのトランザクションに係るリスクを踏まえ、アクセス権限を管理している（例）多要素認証機能、シングルサインオン機能、等;【アクセス元の識別、対処】ソフトウェア及びプラットフォームにアクセスするサービスごとに識別・認証し、システム内での通信や情報のやり取りが正当なサービスやアプリケーションとの間で行われ不正なアクセスや通信を防止するよう管理している;【付与する権限の最小化】ソフトウェア及びプラットフォームへのアクセス権はユーザーごとに必要最低限の範囲で付与し、重要な資産への不正アクセスを防止している（例）アクセス権管理専用のプラットフォームを使用し個々の管理者を識別している、等;</v>
      </c>
      <c r="CN53" s="45" t="str">
        <f>IFERROR(IF(HLOOKUP('回答結果(KPMG編集)'!CN$2,'受領情報一覧(KPMG編集)'!$2:$100,ROW()-1,0)="","",HLOOKUP('回答結果(KPMG編集)'!CN$2,'受領情報一覧(KPMG編集)'!$2:$100,ROW()-1,0)),"")</f>
        <v>【データ（資産）の特定、ラベル付け・保護】データ資産の特定、重要度と影響で分類、管理ポリシーの策定を実施の上、データ侵害への対応（例：暗号化制御、データ難読化対応等）、攻撃時の回復手順策定を実施している;【付与する権限の最小化、アクセスレベルの設定】データ資産への不正なアクセスを防止するため、ユーザーに必要最小範囲へのアクセス権の付与や職掌権限にもとづく適切なアクセスレベルの設定を実施している（例）属性情報ベースのアクセス権制御（ABAC）等;【データのバックアップ】障害発生時、迅速な復旧作業が可能となるよう障害時対応計画を策定し、その有効性を確認している。また、データ消失等の事態に備え、バックアップ及びリストアの仕組みを実装し、その有効性を確認している;</v>
      </c>
      <c r="CO53" s="45" t="str">
        <f>IFERROR(IF(HLOOKUP('回答結果(KPMG編集)'!CO$2,'受領情報一覧(KPMG編集)'!$2:$100,ROW()-1,0)="","",HLOOKUP('回答結果(KPMG編集)'!CO$2,'受領情報一覧(KPMG編集)'!$2:$100,ROW()-1,0)),"")</f>
        <v>ソフトウェア・コンポーネントを管理している</v>
      </c>
      <c r="CP53" s="45" t="str">
        <f>IFERROR(IF(HLOOKUP('回答結果(KPMG編集)'!CP$2,'受領情報一覧(KPMG編集)'!$2:$100,ROW()-1,0)="","",HLOOKUP('回答結果(KPMG編集)'!CP$2,'受領情報一覧(KPMG編集)'!$2:$100,ROW()-1,0)),"")</f>
        <v>プラットフォーム上の全てのソフトウェア（サードパーティ製ソフトウェア、OSSを含む）のソフトウェア・コンポーネントのインベントリ（ソフトウェア部品表（SBOM：software bill of materials））を作成しているが、SBOM データを標準フォーマットでは管理していない</v>
      </c>
      <c r="CQ53" s="45" t="str">
        <f>IFERROR(IF(HLOOKUP('回答結果(KPMG編集)'!CQ$2,'受領情報一覧(KPMG編集)'!$2:$100,ROW()-1,0)="","",HLOOKUP('回答結果(KPMG編集)'!CQ$2,'受領情報一覧(KPMG編集)'!$2:$100,ROW()-1,0)),"")</f>
        <v>【パッチ適用への活用】ソフトウェア・コンポーネントのインベントリ（ソフトウェア部品表（SBOM：software bill of materials））を活用し、効率的に適切なタイミングでパッチ適用を実施している;【構成管理・変更管理プロセスへの活用】プラットフォーム上の全てのソフトウェア（サードパーティ製ソフトウェア、OSSを含む）におけるソフトウェアバージョン、適用済パッチ等の構成に関わる管理（構成管理）、リスクを最小限に抑えつつ情報システムやサービスの変更を実施するためのプロセス（変更管理）にソフトウェア・コンポーネントのインベントリ（ソフトウェア部品表（SBOM：software bill of materials））を活用している;【リスク評価への活用】プラットフォーム上の全てのソフトウェア（サードパーティ製ソフトウェア、OSSを含む）について、ソフトウェア・コンポーネントのインベントリ（ソフトウェア部品表（SBOM：software bill of materials））を活用し、脆弱性や OSS ライセンス等に関わるリスクを評価している;</v>
      </c>
      <c r="CR53" s="45" t="str">
        <f>IFERROR(IF(HLOOKUP('回答結果(KPMG編集)'!CR$2,'受領情報一覧(KPMG編集)'!$2:$100,ROW()-1,0)="","",HLOOKUP('回答結果(KPMG編集)'!CR$2,'受領情報一覧(KPMG編集)'!$2:$100,ROW()-1,0)),"")</f>
        <v/>
      </c>
      <c r="CS53" s="45" t="str">
        <f>IFERROR(IF(HLOOKUP('回答結果(KPMG編集)'!CS$2,'受領情報一覧(KPMG編集)'!$2:$100,ROW()-1,0)="","",HLOOKUP('回答結果(KPMG編集)'!CS$2,'受領情報一覧(KPMG編集)'!$2:$100,ROW()-1,0)),"")</f>
        <v>【アクセス元の監視（脅威の検知）と対処する仕組みの実装等】管理・許可されていないソフトウェア、権限のない人員・デバイスの接続を監視・検知し、これに対応するためのポリシーと仕組みを実装している;【人（要員）に関わる対策の実施（教育等）】セキュリティインシデントの発生時を想定して、対応方針・手順の策定、人材育成を実施している （例）対応計画や復旧計画の策定・評価、緊急時対応訓練、セキュリティ管理人材の育成研修プラットフォーム上のソフトウェアのセキュリティイベントを監視している、等;</v>
      </c>
      <c r="CT53" s="45" t="str">
        <f>IFERROR(IF(HLOOKUP('回答結果(KPMG編集)'!CT$2,'受領情報一覧(KPMG編集)'!$2:$100,ROW()-1,0)="","",HLOOKUP('回答結果(KPMG編集)'!CT$2,'受領情報一覧(KPMG編集)'!$2:$100,ROW()-1,0)),"")</f>
        <v>【画一的なトレーニングの実施】全社員に対し、画一的なトレーニングを実施している（例）全社員に対し、セキュリティに関わる意識の向上を目的としたトレーニングを実施している、実際の出来事やインシデントをシミュレートした実践的なトレーニングを実施している、等;【ロール（役割）に基づくトレーニングの実施】ロールベースでのトレーニングを実施している（例）管理者としての役割や職務内容に基づくトレーニングを実施している、セキュリティインシデント発生時に管理者に期待される振る舞いを念頭に置いたトレーニングを実施している、等;</v>
      </c>
      <c r="CU53" s="45" t="str">
        <f>IFERROR(IF(HLOOKUP('回答結果(KPMG編集)'!CU$2,'受領情報一覧(KPMG編集)'!$2:$100,ROW()-1,0)="","",HLOOKUP('回答結果(KPMG編集)'!CU$2,'受領情報一覧(KPMG編集)'!$2:$100,ROW()-1,0)),"")</f>
        <v>【コンポーネント（ソフトウェアを構成する部品・構成要素）の把握・適切な管理】ソフトウェアに含まれているコンポーネント（OSS等の外部ソース含む）について、脆弱性データベース等を活用し脆弱性を継続的に監視している;</v>
      </c>
      <c r="CV53" s="45" t="str">
        <f>IFERROR(IF(HLOOKUP('回答結果(KPMG編集)'!CV$2,'受領情報一覧(KPMG編集)'!$2:$100,ROW()-1,0)="","",HLOOKUP('回答結果(KPMG編集)'!CV$2,'受領情報一覧(KPMG編集)'!$2:$100,ROW()-1,0)),"")</f>
        <v>2000件以上</v>
      </c>
      <c r="CW53" s="45" t="str">
        <f>IFERROR(IF(HLOOKUP('回答結果(KPMG編集)'!CW$2,'受領情報一覧(KPMG編集)'!$2:$100,ROW()-1,0)="","",HLOOKUP('回答結果(KPMG編集)'!CW$2,'受領情報一覧(KPMG編集)'!$2:$100,ROW()-1,0)),"")</f>
        <v>1500件以上</v>
      </c>
      <c r="CX53" s="45" t="str">
        <f>IFERROR(IF(HLOOKUP('回答結果(KPMG編集)'!CX$2,'受領情報一覧(KPMG編集)'!$2:$100,ROW()-1,0)="","",HLOOKUP('回答結果(KPMG編集)'!CX$2,'受領情報一覧(KPMG編集)'!$2:$100,ROW()-1,0)),"")</f>
        <v>①国土交通省地方整備局、都道府県、市町村
②管理する道路の3次元空間データを計測し、Viwerデータを納品した。納品したデータは道路の維持管理業務での現場確認に用いられており、業務の効率化に貢献している。</v>
      </c>
      <c r="CY53" s="45" t="str">
        <f>IFERROR(IF(HLOOKUP('回答結果(KPMG編集)'!CY$2,'受領情報一覧(KPMG編集)'!$2:$100,ROW()-1,0)="","",HLOOKUP('回答結果(KPMG編集)'!CY$2,'受領情報一覧(KPMG編集)'!$2:$100,ROW()-1,0)),"")</f>
        <v>①国土交通省地方整備局
②国土交通省地方整備局が管理する法面箇所においてMMSで計測し、現況を確認するとともに、過去データとの二時期差分によりはらみだし箇所を特定し、報告を行った。</v>
      </c>
      <c r="CZ53" s="45" t="str">
        <f>IFERROR(IF(HLOOKUP('回答結果(KPMG編集)'!CZ$2,'受領情報一覧(KPMG編集)'!$2:$100,ROW()-1,0)="","",HLOOKUP('回答結果(KPMG編集)'!CZ$2,'受領情報一覧(KPMG編集)'!$2:$100,ROW()-1,0)),"")</f>
        <v/>
      </c>
      <c r="DA53" s="45" t="str">
        <f>IFERROR(IF(HLOOKUP('回答結果(KPMG編集)'!DA$2,'受領情報一覧(KPMG編集)'!$2:$100,ROW()-1,0)="","",HLOOKUP('回答結果(KPMG編集)'!DA$2,'受領情報一覧(KPMG編集)'!$2:$100,ROW()-1,0)),"")</f>
        <v>別途お問い合わせください。</v>
      </c>
      <c r="DB53" s="45" t="str">
        <f>IFERROR(IF(HLOOKUP('回答結果(KPMG編集)'!DB$2,'受領情報一覧(KPMG編集)'!$2:$100,ROW()-1,0)="","",HLOOKUP('回答結果(KPMG編集)'!DB$2,'受領情報一覧(KPMG編集)'!$2:$100,ROW()-1,0)),"")</f>
        <v>特許第4796194号、特許第6884018号</v>
      </c>
      <c r="DC53" s="45" t="str">
        <f>IFERROR(IF(HLOOKUP('回答結果(KPMG編集)'!DC$2,'受領情報一覧(KPMG編集)'!$2:$100,ROW()-1,0)="","",HLOOKUP('回答結果(KPMG編集)'!DC$2,'受領情報一覧(KPMG編集)'!$2:$100,ROW()-1,0)),"")</f>
        <v>車載写真レーザ測量システムを用いた三次元点群測量マニュアル（案）（国土地理院）</v>
      </c>
      <c r="DD53" s="45" t="str">
        <f>IFERROR(IF(HLOOKUP('回答結果(KPMG編集)'!DD$2,'受領情報一覧(KPMG編集)'!$2:$100,ROW()-1,0)="","",HLOOKUP('回答結果(KPMG編集)'!DD$2,'受領情報一覧(KPMG編集)'!$2:$100,ROW()-1,0)),"")</f>
        <v>【情報取得装置】
・降雨時は計測不能
・路面に水が浮いている場合は正確なデータ計測が不能
・2時期差分により抽出する成果については比較データが必要
【三次元データ処理・閲覧ソフトウェア】
PADMS Viewer,Solidの動作に必要なPCのスペックは以下の通り
OS Microsoft Windows10（64bit）、.NetFramework4.5.2
RAM 8GB以上
CPU Core i5-4590以上
ビデオメモリ 2GB以上
その他 OpenGL4.X以上
PADMS-Netは代表的なウェブブラウザが利用可能な環境が必要</v>
      </c>
      <c r="DE53" s="45" t="str">
        <f>IFERROR(IF(HLOOKUP('回答結果(KPMG編集)'!DE$2,'受領情報一覧(KPMG編集)'!$2:$100,ROW()-1,0)="","",HLOOKUP('回答結果(KPMG編集)'!DE$2,'受領情報一覧(KPMG編集)'!$2:$100,ROW()-1,0)),"")</f>
        <v>道路維持管理業務の効率化や高度化を図り、社会インフラのライフサイクルコストの最適化、長寿命化を支援するとともに、自動運転に必要なダイナミックマップの構築を支援しています。</v>
      </c>
      <c r="DF53" s="45" t="str">
        <f>IFERROR(IF(HLOOKUP('回答結果(KPMG編集)'!DF$2,'受領情報一覧(KPMG編集)'!$2:$100,ROW()-1,0)="","",HLOOKUP('回答結果(KPMG編集)'!DF$2,'受領情報一覧(KPMG編集)'!$2:$100,ROW()-1,0)),"")</f>
        <v>日本国の裁判所</v>
      </c>
      <c r="DG53" s="45" t="str">
        <f>IFERROR(IF(HLOOKUP('回答結果(KPMG編集)'!DG$2,'受領情報一覧(KPMG編集)'!$2:$100,ROW()-1,0)="","",HLOOKUP('回答結果(KPMG編集)'!DG$2,'受領情報一覧(KPMG編集)'!$2:$100,ROW()-1,0)),"")</f>
        <v>日本法</v>
      </c>
      <c r="DH53" s="45" t="str">
        <f>IFERROR(IF(HLOOKUP('回答結果(KPMG編集)'!DH$2,'受領情報一覧(KPMG編集)'!$2:$100,ROW()-1,0)="","",HLOOKUP('回答結果(KPMG編集)'!DH$2,'受領情報一覧(KPMG編集)'!$2:$100,ROW()-1,0)),"")</f>
        <v>はい</v>
      </c>
      <c r="DI53" s="45" t="str">
        <f>IFERROR(IF(HLOOKUP('回答結果(KPMG編集)'!DI$2,'受領情報一覧(KPMG編集)'!$2:$100,ROW()-1,0)="","",HLOOKUP('回答結果(KPMG編集)'!DI$2,'受領情報一覧(KPMG編集)'!$2:$100,ROW()-1,0)),"")</f>
        <v>はい</v>
      </c>
      <c r="DJ53" s="45" t="str">
        <f>IFERROR(IF(HLOOKUP('回答結果(KPMG編集)'!DJ$2,'受領情報一覧(KPMG編集)'!$2:$100,ROW()-1,0)="","",HLOOKUP('回答結果(KPMG編集)'!DJ$2,'受領情報一覧(KPMG編集)'!$2:$100,ROW()-1,0)),"")</f>
        <v>顧客との契約条件による</v>
      </c>
      <c r="DK53" s="45" t="str">
        <f>IFERROR(IF(HLOOKUP('回答結果(KPMG編集)'!DK$2,'受領情報一覧(KPMG編集)'!$2:$100,ROW()-1,0)="","",HLOOKUP('回答結果(KPMG編集)'!DK$2,'受領情報一覧(KPMG編集)'!$2:$100,ROW()-1,0)),"")</f>
        <v/>
      </c>
      <c r="DL53" s="45" t="str">
        <f>IFERROR(IF(HLOOKUP('回答結果(KPMG編集)'!DL$2,'受領情報一覧(KPMG編集)'!$2:$100,ROW()-1,0)="","",HLOOKUP('回答結果(KPMG編集)'!DL$2,'受領情報一覧(KPMG編集)'!$2:$100,ROW()-1,0)),"")</f>
        <v/>
      </c>
      <c r="DM53" s="45" t="str">
        <f>IFERROR(IF(HLOOKUP('回答結果(KPMG編集)'!DM$2,'受領情報一覧(KPMG編集)'!$2:$100,ROW()-1,0)="","",HLOOKUP('回答結果(KPMG編集)'!DM$2,'受領情報一覧(KPMG編集)'!$2:$100,ROW()-1,0)),"")</f>
        <v/>
      </c>
      <c r="DN53" s="45" t="str">
        <f>IFERROR(IF(HLOOKUP('回答結果(KPMG編集)'!DN$2,'受領情報一覧(KPMG編集)'!$2:$100,ROW()-1,0)="","",HLOOKUP('回答結果(KPMG編集)'!DN$2,'受領情報一覧(KPMG編集)'!$2:$100,ROW()-1,0)),"")</f>
        <v/>
      </c>
      <c r="DO53" s="45" t="str">
        <f>IFERROR(IF(HLOOKUP('回答結果(KPMG編集)'!DO$2,'受領情報一覧(KPMG編集)'!$2:$100,ROW()-1,0)="","",HLOOKUP('回答結果(KPMG編集)'!DO$2,'受領情報一覧(KPMG編集)'!$2:$100,ROW()-1,0)),"")</f>
        <v/>
      </c>
      <c r="DP53" s="45" t="str">
        <f>IFERROR(IF(HLOOKUP('回答結果(KPMG編集)'!DP$2,'受領情報一覧(KPMG編集)'!$2:$100,ROW()-1,0)="","",HLOOKUP('回答結果(KPMG編集)'!DP$2,'受領情報一覧(KPMG編集)'!$2:$100,ROW()-1,0)),"")</f>
        <v/>
      </c>
      <c r="DQ53" s="45" t="str">
        <f>IFERROR(IF(HLOOKUP('回答結果(KPMG編集)'!DQ$2,'受領情報一覧(KPMG編集)'!$2:$100,ROW()-1,0)="","",HLOOKUP('回答結果(KPMG編集)'!DQ$2,'受領情報一覧(KPMG編集)'!$2:$100,ROW()-1,0)),"")</f>
        <v/>
      </c>
      <c r="DR53" s="45" t="str">
        <f>IFERROR(IF(HLOOKUP('回答結果(KPMG編集)'!DR$2,'受領情報一覧(KPMG編集)'!$2:$100,ROW()-1,0)="","",HLOOKUP('回答結果(KPMG編集)'!DR$2,'受領情報一覧(KPMG編集)'!$2:$100,ROW()-1,0)),"")</f>
        <v/>
      </c>
      <c r="DS53" s="45" t="str">
        <f>IFERROR(IF(HLOOKUP('回答結果(KPMG編集)'!DS$2,'受領情報一覧(KPMG編集)'!$2:$100,ROW()-1,0)="","",HLOOKUP('回答結果(KPMG編集)'!DS$2,'受領情報一覧(KPMG編集)'!$2:$100,ROW()-1,0)),"")</f>
        <v/>
      </c>
      <c r="DT53" s="45" t="str">
        <f>IFERROR(IF(HLOOKUP('回答結果(KPMG編集)'!DT$2,'受領情報一覧(KPMG編集)'!$2:$100,ROW()-1,0)="","",HLOOKUP('回答結果(KPMG編集)'!DT$2,'受領情報一覧(KPMG編集)'!$2:$100,ROW()-1,0)),"")</f>
        <v/>
      </c>
      <c r="DU53" s="45" t="str">
        <f>IFERROR(IF(HLOOKUP('回答結果(KPMG編集)'!DU$2,'受領情報一覧(KPMG編集)'!$2:$100,ROW()-1,0)="","",HLOOKUP('回答結果(KPMG編集)'!DU$2,'受領情報一覧(KPMG編集)'!$2:$100,ROW()-1,0)),"")</f>
        <v/>
      </c>
      <c r="DV53" s="45" t="str">
        <f>IFERROR(IF(HLOOKUP('回答結果(KPMG編集)'!DV$2,'受領情報一覧(KPMG編集)'!$2:$100,ROW()-1,0)="","",HLOOKUP('回答結果(KPMG編集)'!DV$2,'受領情報一覧(KPMG編集)'!$2:$100,ROW()-1,0)),"")</f>
        <v xml:space="preserve">新空間情報事業部 新空間技術部 計測技術一課  松田 慎也 </v>
      </c>
      <c r="DW53" s="45" t="str">
        <f>IFERROR(IF(HLOOKUP('回答結果(KPMG編集)'!DW$2,'受領情報一覧(KPMG編集)'!$2:$100,ROW()-1,0)="","",HLOOKUP('回答結果(KPMG編集)'!DW$2,'受領情報一覧(KPMG編集)'!$2:$100,ROW()-1,0)),"")</f>
        <v>シンクウカンジョウホウジギョウブ シンクウカンギジュツブ ケイソクギジュツイッカ マツダ シンヤ</v>
      </c>
      <c r="DX53" s="45" t="str">
        <f>IFERROR(IF(HLOOKUP('回答結果(KPMG編集)'!DX$2,'受領情報一覧(KPMG編集)'!$2:$100,ROW()-1,0)="","",HLOOKUP('回答結果(KPMG編集)'!DX$2,'受領情報一覧(KPMG編集)'!$2:$100,ROW()-1,0)),"")</f>
        <v xml:space="preserve"> 06-6635-2015 </v>
      </c>
      <c r="DY53" s="45" t="str">
        <f>IFERROR(IF(HLOOKUP('回答結果(KPMG編集)'!DY$2,'受領情報一覧(KPMG編集)'!$2:$100,ROW()-1,0)="","",HLOOKUP('回答結果(KPMG編集)'!DY$2,'受領情報一覧(KPMG編集)'!$2:$100,ROW()-1,0)),"")</f>
        <v>個人情報の取扱いに同意する</v>
      </c>
      <c r="DZ53" s="45" t="str">
        <f>IFERROR(IF(HLOOKUP('回答結果(KPMG編集)'!DZ$2,'受領情報一覧(KPMG編集)'!$2:$100,ROW()-1,0)="","",HLOOKUP('回答結果(KPMG編集)'!DZ$2,'受領情報一覧(KPMG編集)'!$2:$100,ROW()-1,0)),"")</f>
        <v>著作権の取扱いに同意する</v>
      </c>
      <c r="EA53" s="45" t="str">
        <f>IFERROR(IF(HLOOKUP('回答結果(KPMG編集)'!EA$3,'受領情報一覧(KPMG編集)'!$3:$100,ROW()-2,0)="","",HLOOKUP('回答結果(KPMG編集)'!EA$3,'受領情報一覧(KPMG編集)'!$3:$100,ROW()-2,0)),"")</f>
        <v>同意する</v>
      </c>
      <c r="EB53" s="45" t="str">
        <f>IFERROR(IF(HLOOKUP('回答結果(KPMG編集)'!EB$3,'受領情報一覧(KPMG編集)'!$3:$100,ROW()-2,0)="","",HLOOKUP('回答結果(KPMG編集)'!EB$3,'受領情報一覧(KPMG編集)'!$3:$100,ROW()-2,0)),"")</f>
        <v>確認しました</v>
      </c>
    </row>
    <row r="54" spans="2:132" x14ac:dyDescent="0.55000000000000004">
      <c r="B54" s="67">
        <f>IFERROR(IF(Table1[[#This Row],[回答ID]]="","",Table1[[#This Row],[回答ID]]),"")</f>
        <v>51</v>
      </c>
      <c r="C54" s="46">
        <f>IFERROR(IF(Table1[[#This Row],[開始時刻]]="","",Table1[[#This Row],[開始時刻]]),"")</f>
        <v>45320.611273148148</v>
      </c>
      <c r="D54" s="46">
        <f>IFERROR(IF(Table1[[#This Row],[完了時刻]]="","",Table1[[#This Row],[完了時刻]]),"")</f>
        <v>45320.730300925927</v>
      </c>
      <c r="E54" s="45" t="str">
        <f>IFERROR(IF(Table1[[#This Row],[メール]]="","",Table1[[#This Row],[メール]]),"")</f>
        <v>anonymous</v>
      </c>
      <c r="F54" s="45" t="str">
        <f>IFERROR(IF(Table1[[#This Row],[名前]]="","",Table1[[#This Row],[名前]]),"")</f>
        <v/>
      </c>
      <c r="G54" s="45" t="str">
        <f>IFERROR(IF(Table1[[#This Row],[最終変更時刻]]="","",Table1[[#This Row],[最終変更時刻]]),"")</f>
        <v/>
      </c>
      <c r="H54" s="45" t="str">
        <f>IFERROR(IF(HLOOKUP('回答結果(KPMG編集)'!H$2,'受領情報一覧(KPMG編集)'!$2:$100,ROW()-1,0)="","",HLOOKUP('回答結果(KPMG編集)'!H$2,'受領情報一覧(KPMG編集)'!$2:$100,ROW()-1,0)),"")</f>
        <v>大日本印刷（株）</v>
      </c>
      <c r="I54" s="45" t="str">
        <f>IFERROR(IF(HLOOKUP('回答結果(KPMG編集)'!I$2,'受領情報一覧(KPMG編集)'!$2:$100,ROW()-1,0)="","",HLOOKUP('回答結果(KPMG編集)'!I$2,'受領情報一覧(KPMG編集)'!$2:$100,ROW()-1,0)),"")</f>
        <v>ダイニッポンインサツ</v>
      </c>
      <c r="J54" s="45" t="str">
        <f>IFERROR(IF(HLOOKUP('回答結果(KPMG編集)'!J$2,'受領情報一覧(KPMG編集)'!$2:$100,ROW()-1,0)="","",HLOOKUP('回答結果(KPMG編集)'!J$2,'受領情報一覧(KPMG編集)'!$2:$100,ROW()-1,0)),"")</f>
        <v>日本国</v>
      </c>
      <c r="K54" s="184">
        <f>IFERROR(IF(HLOOKUP('回答結果(KPMG編集)'!K$2,'受領情報一覧(KPMG編集)'!$2:$100,ROW()-1,0)="","",HLOOKUP('回答結果(KPMG編集)'!K$2,'受領情報一覧(KPMG編集)'!$2:$100,ROW()-1,0)),"")</f>
        <v>5011101012069</v>
      </c>
      <c r="L54" s="45" t="str">
        <f>IFERROR(IF(HLOOKUP('回答結果(KPMG編集)'!L$2,'受領情報一覧(KPMG編集)'!$2:$100,ROW()-1,0)="","",HLOOKUP('回答結果(KPMG編集)'!L$2,'受領情報一覧(KPMG編集)'!$2:$100,ROW()-1,0)),"")</f>
        <v>300⼈超</v>
      </c>
      <c r="M54" s="45" t="str">
        <f>IFERROR(IF(HLOOKUP('回答結果(KPMG編集)'!M$2,'受領情報一覧(KPMG編集)'!$2:$100,ROW()-1,0)="","",HLOOKUP('回答結果(KPMG編集)'!M$2,'受領情報一覧(KPMG編集)'!$2:$100,ROW()-1,0)),"")</f>
        <v>３億円超</v>
      </c>
      <c r="N54" s="45" t="str">
        <f>IFERROR(IF(HLOOKUP('回答結果(KPMG編集)'!N$2,'受領情報一覧(KPMG編集)'!$2:$100,ROW()-1,0)="","",HLOOKUP('回答結果(KPMG編集)'!N$2,'受領情報一覧(KPMG編集)'!$2:$100,ROW()-1,0)),"")</f>
        <v>東京都新宿区市谷加賀町１－１－１</v>
      </c>
      <c r="O54" s="45" t="str">
        <f>IFERROR(IF(HLOOKUP('回答結果(KPMG編集)'!O$2,'受領情報一覧(KPMG編集)'!$2:$100,ROW()-1,0)="","",HLOOKUP('回答結果(KPMG編集)'!O$2,'受領情報一覧(KPMG編集)'!$2:$100,ROW()-1,0)),"")</f>
        <v>https://www.dnp.co.jp/</v>
      </c>
      <c r="P54" s="45" t="str">
        <f>IFERROR(IF(HLOOKUP('回答結果(KPMG編集)'!P$2,'受領情報一覧(KPMG編集)'!$2:$100,ROW()-1,0)="","",HLOOKUP('回答結果(KPMG編集)'!P$2,'受領情報一覧(KPMG編集)'!$2:$100,ROW()-1,0)),"")</f>
        <v>中央省庁（全省庁統一資格）;都道府県;市区町村;</v>
      </c>
      <c r="Q54" s="45" t="str">
        <f>IFERROR(IF(HLOOKUP('回答結果(KPMG編集)'!Q$2,'受領情報一覧(KPMG編集)'!$2:$100,ROW()-1,0)="","",HLOOKUP('回答結果(KPMG編集)'!Q$2,'受領情報一覧(KPMG編集)'!$2:$100,ROW()-1,0)),"")</f>
        <v>全国;</v>
      </c>
      <c r="R54" s="45" t="str">
        <f>IFERROR(IF(HLOOKUP('回答結果(KPMG編集)'!R$2,'受領情報一覧(KPMG編集)'!$2:$100,ROW()-1,0)="","",HLOOKUP('回答結果(KPMG編集)'!R$2,'受領情報一覧(KPMG編集)'!$2:$100,ROW()-1,0)),"")</f>
        <v>まるっと点検</v>
      </c>
      <c r="S54" s="45" t="str">
        <f>IFERROR(IF(HLOOKUP('回答結果(KPMG編集)'!S$2,'受領情報一覧(KPMG編集)'!$2:$100,ROW()-1,0)="","",HLOOKUP('回答結果(KPMG編集)'!S$2,'受領情報一覧(KPMG編集)'!$2:$100,ROW()-1,0)),"")</f>
        <v>無し。</v>
      </c>
      <c r="T54" s="45" t="str">
        <f>IFERROR(IF(HLOOKUP('回答結果(KPMG編集)'!T$2,'受領情報一覧(KPMG編集)'!$2:$100,ROW()-1,0)="","",HLOOKUP('回答結果(KPMG編集)'!T$2,'受領情報一覧(KPMG編集)'!$2:$100,ROW()-1,0)),"")</f>
        <v>まるっと点検サービスはスマートグラスとタブレットを利用した遠隔作業支援ソリューションです。点検業務のリアルタイム映像の共有や、紙で行われていた報告業務の一括デジタル管理を実現します。</v>
      </c>
      <c r="U54" s="45" t="str">
        <f>IFERROR(IF(HLOOKUP('回答結果(KPMG編集)'!U$2,'受領情報一覧(KPMG編集)'!$2:$100,ROW()-1,0)="","",HLOOKUP('回答結果(KPMG編集)'!U$2,'受領情報一覧(KPMG編集)'!$2:$100,ROW()-1,0)),"")</f>
        <v>https://www.dnp.co.jp/biz/solution/products/detail/10159096_1567.html</v>
      </c>
      <c r="V54" s="45" t="str">
        <f>IFERROR(IF(HLOOKUP('回答結果(KPMG編集)'!V$2,'受領情報一覧(KPMG編集)'!$2:$100,ROW()-1,0)="","",HLOOKUP('回答結果(KPMG編集)'!V$2,'受領情報一覧(KPMG編集)'!$2:$100,ROW()-1,0)),"")</f>
        <v>無し。</v>
      </c>
      <c r="W54" s="45" t="str">
        <f>IFERROR(IF(HLOOKUP('回答結果(KPMG編集)'!W$2,'受領情報一覧(KPMG編集)'!$2:$100,ROW()-1,0)="","",HLOOKUP('回答結果(KPMG編集)'!W$2,'受領情報一覧(KPMG編集)'!$2:$100,ROW()-1,0)),"")</f>
        <v>無し。</v>
      </c>
      <c r="X54" s="45" t="str">
        <f>IFERROR(IF(HLOOKUP('回答結果(KPMG編集)'!X$2,'受領情報一覧(KPMG編集)'!$2:$100,ROW()-1,0)="","",HLOOKUP('回答結果(KPMG編集)'!X$2,'受領情報一覧(KPMG編集)'!$2:$100,ROW()-1,0)),"")</f>
        <v>１つの要素技術により構成される</v>
      </c>
      <c r="Y54" s="45" t="str">
        <f>IFERROR(IF(HLOOKUP('回答結果(KPMG編集)'!Y$2,'受領情報一覧(KPMG編集)'!$2:$100,ROW()-1,0)="","",HLOOKUP('回答結果(KPMG編集)'!Y$2,'受領情報一覧(KPMG編集)'!$2:$100,ROW()-1,0)),"")</f>
        <v>BIPROGY（株）</v>
      </c>
      <c r="Z54" s="45" t="str">
        <f>IFERROR(IF(HLOOKUP('回答結果(KPMG編集)'!Z$2,'受領情報一覧(KPMG編集)'!$2:$100,ROW()-1,0)="","",HLOOKUP('回答結果(KPMG編集)'!Z$2,'受領情報一覧(KPMG編集)'!$2:$100,ROW()-1,0)),"")</f>
        <v>ビプロジー</v>
      </c>
      <c r="AA54" s="185" t="str">
        <f>IFERROR(IF(HLOOKUP('回答結果(KPMG編集)'!AA$2,'受領情報一覧(KPMG編集)'!$2:$100,ROW()-1,0)="","",HLOOKUP('回答結果(KPMG編集)'!AA$2,'受領情報一覧(KPMG編集)'!$2:$100,ROW()-1,0)),"")</f>
        <v>2010601029542</v>
      </c>
      <c r="AB54" s="45" t="str">
        <f>IFERROR(IF(HLOOKUP('回答結果(KPMG編集)'!AB$2,'受領情報一覧(KPMG編集)'!$2:$100,ROW()-1,0)="","",HLOOKUP('回答結果(KPMG編集)'!AB$2,'受領情報一覧(KPMG編集)'!$2:$100,ROW()-1,0)),"")</f>
        <v>東京都江東区豊洲１－１－１</v>
      </c>
      <c r="AC54" s="45" t="str">
        <f>IFERROR(IF(HLOOKUP('回答結果(KPMG編集)'!AC$2,'受領情報一覧(KPMG編集)'!$2:$100,ROW()-1,0)="","",HLOOKUP('回答結果(KPMG編集)'!AC$2,'受領情報一覧(KPMG編集)'!$2:$100,ROW()-1,0)),"")</f>
        <v/>
      </c>
      <c r="AD54" s="45" t="str">
        <f>IFERROR(IF(HLOOKUP('回答結果(KPMG編集)'!AD$2,'受領情報一覧(KPMG編集)'!$2:$100,ROW()-1,0)="","",HLOOKUP('回答結果(KPMG編集)'!AD$2,'受領情報一覧(KPMG編集)'!$2:$100,ROW()-1,0)),"")</f>
        <v/>
      </c>
      <c r="AE54" s="45" t="str">
        <f>IFERROR(IF(HLOOKUP('回答結果(KPMG編集)'!AE$2,'受領情報一覧(KPMG編集)'!$2:$100,ROW()-1,0)="","",HLOOKUP('回答結果(KPMG編集)'!AE$2,'受領情報一覧(KPMG編集)'!$2:$100,ROW()-1,0)),"")</f>
        <v/>
      </c>
      <c r="AF54" s="45" t="str">
        <f>IFERROR(IF(HLOOKUP('回答結果(KPMG編集)'!AF$2,'受領情報一覧(KPMG編集)'!$2:$100,ROW()-1,0)="","",HLOOKUP('回答結果(KPMG編集)'!AF$2,'受領情報一覧(KPMG編集)'!$2:$100,ROW()-1,0)),"")</f>
        <v/>
      </c>
      <c r="AG54" s="185" t="str">
        <f>IFERROR(IF(HLOOKUP('回答結果(KPMG編集)'!AG$2,'受領情報一覧(KPMG編集)'!$2:$100,ROW()-1,0)="","",HLOOKUP('回答結果(KPMG編集)'!AG$2,'受領情報一覧(KPMG編集)'!$2:$100,ROW()-1,0)),"")</f>
        <v/>
      </c>
      <c r="AH54" s="45" t="str">
        <f>IFERROR(IF(HLOOKUP('回答結果(KPMG編集)'!AH$2,'受領情報一覧(KPMG編集)'!$2:$100,ROW()-1,0)="","",HLOOKUP('回答結果(KPMG編集)'!AH$2,'受領情報一覧(KPMG編集)'!$2:$100,ROW()-1,0)),"")</f>
        <v/>
      </c>
      <c r="AI54" s="45" t="str">
        <f>IFERROR(IF(HLOOKUP('回答結果(KPMG編集)'!AI$2,'受領情報一覧(KPMG編集)'!$2:$100,ROW()-1,0)="","",HLOOKUP('回答結果(KPMG編集)'!AI$2,'受領情報一覧(KPMG編集)'!$2:$100,ROW()-1,0)),"")</f>
        <v/>
      </c>
      <c r="AJ54" s="45" t="str">
        <f>IFERROR(IF(HLOOKUP('回答結果(KPMG編集)'!AJ$2,'受領情報一覧(KPMG編集)'!$2:$100,ROW()-1,0)="","",HLOOKUP('回答結果(KPMG編集)'!AJ$2,'受領情報一覧(KPMG編集)'!$2:$100,ROW()-1,0)),"")</f>
        <v/>
      </c>
      <c r="AK54" s="45" t="str">
        <f>IFERROR(IF(HLOOKUP('回答結果(KPMG編集)'!AK$2,'受領情報一覧(KPMG編集)'!$2:$100,ROW()-1,0)="","",HLOOKUP('回答結果(KPMG編集)'!AK$2,'受領情報一覧(KPMG編集)'!$2:$100,ROW()-1,0)),"")</f>
        <v/>
      </c>
      <c r="AL54" s="45" t="str">
        <f>IFERROR(IF(HLOOKUP('回答結果(KPMG編集)'!AL$2,'受領情報一覧(KPMG編集)'!$2:$100,ROW()-1,0)="","",HLOOKUP('回答結果(KPMG編集)'!AL$2,'受領情報一覧(KPMG編集)'!$2:$100,ROW()-1,0)),"")</f>
        <v/>
      </c>
      <c r="AM54" s="45" t="str">
        <f>IFERROR(IF(HLOOKUP('回答結果(KPMG編集)'!AM$2,'受領情報一覧(KPMG編集)'!$2:$100,ROW()-1,0)="","",HLOOKUP('回答結果(KPMG編集)'!AM$2,'受領情報一覧(KPMG編集)'!$2:$100,ROW()-1,0)),"")</f>
        <v/>
      </c>
      <c r="AN54" s="185" t="str">
        <f>IFERROR(IF(HLOOKUP('回答結果(KPMG編集)'!AN$2,'受領情報一覧(KPMG編集)'!$2:$100,ROW()-1,0)="","",HLOOKUP('回答結果(KPMG編集)'!AN$2,'受領情報一覧(KPMG編集)'!$2:$100,ROW()-1,0)),"")</f>
        <v/>
      </c>
      <c r="AO54" s="45" t="str">
        <f>IFERROR(IF(HLOOKUP('回答結果(KPMG編集)'!AO$2,'受領情報一覧(KPMG編集)'!$2:$100,ROW()-1,0)="","",HLOOKUP('回答結果(KPMG編集)'!AO$2,'受領情報一覧(KPMG編集)'!$2:$100,ROW()-1,0)),"")</f>
        <v/>
      </c>
      <c r="AP54" s="45" t="str">
        <f>IFERROR(IF(HLOOKUP('回答結果(KPMG編集)'!AP$2,'受領情報一覧(KPMG編集)'!$2:$100,ROW()-1,0)="","",HLOOKUP('回答結果(KPMG編集)'!AP$2,'受領情報一覧(KPMG編集)'!$2:$100,ROW()-1,0)),"")</f>
        <v/>
      </c>
      <c r="AQ54" s="45" t="str">
        <f>IFERROR(IF(HLOOKUP('回答結果(KPMG編集)'!AQ$2,'受領情報一覧(KPMG編集)'!$2:$100,ROW()-1,0)="","",HLOOKUP('回答結果(KPMG編集)'!AQ$2,'受領情報一覧(KPMG編集)'!$2:$100,ROW()-1,0)),"")</f>
        <v/>
      </c>
      <c r="AR54" s="45" t="str">
        <f>IFERROR(IF(HLOOKUP('回答結果(KPMG編集)'!AR$2,'受領情報一覧(KPMG編集)'!$2:$100,ROW()-1,0)="","",HLOOKUP('回答結果(KPMG編集)'!AR$2,'受領情報一覧(KPMG編集)'!$2:$100,ROW()-1,0)),"")</f>
        <v/>
      </c>
      <c r="AS54" s="45" t="str">
        <f>IFERROR(IF(HLOOKUP('回答結果(KPMG編集)'!AS$2,'受領情報一覧(KPMG編集)'!$2:$100,ROW()-1,0)="","",HLOOKUP('回答結果(KPMG編集)'!AS$2,'受領情報一覧(KPMG編集)'!$2:$100,ROW()-1,0)),"")</f>
        <v/>
      </c>
      <c r="AT54" s="45" t="str">
        <f>IFERROR(IF(HLOOKUP('回答結果(KPMG編集)'!AT$2,'受領情報一覧(KPMG編集)'!$2:$100,ROW()-1,0)="","",HLOOKUP('回答結果(KPMG編集)'!AT$2,'受領情報一覧(KPMG編集)'!$2:$100,ROW()-1,0)),"")</f>
        <v/>
      </c>
      <c r="AU54" s="45" t="str">
        <f>IFERROR(IF(HLOOKUP('回答結果(KPMG編集)'!AU$2,'受領情報一覧(KPMG編集)'!$2:$100,ROW()-1,0)="","",HLOOKUP('回答結果(KPMG編集)'!AU$2,'受領情報一覧(KPMG編集)'!$2:$100,ROW()-1,0)),"")</f>
        <v/>
      </c>
      <c r="AV54" s="45" t="str">
        <f>IFERROR(IF(HLOOKUP('回答結果(KPMG編集)'!AV$2,'受領情報一覧(KPMG編集)'!$2:$100,ROW()-1,0)="","",HLOOKUP('回答結果(KPMG編集)'!AV$2,'受領情報一覧(KPMG編集)'!$2:$100,ROW()-1,0)),"")</f>
        <v/>
      </c>
      <c r="AW54" s="45" t="str">
        <f>IFERROR(IF(HLOOKUP('回答結果(KPMG編集)'!AW$2,'受領情報一覧(KPMG編集)'!$2:$100,ROW()-1,0)="","",HLOOKUP('回答結果(KPMG編集)'!AW$2,'受領情報一覧(KPMG編集)'!$2:$100,ROW()-1,0)),"")</f>
        <v/>
      </c>
      <c r="AX54" s="45" t="str">
        <f>IFERROR(IF(HLOOKUP('回答結果(KPMG編集)'!AX$2,'受領情報一覧(KPMG編集)'!$2:$100,ROW()-1,0)="","",HLOOKUP('回答結果(KPMG編集)'!AX$2,'受領情報一覧(KPMG編集)'!$2:$100,ROW()-1,0)),"")</f>
        <v/>
      </c>
      <c r="AY54" s="45" t="str">
        <f>IFERROR(IF(HLOOKUP('回答結果(KPMG編集)'!AY$2,'受領情報一覧(KPMG編集)'!$2:$100,ROW()-1,0)="","",HLOOKUP('回答結果(KPMG編集)'!AY$2,'受領情報一覧(KPMG編集)'!$2:$100,ROW()-1,0)),"")</f>
        <v/>
      </c>
      <c r="AZ54" s="45" t="str">
        <f>IFERROR(IF(HLOOKUP('回答結果(KPMG編集)'!AZ$2,'受領情報一覧(KPMG編集)'!$2:$100,ROW()-1,0)="","",HLOOKUP('回答結果(KPMG編集)'!AZ$2,'受領情報一覧(KPMG編集)'!$2:$100,ROW()-1,0)),"")</f>
        <v/>
      </c>
      <c r="BA54" s="45" t="str">
        <f>IFERROR(IF(HLOOKUP('回答結果(KPMG編集)'!BA$2,'受領情報一覧(KPMG編集)'!$2:$100,ROW()-1,0)="","",HLOOKUP('回答結果(KPMG編集)'!BA$2,'受領情報一覧(KPMG編集)'!$2:$100,ROW()-1,0)),"")</f>
        <v/>
      </c>
      <c r="BB54" s="185" t="str">
        <f>IFERROR(IF(HLOOKUP('回答結果(KPMG編集)'!BB$2,'受領情報一覧(KPMG編集)'!$2:$100,ROW()-1,0)="","",HLOOKUP('回答結果(KPMG編集)'!BB$2,'受領情報一覧(KPMG編集)'!$2:$100,ROW()-1,0)),"")</f>
        <v/>
      </c>
      <c r="BC54" s="45" t="str">
        <f>IFERROR(IF(HLOOKUP('回答結果(KPMG編集)'!BC$2,'受領情報一覧(KPMG編集)'!$2:$100,ROW()-1,0)="","",HLOOKUP('回答結果(KPMG編集)'!BC$2,'受領情報一覧(KPMG編集)'!$2:$100,ROW()-1,0)),"")</f>
        <v/>
      </c>
      <c r="BD54" s="45" t="str">
        <f>IFERROR(IF(HLOOKUP('回答結果(KPMG編集)'!BD$2,'受領情報一覧(KPMG編集)'!$2:$100,ROW()-1,0)="","",HLOOKUP('回答結果(KPMG編集)'!BD$2,'受領情報一覧(KPMG編集)'!$2:$100,ROW()-1,0)),"")</f>
        <v/>
      </c>
      <c r="BE54" s="45" t="str">
        <f>IFERROR(IF(HLOOKUP('回答結果(KPMG編集)'!BE$2,'受領情報一覧(KPMG編集)'!$2:$100,ROW()-1,0)="","",HLOOKUP('回答結果(KPMG編集)'!BE$2,'受領情報一覧(KPMG編集)'!$2:$100,ROW()-1,0)),"")</f>
        <v/>
      </c>
      <c r="BF54" s="45" t="str">
        <f>IFERROR(IF(HLOOKUP('回答結果(KPMG編集)'!BF$2,'受領情報一覧(KPMG編集)'!$2:$100,ROW()-1,0)="","",HLOOKUP('回答結果(KPMG編集)'!BF$2,'受領情報一覧(KPMG編集)'!$2:$100,ROW()-1,0)),"")</f>
        <v/>
      </c>
      <c r="BG54" s="45" t="str">
        <f>IFERROR(IF(HLOOKUP('回答結果(KPMG編集)'!BG$2,'受領情報一覧(KPMG編集)'!$2:$100,ROW()-1,0)="","",HLOOKUP('回答結果(KPMG編集)'!BG$2,'受領情報一覧(KPMG編集)'!$2:$100,ROW()-1,0)),"")</f>
        <v/>
      </c>
      <c r="BH54" s="45" t="str">
        <f>IFERROR(IF(HLOOKUP('回答結果(KPMG編集)'!BH$2,'受領情報一覧(KPMG編集)'!$2:$100,ROW()-1,0)="","",HLOOKUP('回答結果(KPMG編集)'!BH$2,'受領情報一覧(KPMG編集)'!$2:$100,ROW()-1,0)),"")</f>
        <v/>
      </c>
      <c r="BI54" s="45" t="str">
        <f>IFERROR(IF(HLOOKUP('回答結果(KPMG編集)'!BI$2,'受領情報一覧(KPMG編集)'!$2:$100,ROW()-1,0)="","",HLOOKUP('回答結果(KPMG編集)'!BI$2,'受領情報一覧(KPMG編集)'!$2:$100,ROW()-1,0)),"")</f>
        <v/>
      </c>
      <c r="BJ54" s="45" t="str">
        <f>IFERROR(IF(HLOOKUP('回答結果(KPMG編集)'!BJ$2,'受領情報一覧(KPMG編集)'!$2:$100,ROW()-1,0)="","",HLOOKUP('回答結果(KPMG編集)'!BJ$2,'受領情報一覧(KPMG編集)'!$2:$100,ROW()-1,0)),"")</f>
        <v/>
      </c>
      <c r="BK54" s="45" t="str">
        <f>IFERROR(IF(HLOOKUP('回答結果(KPMG編集)'!BK$2,'受領情報一覧(KPMG編集)'!$2:$100,ROW()-1,0)="","",HLOOKUP('回答結果(KPMG編集)'!BK$2,'受領情報一覧(KPMG編集)'!$2:$100,ROW()-1,0)),"")</f>
        <v/>
      </c>
      <c r="BL54" s="45" t="str">
        <f>IFERROR(IF(HLOOKUP('回答結果(KPMG編集)'!BL$2,'受領情報一覧(KPMG編集)'!$2:$100,ROW()-1,0)="","",HLOOKUP('回答結果(KPMG編集)'!BL$2,'受領情報一覧(KPMG編集)'!$2:$100,ROW()-1,0)),"")</f>
        <v/>
      </c>
      <c r="BM54" s="45" t="str">
        <f>IFERROR(IF(HLOOKUP('回答結果(KPMG編集)'!BM$2,'受領情報一覧(KPMG編集)'!$2:$100,ROW()-1,0)="","",HLOOKUP('回答結果(KPMG編集)'!BM$2,'受領情報一覧(KPMG編集)'!$2:$100,ROW()-1,0)),"")</f>
        <v>有</v>
      </c>
      <c r="BN54" s="45" t="str">
        <f>IFERROR(IF(HLOOKUP('回答結果(KPMG編集)'!BN$2,'受領情報一覧(KPMG編集)'!$2:$100,ROW()-1,0)="","",HLOOKUP('回答結果(KPMG編集)'!BN$2,'受領情報一覧(KPMG編集)'!$2:$100,ROW()-1,0)),"")</f>
        <v>土木構造物（道路、トンネル、橋梁、導管等の埋設物、等）;建築物（家屋、事業所、工場、畜舎、倉庫、等）;設備（建築設備、水道設備、製造設備、防災設備、等）;製品・食品（自動車、医薬品、等）;家畜・野生動物（牛、豚、鹿、めん羊、ねずみ、等）;</v>
      </c>
      <c r="BO54" s="45" t="str">
        <f>IFERROR(IF(HLOOKUP('回答結果(KPMG編集)'!BO$2,'受領情報一覧(KPMG編集)'!$2:$100,ROW()-1,0)="","",HLOOKUP('回答結果(KPMG編集)'!BO$2,'受領情報一覧(KPMG編集)'!$2:$100,ROW()-1,0)),"")</f>
        <v>静止画や動画データ;</v>
      </c>
      <c r="BP54" s="45" t="str">
        <f>IFERROR(IF(HLOOKUP('回答結果(KPMG編集)'!BP$2,'受領情報一覧(KPMG編集)'!$2:$100,ROW()-1,0)="","",HLOOKUP('回答結果(KPMG編集)'!BP$2,'受領情報一覧(KPMG編集)'!$2:$100,ROW()-1,0)),"")</f>
        <v>機器を携帯または装備し、確認対象の付近に持ち込み;</v>
      </c>
      <c r="BQ54" s="45" t="str">
        <f>IFERROR(IF(HLOOKUP('回答結果(KPMG編集)'!BQ$2,'受領情報一覧(KPMG編集)'!$2:$100,ROW()-1,0)="","",HLOOKUP('回答結果(KPMG編集)'!BQ$2,'受領情報一覧(KPMG編集)'!$2:$100,ROW()-1,0)),"")</f>
        <v>レベル3：実装（製品・サービスとして提供されている）</v>
      </c>
      <c r="BR54" s="45" t="str">
        <f>IFERROR(IF(HLOOKUP('回答結果(KPMG編集)'!BR$2,'受領情報一覧(KPMG編集)'!$2:$100,ROW()-1,0)="","",HLOOKUP('回答結果(KPMG編集)'!BR$2,'受領情報一覧(KPMG編集)'!$2:$100,ROW()-1,0)),"")</f>
        <v>スマートグラスをかけ、遠隔のPCから映像を確認する。</v>
      </c>
      <c r="BS54" s="45" t="str">
        <f>IFERROR(IF(HLOOKUP('回答結果(KPMG編集)'!BS$2,'受領情報一覧(KPMG編集)'!$2:$100,ROW()-1,0)="","",HLOOKUP('回答結果(KPMG編集)'!BS$2,'受領情報一覧(KPMG編集)'!$2:$100,ROW()-1,0)),"")</f>
        <v>ウェアラブル機器のため、移動機能無し。</v>
      </c>
      <c r="BT54" s="45" t="str">
        <f>IFERROR(IF(HLOOKUP('回答結果(KPMG編集)'!BT$2,'受領情報一覧(KPMG編集)'!$2:$100,ROW()-1,0)="","",HLOOKUP('回答結果(KPMG編集)'!BT$2,'受領情報一覧(KPMG編集)'!$2:$100,ROW()-1,0)),"")</f>
        <v>ソフトウェアを導入するスマートグラスのスペックに依存します。</v>
      </c>
      <c r="BU54" s="45" t="str">
        <f>IFERROR(IF(HLOOKUP('回答結果(KPMG編集)'!BU$2,'受領情報一覧(KPMG編集)'!$2:$100,ROW()-1,0)="","",HLOOKUP('回答結果(KPMG編集)'!BU$2,'受領情報一覧(KPMG編集)'!$2:$100,ROW()-1,0)),"")</f>
        <v>無</v>
      </c>
      <c r="BV54" s="45" t="str">
        <f>IFERROR(IF(HLOOKUP('回答結果(KPMG編集)'!BV$2,'受領情報一覧(KPMG編集)'!$2:$100,ROW()-1,0)="","",HLOOKUP('回答結果(KPMG編集)'!BV$2,'受領情報一覧(KPMG編集)'!$2:$100,ROW()-1,0)),"")</f>
        <v/>
      </c>
      <c r="BW54" s="45" t="str">
        <f>IFERROR(IF(HLOOKUP('回答結果(KPMG編集)'!BW$2,'受領情報一覧(KPMG編集)'!$2:$100,ROW()-1,0)="","",HLOOKUP('回答結果(KPMG編集)'!BW$2,'受領情報一覧(KPMG編集)'!$2:$100,ROW()-1,0)),"")</f>
        <v/>
      </c>
      <c r="BX54" s="45" t="str">
        <f>IFERROR(IF(HLOOKUP('回答結果(KPMG編集)'!BX$2,'受領情報一覧(KPMG編集)'!$2:$100,ROW()-1,0)="","",HLOOKUP('回答結果(KPMG編集)'!BX$2,'受領情報一覧(KPMG編集)'!$2:$100,ROW()-1,0)),"")</f>
        <v/>
      </c>
      <c r="BY54" s="45" t="str">
        <f>IFERROR(IF(HLOOKUP('回答結果(KPMG編集)'!BY$2,'受領情報一覧(KPMG編集)'!$2:$100,ROW()-1,0)="","",HLOOKUP('回答結果(KPMG編集)'!BY$2,'受領情報一覧(KPMG編集)'!$2:$100,ROW()-1,0)),"")</f>
        <v>ISO/IEC 27001認証;</v>
      </c>
      <c r="BZ54" s="45" t="str">
        <f>IFERROR(IF(HLOOKUP('回答結果(KPMG編集)'!BZ$2,'受領情報一覧(KPMG編集)'!$2:$100,ROW()-1,0)="","",HLOOKUP('回答結果(KPMG編集)'!BZ$2,'受領情報一覧(KPMG編集)'!$2:$100,ROW()-1,0)),"")</f>
        <v>両方取得していない</v>
      </c>
      <c r="CA54" s="45" t="str">
        <f>IFERROR(IF(HLOOKUP('回答結果(KPMG編集)'!CA$2,'受領情報一覧(KPMG編集)'!$2:$100,ROW()-1,0)="","",HLOOKUP('回答結果(KPMG編集)'!CA$2,'受領情報一覧(KPMG編集)'!$2:$100,ROW()-1,0)),"")</f>
        <v/>
      </c>
      <c r="CB54" s="45" t="str">
        <f>IFERROR(IF(HLOOKUP('回答結果(KPMG編集)'!CB$2,'受領情報一覧(KPMG編集)'!$2:$100,ROW()-1,0)="","",HLOOKUP('回答結果(KPMG編集)'!CB$2,'受領情報一覧(KPMG編集)'!$2:$100,ROW()-1,0)),"")</f>
        <v/>
      </c>
      <c r="CC54" s="45" t="str">
        <f>IFERROR(IF(HLOOKUP('回答結果(KPMG編集)'!CC$2,'受領情報一覧(KPMG編集)'!$2:$100,ROW()-1,0)="","",HLOOKUP('回答結果(KPMG編集)'!CC$2,'受領情報一覧(KPMG編集)'!$2:$100,ROW()-1,0)),"")</f>
        <v/>
      </c>
      <c r="CD54" s="45" t="str">
        <f>IFERROR(IF(HLOOKUP('回答結果(KPMG編集)'!CD$2,'受領情報一覧(KPMG編集)'!$2:$100,ROW()-1,0)="","",HLOOKUP('回答結果(KPMG編集)'!CD$2,'受領情報一覧(KPMG編集)'!$2:$100,ROW()-1,0)),"")</f>
        <v/>
      </c>
      <c r="CE54" s="45" t="str">
        <f>IFERROR(IF(HLOOKUP('回答結果(KPMG編集)'!CE$2,'受領情報一覧(KPMG編集)'!$2:$100,ROW()-1,0)="","",HLOOKUP('回答結果(KPMG編集)'!CE$2,'受領情報一覧(KPMG編集)'!$2:$100,ROW()-1,0)),"")</f>
        <v>脆弱性検査を実施していないが脆弱性検査の実施を検討中</v>
      </c>
      <c r="CF54" s="45" t="str">
        <f>IFERROR(IF(HLOOKUP('回答結果(KPMG編集)'!CF$2,'受領情報一覧(KPMG編集)'!$2:$100,ROW()-1,0)="","",HLOOKUP('回答結果(KPMG編集)'!CF$2,'受領情報一覧(KPMG編集)'!$2:$100,ROW()-1,0)),"")</f>
        <v/>
      </c>
      <c r="CG54" s="45" t="str">
        <f>IFERROR(IF(HLOOKUP('回答結果(KPMG編集)'!CG$2,'受領情報一覧(KPMG編集)'!$2:$100,ROW()-1,0)="","",HLOOKUP('回答結果(KPMG編集)'!CG$2,'受領情報一覧(KPMG編集)'!$2:$100,ROW()-1,0)),"")</f>
        <v/>
      </c>
      <c r="CH54" s="45" t="str">
        <f>IFERROR(IF(HLOOKUP('回答結果(KPMG編集)'!CH$2,'受領情報一覧(KPMG編集)'!$2:$100,ROW()-1,0)="","",HLOOKUP('回答結果(KPMG編集)'!CH$2,'受領情報一覧(KPMG編集)'!$2:$100,ROW()-1,0)),"")</f>
        <v>セキュリティベンダー等、外部に委託する形態での実施を検討中;</v>
      </c>
      <c r="CI54" s="45" t="str">
        <f>IFERROR(IF(HLOOKUP('回答結果(KPMG編集)'!CI$2,'受領情報一覧(KPMG編集)'!$2:$100,ROW()-1,0)="","",HLOOKUP('回答結果(KPMG編集)'!CI$2,'受領情報一覧(KPMG編集)'!$2:$100,ROW()-1,0)),"")</f>
        <v/>
      </c>
      <c r="CJ54" s="45" t="str">
        <f>IFERROR(IF(HLOOKUP('回答結果(KPMG編集)'!CJ$2,'受領情報一覧(KPMG編集)'!$2:$100,ROW()-1,0)="","",HLOOKUP('回答結果(KPMG編集)'!CJ$2,'受領情報一覧(KPMG編集)'!$2:$100,ROW()-1,0)),"")</f>
        <v>日本国内のデータセンタ</v>
      </c>
      <c r="CK54" s="45" t="str">
        <f>IFERROR(IF(HLOOKUP('回答結果(KPMG編集)'!CK$2,'受領情報一覧(KPMG編集)'!$2:$100,ROW()-1,0)="","",HLOOKUP('回答結果(KPMG編集)'!CK$2,'受領情報一覧(KPMG編集)'!$2:$100,ROW()-1,0)),"")</f>
        <v>利用環境はクラウド上にあるが、業務取扱データ自体はクラウドに残さないシステム構造となっている。端末に関する情報についてはクラウド上では暗号化して保存している。</v>
      </c>
      <c r="CL54" s="45" t="str">
        <f>IFERROR(IF(HLOOKUP('回答結果(KPMG編集)'!CL$2,'受領情報一覧(KPMG編集)'!$2:$100,ROW()-1,0)="","",HLOOKUP('回答結果(KPMG編集)'!CL$2,'受領情報一覧(KPMG編集)'!$2:$100,ROW()-1,0)),"")</f>
        <v/>
      </c>
      <c r="CM54" s="45" t="str">
        <f>IFERROR(IF(HLOOKUP('回答結果(KPMG編集)'!CM$2,'受領情報一覧(KPMG編集)'!$2:$100,ROW()-1,0)="","",HLOOKUP('回答結果(KPMG編集)'!CM$2,'受領情報一覧(KPMG編集)'!$2:$100,ROW()-1,0)),"")</f>
        <v/>
      </c>
      <c r="CN54" s="45" t="str">
        <f>IFERROR(IF(HLOOKUP('回答結果(KPMG編集)'!CN$2,'受領情報一覧(KPMG編集)'!$2:$100,ROW()-1,0)="","",HLOOKUP('回答結果(KPMG編集)'!CN$2,'受領情報一覧(KPMG編集)'!$2:$100,ROW()-1,0)),"")</f>
        <v/>
      </c>
      <c r="CO54" s="45" t="str">
        <f>IFERROR(IF(HLOOKUP('回答結果(KPMG編集)'!CO$2,'受領情報一覧(KPMG編集)'!$2:$100,ROW()-1,0)="","",HLOOKUP('回答結果(KPMG編集)'!CO$2,'受領情報一覧(KPMG編集)'!$2:$100,ROW()-1,0)),"")</f>
        <v/>
      </c>
      <c r="CP54" s="45" t="str">
        <f>IFERROR(IF(HLOOKUP('回答結果(KPMG編集)'!CP$2,'受領情報一覧(KPMG編集)'!$2:$100,ROW()-1,0)="","",HLOOKUP('回答結果(KPMG編集)'!CP$2,'受領情報一覧(KPMG編集)'!$2:$100,ROW()-1,0)),"")</f>
        <v/>
      </c>
      <c r="CQ54" s="45" t="str">
        <f>IFERROR(IF(HLOOKUP('回答結果(KPMG編集)'!CQ$2,'受領情報一覧(KPMG編集)'!$2:$100,ROW()-1,0)="","",HLOOKUP('回答結果(KPMG編集)'!CQ$2,'受領情報一覧(KPMG編集)'!$2:$100,ROW()-1,0)),"")</f>
        <v/>
      </c>
      <c r="CR54" s="45" t="str">
        <f>IFERROR(IF(HLOOKUP('回答結果(KPMG編集)'!CR$2,'受領情報一覧(KPMG編集)'!$2:$100,ROW()-1,0)="","",HLOOKUP('回答結果(KPMG編集)'!CR$2,'受領情報一覧(KPMG編集)'!$2:$100,ROW()-1,0)),"")</f>
        <v/>
      </c>
      <c r="CS54" s="45" t="str">
        <f>IFERROR(IF(HLOOKUP('回答結果(KPMG編集)'!CS$2,'受領情報一覧(KPMG編集)'!$2:$100,ROW()-1,0)="","",HLOOKUP('回答結果(KPMG編集)'!CS$2,'受領情報一覧(KPMG編集)'!$2:$100,ROW()-1,0)),"")</f>
        <v/>
      </c>
      <c r="CT54" s="45" t="str">
        <f>IFERROR(IF(HLOOKUP('回答結果(KPMG編集)'!CT$2,'受領情報一覧(KPMG編集)'!$2:$100,ROW()-1,0)="","",HLOOKUP('回答結果(KPMG編集)'!CT$2,'受領情報一覧(KPMG編集)'!$2:$100,ROW()-1,0)),"")</f>
        <v/>
      </c>
      <c r="CU54" s="45" t="str">
        <f>IFERROR(IF(HLOOKUP('回答結果(KPMG編集)'!CU$2,'受領情報一覧(KPMG編集)'!$2:$100,ROW()-1,0)="","",HLOOKUP('回答結果(KPMG編集)'!CU$2,'受領情報一覧(KPMG編集)'!$2:$100,ROW()-1,0)),"")</f>
        <v/>
      </c>
      <c r="CV54" s="45" t="str">
        <f>IFERROR(IF(HLOOKUP('回答結果(KPMG編集)'!CV$2,'受領情報一覧(KPMG編集)'!$2:$100,ROW()-1,0)="","",HLOOKUP('回答結果(KPMG編集)'!CV$2,'受領情報一覧(KPMG編集)'!$2:$100,ROW()-1,0)),"")</f>
        <v>２０件</v>
      </c>
      <c r="CW54" s="45" t="str">
        <f>IFERROR(IF(HLOOKUP('回答結果(KPMG編集)'!CW$2,'受領情報一覧(KPMG編集)'!$2:$100,ROW()-1,0)="","",HLOOKUP('回答結果(KPMG編集)'!CW$2,'受領情報一覧(KPMG編集)'!$2:$100,ROW()-1,0)),"")</f>
        <v>０件</v>
      </c>
      <c r="CX54" s="45" t="str">
        <f>IFERROR(IF(HLOOKUP('回答結果(KPMG編集)'!CX$2,'受領情報一覧(KPMG編集)'!$2:$100,ROW()-1,0)="","",HLOOKUP('回答結果(KPMG編集)'!CX$2,'受領情報一覧(KPMG編集)'!$2:$100,ROW()-1,0)),"")</f>
        <v>①介護事業者
②概要：工場内部監査のために使用
③参考URL：無し
④投資対効果：定性効果（監査業務の効率化に寄与）</v>
      </c>
      <c r="CY54" s="45" t="str">
        <f>IFERROR(IF(HLOOKUP('回答結果(KPMG編集)'!CY$2,'受領情報一覧(KPMG編集)'!$2:$100,ROW()-1,0)="","",HLOOKUP('回答結果(KPMG編集)'!CY$2,'受領情報一覧(KPMG編集)'!$2:$100,ROW()-1,0)),"")</f>
        <v/>
      </c>
      <c r="CZ54" s="45" t="str">
        <f>IFERROR(IF(HLOOKUP('回答結果(KPMG編集)'!CZ$2,'受領情報一覧(KPMG編集)'!$2:$100,ROW()-1,0)="","",HLOOKUP('回答結果(KPMG編集)'!CZ$2,'受領情報一覧(KPMG編集)'!$2:$100,ROW()-1,0)),"")</f>
        <v/>
      </c>
      <c r="DA54" s="45" t="str">
        <f>IFERROR(IF(HLOOKUP('回答結果(KPMG編集)'!DA$2,'受領情報一覧(KPMG編集)'!$2:$100,ROW()-1,0)="","",HLOOKUP('回答結果(KPMG編集)'!DA$2,'受領情報一覧(KPMG編集)'!$2:$100,ROW()-1,0)),"")</f>
        <v/>
      </c>
      <c r="DB54" s="45" t="str">
        <f>IFERROR(IF(HLOOKUP('回答結果(KPMG編集)'!DB$2,'受領情報一覧(KPMG編集)'!$2:$100,ROW()-1,0)="","",HLOOKUP('回答結果(KPMG編集)'!DB$2,'受領情報一覧(KPMG編集)'!$2:$100,ROW()-1,0)),"")</f>
        <v/>
      </c>
      <c r="DC54" s="45" t="str">
        <f>IFERROR(IF(HLOOKUP('回答結果(KPMG編集)'!DC$2,'受領情報一覧(KPMG編集)'!$2:$100,ROW()-1,0)="","",HLOOKUP('回答結果(KPMG編集)'!DC$2,'受領情報一覧(KPMG編集)'!$2:$100,ROW()-1,0)),"")</f>
        <v/>
      </c>
      <c r="DD54" s="45" t="str">
        <f>IFERROR(IF(HLOOKUP('回答結果(KPMG編集)'!DD$2,'受領情報一覧(KPMG編集)'!$2:$100,ROW()-1,0)="","",HLOOKUP('回答結果(KPMG編集)'!DD$2,'受領情報一覧(KPMG編集)'!$2:$100,ROW()-1,0)),"")</f>
        <v/>
      </c>
      <c r="DE54" s="45" t="str">
        <f>IFERROR(IF(HLOOKUP('回答結果(KPMG編集)'!DE$2,'受領情報一覧(KPMG編集)'!$2:$100,ROW()-1,0)="","",HLOOKUP('回答結果(KPMG編集)'!DE$2,'受領情報一覧(KPMG編集)'!$2:$100,ROW()-1,0)),"")</f>
        <v/>
      </c>
      <c r="DF54" s="45" t="str">
        <f>IFERROR(IF(HLOOKUP('回答結果(KPMG編集)'!DF$2,'受領情報一覧(KPMG編集)'!$2:$100,ROW()-1,0)="","",HLOOKUP('回答結果(KPMG編集)'!DF$2,'受領情報一覧(KPMG編集)'!$2:$100,ROW()-1,0)),"")</f>
        <v>日本国の裁判所</v>
      </c>
      <c r="DG54" s="45" t="str">
        <f>IFERROR(IF(HLOOKUP('回答結果(KPMG編集)'!DG$2,'受領情報一覧(KPMG編集)'!$2:$100,ROW()-1,0)="","",HLOOKUP('回答結果(KPMG編集)'!DG$2,'受領情報一覧(KPMG編集)'!$2:$100,ROW()-1,0)),"")</f>
        <v>日本法</v>
      </c>
      <c r="DH54" s="45" t="str">
        <f>IFERROR(IF(HLOOKUP('回答結果(KPMG編集)'!DH$2,'受領情報一覧(KPMG編集)'!$2:$100,ROW()-1,0)="","",HLOOKUP('回答結果(KPMG編集)'!DH$2,'受領情報一覧(KPMG編集)'!$2:$100,ROW()-1,0)),"")</f>
        <v>はい</v>
      </c>
      <c r="DI54" s="45" t="str">
        <f>IFERROR(IF(HLOOKUP('回答結果(KPMG編集)'!DI$2,'受領情報一覧(KPMG編集)'!$2:$100,ROW()-1,0)="","",HLOOKUP('回答結果(KPMG編集)'!DI$2,'受領情報一覧(KPMG編集)'!$2:$100,ROW()-1,0)),"")</f>
        <v>はい</v>
      </c>
      <c r="DJ54" s="45" t="str">
        <f>IFERROR(IF(HLOOKUP('回答結果(KPMG編集)'!DJ$2,'受領情報一覧(KPMG編集)'!$2:$100,ROW()-1,0)="","",HLOOKUP('回答結果(KPMG編集)'!DJ$2,'受領情報一覧(KPMG編集)'!$2:$100,ROW()-1,0)),"")</f>
        <v>賠償しない。</v>
      </c>
      <c r="DK54" s="45" t="str">
        <f>IFERROR(IF(HLOOKUP('回答結果(KPMG編集)'!DK$2,'受領情報一覧(KPMG編集)'!$2:$100,ROW()-1,0)="","",HLOOKUP('回答結果(KPMG編集)'!DK$2,'受領情報一覧(KPMG編集)'!$2:$100,ROW()-1,0)),"")</f>
        <v/>
      </c>
      <c r="DL54" s="45" t="str">
        <f>IFERROR(IF(HLOOKUP('回答結果(KPMG編集)'!DL$2,'受領情報一覧(KPMG編集)'!$2:$100,ROW()-1,0)="","",HLOOKUP('回答結果(KPMG編集)'!DL$2,'受領情報一覧(KPMG編集)'!$2:$100,ROW()-1,0)),"")</f>
        <v/>
      </c>
      <c r="DM54" s="45" t="str">
        <f>IFERROR(IF(HLOOKUP('回答結果(KPMG編集)'!DM$2,'受領情報一覧(KPMG編集)'!$2:$100,ROW()-1,0)="","",HLOOKUP('回答結果(KPMG編集)'!DM$2,'受領情報一覧(KPMG編集)'!$2:$100,ROW()-1,0)),"")</f>
        <v/>
      </c>
      <c r="DN54" s="45" t="str">
        <f>IFERROR(IF(HLOOKUP('回答結果(KPMG編集)'!DN$2,'受領情報一覧(KPMG編集)'!$2:$100,ROW()-1,0)="","",HLOOKUP('回答結果(KPMG編集)'!DN$2,'受領情報一覧(KPMG編集)'!$2:$100,ROW()-1,0)),"")</f>
        <v/>
      </c>
      <c r="DO54" s="45" t="str">
        <f>IFERROR(IF(HLOOKUP('回答結果(KPMG編集)'!DO$2,'受領情報一覧(KPMG編集)'!$2:$100,ROW()-1,0)="","",HLOOKUP('回答結果(KPMG編集)'!DO$2,'受領情報一覧(KPMG編集)'!$2:$100,ROW()-1,0)),"")</f>
        <v/>
      </c>
      <c r="DP54" s="45" t="str">
        <f>IFERROR(IF(HLOOKUP('回答結果(KPMG編集)'!DP$2,'受領情報一覧(KPMG編集)'!$2:$100,ROW()-1,0)="","",HLOOKUP('回答結果(KPMG編集)'!DP$2,'受領情報一覧(KPMG編集)'!$2:$100,ROW()-1,0)),"")</f>
        <v/>
      </c>
      <c r="DQ54" s="45" t="str">
        <f>IFERROR(IF(HLOOKUP('回答結果(KPMG編集)'!DQ$2,'受領情報一覧(KPMG編集)'!$2:$100,ROW()-1,0)="","",HLOOKUP('回答結果(KPMG編集)'!DQ$2,'受領情報一覧(KPMG編集)'!$2:$100,ROW()-1,0)),"")</f>
        <v/>
      </c>
      <c r="DR54" s="45" t="str">
        <f>IFERROR(IF(HLOOKUP('回答結果(KPMG編集)'!DR$2,'受領情報一覧(KPMG編集)'!$2:$100,ROW()-1,0)="","",HLOOKUP('回答結果(KPMG編集)'!DR$2,'受領情報一覧(KPMG編集)'!$2:$100,ROW()-1,0)),"")</f>
        <v/>
      </c>
      <c r="DS54" s="45" t="str">
        <f>IFERROR(IF(HLOOKUP('回答結果(KPMG編集)'!DS$2,'受領情報一覧(KPMG編集)'!$2:$100,ROW()-1,0)="","",HLOOKUP('回答結果(KPMG編集)'!DS$2,'受領情報一覧(KPMG編集)'!$2:$100,ROW()-1,0)),"")</f>
        <v/>
      </c>
      <c r="DT54" s="45" t="str">
        <f>IFERROR(IF(HLOOKUP('回答結果(KPMG編集)'!DT$2,'受領情報一覧(KPMG編集)'!$2:$100,ROW()-1,0)="","",HLOOKUP('回答結果(KPMG編集)'!DT$2,'受領情報一覧(KPMG編集)'!$2:$100,ROW()-1,0)),"")</f>
        <v/>
      </c>
      <c r="DU54" s="45" t="str">
        <f>IFERROR(IF(HLOOKUP('回答結果(KPMG編集)'!DU$2,'受領情報一覧(KPMG編集)'!$2:$100,ROW()-1,0)="","",HLOOKUP('回答結果(KPMG編集)'!DU$2,'受領情報一覧(KPMG編集)'!$2:$100,ROW()-1,0)),"")</f>
        <v/>
      </c>
      <c r="DV54" s="45" t="str">
        <f>IFERROR(IF(HLOOKUP('回答結果(KPMG編集)'!DV$2,'受領情報一覧(KPMG編集)'!$2:$100,ROW()-1,0)="","",HLOOKUP('回答結果(KPMG編集)'!DV$2,'受領情報一覧(KPMG編集)'!$2:$100,ROW()-1,0)),"")</f>
        <v>情報イノベーション事業部 ソーシャルビジネスセンターソーシャルビジネス本部　坂本恭宏</v>
      </c>
      <c r="DW54" s="45" t="str">
        <f>IFERROR(IF(HLOOKUP('回答結果(KPMG編集)'!DW$2,'受領情報一覧(KPMG編集)'!$2:$100,ROW()-1,0)="","",HLOOKUP('回答結果(KPMG編集)'!DW$2,'受領情報一覧(KPMG編集)'!$2:$100,ROW()-1,0)),"")</f>
        <v>ジョウホウイノベーションジギョウブ ソーシャルビジネスセンターソシャルビジネスホンブ　サカモトヤスヒロ</v>
      </c>
      <c r="DX54" s="45" t="str">
        <f>IFERROR(IF(HLOOKUP('回答結果(KPMG編集)'!DX$2,'受領情報一覧(KPMG編集)'!$2:$100,ROW()-1,0)="","",HLOOKUP('回答結果(KPMG編集)'!DX$2,'受領情報一覧(KPMG編集)'!$2:$100,ROW()-1,0)),"")</f>
        <v>090-9974-8002　平日9:00～18:00
sakamoto-y10@mail.dnp.co.jp</v>
      </c>
      <c r="DY54" s="45" t="str">
        <f>IFERROR(IF(HLOOKUP('回答結果(KPMG編集)'!DY$2,'受領情報一覧(KPMG編集)'!$2:$100,ROW()-1,0)="","",HLOOKUP('回答結果(KPMG編集)'!DY$2,'受領情報一覧(KPMG編集)'!$2:$100,ROW()-1,0)),"")</f>
        <v>個人情報の取扱いに同意する</v>
      </c>
      <c r="DZ54" s="45" t="str">
        <f>IFERROR(IF(HLOOKUP('回答結果(KPMG編集)'!DZ$2,'受領情報一覧(KPMG編集)'!$2:$100,ROW()-1,0)="","",HLOOKUP('回答結果(KPMG編集)'!DZ$2,'受領情報一覧(KPMG編集)'!$2:$100,ROW()-1,0)),"")</f>
        <v>著作権の取扱いに同意する</v>
      </c>
      <c r="EA54" s="45" t="str">
        <f>IFERROR(IF(HLOOKUP('回答結果(KPMG編集)'!EA$3,'受領情報一覧(KPMG編集)'!$3:$100,ROW()-2,0)="","",HLOOKUP('回答結果(KPMG編集)'!EA$3,'受領情報一覧(KPMG編集)'!$3:$100,ROW()-2,0)),"")</f>
        <v>同意する</v>
      </c>
      <c r="EB54" s="45" t="str">
        <f>IFERROR(IF(HLOOKUP('回答結果(KPMG編集)'!EB$3,'受領情報一覧(KPMG編集)'!$3:$100,ROW()-2,0)="","",HLOOKUP('回答結果(KPMG編集)'!EB$3,'受領情報一覧(KPMG編集)'!$3:$100,ROW()-2,0)),"")</f>
        <v>確認しました</v>
      </c>
    </row>
    <row r="55" spans="2:132" x14ac:dyDescent="0.55000000000000004">
      <c r="B55" s="67">
        <f>IFERROR(IF(Table1[[#This Row],[回答ID]]="","",Table1[[#This Row],[回答ID]]),"")</f>
        <v>52</v>
      </c>
      <c r="C55" s="46">
        <f>IFERROR(IF(Table1[[#This Row],[開始時刻]]="","",Table1[[#This Row],[開始時刻]]),"")</f>
        <v>45320.722511574073</v>
      </c>
      <c r="D55" s="46">
        <f>IFERROR(IF(Table1[[#This Row],[完了時刻]]="","",Table1[[#This Row],[完了時刻]]),"")</f>
        <v>45320.756006944444</v>
      </c>
      <c r="E55" s="45" t="str">
        <f>IFERROR(IF(Table1[[#This Row],[メール]]="","",Table1[[#This Row],[メール]]),"")</f>
        <v>anonymous</v>
      </c>
      <c r="F55" s="45" t="str">
        <f>IFERROR(IF(Table1[[#This Row],[名前]]="","",Table1[[#This Row],[名前]]),"")</f>
        <v/>
      </c>
      <c r="G55" s="45" t="str">
        <f>IFERROR(IF(Table1[[#This Row],[最終変更時刻]]="","",Table1[[#This Row],[最終変更時刻]]),"")</f>
        <v/>
      </c>
      <c r="H55" s="45" t="str">
        <f>IFERROR(IF(HLOOKUP('回答結果(KPMG編集)'!H$2,'受領情報一覧(KPMG編集)'!$2:$100,ROW()-1,0)="","",HLOOKUP('回答結果(KPMG編集)'!H$2,'受領情報一覧(KPMG編集)'!$2:$100,ROW()-1,0)),"")</f>
        <v>株式会社三井E&amp;S</v>
      </c>
      <c r="I55" s="45" t="str">
        <f>IFERROR(IF(HLOOKUP('回答結果(KPMG編集)'!I$2,'受領情報一覧(KPMG編集)'!$2:$100,ROW()-1,0)="","",HLOOKUP('回答結果(KPMG編集)'!I$2,'受領情報一覧(KPMG編集)'!$2:$100,ROW()-1,0)),"")</f>
        <v>ミツイイーアンドエス</v>
      </c>
      <c r="J55" s="45" t="str">
        <f>IFERROR(IF(HLOOKUP('回答結果(KPMG編集)'!J$2,'受領情報一覧(KPMG編集)'!$2:$100,ROW()-1,0)="","",HLOOKUP('回答結果(KPMG編集)'!J$2,'受領情報一覧(KPMG編集)'!$2:$100,ROW()-1,0)),"")</f>
        <v>日本国</v>
      </c>
      <c r="K55" s="184">
        <f>IFERROR(IF(HLOOKUP('回答結果(KPMG編集)'!K$2,'受領情報一覧(KPMG編集)'!$2:$100,ROW()-1,0)="","",HLOOKUP('回答結果(KPMG編集)'!K$2,'受領情報一覧(KPMG編集)'!$2:$100,ROW()-1,0)),"")</f>
        <v>9010001034946</v>
      </c>
      <c r="L55" s="45" t="str">
        <f>IFERROR(IF(HLOOKUP('回答結果(KPMG編集)'!L$2,'受領情報一覧(KPMG編集)'!$2:$100,ROW()-1,0)="","",HLOOKUP('回答結果(KPMG編集)'!L$2,'受領情報一覧(KPMG編集)'!$2:$100,ROW()-1,0)),"")</f>
        <v>300⼈超</v>
      </c>
      <c r="M55" s="45" t="str">
        <f>IFERROR(IF(HLOOKUP('回答結果(KPMG編集)'!M$2,'受領情報一覧(KPMG編集)'!$2:$100,ROW()-1,0)="","",HLOOKUP('回答結果(KPMG編集)'!M$2,'受領情報一覧(KPMG編集)'!$2:$100,ROW()-1,0)),"")</f>
        <v>３億円超</v>
      </c>
      <c r="N55" s="45" t="str">
        <f>IFERROR(IF(HLOOKUP('回答結果(KPMG編集)'!N$2,'受領情報一覧(KPMG編集)'!$2:$100,ROW()-1,0)="","",HLOOKUP('回答結果(KPMG編集)'!N$2,'受領情報一覧(KPMG編集)'!$2:$100,ROW()-1,0)),"")</f>
        <v>東京都中央区築地５丁目６番４号</v>
      </c>
      <c r="O55" s="45" t="str">
        <f>IFERROR(IF(HLOOKUP('回答結果(KPMG編集)'!O$2,'受領情報一覧(KPMG編集)'!$2:$100,ROW()-1,0)="","",HLOOKUP('回答結果(KPMG編集)'!O$2,'受領情報一覧(KPMG編集)'!$2:$100,ROW()-1,0)),"")</f>
        <v>https://www.mes.co.jp</v>
      </c>
      <c r="P55" s="45" t="str">
        <f>IFERROR(IF(HLOOKUP('回答結果(KPMG編集)'!P$2,'受領情報一覧(KPMG編集)'!$2:$100,ROW()-1,0)="","",HLOOKUP('回答結果(KPMG編集)'!P$2,'受領情報一覧(KPMG編集)'!$2:$100,ROW()-1,0)),"")</f>
        <v>中央省庁（全省庁統一資格）;都道府県;市区町村;</v>
      </c>
      <c r="Q55" s="45" t="str">
        <f>IFERROR(IF(HLOOKUP('回答結果(KPMG編集)'!Q$2,'受領情報一覧(KPMG編集)'!$2:$100,ROW()-1,0)="","",HLOOKUP('回答結果(KPMG編集)'!Q$2,'受領情報一覧(KPMG編集)'!$2:$100,ROW()-1,0)),"")</f>
        <v>全国;</v>
      </c>
      <c r="R55" s="45" t="str">
        <f>IFERROR(IF(HLOOKUP('回答結果(KPMG編集)'!R$2,'受領情報一覧(KPMG編集)'!$2:$100,ROW()-1,0)="","",HLOOKUP('回答結果(KPMG編集)'!R$2,'受領情報一覧(KPMG編集)'!$2:$100,ROW()-1,0)),"")</f>
        <v>ドローンスナップ</v>
      </c>
      <c r="S55" s="45" t="str">
        <f>IFERROR(IF(HLOOKUP('回答結果(KPMG編集)'!S$2,'受領情報一覧(KPMG編集)'!$2:$100,ROW()-1,0)="","",HLOOKUP('回答結果(KPMG編集)'!S$2,'受領情報一覧(KPMG編集)'!$2:$100,ROW()-1,0)),"")</f>
        <v/>
      </c>
      <c r="T55" s="45" t="str">
        <f>IFERROR(IF(HLOOKUP('回答結果(KPMG編集)'!T$2,'受領情報一覧(KPMG編集)'!$2:$100,ROW()-1,0)="","",HLOOKUP('回答結果(KPMG編集)'!T$2,'受領情報一覧(KPMG編集)'!$2:$100,ROW()-1,0)),"")</f>
        <v>ドローンスナップは、3D空間上に対象物の3Dモデルを読み込み、ドローンの位置とカメラの角度などを設定し、それらの情報をもとにドローンが自動で飛行可能なフライトファイルを作成できます。これにより、対象物に対して、点検や巡視をドローンで簡単に自動化できます。ドローンスナップでは、対象物の3Dモデルに対して、事前にどのような画像を撮影するかを確認でき、設定した飛行ルートも確認できる機能も備わっております。国内外問わず、様々な産業用ドローンに対応しており、誰でも手軽にドローンの自動航行が可能となります。オプションとして、撮影した画像をクラウドで管理するアプリケーション（ドローンスナップクラウド）もあり、大量の画像を対象ごとに自動振り分けできたり、経年変化の確認、AIによる錆の自動検知の機能もあります。ドローンによる点検や巡視のトータルソリューションとして提供いたします。</v>
      </c>
      <c r="U55" s="45" t="str">
        <f>IFERROR(IF(HLOOKUP('回答結果(KPMG編集)'!U$2,'受領情報一覧(KPMG編集)'!$2:$100,ROW()-1,0)="","",HLOOKUP('回答結果(KPMG編集)'!U$2,'受領情報一覧(KPMG編集)'!$2:$100,ROW()-1,0)),"")</f>
        <v>https://www.mes.co.jp/business/crane/dronesnap.html</v>
      </c>
      <c r="V55" s="45" t="str">
        <f>IFERROR(IF(HLOOKUP('回答結果(KPMG編集)'!V$2,'受領情報一覧(KPMG編集)'!$2:$100,ROW()-1,0)="","",HLOOKUP('回答結果(KPMG編集)'!V$2,'受領情報一覧(KPMG編集)'!$2:$100,ROW()-1,0)),"")</f>
        <v/>
      </c>
      <c r="W55" s="45" t="str">
        <f>IFERROR(IF(HLOOKUP('回答結果(KPMG編集)'!W$2,'受領情報一覧(KPMG編集)'!$2:$100,ROW()-1,0)="","",HLOOKUP('回答結果(KPMG編集)'!W$2,'受領情報一覧(KPMG編集)'!$2:$100,ROW()-1,0)),"")</f>
        <v/>
      </c>
      <c r="X55" s="45" t="str">
        <f>IFERROR(IF(HLOOKUP('回答結果(KPMG編集)'!X$2,'受領情報一覧(KPMG編集)'!$2:$100,ROW()-1,0)="","",HLOOKUP('回答結果(KPMG編集)'!X$2,'受領情報一覧(KPMG編集)'!$2:$100,ROW()-1,0)),"")</f>
        <v>１つの要素技術により構成される</v>
      </c>
      <c r="Y55" s="45" t="str">
        <f>IFERROR(IF(HLOOKUP('回答結果(KPMG編集)'!Y$2,'受領情報一覧(KPMG編集)'!$2:$100,ROW()-1,0)="","",HLOOKUP('回答結果(KPMG編集)'!Y$2,'受領情報一覧(KPMG編集)'!$2:$100,ROW()-1,0)),"")</f>
        <v>株式会社三井E&amp;S</v>
      </c>
      <c r="Z55" s="45" t="str">
        <f>IFERROR(IF(HLOOKUP('回答結果(KPMG編集)'!Z$2,'受領情報一覧(KPMG編集)'!$2:$100,ROW()-1,0)="","",HLOOKUP('回答結果(KPMG編集)'!Z$2,'受領情報一覧(KPMG編集)'!$2:$100,ROW()-1,0)),"")</f>
        <v>ミツイイーアンドエス</v>
      </c>
      <c r="AA55" s="185" t="str">
        <f>IFERROR(IF(HLOOKUP('回答結果(KPMG編集)'!AA$2,'受領情報一覧(KPMG編集)'!$2:$100,ROW()-1,0)="","",HLOOKUP('回答結果(KPMG編集)'!AA$2,'受領情報一覧(KPMG編集)'!$2:$100,ROW()-1,0)),"")</f>
        <v>9010001034946</v>
      </c>
      <c r="AB55" s="45" t="str">
        <f>IFERROR(IF(HLOOKUP('回答結果(KPMG編集)'!AB$2,'受領情報一覧(KPMG編集)'!$2:$100,ROW()-1,0)="","",HLOOKUP('回答結果(KPMG編集)'!AB$2,'受領情報一覧(KPMG編集)'!$2:$100,ROW()-1,0)),"")</f>
        <v>東京都中央区築地５丁目６番４号</v>
      </c>
      <c r="AC55" s="45" t="str">
        <f>IFERROR(IF(HLOOKUP('回答結果(KPMG編集)'!AC$2,'受領情報一覧(KPMG編集)'!$2:$100,ROW()-1,0)="","",HLOOKUP('回答結果(KPMG編集)'!AC$2,'受領情報一覧(KPMG編集)'!$2:$100,ROW()-1,0)),"")</f>
        <v/>
      </c>
      <c r="AD55" s="45" t="str">
        <f>IFERROR(IF(HLOOKUP('回答結果(KPMG編集)'!AD$2,'受領情報一覧(KPMG編集)'!$2:$100,ROW()-1,0)="","",HLOOKUP('回答結果(KPMG編集)'!AD$2,'受領情報一覧(KPMG編集)'!$2:$100,ROW()-1,0)),"")</f>
        <v/>
      </c>
      <c r="AE55" s="45" t="str">
        <f>IFERROR(IF(HLOOKUP('回答結果(KPMG編集)'!AE$2,'受領情報一覧(KPMG編集)'!$2:$100,ROW()-1,0)="","",HLOOKUP('回答結果(KPMG編集)'!AE$2,'受領情報一覧(KPMG編集)'!$2:$100,ROW()-1,0)),"")</f>
        <v/>
      </c>
      <c r="AF55" s="45" t="str">
        <f>IFERROR(IF(HLOOKUP('回答結果(KPMG編集)'!AF$2,'受領情報一覧(KPMG編集)'!$2:$100,ROW()-1,0)="","",HLOOKUP('回答結果(KPMG編集)'!AF$2,'受領情報一覧(KPMG編集)'!$2:$100,ROW()-1,0)),"")</f>
        <v/>
      </c>
      <c r="AG55" s="185" t="str">
        <f>IFERROR(IF(HLOOKUP('回答結果(KPMG編集)'!AG$2,'受領情報一覧(KPMG編集)'!$2:$100,ROW()-1,0)="","",HLOOKUP('回答結果(KPMG編集)'!AG$2,'受領情報一覧(KPMG編集)'!$2:$100,ROW()-1,0)),"")</f>
        <v/>
      </c>
      <c r="AH55" s="45" t="str">
        <f>IFERROR(IF(HLOOKUP('回答結果(KPMG編集)'!AH$2,'受領情報一覧(KPMG編集)'!$2:$100,ROW()-1,0)="","",HLOOKUP('回答結果(KPMG編集)'!AH$2,'受領情報一覧(KPMG編集)'!$2:$100,ROW()-1,0)),"")</f>
        <v/>
      </c>
      <c r="AI55" s="45" t="str">
        <f>IFERROR(IF(HLOOKUP('回答結果(KPMG編集)'!AI$2,'受領情報一覧(KPMG編集)'!$2:$100,ROW()-1,0)="","",HLOOKUP('回答結果(KPMG編集)'!AI$2,'受領情報一覧(KPMG編集)'!$2:$100,ROW()-1,0)),"")</f>
        <v/>
      </c>
      <c r="AJ55" s="45" t="str">
        <f>IFERROR(IF(HLOOKUP('回答結果(KPMG編集)'!AJ$2,'受領情報一覧(KPMG編集)'!$2:$100,ROW()-1,0)="","",HLOOKUP('回答結果(KPMG編集)'!AJ$2,'受領情報一覧(KPMG編集)'!$2:$100,ROW()-1,0)),"")</f>
        <v/>
      </c>
      <c r="AK55" s="45" t="str">
        <f>IFERROR(IF(HLOOKUP('回答結果(KPMG編集)'!AK$2,'受領情報一覧(KPMG編集)'!$2:$100,ROW()-1,0)="","",HLOOKUP('回答結果(KPMG編集)'!AK$2,'受領情報一覧(KPMG編集)'!$2:$100,ROW()-1,0)),"")</f>
        <v/>
      </c>
      <c r="AL55" s="45" t="str">
        <f>IFERROR(IF(HLOOKUP('回答結果(KPMG編集)'!AL$2,'受領情報一覧(KPMG編集)'!$2:$100,ROW()-1,0)="","",HLOOKUP('回答結果(KPMG編集)'!AL$2,'受領情報一覧(KPMG編集)'!$2:$100,ROW()-1,0)),"")</f>
        <v/>
      </c>
      <c r="AM55" s="45" t="str">
        <f>IFERROR(IF(HLOOKUP('回答結果(KPMG編集)'!AM$2,'受領情報一覧(KPMG編集)'!$2:$100,ROW()-1,0)="","",HLOOKUP('回答結果(KPMG編集)'!AM$2,'受領情報一覧(KPMG編集)'!$2:$100,ROW()-1,0)),"")</f>
        <v/>
      </c>
      <c r="AN55" s="185" t="str">
        <f>IFERROR(IF(HLOOKUP('回答結果(KPMG編集)'!AN$2,'受領情報一覧(KPMG編集)'!$2:$100,ROW()-1,0)="","",HLOOKUP('回答結果(KPMG編集)'!AN$2,'受領情報一覧(KPMG編集)'!$2:$100,ROW()-1,0)),"")</f>
        <v/>
      </c>
      <c r="AO55" s="45" t="str">
        <f>IFERROR(IF(HLOOKUP('回答結果(KPMG編集)'!AO$2,'受領情報一覧(KPMG編集)'!$2:$100,ROW()-1,0)="","",HLOOKUP('回答結果(KPMG編集)'!AO$2,'受領情報一覧(KPMG編集)'!$2:$100,ROW()-1,0)),"")</f>
        <v/>
      </c>
      <c r="AP55" s="45" t="str">
        <f>IFERROR(IF(HLOOKUP('回答結果(KPMG編集)'!AP$2,'受領情報一覧(KPMG編集)'!$2:$100,ROW()-1,0)="","",HLOOKUP('回答結果(KPMG編集)'!AP$2,'受領情報一覧(KPMG編集)'!$2:$100,ROW()-1,0)),"")</f>
        <v/>
      </c>
      <c r="AQ55" s="45" t="str">
        <f>IFERROR(IF(HLOOKUP('回答結果(KPMG編集)'!AQ$2,'受領情報一覧(KPMG編集)'!$2:$100,ROW()-1,0)="","",HLOOKUP('回答結果(KPMG編集)'!AQ$2,'受領情報一覧(KPMG編集)'!$2:$100,ROW()-1,0)),"")</f>
        <v/>
      </c>
      <c r="AR55" s="45" t="str">
        <f>IFERROR(IF(HLOOKUP('回答結果(KPMG編集)'!AR$2,'受領情報一覧(KPMG編集)'!$2:$100,ROW()-1,0)="","",HLOOKUP('回答結果(KPMG編集)'!AR$2,'受領情報一覧(KPMG編集)'!$2:$100,ROW()-1,0)),"")</f>
        <v/>
      </c>
      <c r="AS55" s="45" t="str">
        <f>IFERROR(IF(HLOOKUP('回答結果(KPMG編集)'!AS$2,'受領情報一覧(KPMG編集)'!$2:$100,ROW()-1,0)="","",HLOOKUP('回答結果(KPMG編集)'!AS$2,'受領情報一覧(KPMG編集)'!$2:$100,ROW()-1,0)),"")</f>
        <v/>
      </c>
      <c r="AT55" s="45" t="str">
        <f>IFERROR(IF(HLOOKUP('回答結果(KPMG編集)'!AT$2,'受領情報一覧(KPMG編集)'!$2:$100,ROW()-1,0)="","",HLOOKUP('回答結果(KPMG編集)'!AT$2,'受領情報一覧(KPMG編集)'!$2:$100,ROW()-1,0)),"")</f>
        <v/>
      </c>
      <c r="AU55" s="45" t="str">
        <f>IFERROR(IF(HLOOKUP('回答結果(KPMG編集)'!AU$2,'受領情報一覧(KPMG編集)'!$2:$100,ROW()-1,0)="","",HLOOKUP('回答結果(KPMG編集)'!AU$2,'受領情報一覧(KPMG編集)'!$2:$100,ROW()-1,0)),"")</f>
        <v/>
      </c>
      <c r="AV55" s="45" t="str">
        <f>IFERROR(IF(HLOOKUP('回答結果(KPMG編集)'!AV$2,'受領情報一覧(KPMG編集)'!$2:$100,ROW()-1,0)="","",HLOOKUP('回答結果(KPMG編集)'!AV$2,'受領情報一覧(KPMG編集)'!$2:$100,ROW()-1,0)),"")</f>
        <v/>
      </c>
      <c r="AW55" s="45" t="str">
        <f>IFERROR(IF(HLOOKUP('回答結果(KPMG編集)'!AW$2,'受領情報一覧(KPMG編集)'!$2:$100,ROW()-1,0)="","",HLOOKUP('回答結果(KPMG編集)'!AW$2,'受領情報一覧(KPMG編集)'!$2:$100,ROW()-1,0)),"")</f>
        <v/>
      </c>
      <c r="AX55" s="45" t="str">
        <f>IFERROR(IF(HLOOKUP('回答結果(KPMG編集)'!AX$2,'受領情報一覧(KPMG編集)'!$2:$100,ROW()-1,0)="","",HLOOKUP('回答結果(KPMG編集)'!AX$2,'受領情報一覧(KPMG編集)'!$2:$100,ROW()-1,0)),"")</f>
        <v/>
      </c>
      <c r="AY55" s="45" t="str">
        <f>IFERROR(IF(HLOOKUP('回答結果(KPMG編集)'!AY$2,'受領情報一覧(KPMG編集)'!$2:$100,ROW()-1,0)="","",HLOOKUP('回答結果(KPMG編集)'!AY$2,'受領情報一覧(KPMG編集)'!$2:$100,ROW()-1,0)),"")</f>
        <v/>
      </c>
      <c r="AZ55" s="45" t="str">
        <f>IFERROR(IF(HLOOKUP('回答結果(KPMG編集)'!AZ$2,'受領情報一覧(KPMG編集)'!$2:$100,ROW()-1,0)="","",HLOOKUP('回答結果(KPMG編集)'!AZ$2,'受領情報一覧(KPMG編集)'!$2:$100,ROW()-1,0)),"")</f>
        <v/>
      </c>
      <c r="BA55" s="45" t="str">
        <f>IFERROR(IF(HLOOKUP('回答結果(KPMG編集)'!BA$2,'受領情報一覧(KPMG編集)'!$2:$100,ROW()-1,0)="","",HLOOKUP('回答結果(KPMG編集)'!BA$2,'受領情報一覧(KPMG編集)'!$2:$100,ROW()-1,0)),"")</f>
        <v/>
      </c>
      <c r="BB55" s="185" t="str">
        <f>IFERROR(IF(HLOOKUP('回答結果(KPMG編集)'!BB$2,'受領情報一覧(KPMG編集)'!$2:$100,ROW()-1,0)="","",HLOOKUP('回答結果(KPMG編集)'!BB$2,'受領情報一覧(KPMG編集)'!$2:$100,ROW()-1,0)),"")</f>
        <v/>
      </c>
      <c r="BC55" s="45" t="str">
        <f>IFERROR(IF(HLOOKUP('回答結果(KPMG編集)'!BC$2,'受領情報一覧(KPMG編集)'!$2:$100,ROW()-1,0)="","",HLOOKUP('回答結果(KPMG編集)'!BC$2,'受領情報一覧(KPMG編集)'!$2:$100,ROW()-1,0)),"")</f>
        <v/>
      </c>
      <c r="BD55" s="45" t="str">
        <f>IFERROR(IF(HLOOKUP('回答結果(KPMG編集)'!BD$2,'受領情報一覧(KPMG編集)'!$2:$100,ROW()-1,0)="","",HLOOKUP('回答結果(KPMG編集)'!BD$2,'受領情報一覧(KPMG編集)'!$2:$100,ROW()-1,0)),"")</f>
        <v/>
      </c>
      <c r="BE55" s="45" t="str">
        <f>IFERROR(IF(HLOOKUP('回答結果(KPMG編集)'!BE$2,'受領情報一覧(KPMG編集)'!$2:$100,ROW()-1,0)="","",HLOOKUP('回答結果(KPMG編集)'!BE$2,'受領情報一覧(KPMG編集)'!$2:$100,ROW()-1,0)),"")</f>
        <v/>
      </c>
      <c r="BF55" s="45" t="str">
        <f>IFERROR(IF(HLOOKUP('回答結果(KPMG編集)'!BF$2,'受領情報一覧(KPMG編集)'!$2:$100,ROW()-1,0)="","",HLOOKUP('回答結果(KPMG編集)'!BF$2,'受領情報一覧(KPMG編集)'!$2:$100,ROW()-1,0)),"")</f>
        <v/>
      </c>
      <c r="BG55" s="45" t="str">
        <f>IFERROR(IF(HLOOKUP('回答結果(KPMG編集)'!BG$2,'受領情報一覧(KPMG編集)'!$2:$100,ROW()-1,0)="","",HLOOKUP('回答結果(KPMG編集)'!BG$2,'受領情報一覧(KPMG編集)'!$2:$100,ROW()-1,0)),"")</f>
        <v/>
      </c>
      <c r="BH55" s="45" t="str">
        <f>IFERROR(IF(HLOOKUP('回答結果(KPMG編集)'!BH$2,'受領情報一覧(KPMG編集)'!$2:$100,ROW()-1,0)="","",HLOOKUP('回答結果(KPMG編集)'!BH$2,'受領情報一覧(KPMG編集)'!$2:$100,ROW()-1,0)),"")</f>
        <v/>
      </c>
      <c r="BI55" s="45" t="str">
        <f>IFERROR(IF(HLOOKUP('回答結果(KPMG編集)'!BI$2,'受領情報一覧(KPMG編集)'!$2:$100,ROW()-1,0)="","",HLOOKUP('回答結果(KPMG編集)'!BI$2,'受領情報一覧(KPMG編集)'!$2:$100,ROW()-1,0)),"")</f>
        <v/>
      </c>
      <c r="BJ55" s="45" t="str">
        <f>IFERROR(IF(HLOOKUP('回答結果(KPMG編集)'!BJ$2,'受領情報一覧(KPMG編集)'!$2:$100,ROW()-1,0)="","",HLOOKUP('回答結果(KPMG編集)'!BJ$2,'受領情報一覧(KPMG編集)'!$2:$100,ROW()-1,0)),"")</f>
        <v/>
      </c>
      <c r="BK55" s="45" t="str">
        <f>IFERROR(IF(HLOOKUP('回答結果(KPMG編集)'!BK$2,'受領情報一覧(KPMG編集)'!$2:$100,ROW()-1,0)="","",HLOOKUP('回答結果(KPMG編集)'!BK$2,'受領情報一覧(KPMG編集)'!$2:$100,ROW()-1,0)),"")</f>
        <v/>
      </c>
      <c r="BL55" s="45" t="str">
        <f>IFERROR(IF(HLOOKUP('回答結果(KPMG編集)'!BL$2,'受領情報一覧(KPMG編集)'!$2:$100,ROW()-1,0)="","",HLOOKUP('回答結果(KPMG編集)'!BL$2,'受領情報一覧(KPMG編集)'!$2:$100,ROW()-1,0)),"")</f>
        <v/>
      </c>
      <c r="BM55" s="45" t="str">
        <f>IFERROR(IF(HLOOKUP('回答結果(KPMG編集)'!BM$2,'受領情報一覧(KPMG編集)'!$2:$100,ROW()-1,0)="","",HLOOKUP('回答結果(KPMG編集)'!BM$2,'受領情報一覧(KPMG編集)'!$2:$100,ROW()-1,0)),"")</f>
        <v>有</v>
      </c>
      <c r="BN55" s="45" t="str">
        <f>IFERROR(IF(HLOOKUP('回答結果(KPMG編集)'!BN$2,'受領情報一覧(KPMG編集)'!$2:$100,ROW()-1,0)="","",HLOOKUP('回答結果(KPMG編集)'!BN$2,'受領情報一覧(KPMG編集)'!$2:$100,ROW()-1,0)),"")</f>
        <v>設備（建築設備、水道設備、製造設備、防災設備、等）;土木構造物（道路、トンネル、橋梁、導管等の埋設物、等）;建築物（家屋、事業所、工場、畜舎、倉庫、等）;</v>
      </c>
      <c r="BO55" s="45" t="str">
        <f>IFERROR(IF(HLOOKUP('回答結果(KPMG編集)'!BO$2,'受領情報一覧(KPMG編集)'!$2:$100,ROW()-1,0)="","",HLOOKUP('回答結果(KPMG編集)'!BO$2,'受領情報一覧(KPMG編集)'!$2:$100,ROW()-1,0)),"")</f>
        <v>静止画や動画データ;温度データ;</v>
      </c>
      <c r="BP55" s="45" t="str">
        <f>IFERROR(IF(HLOOKUP('回答結果(KPMG編集)'!BP$2,'受領情報一覧(KPMG編集)'!$2:$100,ROW()-1,0)="","",HLOOKUP('回答結果(KPMG編集)'!BP$2,'受領情報一覧(KPMG編集)'!$2:$100,ROW()-1,0)),"")</f>
        <v>操作用機器（コントローラー）と観測機器（ドローン、移動ロボット、等）を無線接続し、現場の担当者により遠隔操作;操作用機器（コントローラー）と観測機器（ドローン、移動ロボット、等）を無線接続し、遠隔地の担当者により遠隔操作;事前に設定したルートに基づき自律移動;操作用機器（コントローラー）と観測機器（ドローン、移動ロボット、等）を有線接続し、現場の担当者により遠隔操作;</v>
      </c>
      <c r="BQ55" s="45" t="str">
        <f>IFERROR(IF(HLOOKUP('回答結果(KPMG編集)'!BQ$2,'受領情報一覧(KPMG編集)'!$2:$100,ROW()-1,0)="","",HLOOKUP('回答結果(KPMG編集)'!BQ$2,'受領情報一覧(KPMG編集)'!$2:$100,ROW()-1,0)),"")</f>
        <v>レベル3：実装（製品・サービスとして提供されている）</v>
      </c>
      <c r="BR55" s="45" t="str">
        <f>IFERROR(IF(HLOOKUP('回答結果(KPMG編集)'!BR$2,'受領情報一覧(KPMG編集)'!$2:$100,ROW()-1,0)="","",HLOOKUP('回答結果(KPMG編集)'!BR$2,'受領情報一覧(KPMG編集)'!$2:$100,ROW()-1,0)),"")</f>
        <v>3D空間上で、点検や巡視対象物のモデル
に対し、ドローンスナップ（販売するアプリケーション）で設定した通りに現実空間での画像や動画、サーモ画像を取得できる。事前にドローンでどのような画像を撮影できるかを確認できるため、点検や巡視のアセスメントを実現。</v>
      </c>
      <c r="BS55" s="45" t="str">
        <f>IFERROR(IF(HLOOKUP('回答結果(KPMG編集)'!BS$2,'受領情報一覧(KPMG編集)'!$2:$100,ROW()-1,0)="","",HLOOKUP('回答結果(KPMG編集)'!BS$2,'受領情報一覧(KPMG編集)'!$2:$100,ROW()-1,0)),"")</f>
        <v>販売されている産業用ドローンにおいて、RTKに対応しているドローンが対象。現時点では、DJI社/Matrice 300 RTK、Matrice 30/30T、Mavic 3 Enterprise 、Sony/Airpeak S1、ACSL/蒼天が対応している。</v>
      </c>
      <c r="BT55" s="45" t="str">
        <f>IFERROR(IF(HLOOKUP('回答結果(KPMG編集)'!BT$2,'受領情報一覧(KPMG編集)'!$2:$100,ROW()-1,0)="","",HLOOKUP('回答結果(KPMG編集)'!BT$2,'受領情報一覧(KPMG編集)'!$2:$100,ROW()-1,0)),"")</f>
        <v>上記ドローンに対応しているカメラであれば、対応可能。</v>
      </c>
      <c r="BU55" s="45" t="str">
        <f>IFERROR(IF(HLOOKUP('回答結果(KPMG編集)'!BU$2,'受領情報一覧(KPMG編集)'!$2:$100,ROW()-1,0)="","",HLOOKUP('回答結果(KPMG編集)'!BU$2,'受領情報一覧(KPMG編集)'!$2:$100,ROW()-1,0)),"")</f>
        <v>有</v>
      </c>
      <c r="BV55" s="45" t="str">
        <f>IFERROR(IF(HLOOKUP('回答結果(KPMG編集)'!BV$2,'受領情報一覧(KPMG編集)'!$2:$100,ROW()-1,0)="","",HLOOKUP('回答結果(KPMG編集)'!BV$2,'受領情報一覧(KPMG編集)'!$2:$100,ROW()-1,0)),"")</f>
        <v>過去データと取得したデータとの差分分析をすることで、経年劣化状況（亀裂、傷、欠損、動作異常、異音、異常振動、温度異常、漏えい電流、漏えいガス、等）を検出;取得したデータの傾向を分析することで経年劣化（亀裂、傷、欠損、動作異常、異音、異常振動、温度異常、漏えい電流、漏えいガス、等）の予兆を検知;取得したデータの変化量を分析することで経年劣化状況（亀裂、傷、欠損、動作異常、異音、異常振動、温度異常、漏えい電流、漏えいガス、等）を検出;</v>
      </c>
      <c r="BW55" s="45" t="str">
        <f>IFERROR(IF(HLOOKUP('回答結果(KPMG編集)'!BW$2,'受領情報一覧(KPMG編集)'!$2:$100,ROW()-1,0)="","",HLOOKUP('回答結果(KPMG編集)'!BW$2,'受領情報一覧(KPMG編集)'!$2:$100,ROW()-1,0)),"")</f>
        <v>レベル3：実装（製品・サービスとして提供されている）</v>
      </c>
      <c r="BX55" s="45" t="str">
        <f>IFERROR(IF(HLOOKUP('回答結果(KPMG編集)'!BX$2,'受領情報一覧(KPMG編集)'!$2:$100,ROW()-1,0)="","",HLOOKUP('回答結果(KPMG編集)'!BX$2,'受領情報一覧(KPMG編集)'!$2:$100,ROW()-1,0)),"")</f>
        <v>ドローンスナップで作成した自動飛行ファイルは、何回実施しても同じ画角の画像が撮影できる。撮影画像を管理するドローンスナップクラウドでは、同じ点検部位に対して、撮影時期が異なる画像を横に並べて、経年の比較が可能。錆検知AIにより、撮影対象内に錆がある場合は、色を付けて表示する。</v>
      </c>
      <c r="BY55" s="45" t="str">
        <f>IFERROR(IF(HLOOKUP('回答結果(KPMG編集)'!BY$2,'受領情報一覧(KPMG編集)'!$2:$100,ROW()-1,0)="","",HLOOKUP('回答結果(KPMG編集)'!BY$2,'受領情報一覧(KPMG編集)'!$2:$100,ROW()-1,0)),"")</f>
        <v>ISO/IEC 27001認証;取得していない;</v>
      </c>
      <c r="BZ55" s="45" t="str">
        <f>IFERROR(IF(HLOOKUP('回答結果(KPMG編集)'!BZ$2,'受領情報一覧(KPMG編集)'!$2:$100,ROW()-1,0)="","",HLOOKUP('回答結果(KPMG編集)'!BZ$2,'受領情報一覧(KPMG編集)'!$2:$100,ROW()-1,0)),"")</f>
        <v>両方取得していない</v>
      </c>
      <c r="CA55" s="45" t="str">
        <f>IFERROR(IF(HLOOKUP('回答結果(KPMG編集)'!CA$2,'受領情報一覧(KPMG編集)'!$2:$100,ROW()-1,0)="","",HLOOKUP('回答結果(KPMG編集)'!CA$2,'受領情報一覧(KPMG編集)'!$2:$100,ROW()-1,0)),"")</f>
        <v/>
      </c>
      <c r="CB55" s="45" t="str">
        <f>IFERROR(IF(HLOOKUP('回答結果(KPMG編集)'!CB$2,'受領情報一覧(KPMG編集)'!$2:$100,ROW()-1,0)="","",HLOOKUP('回答結果(KPMG編集)'!CB$2,'受領情報一覧(KPMG編集)'!$2:$100,ROW()-1,0)),"")</f>
        <v/>
      </c>
      <c r="CC55" s="45" t="str">
        <f>IFERROR(IF(HLOOKUP('回答結果(KPMG編集)'!CC$2,'受領情報一覧(KPMG編集)'!$2:$100,ROW()-1,0)="","",HLOOKUP('回答結果(KPMG編集)'!CC$2,'受領情報一覧(KPMG編集)'!$2:$100,ROW()-1,0)),"")</f>
        <v/>
      </c>
      <c r="CD55" s="45" t="str">
        <f>IFERROR(IF(HLOOKUP('回答結果(KPMG編集)'!CD$2,'受領情報一覧(KPMG編集)'!$2:$100,ROW()-1,0)="","",HLOOKUP('回答結果(KPMG編集)'!CD$2,'受領情報一覧(KPMG編集)'!$2:$100,ROW()-1,0)),"")</f>
        <v/>
      </c>
      <c r="CE55" s="45" t="str">
        <f>IFERROR(IF(HLOOKUP('回答結果(KPMG編集)'!CE$2,'受領情報一覧(KPMG編集)'!$2:$100,ROW()-1,0)="","",HLOOKUP('回答結果(KPMG編集)'!CE$2,'受領情報一覧(KPMG編集)'!$2:$100,ROW()-1,0)),"")</f>
        <v>準拠するガイドラインはないが独自に脆弱性検査を実施している</v>
      </c>
      <c r="CF55" s="45" t="str">
        <f>IFERROR(IF(HLOOKUP('回答結果(KPMG編集)'!CF$2,'受領情報一覧(KPMG編集)'!$2:$100,ROW()-1,0)="","",HLOOKUP('回答結果(KPMG編集)'!CF$2,'受領情報一覧(KPMG編集)'!$2:$100,ROW()-1,0)),"")</f>
        <v/>
      </c>
      <c r="CG55" s="45" t="str">
        <f>IFERROR(IF(HLOOKUP('回答結果(KPMG編集)'!CG$2,'受領情報一覧(KPMG編集)'!$2:$100,ROW()-1,0)="","",HLOOKUP('回答結果(KPMG編集)'!CG$2,'受領情報一覧(KPMG編集)'!$2:$100,ROW()-1,0)),"")</f>
        <v>脆弱性スキャン　※パッチの適用状況等を診断する;コードレビュー　※ソースコードをレビューすることで（脆弱性を含む）不具合を検出する;静的アプリケーション・セキュリティ・テスト　※ソースコードのコーディングを分析し、脆弱性を検出する;</v>
      </c>
      <c r="CH55" s="45" t="str">
        <f>IFERROR(IF(HLOOKUP('回答結果(KPMG編集)'!CH$2,'受領情報一覧(KPMG編集)'!$2:$100,ROW()-1,0)="","",HLOOKUP('回答結果(KPMG編集)'!CH$2,'受領情報一覧(KPMG編集)'!$2:$100,ROW()-1,0)),"")</f>
        <v/>
      </c>
      <c r="CI55" s="45" t="str">
        <f>IFERROR(IF(HLOOKUP('回答結果(KPMG編集)'!CI$2,'受領情報一覧(KPMG編集)'!$2:$100,ROW()-1,0)="","",HLOOKUP('回答結果(KPMG編集)'!CI$2,'受領情報一覧(KPMG編集)'!$2:$100,ROW()-1,0)),"")</f>
        <v/>
      </c>
      <c r="CJ55" s="45" t="str">
        <f>IFERROR(IF(HLOOKUP('回答結果(KPMG編集)'!CJ$2,'受領情報一覧(KPMG編集)'!$2:$100,ROW()-1,0)="","",HLOOKUP('回答結果(KPMG編集)'!CJ$2,'受領情報一覧(KPMG編集)'!$2:$100,ROW()-1,0)),"")</f>
        <v>日本国内のデータセンタ</v>
      </c>
      <c r="CK55" s="45" t="str">
        <f>IFERROR(IF(HLOOKUP('回答結果(KPMG編集)'!CK$2,'受領情報一覧(KPMG編集)'!$2:$100,ROW()-1,0)="","",HLOOKUP('回答結果(KPMG編集)'!CK$2,'受領情報一覧(KPMG編集)'!$2:$100,ROW()-1,0)),"")</f>
        <v>データ暗号化、アクセス管理(不正アクセス防止)、ネットワークセキュリティ（ファイアウォール、ネットワークセグメンテーション、侵入検知システムなど）などの予防措置を行っている。</v>
      </c>
      <c r="CL55" s="45" t="str">
        <f>IFERROR(IF(HLOOKUP('回答結果(KPMG編集)'!CL$2,'受領情報一覧(KPMG編集)'!$2:$100,ROW()-1,0)="","",HLOOKUP('回答結果(KPMG編集)'!CL$2,'受領情報一覧(KPMG編集)'!$2:$100,ROW()-1,0)),"")</f>
        <v>【管理者権限機能】一般ユーザから管理者権限へ昇格させる機能を有している、または、管理者権限で動作するように設計されている（例）ID管理システム、等;</v>
      </c>
      <c r="CM55" s="45" t="str">
        <f>IFERROR(IF(HLOOKUP('回答結果(KPMG編集)'!CM$2,'受領情報一覧(KPMG編集)'!$2:$100,ROW()-1,0)="","",HLOOKUP('回答結果(KPMG編集)'!CM$2,'受領情報一覧(KPMG編集)'!$2:$100,ROW()-1,0)),"")</f>
        <v>【アクセス権限管理】ソフトウェア及びプラットフォームのユーザーに対し認証機能を使用し、ユーザーごとに扱うデータのトランザクションに係るリスクを踏まえ、アクセス権限を管理している（例）多要素認証機能、シングルサインオン機能、等;</v>
      </c>
      <c r="CN55" s="45" t="str">
        <f>IFERROR(IF(HLOOKUP('回答結果(KPMG編集)'!CN$2,'受領情報一覧(KPMG編集)'!$2:$100,ROW()-1,0)="","",HLOOKUP('回答結果(KPMG編集)'!CN$2,'受領情報一覧(KPMG編集)'!$2:$100,ROW()-1,0)),"")</f>
        <v/>
      </c>
      <c r="CO55" s="45" t="str">
        <f>IFERROR(IF(HLOOKUP('回答結果(KPMG編集)'!CO$2,'受領情報一覧(KPMG編集)'!$2:$100,ROW()-1,0)="","",HLOOKUP('回答結果(KPMG編集)'!CO$2,'受領情報一覧(KPMG編集)'!$2:$100,ROW()-1,0)),"")</f>
        <v/>
      </c>
      <c r="CP55" s="45" t="str">
        <f>IFERROR(IF(HLOOKUP('回答結果(KPMG編集)'!CP$2,'受領情報一覧(KPMG編集)'!$2:$100,ROW()-1,0)="","",HLOOKUP('回答結果(KPMG編集)'!CP$2,'受領情報一覧(KPMG編集)'!$2:$100,ROW()-1,0)),"")</f>
        <v/>
      </c>
      <c r="CQ55" s="45" t="str">
        <f>IFERROR(IF(HLOOKUP('回答結果(KPMG編集)'!CQ$2,'受領情報一覧(KPMG編集)'!$2:$100,ROW()-1,0)="","",HLOOKUP('回答結果(KPMG編集)'!CQ$2,'受領情報一覧(KPMG編集)'!$2:$100,ROW()-1,0)),"")</f>
        <v/>
      </c>
      <c r="CR55" s="45" t="str">
        <f>IFERROR(IF(HLOOKUP('回答結果(KPMG編集)'!CR$2,'受領情報一覧(KPMG編集)'!$2:$100,ROW()-1,0)="","",HLOOKUP('回答結果(KPMG編集)'!CR$2,'受領情報一覧(KPMG編集)'!$2:$100,ROW()-1,0)),"")</f>
        <v/>
      </c>
      <c r="CS55" s="45" t="str">
        <f>IFERROR(IF(HLOOKUP('回答結果(KPMG編集)'!CS$2,'受領情報一覧(KPMG編集)'!$2:$100,ROW()-1,0)="","",HLOOKUP('回答結果(KPMG編集)'!CS$2,'受領情報一覧(KPMG編集)'!$2:$100,ROW()-1,0)),"")</f>
        <v/>
      </c>
      <c r="CT55" s="45" t="str">
        <f>IFERROR(IF(HLOOKUP('回答結果(KPMG編集)'!CT$2,'受領情報一覧(KPMG編集)'!$2:$100,ROW()-1,0)="","",HLOOKUP('回答結果(KPMG編集)'!CT$2,'受領情報一覧(KPMG編集)'!$2:$100,ROW()-1,0)),"")</f>
        <v/>
      </c>
      <c r="CU55" s="45" t="str">
        <f>IFERROR(IF(HLOOKUP('回答結果(KPMG編集)'!CU$2,'受領情報一覧(KPMG編集)'!$2:$100,ROW()-1,0)="","",HLOOKUP('回答結果(KPMG編集)'!CU$2,'受領情報一覧(KPMG編集)'!$2:$100,ROW()-1,0)),"")</f>
        <v/>
      </c>
      <c r="CV55" s="45" t="str">
        <f>IFERROR(IF(HLOOKUP('回答結果(KPMG編集)'!CV$2,'受領情報一覧(KPMG編集)'!$2:$100,ROW()-1,0)="","",HLOOKUP('回答結果(KPMG編集)'!CV$2,'受領情報一覧(KPMG編集)'!$2:$100,ROW()-1,0)),"")</f>
        <v>10件以上</v>
      </c>
      <c r="CW55" s="45" t="str">
        <f>IFERROR(IF(HLOOKUP('回答結果(KPMG編集)'!CW$2,'受領情報一覧(KPMG編集)'!$2:$100,ROW()-1,0)="","",HLOOKUP('回答結果(KPMG編集)'!CW$2,'受領情報一覧(KPMG編集)'!$2:$100,ROW()-1,0)),"")</f>
        <v>3件以上</v>
      </c>
      <c r="CX55" s="45" t="str">
        <f>IFERROR(IF(HLOOKUP('回答結果(KPMG編集)'!CX$2,'受領情報一覧(KPMG編集)'!$2:$100,ROW()-1,0)="","",HLOOKUP('回答結果(KPMG編集)'!CX$2,'受領情報一覧(KPMG編集)'!$2:$100,ROW()-1,0)),"")</f>
        <v>コンテナクレーンの点検に利用され、設置してから年数が経過したクレーンに対して、全体の劣化状況を把握する必要があるが、高所作業車や足場などを用いて確認しており、コストと安全も円に課題があった。そこにドローンスナップで設定した飛行ルート通りにドローンが点検箇所を撮影する手法に置き換え、目視点検時間を1.5日から0.5日に短縮できた。</v>
      </c>
      <c r="CY55" s="45" t="str">
        <f>IFERROR(IF(HLOOKUP('回答結果(KPMG編集)'!CY$2,'受領情報一覧(KPMG編集)'!$2:$100,ROW()-1,0)="","",HLOOKUP('回答結果(KPMG編集)'!CY$2,'受領情報一覧(KPMG編集)'!$2:$100,ROW()-1,0)),"")</f>
        <v/>
      </c>
      <c r="CZ55" s="45" t="str">
        <f>IFERROR(IF(HLOOKUP('回答結果(KPMG編集)'!CZ$2,'受領情報一覧(KPMG編集)'!$2:$100,ROW()-1,0)="","",HLOOKUP('回答結果(KPMG編集)'!CZ$2,'受領情報一覧(KPMG編集)'!$2:$100,ROW()-1,0)),"")</f>
        <v/>
      </c>
      <c r="DA55" s="45" t="str">
        <f>IFERROR(IF(HLOOKUP('回答結果(KPMG編集)'!DA$2,'受領情報一覧(KPMG編集)'!$2:$100,ROW()-1,0)="","",HLOOKUP('回答結果(KPMG編集)'!DA$2,'受領情報一覧(KPMG編集)'!$2:$100,ROW()-1,0)),"")</f>
        <v/>
      </c>
      <c r="DB55" s="45" t="str">
        <f>IFERROR(IF(HLOOKUP('回答結果(KPMG編集)'!DB$2,'受領情報一覧(KPMG編集)'!$2:$100,ROW()-1,0)="","",HLOOKUP('回答結果(KPMG編集)'!DB$2,'受領情報一覧(KPMG編集)'!$2:$100,ROW()-1,0)),"")</f>
        <v/>
      </c>
      <c r="DC55" s="45" t="str">
        <f>IFERROR(IF(HLOOKUP('回答結果(KPMG編集)'!DC$2,'受領情報一覧(KPMG編集)'!$2:$100,ROW()-1,0)="","",HLOOKUP('回答結果(KPMG編集)'!DC$2,'受領情報一覧(KPMG編集)'!$2:$100,ROW()-1,0)),"")</f>
        <v/>
      </c>
      <c r="DD55" s="45" t="str">
        <f>IFERROR(IF(HLOOKUP('回答結果(KPMG編集)'!DD$2,'受領情報一覧(KPMG編集)'!$2:$100,ROW()-1,0)="","",HLOOKUP('回答結果(KPMG編集)'!DD$2,'受領情報一覧(KPMG編集)'!$2:$100,ROW()-1,0)),"")</f>
        <v/>
      </c>
      <c r="DE55" s="45" t="str">
        <f>IFERROR(IF(HLOOKUP('回答結果(KPMG編集)'!DE$2,'受領情報一覧(KPMG編集)'!$2:$100,ROW()-1,0)="","",HLOOKUP('回答結果(KPMG編集)'!DE$2,'受領情報一覧(KPMG編集)'!$2:$100,ROW()-1,0)),"")</f>
        <v>令和4年度の国交省の港湾の施設の新しい点検技術カタログに掲載されております。</v>
      </c>
      <c r="DF55" s="45" t="str">
        <f>IFERROR(IF(HLOOKUP('回答結果(KPMG編集)'!DF$2,'受領情報一覧(KPMG編集)'!$2:$100,ROW()-1,0)="","",HLOOKUP('回答結果(KPMG編集)'!DF$2,'受領情報一覧(KPMG編集)'!$2:$100,ROW()-1,0)),"")</f>
        <v>日本国の裁判所</v>
      </c>
      <c r="DG55" s="45" t="str">
        <f>IFERROR(IF(HLOOKUP('回答結果(KPMG編集)'!DG$2,'受領情報一覧(KPMG編集)'!$2:$100,ROW()-1,0)="","",HLOOKUP('回答結果(KPMG編集)'!DG$2,'受領情報一覧(KPMG編集)'!$2:$100,ROW()-1,0)),"")</f>
        <v>日本法</v>
      </c>
      <c r="DH55" s="45" t="str">
        <f>IFERROR(IF(HLOOKUP('回答結果(KPMG編集)'!DH$2,'受領情報一覧(KPMG編集)'!$2:$100,ROW()-1,0)="","",HLOOKUP('回答結果(KPMG編集)'!DH$2,'受領情報一覧(KPMG編集)'!$2:$100,ROW()-1,0)),"")</f>
        <v>はい</v>
      </c>
      <c r="DI55" s="45" t="str">
        <f>IFERROR(IF(HLOOKUP('回答結果(KPMG編集)'!DI$2,'受領情報一覧(KPMG編集)'!$2:$100,ROW()-1,0)="","",HLOOKUP('回答結果(KPMG編集)'!DI$2,'受領情報一覧(KPMG編集)'!$2:$100,ROW()-1,0)),"")</f>
        <v>はい</v>
      </c>
      <c r="DJ55" s="45" t="str">
        <f>IFERROR(IF(HLOOKUP('回答結果(KPMG編集)'!DJ$2,'受領情報一覧(KPMG編集)'!$2:$100,ROW()-1,0)="","",HLOOKUP('回答結果(KPMG編集)'!DJ$2,'受領情報一覧(KPMG編集)'!$2:$100,ROW()-1,0)),"")</f>
        <v>特段の定め無し</v>
      </c>
      <c r="DK55" s="45" t="str">
        <f>IFERROR(IF(HLOOKUP('回答結果(KPMG編集)'!DK$2,'受領情報一覧(KPMG編集)'!$2:$100,ROW()-1,0)="","",HLOOKUP('回答結果(KPMG編集)'!DK$2,'受領情報一覧(KPMG編集)'!$2:$100,ROW()-1,0)),"")</f>
        <v/>
      </c>
      <c r="DL55" s="45" t="str">
        <f>IFERROR(IF(HLOOKUP('回答結果(KPMG編集)'!DL$2,'受領情報一覧(KPMG編集)'!$2:$100,ROW()-1,0)="","",HLOOKUP('回答結果(KPMG編集)'!DL$2,'受領情報一覧(KPMG編集)'!$2:$100,ROW()-1,0)),"")</f>
        <v/>
      </c>
      <c r="DM55" s="45" t="str">
        <f>IFERROR(IF(HLOOKUP('回答結果(KPMG編集)'!DM$2,'受領情報一覧(KPMG編集)'!$2:$100,ROW()-1,0)="","",HLOOKUP('回答結果(KPMG編集)'!DM$2,'受領情報一覧(KPMG編集)'!$2:$100,ROW()-1,0)),"")</f>
        <v/>
      </c>
      <c r="DN55" s="45" t="str">
        <f>IFERROR(IF(HLOOKUP('回答結果(KPMG編集)'!DN$2,'受領情報一覧(KPMG編集)'!$2:$100,ROW()-1,0)="","",HLOOKUP('回答結果(KPMG編集)'!DN$2,'受領情報一覧(KPMG編集)'!$2:$100,ROW()-1,0)),"")</f>
        <v/>
      </c>
      <c r="DO55" s="45" t="str">
        <f>IFERROR(IF(HLOOKUP('回答結果(KPMG編集)'!DO$2,'受領情報一覧(KPMG編集)'!$2:$100,ROW()-1,0)="","",HLOOKUP('回答結果(KPMG編集)'!DO$2,'受領情報一覧(KPMG編集)'!$2:$100,ROW()-1,0)),"")</f>
        <v/>
      </c>
      <c r="DP55" s="45" t="str">
        <f>IFERROR(IF(HLOOKUP('回答結果(KPMG編集)'!DP$2,'受領情報一覧(KPMG編集)'!$2:$100,ROW()-1,0)="","",HLOOKUP('回答結果(KPMG編集)'!DP$2,'受領情報一覧(KPMG編集)'!$2:$100,ROW()-1,0)),"")</f>
        <v/>
      </c>
      <c r="DQ55" s="45" t="str">
        <f>IFERROR(IF(HLOOKUP('回答結果(KPMG編集)'!DQ$2,'受領情報一覧(KPMG編集)'!$2:$100,ROW()-1,0)="","",HLOOKUP('回答結果(KPMG編集)'!DQ$2,'受領情報一覧(KPMG編集)'!$2:$100,ROW()-1,0)),"")</f>
        <v/>
      </c>
      <c r="DR55" s="45" t="str">
        <f>IFERROR(IF(HLOOKUP('回答結果(KPMG編集)'!DR$2,'受領情報一覧(KPMG編集)'!$2:$100,ROW()-1,0)="","",HLOOKUP('回答結果(KPMG編集)'!DR$2,'受領情報一覧(KPMG編集)'!$2:$100,ROW()-1,0)),"")</f>
        <v/>
      </c>
      <c r="DS55" s="45" t="str">
        <f>IFERROR(IF(HLOOKUP('回答結果(KPMG編集)'!DS$2,'受領情報一覧(KPMG編集)'!$2:$100,ROW()-1,0)="","",HLOOKUP('回答結果(KPMG編集)'!DS$2,'受領情報一覧(KPMG編集)'!$2:$100,ROW()-1,0)),"")</f>
        <v/>
      </c>
      <c r="DT55" s="45" t="str">
        <f>IFERROR(IF(HLOOKUP('回答結果(KPMG編集)'!DT$2,'受領情報一覧(KPMG編集)'!$2:$100,ROW()-1,0)="","",HLOOKUP('回答結果(KPMG編集)'!DT$2,'受領情報一覧(KPMG編集)'!$2:$100,ROW()-1,0)),"")</f>
        <v/>
      </c>
      <c r="DU55" s="45" t="str">
        <f>IFERROR(IF(HLOOKUP('回答結果(KPMG編集)'!DU$2,'受領情報一覧(KPMG編集)'!$2:$100,ROW()-1,0)="","",HLOOKUP('回答結果(KPMG編集)'!DU$2,'受領情報一覧(KPMG編集)'!$2:$100,ROW()-1,0)),"")</f>
        <v/>
      </c>
      <c r="DV55" s="45" t="str">
        <f>IFERROR(IF(HLOOKUP('回答結果(KPMG編集)'!DV$2,'受領情報一覧(KPMG編集)'!$2:$100,ROW()-1,0)="","",HLOOKUP('回答結果(KPMG編集)'!DV$2,'受領情報一覧(KPMG編集)'!$2:$100,ROW()-1,0)),"")</f>
        <v>物流システム事業部テクノサービスセンター　吉田健治</v>
      </c>
      <c r="DW55" s="45" t="str">
        <f>IFERROR(IF(HLOOKUP('回答結果(KPMG編集)'!DW$2,'受領情報一覧(KPMG編集)'!$2:$100,ROW()-1,0)="","",HLOOKUP('回答結果(KPMG編集)'!DW$2,'受領情報一覧(KPMG編集)'!$2:$100,ROW()-1,0)),"")</f>
        <v>ブツリュウシステムジギョウブテクノサービスセンター　ヨシダケンジ</v>
      </c>
      <c r="DX55" s="45" t="str">
        <f>IFERROR(IF(HLOOKUP('回答結果(KPMG編集)'!DX$2,'受領情報一覧(KPMG編集)'!$2:$100,ROW()-1,0)="","",HLOOKUP('回答結果(KPMG編集)'!DX$2,'受領情報一覧(KPMG編集)'!$2:$100,ROW()-1,0)),"")</f>
        <v>代表TEL：0863-23-2440
直通TEL：080-4731-5265
代表mail：mes-drone@mes.co.jp
直通mail：kenji-yoshida@mes.co.jp</v>
      </c>
      <c r="DY55" s="45" t="str">
        <f>IFERROR(IF(HLOOKUP('回答結果(KPMG編集)'!DY$2,'受領情報一覧(KPMG編集)'!$2:$100,ROW()-1,0)="","",HLOOKUP('回答結果(KPMG編集)'!DY$2,'受領情報一覧(KPMG編集)'!$2:$100,ROW()-1,0)),"")</f>
        <v>個人情報の取扱いに同意する</v>
      </c>
      <c r="DZ55" s="45" t="str">
        <f>IFERROR(IF(HLOOKUP('回答結果(KPMG編集)'!DZ$2,'受領情報一覧(KPMG編集)'!$2:$100,ROW()-1,0)="","",HLOOKUP('回答結果(KPMG編集)'!DZ$2,'受領情報一覧(KPMG編集)'!$2:$100,ROW()-1,0)),"")</f>
        <v>著作権の取扱いに同意する</v>
      </c>
      <c r="EA55" s="45" t="str">
        <f>IFERROR(IF(HLOOKUP('回答結果(KPMG編集)'!EA$3,'受領情報一覧(KPMG編集)'!$3:$100,ROW()-2,0)="","",HLOOKUP('回答結果(KPMG編集)'!EA$3,'受領情報一覧(KPMG編集)'!$3:$100,ROW()-2,0)),"")</f>
        <v>同意する</v>
      </c>
      <c r="EB55" s="45" t="str">
        <f>IFERROR(IF(HLOOKUP('回答結果(KPMG編集)'!EB$3,'受領情報一覧(KPMG編集)'!$3:$100,ROW()-2,0)="","",HLOOKUP('回答結果(KPMG編集)'!EB$3,'受領情報一覧(KPMG編集)'!$3:$100,ROW()-2,0)),"")</f>
        <v>確認しました</v>
      </c>
    </row>
    <row r="56" spans="2:132" x14ac:dyDescent="0.55000000000000004">
      <c r="B56" s="67">
        <f>IFERROR(IF(Table1[[#This Row],[回答ID]]="","",Table1[[#This Row],[回答ID]]),"")</f>
        <v>53</v>
      </c>
      <c r="C56" s="46">
        <f>IFERROR(IF(Table1[[#This Row],[開始時刻]]="","",Table1[[#This Row],[開始時刻]]),"")</f>
        <v>45317.774907407409</v>
      </c>
      <c r="D56" s="46">
        <f>IFERROR(IF(Table1[[#This Row],[完了時刻]]="","",Table1[[#This Row],[完了時刻]]),"")</f>
        <v>45320.758298611108</v>
      </c>
      <c r="E56" s="45" t="str">
        <f>IFERROR(IF(Table1[[#This Row],[メール]]="","",Table1[[#This Row],[メール]]),"")</f>
        <v>anonymous</v>
      </c>
      <c r="F56" s="45" t="str">
        <f>IFERROR(IF(Table1[[#This Row],[名前]]="","",Table1[[#This Row],[名前]]),"")</f>
        <v/>
      </c>
      <c r="G56" s="45" t="str">
        <f>IFERROR(IF(Table1[[#This Row],[最終変更時刻]]="","",Table1[[#This Row],[最終変更時刻]]),"")</f>
        <v/>
      </c>
      <c r="H56" s="45" t="str">
        <f>IFERROR(IF(HLOOKUP('回答結果(KPMG編集)'!H$2,'受領情報一覧(KPMG編集)'!$2:$100,ROW()-1,0)="","",HLOOKUP('回答結果(KPMG編集)'!H$2,'受領情報一覧(KPMG編集)'!$2:$100,ROW()-1,0)),"")</f>
        <v>DataLabs株式会社</v>
      </c>
      <c r="I56" s="45" t="str">
        <f>IFERROR(IF(HLOOKUP('回答結果(KPMG編集)'!I$2,'受領情報一覧(KPMG編集)'!$2:$100,ROW()-1,0)="","",HLOOKUP('回答結果(KPMG編集)'!I$2,'受領情報一覧(KPMG編集)'!$2:$100,ROW()-1,0)),"")</f>
        <v>データラボ</v>
      </c>
      <c r="J56" s="45" t="str">
        <f>IFERROR(IF(HLOOKUP('回答結果(KPMG編集)'!J$2,'受領情報一覧(KPMG編集)'!$2:$100,ROW()-1,0)="","",HLOOKUP('回答結果(KPMG編集)'!J$2,'受領情報一覧(KPMG編集)'!$2:$100,ROW()-1,0)),"")</f>
        <v>日本国</v>
      </c>
      <c r="K56" s="184">
        <f>IFERROR(IF(HLOOKUP('回答結果(KPMG編集)'!K$2,'受領情報一覧(KPMG編集)'!$2:$100,ROW()-1,0)="","",HLOOKUP('回答結果(KPMG編集)'!K$2,'受領情報一覧(KPMG編集)'!$2:$100,ROW()-1,0)),"")</f>
        <v>5010001210872</v>
      </c>
      <c r="L56" s="45" t="str">
        <f>IFERROR(IF(HLOOKUP('回答結果(KPMG編集)'!L$2,'受領情報一覧(KPMG編集)'!$2:$100,ROW()-1,0)="","",HLOOKUP('回答結果(KPMG編集)'!L$2,'受領情報一覧(KPMG編集)'!$2:$100,ROW()-1,0)),"")</f>
        <v>50⼈以下</v>
      </c>
      <c r="M56" s="45" t="str">
        <f>IFERROR(IF(HLOOKUP('回答結果(KPMG編集)'!M$2,'受領情報一覧(KPMG編集)'!$2:$100,ROW()-1,0)="","",HLOOKUP('回答結果(KPMG編集)'!M$2,'受領情報一覧(KPMG編集)'!$2:$100,ROW()-1,0)),"")</f>
        <v>１億円超３億円以下</v>
      </c>
      <c r="N56" s="45" t="str">
        <f>IFERROR(IF(HLOOKUP('回答結果(KPMG編集)'!N$2,'受領情報一覧(KPMG編集)'!$2:$100,ROW()-1,0)="","",HLOOKUP('回答結果(KPMG編集)'!N$2,'受領情報一覧(KPMG編集)'!$2:$100,ROW()-1,0)),"")</f>
        <v>東京都中央区日本橋小舟町8-6</v>
      </c>
      <c r="O56" s="45" t="str">
        <f>IFERROR(IF(HLOOKUP('回答結果(KPMG編集)'!O$2,'受領情報一覧(KPMG編集)'!$2:$100,ROW()-1,0)="","",HLOOKUP('回答結果(KPMG編集)'!O$2,'受領情報一覧(KPMG編集)'!$2:$100,ROW()-1,0)),"")</f>
        <v>https://www.datalabs.jp/</v>
      </c>
      <c r="P56" s="45" t="str">
        <f>IFERROR(IF(HLOOKUP('回答結果(KPMG編集)'!P$2,'受領情報一覧(KPMG編集)'!$2:$100,ROW()-1,0)="","",HLOOKUP('回答結果(KPMG編集)'!P$2,'受領情報一覧(KPMG編集)'!$2:$100,ROW()-1,0)),"")</f>
        <v>無し;</v>
      </c>
      <c r="Q56" s="45" t="str">
        <f>IFERROR(IF(HLOOKUP('回答結果(KPMG編集)'!Q$2,'受領情報一覧(KPMG編集)'!$2:$100,ROW()-1,0)="","",HLOOKUP('回答結果(KPMG編集)'!Q$2,'受領情報一覧(KPMG編集)'!$2:$100,ROW()-1,0)),"")</f>
        <v>全国;</v>
      </c>
      <c r="R56" s="45" t="str">
        <f>IFERROR(IF(HLOOKUP('回答結果(KPMG編集)'!R$2,'受領情報一覧(KPMG編集)'!$2:$100,ROW()-1,0)="","",HLOOKUP('回答結果(KPMG編集)'!R$2,'受領情報一覧(KPMG編集)'!$2:$100,ROW()-1,0)),"")</f>
        <v>Modely</v>
      </c>
      <c r="S56" s="45" t="str">
        <f>IFERROR(IF(HLOOKUP('回答結果(KPMG編集)'!S$2,'受領情報一覧(KPMG編集)'!$2:$100,ROW()-1,0)="","",HLOOKUP('回答結果(KPMG編集)'!S$2,'受領情報一覧(KPMG編集)'!$2:$100,ROW()-1,0)),"")</f>
        <v/>
      </c>
      <c r="T56" s="45" t="str">
        <f>IFERROR(IF(HLOOKUP('回答結果(KPMG編集)'!T$2,'受領情報一覧(KPMG編集)'!$2:$100,ROW()-1,0)="","",HLOOKUP('回答結果(KPMG編集)'!T$2,'受領情報一覧(KPMG編集)'!$2:$100,ROW()-1,0)),"")</f>
        <v>鉄筋コンクリート構造物の工事で実施されている「配筋検査」を省力化できるWebアプリケーション。点群データから鉄筋モデルを生成し、現場で配筋検査項目の合否判定・帳票作成・帳票送付を完了させることができる。</v>
      </c>
      <c r="U56" s="45" t="str">
        <f>IFERROR(IF(HLOOKUP('回答結果(KPMG編集)'!U$2,'受領情報一覧(KPMG編集)'!$2:$100,ROW()-1,0)="","",HLOOKUP('回答結果(KPMG編集)'!U$2,'受領情報一覧(KPMG編集)'!$2:$100,ROW()-1,0)),"")</f>
        <v>https://modely.app/</v>
      </c>
      <c r="V56" s="45" t="str">
        <f>IFERROR(IF(HLOOKUP('回答結果(KPMG編集)'!V$2,'受領情報一覧(KPMG編集)'!$2:$100,ROW()-1,0)="","",HLOOKUP('回答結果(KPMG編集)'!V$2,'受領情報一覧(KPMG編集)'!$2:$100,ROW()-1,0)),"")</f>
        <v>・デジタルデータを活用した鉄筋出来形計測の実施要領（案）</v>
      </c>
      <c r="W56" s="45" t="str">
        <f>IFERROR(IF(HLOOKUP('回答結果(KPMG編集)'!W$2,'受領情報一覧(KPMG編集)'!$2:$100,ROW()-1,0)="","",HLOOKUP('回答結果(KPMG編集)'!W$2,'受領情報一覧(KPMG編集)'!$2:$100,ROW()-1,0)),"")</f>
        <v>・NETIS登録番号：CB-230008-A</v>
      </c>
      <c r="X56" s="45" t="str">
        <f>IFERROR(IF(HLOOKUP('回答結果(KPMG編集)'!X$2,'受領情報一覧(KPMG編集)'!$2:$100,ROW()-1,0)="","",HLOOKUP('回答結果(KPMG編集)'!X$2,'受領情報一覧(KPMG編集)'!$2:$100,ROW()-1,0)),"")</f>
        <v>１つの要素技術により構成される</v>
      </c>
      <c r="Y56" s="45" t="str">
        <f>IFERROR(IF(HLOOKUP('回答結果(KPMG編集)'!Y$2,'受領情報一覧(KPMG編集)'!$2:$100,ROW()-1,0)="","",HLOOKUP('回答結果(KPMG編集)'!Y$2,'受領情報一覧(KPMG編集)'!$2:$100,ROW()-1,0)),"")</f>
        <v>DataLabs株式会社</v>
      </c>
      <c r="Z56" s="45" t="str">
        <f>IFERROR(IF(HLOOKUP('回答結果(KPMG編集)'!Z$2,'受領情報一覧(KPMG編集)'!$2:$100,ROW()-1,0)="","",HLOOKUP('回答結果(KPMG編集)'!Z$2,'受領情報一覧(KPMG編集)'!$2:$100,ROW()-1,0)),"")</f>
        <v>データラボ</v>
      </c>
      <c r="AA56" s="185" t="str">
        <f>IFERROR(IF(HLOOKUP('回答結果(KPMG編集)'!AA$2,'受領情報一覧(KPMG編集)'!$2:$100,ROW()-1,0)="","",HLOOKUP('回答結果(KPMG編集)'!AA$2,'受領情報一覧(KPMG編集)'!$2:$100,ROW()-1,0)),"")</f>
        <v>5010001210872</v>
      </c>
      <c r="AB56" s="45" t="str">
        <f>IFERROR(IF(HLOOKUP('回答結果(KPMG編集)'!AB$2,'受領情報一覧(KPMG編集)'!$2:$100,ROW()-1,0)="","",HLOOKUP('回答結果(KPMG編集)'!AB$2,'受領情報一覧(KPMG編集)'!$2:$100,ROW()-1,0)),"")</f>
        <v>東京都中央区日本橋小舟町8-6</v>
      </c>
      <c r="AC56" s="45" t="str">
        <f>IFERROR(IF(HLOOKUP('回答結果(KPMG編集)'!AC$2,'受領情報一覧(KPMG編集)'!$2:$100,ROW()-1,0)="","",HLOOKUP('回答結果(KPMG編集)'!AC$2,'受領情報一覧(KPMG編集)'!$2:$100,ROW()-1,0)),"")</f>
        <v/>
      </c>
      <c r="AD56" s="45" t="str">
        <f>IFERROR(IF(HLOOKUP('回答結果(KPMG編集)'!AD$2,'受領情報一覧(KPMG編集)'!$2:$100,ROW()-1,0)="","",HLOOKUP('回答結果(KPMG編集)'!AD$2,'受領情報一覧(KPMG編集)'!$2:$100,ROW()-1,0)),"")</f>
        <v/>
      </c>
      <c r="AE56" s="45" t="str">
        <f>IFERROR(IF(HLOOKUP('回答結果(KPMG編集)'!AE$2,'受領情報一覧(KPMG編集)'!$2:$100,ROW()-1,0)="","",HLOOKUP('回答結果(KPMG編集)'!AE$2,'受領情報一覧(KPMG編集)'!$2:$100,ROW()-1,0)),"")</f>
        <v/>
      </c>
      <c r="AF56" s="45" t="str">
        <f>IFERROR(IF(HLOOKUP('回答結果(KPMG編集)'!AF$2,'受領情報一覧(KPMG編集)'!$2:$100,ROW()-1,0)="","",HLOOKUP('回答結果(KPMG編集)'!AF$2,'受領情報一覧(KPMG編集)'!$2:$100,ROW()-1,0)),"")</f>
        <v/>
      </c>
      <c r="AG56" s="185" t="str">
        <f>IFERROR(IF(HLOOKUP('回答結果(KPMG編集)'!AG$2,'受領情報一覧(KPMG編集)'!$2:$100,ROW()-1,0)="","",HLOOKUP('回答結果(KPMG編集)'!AG$2,'受領情報一覧(KPMG編集)'!$2:$100,ROW()-1,0)),"")</f>
        <v/>
      </c>
      <c r="AH56" s="45" t="str">
        <f>IFERROR(IF(HLOOKUP('回答結果(KPMG編集)'!AH$2,'受領情報一覧(KPMG編集)'!$2:$100,ROW()-1,0)="","",HLOOKUP('回答結果(KPMG編集)'!AH$2,'受領情報一覧(KPMG編集)'!$2:$100,ROW()-1,0)),"")</f>
        <v/>
      </c>
      <c r="AI56" s="45" t="str">
        <f>IFERROR(IF(HLOOKUP('回答結果(KPMG編集)'!AI$2,'受領情報一覧(KPMG編集)'!$2:$100,ROW()-1,0)="","",HLOOKUP('回答結果(KPMG編集)'!AI$2,'受領情報一覧(KPMG編集)'!$2:$100,ROW()-1,0)),"")</f>
        <v/>
      </c>
      <c r="AJ56" s="45" t="str">
        <f>IFERROR(IF(HLOOKUP('回答結果(KPMG編集)'!AJ$2,'受領情報一覧(KPMG編集)'!$2:$100,ROW()-1,0)="","",HLOOKUP('回答結果(KPMG編集)'!AJ$2,'受領情報一覧(KPMG編集)'!$2:$100,ROW()-1,0)),"")</f>
        <v/>
      </c>
      <c r="AK56" s="45" t="str">
        <f>IFERROR(IF(HLOOKUP('回答結果(KPMG編集)'!AK$2,'受領情報一覧(KPMG編集)'!$2:$100,ROW()-1,0)="","",HLOOKUP('回答結果(KPMG編集)'!AK$2,'受領情報一覧(KPMG編集)'!$2:$100,ROW()-1,0)),"")</f>
        <v/>
      </c>
      <c r="AL56" s="45" t="str">
        <f>IFERROR(IF(HLOOKUP('回答結果(KPMG編集)'!AL$2,'受領情報一覧(KPMG編集)'!$2:$100,ROW()-1,0)="","",HLOOKUP('回答結果(KPMG編集)'!AL$2,'受領情報一覧(KPMG編集)'!$2:$100,ROW()-1,0)),"")</f>
        <v/>
      </c>
      <c r="AM56" s="45" t="str">
        <f>IFERROR(IF(HLOOKUP('回答結果(KPMG編集)'!AM$2,'受領情報一覧(KPMG編集)'!$2:$100,ROW()-1,0)="","",HLOOKUP('回答結果(KPMG編集)'!AM$2,'受領情報一覧(KPMG編集)'!$2:$100,ROW()-1,0)),"")</f>
        <v/>
      </c>
      <c r="AN56" s="185" t="str">
        <f>IFERROR(IF(HLOOKUP('回答結果(KPMG編集)'!AN$2,'受領情報一覧(KPMG編集)'!$2:$100,ROW()-1,0)="","",HLOOKUP('回答結果(KPMG編集)'!AN$2,'受領情報一覧(KPMG編集)'!$2:$100,ROW()-1,0)),"")</f>
        <v/>
      </c>
      <c r="AO56" s="45" t="str">
        <f>IFERROR(IF(HLOOKUP('回答結果(KPMG編集)'!AO$2,'受領情報一覧(KPMG編集)'!$2:$100,ROW()-1,0)="","",HLOOKUP('回答結果(KPMG編集)'!AO$2,'受領情報一覧(KPMG編集)'!$2:$100,ROW()-1,0)),"")</f>
        <v/>
      </c>
      <c r="AP56" s="45" t="str">
        <f>IFERROR(IF(HLOOKUP('回答結果(KPMG編集)'!AP$2,'受領情報一覧(KPMG編集)'!$2:$100,ROW()-1,0)="","",HLOOKUP('回答結果(KPMG編集)'!AP$2,'受領情報一覧(KPMG編集)'!$2:$100,ROW()-1,0)),"")</f>
        <v/>
      </c>
      <c r="AQ56" s="45" t="str">
        <f>IFERROR(IF(HLOOKUP('回答結果(KPMG編集)'!AQ$2,'受領情報一覧(KPMG編集)'!$2:$100,ROW()-1,0)="","",HLOOKUP('回答結果(KPMG編集)'!AQ$2,'受領情報一覧(KPMG編集)'!$2:$100,ROW()-1,0)),"")</f>
        <v/>
      </c>
      <c r="AR56" s="45" t="str">
        <f>IFERROR(IF(HLOOKUP('回答結果(KPMG編集)'!AR$2,'受領情報一覧(KPMG編集)'!$2:$100,ROW()-1,0)="","",HLOOKUP('回答結果(KPMG編集)'!AR$2,'受領情報一覧(KPMG編集)'!$2:$100,ROW()-1,0)),"")</f>
        <v/>
      </c>
      <c r="AS56" s="45" t="str">
        <f>IFERROR(IF(HLOOKUP('回答結果(KPMG編集)'!AS$2,'受領情報一覧(KPMG編集)'!$2:$100,ROW()-1,0)="","",HLOOKUP('回答結果(KPMG編集)'!AS$2,'受領情報一覧(KPMG編集)'!$2:$100,ROW()-1,0)),"")</f>
        <v/>
      </c>
      <c r="AT56" s="45" t="str">
        <f>IFERROR(IF(HLOOKUP('回答結果(KPMG編集)'!AT$2,'受領情報一覧(KPMG編集)'!$2:$100,ROW()-1,0)="","",HLOOKUP('回答結果(KPMG編集)'!AT$2,'受領情報一覧(KPMG編集)'!$2:$100,ROW()-1,0)),"")</f>
        <v/>
      </c>
      <c r="AU56" s="45" t="str">
        <f>IFERROR(IF(HLOOKUP('回答結果(KPMG編集)'!AU$2,'受領情報一覧(KPMG編集)'!$2:$100,ROW()-1,0)="","",HLOOKUP('回答結果(KPMG編集)'!AU$2,'受領情報一覧(KPMG編集)'!$2:$100,ROW()-1,0)),"")</f>
        <v/>
      </c>
      <c r="AV56" s="45" t="str">
        <f>IFERROR(IF(HLOOKUP('回答結果(KPMG編集)'!AV$2,'受領情報一覧(KPMG編集)'!$2:$100,ROW()-1,0)="","",HLOOKUP('回答結果(KPMG編集)'!AV$2,'受領情報一覧(KPMG編集)'!$2:$100,ROW()-1,0)),"")</f>
        <v/>
      </c>
      <c r="AW56" s="45" t="str">
        <f>IFERROR(IF(HLOOKUP('回答結果(KPMG編集)'!AW$2,'受領情報一覧(KPMG編集)'!$2:$100,ROW()-1,0)="","",HLOOKUP('回答結果(KPMG編集)'!AW$2,'受領情報一覧(KPMG編集)'!$2:$100,ROW()-1,0)),"")</f>
        <v/>
      </c>
      <c r="AX56" s="45" t="str">
        <f>IFERROR(IF(HLOOKUP('回答結果(KPMG編集)'!AX$2,'受領情報一覧(KPMG編集)'!$2:$100,ROW()-1,0)="","",HLOOKUP('回答結果(KPMG編集)'!AX$2,'受領情報一覧(KPMG編集)'!$2:$100,ROW()-1,0)),"")</f>
        <v/>
      </c>
      <c r="AY56" s="45" t="str">
        <f>IFERROR(IF(HLOOKUP('回答結果(KPMG編集)'!AY$2,'受領情報一覧(KPMG編集)'!$2:$100,ROW()-1,0)="","",HLOOKUP('回答結果(KPMG編集)'!AY$2,'受領情報一覧(KPMG編集)'!$2:$100,ROW()-1,0)),"")</f>
        <v/>
      </c>
      <c r="AZ56" s="45" t="str">
        <f>IFERROR(IF(HLOOKUP('回答結果(KPMG編集)'!AZ$2,'受領情報一覧(KPMG編集)'!$2:$100,ROW()-1,0)="","",HLOOKUP('回答結果(KPMG編集)'!AZ$2,'受領情報一覧(KPMG編集)'!$2:$100,ROW()-1,0)),"")</f>
        <v/>
      </c>
      <c r="BA56" s="45" t="str">
        <f>IFERROR(IF(HLOOKUP('回答結果(KPMG編集)'!BA$2,'受領情報一覧(KPMG編集)'!$2:$100,ROW()-1,0)="","",HLOOKUP('回答結果(KPMG編集)'!BA$2,'受領情報一覧(KPMG編集)'!$2:$100,ROW()-1,0)),"")</f>
        <v/>
      </c>
      <c r="BB56" s="185" t="str">
        <f>IFERROR(IF(HLOOKUP('回答結果(KPMG編集)'!BB$2,'受領情報一覧(KPMG編集)'!$2:$100,ROW()-1,0)="","",HLOOKUP('回答結果(KPMG編集)'!BB$2,'受領情報一覧(KPMG編集)'!$2:$100,ROW()-1,0)),"")</f>
        <v/>
      </c>
      <c r="BC56" s="45" t="str">
        <f>IFERROR(IF(HLOOKUP('回答結果(KPMG編集)'!BC$2,'受領情報一覧(KPMG編集)'!$2:$100,ROW()-1,0)="","",HLOOKUP('回答結果(KPMG編集)'!BC$2,'受領情報一覧(KPMG編集)'!$2:$100,ROW()-1,0)),"")</f>
        <v/>
      </c>
      <c r="BD56" s="45" t="str">
        <f>IFERROR(IF(HLOOKUP('回答結果(KPMG編集)'!BD$2,'受領情報一覧(KPMG編集)'!$2:$100,ROW()-1,0)="","",HLOOKUP('回答結果(KPMG編集)'!BD$2,'受領情報一覧(KPMG編集)'!$2:$100,ROW()-1,0)),"")</f>
        <v/>
      </c>
      <c r="BE56" s="45" t="str">
        <f>IFERROR(IF(HLOOKUP('回答結果(KPMG編集)'!BE$2,'受領情報一覧(KPMG編集)'!$2:$100,ROW()-1,0)="","",HLOOKUP('回答結果(KPMG編集)'!BE$2,'受領情報一覧(KPMG編集)'!$2:$100,ROW()-1,0)),"")</f>
        <v/>
      </c>
      <c r="BF56" s="45" t="str">
        <f>IFERROR(IF(HLOOKUP('回答結果(KPMG編集)'!BF$2,'受領情報一覧(KPMG編集)'!$2:$100,ROW()-1,0)="","",HLOOKUP('回答結果(KPMG編集)'!BF$2,'受領情報一覧(KPMG編集)'!$2:$100,ROW()-1,0)),"")</f>
        <v/>
      </c>
      <c r="BG56" s="45" t="str">
        <f>IFERROR(IF(HLOOKUP('回答結果(KPMG編集)'!BG$2,'受領情報一覧(KPMG編集)'!$2:$100,ROW()-1,0)="","",HLOOKUP('回答結果(KPMG編集)'!BG$2,'受領情報一覧(KPMG編集)'!$2:$100,ROW()-1,0)),"")</f>
        <v/>
      </c>
      <c r="BH56" s="45" t="str">
        <f>IFERROR(IF(HLOOKUP('回答結果(KPMG編集)'!BH$2,'受領情報一覧(KPMG編集)'!$2:$100,ROW()-1,0)="","",HLOOKUP('回答結果(KPMG編集)'!BH$2,'受領情報一覧(KPMG編集)'!$2:$100,ROW()-1,0)),"")</f>
        <v/>
      </c>
      <c r="BI56" s="45" t="str">
        <f>IFERROR(IF(HLOOKUP('回答結果(KPMG編集)'!BI$2,'受領情報一覧(KPMG編集)'!$2:$100,ROW()-1,0)="","",HLOOKUP('回答結果(KPMG編集)'!BI$2,'受領情報一覧(KPMG編集)'!$2:$100,ROW()-1,0)),"")</f>
        <v/>
      </c>
      <c r="BJ56" s="45" t="str">
        <f>IFERROR(IF(HLOOKUP('回答結果(KPMG編集)'!BJ$2,'受領情報一覧(KPMG編集)'!$2:$100,ROW()-1,0)="","",HLOOKUP('回答結果(KPMG編集)'!BJ$2,'受領情報一覧(KPMG編集)'!$2:$100,ROW()-1,0)),"")</f>
        <v/>
      </c>
      <c r="BK56" s="45" t="str">
        <f>IFERROR(IF(HLOOKUP('回答結果(KPMG編集)'!BK$2,'受領情報一覧(KPMG編集)'!$2:$100,ROW()-1,0)="","",HLOOKUP('回答結果(KPMG編集)'!BK$2,'受領情報一覧(KPMG編集)'!$2:$100,ROW()-1,0)),"")</f>
        <v/>
      </c>
      <c r="BL56" s="45" t="str">
        <f>IFERROR(IF(HLOOKUP('回答結果(KPMG編集)'!BL$2,'受領情報一覧(KPMG編集)'!$2:$100,ROW()-1,0)="","",HLOOKUP('回答結果(KPMG編集)'!BL$2,'受領情報一覧(KPMG編集)'!$2:$100,ROW()-1,0)),"")</f>
        <v/>
      </c>
      <c r="BM56" s="45" t="str">
        <f>IFERROR(IF(HLOOKUP('回答結果(KPMG編集)'!BM$2,'受領情報一覧(KPMG編集)'!$2:$100,ROW()-1,0)="","",HLOOKUP('回答結果(KPMG編集)'!BM$2,'受領情報一覧(KPMG編集)'!$2:$100,ROW()-1,0)),"")</f>
        <v>無</v>
      </c>
      <c r="BN56" s="45" t="str">
        <f>IFERROR(IF(HLOOKUP('回答結果(KPMG編集)'!BN$2,'受領情報一覧(KPMG編集)'!$2:$100,ROW()-1,0)="","",HLOOKUP('回答結果(KPMG編集)'!BN$2,'受領情報一覧(KPMG編集)'!$2:$100,ROW()-1,0)),"")</f>
        <v/>
      </c>
      <c r="BO56" s="45" t="str">
        <f>IFERROR(IF(HLOOKUP('回答結果(KPMG編集)'!BO$2,'受領情報一覧(KPMG編集)'!$2:$100,ROW()-1,0)="","",HLOOKUP('回答結果(KPMG編集)'!BO$2,'受領情報一覧(KPMG編集)'!$2:$100,ROW()-1,0)),"")</f>
        <v/>
      </c>
      <c r="BP56" s="45" t="str">
        <f>IFERROR(IF(HLOOKUP('回答結果(KPMG編集)'!BP$2,'受領情報一覧(KPMG編集)'!$2:$100,ROW()-1,0)="","",HLOOKUP('回答結果(KPMG編集)'!BP$2,'受領情報一覧(KPMG編集)'!$2:$100,ROW()-1,0)),"")</f>
        <v/>
      </c>
      <c r="BQ56" s="45" t="str">
        <f>IFERROR(IF(HLOOKUP('回答結果(KPMG編集)'!BQ$2,'受領情報一覧(KPMG編集)'!$2:$100,ROW()-1,0)="","",HLOOKUP('回答結果(KPMG編集)'!BQ$2,'受領情報一覧(KPMG編集)'!$2:$100,ROW()-1,0)),"")</f>
        <v/>
      </c>
      <c r="BR56" s="45" t="str">
        <f>IFERROR(IF(HLOOKUP('回答結果(KPMG編集)'!BR$2,'受領情報一覧(KPMG編集)'!$2:$100,ROW()-1,0)="","",HLOOKUP('回答結果(KPMG編集)'!BR$2,'受領情報一覧(KPMG編集)'!$2:$100,ROW()-1,0)),"")</f>
        <v/>
      </c>
      <c r="BS56" s="45" t="str">
        <f>IFERROR(IF(HLOOKUP('回答結果(KPMG編集)'!BS$2,'受領情報一覧(KPMG編集)'!$2:$100,ROW()-1,0)="","",HLOOKUP('回答結果(KPMG編集)'!BS$2,'受領情報一覧(KPMG編集)'!$2:$100,ROW()-1,0)),"")</f>
        <v/>
      </c>
      <c r="BT56" s="45" t="str">
        <f>IFERROR(IF(HLOOKUP('回答結果(KPMG編集)'!BT$2,'受領情報一覧(KPMG編集)'!$2:$100,ROW()-1,0)="","",HLOOKUP('回答結果(KPMG編集)'!BT$2,'受領情報一覧(KPMG編集)'!$2:$100,ROW()-1,0)),"")</f>
        <v/>
      </c>
      <c r="BU56" s="45" t="str">
        <f>IFERROR(IF(HLOOKUP('回答結果(KPMG編集)'!BU$2,'受領情報一覧(KPMG編集)'!$2:$100,ROW()-1,0)="","",HLOOKUP('回答結果(KPMG編集)'!BU$2,'受領情報一覧(KPMG編集)'!$2:$100,ROW()-1,0)),"")</f>
        <v>有</v>
      </c>
      <c r="BV56" s="45" t="str">
        <f>IFERROR(IF(HLOOKUP('回答結果(KPMG編集)'!BV$2,'受領情報一覧(KPMG編集)'!$2:$100,ROW()-1,0)="","",HLOOKUP('回答結果(KPMG編集)'!BV$2,'受領情報一覧(KPMG編集)'!$2:$100,ROW()-1,0)),"")</f>
        <v>基準データと取得したデータとの差分分析をすることで、安全措置対策状況（設備の配置状況等）や安全衛生状態（施設の清掃状況等）、技術基準乖離状況（設備の性能等）、設計・施工状況（建築物や埋設物の設計図面への適合状況等）を把握;</v>
      </c>
      <c r="BW56" s="45" t="str">
        <f>IFERROR(IF(HLOOKUP('回答結果(KPMG編集)'!BW$2,'受領情報一覧(KPMG編集)'!$2:$100,ROW()-1,0)="","",HLOOKUP('回答結果(KPMG編集)'!BW$2,'受領情報一覧(KPMG編集)'!$2:$100,ROW()-1,0)),"")</f>
        <v>レベル3：実装（製品・サービスとして提供されている）</v>
      </c>
      <c r="BX56" s="45" t="str">
        <f>IFERROR(IF(HLOOKUP('回答結果(KPMG編集)'!BX$2,'受領情報一覧(KPMG編集)'!$2:$100,ROW()-1,0)="","",HLOOKUP('回答結果(KPMG編集)'!BX$2,'受領情報一覧(KPMG編集)'!$2:$100,ROW()-1,0)),"")</f>
        <v>鉄筋コンクリート構造物の工事で実施されている配筋検査において、鉄筋の点群データを取得(※)の上、当該Modelyにアップロード。配筋の3Dモデルを自動で作成し、モデルから鉄筋本数・平均間隔・最小かぶり厚等の検査項目の値を算出、設計値と比較することで合否判定を行う。更には写真や設計図面の貼付、コメント付与、検査帳票をPDF等で出力でき、当製品上で発注者と情報共有できる。
※点群データ取得方法に関しては、LiDAR付iPad等のデバイスによる、Scaniverse/Pix4D等の点群取得アプリの利用を推奨</v>
      </c>
      <c r="BY56" s="45" t="str">
        <f>IFERROR(IF(HLOOKUP('回答結果(KPMG編集)'!BY$2,'受領情報一覧(KPMG編集)'!$2:$100,ROW()-1,0)="","",HLOOKUP('回答結果(KPMG編集)'!BY$2,'受領情報一覧(KPMG編集)'!$2:$100,ROW()-1,0)),"")</f>
        <v>取得していない;</v>
      </c>
      <c r="BZ56" s="45" t="str">
        <f>IFERROR(IF(HLOOKUP('回答結果(KPMG編集)'!BZ$2,'受領情報一覧(KPMG編集)'!$2:$100,ROW()-1,0)="","",HLOOKUP('回答結果(KPMG編集)'!BZ$2,'受領情報一覧(KPMG編集)'!$2:$100,ROW()-1,0)),"")</f>
        <v>両方取得していない</v>
      </c>
      <c r="CA56" s="45" t="str">
        <f>IFERROR(IF(HLOOKUP('回答結果(KPMG編集)'!CA$2,'受領情報一覧(KPMG編集)'!$2:$100,ROW()-1,0)="","",HLOOKUP('回答結果(KPMG編集)'!CA$2,'受領情報一覧(KPMG編集)'!$2:$100,ROW()-1,0)),"")</f>
        <v/>
      </c>
      <c r="CB56" s="45" t="str">
        <f>IFERROR(IF(HLOOKUP('回答結果(KPMG編集)'!CB$2,'受領情報一覧(KPMG編集)'!$2:$100,ROW()-1,0)="","",HLOOKUP('回答結果(KPMG編集)'!CB$2,'受領情報一覧(KPMG編集)'!$2:$100,ROW()-1,0)),"")</f>
        <v/>
      </c>
      <c r="CC56" s="45" t="str">
        <f>IFERROR(IF(HLOOKUP('回答結果(KPMG編集)'!CC$2,'受領情報一覧(KPMG編集)'!$2:$100,ROW()-1,0)="","",HLOOKUP('回答結果(KPMG編集)'!CC$2,'受領情報一覧(KPMG編集)'!$2:$100,ROW()-1,0)),"")</f>
        <v/>
      </c>
      <c r="CD56" s="45" t="str">
        <f>IFERROR(IF(HLOOKUP('回答結果(KPMG編集)'!CD$2,'受領情報一覧(KPMG編集)'!$2:$100,ROW()-1,0)="","",HLOOKUP('回答結果(KPMG編集)'!CD$2,'受領情報一覧(KPMG編集)'!$2:$100,ROW()-1,0)),"")</f>
        <v/>
      </c>
      <c r="CE56" s="45" t="str">
        <f>IFERROR(IF(HLOOKUP('回答結果(KPMG編集)'!CE$2,'受領情報一覧(KPMG編集)'!$2:$100,ROW()-1,0)="","",HLOOKUP('回答結果(KPMG編集)'!CE$2,'受領情報一覧(KPMG編集)'!$2:$100,ROW()-1,0)),"")</f>
        <v>準拠するガイドラインはないが独自に脆弱性検査を実施している</v>
      </c>
      <c r="CF56" s="45" t="str">
        <f>IFERROR(IF(HLOOKUP('回答結果(KPMG編集)'!CF$2,'受領情報一覧(KPMG編集)'!$2:$100,ROW()-1,0)="","",HLOOKUP('回答結果(KPMG編集)'!CF$2,'受領情報一覧(KPMG編集)'!$2:$100,ROW()-1,0)),"")</f>
        <v/>
      </c>
      <c r="CG56" s="45" t="str">
        <f>IFERROR(IF(HLOOKUP('回答結果(KPMG編集)'!CG$2,'受領情報一覧(KPMG編集)'!$2:$100,ROW()-1,0)="","",HLOOKUP('回答結果(KPMG編集)'!CG$2,'受領情報一覧(KPMG編集)'!$2:$100,ROW()-1,0)),"")</f>
        <v>脆弱性スキャン　※パッチの適用状況等を診断する;コードレビュー　※ソースコードをレビューすることで（脆弱性を含む）不具合を検出する;</v>
      </c>
      <c r="CH56" s="45" t="str">
        <f>IFERROR(IF(HLOOKUP('回答結果(KPMG編集)'!CH$2,'受領情報一覧(KPMG編集)'!$2:$100,ROW()-1,0)="","",HLOOKUP('回答結果(KPMG編集)'!CH$2,'受領情報一覧(KPMG編集)'!$2:$100,ROW()-1,0)),"")</f>
        <v/>
      </c>
      <c r="CI56" s="45" t="str">
        <f>IFERROR(IF(HLOOKUP('回答結果(KPMG編集)'!CI$2,'受領情報一覧(KPMG編集)'!$2:$100,ROW()-1,0)="","",HLOOKUP('回答結果(KPMG編集)'!CI$2,'受領情報一覧(KPMG編集)'!$2:$100,ROW()-1,0)),"")</f>
        <v/>
      </c>
      <c r="CJ56" s="45" t="str">
        <f>IFERROR(IF(HLOOKUP('回答結果(KPMG編集)'!CJ$2,'受領情報一覧(KPMG編集)'!$2:$100,ROW()-1,0)="","",HLOOKUP('回答結果(KPMG編集)'!CJ$2,'受領情報一覧(KPMG編集)'!$2:$100,ROW()-1,0)),"")</f>
        <v>日本国内のデータセンタ</v>
      </c>
      <c r="CK56" s="45" t="str">
        <f>IFERROR(IF(HLOOKUP('回答結果(KPMG編集)'!CK$2,'受領情報一覧(KPMG編集)'!$2:$100,ROW()-1,0)="","",HLOOKUP('回答結果(KPMG編集)'!CK$2,'受領情報一覧(KPMG編集)'!$2:$100,ROW()-1,0)),"")</f>
        <v>クラウドサービス内の耐タンパー装置（ハードウェアセキュリティモジュール）等の仕組みによって安全に管理され、その暗号化鍵の使⽤可否が利⽤者側の管理下に置かれる等、利⽤者側の意に反した復号を⾏うことができない仕組みが確⽴されている</v>
      </c>
      <c r="CL56" s="45" t="str">
        <f>IFERROR(IF(HLOOKUP('回答結果(KPMG編集)'!CL$2,'受領情報一覧(KPMG編集)'!$2:$100,ROW()-1,0)="","",HLOOKUP('回答結果(KPMG編集)'!CL$2,'受領情報一覧(KPMG編集)'!$2:$100,ROW()-1,0)),"")</f>
        <v>【ネットワーク制御・ウィルス対策に関する機能】ネットワーク制御・管理に関する機能やウィルス対策などのセキュリティに関する機能を有している（例）DNSリゾルバ、DNSサーバ、ウィルス対策ソフトウェア、暗号化ソフトウェア、等;</v>
      </c>
      <c r="CM56" s="45" t="str">
        <f>IFERROR(IF(HLOOKUP('回答結果(KPMG編集)'!CM$2,'受領情報一覧(KPMG編集)'!$2:$100,ROW()-1,0)="","",HLOOKUP('回答結果(KPMG編集)'!CM$2,'受領情報一覧(KPMG編集)'!$2:$100,ROW()-1,0)),"")</f>
        <v/>
      </c>
      <c r="CN56" s="45" t="str">
        <f>IFERROR(IF(HLOOKUP('回答結果(KPMG編集)'!CN$2,'受領情報一覧(KPMG編集)'!$2:$100,ROW()-1,0)="","",HLOOKUP('回答結果(KPMG編集)'!CN$2,'受領情報一覧(KPMG編集)'!$2:$100,ROW()-1,0)),"")</f>
        <v/>
      </c>
      <c r="CO56" s="45" t="str">
        <f>IFERROR(IF(HLOOKUP('回答結果(KPMG編集)'!CO$2,'受領情報一覧(KPMG編集)'!$2:$100,ROW()-1,0)="","",HLOOKUP('回答結果(KPMG編集)'!CO$2,'受領情報一覧(KPMG編集)'!$2:$100,ROW()-1,0)),"")</f>
        <v/>
      </c>
      <c r="CP56" s="45" t="str">
        <f>IFERROR(IF(HLOOKUP('回答結果(KPMG編集)'!CP$2,'受領情報一覧(KPMG編集)'!$2:$100,ROW()-1,0)="","",HLOOKUP('回答結果(KPMG編集)'!CP$2,'受領情報一覧(KPMG編集)'!$2:$100,ROW()-1,0)),"")</f>
        <v/>
      </c>
      <c r="CQ56" s="45" t="str">
        <f>IFERROR(IF(HLOOKUP('回答結果(KPMG編集)'!CQ$2,'受領情報一覧(KPMG編集)'!$2:$100,ROW()-1,0)="","",HLOOKUP('回答結果(KPMG編集)'!CQ$2,'受領情報一覧(KPMG編集)'!$2:$100,ROW()-1,0)),"")</f>
        <v/>
      </c>
      <c r="CR56" s="45" t="str">
        <f>IFERROR(IF(HLOOKUP('回答結果(KPMG編集)'!CR$2,'受領情報一覧(KPMG編集)'!$2:$100,ROW()-1,0)="","",HLOOKUP('回答結果(KPMG編集)'!CR$2,'受領情報一覧(KPMG編集)'!$2:$100,ROW()-1,0)),"")</f>
        <v/>
      </c>
      <c r="CS56" s="45" t="str">
        <f>IFERROR(IF(HLOOKUP('回答結果(KPMG編集)'!CS$2,'受領情報一覧(KPMG編集)'!$2:$100,ROW()-1,0)="","",HLOOKUP('回答結果(KPMG編集)'!CS$2,'受領情報一覧(KPMG編集)'!$2:$100,ROW()-1,0)),"")</f>
        <v/>
      </c>
      <c r="CT56" s="45" t="str">
        <f>IFERROR(IF(HLOOKUP('回答結果(KPMG編集)'!CT$2,'受領情報一覧(KPMG編集)'!$2:$100,ROW()-1,0)="","",HLOOKUP('回答結果(KPMG編集)'!CT$2,'受領情報一覧(KPMG編集)'!$2:$100,ROW()-1,0)),"")</f>
        <v/>
      </c>
      <c r="CU56" s="45" t="str">
        <f>IFERROR(IF(HLOOKUP('回答結果(KPMG編集)'!CU$2,'受領情報一覧(KPMG編集)'!$2:$100,ROW()-1,0)="","",HLOOKUP('回答結果(KPMG編集)'!CU$2,'受領情報一覧(KPMG編集)'!$2:$100,ROW()-1,0)),"")</f>
        <v/>
      </c>
      <c r="CV56" s="45" t="str">
        <f>IFERROR(IF(HLOOKUP('回答結果(KPMG編集)'!CV$2,'受領情報一覧(KPMG編集)'!$2:$100,ROW()-1,0)="","",HLOOKUP('回答結果(KPMG編集)'!CV$2,'受領情報一覧(KPMG編集)'!$2:$100,ROW()-1,0)),"")</f>
        <v>50件</v>
      </c>
      <c r="CW56" s="45" t="str">
        <f>IFERROR(IF(HLOOKUP('回答結果(KPMG編集)'!CW$2,'受領情報一覧(KPMG編集)'!$2:$100,ROW()-1,0)="","",HLOOKUP('回答結果(KPMG編集)'!CW$2,'受領情報一覧(KPMG編集)'!$2:$100,ROW()-1,0)),"")</f>
        <v>0件</v>
      </c>
      <c r="CX56" s="45" t="str">
        <f>IFERROR(IF(HLOOKUP('回答結果(KPMG編集)'!CX$2,'受領情報一覧(KPMG編集)'!$2:$100,ROW()-1,0)="","",HLOOKUP('回答結果(KPMG編集)'!CX$2,'受領情報一覧(KPMG編集)'!$2:$100,ROW()-1,0)),"")</f>
        <v xml:space="preserve">①発注者
国土交通省 北陸地方整備局 新潟国道事務所
②概要
栗ノ木道路　栗ノ木高架橋下部（上り・Ｐ１５ー１７、ＯＦＦＰ１）工事において、Modelyを活用した配筋検査を実施。省力化作業時間と写真撮影の省力化
③参考URL
https://www.datalabs.jp/news/uekigumi
④投資対効果
・従来手法で1箇所検査を行う場合、テープやマーキング等準備作業で2名で10分程度はかかるところ、Modelyでは1人で5分程度に省力化できた。加えて、帳票作成において、従来は測定した写真を見て寸法を計測簿に手打ちをして作成していたが、Modelyでは計測後必要な項目が記載された帳票が出力されるため、生産性向上の効果があった。
</v>
      </c>
      <c r="CY56" s="45" t="str">
        <f>IFERROR(IF(HLOOKUP('回答結果(KPMG編集)'!CY$2,'受領情報一覧(KPMG編集)'!$2:$100,ROW()-1,0)="","",HLOOKUP('回答結果(KPMG編集)'!CY$2,'受領情報一覧(KPMG編集)'!$2:$100,ROW()-1,0)),"")</f>
        <v xml:space="preserve">①発注者
NEXCO中日本
②概要
NEXCO中日本が組織するイノベーション交流会にて「3次元データを活用した配筋検査ツール『Modely』」による立会検査の効率化を技術実証を実施。Modelyについて現行の業務方法と比較し評価したもの。
③参考URL
https://www.c-nexco.co.jp/corporate/pressroom/news_release/5830.html
④投資対効果
実証結果として、「現行業務方法に比べ、検査に関わる全体作業時間が短縮できることを確認できた」との評価を受けた。
</v>
      </c>
      <c r="CZ56" s="45" t="str">
        <f>IFERROR(IF(HLOOKUP('回答結果(KPMG編集)'!CZ$2,'受領情報一覧(KPMG編集)'!$2:$100,ROW()-1,0)="","",HLOOKUP('回答結果(KPMG編集)'!CZ$2,'受領情報一覧(KPMG編集)'!$2:$100,ROW()-1,0)),"")</f>
        <v/>
      </c>
      <c r="DA56" s="45" t="str">
        <f>IFERROR(IF(HLOOKUP('回答結果(KPMG編集)'!DA$2,'受領情報一覧(KPMG編集)'!$2:$100,ROW()-1,0)="","",HLOOKUP('回答結果(KPMG編集)'!DA$2,'受領情報一覧(KPMG編集)'!$2:$100,ROW()-1,0)),"")</f>
        <v>・初期導入費用：なし
・Modely利用料：詳細はお問い合わせください
・ホームページ：https://www.datalabs.jp/modely</v>
      </c>
      <c r="DB56" s="45" t="str">
        <f>IFERROR(IF(HLOOKUP('回答結果(KPMG編集)'!DB$2,'受領情報一覧(KPMG編集)'!$2:$100,ROW()-1,0)="","",HLOOKUP('回答結果(KPMG編集)'!DB$2,'受領情報一覧(KPMG編集)'!$2:$100,ROW()-1,0)),"")</f>
        <v/>
      </c>
      <c r="DC56" s="45" t="str">
        <f>IFERROR(IF(HLOOKUP('回答結果(KPMG編集)'!DC$2,'受領情報一覧(KPMG編集)'!$2:$100,ROW()-1,0)="","",HLOOKUP('回答結果(KPMG編集)'!DC$2,'受領情報一覧(KPMG編集)'!$2:$100,ROW()-1,0)),"")</f>
        <v/>
      </c>
      <c r="DD56" s="45" t="str">
        <f>IFERROR(IF(HLOOKUP('回答結果(KPMG編集)'!DD$2,'受領情報一覧(KPMG編集)'!$2:$100,ROW()-1,0)="","",HLOOKUP('回答結果(KPMG編集)'!DD$2,'受領情報一覧(KPMG編集)'!$2:$100,ROW()-1,0)),"")</f>
        <v>〇推奨するデバイススペック
・デバイス：2020/2021 iPad Pro
・OS：Windows 10 (64ビット)以降MacOS10.15以降iPadOS 16.3以降
・メモリ：８GB以上
・ウェブブラウザ：Google chrome</v>
      </c>
      <c r="DE56" s="45" t="str">
        <f>IFERROR(IF(HLOOKUP('回答結果(KPMG編集)'!DE$2,'受領情報一覧(KPMG編集)'!$2:$100,ROW()-1,0)="","",HLOOKUP('回答結果(KPMG編集)'!DE$2,'受領情報一覧(KPMG編集)'!$2:$100,ROW()-1,0)),"")</f>
        <v>当製品はNETIS登録済（CB-230008-A）かつ国交省直轄工事における新技術活用の推進の対象技術に認定済。デバイスに関しては、点群取得のために専用カメラ等の機材を購入する必要がなく、LiDAR付iPad等汎用機の活用が可能。
価格面でもSaaS型サービス提供（月額課金）のため、工期に応じて利用料金を抑えられる。
なお、格子状の他、フープ筋や円周上に並ぶ鉄筋の鉄筋検測も可能。
直近では継手長計測機能や座標値が大きい（公共座標など）点群データのアップロードが可能となる等、順次機能追加中。</v>
      </c>
      <c r="DF56" s="45" t="str">
        <f>IFERROR(IF(HLOOKUP('回答結果(KPMG編集)'!DF$2,'受領情報一覧(KPMG編集)'!$2:$100,ROW()-1,0)="","",HLOOKUP('回答結果(KPMG編集)'!DF$2,'受領情報一覧(KPMG編集)'!$2:$100,ROW()-1,0)),"")</f>
        <v>日本国の裁判所</v>
      </c>
      <c r="DG56" s="45" t="str">
        <f>IFERROR(IF(HLOOKUP('回答結果(KPMG編集)'!DG$2,'受領情報一覧(KPMG編集)'!$2:$100,ROW()-1,0)="","",HLOOKUP('回答結果(KPMG編集)'!DG$2,'受領情報一覧(KPMG編集)'!$2:$100,ROW()-1,0)),"")</f>
        <v>日本法</v>
      </c>
      <c r="DH56" s="45" t="str">
        <f>IFERROR(IF(HLOOKUP('回答結果(KPMG編集)'!DH$2,'受領情報一覧(KPMG編集)'!$2:$100,ROW()-1,0)="","",HLOOKUP('回答結果(KPMG編集)'!DH$2,'受領情報一覧(KPMG編集)'!$2:$100,ROW()-1,0)),"")</f>
        <v>はい</v>
      </c>
      <c r="DI56" s="45" t="str">
        <f>IFERROR(IF(HLOOKUP('回答結果(KPMG編集)'!DI$2,'受領情報一覧(KPMG編集)'!$2:$100,ROW()-1,0)="","",HLOOKUP('回答結果(KPMG編集)'!DI$2,'受領情報一覧(KPMG編集)'!$2:$100,ROW()-1,0)),"")</f>
        <v>はい</v>
      </c>
      <c r="DJ56" s="45" t="str">
        <f>IFERROR(IF(HLOOKUP('回答結果(KPMG編集)'!DJ$2,'受領情報一覧(KPMG編集)'!$2:$100,ROW()-1,0)="","",HLOOKUP('回答結果(KPMG編集)'!DJ$2,'受領情報一覧(KPMG編集)'!$2:$100,ROW()-1,0)),"")</f>
        <v>利用基本契約書第21条（免責）に規定</v>
      </c>
      <c r="DK56" s="45" t="str">
        <f>IFERROR(IF(HLOOKUP('回答結果(KPMG編集)'!DK$2,'受領情報一覧(KPMG編集)'!$2:$100,ROW()-1,0)="","",HLOOKUP('回答結果(KPMG編集)'!DK$2,'受領情報一覧(KPMG編集)'!$2:$100,ROW()-1,0)),"")</f>
        <v/>
      </c>
      <c r="DL56" s="45" t="str">
        <f>IFERROR(IF(HLOOKUP('回答結果(KPMG編集)'!DL$2,'受領情報一覧(KPMG編集)'!$2:$100,ROW()-1,0)="","",HLOOKUP('回答結果(KPMG編集)'!DL$2,'受領情報一覧(KPMG編集)'!$2:$100,ROW()-1,0)),"")</f>
        <v/>
      </c>
      <c r="DM56" s="45" t="str">
        <f>IFERROR(IF(HLOOKUP('回答結果(KPMG編集)'!DM$2,'受領情報一覧(KPMG編集)'!$2:$100,ROW()-1,0)="","",HLOOKUP('回答結果(KPMG編集)'!DM$2,'受領情報一覧(KPMG編集)'!$2:$100,ROW()-1,0)),"")</f>
        <v/>
      </c>
      <c r="DN56" s="45" t="str">
        <f>IFERROR(IF(HLOOKUP('回答結果(KPMG編集)'!DN$2,'受領情報一覧(KPMG編集)'!$2:$100,ROW()-1,0)="","",HLOOKUP('回答結果(KPMG編集)'!DN$2,'受領情報一覧(KPMG編集)'!$2:$100,ROW()-1,0)),"")</f>
        <v/>
      </c>
      <c r="DO56" s="45" t="str">
        <f>IFERROR(IF(HLOOKUP('回答結果(KPMG編集)'!DO$2,'受領情報一覧(KPMG編集)'!$2:$100,ROW()-1,0)="","",HLOOKUP('回答結果(KPMG編集)'!DO$2,'受領情報一覧(KPMG編集)'!$2:$100,ROW()-1,0)),"")</f>
        <v/>
      </c>
      <c r="DP56" s="45" t="str">
        <f>IFERROR(IF(HLOOKUP('回答結果(KPMG編集)'!DP$2,'受領情報一覧(KPMG編集)'!$2:$100,ROW()-1,0)="","",HLOOKUP('回答結果(KPMG編集)'!DP$2,'受領情報一覧(KPMG編集)'!$2:$100,ROW()-1,0)),"")</f>
        <v/>
      </c>
      <c r="DQ56" s="45" t="str">
        <f>IFERROR(IF(HLOOKUP('回答結果(KPMG編集)'!DQ$2,'受領情報一覧(KPMG編集)'!$2:$100,ROW()-1,0)="","",HLOOKUP('回答結果(KPMG編集)'!DQ$2,'受領情報一覧(KPMG編集)'!$2:$100,ROW()-1,0)),"")</f>
        <v/>
      </c>
      <c r="DR56" s="45" t="str">
        <f>IFERROR(IF(HLOOKUP('回答結果(KPMG編集)'!DR$2,'受領情報一覧(KPMG編集)'!$2:$100,ROW()-1,0)="","",HLOOKUP('回答結果(KPMG編集)'!DR$2,'受領情報一覧(KPMG編集)'!$2:$100,ROW()-1,0)),"")</f>
        <v/>
      </c>
      <c r="DS56" s="45" t="str">
        <f>IFERROR(IF(HLOOKUP('回答結果(KPMG編集)'!DS$2,'受領情報一覧(KPMG編集)'!$2:$100,ROW()-1,0)="","",HLOOKUP('回答結果(KPMG編集)'!DS$2,'受領情報一覧(KPMG編集)'!$2:$100,ROW()-1,0)),"")</f>
        <v/>
      </c>
      <c r="DT56" s="45" t="str">
        <f>IFERROR(IF(HLOOKUP('回答結果(KPMG編集)'!DT$2,'受領情報一覧(KPMG編集)'!$2:$100,ROW()-1,0)="","",HLOOKUP('回答結果(KPMG編集)'!DT$2,'受領情報一覧(KPMG編集)'!$2:$100,ROW()-1,0)),"")</f>
        <v/>
      </c>
      <c r="DU56" s="45" t="str">
        <f>IFERROR(IF(HLOOKUP('回答結果(KPMG編集)'!DU$2,'受領情報一覧(KPMG編集)'!$2:$100,ROW()-1,0)="","",HLOOKUP('回答結果(KPMG編集)'!DU$2,'受領情報一覧(KPMG編集)'!$2:$100,ROW()-1,0)),"")</f>
        <v/>
      </c>
      <c r="DV56" s="45" t="str">
        <f>IFERROR(IF(HLOOKUP('回答結果(KPMG編集)'!DV$2,'受領情報一覧(KPMG編集)'!$2:$100,ROW()-1,0)="","",HLOOKUP('回答結果(KPMG編集)'!DV$2,'受領情報一覧(KPMG編集)'!$2:$100,ROW()-1,0)),"")</f>
        <v>事業開発統括本部　伊地知正幸</v>
      </c>
      <c r="DW56" s="45" t="str">
        <f>IFERROR(IF(HLOOKUP('回答結果(KPMG編集)'!DW$2,'受領情報一覧(KPMG編集)'!$2:$100,ROW()-1,0)="","",HLOOKUP('回答結果(KPMG編集)'!DW$2,'受領情報一覧(KPMG編集)'!$2:$100,ROW()-1,0)),"")</f>
        <v>ジギョウカイハツトウカツホンブ　イジチマサユキ</v>
      </c>
      <c r="DX56" s="45" t="str">
        <f>IFERROR(IF(HLOOKUP('回答結果(KPMG編集)'!DX$2,'受領情報一覧(KPMG編集)'!$2:$100,ROW()-1,0)="","",HLOOKUP('回答結果(KPMG編集)'!DX$2,'受領情報一覧(KPMG編集)'!$2:$100,ROW()-1,0)),"")</f>
        <v>（代表電話）03-6810-8520　平日9:00～17:00
masayuki.ijichi@datalabs.jp</v>
      </c>
      <c r="DY56" s="45" t="str">
        <f>IFERROR(IF(HLOOKUP('回答結果(KPMG編集)'!DY$2,'受領情報一覧(KPMG編集)'!$2:$100,ROW()-1,0)="","",HLOOKUP('回答結果(KPMG編集)'!DY$2,'受領情報一覧(KPMG編集)'!$2:$100,ROW()-1,0)),"")</f>
        <v>個人情報の取扱いに同意する</v>
      </c>
      <c r="DZ56" s="45" t="str">
        <f>IFERROR(IF(HLOOKUP('回答結果(KPMG編集)'!DZ$2,'受領情報一覧(KPMG編集)'!$2:$100,ROW()-1,0)="","",HLOOKUP('回答結果(KPMG編集)'!DZ$2,'受領情報一覧(KPMG編集)'!$2:$100,ROW()-1,0)),"")</f>
        <v>著作権の取扱いに同意する</v>
      </c>
      <c r="EA56" s="45" t="str">
        <f>IFERROR(IF(HLOOKUP('回答結果(KPMG編集)'!EA$3,'受領情報一覧(KPMG編集)'!$3:$100,ROW()-2,0)="","",HLOOKUP('回答結果(KPMG編集)'!EA$3,'受領情報一覧(KPMG編集)'!$3:$100,ROW()-2,0)),"")</f>
        <v>同意する</v>
      </c>
      <c r="EB56" s="45" t="str">
        <f>IFERROR(IF(HLOOKUP('回答結果(KPMG編集)'!EB$3,'受領情報一覧(KPMG編集)'!$3:$100,ROW()-2,0)="","",HLOOKUP('回答結果(KPMG編集)'!EB$3,'受領情報一覧(KPMG編集)'!$3:$100,ROW()-2,0)),"")</f>
        <v>確認しました</v>
      </c>
    </row>
    <row r="57" spans="2:132" x14ac:dyDescent="0.55000000000000004">
      <c r="B57" s="67">
        <f>IFERROR(IF(Table1[[#This Row],[回答ID]]="","",Table1[[#This Row],[回答ID]]),"")</f>
        <v>54</v>
      </c>
      <c r="C57" s="46">
        <f>IFERROR(IF(Table1[[#This Row],[開始時刻]]="","",Table1[[#This Row],[開始時刻]]),"")</f>
        <v>45320.75886574074</v>
      </c>
      <c r="D57" s="46">
        <f>IFERROR(IF(Table1[[#This Row],[完了時刻]]="","",Table1[[#This Row],[完了時刻]]),"")</f>
        <v>45320.77542824074</v>
      </c>
      <c r="E57" s="45" t="str">
        <f>IFERROR(IF(Table1[[#This Row],[メール]]="","",Table1[[#This Row],[メール]]),"")</f>
        <v>anonymous</v>
      </c>
      <c r="F57" s="45" t="str">
        <f>IFERROR(IF(Table1[[#This Row],[名前]]="","",Table1[[#This Row],[名前]]),"")</f>
        <v/>
      </c>
      <c r="G57" s="45" t="str">
        <f>IFERROR(IF(Table1[[#This Row],[最終変更時刻]]="","",Table1[[#This Row],[最終変更時刻]]),"")</f>
        <v/>
      </c>
      <c r="H57" s="45" t="str">
        <f>IFERROR(IF(HLOOKUP('回答結果(KPMG編集)'!H$2,'受領情報一覧(KPMG編集)'!$2:$100,ROW()-1,0)="","",HLOOKUP('回答結果(KPMG編集)'!H$2,'受領情報一覧(KPMG編集)'!$2:$100,ROW()-1,0)),"")</f>
        <v>DataLabs株式会社</v>
      </c>
      <c r="I57" s="45" t="str">
        <f>IFERROR(IF(HLOOKUP('回答結果(KPMG編集)'!I$2,'受領情報一覧(KPMG編集)'!$2:$100,ROW()-1,0)="","",HLOOKUP('回答結果(KPMG編集)'!I$2,'受領情報一覧(KPMG編集)'!$2:$100,ROW()-1,0)),"")</f>
        <v>データラボ</v>
      </c>
      <c r="J57" s="45" t="str">
        <f>IFERROR(IF(HLOOKUP('回答結果(KPMG編集)'!J$2,'受領情報一覧(KPMG編集)'!$2:$100,ROW()-1,0)="","",HLOOKUP('回答結果(KPMG編集)'!J$2,'受領情報一覧(KPMG編集)'!$2:$100,ROW()-1,0)),"")</f>
        <v>日本国</v>
      </c>
      <c r="K57" s="184" t="str">
        <f>IFERROR(IF(HLOOKUP('回答結果(KPMG編集)'!K$2,'受領情報一覧(KPMG編集)'!$2:$100,ROW()-1,0)="","",HLOOKUP('回答結果(KPMG編集)'!K$2,'受領情報一覧(KPMG編集)'!$2:$100,ROW()-1,0)),"")</f>
        <v>5010001210872</v>
      </c>
      <c r="L57" s="45" t="str">
        <f>IFERROR(IF(HLOOKUP('回答結果(KPMG編集)'!L$2,'受領情報一覧(KPMG編集)'!$2:$100,ROW()-1,0)="","",HLOOKUP('回答結果(KPMG編集)'!L$2,'受領情報一覧(KPMG編集)'!$2:$100,ROW()-1,0)),"")</f>
        <v>50⼈以下</v>
      </c>
      <c r="M57" s="45" t="str">
        <f>IFERROR(IF(HLOOKUP('回答結果(KPMG編集)'!M$2,'受領情報一覧(KPMG編集)'!$2:$100,ROW()-1,0)="","",HLOOKUP('回答結果(KPMG編集)'!M$2,'受領情報一覧(KPMG編集)'!$2:$100,ROW()-1,0)),"")</f>
        <v>１億円超３億円以下</v>
      </c>
      <c r="N57" s="45" t="str">
        <f>IFERROR(IF(HLOOKUP('回答結果(KPMG編集)'!N$2,'受領情報一覧(KPMG編集)'!$2:$100,ROW()-1,0)="","",HLOOKUP('回答結果(KPMG編集)'!N$2,'受領情報一覧(KPMG編集)'!$2:$100,ROW()-1,0)),"")</f>
        <v>東京都中央区日本橋小舟町8-6</v>
      </c>
      <c r="O57" s="45" t="str">
        <f>IFERROR(IF(HLOOKUP('回答結果(KPMG編集)'!O$2,'受領情報一覧(KPMG編集)'!$2:$100,ROW()-1,0)="","",HLOOKUP('回答結果(KPMG編集)'!O$2,'受領情報一覧(KPMG編集)'!$2:$100,ROW()-1,0)),"")</f>
        <v>https://www.datalabs.jp/</v>
      </c>
      <c r="P57" s="45" t="str">
        <f>IFERROR(IF(HLOOKUP('回答結果(KPMG編集)'!P$2,'受領情報一覧(KPMG編集)'!$2:$100,ROW()-1,0)="","",HLOOKUP('回答結果(KPMG編集)'!P$2,'受領情報一覧(KPMG編集)'!$2:$100,ROW()-1,0)),"")</f>
        <v>無し;</v>
      </c>
      <c r="Q57" s="45" t="str">
        <f>IFERROR(IF(HLOOKUP('回答結果(KPMG編集)'!Q$2,'受領情報一覧(KPMG編集)'!$2:$100,ROW()-1,0)="","",HLOOKUP('回答結果(KPMG編集)'!Q$2,'受領情報一覧(KPMG編集)'!$2:$100,ROW()-1,0)),"")</f>
        <v>全国;</v>
      </c>
      <c r="R57" s="45" t="str">
        <f>IFERROR(IF(HLOOKUP('回答結果(KPMG編集)'!R$2,'受領情報一覧(KPMG編集)'!$2:$100,ROW()-1,0)="","",HLOOKUP('回答結果(KPMG編集)'!R$2,'受領情報一覧(KPMG編集)'!$2:$100,ROW()-1,0)),"")</f>
        <v>Hatsuly</v>
      </c>
      <c r="S57" s="45" t="str">
        <f>IFERROR(IF(HLOOKUP('回答結果(KPMG編集)'!S$2,'受領情報一覧(KPMG編集)'!$2:$100,ROW()-1,0)="","",HLOOKUP('回答結果(KPMG編集)'!S$2,'受領情報一覧(KPMG編集)'!$2:$100,ROW()-1,0)),"")</f>
        <v/>
      </c>
      <c r="T57" s="45" t="str">
        <f>IFERROR(IF(HLOOKUP('回答結果(KPMG編集)'!T$2,'受領情報一覧(KPMG編集)'!$2:$100,ROW()-1,0)="","",HLOOKUP('回答結果(KPMG編集)'!T$2,'受領情報一覧(KPMG編集)'!$2:$100,ROW()-1,0)),"")</f>
        <v>断面修復工等コンクリートのはつり作業を伴う工事において、はつり深さやかぶり厚、また打設するコンクリート等の必要量を自動算出できるWebアプリケーション。発注者に対して、3Dデータ・帳票等の共有が可能。</v>
      </c>
      <c r="U57" s="45" t="str">
        <f>IFERROR(IF(HLOOKUP('回答結果(KPMG編集)'!U$2,'受領情報一覧(KPMG編集)'!$2:$100,ROW()-1,0)="","",HLOOKUP('回答結果(KPMG編集)'!U$2,'受領情報一覧(KPMG編集)'!$2:$100,ROW()-1,0)),"")</f>
        <v>https://hatsuly.datalabs.jp/</v>
      </c>
      <c r="V57" s="45" t="str">
        <f>IFERROR(IF(HLOOKUP('回答結果(KPMG編集)'!V$2,'受領情報一覧(KPMG編集)'!$2:$100,ROW()-1,0)="","",HLOOKUP('回答結果(KPMG編集)'!V$2,'受領情報一覧(KPMG編集)'!$2:$100,ROW()-1,0)),"")</f>
        <v/>
      </c>
      <c r="W57" s="45" t="str">
        <f>IFERROR(IF(HLOOKUP('回答結果(KPMG編集)'!W$2,'受領情報一覧(KPMG編集)'!$2:$100,ROW()-1,0)="","",HLOOKUP('回答結果(KPMG編集)'!W$2,'受領情報一覧(KPMG編集)'!$2:$100,ROW()-1,0)),"")</f>
        <v>・NETIS登録番号：KK-230066-A</v>
      </c>
      <c r="X57" s="45" t="str">
        <f>IFERROR(IF(HLOOKUP('回答結果(KPMG編集)'!X$2,'受領情報一覧(KPMG編集)'!$2:$100,ROW()-1,0)="","",HLOOKUP('回答結果(KPMG編集)'!X$2,'受領情報一覧(KPMG編集)'!$2:$100,ROW()-1,0)),"")</f>
        <v>１つの要素技術により構成される</v>
      </c>
      <c r="Y57" s="45" t="str">
        <f>IFERROR(IF(HLOOKUP('回答結果(KPMG編集)'!Y$2,'受領情報一覧(KPMG編集)'!$2:$100,ROW()-1,0)="","",HLOOKUP('回答結果(KPMG編集)'!Y$2,'受領情報一覧(KPMG編集)'!$2:$100,ROW()-1,0)),"")</f>
        <v>DataLabs株式会社</v>
      </c>
      <c r="Z57" s="45" t="str">
        <f>IFERROR(IF(HLOOKUP('回答結果(KPMG編集)'!Z$2,'受領情報一覧(KPMG編集)'!$2:$100,ROW()-1,0)="","",HLOOKUP('回答結果(KPMG編集)'!Z$2,'受領情報一覧(KPMG編集)'!$2:$100,ROW()-1,0)),"")</f>
        <v>データラボ</v>
      </c>
      <c r="AA57" s="185" t="str">
        <f>IFERROR(IF(HLOOKUP('回答結果(KPMG編集)'!AA$2,'受領情報一覧(KPMG編集)'!$2:$100,ROW()-1,0)="","",HLOOKUP('回答結果(KPMG編集)'!AA$2,'受領情報一覧(KPMG編集)'!$2:$100,ROW()-1,0)),"")</f>
        <v>5010001210872</v>
      </c>
      <c r="AB57" s="45" t="str">
        <f>IFERROR(IF(HLOOKUP('回答結果(KPMG編集)'!AB$2,'受領情報一覧(KPMG編集)'!$2:$100,ROW()-1,0)="","",HLOOKUP('回答結果(KPMG編集)'!AB$2,'受領情報一覧(KPMG編集)'!$2:$100,ROW()-1,0)),"")</f>
        <v>東京都中央区日本橋小舟町8-6</v>
      </c>
      <c r="AC57" s="45" t="str">
        <f>IFERROR(IF(HLOOKUP('回答結果(KPMG編集)'!AC$2,'受領情報一覧(KPMG編集)'!$2:$100,ROW()-1,0)="","",HLOOKUP('回答結果(KPMG編集)'!AC$2,'受領情報一覧(KPMG編集)'!$2:$100,ROW()-1,0)),"")</f>
        <v/>
      </c>
      <c r="AD57" s="45" t="str">
        <f>IFERROR(IF(HLOOKUP('回答結果(KPMG編集)'!AD$2,'受領情報一覧(KPMG編集)'!$2:$100,ROW()-1,0)="","",HLOOKUP('回答結果(KPMG編集)'!AD$2,'受領情報一覧(KPMG編集)'!$2:$100,ROW()-1,0)),"")</f>
        <v/>
      </c>
      <c r="AE57" s="45" t="str">
        <f>IFERROR(IF(HLOOKUP('回答結果(KPMG編集)'!AE$2,'受領情報一覧(KPMG編集)'!$2:$100,ROW()-1,0)="","",HLOOKUP('回答結果(KPMG編集)'!AE$2,'受領情報一覧(KPMG編集)'!$2:$100,ROW()-1,0)),"")</f>
        <v/>
      </c>
      <c r="AF57" s="45" t="str">
        <f>IFERROR(IF(HLOOKUP('回答結果(KPMG編集)'!AF$2,'受領情報一覧(KPMG編集)'!$2:$100,ROW()-1,0)="","",HLOOKUP('回答結果(KPMG編集)'!AF$2,'受領情報一覧(KPMG編集)'!$2:$100,ROW()-1,0)),"")</f>
        <v/>
      </c>
      <c r="AG57" s="185" t="str">
        <f>IFERROR(IF(HLOOKUP('回答結果(KPMG編集)'!AG$2,'受領情報一覧(KPMG編集)'!$2:$100,ROW()-1,0)="","",HLOOKUP('回答結果(KPMG編集)'!AG$2,'受領情報一覧(KPMG編集)'!$2:$100,ROW()-1,0)),"")</f>
        <v/>
      </c>
      <c r="AH57" s="45" t="str">
        <f>IFERROR(IF(HLOOKUP('回答結果(KPMG編集)'!AH$2,'受領情報一覧(KPMG編集)'!$2:$100,ROW()-1,0)="","",HLOOKUP('回答結果(KPMG編集)'!AH$2,'受領情報一覧(KPMG編集)'!$2:$100,ROW()-1,0)),"")</f>
        <v/>
      </c>
      <c r="AI57" s="45" t="str">
        <f>IFERROR(IF(HLOOKUP('回答結果(KPMG編集)'!AI$2,'受領情報一覧(KPMG編集)'!$2:$100,ROW()-1,0)="","",HLOOKUP('回答結果(KPMG編集)'!AI$2,'受領情報一覧(KPMG編集)'!$2:$100,ROW()-1,0)),"")</f>
        <v/>
      </c>
      <c r="AJ57" s="45" t="str">
        <f>IFERROR(IF(HLOOKUP('回答結果(KPMG編集)'!AJ$2,'受領情報一覧(KPMG編集)'!$2:$100,ROW()-1,0)="","",HLOOKUP('回答結果(KPMG編集)'!AJ$2,'受領情報一覧(KPMG編集)'!$2:$100,ROW()-1,0)),"")</f>
        <v/>
      </c>
      <c r="AK57" s="45" t="str">
        <f>IFERROR(IF(HLOOKUP('回答結果(KPMG編集)'!AK$2,'受領情報一覧(KPMG編集)'!$2:$100,ROW()-1,0)="","",HLOOKUP('回答結果(KPMG編集)'!AK$2,'受領情報一覧(KPMG編集)'!$2:$100,ROW()-1,0)),"")</f>
        <v/>
      </c>
      <c r="AL57" s="45" t="str">
        <f>IFERROR(IF(HLOOKUP('回答結果(KPMG編集)'!AL$2,'受領情報一覧(KPMG編集)'!$2:$100,ROW()-1,0)="","",HLOOKUP('回答結果(KPMG編集)'!AL$2,'受領情報一覧(KPMG編集)'!$2:$100,ROW()-1,0)),"")</f>
        <v/>
      </c>
      <c r="AM57" s="45" t="str">
        <f>IFERROR(IF(HLOOKUP('回答結果(KPMG編集)'!AM$2,'受領情報一覧(KPMG編集)'!$2:$100,ROW()-1,0)="","",HLOOKUP('回答結果(KPMG編集)'!AM$2,'受領情報一覧(KPMG編集)'!$2:$100,ROW()-1,0)),"")</f>
        <v/>
      </c>
      <c r="AN57" s="185" t="str">
        <f>IFERROR(IF(HLOOKUP('回答結果(KPMG編集)'!AN$2,'受領情報一覧(KPMG編集)'!$2:$100,ROW()-1,0)="","",HLOOKUP('回答結果(KPMG編集)'!AN$2,'受領情報一覧(KPMG編集)'!$2:$100,ROW()-1,0)),"")</f>
        <v/>
      </c>
      <c r="AO57" s="45" t="str">
        <f>IFERROR(IF(HLOOKUP('回答結果(KPMG編集)'!AO$2,'受領情報一覧(KPMG編集)'!$2:$100,ROW()-1,0)="","",HLOOKUP('回答結果(KPMG編集)'!AO$2,'受領情報一覧(KPMG編集)'!$2:$100,ROW()-1,0)),"")</f>
        <v/>
      </c>
      <c r="AP57" s="45" t="str">
        <f>IFERROR(IF(HLOOKUP('回答結果(KPMG編集)'!AP$2,'受領情報一覧(KPMG編集)'!$2:$100,ROW()-1,0)="","",HLOOKUP('回答結果(KPMG編集)'!AP$2,'受領情報一覧(KPMG編集)'!$2:$100,ROW()-1,0)),"")</f>
        <v/>
      </c>
      <c r="AQ57" s="45" t="str">
        <f>IFERROR(IF(HLOOKUP('回答結果(KPMG編集)'!AQ$2,'受領情報一覧(KPMG編集)'!$2:$100,ROW()-1,0)="","",HLOOKUP('回答結果(KPMG編集)'!AQ$2,'受領情報一覧(KPMG編集)'!$2:$100,ROW()-1,0)),"")</f>
        <v/>
      </c>
      <c r="AR57" s="45" t="str">
        <f>IFERROR(IF(HLOOKUP('回答結果(KPMG編集)'!AR$2,'受領情報一覧(KPMG編集)'!$2:$100,ROW()-1,0)="","",HLOOKUP('回答結果(KPMG編集)'!AR$2,'受領情報一覧(KPMG編集)'!$2:$100,ROW()-1,0)),"")</f>
        <v/>
      </c>
      <c r="AS57" s="45" t="str">
        <f>IFERROR(IF(HLOOKUP('回答結果(KPMG編集)'!AS$2,'受領情報一覧(KPMG編集)'!$2:$100,ROW()-1,0)="","",HLOOKUP('回答結果(KPMG編集)'!AS$2,'受領情報一覧(KPMG編集)'!$2:$100,ROW()-1,0)),"")</f>
        <v/>
      </c>
      <c r="AT57" s="45" t="str">
        <f>IFERROR(IF(HLOOKUP('回答結果(KPMG編集)'!AT$2,'受領情報一覧(KPMG編集)'!$2:$100,ROW()-1,0)="","",HLOOKUP('回答結果(KPMG編集)'!AT$2,'受領情報一覧(KPMG編集)'!$2:$100,ROW()-1,0)),"")</f>
        <v/>
      </c>
      <c r="AU57" s="45" t="str">
        <f>IFERROR(IF(HLOOKUP('回答結果(KPMG編集)'!AU$2,'受領情報一覧(KPMG編集)'!$2:$100,ROW()-1,0)="","",HLOOKUP('回答結果(KPMG編集)'!AU$2,'受領情報一覧(KPMG編集)'!$2:$100,ROW()-1,0)),"")</f>
        <v/>
      </c>
      <c r="AV57" s="45" t="str">
        <f>IFERROR(IF(HLOOKUP('回答結果(KPMG編集)'!AV$2,'受領情報一覧(KPMG編集)'!$2:$100,ROW()-1,0)="","",HLOOKUP('回答結果(KPMG編集)'!AV$2,'受領情報一覧(KPMG編集)'!$2:$100,ROW()-1,0)),"")</f>
        <v/>
      </c>
      <c r="AW57" s="45" t="str">
        <f>IFERROR(IF(HLOOKUP('回答結果(KPMG編集)'!AW$2,'受領情報一覧(KPMG編集)'!$2:$100,ROW()-1,0)="","",HLOOKUP('回答結果(KPMG編集)'!AW$2,'受領情報一覧(KPMG編集)'!$2:$100,ROW()-1,0)),"")</f>
        <v/>
      </c>
      <c r="AX57" s="45" t="str">
        <f>IFERROR(IF(HLOOKUP('回答結果(KPMG編集)'!AX$2,'受領情報一覧(KPMG編集)'!$2:$100,ROW()-1,0)="","",HLOOKUP('回答結果(KPMG編集)'!AX$2,'受領情報一覧(KPMG編集)'!$2:$100,ROW()-1,0)),"")</f>
        <v/>
      </c>
      <c r="AY57" s="45" t="str">
        <f>IFERROR(IF(HLOOKUP('回答結果(KPMG編集)'!AY$2,'受領情報一覧(KPMG編集)'!$2:$100,ROW()-1,0)="","",HLOOKUP('回答結果(KPMG編集)'!AY$2,'受領情報一覧(KPMG編集)'!$2:$100,ROW()-1,0)),"")</f>
        <v/>
      </c>
      <c r="AZ57" s="45" t="str">
        <f>IFERROR(IF(HLOOKUP('回答結果(KPMG編集)'!AZ$2,'受領情報一覧(KPMG編集)'!$2:$100,ROW()-1,0)="","",HLOOKUP('回答結果(KPMG編集)'!AZ$2,'受領情報一覧(KPMG編集)'!$2:$100,ROW()-1,0)),"")</f>
        <v/>
      </c>
      <c r="BA57" s="45" t="str">
        <f>IFERROR(IF(HLOOKUP('回答結果(KPMG編集)'!BA$2,'受領情報一覧(KPMG編集)'!$2:$100,ROW()-1,0)="","",HLOOKUP('回答結果(KPMG編集)'!BA$2,'受領情報一覧(KPMG編集)'!$2:$100,ROW()-1,0)),"")</f>
        <v/>
      </c>
      <c r="BB57" s="185" t="str">
        <f>IFERROR(IF(HLOOKUP('回答結果(KPMG編集)'!BB$2,'受領情報一覧(KPMG編集)'!$2:$100,ROW()-1,0)="","",HLOOKUP('回答結果(KPMG編集)'!BB$2,'受領情報一覧(KPMG編集)'!$2:$100,ROW()-1,0)),"")</f>
        <v/>
      </c>
      <c r="BC57" s="45" t="str">
        <f>IFERROR(IF(HLOOKUP('回答結果(KPMG編集)'!BC$2,'受領情報一覧(KPMG編集)'!$2:$100,ROW()-1,0)="","",HLOOKUP('回答結果(KPMG編集)'!BC$2,'受領情報一覧(KPMG編集)'!$2:$100,ROW()-1,0)),"")</f>
        <v/>
      </c>
      <c r="BD57" s="45" t="str">
        <f>IFERROR(IF(HLOOKUP('回答結果(KPMG編集)'!BD$2,'受領情報一覧(KPMG編集)'!$2:$100,ROW()-1,0)="","",HLOOKUP('回答結果(KPMG編集)'!BD$2,'受領情報一覧(KPMG編集)'!$2:$100,ROW()-1,0)),"")</f>
        <v/>
      </c>
      <c r="BE57" s="45" t="str">
        <f>IFERROR(IF(HLOOKUP('回答結果(KPMG編集)'!BE$2,'受領情報一覧(KPMG編集)'!$2:$100,ROW()-1,0)="","",HLOOKUP('回答結果(KPMG編集)'!BE$2,'受領情報一覧(KPMG編集)'!$2:$100,ROW()-1,0)),"")</f>
        <v/>
      </c>
      <c r="BF57" s="45" t="str">
        <f>IFERROR(IF(HLOOKUP('回答結果(KPMG編集)'!BF$2,'受領情報一覧(KPMG編集)'!$2:$100,ROW()-1,0)="","",HLOOKUP('回答結果(KPMG編集)'!BF$2,'受領情報一覧(KPMG編集)'!$2:$100,ROW()-1,0)),"")</f>
        <v/>
      </c>
      <c r="BG57" s="45" t="str">
        <f>IFERROR(IF(HLOOKUP('回答結果(KPMG編集)'!BG$2,'受領情報一覧(KPMG編集)'!$2:$100,ROW()-1,0)="","",HLOOKUP('回答結果(KPMG編集)'!BG$2,'受領情報一覧(KPMG編集)'!$2:$100,ROW()-1,0)),"")</f>
        <v/>
      </c>
      <c r="BH57" s="45" t="str">
        <f>IFERROR(IF(HLOOKUP('回答結果(KPMG編集)'!BH$2,'受領情報一覧(KPMG編集)'!$2:$100,ROW()-1,0)="","",HLOOKUP('回答結果(KPMG編集)'!BH$2,'受領情報一覧(KPMG編集)'!$2:$100,ROW()-1,0)),"")</f>
        <v/>
      </c>
      <c r="BI57" s="45" t="str">
        <f>IFERROR(IF(HLOOKUP('回答結果(KPMG編集)'!BI$2,'受領情報一覧(KPMG編集)'!$2:$100,ROW()-1,0)="","",HLOOKUP('回答結果(KPMG編集)'!BI$2,'受領情報一覧(KPMG編集)'!$2:$100,ROW()-1,0)),"")</f>
        <v/>
      </c>
      <c r="BJ57" s="45" t="str">
        <f>IFERROR(IF(HLOOKUP('回答結果(KPMG編集)'!BJ$2,'受領情報一覧(KPMG編集)'!$2:$100,ROW()-1,0)="","",HLOOKUP('回答結果(KPMG編集)'!BJ$2,'受領情報一覧(KPMG編集)'!$2:$100,ROW()-1,0)),"")</f>
        <v/>
      </c>
      <c r="BK57" s="45" t="str">
        <f>IFERROR(IF(HLOOKUP('回答結果(KPMG編集)'!BK$2,'受領情報一覧(KPMG編集)'!$2:$100,ROW()-1,0)="","",HLOOKUP('回答結果(KPMG編集)'!BK$2,'受領情報一覧(KPMG編集)'!$2:$100,ROW()-1,0)),"")</f>
        <v/>
      </c>
      <c r="BL57" s="45" t="str">
        <f>IFERROR(IF(HLOOKUP('回答結果(KPMG編集)'!BL$2,'受領情報一覧(KPMG編集)'!$2:$100,ROW()-1,0)="","",HLOOKUP('回答結果(KPMG編集)'!BL$2,'受領情報一覧(KPMG編集)'!$2:$100,ROW()-1,0)),"")</f>
        <v/>
      </c>
      <c r="BM57" s="45" t="str">
        <f>IFERROR(IF(HLOOKUP('回答結果(KPMG編集)'!BM$2,'受領情報一覧(KPMG編集)'!$2:$100,ROW()-1,0)="","",HLOOKUP('回答結果(KPMG編集)'!BM$2,'受領情報一覧(KPMG編集)'!$2:$100,ROW()-1,0)),"")</f>
        <v>無</v>
      </c>
      <c r="BN57" s="45" t="str">
        <f>IFERROR(IF(HLOOKUP('回答結果(KPMG編集)'!BN$2,'受領情報一覧(KPMG編集)'!$2:$100,ROW()-1,0)="","",HLOOKUP('回答結果(KPMG編集)'!BN$2,'受領情報一覧(KPMG編集)'!$2:$100,ROW()-1,0)),"")</f>
        <v/>
      </c>
      <c r="BO57" s="45" t="str">
        <f>IFERROR(IF(HLOOKUP('回答結果(KPMG編集)'!BO$2,'受領情報一覧(KPMG編集)'!$2:$100,ROW()-1,0)="","",HLOOKUP('回答結果(KPMG編集)'!BO$2,'受領情報一覧(KPMG編集)'!$2:$100,ROW()-1,0)),"")</f>
        <v/>
      </c>
      <c r="BP57" s="45" t="str">
        <f>IFERROR(IF(HLOOKUP('回答結果(KPMG編集)'!BP$2,'受領情報一覧(KPMG編集)'!$2:$100,ROW()-1,0)="","",HLOOKUP('回答結果(KPMG編集)'!BP$2,'受領情報一覧(KPMG編集)'!$2:$100,ROW()-1,0)),"")</f>
        <v/>
      </c>
      <c r="BQ57" s="45" t="str">
        <f>IFERROR(IF(HLOOKUP('回答結果(KPMG編集)'!BQ$2,'受領情報一覧(KPMG編集)'!$2:$100,ROW()-1,0)="","",HLOOKUP('回答結果(KPMG編集)'!BQ$2,'受領情報一覧(KPMG編集)'!$2:$100,ROW()-1,0)),"")</f>
        <v/>
      </c>
      <c r="BR57" s="45" t="str">
        <f>IFERROR(IF(HLOOKUP('回答結果(KPMG編集)'!BR$2,'受領情報一覧(KPMG編集)'!$2:$100,ROW()-1,0)="","",HLOOKUP('回答結果(KPMG編集)'!BR$2,'受領情報一覧(KPMG編集)'!$2:$100,ROW()-1,0)),"")</f>
        <v/>
      </c>
      <c r="BS57" s="45" t="str">
        <f>IFERROR(IF(HLOOKUP('回答結果(KPMG編集)'!BS$2,'受領情報一覧(KPMG編集)'!$2:$100,ROW()-1,0)="","",HLOOKUP('回答結果(KPMG編集)'!BS$2,'受領情報一覧(KPMG編集)'!$2:$100,ROW()-1,0)),"")</f>
        <v/>
      </c>
      <c r="BT57" s="45" t="str">
        <f>IFERROR(IF(HLOOKUP('回答結果(KPMG編集)'!BT$2,'受領情報一覧(KPMG編集)'!$2:$100,ROW()-1,0)="","",HLOOKUP('回答結果(KPMG編集)'!BT$2,'受領情報一覧(KPMG編集)'!$2:$100,ROW()-1,0)),"")</f>
        <v/>
      </c>
      <c r="BU57" s="45" t="str">
        <f>IFERROR(IF(HLOOKUP('回答結果(KPMG編集)'!BU$2,'受領情報一覧(KPMG編集)'!$2:$100,ROW()-1,0)="","",HLOOKUP('回答結果(KPMG編集)'!BU$2,'受領情報一覧(KPMG編集)'!$2:$100,ROW()-1,0)),"")</f>
        <v>有</v>
      </c>
      <c r="BV57" s="45" t="str">
        <f>IFERROR(IF(HLOOKUP('回答結果(KPMG編集)'!BV$2,'受領情報一覧(KPMG編集)'!$2:$100,ROW()-1,0)="","",HLOOKUP('回答結果(KPMG編集)'!BV$2,'受領情報一覧(KPMG編集)'!$2:$100,ROW()-1,0)),"")</f>
        <v>基準データと取得したデータとの差分分析をすることで、安全措置対策状況（設備の配置状況等）や安全衛生状態（施設の清掃状況等）、技術基準乖離状況（設備の性能等）、設計・施工状況（建築物や埋設物の設計図面への適合状況等）を把握;</v>
      </c>
      <c r="BW57" s="45" t="str">
        <f>IFERROR(IF(HLOOKUP('回答結果(KPMG編集)'!BW$2,'受領情報一覧(KPMG編集)'!$2:$100,ROW()-1,0)="","",HLOOKUP('回答結果(KPMG編集)'!BW$2,'受領情報一覧(KPMG編集)'!$2:$100,ROW()-1,0)),"")</f>
        <v>レベル3：実装（製品・サービスとして提供されている）</v>
      </c>
      <c r="BX57" s="45" t="str">
        <f>IFERROR(IF(HLOOKUP('回答結果(KPMG編集)'!BX$2,'受領情報一覧(KPMG編集)'!$2:$100,ROW()-1,0)="","",HLOOKUP('回答結果(KPMG編集)'!BX$2,'受領情報一覧(KPMG編集)'!$2:$100,ROW()-1,0)),"")</f>
        <v>断面修復工等コンクリートのはつり作業を伴う工事において、はつり箇所を計測した点群データを取得(※)の上、当該Hatsulyにアップロード。鉄筋やはつり平面をモデル化することで、はつり深さやかぶり厚、また打設するコンクリート等の必要量を自動算出や帳票出力が可能。
また、発注者に対して、3Dデータや帳票をWebで共有することで（発注者との協議の上）オンライン上で検収を完了することもできる。
※点群データ取得方法に関しては、LiDAR付iPad等のデバイスによる、Scaniverse等の点群取得アプリの利用を推奨</v>
      </c>
      <c r="BY57" s="45" t="str">
        <f>IFERROR(IF(HLOOKUP('回答結果(KPMG編集)'!BY$2,'受領情報一覧(KPMG編集)'!$2:$100,ROW()-1,0)="","",HLOOKUP('回答結果(KPMG編集)'!BY$2,'受領情報一覧(KPMG編集)'!$2:$100,ROW()-1,0)),"")</f>
        <v>取得していない;</v>
      </c>
      <c r="BZ57" s="45" t="str">
        <f>IFERROR(IF(HLOOKUP('回答結果(KPMG編集)'!BZ$2,'受領情報一覧(KPMG編集)'!$2:$100,ROW()-1,0)="","",HLOOKUP('回答結果(KPMG編集)'!BZ$2,'受領情報一覧(KPMG編集)'!$2:$100,ROW()-1,0)),"")</f>
        <v>両方取得していない</v>
      </c>
      <c r="CA57" s="45" t="str">
        <f>IFERROR(IF(HLOOKUP('回答結果(KPMG編集)'!CA$2,'受領情報一覧(KPMG編集)'!$2:$100,ROW()-1,0)="","",HLOOKUP('回答結果(KPMG編集)'!CA$2,'受領情報一覧(KPMG編集)'!$2:$100,ROW()-1,0)),"")</f>
        <v/>
      </c>
      <c r="CB57" s="45" t="str">
        <f>IFERROR(IF(HLOOKUP('回答結果(KPMG編集)'!CB$2,'受領情報一覧(KPMG編集)'!$2:$100,ROW()-1,0)="","",HLOOKUP('回答結果(KPMG編集)'!CB$2,'受領情報一覧(KPMG編集)'!$2:$100,ROW()-1,0)),"")</f>
        <v/>
      </c>
      <c r="CC57" s="45" t="str">
        <f>IFERROR(IF(HLOOKUP('回答結果(KPMG編集)'!CC$2,'受領情報一覧(KPMG編集)'!$2:$100,ROW()-1,0)="","",HLOOKUP('回答結果(KPMG編集)'!CC$2,'受領情報一覧(KPMG編集)'!$2:$100,ROW()-1,0)),"")</f>
        <v/>
      </c>
      <c r="CD57" s="45" t="str">
        <f>IFERROR(IF(HLOOKUP('回答結果(KPMG編集)'!CD$2,'受領情報一覧(KPMG編集)'!$2:$100,ROW()-1,0)="","",HLOOKUP('回答結果(KPMG編集)'!CD$2,'受領情報一覧(KPMG編集)'!$2:$100,ROW()-1,0)),"")</f>
        <v/>
      </c>
      <c r="CE57" s="45" t="str">
        <f>IFERROR(IF(HLOOKUP('回答結果(KPMG編集)'!CE$2,'受領情報一覧(KPMG編集)'!$2:$100,ROW()-1,0)="","",HLOOKUP('回答結果(KPMG編集)'!CE$2,'受領情報一覧(KPMG編集)'!$2:$100,ROW()-1,0)),"")</f>
        <v>準拠するガイドラインはないが独自に脆弱性検査を実施している</v>
      </c>
      <c r="CF57" s="45" t="str">
        <f>IFERROR(IF(HLOOKUP('回答結果(KPMG編集)'!CF$2,'受領情報一覧(KPMG編集)'!$2:$100,ROW()-1,0)="","",HLOOKUP('回答結果(KPMG編集)'!CF$2,'受領情報一覧(KPMG編集)'!$2:$100,ROW()-1,0)),"")</f>
        <v/>
      </c>
      <c r="CG57" s="45" t="str">
        <f>IFERROR(IF(HLOOKUP('回答結果(KPMG編集)'!CG$2,'受領情報一覧(KPMG編集)'!$2:$100,ROW()-1,0)="","",HLOOKUP('回答結果(KPMG編集)'!CG$2,'受領情報一覧(KPMG編集)'!$2:$100,ROW()-1,0)),"")</f>
        <v>脆弱性スキャン　※パッチの適用状況等を診断する;コードレビュー　※ソースコードをレビューすることで（脆弱性を含む）不具合を検出する;</v>
      </c>
      <c r="CH57" s="45" t="str">
        <f>IFERROR(IF(HLOOKUP('回答結果(KPMG編集)'!CH$2,'受領情報一覧(KPMG編集)'!$2:$100,ROW()-1,0)="","",HLOOKUP('回答結果(KPMG編集)'!CH$2,'受領情報一覧(KPMG編集)'!$2:$100,ROW()-1,0)),"")</f>
        <v/>
      </c>
      <c r="CI57" s="45" t="str">
        <f>IFERROR(IF(HLOOKUP('回答結果(KPMG編集)'!CI$2,'受領情報一覧(KPMG編集)'!$2:$100,ROW()-1,0)="","",HLOOKUP('回答結果(KPMG編集)'!CI$2,'受領情報一覧(KPMG編集)'!$2:$100,ROW()-1,0)),"")</f>
        <v/>
      </c>
      <c r="CJ57" s="45" t="str">
        <f>IFERROR(IF(HLOOKUP('回答結果(KPMG編集)'!CJ$2,'受領情報一覧(KPMG編集)'!$2:$100,ROW()-1,0)="","",HLOOKUP('回答結果(KPMG編集)'!CJ$2,'受領情報一覧(KPMG編集)'!$2:$100,ROW()-1,0)),"")</f>
        <v>日本国内のデータセンタ</v>
      </c>
      <c r="CK57" s="45" t="str">
        <f>IFERROR(IF(HLOOKUP('回答結果(KPMG編集)'!CK$2,'受領情報一覧(KPMG編集)'!$2:$100,ROW()-1,0)="","",HLOOKUP('回答結果(KPMG編集)'!CK$2,'受領情報一覧(KPMG編集)'!$2:$100,ROW()-1,0)),"")</f>
        <v>クラウドサービス内の耐タンパー装置（ハードウェアセキュリティモジュール）等の仕組みによって安全に管理され、その暗号化鍵の使⽤可否が利⽤者側の管理下に置かれる等、利⽤者側の意に反した復号を⾏うことができない仕組みが確⽴されている</v>
      </c>
      <c r="CL57" s="45" t="str">
        <f>IFERROR(IF(HLOOKUP('回答結果(KPMG編集)'!CL$2,'受領情報一覧(KPMG編集)'!$2:$100,ROW()-1,0)="","",HLOOKUP('回答結果(KPMG編集)'!CL$2,'受領情報一覧(KPMG編集)'!$2:$100,ROW()-1,0)),"")</f>
        <v/>
      </c>
      <c r="CM57" s="45" t="str">
        <f>IFERROR(IF(HLOOKUP('回答結果(KPMG編集)'!CM$2,'受領情報一覧(KPMG編集)'!$2:$100,ROW()-1,0)="","",HLOOKUP('回答結果(KPMG編集)'!CM$2,'受領情報一覧(KPMG編集)'!$2:$100,ROW()-1,0)),"")</f>
        <v/>
      </c>
      <c r="CN57" s="45" t="str">
        <f>IFERROR(IF(HLOOKUP('回答結果(KPMG編集)'!CN$2,'受領情報一覧(KPMG編集)'!$2:$100,ROW()-1,0)="","",HLOOKUP('回答結果(KPMG編集)'!CN$2,'受領情報一覧(KPMG編集)'!$2:$100,ROW()-1,0)),"")</f>
        <v/>
      </c>
      <c r="CO57" s="45" t="str">
        <f>IFERROR(IF(HLOOKUP('回答結果(KPMG編集)'!CO$2,'受領情報一覧(KPMG編集)'!$2:$100,ROW()-1,0)="","",HLOOKUP('回答結果(KPMG編集)'!CO$2,'受領情報一覧(KPMG編集)'!$2:$100,ROW()-1,0)),"")</f>
        <v/>
      </c>
      <c r="CP57" s="45" t="str">
        <f>IFERROR(IF(HLOOKUP('回答結果(KPMG編集)'!CP$2,'受領情報一覧(KPMG編集)'!$2:$100,ROW()-1,0)="","",HLOOKUP('回答結果(KPMG編集)'!CP$2,'受領情報一覧(KPMG編集)'!$2:$100,ROW()-1,0)),"")</f>
        <v/>
      </c>
      <c r="CQ57" s="45" t="str">
        <f>IFERROR(IF(HLOOKUP('回答結果(KPMG編集)'!CQ$2,'受領情報一覧(KPMG編集)'!$2:$100,ROW()-1,0)="","",HLOOKUP('回答結果(KPMG編集)'!CQ$2,'受領情報一覧(KPMG編集)'!$2:$100,ROW()-1,0)),"")</f>
        <v/>
      </c>
      <c r="CR57" s="45" t="str">
        <f>IFERROR(IF(HLOOKUP('回答結果(KPMG編集)'!CR$2,'受領情報一覧(KPMG編集)'!$2:$100,ROW()-1,0)="","",HLOOKUP('回答結果(KPMG編集)'!CR$2,'受領情報一覧(KPMG編集)'!$2:$100,ROW()-1,0)),"")</f>
        <v/>
      </c>
      <c r="CS57" s="45" t="str">
        <f>IFERROR(IF(HLOOKUP('回答結果(KPMG編集)'!CS$2,'受領情報一覧(KPMG編集)'!$2:$100,ROW()-1,0)="","",HLOOKUP('回答結果(KPMG編集)'!CS$2,'受領情報一覧(KPMG編集)'!$2:$100,ROW()-1,0)),"")</f>
        <v/>
      </c>
      <c r="CT57" s="45" t="str">
        <f>IFERROR(IF(HLOOKUP('回答結果(KPMG編集)'!CT$2,'受領情報一覧(KPMG編集)'!$2:$100,ROW()-1,0)="","",HLOOKUP('回答結果(KPMG編集)'!CT$2,'受領情報一覧(KPMG編集)'!$2:$100,ROW()-1,0)),"")</f>
        <v/>
      </c>
      <c r="CU57" s="45" t="str">
        <f>IFERROR(IF(HLOOKUP('回答結果(KPMG編集)'!CU$2,'受領情報一覧(KPMG編集)'!$2:$100,ROW()-1,0)="","",HLOOKUP('回答結果(KPMG編集)'!CU$2,'受領情報一覧(KPMG編集)'!$2:$100,ROW()-1,0)),"")</f>
        <v/>
      </c>
      <c r="CV57" s="45" t="str">
        <f>IFERROR(IF(HLOOKUP('回答結果(KPMG編集)'!CV$2,'受領情報一覧(KPMG編集)'!$2:$100,ROW()-1,0)="","",HLOOKUP('回答結果(KPMG編集)'!CV$2,'受領情報一覧(KPMG編集)'!$2:$100,ROW()-1,0)),"")</f>
        <v>5件以上</v>
      </c>
      <c r="CW57" s="45" t="str">
        <f>IFERROR(IF(HLOOKUP('回答結果(KPMG編集)'!CW$2,'受領情報一覧(KPMG編集)'!$2:$100,ROW()-1,0)="","",HLOOKUP('回答結果(KPMG編集)'!CW$2,'受領情報一覧(KPMG編集)'!$2:$100,ROW()-1,0)),"")</f>
        <v>0件</v>
      </c>
      <c r="CX57" s="45" t="str">
        <f>IFERROR(IF(HLOOKUP('回答結果(KPMG編集)'!CX$2,'受領情報一覧(KPMG編集)'!$2:$100,ROW()-1,0)="","",HLOOKUP('回答結果(KPMG編集)'!CX$2,'受領情報一覧(KPMG編集)'!$2:$100,ROW()-1,0)),"")</f>
        <v xml:space="preserve">①発注者
非開示
②概要
奥村組様において、躯体のリニューアル工事にて、斫り出した躯体の配筋状況とモルタル量の算出にHatsulyを利用。
③参考URL
https://hatsuly.datalabs.jp/
④投資対効果
iPad1台で時間を要さずに断面修復の出来形を計測できるため、職員の省力化が図れること、発注者に対して速やかな情報共有ができること。
</v>
      </c>
      <c r="CY57" s="45" t="str">
        <f>IFERROR(IF(HLOOKUP('回答結果(KPMG編集)'!CY$2,'受領情報一覧(KPMG編集)'!$2:$100,ROW()-1,0)="","",HLOOKUP('回答結果(KPMG編集)'!CY$2,'受領情報一覧(KPMG編集)'!$2:$100,ROW()-1,0)),"")</f>
        <v/>
      </c>
      <c r="CZ57" s="45" t="str">
        <f>IFERROR(IF(HLOOKUP('回答結果(KPMG編集)'!CZ$2,'受領情報一覧(KPMG編集)'!$2:$100,ROW()-1,0)="","",HLOOKUP('回答結果(KPMG編集)'!CZ$2,'受領情報一覧(KPMG編集)'!$2:$100,ROW()-1,0)),"")</f>
        <v/>
      </c>
      <c r="DA57" s="45" t="str">
        <f>IFERROR(IF(HLOOKUP('回答結果(KPMG編集)'!DA$2,'受領情報一覧(KPMG編集)'!$2:$100,ROW()-1,0)="","",HLOOKUP('回答結果(KPMG編集)'!DA$2,'受領情報一覧(KPMG編集)'!$2:$100,ROW()-1,0)),"")</f>
        <v>・初期導入費用：なし
・Hatsuly利用料：詳細はお問い合わせください
・ホームページ：https://hatsuly.datalabs.jp/</v>
      </c>
      <c r="DB57" s="45" t="str">
        <f>IFERROR(IF(HLOOKUP('回答結果(KPMG編集)'!DB$2,'受領情報一覧(KPMG編集)'!$2:$100,ROW()-1,0)="","",HLOOKUP('回答結果(KPMG編集)'!DB$2,'受領情報一覧(KPMG編集)'!$2:$100,ROW()-1,0)),"")</f>
        <v/>
      </c>
      <c r="DC57" s="45" t="str">
        <f>IFERROR(IF(HLOOKUP('回答結果(KPMG編集)'!DC$2,'受領情報一覧(KPMG編集)'!$2:$100,ROW()-1,0)="","",HLOOKUP('回答結果(KPMG編集)'!DC$2,'受領情報一覧(KPMG編集)'!$2:$100,ROW()-1,0)),"")</f>
        <v/>
      </c>
      <c r="DD57" s="45" t="str">
        <f>IFERROR(IF(HLOOKUP('回答結果(KPMG編集)'!DD$2,'受領情報一覧(KPMG編集)'!$2:$100,ROW()-1,0)="","",HLOOKUP('回答結果(KPMG編集)'!DD$2,'受領情報一覧(KPMG編集)'!$2:$100,ROW()-1,0)),"")</f>
        <v>〇推奨するデバイススペック
・デバイス：2020/2021 iPad Pro
・OS：Windows 10 (64ビット)以降MacOS10.15以降iPadOS 16.3以降
・メモリ：８GB以上
・ウェブブラウザ：Google chrome</v>
      </c>
      <c r="DE57" s="45" t="str">
        <f>IFERROR(IF(HLOOKUP('回答結果(KPMG編集)'!DE$2,'受領情報一覧(KPMG編集)'!$2:$100,ROW()-1,0)="","",HLOOKUP('回答結果(KPMG編集)'!DE$2,'受領情報一覧(KPMG編集)'!$2:$100,ROW()-1,0)),"")</f>
        <v>当製品はNETIS登録済（KK-230066-A）である。当製品を利用することで、断面修復工に係る一連の間接作業の省力化が可能であり、体積計算のみならず、かぶり厚等の出来形管理に用いる長さも計測の上、検査帳票まで出力が可能である。
従来の手作業による計測及びその証左として写真が担う役割を3次元データで代替できる上、１回あたりの工数を大幅に削減することができる（従来比6割以上の削減効果※当社調べ）。</v>
      </c>
      <c r="DF57" s="45" t="str">
        <f>IFERROR(IF(HLOOKUP('回答結果(KPMG編集)'!DF$2,'受領情報一覧(KPMG編集)'!$2:$100,ROW()-1,0)="","",HLOOKUP('回答結果(KPMG編集)'!DF$2,'受領情報一覧(KPMG編集)'!$2:$100,ROW()-1,0)),"")</f>
        <v>日本国の裁判所</v>
      </c>
      <c r="DG57" s="45" t="str">
        <f>IFERROR(IF(HLOOKUP('回答結果(KPMG編集)'!DG$2,'受領情報一覧(KPMG編集)'!$2:$100,ROW()-1,0)="","",HLOOKUP('回答結果(KPMG編集)'!DG$2,'受領情報一覧(KPMG編集)'!$2:$100,ROW()-1,0)),"")</f>
        <v>日本法</v>
      </c>
      <c r="DH57" s="45" t="str">
        <f>IFERROR(IF(HLOOKUP('回答結果(KPMG編集)'!DH$2,'受領情報一覧(KPMG編集)'!$2:$100,ROW()-1,0)="","",HLOOKUP('回答結果(KPMG編集)'!DH$2,'受領情報一覧(KPMG編集)'!$2:$100,ROW()-1,0)),"")</f>
        <v>はい</v>
      </c>
      <c r="DI57" s="45" t="str">
        <f>IFERROR(IF(HLOOKUP('回答結果(KPMG編集)'!DI$2,'受領情報一覧(KPMG編集)'!$2:$100,ROW()-1,0)="","",HLOOKUP('回答結果(KPMG編集)'!DI$2,'受領情報一覧(KPMG編集)'!$2:$100,ROW()-1,0)),"")</f>
        <v>はい</v>
      </c>
      <c r="DJ57" s="45" t="str">
        <f>IFERROR(IF(HLOOKUP('回答結果(KPMG編集)'!DJ$2,'受領情報一覧(KPMG編集)'!$2:$100,ROW()-1,0)="","",HLOOKUP('回答結果(KPMG編集)'!DJ$2,'受領情報一覧(KPMG編集)'!$2:$100,ROW()-1,0)),"")</f>
        <v>利用契約書第21条（免責）に規定</v>
      </c>
      <c r="DK57" s="45" t="str">
        <f>IFERROR(IF(HLOOKUP('回答結果(KPMG編集)'!DK$2,'受領情報一覧(KPMG編集)'!$2:$100,ROW()-1,0)="","",HLOOKUP('回答結果(KPMG編集)'!DK$2,'受領情報一覧(KPMG編集)'!$2:$100,ROW()-1,0)),"")</f>
        <v/>
      </c>
      <c r="DL57" s="45" t="str">
        <f>IFERROR(IF(HLOOKUP('回答結果(KPMG編集)'!DL$2,'受領情報一覧(KPMG編集)'!$2:$100,ROW()-1,0)="","",HLOOKUP('回答結果(KPMG編集)'!DL$2,'受領情報一覧(KPMG編集)'!$2:$100,ROW()-1,0)),"")</f>
        <v/>
      </c>
      <c r="DM57" s="45" t="str">
        <f>IFERROR(IF(HLOOKUP('回答結果(KPMG編集)'!DM$2,'受領情報一覧(KPMG編集)'!$2:$100,ROW()-1,0)="","",HLOOKUP('回答結果(KPMG編集)'!DM$2,'受領情報一覧(KPMG編集)'!$2:$100,ROW()-1,0)),"")</f>
        <v/>
      </c>
      <c r="DN57" s="45" t="str">
        <f>IFERROR(IF(HLOOKUP('回答結果(KPMG編集)'!DN$2,'受領情報一覧(KPMG編集)'!$2:$100,ROW()-1,0)="","",HLOOKUP('回答結果(KPMG編集)'!DN$2,'受領情報一覧(KPMG編集)'!$2:$100,ROW()-1,0)),"")</f>
        <v/>
      </c>
      <c r="DO57" s="45" t="str">
        <f>IFERROR(IF(HLOOKUP('回答結果(KPMG編集)'!DO$2,'受領情報一覧(KPMG編集)'!$2:$100,ROW()-1,0)="","",HLOOKUP('回答結果(KPMG編集)'!DO$2,'受領情報一覧(KPMG編集)'!$2:$100,ROW()-1,0)),"")</f>
        <v/>
      </c>
      <c r="DP57" s="45" t="str">
        <f>IFERROR(IF(HLOOKUP('回答結果(KPMG編集)'!DP$2,'受領情報一覧(KPMG編集)'!$2:$100,ROW()-1,0)="","",HLOOKUP('回答結果(KPMG編集)'!DP$2,'受領情報一覧(KPMG編集)'!$2:$100,ROW()-1,0)),"")</f>
        <v/>
      </c>
      <c r="DQ57" s="45" t="str">
        <f>IFERROR(IF(HLOOKUP('回答結果(KPMG編集)'!DQ$2,'受領情報一覧(KPMG編集)'!$2:$100,ROW()-1,0)="","",HLOOKUP('回答結果(KPMG編集)'!DQ$2,'受領情報一覧(KPMG編集)'!$2:$100,ROW()-1,0)),"")</f>
        <v/>
      </c>
      <c r="DR57" s="45" t="str">
        <f>IFERROR(IF(HLOOKUP('回答結果(KPMG編集)'!DR$2,'受領情報一覧(KPMG編集)'!$2:$100,ROW()-1,0)="","",HLOOKUP('回答結果(KPMG編集)'!DR$2,'受領情報一覧(KPMG編集)'!$2:$100,ROW()-1,0)),"")</f>
        <v/>
      </c>
      <c r="DS57" s="45" t="str">
        <f>IFERROR(IF(HLOOKUP('回答結果(KPMG編集)'!DS$2,'受領情報一覧(KPMG編集)'!$2:$100,ROW()-1,0)="","",HLOOKUP('回答結果(KPMG編集)'!DS$2,'受領情報一覧(KPMG編集)'!$2:$100,ROW()-1,0)),"")</f>
        <v/>
      </c>
      <c r="DT57" s="45" t="str">
        <f>IFERROR(IF(HLOOKUP('回答結果(KPMG編集)'!DT$2,'受領情報一覧(KPMG編集)'!$2:$100,ROW()-1,0)="","",HLOOKUP('回答結果(KPMG編集)'!DT$2,'受領情報一覧(KPMG編集)'!$2:$100,ROW()-1,0)),"")</f>
        <v/>
      </c>
      <c r="DU57" s="45" t="str">
        <f>IFERROR(IF(HLOOKUP('回答結果(KPMG編集)'!DU$2,'受領情報一覧(KPMG編集)'!$2:$100,ROW()-1,0)="","",HLOOKUP('回答結果(KPMG編集)'!DU$2,'受領情報一覧(KPMG編集)'!$2:$100,ROW()-1,0)),"")</f>
        <v/>
      </c>
      <c r="DV57" s="45" t="str">
        <f>IFERROR(IF(HLOOKUP('回答結果(KPMG編集)'!DV$2,'受領情報一覧(KPMG編集)'!$2:$100,ROW()-1,0)="","",HLOOKUP('回答結果(KPMG編集)'!DV$2,'受領情報一覧(KPMG編集)'!$2:$100,ROW()-1,0)),"")</f>
        <v>事業開発統括本部　伊地知正幸</v>
      </c>
      <c r="DW57" s="45" t="str">
        <f>IFERROR(IF(HLOOKUP('回答結果(KPMG編集)'!DW$2,'受領情報一覧(KPMG編集)'!$2:$100,ROW()-1,0)="","",HLOOKUP('回答結果(KPMG編集)'!DW$2,'受領情報一覧(KPMG編集)'!$2:$100,ROW()-1,0)),"")</f>
        <v>ジギョウカイハツトウカツホンブ　イジチマサユキ</v>
      </c>
      <c r="DX57" s="45" t="str">
        <f>IFERROR(IF(HLOOKUP('回答結果(KPMG編集)'!DX$2,'受領情報一覧(KPMG編集)'!$2:$100,ROW()-1,0)="","",HLOOKUP('回答結果(KPMG編集)'!DX$2,'受領情報一覧(KPMG編集)'!$2:$100,ROW()-1,0)),"")</f>
        <v>（代表電話）03-6810-8520　平日9:00～17:00
masayuki.ijichi@datalabs.jp</v>
      </c>
      <c r="DY57" s="45" t="str">
        <f>IFERROR(IF(HLOOKUP('回答結果(KPMG編集)'!DY$2,'受領情報一覧(KPMG編集)'!$2:$100,ROW()-1,0)="","",HLOOKUP('回答結果(KPMG編集)'!DY$2,'受領情報一覧(KPMG編集)'!$2:$100,ROW()-1,0)),"")</f>
        <v>個人情報の取扱いに同意する</v>
      </c>
      <c r="DZ57" s="45" t="str">
        <f>IFERROR(IF(HLOOKUP('回答結果(KPMG編集)'!DZ$2,'受領情報一覧(KPMG編集)'!$2:$100,ROW()-1,0)="","",HLOOKUP('回答結果(KPMG編集)'!DZ$2,'受領情報一覧(KPMG編集)'!$2:$100,ROW()-1,0)),"")</f>
        <v>著作権の取扱いに同意する</v>
      </c>
      <c r="EA57" s="45" t="str">
        <f>IFERROR(IF(HLOOKUP('回答結果(KPMG編集)'!EA$3,'受領情報一覧(KPMG編集)'!$3:$100,ROW()-2,0)="","",HLOOKUP('回答結果(KPMG編集)'!EA$3,'受領情報一覧(KPMG編集)'!$3:$100,ROW()-2,0)),"")</f>
        <v>同意する</v>
      </c>
      <c r="EB57" s="45" t="str">
        <f>IFERROR(IF(HLOOKUP('回答結果(KPMG編集)'!EB$3,'受領情報一覧(KPMG編集)'!$3:$100,ROW()-2,0)="","",HLOOKUP('回答結果(KPMG編集)'!EB$3,'受領情報一覧(KPMG編集)'!$3:$100,ROW()-2,0)),"")</f>
        <v>確認しました</v>
      </c>
    </row>
    <row r="58" spans="2:132" x14ac:dyDescent="0.55000000000000004">
      <c r="B58" s="67">
        <f>IFERROR(IF(Table1[[#This Row],[回答ID]]="","",Table1[[#This Row],[回答ID]]),"")</f>
        <v>55</v>
      </c>
      <c r="C58" s="46">
        <f>IFERROR(IF(Table1[[#This Row],[開始時刻]]="","",Table1[[#This Row],[開始時刻]]),"")</f>
        <v>45320.75273148148</v>
      </c>
      <c r="D58" s="46">
        <f>IFERROR(IF(Table1[[#This Row],[完了時刻]]="","",Table1[[#This Row],[完了時刻]]),"")</f>
        <v>45320.776944444442</v>
      </c>
      <c r="E58" s="45" t="str">
        <f>IFERROR(IF(Table1[[#This Row],[メール]]="","",Table1[[#This Row],[メール]]),"")</f>
        <v>anonymous</v>
      </c>
      <c r="F58" s="45" t="str">
        <f>IFERROR(IF(Table1[[#This Row],[名前]]="","",Table1[[#This Row],[名前]]),"")</f>
        <v/>
      </c>
      <c r="G58" s="45" t="str">
        <f>IFERROR(IF(Table1[[#This Row],[最終変更時刻]]="","",Table1[[#This Row],[最終変更時刻]]),"")</f>
        <v/>
      </c>
      <c r="H58" s="45" t="str">
        <f>IFERROR(IF(HLOOKUP('回答結果(KPMG編集)'!H$2,'受領情報一覧(KPMG編集)'!$2:$100,ROW()-1,0)="","",HLOOKUP('回答結果(KPMG編集)'!H$2,'受領情報一覧(KPMG編集)'!$2:$100,ROW()-1,0)),"")</f>
        <v>東芝デジタルソリューションズ株式会社</v>
      </c>
      <c r="I58" s="45" t="str">
        <f>IFERROR(IF(HLOOKUP('回答結果(KPMG編集)'!I$2,'受領情報一覧(KPMG編集)'!$2:$100,ROW()-1,0)="","",HLOOKUP('回答結果(KPMG編集)'!I$2,'受領情報一覧(KPMG編集)'!$2:$100,ROW()-1,0)),"")</f>
        <v>トウシバデジタルソリューションズ</v>
      </c>
      <c r="J58" s="45" t="str">
        <f>IFERROR(IF(HLOOKUP('回答結果(KPMG編集)'!J$2,'受領情報一覧(KPMG編集)'!$2:$100,ROW()-1,0)="","",HLOOKUP('回答結果(KPMG編集)'!J$2,'受領情報一覧(KPMG編集)'!$2:$100,ROW()-1,0)),"")</f>
        <v>日本国</v>
      </c>
      <c r="K58" s="184">
        <f>IFERROR(IF(HLOOKUP('回答結果(KPMG編集)'!K$2,'受領情報一覧(KPMG編集)'!$2:$100,ROW()-1,0)="","",HLOOKUP('回答結果(KPMG編集)'!K$2,'受領情報一覧(KPMG編集)'!$2:$100,ROW()-1,0)),"")</f>
        <v>7010401052137</v>
      </c>
      <c r="L58" s="45" t="str">
        <f>IFERROR(IF(HLOOKUP('回答結果(KPMG編集)'!L$2,'受領情報一覧(KPMG編集)'!$2:$100,ROW()-1,0)="","",HLOOKUP('回答結果(KPMG編集)'!L$2,'受領情報一覧(KPMG編集)'!$2:$100,ROW()-1,0)),"")</f>
        <v>300⼈超</v>
      </c>
      <c r="M58" s="45" t="str">
        <f>IFERROR(IF(HLOOKUP('回答結果(KPMG編集)'!M$2,'受領情報一覧(KPMG編集)'!$2:$100,ROW()-1,0)="","",HLOOKUP('回答結果(KPMG編集)'!M$2,'受領情報一覧(KPMG編集)'!$2:$100,ROW()-1,0)),"")</f>
        <v>３億円超</v>
      </c>
      <c r="N58" s="45" t="str">
        <f>IFERROR(IF(HLOOKUP('回答結果(KPMG編集)'!N$2,'受領情報一覧(KPMG編集)'!$2:$100,ROW()-1,0)="","",HLOOKUP('回答結果(KPMG編集)'!N$2,'受領情報一覧(KPMG編集)'!$2:$100,ROW()-1,0)),"")</f>
        <v>神奈川県川崎市幸区堀川町72番地34</v>
      </c>
      <c r="O58" s="45" t="str">
        <f>IFERROR(IF(HLOOKUP('回答結果(KPMG編集)'!O$2,'受領情報一覧(KPMG編集)'!$2:$100,ROW()-1,0)="","",HLOOKUP('回答結果(KPMG編集)'!O$2,'受領情報一覧(KPMG編集)'!$2:$100,ROW()-1,0)),"")</f>
        <v>https://www.global.toshiba/jp/company/digitalsolution.html</v>
      </c>
      <c r="P58" s="45" t="str">
        <f>IFERROR(IF(HLOOKUP('回答結果(KPMG編集)'!P$2,'受領情報一覧(KPMG編集)'!$2:$100,ROW()-1,0)="","",HLOOKUP('回答結果(KPMG編集)'!P$2,'受領情報一覧(KPMG編集)'!$2:$100,ROW()-1,0)),"")</f>
        <v>中央省庁（全省庁統一資格）;都道府県;市区町村;</v>
      </c>
      <c r="Q58" s="45" t="str">
        <f>IFERROR(IF(HLOOKUP('回答結果(KPMG編集)'!Q$2,'受領情報一覧(KPMG編集)'!$2:$100,ROW()-1,0)="","",HLOOKUP('回答結果(KPMG編集)'!Q$2,'受領情報一覧(KPMG編集)'!$2:$100,ROW()-1,0)),"")</f>
        <v>全国;</v>
      </c>
      <c r="R58" s="45" t="str">
        <f>IFERROR(IF(HLOOKUP('回答結果(KPMG編集)'!R$2,'受領情報一覧(KPMG編集)'!$2:$100,ROW()-1,0)="","",HLOOKUP('回答結果(KPMG編集)'!R$2,'受領情報一覧(KPMG編集)'!$2:$100,ROW()-1,0)),"")</f>
        <v>SATLYS映像解析AI（変状・異常検知）</v>
      </c>
      <c r="S58" s="45" t="str">
        <f>IFERROR(IF(HLOOKUP('回答結果(KPMG編集)'!S$2,'受領情報一覧(KPMG編集)'!$2:$100,ROW()-1,0)="","",HLOOKUP('回答結果(KPMG編集)'!S$2,'受領情報一覧(KPMG編集)'!$2:$100,ROW()-1,0)),"")</f>
        <v/>
      </c>
      <c r="T58" s="45" t="str">
        <f>IFERROR(IF(HLOOKUP('回答結果(KPMG編集)'!T$2,'受領情報一覧(KPMG編集)'!$2:$100,ROW()-1,0)="","",HLOOKUP('回答結果(KPMG編集)'!T$2,'受領情報一覧(KPMG編集)'!$2:$100,ROW()-1,0)),"")</f>
        <v>路面、錆、ひび等の変状・異常を検知する映像解析AIのSDKを提供します。当社検証済みAIモデルによりアプリケーションへのタイムリーな組み込みが可能で、新たなデータの学習にも低コストで対応可能です。</v>
      </c>
      <c r="U58" s="45" t="str">
        <f>IFERROR(IF(HLOOKUP('回答結果(KPMG編集)'!U$2,'受領情報一覧(KPMG編集)'!$2:$100,ROW()-1,0)="","",HLOOKUP('回答結果(KPMG編集)'!U$2,'受領情報一覧(KPMG編集)'!$2:$100,ROW()-1,0)),"")</f>
        <v>https://www.global.toshiba/jp/products-solutions/ai-iot/satlys.html</v>
      </c>
      <c r="V58" s="45" t="str">
        <f>IFERROR(IF(HLOOKUP('回答結果(KPMG編集)'!V$2,'受領情報一覧(KPMG編集)'!$2:$100,ROW()-1,0)="","",HLOOKUP('回答結果(KPMG編集)'!V$2,'受領情報一覧(KPMG編集)'!$2:$100,ROW()-1,0)),"")</f>
        <v/>
      </c>
      <c r="W58" s="45" t="str">
        <f>IFERROR(IF(HLOOKUP('回答結果(KPMG編集)'!W$2,'受領情報一覧(KPMG編集)'!$2:$100,ROW()-1,0)="","",HLOOKUP('回答結果(KPMG編集)'!W$2,'受領情報一覧(KPMG編集)'!$2:$100,ROW()-1,0)),"")</f>
        <v/>
      </c>
      <c r="X58" s="45" t="str">
        <f>IFERROR(IF(HLOOKUP('回答結果(KPMG編集)'!X$2,'受領情報一覧(KPMG編集)'!$2:$100,ROW()-1,0)="","",HLOOKUP('回答結果(KPMG編集)'!X$2,'受領情報一覧(KPMG編集)'!$2:$100,ROW()-1,0)),"")</f>
        <v>１つの要素技術により構成される</v>
      </c>
      <c r="Y58" s="45" t="str">
        <f>IFERROR(IF(HLOOKUP('回答結果(KPMG編集)'!Y$2,'受領情報一覧(KPMG編集)'!$2:$100,ROW()-1,0)="","",HLOOKUP('回答結果(KPMG編集)'!Y$2,'受領情報一覧(KPMG編集)'!$2:$100,ROW()-1,0)),"")</f>
        <v>東芝デジタルソリューションズ株式会社</v>
      </c>
      <c r="Z58" s="45" t="str">
        <f>IFERROR(IF(HLOOKUP('回答結果(KPMG編集)'!Z$2,'受領情報一覧(KPMG編集)'!$2:$100,ROW()-1,0)="","",HLOOKUP('回答結果(KPMG編集)'!Z$2,'受領情報一覧(KPMG編集)'!$2:$100,ROW()-1,0)),"")</f>
        <v>トウシバデジタルソリューションズ</v>
      </c>
      <c r="AA58" s="185" t="str">
        <f>IFERROR(IF(HLOOKUP('回答結果(KPMG編集)'!AA$2,'受領情報一覧(KPMG編集)'!$2:$100,ROW()-1,0)="","",HLOOKUP('回答結果(KPMG編集)'!AA$2,'受領情報一覧(KPMG編集)'!$2:$100,ROW()-1,0)),"")</f>
        <v>7010401052137</v>
      </c>
      <c r="AB58" s="45" t="str">
        <f>IFERROR(IF(HLOOKUP('回答結果(KPMG編集)'!AB$2,'受領情報一覧(KPMG編集)'!$2:$100,ROW()-1,0)="","",HLOOKUP('回答結果(KPMG編集)'!AB$2,'受領情報一覧(KPMG編集)'!$2:$100,ROW()-1,0)),"")</f>
        <v>神奈川県川崎市幸区堀川町72番地34</v>
      </c>
      <c r="AC58" s="45" t="str">
        <f>IFERROR(IF(HLOOKUP('回答結果(KPMG編集)'!AC$2,'受領情報一覧(KPMG編集)'!$2:$100,ROW()-1,0)="","",HLOOKUP('回答結果(KPMG編集)'!AC$2,'受領情報一覧(KPMG編集)'!$2:$100,ROW()-1,0)),"")</f>
        <v/>
      </c>
      <c r="AD58" s="45" t="str">
        <f>IFERROR(IF(HLOOKUP('回答結果(KPMG編集)'!AD$2,'受領情報一覧(KPMG編集)'!$2:$100,ROW()-1,0)="","",HLOOKUP('回答結果(KPMG編集)'!AD$2,'受領情報一覧(KPMG編集)'!$2:$100,ROW()-1,0)),"")</f>
        <v/>
      </c>
      <c r="AE58" s="45" t="str">
        <f>IFERROR(IF(HLOOKUP('回答結果(KPMG編集)'!AE$2,'受領情報一覧(KPMG編集)'!$2:$100,ROW()-1,0)="","",HLOOKUP('回答結果(KPMG編集)'!AE$2,'受領情報一覧(KPMG編集)'!$2:$100,ROW()-1,0)),"")</f>
        <v/>
      </c>
      <c r="AF58" s="45" t="str">
        <f>IFERROR(IF(HLOOKUP('回答結果(KPMG編集)'!AF$2,'受領情報一覧(KPMG編集)'!$2:$100,ROW()-1,0)="","",HLOOKUP('回答結果(KPMG編集)'!AF$2,'受領情報一覧(KPMG編集)'!$2:$100,ROW()-1,0)),"")</f>
        <v/>
      </c>
      <c r="AG58" s="185" t="str">
        <f>IFERROR(IF(HLOOKUP('回答結果(KPMG編集)'!AG$2,'受領情報一覧(KPMG編集)'!$2:$100,ROW()-1,0)="","",HLOOKUP('回答結果(KPMG編集)'!AG$2,'受領情報一覧(KPMG編集)'!$2:$100,ROW()-1,0)),"")</f>
        <v/>
      </c>
      <c r="AH58" s="45" t="str">
        <f>IFERROR(IF(HLOOKUP('回答結果(KPMG編集)'!AH$2,'受領情報一覧(KPMG編集)'!$2:$100,ROW()-1,0)="","",HLOOKUP('回答結果(KPMG編集)'!AH$2,'受領情報一覧(KPMG編集)'!$2:$100,ROW()-1,0)),"")</f>
        <v/>
      </c>
      <c r="AI58" s="45" t="str">
        <f>IFERROR(IF(HLOOKUP('回答結果(KPMG編集)'!AI$2,'受領情報一覧(KPMG編集)'!$2:$100,ROW()-1,0)="","",HLOOKUP('回答結果(KPMG編集)'!AI$2,'受領情報一覧(KPMG編集)'!$2:$100,ROW()-1,0)),"")</f>
        <v/>
      </c>
      <c r="AJ58" s="45" t="str">
        <f>IFERROR(IF(HLOOKUP('回答結果(KPMG編集)'!AJ$2,'受領情報一覧(KPMG編集)'!$2:$100,ROW()-1,0)="","",HLOOKUP('回答結果(KPMG編集)'!AJ$2,'受領情報一覧(KPMG編集)'!$2:$100,ROW()-1,0)),"")</f>
        <v/>
      </c>
      <c r="AK58" s="45" t="str">
        <f>IFERROR(IF(HLOOKUP('回答結果(KPMG編集)'!AK$2,'受領情報一覧(KPMG編集)'!$2:$100,ROW()-1,0)="","",HLOOKUP('回答結果(KPMG編集)'!AK$2,'受領情報一覧(KPMG編集)'!$2:$100,ROW()-1,0)),"")</f>
        <v/>
      </c>
      <c r="AL58" s="45" t="str">
        <f>IFERROR(IF(HLOOKUP('回答結果(KPMG編集)'!AL$2,'受領情報一覧(KPMG編集)'!$2:$100,ROW()-1,0)="","",HLOOKUP('回答結果(KPMG編集)'!AL$2,'受領情報一覧(KPMG編集)'!$2:$100,ROW()-1,0)),"")</f>
        <v/>
      </c>
      <c r="AM58" s="45" t="str">
        <f>IFERROR(IF(HLOOKUP('回答結果(KPMG編集)'!AM$2,'受領情報一覧(KPMG編集)'!$2:$100,ROW()-1,0)="","",HLOOKUP('回答結果(KPMG編集)'!AM$2,'受領情報一覧(KPMG編集)'!$2:$100,ROW()-1,0)),"")</f>
        <v/>
      </c>
      <c r="AN58" s="185" t="str">
        <f>IFERROR(IF(HLOOKUP('回答結果(KPMG編集)'!AN$2,'受領情報一覧(KPMG編集)'!$2:$100,ROW()-1,0)="","",HLOOKUP('回答結果(KPMG編集)'!AN$2,'受領情報一覧(KPMG編集)'!$2:$100,ROW()-1,0)),"")</f>
        <v/>
      </c>
      <c r="AO58" s="45" t="str">
        <f>IFERROR(IF(HLOOKUP('回答結果(KPMG編集)'!AO$2,'受領情報一覧(KPMG編集)'!$2:$100,ROW()-1,0)="","",HLOOKUP('回答結果(KPMG編集)'!AO$2,'受領情報一覧(KPMG編集)'!$2:$100,ROW()-1,0)),"")</f>
        <v/>
      </c>
      <c r="AP58" s="45" t="str">
        <f>IFERROR(IF(HLOOKUP('回答結果(KPMG編集)'!AP$2,'受領情報一覧(KPMG編集)'!$2:$100,ROW()-1,0)="","",HLOOKUP('回答結果(KPMG編集)'!AP$2,'受領情報一覧(KPMG編集)'!$2:$100,ROW()-1,0)),"")</f>
        <v/>
      </c>
      <c r="AQ58" s="45" t="str">
        <f>IFERROR(IF(HLOOKUP('回答結果(KPMG編集)'!AQ$2,'受領情報一覧(KPMG編集)'!$2:$100,ROW()-1,0)="","",HLOOKUP('回答結果(KPMG編集)'!AQ$2,'受領情報一覧(KPMG編集)'!$2:$100,ROW()-1,0)),"")</f>
        <v/>
      </c>
      <c r="AR58" s="45" t="str">
        <f>IFERROR(IF(HLOOKUP('回答結果(KPMG編集)'!AR$2,'受領情報一覧(KPMG編集)'!$2:$100,ROW()-1,0)="","",HLOOKUP('回答結果(KPMG編集)'!AR$2,'受領情報一覧(KPMG編集)'!$2:$100,ROW()-1,0)),"")</f>
        <v/>
      </c>
      <c r="AS58" s="45" t="str">
        <f>IFERROR(IF(HLOOKUP('回答結果(KPMG編集)'!AS$2,'受領情報一覧(KPMG編集)'!$2:$100,ROW()-1,0)="","",HLOOKUP('回答結果(KPMG編集)'!AS$2,'受領情報一覧(KPMG編集)'!$2:$100,ROW()-1,0)),"")</f>
        <v/>
      </c>
      <c r="AT58" s="45" t="str">
        <f>IFERROR(IF(HLOOKUP('回答結果(KPMG編集)'!AT$2,'受領情報一覧(KPMG編集)'!$2:$100,ROW()-1,0)="","",HLOOKUP('回答結果(KPMG編集)'!AT$2,'受領情報一覧(KPMG編集)'!$2:$100,ROW()-1,0)),"")</f>
        <v/>
      </c>
      <c r="AU58" s="45" t="str">
        <f>IFERROR(IF(HLOOKUP('回答結果(KPMG編集)'!AU$2,'受領情報一覧(KPMG編集)'!$2:$100,ROW()-1,0)="","",HLOOKUP('回答結果(KPMG編集)'!AU$2,'受領情報一覧(KPMG編集)'!$2:$100,ROW()-1,0)),"")</f>
        <v/>
      </c>
      <c r="AV58" s="45" t="str">
        <f>IFERROR(IF(HLOOKUP('回答結果(KPMG編集)'!AV$2,'受領情報一覧(KPMG編集)'!$2:$100,ROW()-1,0)="","",HLOOKUP('回答結果(KPMG編集)'!AV$2,'受領情報一覧(KPMG編集)'!$2:$100,ROW()-1,0)),"")</f>
        <v/>
      </c>
      <c r="AW58" s="45" t="str">
        <f>IFERROR(IF(HLOOKUP('回答結果(KPMG編集)'!AW$2,'受領情報一覧(KPMG編集)'!$2:$100,ROW()-1,0)="","",HLOOKUP('回答結果(KPMG編集)'!AW$2,'受領情報一覧(KPMG編集)'!$2:$100,ROW()-1,0)),"")</f>
        <v/>
      </c>
      <c r="AX58" s="45" t="str">
        <f>IFERROR(IF(HLOOKUP('回答結果(KPMG編集)'!AX$2,'受領情報一覧(KPMG編集)'!$2:$100,ROW()-1,0)="","",HLOOKUP('回答結果(KPMG編集)'!AX$2,'受領情報一覧(KPMG編集)'!$2:$100,ROW()-1,0)),"")</f>
        <v/>
      </c>
      <c r="AY58" s="45" t="str">
        <f>IFERROR(IF(HLOOKUP('回答結果(KPMG編集)'!AY$2,'受領情報一覧(KPMG編集)'!$2:$100,ROW()-1,0)="","",HLOOKUP('回答結果(KPMG編集)'!AY$2,'受領情報一覧(KPMG編集)'!$2:$100,ROW()-1,0)),"")</f>
        <v/>
      </c>
      <c r="AZ58" s="45" t="str">
        <f>IFERROR(IF(HLOOKUP('回答結果(KPMG編集)'!AZ$2,'受領情報一覧(KPMG編集)'!$2:$100,ROW()-1,0)="","",HLOOKUP('回答結果(KPMG編集)'!AZ$2,'受領情報一覧(KPMG編集)'!$2:$100,ROW()-1,0)),"")</f>
        <v/>
      </c>
      <c r="BA58" s="45" t="str">
        <f>IFERROR(IF(HLOOKUP('回答結果(KPMG編集)'!BA$2,'受領情報一覧(KPMG編集)'!$2:$100,ROW()-1,0)="","",HLOOKUP('回答結果(KPMG編集)'!BA$2,'受領情報一覧(KPMG編集)'!$2:$100,ROW()-1,0)),"")</f>
        <v/>
      </c>
      <c r="BB58" s="185" t="str">
        <f>IFERROR(IF(HLOOKUP('回答結果(KPMG編集)'!BB$2,'受領情報一覧(KPMG編集)'!$2:$100,ROW()-1,0)="","",HLOOKUP('回答結果(KPMG編集)'!BB$2,'受領情報一覧(KPMG編集)'!$2:$100,ROW()-1,0)),"")</f>
        <v/>
      </c>
      <c r="BC58" s="45" t="str">
        <f>IFERROR(IF(HLOOKUP('回答結果(KPMG編集)'!BC$2,'受領情報一覧(KPMG編集)'!$2:$100,ROW()-1,0)="","",HLOOKUP('回答結果(KPMG編集)'!BC$2,'受領情報一覧(KPMG編集)'!$2:$100,ROW()-1,0)),"")</f>
        <v/>
      </c>
      <c r="BD58" s="45" t="str">
        <f>IFERROR(IF(HLOOKUP('回答結果(KPMG編集)'!BD$2,'受領情報一覧(KPMG編集)'!$2:$100,ROW()-1,0)="","",HLOOKUP('回答結果(KPMG編集)'!BD$2,'受領情報一覧(KPMG編集)'!$2:$100,ROW()-1,0)),"")</f>
        <v/>
      </c>
      <c r="BE58" s="45" t="str">
        <f>IFERROR(IF(HLOOKUP('回答結果(KPMG編集)'!BE$2,'受領情報一覧(KPMG編集)'!$2:$100,ROW()-1,0)="","",HLOOKUP('回答結果(KPMG編集)'!BE$2,'受領情報一覧(KPMG編集)'!$2:$100,ROW()-1,0)),"")</f>
        <v/>
      </c>
      <c r="BF58" s="45" t="str">
        <f>IFERROR(IF(HLOOKUP('回答結果(KPMG編集)'!BF$2,'受領情報一覧(KPMG編集)'!$2:$100,ROW()-1,0)="","",HLOOKUP('回答結果(KPMG編集)'!BF$2,'受領情報一覧(KPMG編集)'!$2:$100,ROW()-1,0)),"")</f>
        <v/>
      </c>
      <c r="BG58" s="45" t="str">
        <f>IFERROR(IF(HLOOKUP('回答結果(KPMG編集)'!BG$2,'受領情報一覧(KPMG編集)'!$2:$100,ROW()-1,0)="","",HLOOKUP('回答結果(KPMG編集)'!BG$2,'受領情報一覧(KPMG編集)'!$2:$100,ROW()-1,0)),"")</f>
        <v/>
      </c>
      <c r="BH58" s="45" t="str">
        <f>IFERROR(IF(HLOOKUP('回答結果(KPMG編集)'!BH$2,'受領情報一覧(KPMG編集)'!$2:$100,ROW()-1,0)="","",HLOOKUP('回答結果(KPMG編集)'!BH$2,'受領情報一覧(KPMG編集)'!$2:$100,ROW()-1,0)),"")</f>
        <v/>
      </c>
      <c r="BI58" s="45" t="str">
        <f>IFERROR(IF(HLOOKUP('回答結果(KPMG編集)'!BI$2,'受領情報一覧(KPMG編集)'!$2:$100,ROW()-1,0)="","",HLOOKUP('回答結果(KPMG編集)'!BI$2,'受領情報一覧(KPMG編集)'!$2:$100,ROW()-1,0)),"")</f>
        <v/>
      </c>
      <c r="BJ58" s="45" t="str">
        <f>IFERROR(IF(HLOOKUP('回答結果(KPMG編集)'!BJ$2,'受領情報一覧(KPMG編集)'!$2:$100,ROW()-1,0)="","",HLOOKUP('回答結果(KPMG編集)'!BJ$2,'受領情報一覧(KPMG編集)'!$2:$100,ROW()-1,0)),"")</f>
        <v/>
      </c>
      <c r="BK58" s="45" t="str">
        <f>IFERROR(IF(HLOOKUP('回答結果(KPMG編集)'!BK$2,'受領情報一覧(KPMG編集)'!$2:$100,ROW()-1,0)="","",HLOOKUP('回答結果(KPMG編集)'!BK$2,'受領情報一覧(KPMG編集)'!$2:$100,ROW()-1,0)),"")</f>
        <v/>
      </c>
      <c r="BL58" s="45" t="str">
        <f>IFERROR(IF(HLOOKUP('回答結果(KPMG編集)'!BL$2,'受領情報一覧(KPMG編集)'!$2:$100,ROW()-1,0)="","",HLOOKUP('回答結果(KPMG編集)'!BL$2,'受領情報一覧(KPMG編集)'!$2:$100,ROW()-1,0)),"")</f>
        <v/>
      </c>
      <c r="BM58" s="45" t="str">
        <f>IFERROR(IF(HLOOKUP('回答結果(KPMG編集)'!BM$2,'受領情報一覧(KPMG編集)'!$2:$100,ROW()-1,0)="","",HLOOKUP('回答結果(KPMG編集)'!BM$2,'受領情報一覧(KPMG編集)'!$2:$100,ROW()-1,0)),"")</f>
        <v>無</v>
      </c>
      <c r="BN58" s="45" t="str">
        <f>IFERROR(IF(HLOOKUP('回答結果(KPMG編集)'!BN$2,'受領情報一覧(KPMG編集)'!$2:$100,ROW()-1,0)="","",HLOOKUP('回答結果(KPMG編集)'!BN$2,'受領情報一覧(KPMG編集)'!$2:$100,ROW()-1,0)),"")</f>
        <v/>
      </c>
      <c r="BO58" s="45" t="str">
        <f>IFERROR(IF(HLOOKUP('回答結果(KPMG編集)'!BO$2,'受領情報一覧(KPMG編集)'!$2:$100,ROW()-1,0)="","",HLOOKUP('回答結果(KPMG編集)'!BO$2,'受領情報一覧(KPMG編集)'!$2:$100,ROW()-1,0)),"")</f>
        <v/>
      </c>
      <c r="BP58" s="45" t="str">
        <f>IFERROR(IF(HLOOKUP('回答結果(KPMG編集)'!BP$2,'受領情報一覧(KPMG編集)'!$2:$100,ROW()-1,0)="","",HLOOKUP('回答結果(KPMG編集)'!BP$2,'受領情報一覧(KPMG編集)'!$2:$100,ROW()-1,0)),"")</f>
        <v/>
      </c>
      <c r="BQ58" s="45" t="str">
        <f>IFERROR(IF(HLOOKUP('回答結果(KPMG編集)'!BQ$2,'受領情報一覧(KPMG編集)'!$2:$100,ROW()-1,0)="","",HLOOKUP('回答結果(KPMG編集)'!BQ$2,'受領情報一覧(KPMG編集)'!$2:$100,ROW()-1,0)),"")</f>
        <v/>
      </c>
      <c r="BR58" s="45" t="str">
        <f>IFERROR(IF(HLOOKUP('回答結果(KPMG編集)'!BR$2,'受領情報一覧(KPMG編集)'!$2:$100,ROW()-1,0)="","",HLOOKUP('回答結果(KPMG編集)'!BR$2,'受領情報一覧(KPMG編集)'!$2:$100,ROW()-1,0)),"")</f>
        <v/>
      </c>
      <c r="BS58" s="45" t="str">
        <f>IFERROR(IF(HLOOKUP('回答結果(KPMG編集)'!BS$2,'受領情報一覧(KPMG編集)'!$2:$100,ROW()-1,0)="","",HLOOKUP('回答結果(KPMG編集)'!BS$2,'受領情報一覧(KPMG編集)'!$2:$100,ROW()-1,0)),"")</f>
        <v/>
      </c>
      <c r="BT58" s="45" t="str">
        <f>IFERROR(IF(HLOOKUP('回答結果(KPMG編集)'!BT$2,'受領情報一覧(KPMG編集)'!$2:$100,ROW()-1,0)="","",HLOOKUP('回答結果(KPMG編集)'!BT$2,'受領情報一覧(KPMG編集)'!$2:$100,ROW()-1,0)),"")</f>
        <v/>
      </c>
      <c r="BU58" s="45" t="str">
        <f>IFERROR(IF(HLOOKUP('回答結果(KPMG編集)'!BU$2,'受領情報一覧(KPMG編集)'!$2:$100,ROW()-1,0)="","",HLOOKUP('回答結果(KPMG編集)'!BU$2,'受領情報一覧(KPMG編集)'!$2:$100,ROW()-1,0)),"")</f>
        <v>有</v>
      </c>
      <c r="BV58" s="45" t="str">
        <f>IFERROR(IF(HLOOKUP('回答結果(KPMG編集)'!BV$2,'受領情報一覧(KPMG編集)'!$2:$100,ROW()-1,0)="","",HLOOKUP('回答結果(KPMG編集)'!BV$2,'受領情報一覧(KPMG編集)'!$2:$100,ROW()-1,0)),"")</f>
        <v>過去データと取得したデータとの差分分析をすることで、経年劣化状況（亀裂、傷、欠損、動作異常、異音、異常振動、温度異常、漏えい電流、漏えいガス、等）を検出;取得したデータにおける確認対象の行動を分析することで、安全衛生状態（家畜の健康状態、害獣・害虫の生息状況、等）を把握;</v>
      </c>
      <c r="BW58" s="45" t="str">
        <f>IFERROR(IF(HLOOKUP('回答結果(KPMG編集)'!BW$2,'受領情報一覧(KPMG編集)'!$2:$100,ROW()-1,0)="","",HLOOKUP('回答結果(KPMG編集)'!BW$2,'受領情報一覧(KPMG編集)'!$2:$100,ROW()-1,0)),"")</f>
        <v>レベル3：実装（製品・サービスとして提供されている）</v>
      </c>
      <c r="BX58" s="45" t="str">
        <f>IFERROR(IF(HLOOKUP('回答結果(KPMG編集)'!BX$2,'受領情報一覧(KPMG編集)'!$2:$100,ROW()-1,0)="","",HLOOKUP('回答結果(KPMG編集)'!BX$2,'受領情報一覧(KPMG編集)'!$2:$100,ROW()-1,0)),"")</f>
        <v>機械学習を用いることで、画像に対して複数種類の変状の有無のみを教示したデータからモデルを学習し、異常箇所の位置情報を特定することができます。</v>
      </c>
      <c r="BY58" s="45" t="str">
        <f>IFERROR(IF(HLOOKUP('回答結果(KPMG編集)'!BY$2,'受領情報一覧(KPMG編集)'!$2:$100,ROW()-1,0)="","",HLOOKUP('回答結果(KPMG編集)'!BY$2,'受領情報一覧(KPMG編集)'!$2:$100,ROW()-1,0)),"")</f>
        <v>ISO/IEC 27001認証;</v>
      </c>
      <c r="BZ58" s="45" t="str">
        <f>IFERROR(IF(HLOOKUP('回答結果(KPMG編集)'!BZ$2,'受領情報一覧(KPMG編集)'!$2:$100,ROW()-1,0)="","",HLOOKUP('回答結果(KPMG編集)'!BZ$2,'受領情報一覧(KPMG編集)'!$2:$100,ROW()-1,0)),"")</f>
        <v>両方取得していない</v>
      </c>
      <c r="CA58" s="45" t="str">
        <f>IFERROR(IF(HLOOKUP('回答結果(KPMG編集)'!CA$2,'受領情報一覧(KPMG編集)'!$2:$100,ROW()-1,0)="","",HLOOKUP('回答結果(KPMG編集)'!CA$2,'受領情報一覧(KPMG編集)'!$2:$100,ROW()-1,0)),"")</f>
        <v/>
      </c>
      <c r="CB58" s="45" t="str">
        <f>IFERROR(IF(HLOOKUP('回答結果(KPMG編集)'!CB$2,'受領情報一覧(KPMG編集)'!$2:$100,ROW()-1,0)="","",HLOOKUP('回答結果(KPMG編集)'!CB$2,'受領情報一覧(KPMG編集)'!$2:$100,ROW()-1,0)),"")</f>
        <v/>
      </c>
      <c r="CC58" s="45" t="str">
        <f>IFERROR(IF(HLOOKUP('回答結果(KPMG編集)'!CC$2,'受領情報一覧(KPMG編集)'!$2:$100,ROW()-1,0)="","",HLOOKUP('回答結果(KPMG編集)'!CC$2,'受領情報一覧(KPMG編集)'!$2:$100,ROW()-1,0)),"")</f>
        <v/>
      </c>
      <c r="CD58" s="45" t="str">
        <f>IFERROR(IF(HLOOKUP('回答結果(KPMG編集)'!CD$2,'受領情報一覧(KPMG編集)'!$2:$100,ROW()-1,0)="","",HLOOKUP('回答結果(KPMG編集)'!CD$2,'受領情報一覧(KPMG編集)'!$2:$100,ROW()-1,0)),"")</f>
        <v/>
      </c>
      <c r="CE58" s="45" t="str">
        <f>IFERROR(IF(HLOOKUP('回答結果(KPMG編集)'!CE$2,'受領情報一覧(KPMG編集)'!$2:$100,ROW()-1,0)="","",HLOOKUP('回答結果(KPMG編集)'!CE$2,'受領情報一覧(KPMG編集)'!$2:$100,ROW()-1,0)),"")</f>
        <v>国内外発刊のガイドラインに準拠した脆弱性検査を実施している</v>
      </c>
      <c r="CF58" s="45" t="str">
        <f>IFERROR(IF(HLOOKUP('回答結果(KPMG編集)'!CF$2,'受領情報一覧(KPMG編集)'!$2:$100,ROW()-1,0)="","",HLOOKUP('回答結果(KPMG編集)'!CF$2,'受領情報一覧(KPMG編集)'!$2:$100,ROW()-1,0)),"")</f>
        <v>経済産業省発行：サイバーセキュリティ経営ガイドライン、独立行政法人情報処理推進機構発行：情報セキュリティ早期警戒パートナーシップガイドライン,ウェブサイト構築事業者のための脆弱性対応ガイド,ウェブサイト運営者のための脆弱性対応ガイド
これらのガイドラインに準拠した社内独自のガイドラインを作成し、脆弱性検査を実施しています。</v>
      </c>
      <c r="CG58" s="45" t="str">
        <f>IFERROR(IF(HLOOKUP('回答結果(KPMG編集)'!CG$2,'受領情報一覧(KPMG編集)'!$2:$100,ROW()-1,0)="","",HLOOKUP('回答結果(KPMG編集)'!CG$2,'受領情報一覧(KPMG編集)'!$2:$100,ROW()-1,0)),"")</f>
        <v>脆弱性スキャン　※パッチの適用状況等を診断する;ペネトレーションテスト　※疑似的な攻撃を試みることで攻撃への耐性を確認する;静的アプリケーション・セキュリティ・テスト　※ソースコードのコーディングを分析し、脆弱性を検出する;動的アプリケーション・セキュリティ・テスト　※実行されるアプリケーションに対し、攻撃を仕掛け、脆弱性を検出する;コードレビュー　※ソースコードをレビューすることで（脆弱性を含む）不具合を検出する;ファジングテスト　※無効なデータや予期しないデータを入力することで、例外的な状況を発生させ、挙動を確認する;ストレステスト　※必要以上の負荷を発生させ、正常に動作するか（隠れた欠陥がないか）を確認する;</v>
      </c>
      <c r="CH58" s="45" t="str">
        <f>IFERROR(IF(HLOOKUP('回答結果(KPMG編集)'!CH$2,'受領情報一覧(KPMG編集)'!$2:$100,ROW()-1,0)="","",HLOOKUP('回答結果(KPMG編集)'!CH$2,'受領情報一覧(KPMG編集)'!$2:$100,ROW()-1,0)),"")</f>
        <v/>
      </c>
      <c r="CI58" s="45" t="str">
        <f>IFERROR(IF(HLOOKUP('回答結果(KPMG編集)'!CI$2,'受領情報一覧(KPMG編集)'!$2:$100,ROW()-1,0)="","",HLOOKUP('回答結果(KPMG編集)'!CI$2,'受領情報一覧(KPMG編集)'!$2:$100,ROW()-1,0)),"")</f>
        <v/>
      </c>
      <c r="CJ58" s="45" t="str">
        <f>IFERROR(IF(HLOOKUP('回答結果(KPMG編集)'!CJ$2,'受領情報一覧(KPMG編集)'!$2:$100,ROW()-1,0)="","",HLOOKUP('回答結果(KPMG編集)'!CJ$2,'受領情報一覧(KPMG編集)'!$2:$100,ROW()-1,0)),"")</f>
        <v>日本国内に限定して保存することも可能。国内外に分散して保存。</v>
      </c>
      <c r="CK58" s="45" t="str">
        <f>IFERROR(IF(HLOOKUP('回答結果(KPMG編集)'!CK$2,'受領情報一覧(KPMG編集)'!$2:$100,ROW()-1,0)="","",HLOOKUP('回答結果(KPMG編集)'!CK$2,'受領情報一覧(KPMG編集)'!$2:$100,ROW()-1,0)),"")</f>
        <v>プラットフォームはAWSを用いており、ユーザはAWSの環境に対してWebAPIのみでアクセスできるよう制限しています。管理者によるアクセスは暗号化鍵で制限されており、暗号化鍵の管理は社内ルールに従って個別管理を行っています。また、AWS上におけるデータは2週間毎に削除しています。</v>
      </c>
      <c r="CL58" s="45" t="str">
        <f>IFERROR(IF(HLOOKUP('回答結果(KPMG編集)'!CL$2,'受領情報一覧(KPMG編集)'!$2:$100,ROW()-1,0)="","",HLOOKUP('回答結果(KPMG編集)'!CL$2,'受領情報一覧(KPMG編集)'!$2:$100,ROW()-1,0)),"")</f>
        <v>APIでの提供となっており上記のような制御は不要となっています。;</v>
      </c>
      <c r="CM58" s="45" t="str">
        <f>IFERROR(IF(HLOOKUP('回答結果(KPMG編集)'!CM$2,'受領情報一覧(KPMG編集)'!$2:$100,ROW()-1,0)="","",HLOOKUP('回答結果(KPMG編集)'!CM$2,'受領情報一覧(KPMG編集)'!$2:$100,ROW()-1,0)),"")</f>
        <v>【アクセス権限管理】ソフトウェア及びプラットフォームのユーザーに対し認証機能を使用し、ユーザーごとに扱うデータのトランザクションに係るリスクを踏まえ、アクセス権限を管理している（例）多要素認証機能、シングルサインオン機能、等;【付与する権限の最小化】ソフトウェア及びプラットフォームへのアクセス権はユーザーごとに必要最低限の範囲で付与し、重要な資産への不正アクセスを防止している（例）アクセス権管理専用のプラットフォームを使用し個々の管理者を識別している、等;【ネットワークの保護】ソフトウェア、プラットフォーム及び関連データへの直接アクセスを最小限に抑えるため、ネットワークを保護している（例）インターネットと社内基幹系業務システムとの分離（ネットワーク分離）、プロキシの利用、SDP（Software Defined Perimeter）の利用、ファイアウォールの利用、リモートアクセス管理の実施、等;</v>
      </c>
      <c r="CN58" s="45" t="str">
        <f>IFERROR(IF(HLOOKUP('回答結果(KPMG編集)'!CN$2,'受領情報一覧(KPMG編集)'!$2:$100,ROW()-1,0)="","",HLOOKUP('回答結果(KPMG編集)'!CN$2,'受領情報一覧(KPMG編集)'!$2:$100,ROW()-1,0)),"")</f>
        <v>【通信の暗号化】ネットワークに対する不正な接続を防止するための適切な対策を実施している。また、データを送受信するにあたり、脆弱性の少ないプロトコルを使用している（例）TLS 1.3プロトコルの利用 等;</v>
      </c>
      <c r="CO58" s="45" t="str">
        <f>IFERROR(IF(HLOOKUP('回答結果(KPMG編集)'!CO$2,'受領情報一覧(KPMG編集)'!$2:$100,ROW()-1,0)="","",HLOOKUP('回答結果(KPMG編集)'!CO$2,'受領情報一覧(KPMG編集)'!$2:$100,ROW()-1,0)),"")</f>
        <v>ソフトウェア・コンポーネントを管理している</v>
      </c>
      <c r="CP58" s="45" t="str">
        <f>IFERROR(IF(HLOOKUP('回答結果(KPMG編集)'!CP$2,'受領情報一覧(KPMG編集)'!$2:$100,ROW()-1,0)="","",HLOOKUP('回答結果(KPMG編集)'!CP$2,'受領情報一覧(KPMG編集)'!$2:$100,ROW()-1,0)),"")</f>
        <v xml:space="preserve"> プラットフォーム上の全てのソフトウェア（サードパーティ製ソフトウェア、OSSを含む）のソフトウェア・コンポーネントのインベントリ（ソフトウェア部品表（SBOM：software bill of materials））を作成していますが、SBOMデータについては社内独自のフォーマットを使用しています。</v>
      </c>
      <c r="CQ58" s="45" t="str">
        <f>IFERROR(IF(HLOOKUP('回答結果(KPMG編集)'!CQ$2,'受領情報一覧(KPMG編集)'!$2:$100,ROW()-1,0)="","",HLOOKUP('回答結果(KPMG編集)'!CQ$2,'受領情報一覧(KPMG編集)'!$2:$100,ROW()-1,0)),"")</f>
        <v/>
      </c>
      <c r="CR58" s="45" t="str">
        <f>IFERROR(IF(HLOOKUP('回答結果(KPMG編集)'!CR$2,'受領情報一覧(KPMG編集)'!$2:$100,ROW()-1,0)="","",HLOOKUP('回答結果(KPMG編集)'!CR$2,'受領情報一覧(KPMG編集)'!$2:$100,ROW()-1,0)),"")</f>
        <v>【パッチ適用の実施】プラットフォーム上の全てのソフトウェア（サードパーティ製ソフトウェア、OSSを含む）に対してパッチ管理プロセスを適用し、継続的な脆弱性の監視・スキャンが行われ、効率的に適切なタイミングでパッチ適用を実施している;【構成管理・変更管理プロセスの定義・適用】プラットフォーム上の全てのソフトウェア（サードパーティ製ソフトウェア、OSSを含む）におけるソフトウェアバージョン、適用済パッチ等の構成に関わる管理（構成管理）、リスクを最小限に抑えつつ情報システムやサービスの変更を実施するためのプロセス（変更管理）を適用している;【リスク評価の実施】プラットフォーム上の全てのソフトウェア（サードパーティ製ソフトウェア、OSSを含む）について、コンポジションアナリシスを実施して、脆弱性や OSS ライセンス等に関わるリスクを評価している;</v>
      </c>
      <c r="CS58" s="45" t="str">
        <f>IFERROR(IF(HLOOKUP('回答結果(KPMG編集)'!CS$2,'受領情報一覧(KPMG編集)'!$2:$100,ROW()-1,0)="","",HLOOKUP('回答結果(KPMG編集)'!CS$2,'受領情報一覧(KPMG編集)'!$2:$100,ROW()-1,0)),"")</f>
        <v>【イベントログ等の収集・活用】監査記録やログ記録がポリシーに従って決定、文書化され、ログ収集機能を実装している。また、その収集記録をレビューし、日常監視やセキュリティインシデント検知、運用改善等に活用している;【アクセス元の監視（脅威の検知）と対処する仕組みの実装等】管理・許可されていないソフトウェア、権限のない人員・デバイスの接続を監視・検知し、これに対応するためのポリシーと仕組みを実装している;【データ保護に関わる対策の実施】データの漏洩・改ざんを防止するため、悪質なコードの実行等の攻撃についてモニタリングを実施している。また、検知したイベントを分析し、攻撃の標的及び手法を理解するために活用している;【ネットワークに関わる対策の実施】不正侵入等を防ぐため、ネットワークデバイスの脆弱性に対してセキュリティ対策を実施している （例）ファイアウォールの設定、境界保護、トラフィックの監視、暗号化された新型プロトコルの利用、等;【人（要員）に関わる対策の実施（教育等）】セキュリティインシデントの発生時を想定して、対応方針・手順の策定、人材育成を実施している （例）対応計画や復旧計画の策定・評価、緊急時対応訓練、セキュリティ管理人材の育成研修プラットフォーム上のソフトウェアのセキュリティイベントを監視している、等;</v>
      </c>
      <c r="CT58" s="45" t="str">
        <f>IFERROR(IF(HLOOKUP('回答結果(KPMG編集)'!CT$2,'受領情報一覧(KPMG編集)'!$2:$100,ROW()-1,0)="","",HLOOKUP('回答結果(KPMG編集)'!CT$2,'受領情報一覧(KPMG編集)'!$2:$100,ROW()-1,0)),"")</f>
        <v>【画一的なトレーニングの実施】全社員に対し、画一的なトレーニングを実施している（例）全社員に対し、セキュリティに関わる意識の向上を目的としたトレーニングを実施している、実際の出来事やインシデントをシミュレートした実践的なトレーニングを実施している、等;【ロール（役割）に基づくトレーニングの実施】ロールベースでのトレーニングを実施している（例）管理者としての役割や職務内容に基づくトレーニングを実施している、セキュリティインシデント発生時に管理者に期待される振る舞いを念頭に置いたトレーニングを実施している、等;【継続的な改善を目的としたトレーニングの実施】継続的な改善を目的としたトレーニングを実施している（例）トレーニング結果を定量的な数値等で評価し、適宜トレーニング内容の改善を行いつつ、継続的にトレーニングを実施している、等;</v>
      </c>
      <c r="CU58" s="45" t="str">
        <f>IFERROR(IF(HLOOKUP('回答結果(KPMG編集)'!CU$2,'受領情報一覧(KPMG編集)'!$2:$100,ROW()-1,0)="","",HLOOKUP('回答結果(KPMG編集)'!CU$2,'受領情報一覧(KPMG編集)'!$2:$100,ROW()-1,0)),"")</f>
        <v>【自動化ツールの活用】テスト自動化ツールを採用することで、テストの一貫した実行と結果の正確な確認を実施しつつ、テストに掛かる工数を最小化している;【静的解析の実施】静的解析（コードベースでの分析）を実施している（例）コードスキャナーを使用して主要なバグを検出している、ハードコードされたパスワードや暗号鍵等がないかを確認している、等;【動的解析の実施】動的解析（実際にプログラムを実行し分析）を実施している（例）テストケースに基づきブラックボックステストを実施している、リグレッションテストを実施している、ソフトウェアがWebサービスを提供する場合はWeb アプリケーションスキャナーなどを使用して脆弱性を検出している、等;【コンポーネント（ソフトウェアを構成する部品・構成要素）の把握・適切な管理】ソフトウェアに含まれているコンポーネント（OSS等の外部ソース含む）について、脆弱性データベース等を活用し脆弱性を継続的に監視している;【継続的な改善対応】検証の結果見つかったバグを修正し、かつ開発プロセスの早い段階でバグを発見し修正するために必要なプロセスの改善を実施している;</v>
      </c>
      <c r="CV58" s="45" t="str">
        <f>IFERROR(IF(HLOOKUP('回答結果(KPMG編集)'!CV$2,'受領情報一覧(KPMG編集)'!$2:$100,ROW()-1,0)="","",HLOOKUP('回答結果(KPMG編集)'!CV$2,'受領情報一覧(KPMG編集)'!$2:$100,ROW()-1,0)),"")</f>
        <v>1件</v>
      </c>
      <c r="CW58" s="45" t="str">
        <f>IFERROR(IF(HLOOKUP('回答結果(KPMG編集)'!CW$2,'受領情報一覧(KPMG編集)'!$2:$100,ROW()-1,0)="","",HLOOKUP('回答結果(KPMG編集)'!CW$2,'受領情報一覧(KPMG編集)'!$2:$100,ROW()-1,0)),"")</f>
        <v>1件</v>
      </c>
      <c r="CX58" s="45" t="str">
        <f>IFERROR(IF(HLOOKUP('回答結果(KPMG編集)'!CX$2,'受領情報一覧(KPMG編集)'!$2:$100,ROW()-1,0)="","",HLOOKUP('回答結果(KPMG編集)'!CX$2,'受領情報一覧(KPMG編集)'!$2:$100,ROW()-1,0)),"")</f>
        <v>①発注者
NEXCO中日本　
②概要
NEXCO中日本の車両に搭載したカメラで収集した画像にSATLYS 映像解析AIを適用し、高速道路の走行中にリアルタイムにポットホールを高精度に検知する　
③参考URL
https://www.global.toshiba/jp/technology/corporate/rdc/rd/topics/23/2309-01.html　
④投資対効果　ー</v>
      </c>
      <c r="CY58" s="45" t="str">
        <f>IFERROR(IF(HLOOKUP('回答結果(KPMG編集)'!CY$2,'受領情報一覧(KPMG編集)'!$2:$100,ROW()-1,0)="","",HLOOKUP('回答結果(KPMG編集)'!CY$2,'受領情報一覧(KPMG編集)'!$2:$100,ROW()-1,0)),"")</f>
        <v/>
      </c>
      <c r="CZ58" s="45" t="str">
        <f>IFERROR(IF(HLOOKUP('回答結果(KPMG編集)'!CZ$2,'受領情報一覧(KPMG編集)'!$2:$100,ROW()-1,0)="","",HLOOKUP('回答結果(KPMG編集)'!CZ$2,'受領情報一覧(KPMG編集)'!$2:$100,ROW()-1,0)),"")</f>
        <v/>
      </c>
      <c r="DA58" s="45" t="str">
        <f>IFERROR(IF(HLOOKUP('回答結果(KPMG編集)'!DA$2,'受領情報一覧(KPMG編集)'!$2:$100,ROW()-1,0)="","",HLOOKUP('回答結果(KPMG編集)'!DA$2,'受領情報一覧(KPMG編集)'!$2:$100,ROW()-1,0)),"")</f>
        <v>・SATLYS 映像解析AIモデル SDKサービス
　初期費用：50(千円)～
　ライセンス費用：5(千円)/カメラ１台～
・SATLYS 映像解析AIモデル クラウドサービス
　初期費用：52(千円)～
　サービス利用費用：43(千円)～　(※利用規模に応じて別途見積もり)</v>
      </c>
      <c r="DB58" s="45" t="str">
        <f>IFERROR(IF(HLOOKUP('回答結果(KPMG編集)'!DB$2,'受領情報一覧(KPMG編集)'!$2:$100,ROW()-1,0)="","",HLOOKUP('回答結果(KPMG編集)'!DB$2,'受領情報一覧(KPMG編集)'!$2:$100,ROW()-1,0)),"")</f>
        <v>現在出願中</v>
      </c>
      <c r="DC58" s="45" t="str">
        <f>IFERROR(IF(HLOOKUP('回答結果(KPMG編集)'!DC$2,'受領情報一覧(KPMG編集)'!$2:$100,ROW()-1,0)="","",HLOOKUP('回答結果(KPMG編集)'!DC$2,'受領情報一覧(KPMG編集)'!$2:$100,ROW()-1,0)),"")</f>
        <v/>
      </c>
      <c r="DD58" s="45" t="str">
        <f>IFERROR(IF(HLOOKUP('回答結果(KPMG編集)'!DD$2,'受領情報一覧(KPMG編集)'!$2:$100,ROW()-1,0)="","",HLOOKUP('回答結果(KPMG編集)'!DD$2,'受領情報一覧(KPMG編集)'!$2:$100,ROW()-1,0)),"")</f>
        <v/>
      </c>
      <c r="DE58" s="45" t="str">
        <f>IFERROR(IF(HLOOKUP('回答結果(KPMG編集)'!DE$2,'受領情報一覧(KPMG編集)'!$2:$100,ROW()-1,0)="","",HLOOKUP('回答結果(KPMG編集)'!DE$2,'受領情報一覧(KPMG編集)'!$2:$100,ROW()-1,0)),"")</f>
        <v>本技術は変状の有無を選別して学習するだけで画像内の変状位置を推定します。本技術を用いることで、画像1枚あたりの教示作業時間を従来と比較して約1分40秒から約1秒と、約1/100に短縮することができ、導入時の作業負荷を抑えるとともに、容易にAIを導入することができるようになります。</v>
      </c>
      <c r="DF58" s="45" t="str">
        <f>IFERROR(IF(HLOOKUP('回答結果(KPMG編集)'!DF$2,'受領情報一覧(KPMG編集)'!$2:$100,ROW()-1,0)="","",HLOOKUP('回答結果(KPMG編集)'!DF$2,'受領情報一覧(KPMG編集)'!$2:$100,ROW()-1,0)),"")</f>
        <v>日本国の裁判所</v>
      </c>
      <c r="DG58" s="45" t="str">
        <f>IFERROR(IF(HLOOKUP('回答結果(KPMG編集)'!DG$2,'受領情報一覧(KPMG編集)'!$2:$100,ROW()-1,0)="","",HLOOKUP('回答結果(KPMG編集)'!DG$2,'受領情報一覧(KPMG編集)'!$2:$100,ROW()-1,0)),"")</f>
        <v>日本法</v>
      </c>
      <c r="DH58" s="45" t="str">
        <f>IFERROR(IF(HLOOKUP('回答結果(KPMG編集)'!DH$2,'受領情報一覧(KPMG編集)'!$2:$100,ROW()-1,0)="","",HLOOKUP('回答結果(KPMG編集)'!DH$2,'受領情報一覧(KPMG編集)'!$2:$100,ROW()-1,0)),"")</f>
        <v>はい</v>
      </c>
      <c r="DI58" s="45" t="str">
        <f>IFERROR(IF(HLOOKUP('回答結果(KPMG編集)'!DI$2,'受領情報一覧(KPMG編集)'!$2:$100,ROW()-1,0)="","",HLOOKUP('回答結果(KPMG編集)'!DI$2,'受領情報一覧(KPMG編集)'!$2:$100,ROW()-1,0)),"")</f>
        <v>はい</v>
      </c>
      <c r="DJ58" s="45" t="str">
        <f>IFERROR(IF(HLOOKUP('回答結果(KPMG編集)'!DJ$2,'受領情報一覧(KPMG編集)'!$2:$100,ROW()-1,0)="","",HLOOKUP('回答結果(KPMG編集)'!DJ$2,'受領情報一覧(KPMG編集)'!$2:$100,ROW()-1,0)),"")</f>
        <v>直前の12か月間にお客様が当該ソフトウェアについてのライセンス料として支払った対価の総額を累積限度額としています。なお、お客様は、本ソフトウェアを危険性の高い用途で使用する場合、当該安全性を確保するために、フェイルセーフ、バックアップ、冗長性、その他あらゆる適切な対策を講じる責任を負います。弊社は、危険性の高い用途への本ソフトウェアの使用について明示又は黙示を問わずいかなる保証も行いません。</v>
      </c>
      <c r="DK58" s="45" t="str">
        <f>IFERROR(IF(HLOOKUP('回答結果(KPMG編集)'!DK$2,'受領情報一覧(KPMG編集)'!$2:$100,ROW()-1,0)="","",HLOOKUP('回答結果(KPMG編集)'!DK$2,'受領情報一覧(KPMG編集)'!$2:$100,ROW()-1,0)),"")</f>
        <v/>
      </c>
      <c r="DL58" s="45" t="str">
        <f>IFERROR(IF(HLOOKUP('回答結果(KPMG編集)'!DL$2,'受領情報一覧(KPMG編集)'!$2:$100,ROW()-1,0)="","",HLOOKUP('回答結果(KPMG編集)'!DL$2,'受領情報一覧(KPMG編集)'!$2:$100,ROW()-1,0)),"")</f>
        <v/>
      </c>
      <c r="DM58" s="45" t="str">
        <f>IFERROR(IF(HLOOKUP('回答結果(KPMG編集)'!DM$2,'受領情報一覧(KPMG編集)'!$2:$100,ROW()-1,0)="","",HLOOKUP('回答結果(KPMG編集)'!DM$2,'受領情報一覧(KPMG編集)'!$2:$100,ROW()-1,0)),"")</f>
        <v/>
      </c>
      <c r="DN58" s="45" t="str">
        <f>IFERROR(IF(HLOOKUP('回答結果(KPMG編集)'!DN$2,'受領情報一覧(KPMG編集)'!$2:$100,ROW()-1,0)="","",HLOOKUP('回答結果(KPMG編集)'!DN$2,'受領情報一覧(KPMG編集)'!$2:$100,ROW()-1,0)),"")</f>
        <v/>
      </c>
      <c r="DO58" s="45" t="str">
        <f>IFERROR(IF(HLOOKUP('回答結果(KPMG編集)'!DO$2,'受領情報一覧(KPMG編集)'!$2:$100,ROW()-1,0)="","",HLOOKUP('回答結果(KPMG編集)'!DO$2,'受領情報一覧(KPMG編集)'!$2:$100,ROW()-1,0)),"")</f>
        <v/>
      </c>
      <c r="DP58" s="45" t="str">
        <f>IFERROR(IF(HLOOKUP('回答結果(KPMG編集)'!DP$2,'受領情報一覧(KPMG編集)'!$2:$100,ROW()-1,0)="","",HLOOKUP('回答結果(KPMG編集)'!DP$2,'受領情報一覧(KPMG編集)'!$2:$100,ROW()-1,0)),"")</f>
        <v/>
      </c>
      <c r="DQ58" s="45" t="str">
        <f>IFERROR(IF(HLOOKUP('回答結果(KPMG編集)'!DQ$2,'受領情報一覧(KPMG編集)'!$2:$100,ROW()-1,0)="","",HLOOKUP('回答結果(KPMG編集)'!DQ$2,'受領情報一覧(KPMG編集)'!$2:$100,ROW()-1,0)),"")</f>
        <v/>
      </c>
      <c r="DR58" s="45" t="str">
        <f>IFERROR(IF(HLOOKUP('回答結果(KPMG編集)'!DR$2,'受領情報一覧(KPMG編集)'!$2:$100,ROW()-1,0)="","",HLOOKUP('回答結果(KPMG編集)'!DR$2,'受領情報一覧(KPMG編集)'!$2:$100,ROW()-1,0)),"")</f>
        <v/>
      </c>
      <c r="DS58" s="45" t="str">
        <f>IFERROR(IF(HLOOKUP('回答結果(KPMG編集)'!DS$2,'受領情報一覧(KPMG編集)'!$2:$100,ROW()-1,0)="","",HLOOKUP('回答結果(KPMG編集)'!DS$2,'受領情報一覧(KPMG編集)'!$2:$100,ROW()-1,0)),"")</f>
        <v/>
      </c>
      <c r="DT58" s="45" t="str">
        <f>IFERROR(IF(HLOOKUP('回答結果(KPMG編集)'!DT$2,'受領情報一覧(KPMG編集)'!$2:$100,ROW()-1,0)="","",HLOOKUP('回答結果(KPMG編集)'!DT$2,'受領情報一覧(KPMG編集)'!$2:$100,ROW()-1,0)),"")</f>
        <v/>
      </c>
      <c r="DU58" s="45" t="str">
        <f>IFERROR(IF(HLOOKUP('回答結果(KPMG編集)'!DU$2,'受領情報一覧(KPMG編集)'!$2:$100,ROW()-1,0)="","",HLOOKUP('回答結果(KPMG編集)'!DU$2,'受領情報一覧(KPMG編集)'!$2:$100,ROW()-1,0)),"")</f>
        <v/>
      </c>
      <c r="DV58" s="45" t="str">
        <f>IFERROR(IF(HLOOKUP('回答結果(KPMG編集)'!DV$2,'受領情報一覧(KPMG編集)'!$2:$100,ROW()-1,0)="","",HLOOKUP('回答結果(KPMG編集)'!DV$2,'受領情報一覧(KPMG編集)'!$2:$100,ROW()-1,0)),"")</f>
        <v>東芝デジタルソリューションズ（株） ＡＩ・自動化技術サービス部　サトリスＡＩ技術開発担当</v>
      </c>
      <c r="DW58" s="45" t="str">
        <f>IFERROR(IF(HLOOKUP('回答結果(KPMG編集)'!DW$2,'受領情報一覧(KPMG編集)'!$2:$100,ROW()-1,0)="","",HLOOKUP('回答結果(KPMG編集)'!DW$2,'受領情報一覧(KPMG編集)'!$2:$100,ROW()-1,0)),"")</f>
        <v>トウシバデジタルソリューションズ エーアイ・ジドウカギジュツサービスブ サトリスエーアイギジュツカイハツタントウ</v>
      </c>
      <c r="DX58" s="45" t="str">
        <f>IFERROR(IF(HLOOKUP('回答結果(KPMG編集)'!DX$2,'受領情報一覧(KPMG編集)'!$2:$100,ROW()-1,0)="","",HLOOKUP('回答結果(KPMG編集)'!DX$2,'受領情報一覧(KPMG編集)'!$2:$100,ROW()-1,0)),"")</f>
        <v>tdsl-infoweb@ml.toshiba.co.jp</v>
      </c>
      <c r="DY58" s="45" t="str">
        <f>IFERROR(IF(HLOOKUP('回答結果(KPMG編集)'!DY$2,'受領情報一覧(KPMG編集)'!$2:$100,ROW()-1,0)="","",HLOOKUP('回答結果(KPMG編集)'!DY$2,'受領情報一覧(KPMG編集)'!$2:$100,ROW()-1,0)),"")</f>
        <v>個人情報の取扱いに同意する</v>
      </c>
      <c r="DZ58" s="45" t="str">
        <f>IFERROR(IF(HLOOKUP('回答結果(KPMG編集)'!DZ$2,'受領情報一覧(KPMG編集)'!$2:$100,ROW()-1,0)="","",HLOOKUP('回答結果(KPMG編集)'!DZ$2,'受領情報一覧(KPMG編集)'!$2:$100,ROW()-1,0)),"")</f>
        <v>著作権の取扱いに同意する</v>
      </c>
      <c r="EA58" s="45" t="str">
        <f>IFERROR(IF(HLOOKUP('回答結果(KPMG編集)'!EA$3,'受領情報一覧(KPMG編集)'!$3:$100,ROW()-2,0)="","",HLOOKUP('回答結果(KPMG編集)'!EA$3,'受領情報一覧(KPMG編集)'!$3:$100,ROW()-2,0)),"")</f>
        <v>同意する</v>
      </c>
      <c r="EB58" s="45" t="str">
        <f>IFERROR(IF(HLOOKUP('回答結果(KPMG編集)'!EB$3,'受領情報一覧(KPMG編集)'!$3:$100,ROW()-2,0)="","",HLOOKUP('回答結果(KPMG編集)'!EB$3,'受領情報一覧(KPMG編集)'!$3:$100,ROW()-2,0)),"")</f>
        <v>確認しました</v>
      </c>
    </row>
    <row r="59" spans="2:132" x14ac:dyDescent="0.55000000000000004">
      <c r="B59" s="67">
        <f>IFERROR(IF(Table1[[#This Row],[回答ID]]="","",Table1[[#This Row],[回答ID]]),"")</f>
        <v>56</v>
      </c>
      <c r="C59" s="46">
        <f>IFERROR(IF(Table1[[#This Row],[開始時刻]]="","",Table1[[#This Row],[開始時刻]]),"")</f>
        <v>45320.785798611112</v>
      </c>
      <c r="D59" s="46">
        <f>IFERROR(IF(Table1[[#This Row],[完了時刻]]="","",Table1[[#This Row],[完了時刻]]),"")</f>
        <v>45320.838645833333</v>
      </c>
      <c r="E59" s="45" t="str">
        <f>IFERROR(IF(Table1[[#This Row],[メール]]="","",Table1[[#This Row],[メール]]),"")</f>
        <v>anonymous</v>
      </c>
      <c r="F59" s="45" t="str">
        <f>IFERROR(IF(Table1[[#This Row],[名前]]="","",Table1[[#This Row],[名前]]),"")</f>
        <v/>
      </c>
      <c r="G59" s="45" t="str">
        <f>IFERROR(IF(Table1[[#This Row],[最終変更時刻]]="","",Table1[[#This Row],[最終変更時刻]]),"")</f>
        <v/>
      </c>
      <c r="H59" s="45" t="str">
        <f>IFERROR(IF(HLOOKUP('回答結果(KPMG編集)'!H$2,'受領情報一覧(KPMG編集)'!$2:$100,ROW()-1,0)="","",HLOOKUP('回答結果(KPMG編集)'!H$2,'受領情報一覧(KPMG編集)'!$2:$100,ROW()-1,0)),"")</f>
        <v>東芝デジタルソリューションズ株式会社</v>
      </c>
      <c r="I59" s="45" t="str">
        <f>IFERROR(IF(HLOOKUP('回答結果(KPMG編集)'!I$2,'受領情報一覧(KPMG編集)'!$2:$100,ROW()-1,0)="","",HLOOKUP('回答結果(KPMG編集)'!I$2,'受領情報一覧(KPMG編集)'!$2:$100,ROW()-1,0)),"")</f>
        <v>トウシバデジタルソリューションズ</v>
      </c>
      <c r="J59" s="45" t="str">
        <f>IFERROR(IF(HLOOKUP('回答結果(KPMG編集)'!J$2,'受領情報一覧(KPMG編集)'!$2:$100,ROW()-1,0)="","",HLOOKUP('回答結果(KPMG編集)'!J$2,'受領情報一覧(KPMG編集)'!$2:$100,ROW()-1,0)),"")</f>
        <v>日本国</v>
      </c>
      <c r="K59" s="184" t="str">
        <f>IFERROR(IF(HLOOKUP('回答結果(KPMG編集)'!K$2,'受領情報一覧(KPMG編集)'!$2:$100,ROW()-1,0)="","",HLOOKUP('回答結果(KPMG編集)'!K$2,'受領情報一覧(KPMG編集)'!$2:$100,ROW()-1,0)),"")</f>
        <v>7010401052137</v>
      </c>
      <c r="L59" s="45" t="str">
        <f>IFERROR(IF(HLOOKUP('回答結果(KPMG編集)'!L$2,'受領情報一覧(KPMG編集)'!$2:$100,ROW()-1,0)="","",HLOOKUP('回答結果(KPMG編集)'!L$2,'受領情報一覧(KPMG編集)'!$2:$100,ROW()-1,0)),"")</f>
        <v>300⼈超</v>
      </c>
      <c r="M59" s="45" t="str">
        <f>IFERROR(IF(HLOOKUP('回答結果(KPMG編集)'!M$2,'受領情報一覧(KPMG編集)'!$2:$100,ROW()-1,0)="","",HLOOKUP('回答結果(KPMG編集)'!M$2,'受領情報一覧(KPMG編集)'!$2:$100,ROW()-1,0)),"")</f>
        <v>３億円超</v>
      </c>
      <c r="N59" s="45" t="str">
        <f>IFERROR(IF(HLOOKUP('回答結果(KPMG編集)'!N$2,'受領情報一覧(KPMG編集)'!$2:$100,ROW()-1,0)="","",HLOOKUP('回答結果(KPMG編集)'!N$2,'受領情報一覧(KPMG編集)'!$2:$100,ROW()-1,0)),"")</f>
        <v>神奈川県川崎市幸区堀川町72番地34</v>
      </c>
      <c r="O59" s="45" t="str">
        <f>IFERROR(IF(HLOOKUP('回答結果(KPMG編集)'!O$2,'受領情報一覧(KPMG編集)'!$2:$100,ROW()-1,0)="","",HLOOKUP('回答結果(KPMG編集)'!O$2,'受領情報一覧(KPMG編集)'!$2:$100,ROW()-1,0)),"")</f>
        <v>https://www.global.toshiba/jp/company/digitalsolution.html</v>
      </c>
      <c r="P59" s="45" t="str">
        <f>IFERROR(IF(HLOOKUP('回答結果(KPMG編集)'!P$2,'受領情報一覧(KPMG編集)'!$2:$100,ROW()-1,0)="","",HLOOKUP('回答結果(KPMG編集)'!P$2,'受領情報一覧(KPMG編集)'!$2:$100,ROW()-1,0)),"")</f>
        <v>中央省庁（全省庁統一資格）;都道府県;市区町村;</v>
      </c>
      <c r="Q59" s="45" t="str">
        <f>IFERROR(IF(HLOOKUP('回答結果(KPMG編集)'!Q$2,'受領情報一覧(KPMG編集)'!$2:$100,ROW()-1,0)="","",HLOOKUP('回答結果(KPMG編集)'!Q$2,'受領情報一覧(KPMG編集)'!$2:$100,ROW()-1,0)),"")</f>
        <v>全国;</v>
      </c>
      <c r="R59" s="45" t="str">
        <f>IFERROR(IF(HLOOKUP('回答結果(KPMG編集)'!R$2,'受領情報一覧(KPMG編集)'!$2:$100,ROW()-1,0)="","",HLOOKUP('回答結果(KPMG編集)'!R$2,'受領情報一覧(KPMG編集)'!$2:$100,ROW()-1,0)),"")</f>
        <v>MeisterApps AI画像自動検査パッケージ</v>
      </c>
      <c r="S59" s="45" t="str">
        <f>IFERROR(IF(HLOOKUP('回答結果(KPMG編集)'!S$2,'受領情報一覧(KPMG編集)'!$2:$100,ROW()-1,0)="","",HLOOKUP('回答結果(KPMG編集)'!S$2,'受領情報一覧(KPMG編集)'!$2:$100,ROW()-1,0)),"")</f>
        <v/>
      </c>
      <c r="T59" s="45" t="str">
        <f>IFERROR(IF(HLOOKUP('回答結果(KPMG編集)'!T$2,'受領情報一覧(KPMG編集)'!$2:$100,ROW()-1,0)="","",HLOOKUP('回答結果(KPMG編集)'!T$2,'受領情報一覧(KPMG編集)'!$2:$100,ROW()-1,0)),"")</f>
        <v>画像情報を活用し施設・設備・機器の外観検査を自動化します。形状が定まった設備や機器、器具の外観の良品画像のみを用いてAI学習し閾値を決めて、閾値を基準に判定することで異常を検知することができます。</v>
      </c>
      <c r="U59" s="45" t="str">
        <f>IFERROR(IF(HLOOKUP('回答結果(KPMG編集)'!U$2,'受領情報一覧(KPMG編集)'!$2:$100,ROW()-1,0)="","",HLOOKUP('回答結果(KPMG編集)'!U$2,'受領情報一覧(KPMG編集)'!$2:$100,ROW()-1,0)),"")</f>
        <v>https://www.global.toshiba/jp/products-solutions/manufacturing-ict/meister-apps/apps-maivp.html</v>
      </c>
      <c r="V59" s="45" t="str">
        <f>IFERROR(IF(HLOOKUP('回答結果(KPMG編集)'!V$2,'受領情報一覧(KPMG編集)'!$2:$100,ROW()-1,0)="","",HLOOKUP('回答結果(KPMG編集)'!V$2,'受領情報一覧(KPMG編集)'!$2:$100,ROW()-1,0)),"")</f>
        <v/>
      </c>
      <c r="W59" s="45" t="str">
        <f>IFERROR(IF(HLOOKUP('回答結果(KPMG編集)'!W$2,'受領情報一覧(KPMG編集)'!$2:$100,ROW()-1,0)="","",HLOOKUP('回答結果(KPMG編集)'!W$2,'受領情報一覧(KPMG編集)'!$2:$100,ROW()-1,0)),"")</f>
        <v/>
      </c>
      <c r="X59" s="45" t="str">
        <f>IFERROR(IF(HLOOKUP('回答結果(KPMG編集)'!X$2,'受領情報一覧(KPMG編集)'!$2:$100,ROW()-1,0)="","",HLOOKUP('回答結果(KPMG編集)'!X$2,'受領情報一覧(KPMG編集)'!$2:$100,ROW()-1,0)),"")</f>
        <v>１つの要素技術により構成される</v>
      </c>
      <c r="Y59" s="45" t="str">
        <f>IFERROR(IF(HLOOKUP('回答結果(KPMG編集)'!Y$2,'受領情報一覧(KPMG編集)'!$2:$100,ROW()-1,0)="","",HLOOKUP('回答結果(KPMG編集)'!Y$2,'受領情報一覧(KPMG編集)'!$2:$100,ROW()-1,0)),"")</f>
        <v>東芝デジタルソリューションズ株式会社</v>
      </c>
      <c r="Z59" s="45" t="str">
        <f>IFERROR(IF(HLOOKUP('回答結果(KPMG編集)'!Z$2,'受領情報一覧(KPMG編集)'!$2:$100,ROW()-1,0)="","",HLOOKUP('回答結果(KPMG編集)'!Z$2,'受領情報一覧(KPMG編集)'!$2:$100,ROW()-1,0)),"")</f>
        <v>トウシバデジタルソリューションズ</v>
      </c>
      <c r="AA59" s="185" t="str">
        <f>IFERROR(IF(HLOOKUP('回答結果(KPMG編集)'!AA$2,'受領情報一覧(KPMG編集)'!$2:$100,ROW()-1,0)="","",HLOOKUP('回答結果(KPMG編集)'!AA$2,'受領情報一覧(KPMG編集)'!$2:$100,ROW()-1,0)),"")</f>
        <v>7010401052137</v>
      </c>
      <c r="AB59" s="45" t="str">
        <f>IFERROR(IF(HLOOKUP('回答結果(KPMG編集)'!AB$2,'受領情報一覧(KPMG編集)'!$2:$100,ROW()-1,0)="","",HLOOKUP('回答結果(KPMG編集)'!AB$2,'受領情報一覧(KPMG編集)'!$2:$100,ROW()-1,0)),"")</f>
        <v>神奈川県川崎市幸区堀川町72番地34</v>
      </c>
      <c r="AC59" s="45" t="str">
        <f>IFERROR(IF(HLOOKUP('回答結果(KPMG編集)'!AC$2,'受領情報一覧(KPMG編集)'!$2:$100,ROW()-1,0)="","",HLOOKUP('回答結果(KPMG編集)'!AC$2,'受領情報一覧(KPMG編集)'!$2:$100,ROW()-1,0)),"")</f>
        <v/>
      </c>
      <c r="AD59" s="45" t="str">
        <f>IFERROR(IF(HLOOKUP('回答結果(KPMG編集)'!AD$2,'受領情報一覧(KPMG編集)'!$2:$100,ROW()-1,0)="","",HLOOKUP('回答結果(KPMG編集)'!AD$2,'受領情報一覧(KPMG編集)'!$2:$100,ROW()-1,0)),"")</f>
        <v/>
      </c>
      <c r="AE59" s="45" t="str">
        <f>IFERROR(IF(HLOOKUP('回答結果(KPMG編集)'!AE$2,'受領情報一覧(KPMG編集)'!$2:$100,ROW()-1,0)="","",HLOOKUP('回答結果(KPMG編集)'!AE$2,'受領情報一覧(KPMG編集)'!$2:$100,ROW()-1,0)),"")</f>
        <v/>
      </c>
      <c r="AF59" s="45" t="str">
        <f>IFERROR(IF(HLOOKUP('回答結果(KPMG編集)'!AF$2,'受領情報一覧(KPMG編集)'!$2:$100,ROW()-1,0)="","",HLOOKUP('回答結果(KPMG編集)'!AF$2,'受領情報一覧(KPMG編集)'!$2:$100,ROW()-1,0)),"")</f>
        <v/>
      </c>
      <c r="AG59" s="185" t="str">
        <f>IFERROR(IF(HLOOKUP('回答結果(KPMG編集)'!AG$2,'受領情報一覧(KPMG編集)'!$2:$100,ROW()-1,0)="","",HLOOKUP('回答結果(KPMG編集)'!AG$2,'受領情報一覧(KPMG編集)'!$2:$100,ROW()-1,0)),"")</f>
        <v/>
      </c>
      <c r="AH59" s="45" t="str">
        <f>IFERROR(IF(HLOOKUP('回答結果(KPMG編集)'!AH$2,'受領情報一覧(KPMG編集)'!$2:$100,ROW()-1,0)="","",HLOOKUP('回答結果(KPMG編集)'!AH$2,'受領情報一覧(KPMG編集)'!$2:$100,ROW()-1,0)),"")</f>
        <v/>
      </c>
      <c r="AI59" s="45" t="str">
        <f>IFERROR(IF(HLOOKUP('回答結果(KPMG編集)'!AI$2,'受領情報一覧(KPMG編集)'!$2:$100,ROW()-1,0)="","",HLOOKUP('回答結果(KPMG編集)'!AI$2,'受領情報一覧(KPMG編集)'!$2:$100,ROW()-1,0)),"")</f>
        <v/>
      </c>
      <c r="AJ59" s="45" t="str">
        <f>IFERROR(IF(HLOOKUP('回答結果(KPMG編集)'!AJ$2,'受領情報一覧(KPMG編集)'!$2:$100,ROW()-1,0)="","",HLOOKUP('回答結果(KPMG編集)'!AJ$2,'受領情報一覧(KPMG編集)'!$2:$100,ROW()-1,0)),"")</f>
        <v/>
      </c>
      <c r="AK59" s="45" t="str">
        <f>IFERROR(IF(HLOOKUP('回答結果(KPMG編集)'!AK$2,'受領情報一覧(KPMG編集)'!$2:$100,ROW()-1,0)="","",HLOOKUP('回答結果(KPMG編集)'!AK$2,'受領情報一覧(KPMG編集)'!$2:$100,ROW()-1,0)),"")</f>
        <v/>
      </c>
      <c r="AL59" s="45" t="str">
        <f>IFERROR(IF(HLOOKUP('回答結果(KPMG編集)'!AL$2,'受領情報一覧(KPMG編集)'!$2:$100,ROW()-1,0)="","",HLOOKUP('回答結果(KPMG編集)'!AL$2,'受領情報一覧(KPMG編集)'!$2:$100,ROW()-1,0)),"")</f>
        <v/>
      </c>
      <c r="AM59" s="45" t="str">
        <f>IFERROR(IF(HLOOKUP('回答結果(KPMG編集)'!AM$2,'受領情報一覧(KPMG編集)'!$2:$100,ROW()-1,0)="","",HLOOKUP('回答結果(KPMG編集)'!AM$2,'受領情報一覧(KPMG編集)'!$2:$100,ROW()-1,0)),"")</f>
        <v/>
      </c>
      <c r="AN59" s="185" t="str">
        <f>IFERROR(IF(HLOOKUP('回答結果(KPMG編集)'!AN$2,'受領情報一覧(KPMG編集)'!$2:$100,ROW()-1,0)="","",HLOOKUP('回答結果(KPMG編集)'!AN$2,'受領情報一覧(KPMG編集)'!$2:$100,ROW()-1,0)),"")</f>
        <v/>
      </c>
      <c r="AO59" s="45" t="str">
        <f>IFERROR(IF(HLOOKUP('回答結果(KPMG編集)'!AO$2,'受領情報一覧(KPMG編集)'!$2:$100,ROW()-1,0)="","",HLOOKUP('回答結果(KPMG編集)'!AO$2,'受領情報一覧(KPMG編集)'!$2:$100,ROW()-1,0)),"")</f>
        <v/>
      </c>
      <c r="AP59" s="45" t="str">
        <f>IFERROR(IF(HLOOKUP('回答結果(KPMG編集)'!AP$2,'受領情報一覧(KPMG編集)'!$2:$100,ROW()-1,0)="","",HLOOKUP('回答結果(KPMG編集)'!AP$2,'受領情報一覧(KPMG編集)'!$2:$100,ROW()-1,0)),"")</f>
        <v/>
      </c>
      <c r="AQ59" s="45" t="str">
        <f>IFERROR(IF(HLOOKUP('回答結果(KPMG編集)'!AQ$2,'受領情報一覧(KPMG編集)'!$2:$100,ROW()-1,0)="","",HLOOKUP('回答結果(KPMG編集)'!AQ$2,'受領情報一覧(KPMG編集)'!$2:$100,ROW()-1,0)),"")</f>
        <v/>
      </c>
      <c r="AR59" s="45" t="str">
        <f>IFERROR(IF(HLOOKUP('回答結果(KPMG編集)'!AR$2,'受領情報一覧(KPMG編集)'!$2:$100,ROW()-1,0)="","",HLOOKUP('回答結果(KPMG編集)'!AR$2,'受領情報一覧(KPMG編集)'!$2:$100,ROW()-1,0)),"")</f>
        <v/>
      </c>
      <c r="AS59" s="45" t="str">
        <f>IFERROR(IF(HLOOKUP('回答結果(KPMG編集)'!AS$2,'受領情報一覧(KPMG編集)'!$2:$100,ROW()-1,0)="","",HLOOKUP('回答結果(KPMG編集)'!AS$2,'受領情報一覧(KPMG編集)'!$2:$100,ROW()-1,0)),"")</f>
        <v/>
      </c>
      <c r="AT59" s="45" t="str">
        <f>IFERROR(IF(HLOOKUP('回答結果(KPMG編集)'!AT$2,'受領情報一覧(KPMG編集)'!$2:$100,ROW()-1,0)="","",HLOOKUP('回答結果(KPMG編集)'!AT$2,'受領情報一覧(KPMG編集)'!$2:$100,ROW()-1,0)),"")</f>
        <v/>
      </c>
      <c r="AU59" s="45" t="str">
        <f>IFERROR(IF(HLOOKUP('回答結果(KPMG編集)'!AU$2,'受領情報一覧(KPMG編集)'!$2:$100,ROW()-1,0)="","",HLOOKUP('回答結果(KPMG編集)'!AU$2,'受領情報一覧(KPMG編集)'!$2:$100,ROW()-1,0)),"")</f>
        <v/>
      </c>
      <c r="AV59" s="45" t="str">
        <f>IFERROR(IF(HLOOKUP('回答結果(KPMG編集)'!AV$2,'受領情報一覧(KPMG編集)'!$2:$100,ROW()-1,0)="","",HLOOKUP('回答結果(KPMG編集)'!AV$2,'受領情報一覧(KPMG編集)'!$2:$100,ROW()-1,0)),"")</f>
        <v/>
      </c>
      <c r="AW59" s="45" t="str">
        <f>IFERROR(IF(HLOOKUP('回答結果(KPMG編集)'!AW$2,'受領情報一覧(KPMG編集)'!$2:$100,ROW()-1,0)="","",HLOOKUP('回答結果(KPMG編集)'!AW$2,'受領情報一覧(KPMG編集)'!$2:$100,ROW()-1,0)),"")</f>
        <v/>
      </c>
      <c r="AX59" s="45" t="str">
        <f>IFERROR(IF(HLOOKUP('回答結果(KPMG編集)'!AX$2,'受領情報一覧(KPMG編集)'!$2:$100,ROW()-1,0)="","",HLOOKUP('回答結果(KPMG編集)'!AX$2,'受領情報一覧(KPMG編集)'!$2:$100,ROW()-1,0)),"")</f>
        <v/>
      </c>
      <c r="AY59" s="45" t="str">
        <f>IFERROR(IF(HLOOKUP('回答結果(KPMG編集)'!AY$2,'受領情報一覧(KPMG編集)'!$2:$100,ROW()-1,0)="","",HLOOKUP('回答結果(KPMG編集)'!AY$2,'受領情報一覧(KPMG編集)'!$2:$100,ROW()-1,0)),"")</f>
        <v/>
      </c>
      <c r="AZ59" s="45" t="str">
        <f>IFERROR(IF(HLOOKUP('回答結果(KPMG編集)'!AZ$2,'受領情報一覧(KPMG編集)'!$2:$100,ROW()-1,0)="","",HLOOKUP('回答結果(KPMG編集)'!AZ$2,'受領情報一覧(KPMG編集)'!$2:$100,ROW()-1,0)),"")</f>
        <v/>
      </c>
      <c r="BA59" s="45" t="str">
        <f>IFERROR(IF(HLOOKUP('回答結果(KPMG編集)'!BA$2,'受領情報一覧(KPMG編集)'!$2:$100,ROW()-1,0)="","",HLOOKUP('回答結果(KPMG編集)'!BA$2,'受領情報一覧(KPMG編集)'!$2:$100,ROW()-1,0)),"")</f>
        <v/>
      </c>
      <c r="BB59" s="185" t="str">
        <f>IFERROR(IF(HLOOKUP('回答結果(KPMG編集)'!BB$2,'受領情報一覧(KPMG編集)'!$2:$100,ROW()-1,0)="","",HLOOKUP('回答結果(KPMG編集)'!BB$2,'受領情報一覧(KPMG編集)'!$2:$100,ROW()-1,0)),"")</f>
        <v/>
      </c>
      <c r="BC59" s="45" t="str">
        <f>IFERROR(IF(HLOOKUP('回答結果(KPMG編集)'!BC$2,'受領情報一覧(KPMG編集)'!$2:$100,ROW()-1,0)="","",HLOOKUP('回答結果(KPMG編集)'!BC$2,'受領情報一覧(KPMG編集)'!$2:$100,ROW()-1,0)),"")</f>
        <v/>
      </c>
      <c r="BD59" s="45" t="str">
        <f>IFERROR(IF(HLOOKUP('回答結果(KPMG編集)'!BD$2,'受領情報一覧(KPMG編集)'!$2:$100,ROW()-1,0)="","",HLOOKUP('回答結果(KPMG編集)'!BD$2,'受領情報一覧(KPMG編集)'!$2:$100,ROW()-1,0)),"")</f>
        <v/>
      </c>
      <c r="BE59" s="45" t="str">
        <f>IFERROR(IF(HLOOKUP('回答結果(KPMG編集)'!BE$2,'受領情報一覧(KPMG編集)'!$2:$100,ROW()-1,0)="","",HLOOKUP('回答結果(KPMG編集)'!BE$2,'受領情報一覧(KPMG編集)'!$2:$100,ROW()-1,0)),"")</f>
        <v/>
      </c>
      <c r="BF59" s="45" t="str">
        <f>IFERROR(IF(HLOOKUP('回答結果(KPMG編集)'!BF$2,'受領情報一覧(KPMG編集)'!$2:$100,ROW()-1,0)="","",HLOOKUP('回答結果(KPMG編集)'!BF$2,'受領情報一覧(KPMG編集)'!$2:$100,ROW()-1,0)),"")</f>
        <v/>
      </c>
      <c r="BG59" s="45" t="str">
        <f>IFERROR(IF(HLOOKUP('回答結果(KPMG編集)'!BG$2,'受領情報一覧(KPMG編集)'!$2:$100,ROW()-1,0)="","",HLOOKUP('回答結果(KPMG編集)'!BG$2,'受領情報一覧(KPMG編集)'!$2:$100,ROW()-1,0)),"")</f>
        <v/>
      </c>
      <c r="BH59" s="45" t="str">
        <f>IFERROR(IF(HLOOKUP('回答結果(KPMG編集)'!BH$2,'受領情報一覧(KPMG編集)'!$2:$100,ROW()-1,0)="","",HLOOKUP('回答結果(KPMG編集)'!BH$2,'受領情報一覧(KPMG編集)'!$2:$100,ROW()-1,0)),"")</f>
        <v/>
      </c>
      <c r="BI59" s="45" t="str">
        <f>IFERROR(IF(HLOOKUP('回答結果(KPMG編集)'!BI$2,'受領情報一覧(KPMG編集)'!$2:$100,ROW()-1,0)="","",HLOOKUP('回答結果(KPMG編集)'!BI$2,'受領情報一覧(KPMG編集)'!$2:$100,ROW()-1,0)),"")</f>
        <v/>
      </c>
      <c r="BJ59" s="45" t="str">
        <f>IFERROR(IF(HLOOKUP('回答結果(KPMG編集)'!BJ$2,'受領情報一覧(KPMG編集)'!$2:$100,ROW()-1,0)="","",HLOOKUP('回答結果(KPMG編集)'!BJ$2,'受領情報一覧(KPMG編集)'!$2:$100,ROW()-1,0)),"")</f>
        <v/>
      </c>
      <c r="BK59" s="45" t="str">
        <f>IFERROR(IF(HLOOKUP('回答結果(KPMG編集)'!BK$2,'受領情報一覧(KPMG編集)'!$2:$100,ROW()-1,0)="","",HLOOKUP('回答結果(KPMG編集)'!BK$2,'受領情報一覧(KPMG編集)'!$2:$100,ROW()-1,0)),"")</f>
        <v/>
      </c>
      <c r="BL59" s="45" t="str">
        <f>IFERROR(IF(HLOOKUP('回答結果(KPMG編集)'!BL$2,'受領情報一覧(KPMG編集)'!$2:$100,ROW()-1,0)="","",HLOOKUP('回答結果(KPMG編集)'!BL$2,'受領情報一覧(KPMG編集)'!$2:$100,ROW()-1,0)),"")</f>
        <v/>
      </c>
      <c r="BM59" s="45" t="str">
        <f>IFERROR(IF(HLOOKUP('回答結果(KPMG編集)'!BM$2,'受領情報一覧(KPMG編集)'!$2:$100,ROW()-1,0)="","",HLOOKUP('回答結果(KPMG編集)'!BM$2,'受領情報一覧(KPMG編集)'!$2:$100,ROW()-1,0)),"")</f>
        <v>無</v>
      </c>
      <c r="BN59" s="45" t="str">
        <f>IFERROR(IF(HLOOKUP('回答結果(KPMG編集)'!BN$2,'受領情報一覧(KPMG編集)'!$2:$100,ROW()-1,0)="","",HLOOKUP('回答結果(KPMG編集)'!BN$2,'受領情報一覧(KPMG編集)'!$2:$100,ROW()-1,0)),"")</f>
        <v/>
      </c>
      <c r="BO59" s="45" t="str">
        <f>IFERROR(IF(HLOOKUP('回答結果(KPMG編集)'!BO$2,'受領情報一覧(KPMG編集)'!$2:$100,ROW()-1,0)="","",HLOOKUP('回答結果(KPMG編集)'!BO$2,'受領情報一覧(KPMG編集)'!$2:$100,ROW()-1,0)),"")</f>
        <v/>
      </c>
      <c r="BP59" s="45" t="str">
        <f>IFERROR(IF(HLOOKUP('回答結果(KPMG編集)'!BP$2,'受領情報一覧(KPMG編集)'!$2:$100,ROW()-1,0)="","",HLOOKUP('回答結果(KPMG編集)'!BP$2,'受領情報一覧(KPMG編集)'!$2:$100,ROW()-1,0)),"")</f>
        <v/>
      </c>
      <c r="BQ59" s="45" t="str">
        <f>IFERROR(IF(HLOOKUP('回答結果(KPMG編集)'!BQ$2,'受領情報一覧(KPMG編集)'!$2:$100,ROW()-1,0)="","",HLOOKUP('回答結果(KPMG編集)'!BQ$2,'受領情報一覧(KPMG編集)'!$2:$100,ROW()-1,0)),"")</f>
        <v/>
      </c>
      <c r="BR59" s="45" t="str">
        <f>IFERROR(IF(HLOOKUP('回答結果(KPMG編集)'!BR$2,'受領情報一覧(KPMG編集)'!$2:$100,ROW()-1,0)="","",HLOOKUP('回答結果(KPMG編集)'!BR$2,'受領情報一覧(KPMG編集)'!$2:$100,ROW()-1,0)),"")</f>
        <v/>
      </c>
      <c r="BS59" s="45" t="str">
        <f>IFERROR(IF(HLOOKUP('回答結果(KPMG編集)'!BS$2,'受領情報一覧(KPMG編集)'!$2:$100,ROW()-1,0)="","",HLOOKUP('回答結果(KPMG編集)'!BS$2,'受領情報一覧(KPMG編集)'!$2:$100,ROW()-1,0)),"")</f>
        <v/>
      </c>
      <c r="BT59" s="45" t="str">
        <f>IFERROR(IF(HLOOKUP('回答結果(KPMG編集)'!BT$2,'受領情報一覧(KPMG編集)'!$2:$100,ROW()-1,0)="","",HLOOKUP('回答結果(KPMG編集)'!BT$2,'受領情報一覧(KPMG編集)'!$2:$100,ROW()-1,0)),"")</f>
        <v/>
      </c>
      <c r="BU59" s="45" t="str">
        <f>IFERROR(IF(HLOOKUP('回答結果(KPMG編集)'!BU$2,'受領情報一覧(KPMG編集)'!$2:$100,ROW()-1,0)="","",HLOOKUP('回答結果(KPMG編集)'!BU$2,'受領情報一覧(KPMG編集)'!$2:$100,ROW()-1,0)),"")</f>
        <v>有</v>
      </c>
      <c r="BV59" s="45" t="str">
        <f>IFERROR(IF(HLOOKUP('回答結果(KPMG編集)'!BV$2,'受領情報一覧(KPMG編集)'!$2:$100,ROW()-1,0)="","",HLOOKUP('回答結果(KPMG編集)'!BV$2,'受領情報一覧(KPMG編集)'!$2:$100,ROW()-1,0)),"")</f>
        <v>良品モデルと検査対象画像を比較し、製品について良品か不良品かの判定を行います。;</v>
      </c>
      <c r="BW59" s="45" t="str">
        <f>IFERROR(IF(HLOOKUP('回答結果(KPMG編集)'!BW$2,'受領情報一覧(KPMG編集)'!$2:$100,ROW()-1,0)="","",HLOOKUP('回答結果(KPMG編集)'!BW$2,'受領情報一覧(KPMG編集)'!$2:$100,ROW()-1,0)),"")</f>
        <v>レベル3：実装（製品・サービスとして提供されている）</v>
      </c>
      <c r="BX59" s="45" t="str">
        <f>IFERROR(IF(HLOOKUP('回答結果(KPMG編集)'!BX$2,'受領情報一覧(KPMG編集)'!$2:$100,ROW()-1,0)="","",HLOOKUP('回答結果(KPMG編集)'!BX$2,'受領情報一覧(KPMG編集)'!$2:$100,ROW()-1,0)),"")</f>
        <v>良品学習方式を使ったAI 画像検査の技術で、製造現場の製品の検査工程を自動化するソリューションです 。
良品画像のバラつきから良品として許容される閾値を統計的に学習し、そこから逸脱した製品を不良品と判定します。東芝独自の閾値最適化手法による良品学習により、不良品の見逃しを防ぎつつ誤検出を低減することが可能です。検査工程における作業員の省人化を実現します。</v>
      </c>
      <c r="BY59" s="45" t="str">
        <f>IFERROR(IF(HLOOKUP('回答結果(KPMG編集)'!BY$2,'受領情報一覧(KPMG編集)'!$2:$100,ROW()-1,0)="","",HLOOKUP('回答結果(KPMG編集)'!BY$2,'受領情報一覧(KPMG編集)'!$2:$100,ROW()-1,0)),"")</f>
        <v>ISO/IEC 27001認証;</v>
      </c>
      <c r="BZ59" s="45" t="str">
        <f>IFERROR(IF(HLOOKUP('回答結果(KPMG編集)'!BZ$2,'受領情報一覧(KPMG編集)'!$2:$100,ROW()-1,0)="","",HLOOKUP('回答結果(KPMG編集)'!BZ$2,'受領情報一覧(KPMG編集)'!$2:$100,ROW()-1,0)),"")</f>
        <v>両方取得していない</v>
      </c>
      <c r="CA59" s="45" t="str">
        <f>IFERROR(IF(HLOOKUP('回答結果(KPMG編集)'!CA$2,'受領情報一覧(KPMG編集)'!$2:$100,ROW()-1,0)="","",HLOOKUP('回答結果(KPMG編集)'!CA$2,'受領情報一覧(KPMG編集)'!$2:$100,ROW()-1,0)),"")</f>
        <v/>
      </c>
      <c r="CB59" s="45" t="str">
        <f>IFERROR(IF(HLOOKUP('回答結果(KPMG編集)'!CB$2,'受領情報一覧(KPMG編集)'!$2:$100,ROW()-1,0)="","",HLOOKUP('回答結果(KPMG編集)'!CB$2,'受領情報一覧(KPMG編集)'!$2:$100,ROW()-1,0)),"")</f>
        <v/>
      </c>
      <c r="CC59" s="45" t="str">
        <f>IFERROR(IF(HLOOKUP('回答結果(KPMG編集)'!CC$2,'受領情報一覧(KPMG編集)'!$2:$100,ROW()-1,0)="","",HLOOKUP('回答結果(KPMG編集)'!CC$2,'受領情報一覧(KPMG編集)'!$2:$100,ROW()-1,0)),"")</f>
        <v/>
      </c>
      <c r="CD59" s="45" t="str">
        <f>IFERROR(IF(HLOOKUP('回答結果(KPMG編集)'!CD$2,'受領情報一覧(KPMG編集)'!$2:$100,ROW()-1,0)="","",HLOOKUP('回答結果(KPMG編集)'!CD$2,'受領情報一覧(KPMG編集)'!$2:$100,ROW()-1,0)),"")</f>
        <v/>
      </c>
      <c r="CE59" s="45" t="str">
        <f>IFERROR(IF(HLOOKUP('回答結果(KPMG編集)'!CE$2,'受領情報一覧(KPMG編集)'!$2:$100,ROW()-1,0)="","",HLOOKUP('回答結果(KPMG編集)'!CE$2,'受領情報一覧(KPMG編集)'!$2:$100,ROW()-1,0)),"")</f>
        <v>国内外発刊のガイドラインに準拠した脆弱性検査を実施している</v>
      </c>
      <c r="CF59" s="45" t="str">
        <f>IFERROR(IF(HLOOKUP('回答結果(KPMG編集)'!CF$2,'受領情報一覧(KPMG編集)'!$2:$100,ROW()-1,0)="","",HLOOKUP('回答結果(KPMG編集)'!CF$2,'受領情報一覧(KPMG編集)'!$2:$100,ROW()-1,0)),"")</f>
        <v>経済産業省発行：サイバーセキュリティ経営ガイドライン、独立行政法人情報処理推進機構発行：情報セキュリティ早期警戒パートナーシップガイドライン,ウェブサイト構築事業者のための脆弱性対応ガイド,ウェブサイト運営者のための脆弱性対応ガイド
これらのガイドラインに準拠した社内独自のガイドラインを作成し、脆弱性検査を実施しています。</v>
      </c>
      <c r="CG59" s="45" t="str">
        <f>IFERROR(IF(HLOOKUP('回答結果(KPMG編集)'!CG$2,'受領情報一覧(KPMG編集)'!$2:$100,ROW()-1,0)="","",HLOOKUP('回答結果(KPMG編集)'!CG$2,'受領情報一覧(KPMG編集)'!$2:$100,ROW()-1,0)),"")</f>
        <v>コードレビュー　※ソースコードをレビューすることで（脆弱性を含む）不具合を検出する;ファジングテスト　※無効なデータや予期しないデータを入力することで、例外的な状況を発生させ、挙動を確認する;</v>
      </c>
      <c r="CH59" s="45" t="str">
        <f>IFERROR(IF(HLOOKUP('回答結果(KPMG編集)'!CH$2,'受領情報一覧(KPMG編集)'!$2:$100,ROW()-1,0)="","",HLOOKUP('回答結果(KPMG編集)'!CH$2,'受領情報一覧(KPMG編集)'!$2:$100,ROW()-1,0)),"")</f>
        <v/>
      </c>
      <c r="CI59" s="45" t="str">
        <f>IFERROR(IF(HLOOKUP('回答結果(KPMG編集)'!CI$2,'受領情報一覧(KPMG編集)'!$2:$100,ROW()-1,0)="","",HLOOKUP('回答結果(KPMG編集)'!CI$2,'受領情報一覧(KPMG編集)'!$2:$100,ROW()-1,0)),"")</f>
        <v/>
      </c>
      <c r="CJ59" s="45" t="str">
        <f>IFERROR(IF(HLOOKUP('回答結果(KPMG編集)'!CJ$2,'受領情報一覧(KPMG編集)'!$2:$100,ROW()-1,0)="","",HLOOKUP('回答結果(KPMG編集)'!CJ$2,'受領情報一覧(KPMG編集)'!$2:$100,ROW()-1,0)),"")</f>
        <v>データセンタに業務データを保存しない</v>
      </c>
      <c r="CK59" s="45" t="str">
        <f>IFERROR(IF(HLOOKUP('回答結果(KPMG編集)'!CK$2,'受領情報一覧(KPMG編集)'!$2:$100,ROW()-1,0)="","",HLOOKUP('回答結果(KPMG編集)'!CK$2,'受領情報一覧(KPMG編集)'!$2:$100,ROW()-1,0)),"")</f>
        <v/>
      </c>
      <c r="CL59" s="45" t="str">
        <f>IFERROR(IF(HLOOKUP('回答結果(KPMG編集)'!CL$2,'受領情報一覧(KPMG編集)'!$2:$100,ROW()-1,0)="","",HLOOKUP('回答結果(KPMG編集)'!CL$2,'受領情報一覧(KPMG編集)'!$2:$100,ROW()-1,0)),"")</f>
        <v>APIでの提供となっており上記のような制御は不要となっています。;</v>
      </c>
      <c r="CM59" s="45" t="str">
        <f>IFERROR(IF(HLOOKUP('回答結果(KPMG編集)'!CM$2,'受領情報一覧(KPMG編集)'!$2:$100,ROW()-1,0)="","",HLOOKUP('回答結果(KPMG編集)'!CM$2,'受領情報一覧(KPMG編集)'!$2:$100,ROW()-1,0)),"")</f>
        <v>【アクセス権限管理】ソフトウェア及びプラットフォームのユーザーに対し認証機能を使用し、ユーザーごとに扱うデータのトランザクションに係るリスクを踏まえ、アクセス権限を管理している（例）多要素認証機能、シングルサインオン機能、等;【付与する権限の最小化】ソフトウェア及びプラットフォームへのアクセス権はユーザーごとに必要最低限の範囲で付与し、重要な資産への不正アクセスを防止している（例）アクセス権管理専用のプラットフォームを使用し個々の管理者を識別している、等;【ネットワークの保護】ソフトウェア、プラットフォーム及び関連データへの直接アクセスを最小限に抑えるため、ネットワークを保護している（例）インターネットと社内基幹系業務システムとの分離（ネットワーク分離）、プロキシの利用、SDP（Software Defined Perimeter）の利用、ファイアウォールの利用、リモートアクセス管理の実施、等;</v>
      </c>
      <c r="CN59" s="45" t="str">
        <f>IFERROR(IF(HLOOKUP('回答結果(KPMG編集)'!CN$2,'受領情報一覧(KPMG編集)'!$2:$100,ROW()-1,0)="","",HLOOKUP('回答結果(KPMG編集)'!CN$2,'受領情報一覧(KPMG編集)'!$2:$100,ROW()-1,0)),"")</f>
        <v>【通信の暗号化】ネットワークに対する不正な接続を防止するための適切な対策を実施している。また、データを送受信するにあたり、脆弱性の少ないプロトコルを使用している（例）TLS 1.3プロトコルの利用 等;</v>
      </c>
      <c r="CO59" s="45" t="str">
        <f>IFERROR(IF(HLOOKUP('回答結果(KPMG編集)'!CO$2,'受領情報一覧(KPMG編集)'!$2:$100,ROW()-1,0)="","",HLOOKUP('回答結果(KPMG編集)'!CO$2,'受領情報一覧(KPMG編集)'!$2:$100,ROW()-1,0)),"")</f>
        <v>ソフトウェア・コンポーネントを管理している</v>
      </c>
      <c r="CP59" s="45" t="str">
        <f>IFERROR(IF(HLOOKUP('回答結果(KPMG編集)'!CP$2,'受領情報一覧(KPMG編集)'!$2:$100,ROW()-1,0)="","",HLOOKUP('回答結果(KPMG編集)'!CP$2,'受領情報一覧(KPMG編集)'!$2:$100,ROW()-1,0)),"")</f>
        <v xml:space="preserve"> プラットフォーム上の全てのソフトウェア（サードパーティ製ソフトウェア、OSSを含む）のソフトウェア・コンポーネントのインベントリ（ソフトウェア部品表（SBOM：software bill of materials））を作成していますが、SBOMデータについては社内独自のフォーマットを使用しています。</v>
      </c>
      <c r="CQ59" s="45" t="str">
        <f>IFERROR(IF(HLOOKUP('回答結果(KPMG編集)'!CQ$2,'受領情報一覧(KPMG編集)'!$2:$100,ROW()-1,0)="","",HLOOKUP('回答結果(KPMG編集)'!CQ$2,'受領情報一覧(KPMG編集)'!$2:$100,ROW()-1,0)),"")</f>
        <v/>
      </c>
      <c r="CR59" s="45" t="str">
        <f>IFERROR(IF(HLOOKUP('回答結果(KPMG編集)'!CR$2,'受領情報一覧(KPMG編集)'!$2:$100,ROW()-1,0)="","",HLOOKUP('回答結果(KPMG編集)'!CR$2,'受領情報一覧(KPMG編集)'!$2:$100,ROW()-1,0)),"")</f>
        <v>【パッチ適用の実施】プラットフォーム上の全てのソフトウェア（サードパーティ製ソフトウェア、OSSを含む）に対してパッチ管理プロセスを適用し、継続的な脆弱性の監視・スキャンが行われ、効率的に適切なタイミングでパッチ適用を実施している;【構成管理・変更管理プロセスの定義・適用】プラットフォーム上の全てのソフトウェア（サードパーティ製ソフトウェア、OSSを含む）におけるソフトウェアバージョン、適用済パッチ等の構成に関わる管理（構成管理）、リスクを最小限に抑えつつ情報システムやサービスの変更を実施するためのプロセス（変更管理）を適用している;【リスク評価の実施】プラットフォーム上の全てのソフトウェア（サードパーティ製ソフトウェア、OSSを含む）について、コンポジションアナリシスを実施して、脆弱性や OSS ライセンス等に関わるリスクを評価している;</v>
      </c>
      <c r="CS59" s="45" t="str">
        <f>IFERROR(IF(HLOOKUP('回答結果(KPMG編集)'!CS$2,'受領情報一覧(KPMG編集)'!$2:$100,ROW()-1,0)="","",HLOOKUP('回答結果(KPMG編集)'!CS$2,'受領情報一覧(KPMG編集)'!$2:$100,ROW()-1,0)),"")</f>
        <v>【イベントログ等の収集・活用】監査記録やログ記録がポリシーに従って決定、文書化され、ログ収集機能を実装している。また、その収集記録をレビューし、日常監視やセキュリティインシデント検知、運用改善等に活用している;【アクセス元の監視（脅威の検知）と対処する仕組みの実装等】管理・許可されていないソフトウェア、権限のない人員・デバイスの接続を監視・検知し、これに対応するためのポリシーと仕組みを実装している;【データ保護に関わる対策の実施】データの漏洩・改ざんを防止するため、悪質なコードの実行等の攻撃についてモニタリングを実施している。また、検知したイベントを分析し、攻撃の標的及び手法を理解するために活用している;【ネットワークに関わる対策の実施】不正侵入等を防ぐため、ネットワークデバイスの脆弱性に対してセキュリティ対策を実施している （例）ファイアウォールの設定、境界保護、トラフィックの監視、暗号化された新型プロトコルの利用、等;【人（要員）に関わる対策の実施（教育等）】セキュリティインシデントの発生時を想定して、対応方針・手順の策定、人材育成を実施している （例）対応計画や復旧計画の策定・評価、緊急時対応訓練、セキュリティ管理人材の育成研修プラットフォーム上のソフトウェアのセキュリティイベントを監視している、等;</v>
      </c>
      <c r="CT59" s="45" t="str">
        <f>IFERROR(IF(HLOOKUP('回答結果(KPMG編集)'!CT$2,'受領情報一覧(KPMG編集)'!$2:$100,ROW()-1,0)="","",HLOOKUP('回答結果(KPMG編集)'!CT$2,'受領情報一覧(KPMG編集)'!$2:$100,ROW()-1,0)),"")</f>
        <v>【画一的なトレーニングの実施】全社員に対し、画一的なトレーニングを実施している（例）全社員に対し、セキュリティに関わる意識の向上を目的としたトレーニングを実施している、実際の出来事やインシデントをシミュレートした実践的なトレーニングを実施している、等;【ロール（役割）に基づくトレーニングの実施】ロールベースでのトレーニングを実施している（例）管理者としての役割や職務内容に基づくトレーニングを実施している、セキュリティインシデント発生時に管理者に期待される振る舞いを念頭に置いたトレーニングを実施している、等;【継続的な改善を目的としたトレーニングの実施】継続的な改善を目的としたトレーニングを実施している（例）トレーニング結果を定量的な数値等で評価し、適宜トレーニング内容の改善を行いつつ、継続的にトレーニングを実施している、等;</v>
      </c>
      <c r="CU59" s="45" t="str">
        <f>IFERROR(IF(HLOOKUP('回答結果(KPMG編集)'!CU$2,'受領情報一覧(KPMG編集)'!$2:$100,ROW()-1,0)="","",HLOOKUP('回答結果(KPMG編集)'!CU$2,'受領情報一覧(KPMG編集)'!$2:$100,ROW()-1,0)),"")</f>
        <v>【自動化ツールの活用】テスト自動化ツールを採用することで、テストの一貫した実行と結果の正確な確認を実施しつつ、テストに掛かる工数を最小化している;【静的解析の実施】静的解析（コードベースでの分析）を実施している（例）コードスキャナーを使用して主要なバグを検出している、ハードコードされたパスワードや暗号鍵等がないかを確認している、等;【動的解析の実施】動的解析（実際にプログラムを実行し分析）を実施している（例）テストケースに基づきブラックボックステストを実施している、リグレッションテストを実施している、ソフトウェアがWebサービスを提供する場合はWeb アプリケーションスキャナーなどを使用して脆弱性を検出している、等;【コンポーネント（ソフトウェアを構成する部品・構成要素）の把握・適切な管理】ソフトウェアに含まれているコンポーネント（OSS等の外部ソース含む）について、脆弱性データベース等を活用し脆弱性を継続的に監視している;【継続的な改善対応】検証の結果見つかったバグを修正し、かつ開発プロセスの早い段階でバグを発見し修正するために必要なプロセスの改善を実施している;</v>
      </c>
      <c r="CV59" s="45" t="str">
        <f>IFERROR(IF(HLOOKUP('回答結果(KPMG編集)'!CV$2,'受領情報一覧(KPMG編集)'!$2:$100,ROW()-1,0)="","",HLOOKUP('回答結果(KPMG編集)'!CV$2,'受領情報一覧(KPMG編集)'!$2:$100,ROW()-1,0)),"")</f>
        <v>10件程度</v>
      </c>
      <c r="CW59" s="45" t="str">
        <f>IFERROR(IF(HLOOKUP('回答結果(KPMG編集)'!CW$2,'受領情報一覧(KPMG編集)'!$2:$100,ROW()-1,0)="","",HLOOKUP('回答結果(KPMG編集)'!CW$2,'受領情報一覧(KPMG編集)'!$2:$100,ROW()-1,0)),"")</f>
        <v>0件</v>
      </c>
      <c r="CX59" s="45" t="str">
        <f>IFERROR(IF(HLOOKUP('回答結果(KPMG編集)'!CX$2,'受領情報一覧(KPMG編集)'!$2:$100,ROW()-1,0)="","",HLOOKUP('回答結果(KPMG編集)'!CX$2,'受領情報一覧(KPMG編集)'!$2:$100,ROW()-1,0)),"")</f>
        <v>①発注者：アルミダイカスト製品　製造業様
②概要：外観検査の自動化をしていたものの、外観のばらつきが多いことによる過検出が多発していた。本パッケージによる良品モデルによる判定に置き換えることで、過検出低減を目指す。
③参考URL：なし
④投資対効果：過検出を10%程度削減</v>
      </c>
      <c r="CY59" s="45" t="str">
        <f>IFERROR(IF(HLOOKUP('回答結果(KPMG編集)'!CY$2,'受領情報一覧(KPMG編集)'!$2:$100,ROW()-1,0)="","",HLOOKUP('回答結果(KPMG編集)'!CY$2,'受領情報一覧(KPMG編集)'!$2:$100,ROW()-1,0)),"")</f>
        <v/>
      </c>
      <c r="CZ59" s="45" t="str">
        <f>IFERROR(IF(HLOOKUP('回答結果(KPMG編集)'!CZ$2,'受領情報一覧(KPMG編集)'!$2:$100,ROW()-1,0)="","",HLOOKUP('回答結果(KPMG編集)'!CZ$2,'受領情報一覧(KPMG編集)'!$2:$100,ROW()-1,0)),"")</f>
        <v/>
      </c>
      <c r="DA59" s="45" t="str">
        <f>IFERROR(IF(HLOOKUP('回答結果(KPMG編集)'!DA$2,'受領情報一覧(KPMG編集)'!$2:$100,ROW()-1,0)="","",HLOOKUP('回答結果(KPMG編集)'!DA$2,'受領情報一覧(KPMG編集)'!$2:$100,ROW()-1,0)),"")</f>
        <v>・ソフトウェア：200万円～（監視する対象の仕様による）</v>
      </c>
      <c r="DB59" s="45" t="str">
        <f>IFERROR(IF(HLOOKUP('回答結果(KPMG編集)'!DB$2,'受領情報一覧(KPMG編集)'!$2:$100,ROW()-1,0)="","",HLOOKUP('回答結果(KPMG編集)'!DB$2,'受領情報一覧(KPMG編集)'!$2:$100,ROW()-1,0)),"")</f>
        <v>【発明の名称】判定装置、判定システム、判定方法、プログラム、及び記憶媒体
特開2022-65961</v>
      </c>
      <c r="DC59" s="45" t="str">
        <f>IFERROR(IF(HLOOKUP('回答結果(KPMG編集)'!DC$2,'受領情報一覧(KPMG編集)'!$2:$100,ROW()-1,0)="","",HLOOKUP('回答結果(KPMG編集)'!DC$2,'受領情報一覧(KPMG編集)'!$2:$100,ROW()-1,0)),"")</f>
        <v/>
      </c>
      <c r="DD59" s="45" t="str">
        <f>IFERROR(IF(HLOOKUP('回答結果(KPMG編集)'!DD$2,'受領情報一覧(KPMG編集)'!$2:$100,ROW()-1,0)="","",HLOOKUP('回答結果(KPMG編集)'!DD$2,'受領情報一覧(KPMG編集)'!$2:$100,ROW()-1,0)),"")</f>
        <v/>
      </c>
      <c r="DE59" s="45" t="str">
        <f>IFERROR(IF(HLOOKUP('回答結果(KPMG編集)'!DE$2,'受領情報一覧(KPMG編集)'!$2:$100,ROW()-1,0)="","",HLOOKUP('回答結果(KPMG編集)'!DE$2,'受領情報一覧(KPMG編集)'!$2:$100,ROW()-1,0)),"")</f>
        <v>AIの学習方法における課題として、大量の良品・不良品の教師データの収集や学習を行うのに時間を要するが、本製品は良品画像のみを教師データとし短い期間と少ない画像で学習が可能です。また、良品モデルの作成や精度の調整 に高度な専門スキルを必要とせずに、画像入力やパラメータ設定をスキルなしで直感的に画面上で実施可能です。</v>
      </c>
      <c r="DF59" s="45" t="str">
        <f>IFERROR(IF(HLOOKUP('回答結果(KPMG編集)'!DF$2,'受領情報一覧(KPMG編集)'!$2:$100,ROW()-1,0)="","",HLOOKUP('回答結果(KPMG編集)'!DF$2,'受領情報一覧(KPMG編集)'!$2:$100,ROW()-1,0)),"")</f>
        <v>日本国の裁判所</v>
      </c>
      <c r="DG59" s="45" t="str">
        <f>IFERROR(IF(HLOOKUP('回答結果(KPMG編集)'!DG$2,'受領情報一覧(KPMG編集)'!$2:$100,ROW()-1,0)="","",HLOOKUP('回答結果(KPMG編集)'!DG$2,'受領情報一覧(KPMG編集)'!$2:$100,ROW()-1,0)),"")</f>
        <v>日本法</v>
      </c>
      <c r="DH59" s="45" t="str">
        <f>IFERROR(IF(HLOOKUP('回答結果(KPMG編集)'!DH$2,'受領情報一覧(KPMG編集)'!$2:$100,ROW()-1,0)="","",HLOOKUP('回答結果(KPMG編集)'!DH$2,'受領情報一覧(KPMG編集)'!$2:$100,ROW()-1,0)),"")</f>
        <v>はい</v>
      </c>
      <c r="DI59" s="45" t="str">
        <f>IFERROR(IF(HLOOKUP('回答結果(KPMG編集)'!DI$2,'受領情報一覧(KPMG編集)'!$2:$100,ROW()-1,0)="","",HLOOKUP('回答結果(KPMG編集)'!DI$2,'受領情報一覧(KPMG編集)'!$2:$100,ROW()-1,0)),"")</f>
        <v>はい</v>
      </c>
      <c r="DJ59" s="45" t="str">
        <f>IFERROR(IF(HLOOKUP('回答結果(KPMG編集)'!DJ$2,'受領情報一覧(KPMG編集)'!$2:$100,ROW()-1,0)="","",HLOOKUP('回答結果(KPMG編集)'!DJ$2,'受領情報一覧(KPMG編集)'!$2:$100,ROW()-1,0)),"")</f>
        <v>弊社ライセンス条件に準拠します。</v>
      </c>
      <c r="DK59" s="45" t="str">
        <f>IFERROR(IF(HLOOKUP('回答結果(KPMG編集)'!DK$2,'受領情報一覧(KPMG編集)'!$2:$100,ROW()-1,0)="","",HLOOKUP('回答結果(KPMG編集)'!DK$2,'受領情報一覧(KPMG編集)'!$2:$100,ROW()-1,0)),"")</f>
        <v/>
      </c>
      <c r="DL59" s="45" t="str">
        <f>IFERROR(IF(HLOOKUP('回答結果(KPMG編集)'!DL$2,'受領情報一覧(KPMG編集)'!$2:$100,ROW()-1,0)="","",HLOOKUP('回答結果(KPMG編集)'!DL$2,'受領情報一覧(KPMG編集)'!$2:$100,ROW()-1,0)),"")</f>
        <v/>
      </c>
      <c r="DM59" s="45" t="str">
        <f>IFERROR(IF(HLOOKUP('回答結果(KPMG編集)'!DM$2,'受領情報一覧(KPMG編集)'!$2:$100,ROW()-1,0)="","",HLOOKUP('回答結果(KPMG編集)'!DM$2,'受領情報一覧(KPMG編集)'!$2:$100,ROW()-1,0)),"")</f>
        <v/>
      </c>
      <c r="DN59" s="45" t="str">
        <f>IFERROR(IF(HLOOKUP('回答結果(KPMG編集)'!DN$2,'受領情報一覧(KPMG編集)'!$2:$100,ROW()-1,0)="","",HLOOKUP('回答結果(KPMG編集)'!DN$2,'受領情報一覧(KPMG編集)'!$2:$100,ROW()-1,0)),"")</f>
        <v/>
      </c>
      <c r="DO59" s="45" t="str">
        <f>IFERROR(IF(HLOOKUP('回答結果(KPMG編集)'!DO$2,'受領情報一覧(KPMG編集)'!$2:$100,ROW()-1,0)="","",HLOOKUP('回答結果(KPMG編集)'!DO$2,'受領情報一覧(KPMG編集)'!$2:$100,ROW()-1,0)),"")</f>
        <v/>
      </c>
      <c r="DP59" s="45" t="str">
        <f>IFERROR(IF(HLOOKUP('回答結果(KPMG編集)'!DP$2,'受領情報一覧(KPMG編集)'!$2:$100,ROW()-1,0)="","",HLOOKUP('回答結果(KPMG編集)'!DP$2,'受領情報一覧(KPMG編集)'!$2:$100,ROW()-1,0)),"")</f>
        <v/>
      </c>
      <c r="DQ59" s="45" t="str">
        <f>IFERROR(IF(HLOOKUP('回答結果(KPMG編集)'!DQ$2,'受領情報一覧(KPMG編集)'!$2:$100,ROW()-1,0)="","",HLOOKUP('回答結果(KPMG編集)'!DQ$2,'受領情報一覧(KPMG編集)'!$2:$100,ROW()-1,0)),"")</f>
        <v/>
      </c>
      <c r="DR59" s="45" t="str">
        <f>IFERROR(IF(HLOOKUP('回答結果(KPMG編集)'!DR$2,'受領情報一覧(KPMG編集)'!$2:$100,ROW()-1,0)="","",HLOOKUP('回答結果(KPMG編集)'!DR$2,'受領情報一覧(KPMG編集)'!$2:$100,ROW()-1,0)),"")</f>
        <v/>
      </c>
      <c r="DS59" s="45" t="str">
        <f>IFERROR(IF(HLOOKUP('回答結果(KPMG編集)'!DS$2,'受領情報一覧(KPMG編集)'!$2:$100,ROW()-1,0)="","",HLOOKUP('回答結果(KPMG編集)'!DS$2,'受領情報一覧(KPMG編集)'!$2:$100,ROW()-1,0)),"")</f>
        <v/>
      </c>
      <c r="DT59" s="45" t="str">
        <f>IFERROR(IF(HLOOKUP('回答結果(KPMG編集)'!DT$2,'受領情報一覧(KPMG編集)'!$2:$100,ROW()-1,0)="","",HLOOKUP('回答結果(KPMG編集)'!DT$2,'受領情報一覧(KPMG編集)'!$2:$100,ROW()-1,0)),"")</f>
        <v/>
      </c>
      <c r="DU59" s="45" t="str">
        <f>IFERROR(IF(HLOOKUP('回答結果(KPMG編集)'!DU$2,'受領情報一覧(KPMG編集)'!$2:$100,ROW()-1,0)="","",HLOOKUP('回答結果(KPMG編集)'!DU$2,'受領情報一覧(KPMG編集)'!$2:$100,ROW()-1,0)),"")</f>
        <v/>
      </c>
      <c r="DV59" s="45" t="str">
        <f>IFERROR(IF(HLOOKUP('回答結果(KPMG編集)'!DV$2,'受領情報一覧(KPMG編集)'!$2:$100,ROW()-1,0)="","",HLOOKUP('回答結果(KPMG編集)'!DV$2,'受領情報一覧(KPMG編集)'!$2:$100,ROW()-1,0)),"")</f>
        <v>東芝デジタルソリューションズ株式会社 デジタルエンジニアリングセンター スマートマニュファクチャリングソリューション第一部</v>
      </c>
      <c r="DW59" s="45" t="str">
        <f>IFERROR(IF(HLOOKUP('回答結果(KPMG編集)'!DW$2,'受領情報一覧(KPMG編集)'!$2:$100,ROW()-1,0)="","",HLOOKUP('回答結果(KPMG編集)'!DW$2,'受領情報一覧(KPMG編集)'!$2:$100,ROW()-1,0)),"")</f>
        <v>トウシバデジタルソリューションズカブシキガイシャデジタルエンジニアリングセンタースマートマニュファクチャリングソリューションダイイチブ</v>
      </c>
      <c r="DX59" s="45" t="str">
        <f>IFERROR(IF(HLOOKUP('回答結果(KPMG編集)'!DX$2,'受領情報一覧(KPMG編集)'!$2:$100,ROW()-1,0)="","",HLOOKUP('回答結果(KPMG編集)'!DX$2,'受領情報一覧(KPMG編集)'!$2:$100,ROW()-1,0)),"")</f>
        <v>tdsl-MAIVP-sales@ml.toshiba.co.jp</v>
      </c>
      <c r="DY59" s="45" t="str">
        <f>IFERROR(IF(HLOOKUP('回答結果(KPMG編集)'!DY$2,'受領情報一覧(KPMG編集)'!$2:$100,ROW()-1,0)="","",HLOOKUP('回答結果(KPMG編集)'!DY$2,'受領情報一覧(KPMG編集)'!$2:$100,ROW()-1,0)),"")</f>
        <v>個人情報の取扱いに同意する</v>
      </c>
      <c r="DZ59" s="45" t="str">
        <f>IFERROR(IF(HLOOKUP('回答結果(KPMG編集)'!DZ$2,'受領情報一覧(KPMG編集)'!$2:$100,ROW()-1,0)="","",HLOOKUP('回答結果(KPMG編集)'!DZ$2,'受領情報一覧(KPMG編集)'!$2:$100,ROW()-1,0)),"")</f>
        <v>著作権の取扱いに同意する</v>
      </c>
      <c r="EA59" s="45" t="str">
        <f>IFERROR(IF(HLOOKUP('回答結果(KPMG編集)'!EA$3,'受領情報一覧(KPMG編集)'!$3:$100,ROW()-2,0)="","",HLOOKUP('回答結果(KPMG編集)'!EA$3,'受領情報一覧(KPMG編集)'!$3:$100,ROW()-2,0)),"")</f>
        <v>同意する</v>
      </c>
      <c r="EB59" s="45" t="str">
        <f>IFERROR(IF(HLOOKUP('回答結果(KPMG編集)'!EB$3,'受領情報一覧(KPMG編集)'!$3:$100,ROW()-2,0)="","",HLOOKUP('回答結果(KPMG編集)'!EB$3,'受領情報一覧(KPMG編集)'!$3:$100,ROW()-2,0)),"")</f>
        <v>確認しました</v>
      </c>
    </row>
    <row r="60" spans="2:132" x14ac:dyDescent="0.55000000000000004">
      <c r="B60" s="67">
        <f>IFERROR(IF(Table1[[#This Row],[回答ID]]="","",Table1[[#This Row],[回答ID]]),"")</f>
        <v>57</v>
      </c>
      <c r="C60" s="46">
        <f>IFERROR(IF(Table1[[#This Row],[開始時刻]]="","",Table1[[#This Row],[開始時刻]]),"")</f>
        <v>45320.829189814816</v>
      </c>
      <c r="D60" s="46">
        <f>IFERROR(IF(Table1[[#This Row],[完了時刻]]="","",Table1[[#This Row],[完了時刻]]),"")</f>
        <v>45320.909166666665</v>
      </c>
      <c r="E60" s="45" t="str">
        <f>IFERROR(IF(Table1[[#This Row],[メール]]="","",Table1[[#This Row],[メール]]),"")</f>
        <v>anonymous</v>
      </c>
      <c r="F60" s="45" t="str">
        <f>IFERROR(IF(Table1[[#This Row],[名前]]="","",Table1[[#This Row],[名前]]),"")</f>
        <v/>
      </c>
      <c r="G60" s="45" t="str">
        <f>IFERROR(IF(Table1[[#This Row],[最終変更時刻]]="","",Table1[[#This Row],[最終変更時刻]]),"")</f>
        <v/>
      </c>
      <c r="H60" s="45" t="str">
        <f>IFERROR(IF(HLOOKUP('回答結果(KPMG編集)'!H$2,'受領情報一覧(KPMG編集)'!$2:$100,ROW()-1,0)="","",HLOOKUP('回答結果(KPMG編集)'!H$2,'受領情報一覧(KPMG編集)'!$2:$100,ROW()-1,0)),"")</f>
        <v>KDDIスマートドローン株式会社</v>
      </c>
      <c r="I60" s="45" t="str">
        <f>IFERROR(IF(HLOOKUP('回答結果(KPMG編集)'!I$2,'受領情報一覧(KPMG編集)'!$2:$100,ROW()-1,0)="","",HLOOKUP('回答結果(KPMG編集)'!I$2,'受領情報一覧(KPMG編集)'!$2:$100,ROW()-1,0)),"")</f>
        <v>ケーディーディーアイスマートドローン</v>
      </c>
      <c r="J60" s="45" t="str">
        <f>IFERROR(IF(HLOOKUP('回答結果(KPMG編集)'!J$2,'受領情報一覧(KPMG編集)'!$2:$100,ROW()-1,0)="","",HLOOKUP('回答結果(KPMG編集)'!J$2,'受領情報一覧(KPMG編集)'!$2:$100,ROW()-1,0)),"")</f>
        <v>日本国</v>
      </c>
      <c r="K60" s="184" t="str">
        <f>IFERROR(IF(HLOOKUP('回答結果(KPMG編集)'!K$2,'受領情報一覧(KPMG編集)'!$2:$100,ROW()-1,0)="","",HLOOKUP('回答結果(KPMG編集)'!K$2,'受領情報一覧(KPMG編集)'!$2:$100,ROW()-1,0)),"")</f>
        <v>6010401165286</v>
      </c>
      <c r="L60" s="45" t="str">
        <f>IFERROR(IF(HLOOKUP('回答結果(KPMG編集)'!L$2,'受領情報一覧(KPMG編集)'!$2:$100,ROW()-1,0)="","",HLOOKUP('回答結果(KPMG編集)'!L$2,'受領情報一覧(KPMG編集)'!$2:$100,ROW()-1,0)),"")</f>
        <v>50⼈以下</v>
      </c>
      <c r="M60" s="45" t="str">
        <f>IFERROR(IF(HLOOKUP('回答結果(KPMG編集)'!M$2,'受領情報一覧(KPMG編集)'!$2:$100,ROW()-1,0)="","",HLOOKUP('回答結果(KPMG編集)'!M$2,'受領情報一覧(KPMG編集)'!$2:$100,ROW()-1,0)),"")</f>
        <v>5,000万円超１億円以下</v>
      </c>
      <c r="N60" s="45" t="str">
        <f>IFERROR(IF(HLOOKUP('回答結果(KPMG編集)'!N$2,'受領情報一覧(KPMG編集)'!$2:$100,ROW()-1,0)="","",HLOOKUP('回答結果(KPMG編集)'!N$2,'受領情報一覧(KPMG編集)'!$2:$100,ROW()-1,0)),"")</f>
        <v>東京都港区虎ノ門1丁目16番16号 虎ノ門1丁目MGビル 6F</v>
      </c>
      <c r="O60" s="45" t="str">
        <f>IFERROR(IF(HLOOKUP('回答結果(KPMG編集)'!O$2,'受領情報一覧(KPMG編集)'!$2:$100,ROW()-1,0)="","",HLOOKUP('回答結果(KPMG編集)'!O$2,'受領情報一覧(KPMG編集)'!$2:$100,ROW()-1,0)),"")</f>
        <v>https://kddi.smartdrone.co.jp/</v>
      </c>
      <c r="P60" s="45" t="str">
        <f>IFERROR(IF(HLOOKUP('回答結果(KPMG編集)'!P$2,'受領情報一覧(KPMG編集)'!$2:$100,ROW()-1,0)="","",HLOOKUP('回答結果(KPMG編集)'!P$2,'受領情報一覧(KPMG編集)'!$2:$100,ROW()-1,0)),"")</f>
        <v>中央省庁（全省庁統一資格）;</v>
      </c>
      <c r="Q60" s="45" t="str">
        <f>IFERROR(IF(HLOOKUP('回答結果(KPMG編集)'!Q$2,'受領情報一覧(KPMG編集)'!$2:$100,ROW()-1,0)="","",HLOOKUP('回答結果(KPMG編集)'!Q$2,'受領情報一覧(KPMG編集)'!$2:$100,ROW()-1,0)),"")</f>
        <v>全国;</v>
      </c>
      <c r="R60" s="45" t="str">
        <f>IFERROR(IF(HLOOKUP('回答結果(KPMG編集)'!R$2,'受領情報一覧(KPMG編集)'!$2:$100,ROW()-1,0)="","",HLOOKUP('回答結果(KPMG編集)'!R$2,'受領情報一覧(KPMG編集)'!$2:$100,ROW()-1,0)),"")</f>
        <v>ドローン水力発電点検ソリューション</v>
      </c>
      <c r="S60" s="45" t="str">
        <f>IFERROR(IF(HLOOKUP('回答結果(KPMG編集)'!S$2,'受領情報一覧(KPMG編集)'!$2:$100,ROW()-1,0)="","",HLOOKUP('回答結果(KPMG編集)'!S$2,'受領情報一覧(KPMG編集)'!$2:$100,ROW()-1,0)),"")</f>
        <v/>
      </c>
      <c r="T60" s="45" t="str">
        <f>IFERROR(IF(HLOOKUP('回答結果(KPMG編集)'!T$2,'受領情報一覧(KPMG編集)'!$2:$100,ROW()-1,0)="","",HLOOKUP('回答結果(KPMG編集)'!T$2,'受領情報一覧(KPMG編集)'!$2:$100,ROW()-1,0)),"")</f>
        <v>ドローンを活用した空中、水中からの点検により、大掛かりな機材を利用することなく目視で確認できない場所を含め、安全で効率的な点検を実現します。地震を含む災害や定期的な点検に活用できます。平時、災害時の点検に活用できます。</v>
      </c>
      <c r="U60" s="45" t="str">
        <f>IFERROR(IF(HLOOKUP('回答結果(KPMG編集)'!U$2,'受領情報一覧(KPMG編集)'!$2:$100,ROW()-1,0)="","",HLOOKUP('回答結果(KPMG編集)'!U$2,'受領情報一覧(KPMG編集)'!$2:$100,ROW()-1,0)),"")</f>
        <v>https://kddi.smartdrone.co.jp/solution/inspection/</v>
      </c>
      <c r="V60" s="45" t="str">
        <f>IFERROR(IF(HLOOKUP('回答結果(KPMG編集)'!V$2,'受領情報一覧(KPMG編集)'!$2:$100,ROW()-1,0)="","",HLOOKUP('回答結果(KPMG編集)'!V$2,'受領情報一覧(KPMG編集)'!$2:$100,ROW()-1,0)),"")</f>
        <v>なし</v>
      </c>
      <c r="W60" s="45" t="str">
        <f>IFERROR(IF(HLOOKUP('回答結果(KPMG編集)'!W$2,'受領情報一覧(KPMG編集)'!$2:$100,ROW()-1,0)="","",HLOOKUP('回答結果(KPMG編集)'!W$2,'受領情報一覧(KPMG編集)'!$2:$100,ROW()-1,0)),"")</f>
        <v>なし</v>
      </c>
      <c r="X60" s="45" t="str">
        <f>IFERROR(IF(HLOOKUP('回答結果(KPMG編集)'!X$2,'受領情報一覧(KPMG編集)'!$2:$100,ROW()-1,0)="","",HLOOKUP('回答結果(KPMG編集)'!X$2,'受領情報一覧(KPMG編集)'!$2:$100,ROW()-1,0)),"")</f>
        <v>複数の要素技術により構成される</v>
      </c>
      <c r="Y60" s="45" t="str">
        <f>IFERROR(IF(HLOOKUP('回答結果(KPMG編集)'!Y$2,'受領情報一覧(KPMG編集)'!$2:$100,ROW()-1,0)="","",HLOOKUP('回答結果(KPMG編集)'!Y$2,'受領情報一覧(KPMG編集)'!$2:$100,ROW()-1,0)),"")</f>
        <v/>
      </c>
      <c r="Z60" s="45" t="str">
        <f>IFERROR(IF(HLOOKUP('回答結果(KPMG編集)'!Z$2,'受領情報一覧(KPMG編集)'!$2:$100,ROW()-1,0)="","",HLOOKUP('回答結果(KPMG編集)'!Z$2,'受領情報一覧(KPMG編集)'!$2:$100,ROW()-1,0)),"")</f>
        <v/>
      </c>
      <c r="AA60" s="185" t="str">
        <f>IFERROR(IF(HLOOKUP('回答結果(KPMG編集)'!AA$2,'受領情報一覧(KPMG編集)'!$2:$100,ROW()-1,0)="","",HLOOKUP('回答結果(KPMG編集)'!AA$2,'受領情報一覧(KPMG編集)'!$2:$100,ROW()-1,0)),"")</f>
        <v/>
      </c>
      <c r="AB60" s="45" t="str">
        <f>IFERROR(IF(HLOOKUP('回答結果(KPMG編集)'!AB$2,'受領情報一覧(KPMG編集)'!$2:$100,ROW()-1,0)="","",HLOOKUP('回答結果(KPMG編集)'!AB$2,'受領情報一覧(KPMG編集)'!$2:$100,ROW()-1,0)),"")</f>
        <v/>
      </c>
      <c r="AC60" s="45" t="str">
        <f>IFERROR(IF(HLOOKUP('回答結果(KPMG編集)'!AC$2,'受領情報一覧(KPMG編集)'!$2:$100,ROW()-1,0)="","",HLOOKUP('回答結果(KPMG編集)'!AC$2,'受領情報一覧(KPMG編集)'!$2:$100,ROW()-1,0)),"")</f>
        <v>ドローン機体（DJI）</v>
      </c>
      <c r="AD60" s="45" t="str">
        <f>IFERROR(IF(HLOOKUP('回答結果(KPMG編集)'!AD$2,'受領情報一覧(KPMG編集)'!$2:$100,ROW()-1,0)="","",HLOOKUP('回答結果(KPMG編集)'!AD$2,'受領情報一覧(KPMG編集)'!$2:$100,ROW()-1,0)),"")</f>
        <v/>
      </c>
      <c r="AE60" s="45" t="str">
        <f>IFERROR(IF(HLOOKUP('回答結果(KPMG編集)'!AE$2,'受領情報一覧(KPMG編集)'!$2:$100,ROW()-1,0)="","",HLOOKUP('回答結果(KPMG編集)'!AE$2,'受領情報一覧(KPMG編集)'!$2:$100,ROW()-1,0)),"")</f>
        <v>DJI JAPAN株式会社</v>
      </c>
      <c r="AF60" s="45" t="str">
        <f>IFERROR(IF(HLOOKUP('回答結果(KPMG編集)'!AF$2,'受領情報一覧(KPMG編集)'!$2:$100,ROW()-1,0)="","",HLOOKUP('回答結果(KPMG編集)'!AF$2,'受領情報一覧(KPMG編集)'!$2:$100,ROW()-1,0)),"")</f>
        <v>ディージェイアイジャパン</v>
      </c>
      <c r="AG60" s="185" t="str">
        <f>IFERROR(IF(HLOOKUP('回答結果(KPMG編集)'!AG$2,'受領情報一覧(KPMG編集)'!$2:$100,ROW()-1,0)="","",HLOOKUP('回答結果(KPMG編集)'!AG$2,'受領情報一覧(KPMG編集)'!$2:$100,ROW()-1,0)),"")</f>
        <v>9120001179012</v>
      </c>
      <c r="AH60" s="45" t="str">
        <f>IFERROR(IF(HLOOKUP('回答結果(KPMG編集)'!AH$2,'受領情報一覧(KPMG編集)'!$2:$100,ROW()-1,0)="","",HLOOKUP('回答結果(KPMG編集)'!AH$2,'受領情報一覧(KPMG編集)'!$2:$100,ROW()-1,0)),"")</f>
        <v>東京都港区港南１丁目２番７０号</v>
      </c>
      <c r="AI60" s="45" t="str">
        <f>IFERROR(IF(HLOOKUP('回答結果(KPMG編集)'!AI$2,'受領情報一覧(KPMG編集)'!$2:$100,ROW()-1,0)="","",HLOOKUP('回答結果(KPMG編集)'!AI$2,'受領情報一覧(KPMG編集)'!$2:$100,ROW()-1,0)),"")</f>
        <v>次のセクションの回答へ進む</v>
      </c>
      <c r="AJ60" s="45" t="str">
        <f>IFERROR(IF(HLOOKUP('回答結果(KPMG編集)'!AJ$2,'受領情報一覧(KPMG編集)'!$2:$100,ROW()-1,0)="","",HLOOKUP('回答結果(KPMG編集)'!AJ$2,'受領情報一覧(KPMG編集)'!$2:$100,ROW()-1,0)),"")</f>
        <v/>
      </c>
      <c r="AK60" s="45" t="str">
        <f>IFERROR(IF(HLOOKUP('回答結果(KPMG編集)'!AK$2,'受領情報一覧(KPMG編集)'!$2:$100,ROW()-1,0)="","",HLOOKUP('回答結果(KPMG編集)'!AK$2,'受領情報一覧(KPMG編集)'!$2:$100,ROW()-1,0)),"")</f>
        <v/>
      </c>
      <c r="AL60" s="45" t="str">
        <f>IFERROR(IF(HLOOKUP('回答結果(KPMG編集)'!AL$2,'受領情報一覧(KPMG編集)'!$2:$100,ROW()-1,0)="","",HLOOKUP('回答結果(KPMG編集)'!AL$2,'受領情報一覧(KPMG編集)'!$2:$100,ROW()-1,0)),"")</f>
        <v/>
      </c>
      <c r="AM60" s="45" t="str">
        <f>IFERROR(IF(HLOOKUP('回答結果(KPMG編集)'!AM$2,'受領情報一覧(KPMG編集)'!$2:$100,ROW()-1,0)="","",HLOOKUP('回答結果(KPMG編集)'!AM$2,'受領情報一覧(KPMG編集)'!$2:$100,ROW()-1,0)),"")</f>
        <v/>
      </c>
      <c r="AN60" s="185" t="str">
        <f>IFERROR(IF(HLOOKUP('回答結果(KPMG編集)'!AN$2,'受領情報一覧(KPMG編集)'!$2:$100,ROW()-1,0)="","",HLOOKUP('回答結果(KPMG編集)'!AN$2,'受領情報一覧(KPMG編集)'!$2:$100,ROW()-1,0)),"")</f>
        <v/>
      </c>
      <c r="AO60" s="45" t="str">
        <f>IFERROR(IF(HLOOKUP('回答結果(KPMG編集)'!AO$2,'受領情報一覧(KPMG編集)'!$2:$100,ROW()-1,0)="","",HLOOKUP('回答結果(KPMG編集)'!AO$2,'受領情報一覧(KPMG編集)'!$2:$100,ROW()-1,0)),"")</f>
        <v/>
      </c>
      <c r="AP60" s="45" t="str">
        <f>IFERROR(IF(HLOOKUP('回答結果(KPMG編集)'!AP$2,'受領情報一覧(KPMG編集)'!$2:$100,ROW()-1,0)="","",HLOOKUP('回答結果(KPMG編集)'!AP$2,'受領情報一覧(KPMG編集)'!$2:$100,ROW()-1,0)),"")</f>
        <v/>
      </c>
      <c r="AQ60" s="45" t="str">
        <f>IFERROR(IF(HLOOKUP('回答結果(KPMG編集)'!AQ$2,'受領情報一覧(KPMG編集)'!$2:$100,ROW()-1,0)="","",HLOOKUP('回答結果(KPMG編集)'!AQ$2,'受領情報一覧(KPMG編集)'!$2:$100,ROW()-1,0)),"")</f>
        <v/>
      </c>
      <c r="AR60" s="45" t="str">
        <f>IFERROR(IF(HLOOKUP('回答結果(KPMG編集)'!AR$2,'受領情報一覧(KPMG編集)'!$2:$100,ROW()-1,0)="","",HLOOKUP('回答結果(KPMG編集)'!AR$2,'受領情報一覧(KPMG編集)'!$2:$100,ROW()-1,0)),"")</f>
        <v/>
      </c>
      <c r="AS60" s="45" t="str">
        <f>IFERROR(IF(HLOOKUP('回答結果(KPMG編集)'!AS$2,'受領情報一覧(KPMG編集)'!$2:$100,ROW()-1,0)="","",HLOOKUP('回答結果(KPMG編集)'!AS$2,'受領情報一覧(KPMG編集)'!$2:$100,ROW()-1,0)),"")</f>
        <v/>
      </c>
      <c r="AT60" s="45" t="str">
        <f>IFERROR(IF(HLOOKUP('回答結果(KPMG編集)'!AT$2,'受領情報一覧(KPMG編集)'!$2:$100,ROW()-1,0)="","",HLOOKUP('回答結果(KPMG編集)'!AT$2,'受領情報一覧(KPMG編集)'!$2:$100,ROW()-1,0)),"")</f>
        <v/>
      </c>
      <c r="AU60" s="45" t="str">
        <f>IFERROR(IF(HLOOKUP('回答結果(KPMG編集)'!AU$2,'受領情報一覧(KPMG編集)'!$2:$100,ROW()-1,0)="","",HLOOKUP('回答結果(KPMG編集)'!AU$2,'受領情報一覧(KPMG編集)'!$2:$100,ROW()-1,0)),"")</f>
        <v/>
      </c>
      <c r="AV60" s="45" t="str">
        <f>IFERROR(IF(HLOOKUP('回答結果(KPMG編集)'!AV$2,'受領情報一覧(KPMG編集)'!$2:$100,ROW()-1,0)="","",HLOOKUP('回答結果(KPMG編集)'!AV$2,'受領情報一覧(KPMG編集)'!$2:$100,ROW()-1,0)),"")</f>
        <v/>
      </c>
      <c r="AW60" s="45" t="str">
        <f>IFERROR(IF(HLOOKUP('回答結果(KPMG編集)'!AW$2,'受領情報一覧(KPMG編集)'!$2:$100,ROW()-1,0)="","",HLOOKUP('回答結果(KPMG編集)'!AW$2,'受領情報一覧(KPMG編集)'!$2:$100,ROW()-1,0)),"")</f>
        <v/>
      </c>
      <c r="AX60" s="45" t="str">
        <f>IFERROR(IF(HLOOKUP('回答結果(KPMG編集)'!AX$2,'受領情報一覧(KPMG編集)'!$2:$100,ROW()-1,0)="","",HLOOKUP('回答結果(KPMG編集)'!AX$2,'受領情報一覧(KPMG編集)'!$2:$100,ROW()-1,0)),"")</f>
        <v/>
      </c>
      <c r="AY60" s="45" t="str">
        <f>IFERROR(IF(HLOOKUP('回答結果(KPMG編集)'!AY$2,'受領情報一覧(KPMG編集)'!$2:$100,ROW()-1,0)="","",HLOOKUP('回答結果(KPMG編集)'!AY$2,'受領情報一覧(KPMG編集)'!$2:$100,ROW()-1,0)),"")</f>
        <v/>
      </c>
      <c r="AZ60" s="45" t="str">
        <f>IFERROR(IF(HLOOKUP('回答結果(KPMG編集)'!AZ$2,'受領情報一覧(KPMG編集)'!$2:$100,ROW()-1,0)="","",HLOOKUP('回答結果(KPMG編集)'!AZ$2,'受領情報一覧(KPMG編集)'!$2:$100,ROW()-1,0)),"")</f>
        <v/>
      </c>
      <c r="BA60" s="45" t="str">
        <f>IFERROR(IF(HLOOKUP('回答結果(KPMG編集)'!BA$2,'受領情報一覧(KPMG編集)'!$2:$100,ROW()-1,0)="","",HLOOKUP('回答結果(KPMG編集)'!BA$2,'受領情報一覧(KPMG編集)'!$2:$100,ROW()-1,0)),"")</f>
        <v/>
      </c>
      <c r="BB60" s="185" t="str">
        <f>IFERROR(IF(HLOOKUP('回答結果(KPMG編集)'!BB$2,'受領情報一覧(KPMG編集)'!$2:$100,ROW()-1,0)="","",HLOOKUP('回答結果(KPMG編集)'!BB$2,'受領情報一覧(KPMG編集)'!$2:$100,ROW()-1,0)),"")</f>
        <v/>
      </c>
      <c r="BC60" s="45" t="str">
        <f>IFERROR(IF(HLOOKUP('回答結果(KPMG編集)'!BC$2,'受領情報一覧(KPMG編集)'!$2:$100,ROW()-1,0)="","",HLOOKUP('回答結果(KPMG編集)'!BC$2,'受領情報一覧(KPMG編集)'!$2:$100,ROW()-1,0)),"")</f>
        <v/>
      </c>
      <c r="BD60" s="45" t="str">
        <f>IFERROR(IF(HLOOKUP('回答結果(KPMG編集)'!BD$2,'受領情報一覧(KPMG編集)'!$2:$100,ROW()-1,0)="","",HLOOKUP('回答結果(KPMG編集)'!BD$2,'受領情報一覧(KPMG編集)'!$2:$100,ROW()-1,0)),"")</f>
        <v/>
      </c>
      <c r="BE60" s="45" t="str">
        <f>IFERROR(IF(HLOOKUP('回答結果(KPMG編集)'!BE$2,'受領情報一覧(KPMG編集)'!$2:$100,ROW()-1,0)="","",HLOOKUP('回答結果(KPMG編集)'!BE$2,'受領情報一覧(KPMG編集)'!$2:$100,ROW()-1,0)),"")</f>
        <v/>
      </c>
      <c r="BF60" s="45" t="str">
        <f>IFERROR(IF(HLOOKUP('回答結果(KPMG編集)'!BF$2,'受領情報一覧(KPMG編集)'!$2:$100,ROW()-1,0)="","",HLOOKUP('回答結果(KPMG編集)'!BF$2,'受領情報一覧(KPMG編集)'!$2:$100,ROW()-1,0)),"")</f>
        <v/>
      </c>
      <c r="BG60" s="45" t="str">
        <f>IFERROR(IF(HLOOKUP('回答結果(KPMG編集)'!BG$2,'受領情報一覧(KPMG編集)'!$2:$100,ROW()-1,0)="","",HLOOKUP('回答結果(KPMG編集)'!BG$2,'受領情報一覧(KPMG編集)'!$2:$100,ROW()-1,0)),"")</f>
        <v/>
      </c>
      <c r="BH60" s="45" t="str">
        <f>IFERROR(IF(HLOOKUP('回答結果(KPMG編集)'!BH$2,'受領情報一覧(KPMG編集)'!$2:$100,ROW()-1,0)="","",HLOOKUP('回答結果(KPMG編集)'!BH$2,'受領情報一覧(KPMG編集)'!$2:$100,ROW()-1,0)),"")</f>
        <v/>
      </c>
      <c r="BI60" s="45" t="str">
        <f>IFERROR(IF(HLOOKUP('回答結果(KPMG編集)'!BI$2,'受領情報一覧(KPMG編集)'!$2:$100,ROW()-1,0)="","",HLOOKUP('回答結果(KPMG編集)'!BI$2,'受領情報一覧(KPMG編集)'!$2:$100,ROW()-1,0)),"")</f>
        <v/>
      </c>
      <c r="BJ60" s="45" t="str">
        <f>IFERROR(IF(HLOOKUP('回答結果(KPMG編集)'!BJ$2,'受領情報一覧(KPMG編集)'!$2:$100,ROW()-1,0)="","",HLOOKUP('回答結果(KPMG編集)'!BJ$2,'受領情報一覧(KPMG編集)'!$2:$100,ROW()-1,0)),"")</f>
        <v/>
      </c>
      <c r="BK60" s="45" t="str">
        <f>IFERROR(IF(HLOOKUP('回答結果(KPMG編集)'!BK$2,'受領情報一覧(KPMG編集)'!$2:$100,ROW()-1,0)="","",HLOOKUP('回答結果(KPMG編集)'!BK$2,'受領情報一覧(KPMG編集)'!$2:$100,ROW()-1,0)),"")</f>
        <v/>
      </c>
      <c r="BL60" s="45" t="str">
        <f>IFERROR(IF(HLOOKUP('回答結果(KPMG編集)'!BL$2,'受領情報一覧(KPMG編集)'!$2:$100,ROW()-1,0)="","",HLOOKUP('回答結果(KPMG編集)'!BL$2,'受領情報一覧(KPMG編集)'!$2:$100,ROW()-1,0)),"")</f>
        <v/>
      </c>
      <c r="BM60" s="45" t="str">
        <f>IFERROR(IF(HLOOKUP('回答結果(KPMG編集)'!BM$2,'受領情報一覧(KPMG編集)'!$2:$100,ROW()-1,0)="","",HLOOKUP('回答結果(KPMG編集)'!BM$2,'受領情報一覧(KPMG編集)'!$2:$100,ROW()-1,0)),"")</f>
        <v>有</v>
      </c>
      <c r="BN60" s="45" t="str">
        <f>IFERROR(IF(HLOOKUP('回答結果(KPMG編集)'!BN$2,'受領情報一覧(KPMG編集)'!$2:$100,ROW()-1,0)="","",HLOOKUP('回答結果(KPMG編集)'!BN$2,'受領情報一覧(KPMG編集)'!$2:$100,ROW()-1,0)),"")</f>
        <v>土木構造物（道路、トンネル、橋梁、導管等の埋設物、等）;建築物（家屋、事業所、工場、畜舎、倉庫、等）;設備（建築設備、水道設備、製造設備、防災設備、等）;</v>
      </c>
      <c r="BO60" s="45" t="str">
        <f>IFERROR(IF(HLOOKUP('回答結果(KPMG編集)'!BO$2,'受領情報一覧(KPMG編集)'!$2:$100,ROW()-1,0)="","",HLOOKUP('回答結果(KPMG編集)'!BO$2,'受領情報一覧(KPMG編集)'!$2:$100,ROW()-1,0)),"")</f>
        <v>静止画や動画データ;点群データ;</v>
      </c>
      <c r="BP60" s="45" t="str">
        <f>IFERROR(IF(HLOOKUP('回答結果(KPMG編集)'!BP$2,'受領情報一覧(KPMG編集)'!$2:$100,ROW()-1,0)="","",HLOOKUP('回答結果(KPMG編集)'!BP$2,'受領情報一覧(KPMG編集)'!$2:$100,ROW()-1,0)),"")</f>
        <v>操作用機器（コントローラー）と観測機器（ドローン、移動ロボット、等）を無線接続し、現場の担当者により遠隔操作;</v>
      </c>
      <c r="BQ60" s="45" t="str">
        <f>IFERROR(IF(HLOOKUP('回答結果(KPMG編集)'!BQ$2,'受領情報一覧(KPMG編集)'!$2:$100,ROW()-1,0)="","",HLOOKUP('回答結果(KPMG編集)'!BQ$2,'受領情報一覧(KPMG編集)'!$2:$100,ROW()-1,0)),"")</f>
        <v>レベル3：実装（製品・サービスとして提供されている）</v>
      </c>
      <c r="BR60" s="45" t="str">
        <f>IFERROR(IF(HLOOKUP('回答結果(KPMG編集)'!BR$2,'受領情報一覧(KPMG編集)'!$2:$100,ROW()-1,0)="","",HLOOKUP('回答結果(KPMG編集)'!BR$2,'受領情報一覧(KPMG編集)'!$2:$100,ROW()-1,0)),"")</f>
        <v>人ではアクセス困難なダム高所等空間において、3次元点群データ及び静止画データをドローン（バッテリー稼働式）により取得する。</v>
      </c>
      <c r="BS60" s="45" t="str">
        <f>IFERROR(IF(HLOOKUP('回答結果(KPMG編集)'!BS$2,'受領情報一覧(KPMG編集)'!$2:$100,ROW()-1,0)="","",HLOOKUP('回答結果(KPMG編集)'!BS$2,'受領情報一覧(KPMG編集)'!$2:$100,ROW()-1,0)),"")</f>
        <v>サイズ　（展開時、プロペラなし）　　　810×670×430 mm（長さ×幅×高さ)
サイズ　（折りたたみ時、プロペラあり）430×420×430 mm（長さ×幅×高さ)
対角ホイールベース895 mm
重量（シングル下方ジンバル搭載時）
バッテリーなし：約3.77 kg
TB65バッテリー2個搭載時：約6.47 kg
シングル ジンバルダンパーの最大ペイロード　960 g
最大離陸重量　9.2 kg
動作周波数　2.4000～2.4835 GHz　5.150～5.250 GHz (CE: 5.170～5.250 GHz)　5.725～5.850 GHz
ホバリング精度（無風または微風）　垂直：±0.1 m（ビジョンポジショニング使用時）±0.5 m（GNSSポジショニング使用時）±0.1 m（RTKポジショニング使用時）
水平：±0.3 m（ビジョンポジショニング使用時）±1.5 m（GNSSポジショニング使用時）±0.1 m（RTKポジショニング使用時）
RTK測位精度 (RTK FIX)　1 cm + 1 ppm（水平方向）1.5 cm + 1 ppm（垂直方向）
最大角速度　ピッチ：300°/s　ヨー：100°/s
最大ピッチ角　30°　Nモード時および前方ビジョンシステム有効時：25°
最大上昇速度　6 m/s
最大下降速度（垂直）5 m/s
最大下降速度（チルト）7 m/s
最大水平速度　23 m/s
最大飛行高度　5000 m
最大風圧抵抗　12 m/s
最大飛行時間　55分</v>
      </c>
      <c r="BT60" s="45" t="str">
        <f>IFERROR(IF(HLOOKUP('回答結果(KPMG編集)'!BT$2,'受領情報一覧(KPMG編集)'!$2:$100,ROW()-1,0)="","",HLOOKUP('回答結果(KPMG編集)'!BT$2,'受領情報一覧(KPMG編集)'!$2:$100,ROW()-1,0)),"")</f>
        <v>重量	828±5g
サイズ	167×135×161mm
保護等級	IP44
動作環境温度	-20℃〜50℃（温度測定は、-10℃〜50℃の場合のみ可能）
保管環境温度	-20℃～60℃
レーザー安全性	クラス1M（IEC60825-1:2014）
対応する機体	Matrice300 RTK
対応SDカード	microSDカード（最大容量：128GB、UHS-1 スピードクラス3が必要)
対応ファイルシステム	FAT32（≤ 32 GB）
exFAT（&gt; 32 GB）
ズームカメラ
センサー	1/1.7インチCMOS、20 MP
レンズ	DFOV（対角視野）：66.6°〜4°
焦点距離：6.83〜119.94mm（判換算：31.7〜556.2mm）
絞り：F2.8〜F11（通常）、F1.6〜F11（夜間撮影）
フォーカス：1 m～∞（ワイド）、8 m～∞（望遠）
フォーカスモード	MF/AF-C/AF-S
露出モード	オート、マニュアル
露出補正	±3.0 （1/3ステップ）
測光モード	スポット測光、中央部重点測光
AEロック	対応
電子シャッタースピード	1〜1/8000秒
ISO感度	動画：100-25600
静止画：100-25600
動画解像度	3840×2160@30fps、1920×1080@30fps
動画フォーマット	MP4
動画字幕	対応
写真サイズ	5184 × 3888
写真フォーマット	JPEG
広角カメラ
センサー	1/2.3インチCMOS、12MP
レンズ	DFOV（対角視野）：82.9°
焦点距離：4.5mm（判換算：24mm）
絞り：F2.8
フォーカス：1m～∞
露出モード	オート
露出補正	±3.0（1/3ステップ）
測光モード	スポット測光、中央部重点測光
AEロック	対応
シャッタースピード	1〜1/8000秒
ISO感度	動画：100-25600
静止画：100-25600
動画解像度	1920×1080@30fps
動画フォーマット	MP4
動画字幕	対応
写真サイズ	4056 × 3040
写真フォーマット	JPEG
赤外線カメラ
センサー	非冷却VOxマイクロボロメータ
レンズ	DFOV（対角視野）：40.6°
焦点距離：13.5mm（判換算：58mm）
絞り：F1.0
フォーカス：5m～∞
デジタルズーム	1倍、2倍、4倍、8倍
動画解像度	640×512 @ 30Hz
動画フォーマット	MP4
画像解像度	640×512
画像のフォーマット	R-JPEG（16ビット）
画素ピッチ	12μm
スペクトル帯	8-14μm
温度分解能（NETD）	≤50 mK @ f/1.0
温度測定方法	スポット測定、エリア測定
シーン領域	-40℃〜150℃（高利得）
-40℃〜550℃（低利得）
温度警告	対応
FFC（フラットフィールド補正）	オート／マニュアル
パレット	White hot/Fulgurite/Iron Red/Hot Iron/Medical/Arctic/Rainbow 1/Rainbow 2/Tint/Black Hot
レーザー距離計
波長	905nm
測定範囲	3〜1200m（直径≥12 mの垂直面までの距離、反射率20%）
測定精度	± (0.2m + D×0.15%)
Dは垂直面までの距離</v>
      </c>
      <c r="BU60" s="45" t="str">
        <f>IFERROR(IF(HLOOKUP('回答結果(KPMG編集)'!BU$2,'受領情報一覧(KPMG編集)'!$2:$100,ROW()-1,0)="","",HLOOKUP('回答結果(KPMG編集)'!BU$2,'受領情報一覧(KPMG編集)'!$2:$100,ROW()-1,0)),"")</f>
        <v>有</v>
      </c>
      <c r="BV60" s="45" t="str">
        <f>IFERROR(IF(HLOOKUP('回答結果(KPMG編集)'!BV$2,'受領情報一覧(KPMG編集)'!$2:$100,ROW()-1,0)="","",HLOOKUP('回答結果(KPMG編集)'!BV$2,'受領情報一覧(KPMG編集)'!$2:$100,ROW()-1,0)),"")</f>
        <v>取得したデータの傾向を分析することで経年劣化（亀裂、傷、欠損、動作異常、異音、異常振動、温度異常、漏えい電流、漏えいガス、等）の予兆を検知;</v>
      </c>
      <c r="BW60" s="45" t="str">
        <f>IFERROR(IF(HLOOKUP('回答結果(KPMG編集)'!BW$2,'受領情報一覧(KPMG編集)'!$2:$100,ROW()-1,0)="","",HLOOKUP('回答結果(KPMG編集)'!BW$2,'受領情報一覧(KPMG編集)'!$2:$100,ROW()-1,0)),"")</f>
        <v>レベル3：実装（製品・サービスとして提供されている）</v>
      </c>
      <c r="BX60" s="45" t="str">
        <f>IFERROR(IF(HLOOKUP('回答結果(KPMG編集)'!BX$2,'受領情報一覧(KPMG編集)'!$2:$100,ROW()-1,0)="","",HLOOKUP('回答結果(KPMG編集)'!BX$2,'受領情報一覧(KPMG編集)'!$2:$100,ROW()-1,0)),"")</f>
        <v>構造物の図面やCADデータにドローン等を用いて撮影した画像をシステム上で重ね合わせ、正確にひび割れ等の損傷を検知する</v>
      </c>
      <c r="BY60" s="45" t="str">
        <f>IFERROR(IF(HLOOKUP('回答結果(KPMG編集)'!BY$2,'受領情報一覧(KPMG編集)'!$2:$100,ROW()-1,0)="","",HLOOKUP('回答結果(KPMG編集)'!BY$2,'受領情報一覧(KPMG編集)'!$2:$100,ROW()-1,0)),"")</f>
        <v>取得していない;</v>
      </c>
      <c r="BZ60" s="45" t="str">
        <f>IFERROR(IF(HLOOKUP('回答結果(KPMG編集)'!BZ$2,'受領情報一覧(KPMG編集)'!$2:$100,ROW()-1,0)="","",HLOOKUP('回答結果(KPMG編集)'!BZ$2,'受領情報一覧(KPMG編集)'!$2:$100,ROW()-1,0)),"")</f>
        <v>両方取得していない</v>
      </c>
      <c r="CA60" s="45" t="str">
        <f>IFERROR(IF(HLOOKUP('回答結果(KPMG編集)'!CA$2,'受領情報一覧(KPMG編集)'!$2:$100,ROW()-1,0)="","",HLOOKUP('回答結果(KPMG編集)'!CA$2,'受領情報一覧(KPMG編集)'!$2:$100,ROW()-1,0)),"")</f>
        <v/>
      </c>
      <c r="CB60" s="45" t="str">
        <f>IFERROR(IF(HLOOKUP('回答結果(KPMG編集)'!CB$2,'受領情報一覧(KPMG編集)'!$2:$100,ROW()-1,0)="","",HLOOKUP('回答結果(KPMG編集)'!CB$2,'受領情報一覧(KPMG編集)'!$2:$100,ROW()-1,0)),"")</f>
        <v/>
      </c>
      <c r="CC60" s="45" t="str">
        <f>IFERROR(IF(HLOOKUP('回答結果(KPMG編集)'!CC$2,'受領情報一覧(KPMG編集)'!$2:$100,ROW()-1,0)="","",HLOOKUP('回答結果(KPMG編集)'!CC$2,'受領情報一覧(KPMG編集)'!$2:$100,ROW()-1,0)),"")</f>
        <v/>
      </c>
      <c r="CD60" s="45" t="str">
        <f>IFERROR(IF(HLOOKUP('回答結果(KPMG編集)'!CD$2,'受領情報一覧(KPMG編集)'!$2:$100,ROW()-1,0)="","",HLOOKUP('回答結果(KPMG編集)'!CD$2,'受領情報一覧(KPMG編集)'!$2:$100,ROW()-1,0)),"")</f>
        <v/>
      </c>
      <c r="CE60" s="45" t="str">
        <f>IFERROR(IF(HLOOKUP('回答結果(KPMG編集)'!CE$2,'受領情報一覧(KPMG編集)'!$2:$100,ROW()-1,0)="","",HLOOKUP('回答結果(KPMG編集)'!CE$2,'受領情報一覧(KPMG編集)'!$2:$100,ROW()-1,0)),"")</f>
        <v>脆弱性検査を実施しておらず実施する予定もない</v>
      </c>
      <c r="CF60" s="45" t="str">
        <f>IFERROR(IF(HLOOKUP('回答結果(KPMG編集)'!CF$2,'受領情報一覧(KPMG編集)'!$2:$100,ROW()-1,0)="","",HLOOKUP('回答結果(KPMG編集)'!CF$2,'受領情報一覧(KPMG編集)'!$2:$100,ROW()-1,0)),"")</f>
        <v/>
      </c>
      <c r="CG60" s="45" t="str">
        <f>IFERROR(IF(HLOOKUP('回答結果(KPMG編集)'!CG$2,'受領情報一覧(KPMG編集)'!$2:$100,ROW()-1,0)="","",HLOOKUP('回答結果(KPMG編集)'!CG$2,'受領情報一覧(KPMG編集)'!$2:$100,ROW()-1,0)),"")</f>
        <v/>
      </c>
      <c r="CH60" s="45" t="str">
        <f>IFERROR(IF(HLOOKUP('回答結果(KPMG編集)'!CH$2,'受領情報一覧(KPMG編集)'!$2:$100,ROW()-1,0)="","",HLOOKUP('回答結果(KPMG編集)'!CH$2,'受領情報一覧(KPMG編集)'!$2:$100,ROW()-1,0)),"")</f>
        <v/>
      </c>
      <c r="CI60" s="45" t="str">
        <f>IFERROR(IF(HLOOKUP('回答結果(KPMG編集)'!CI$2,'受領情報一覧(KPMG編集)'!$2:$100,ROW()-1,0)="","",HLOOKUP('回答結果(KPMG編集)'!CI$2,'受領情報一覧(KPMG編集)'!$2:$100,ROW()-1,0)),"")</f>
        <v>物理的な記憶媒体にデータを保存;</v>
      </c>
      <c r="CJ60" s="45" t="str">
        <f>IFERROR(IF(HLOOKUP('回答結果(KPMG編集)'!CJ$2,'受領情報一覧(KPMG編集)'!$2:$100,ROW()-1,0)="","",HLOOKUP('回答結果(KPMG編集)'!CJ$2,'受領情報一覧(KPMG編集)'!$2:$100,ROW()-1,0)),"")</f>
        <v>データセンタに業務データを保存しない</v>
      </c>
      <c r="CK60" s="45" t="str">
        <f>IFERROR(IF(HLOOKUP('回答結果(KPMG編集)'!CK$2,'受領情報一覧(KPMG編集)'!$2:$100,ROW()-1,0)="","",HLOOKUP('回答結果(KPMG編集)'!CK$2,'受領情報一覧(KPMG編集)'!$2:$100,ROW()-1,0)),"")</f>
        <v/>
      </c>
      <c r="CL60" s="45" t="str">
        <f>IFERROR(IF(HLOOKUP('回答結果(KPMG編集)'!CL$2,'受領情報一覧(KPMG編集)'!$2:$100,ROW()-1,0)="","",HLOOKUP('回答結果(KPMG編集)'!CL$2,'受領情報一覧(KPMG編集)'!$2:$100,ROW()-1,0)),"")</f>
        <v>【管理者権限機能】一般ユーザから管理者権限へ昇格させる機能を有している、または、管理者権限で動作するように設計されている（例）ID管理システム、等;【データ等へのアクセス制御機能】データへのアクセスを制御するよう設計されている、また、システムやデバイスを制御する機能へのアクセスを制御するように設計されている（例）バックアップサービス、リカバリマネージャー、NAS、SAN、等;</v>
      </c>
      <c r="CM60" s="45" t="str">
        <f>IFERROR(IF(HLOOKUP('回答結果(KPMG編集)'!CM$2,'受領情報一覧(KPMG編集)'!$2:$100,ROW()-1,0)="","",HLOOKUP('回答結果(KPMG編集)'!CM$2,'受領情報一覧(KPMG編集)'!$2:$100,ROW()-1,0)),"")</f>
        <v/>
      </c>
      <c r="CN60" s="45" t="str">
        <f>IFERROR(IF(HLOOKUP('回答結果(KPMG編集)'!CN$2,'受領情報一覧(KPMG編集)'!$2:$100,ROW()-1,0)="","",HLOOKUP('回答結果(KPMG編集)'!CN$2,'受領情報一覧(KPMG編集)'!$2:$100,ROW()-1,0)),"")</f>
        <v/>
      </c>
      <c r="CO60" s="45" t="str">
        <f>IFERROR(IF(HLOOKUP('回答結果(KPMG編集)'!CO$2,'受領情報一覧(KPMG編集)'!$2:$100,ROW()-1,0)="","",HLOOKUP('回答結果(KPMG編集)'!CO$2,'受領情報一覧(KPMG編集)'!$2:$100,ROW()-1,0)),"")</f>
        <v/>
      </c>
      <c r="CP60" s="45" t="str">
        <f>IFERROR(IF(HLOOKUP('回答結果(KPMG編集)'!CP$2,'受領情報一覧(KPMG編集)'!$2:$100,ROW()-1,0)="","",HLOOKUP('回答結果(KPMG編集)'!CP$2,'受領情報一覧(KPMG編集)'!$2:$100,ROW()-1,0)),"")</f>
        <v/>
      </c>
      <c r="CQ60" s="45" t="str">
        <f>IFERROR(IF(HLOOKUP('回答結果(KPMG編集)'!CQ$2,'受領情報一覧(KPMG編集)'!$2:$100,ROW()-1,0)="","",HLOOKUP('回答結果(KPMG編集)'!CQ$2,'受領情報一覧(KPMG編集)'!$2:$100,ROW()-1,0)),"")</f>
        <v/>
      </c>
      <c r="CR60" s="45" t="str">
        <f>IFERROR(IF(HLOOKUP('回答結果(KPMG編集)'!CR$2,'受領情報一覧(KPMG編集)'!$2:$100,ROW()-1,0)="","",HLOOKUP('回答結果(KPMG編集)'!CR$2,'受領情報一覧(KPMG編集)'!$2:$100,ROW()-1,0)),"")</f>
        <v/>
      </c>
      <c r="CS60" s="45" t="str">
        <f>IFERROR(IF(HLOOKUP('回答結果(KPMG編集)'!CS$2,'受領情報一覧(KPMG編集)'!$2:$100,ROW()-1,0)="","",HLOOKUP('回答結果(KPMG編集)'!CS$2,'受領情報一覧(KPMG編集)'!$2:$100,ROW()-1,0)),"")</f>
        <v/>
      </c>
      <c r="CT60" s="45" t="str">
        <f>IFERROR(IF(HLOOKUP('回答結果(KPMG編集)'!CT$2,'受領情報一覧(KPMG編集)'!$2:$100,ROW()-1,0)="","",HLOOKUP('回答結果(KPMG編集)'!CT$2,'受領情報一覧(KPMG編集)'!$2:$100,ROW()-1,0)),"")</f>
        <v/>
      </c>
      <c r="CU60" s="45" t="str">
        <f>IFERROR(IF(HLOOKUP('回答結果(KPMG編集)'!CU$2,'受領情報一覧(KPMG編集)'!$2:$100,ROW()-1,0)="","",HLOOKUP('回答結果(KPMG編集)'!CU$2,'受領情報一覧(KPMG編集)'!$2:$100,ROW()-1,0)),"")</f>
        <v/>
      </c>
      <c r="CV60" s="45" t="str">
        <f>IFERROR(IF(HLOOKUP('回答結果(KPMG編集)'!CV$2,'受領情報一覧(KPMG編集)'!$2:$100,ROW()-1,0)="","",HLOOKUP('回答結果(KPMG編集)'!CV$2,'受領情報一覧(KPMG編集)'!$2:$100,ROW()-1,0)),"")</f>
        <v>50件以上</v>
      </c>
      <c r="CW60" s="45" t="str">
        <f>IFERROR(IF(HLOOKUP('回答結果(KPMG編集)'!CW$2,'受領情報一覧(KPMG編集)'!$2:$100,ROW()-1,0)="","",HLOOKUP('回答結果(KPMG編集)'!CW$2,'受領情報一覧(KPMG編集)'!$2:$100,ROW()-1,0)),"")</f>
        <v>0件</v>
      </c>
      <c r="CX60" s="45" t="str">
        <f>IFERROR(IF(HLOOKUP('回答結果(KPMG編集)'!CX$2,'受領情報一覧(KPMG編集)'!$2:$100,ROW()-1,0)="","",HLOOKUP('回答結果(KPMG編集)'!CX$2,'受領情報一覧(KPMG編集)'!$2:$100,ROW()-1,0)),"")</f>
        <v>①電源開発株式会社
②概要
全国に点在する電源開発株式会社（以下Jパワー）所有設備のドローン点検実証を、2021年11月から順次実施しました。
本実証では配電線、ダム、建屋などの電力関連設備をドローンで撮影・三次元モデル化し、作業の効率化、既存の点検作業との精度比較、代替可能性などを検討しました。電気設備、土木設備、建築物といった3種の設備において、下記箇所の点検を行った。
① ダム堤体（コンクリート面クラック等）
② 取水口(状況確認、コンクリート面クラック等)
③ 洪水吐(コンクリート面クラック、ゲート類鋼構造物の発錆確認等)
④ 水圧鉄管(管路の変状、発錆等)
⑤ 建屋外観(壁面クラック、剥離、雨どい点検等)
⑥ 放水口（状況確認、コンクリート面クラック）
⑦ 開閉所（鉄構、架線、保安保護柵、碍子等）
⑧ 送電鉄塔</v>
      </c>
      <c r="CY60" s="45" t="str">
        <f>IFERROR(IF(HLOOKUP('回答結果(KPMG編集)'!CY$2,'受領情報一覧(KPMG編集)'!$2:$100,ROW()-1,0)="","",HLOOKUP('回答結果(KPMG編集)'!CY$2,'受領情報一覧(KPMG編集)'!$2:$100,ROW()-1,0)),"")</f>
        <v/>
      </c>
      <c r="CZ60" s="45" t="str">
        <f>IFERROR(IF(HLOOKUP('回答結果(KPMG編集)'!CZ$2,'受領情報一覧(KPMG編集)'!$2:$100,ROW()-1,0)="","",HLOOKUP('回答結果(KPMG編集)'!CZ$2,'受領情報一覧(KPMG編集)'!$2:$100,ROW()-1,0)),"")</f>
        <v/>
      </c>
      <c r="DA60" s="45" t="str">
        <f>IFERROR(IF(HLOOKUP('回答結果(KPMG編集)'!DA$2,'受領情報一覧(KPMG編集)'!$2:$100,ROW()-1,0)="","",HLOOKUP('回答結果(KPMG編集)'!DA$2,'受領情報一覧(KPMG編集)'!$2:$100,ROW()-1,0)),"")</f>
        <v/>
      </c>
      <c r="DB60" s="45" t="str">
        <f>IFERROR(IF(HLOOKUP('回答結果(KPMG編集)'!DB$2,'受領情報一覧(KPMG編集)'!$2:$100,ROW()-1,0)="","",HLOOKUP('回答結果(KPMG編集)'!DB$2,'受領情報一覧(KPMG編集)'!$2:$100,ROW()-1,0)),"")</f>
        <v/>
      </c>
      <c r="DC60" s="45" t="str">
        <f>IFERROR(IF(HLOOKUP('回答結果(KPMG編集)'!DC$2,'受領情報一覧(KPMG編集)'!$2:$100,ROW()-1,0)="","",HLOOKUP('回答結果(KPMG編集)'!DC$2,'受領情報一覧(KPMG編集)'!$2:$100,ROW()-1,0)),"")</f>
        <v>無人航空機（ドローン、ラジコン機等）の安全な飛行のためのガイドライン（国土交通省）</v>
      </c>
      <c r="DD60" s="45" t="str">
        <f>IFERROR(IF(HLOOKUP('回答結果(KPMG編集)'!DD$2,'受領情報一覧(KPMG編集)'!$2:$100,ROW()-1,0)="","",HLOOKUP('回答結果(KPMG編集)'!DD$2,'受領情報一覧(KPMG編集)'!$2:$100,ROW()-1,0)),"")</f>
        <v>■ドローンの飛行においては、「無人航空機（ドローン、ラジコン機等）の安全な飛行のためのガイドライン（国土交通省）」にもとづき、航空法および関係法令を遵守し、第三者に迷惑をかけることなく安全に飛行させることが必要です。
■お問い合わせページ：https://kddi.smartdrone.co.jp/contact-list/dji-dock-contact/</v>
      </c>
      <c r="DE60" s="45" t="str">
        <f>IFERROR(IF(HLOOKUP('回答結果(KPMG編集)'!DE$2,'受領情報一覧(KPMG編集)'!$2:$100,ROW()-1,0)="","",HLOOKUP('回答結果(KPMG編集)'!DE$2,'受領情報一覧(KPMG編集)'!$2:$100,ROW()-1,0)),"")</f>
        <v>水力発電施設は人が確認できない箇所や高所での点検箇所が多数存在する。本サービスではドローンを活用して人にかわり安全で効率的な点検を実施することを可能にする。また、平時だけでなく災害時の危険個所や河川の点検も味場の構築やロープワークを行うことなく点検、監視を行うことを可能にしている。</v>
      </c>
      <c r="DF60" s="45" t="str">
        <f>IFERROR(IF(HLOOKUP('回答結果(KPMG編集)'!DF$2,'受領情報一覧(KPMG編集)'!$2:$100,ROW()-1,0)="","",HLOOKUP('回答結果(KPMG編集)'!DF$2,'受領情報一覧(KPMG編集)'!$2:$100,ROW()-1,0)),"")</f>
        <v>日本国の裁判所</v>
      </c>
      <c r="DG60" s="45" t="str">
        <f>IFERROR(IF(HLOOKUP('回答結果(KPMG編集)'!DG$2,'受領情報一覧(KPMG編集)'!$2:$100,ROW()-1,0)="","",HLOOKUP('回答結果(KPMG編集)'!DG$2,'受領情報一覧(KPMG編集)'!$2:$100,ROW()-1,0)),"")</f>
        <v>日本法</v>
      </c>
      <c r="DH60" s="45" t="str">
        <f>IFERROR(IF(HLOOKUP('回答結果(KPMG編集)'!DH$2,'受領情報一覧(KPMG編集)'!$2:$100,ROW()-1,0)="","",HLOOKUP('回答結果(KPMG編集)'!DH$2,'受領情報一覧(KPMG編集)'!$2:$100,ROW()-1,0)),"")</f>
        <v>はい</v>
      </c>
      <c r="DI60" s="45" t="str">
        <f>IFERROR(IF(HLOOKUP('回答結果(KPMG編集)'!DI$2,'受領情報一覧(KPMG編集)'!$2:$100,ROW()-1,0)="","",HLOOKUP('回答結果(KPMG編集)'!DI$2,'受領情報一覧(KPMG編集)'!$2:$100,ROW()-1,0)),"")</f>
        <v>はい</v>
      </c>
      <c r="DJ60" s="45" t="str">
        <f>IFERROR(IF(HLOOKUP('回答結果(KPMG編集)'!DJ$2,'受領情報一覧(KPMG編集)'!$2:$100,ROW()-1,0)="","",HLOOKUP('回答結果(KPMG編集)'!DJ$2,'受領情報一覧(KPMG編集)'!$2:$100,ROW()-1,0)),"")</f>
        <v>KDDI スマートド ロ ーン ソリューションサービス基本要綱に準じる</v>
      </c>
      <c r="DK60" s="45" t="str">
        <f>IFERROR(IF(HLOOKUP('回答結果(KPMG編集)'!DK$2,'受領情報一覧(KPMG編集)'!$2:$100,ROW()-1,0)="","",HLOOKUP('回答結果(KPMG編集)'!DK$2,'受領情報一覧(KPMG編集)'!$2:$100,ROW()-1,0)),"")</f>
        <v/>
      </c>
      <c r="DL60" s="45" t="str">
        <f>IFERROR(IF(HLOOKUP('回答結果(KPMG編集)'!DL$2,'受領情報一覧(KPMG編集)'!$2:$100,ROW()-1,0)="","",HLOOKUP('回答結果(KPMG編集)'!DL$2,'受領情報一覧(KPMG編集)'!$2:$100,ROW()-1,0)),"")</f>
        <v/>
      </c>
      <c r="DM60" s="45" t="str">
        <f>IFERROR(IF(HLOOKUP('回答結果(KPMG編集)'!DM$2,'受領情報一覧(KPMG編集)'!$2:$100,ROW()-1,0)="","",HLOOKUP('回答結果(KPMG編集)'!DM$2,'受領情報一覧(KPMG編集)'!$2:$100,ROW()-1,0)),"")</f>
        <v/>
      </c>
      <c r="DN60" s="45" t="str">
        <f>IFERROR(IF(HLOOKUP('回答結果(KPMG編集)'!DN$2,'受領情報一覧(KPMG編集)'!$2:$100,ROW()-1,0)="","",HLOOKUP('回答結果(KPMG編集)'!DN$2,'受領情報一覧(KPMG編集)'!$2:$100,ROW()-1,0)),"")</f>
        <v/>
      </c>
      <c r="DO60" s="45" t="str">
        <f>IFERROR(IF(HLOOKUP('回答結果(KPMG編集)'!DO$2,'受領情報一覧(KPMG編集)'!$2:$100,ROW()-1,0)="","",HLOOKUP('回答結果(KPMG編集)'!DO$2,'受領情報一覧(KPMG編集)'!$2:$100,ROW()-1,0)),"")</f>
        <v/>
      </c>
      <c r="DP60" s="45" t="str">
        <f>IFERROR(IF(HLOOKUP('回答結果(KPMG編集)'!DP$2,'受領情報一覧(KPMG編集)'!$2:$100,ROW()-1,0)="","",HLOOKUP('回答結果(KPMG編集)'!DP$2,'受領情報一覧(KPMG編集)'!$2:$100,ROW()-1,0)),"")</f>
        <v/>
      </c>
      <c r="DQ60" s="45" t="str">
        <f>IFERROR(IF(HLOOKUP('回答結果(KPMG編集)'!DQ$2,'受領情報一覧(KPMG編集)'!$2:$100,ROW()-1,0)="","",HLOOKUP('回答結果(KPMG編集)'!DQ$2,'受領情報一覧(KPMG編集)'!$2:$100,ROW()-1,0)),"")</f>
        <v/>
      </c>
      <c r="DR60" s="45" t="str">
        <f>IFERROR(IF(HLOOKUP('回答結果(KPMG編集)'!DR$2,'受領情報一覧(KPMG編集)'!$2:$100,ROW()-1,0)="","",HLOOKUP('回答結果(KPMG編集)'!DR$2,'受領情報一覧(KPMG編集)'!$2:$100,ROW()-1,0)),"")</f>
        <v/>
      </c>
      <c r="DS60" s="45" t="str">
        <f>IFERROR(IF(HLOOKUP('回答結果(KPMG編集)'!DS$2,'受領情報一覧(KPMG編集)'!$2:$100,ROW()-1,0)="","",HLOOKUP('回答結果(KPMG編集)'!DS$2,'受領情報一覧(KPMG編集)'!$2:$100,ROW()-1,0)),"")</f>
        <v/>
      </c>
      <c r="DT60" s="45" t="str">
        <f>IFERROR(IF(HLOOKUP('回答結果(KPMG編集)'!DT$2,'受領情報一覧(KPMG編集)'!$2:$100,ROW()-1,0)="","",HLOOKUP('回答結果(KPMG編集)'!DT$2,'受領情報一覧(KPMG編集)'!$2:$100,ROW()-1,0)),"")</f>
        <v/>
      </c>
      <c r="DU60" s="45" t="str">
        <f>IFERROR(IF(HLOOKUP('回答結果(KPMG編集)'!DU$2,'受領情報一覧(KPMG編集)'!$2:$100,ROW()-1,0)="","",HLOOKUP('回答結果(KPMG編集)'!DU$2,'受領情報一覧(KPMG編集)'!$2:$100,ROW()-1,0)),"")</f>
        <v/>
      </c>
      <c r="DV60" s="45" t="str">
        <f>IFERROR(IF(HLOOKUP('回答結果(KPMG編集)'!DV$2,'受領情報一覧(KPMG編集)'!$2:$100,ROW()-1,0)="","",HLOOKUP('回答結果(KPMG編集)'!DV$2,'受領情報一覧(KPMG編集)'!$2:$100,ROW()-1,0)),"")</f>
        <v>ソリューションビジネス推進1部　伊藤新吾</v>
      </c>
      <c r="DW60" s="45" t="str">
        <f>IFERROR(IF(HLOOKUP('回答結果(KPMG編集)'!DW$2,'受領情報一覧(KPMG編集)'!$2:$100,ROW()-1,0)="","",HLOOKUP('回答結果(KPMG編集)'!DW$2,'受領情報一覧(KPMG編集)'!$2:$100,ROW()-1,0)),"")</f>
        <v>ソリューションビジネススイシン1ブ　イトウシンゴ</v>
      </c>
      <c r="DX60" s="45" t="str">
        <f>IFERROR(IF(HLOOKUP('回答結果(KPMG編集)'!DX$2,'受領情報一覧(KPMG編集)'!$2:$100,ROW()-1,0)="","",HLOOKUP('回答結果(KPMG編集)'!DX$2,'受領情報一覧(KPMG編集)'!$2:$100,ROW()-1,0)),"")</f>
        <v>xsg-itou＠kddi.smartdrone.co.jp</v>
      </c>
      <c r="DY60" s="45" t="str">
        <f>IFERROR(IF(HLOOKUP('回答結果(KPMG編集)'!DY$2,'受領情報一覧(KPMG編集)'!$2:$100,ROW()-1,0)="","",HLOOKUP('回答結果(KPMG編集)'!DY$2,'受領情報一覧(KPMG編集)'!$2:$100,ROW()-1,0)),"")</f>
        <v>個人情報の取扱いに同意する</v>
      </c>
      <c r="DZ60" s="45" t="str">
        <f>IFERROR(IF(HLOOKUP('回答結果(KPMG編集)'!DZ$2,'受領情報一覧(KPMG編集)'!$2:$100,ROW()-1,0)="","",HLOOKUP('回答結果(KPMG編集)'!DZ$2,'受領情報一覧(KPMG編集)'!$2:$100,ROW()-1,0)),"")</f>
        <v>著作権の取扱いに同意する</v>
      </c>
      <c r="EA60" s="45" t="str">
        <f>IFERROR(IF(HLOOKUP('回答結果(KPMG編集)'!EA$3,'受領情報一覧(KPMG編集)'!$3:$100,ROW()-2,0)="","",HLOOKUP('回答結果(KPMG編集)'!EA$3,'受領情報一覧(KPMG編集)'!$3:$100,ROW()-2,0)),"")</f>
        <v>同意する</v>
      </c>
      <c r="EB60" s="45" t="str">
        <f>IFERROR(IF(HLOOKUP('回答結果(KPMG編集)'!EB$3,'受領情報一覧(KPMG編集)'!$3:$100,ROW()-2,0)="","",HLOOKUP('回答結果(KPMG編集)'!EB$3,'受領情報一覧(KPMG編集)'!$3:$100,ROW()-2,0)),"")</f>
        <v>確認しました</v>
      </c>
    </row>
    <row r="61" spans="2:132" x14ac:dyDescent="0.55000000000000004">
      <c r="B61" s="67">
        <f>IFERROR(IF(Table1[[#This Row],[回答ID]]="","",Table1[[#This Row],[回答ID]]),"")</f>
        <v>58</v>
      </c>
      <c r="C61" s="46">
        <f>IFERROR(IF(Table1[[#This Row],[開始時刻]]="","",Table1[[#This Row],[開始時刻]]),"")</f>
        <v>45320.909479166665</v>
      </c>
      <c r="D61" s="46">
        <f>IFERROR(IF(Table1[[#This Row],[完了時刻]]="","",Table1[[#This Row],[完了時刻]]),"")</f>
        <v>45320.928680555553</v>
      </c>
      <c r="E61" s="45" t="str">
        <f>IFERROR(IF(Table1[[#This Row],[メール]]="","",Table1[[#This Row],[メール]]),"")</f>
        <v>anonymous</v>
      </c>
      <c r="F61" s="45" t="str">
        <f>IFERROR(IF(Table1[[#This Row],[名前]]="","",Table1[[#This Row],[名前]]),"")</f>
        <v/>
      </c>
      <c r="G61" s="45" t="str">
        <f>IFERROR(IF(Table1[[#This Row],[最終変更時刻]]="","",Table1[[#This Row],[最終変更時刻]]),"")</f>
        <v/>
      </c>
      <c r="H61" s="45" t="str">
        <f>IFERROR(IF(HLOOKUP('回答結果(KPMG編集)'!H$2,'受領情報一覧(KPMG編集)'!$2:$100,ROW()-1,0)="","",HLOOKUP('回答結果(KPMG編集)'!H$2,'受領情報一覧(KPMG編集)'!$2:$100,ROW()-1,0)),"")</f>
        <v>KDDIスマートドローン株式会社</v>
      </c>
      <c r="I61" s="45" t="str">
        <f>IFERROR(IF(HLOOKUP('回答結果(KPMG編集)'!I$2,'受領情報一覧(KPMG編集)'!$2:$100,ROW()-1,0)="","",HLOOKUP('回答結果(KPMG編集)'!I$2,'受領情報一覧(KPMG編集)'!$2:$100,ROW()-1,0)),"")</f>
        <v>ケーディーディーアイスマートドローン</v>
      </c>
      <c r="J61" s="45" t="str">
        <f>IFERROR(IF(HLOOKUP('回答結果(KPMG編集)'!J$2,'受領情報一覧(KPMG編集)'!$2:$100,ROW()-1,0)="","",HLOOKUP('回答結果(KPMG編集)'!J$2,'受領情報一覧(KPMG編集)'!$2:$100,ROW()-1,0)),"")</f>
        <v>日本国</v>
      </c>
      <c r="K61" s="184" t="str">
        <f>IFERROR(IF(HLOOKUP('回答結果(KPMG編集)'!K$2,'受領情報一覧(KPMG編集)'!$2:$100,ROW()-1,0)="","",HLOOKUP('回答結果(KPMG編集)'!K$2,'受領情報一覧(KPMG編集)'!$2:$100,ROW()-1,0)),"")</f>
        <v>6010401165286</v>
      </c>
      <c r="L61" s="45" t="str">
        <f>IFERROR(IF(HLOOKUP('回答結果(KPMG編集)'!L$2,'受領情報一覧(KPMG編集)'!$2:$100,ROW()-1,0)="","",HLOOKUP('回答結果(KPMG編集)'!L$2,'受領情報一覧(KPMG編集)'!$2:$100,ROW()-1,0)),"")</f>
        <v>50⼈以下</v>
      </c>
      <c r="M61" s="45" t="str">
        <f>IFERROR(IF(HLOOKUP('回答結果(KPMG編集)'!M$2,'受領情報一覧(KPMG編集)'!$2:$100,ROW()-1,0)="","",HLOOKUP('回答結果(KPMG編集)'!M$2,'受領情報一覧(KPMG編集)'!$2:$100,ROW()-1,0)),"")</f>
        <v>5,000万円超１億円以下</v>
      </c>
      <c r="N61" s="45" t="str">
        <f>IFERROR(IF(HLOOKUP('回答結果(KPMG編集)'!N$2,'受領情報一覧(KPMG編集)'!$2:$100,ROW()-1,0)="","",HLOOKUP('回答結果(KPMG編集)'!N$2,'受領情報一覧(KPMG編集)'!$2:$100,ROW()-1,0)),"")</f>
        <v>東京都港区虎ノ門1丁目16番16号 虎ノ門1丁目MGビル 6F</v>
      </c>
      <c r="O61" s="45" t="str">
        <f>IFERROR(IF(HLOOKUP('回答結果(KPMG編集)'!O$2,'受領情報一覧(KPMG編集)'!$2:$100,ROW()-1,0)="","",HLOOKUP('回答結果(KPMG編集)'!O$2,'受領情報一覧(KPMG編集)'!$2:$100,ROW()-1,0)),"")</f>
        <v>https://kddi.smartdrone.co.jp</v>
      </c>
      <c r="P61" s="45" t="str">
        <f>IFERROR(IF(HLOOKUP('回答結果(KPMG編集)'!P$2,'受領情報一覧(KPMG編集)'!$2:$100,ROW()-1,0)="","",HLOOKUP('回答結果(KPMG編集)'!P$2,'受領情報一覧(KPMG編集)'!$2:$100,ROW()-1,0)),"")</f>
        <v>中央省庁（全省庁統一資格）;</v>
      </c>
      <c r="Q61" s="45" t="str">
        <f>IFERROR(IF(HLOOKUP('回答結果(KPMG編集)'!Q$2,'受領情報一覧(KPMG編集)'!$2:$100,ROW()-1,0)="","",HLOOKUP('回答結果(KPMG編集)'!Q$2,'受領情報一覧(KPMG編集)'!$2:$100,ROW()-1,0)),"")</f>
        <v>全国;</v>
      </c>
      <c r="R61" s="45" t="str">
        <f>IFERROR(IF(HLOOKUP('回答結果(KPMG編集)'!R$2,'受領情報一覧(KPMG編集)'!$2:$100,ROW()-1,0)="","",HLOOKUP('回答結果(KPMG編集)'!R$2,'受領情報一覧(KPMG編集)'!$2:$100,ROW()-1,0)),"")</f>
        <v>橋梁点検ソリューション</v>
      </c>
      <c r="S61" s="45" t="str">
        <f>IFERROR(IF(HLOOKUP('回答結果(KPMG編集)'!S$2,'受領情報一覧(KPMG編集)'!$2:$100,ROW()-1,0)="","",HLOOKUP('回答結果(KPMG編集)'!S$2,'受領情報一覧(KPMG編集)'!$2:$100,ROW()-1,0)),"")</f>
        <v/>
      </c>
      <c r="T61" s="45" t="str">
        <f>IFERROR(IF(HLOOKUP('回答結果(KPMG編集)'!T$2,'受領情報一覧(KPMG編集)'!$2:$100,ROW()-1,0)="","",HLOOKUP('回答結果(KPMG編集)'!T$2,'受領情報一覧(KPMG編集)'!$2:$100,ROW()-1,0)),"")</f>
        <v>危険な高所作業や、コストがかかる作業員の配置や点検作業車の利用、交通規制が必要となる橋梁点検をドローンによる撮影と3Dモデリング化により、点検を効率的かつ安全に実施します。</v>
      </c>
      <c r="U61" s="45" t="str">
        <f>IFERROR(IF(HLOOKUP('回答結果(KPMG編集)'!U$2,'受領情報一覧(KPMG編集)'!$2:$100,ROW()-1,0)="","",HLOOKUP('回答結果(KPMG編集)'!U$2,'受領情報一覧(KPMG編集)'!$2:$100,ROW()-1,0)),"")</f>
        <v>https://kddi.smartdrone.co.jp/solution/inspection/</v>
      </c>
      <c r="V61" s="45" t="str">
        <f>IFERROR(IF(HLOOKUP('回答結果(KPMG編集)'!V$2,'受領情報一覧(KPMG編集)'!$2:$100,ROW()-1,0)="","",HLOOKUP('回答結果(KPMG編集)'!V$2,'受領情報一覧(KPMG編集)'!$2:$100,ROW()-1,0)),"")</f>
        <v xml:space="preserve">道路橋定期点検要領（国土交通省）
</v>
      </c>
      <c r="W61" s="45" t="str">
        <f>IFERROR(IF(HLOOKUP('回答結果(KPMG編集)'!W$2,'受領情報一覧(KPMG編集)'!$2:$100,ROW()-1,0)="","",HLOOKUP('回答結果(KPMG編集)'!W$2,'受領情報一覧(KPMG編集)'!$2:$100,ROW()-1,0)),"")</f>
        <v>国交省点検支援技術性能カタログ</v>
      </c>
      <c r="X61" s="45" t="str">
        <f>IFERROR(IF(HLOOKUP('回答結果(KPMG編集)'!X$2,'受領情報一覧(KPMG編集)'!$2:$100,ROW()-1,0)="","",HLOOKUP('回答結果(KPMG編集)'!X$2,'受領情報一覧(KPMG編集)'!$2:$100,ROW()-1,0)),"")</f>
        <v>複数の要素技術により構成される</v>
      </c>
      <c r="Y61" s="45" t="str">
        <f>IFERROR(IF(HLOOKUP('回答結果(KPMG編集)'!Y$2,'受領情報一覧(KPMG編集)'!$2:$100,ROW()-1,0)="","",HLOOKUP('回答結果(KPMG編集)'!Y$2,'受領情報一覧(KPMG編集)'!$2:$100,ROW()-1,0)),"")</f>
        <v/>
      </c>
      <c r="Z61" s="45" t="str">
        <f>IFERROR(IF(HLOOKUP('回答結果(KPMG編集)'!Z$2,'受領情報一覧(KPMG編集)'!$2:$100,ROW()-1,0)="","",HLOOKUP('回答結果(KPMG編集)'!Z$2,'受領情報一覧(KPMG編集)'!$2:$100,ROW()-1,0)),"")</f>
        <v/>
      </c>
      <c r="AA61" s="185" t="str">
        <f>IFERROR(IF(HLOOKUP('回答結果(KPMG編集)'!AA$2,'受領情報一覧(KPMG編集)'!$2:$100,ROW()-1,0)="","",HLOOKUP('回答結果(KPMG編集)'!AA$2,'受領情報一覧(KPMG編集)'!$2:$100,ROW()-1,0)),"")</f>
        <v/>
      </c>
      <c r="AB61" s="45" t="str">
        <f>IFERROR(IF(HLOOKUP('回答結果(KPMG編集)'!AB$2,'受領情報一覧(KPMG編集)'!$2:$100,ROW()-1,0)="","",HLOOKUP('回答結果(KPMG編集)'!AB$2,'受領情報一覧(KPMG編集)'!$2:$100,ROW()-1,0)),"")</f>
        <v/>
      </c>
      <c r="AC61" s="45" t="str">
        <f>IFERROR(IF(HLOOKUP('回答結果(KPMG編集)'!AC$2,'受領情報一覧(KPMG編集)'!$2:$100,ROW()-1,0)="","",HLOOKUP('回答結果(KPMG編集)'!AC$2,'受領情報一覧(KPMG編集)'!$2:$100,ROW()-1,0)),"")</f>
        <v>skydio2+</v>
      </c>
      <c r="AD61" s="45" t="str">
        <f>IFERROR(IF(HLOOKUP('回答結果(KPMG編集)'!AD$2,'受領情報一覧(KPMG編集)'!$2:$100,ROW()-1,0)="","",HLOOKUP('回答結果(KPMG編集)'!AD$2,'受領情報一覧(KPMG編集)'!$2:$100,ROW()-1,0)),"")</f>
        <v/>
      </c>
      <c r="AE61" s="45" t="str">
        <f>IFERROR(IF(HLOOKUP('回答結果(KPMG編集)'!AE$2,'受領情報一覧(KPMG編集)'!$2:$100,ROW()-1,0)="","",HLOOKUP('回答結果(KPMG編集)'!AE$2,'受領情報一覧(KPMG編集)'!$2:$100,ROW()-1,0)),"")</f>
        <v>Skydio合同会社</v>
      </c>
      <c r="AF61" s="45" t="str">
        <f>IFERROR(IF(HLOOKUP('回答結果(KPMG編集)'!AF$2,'受領情報一覧(KPMG編集)'!$2:$100,ROW()-1,0)="","",HLOOKUP('回答結果(KPMG編集)'!AF$2,'受領情報一覧(KPMG編集)'!$2:$100,ROW()-1,0)),"")</f>
        <v>スカイディオゴウドウカイシャ</v>
      </c>
      <c r="AG61" s="185" t="str">
        <f>IFERROR(IF(HLOOKUP('回答結果(KPMG編集)'!AG$2,'受領情報一覧(KPMG編集)'!$2:$100,ROW()-1,0)="","",HLOOKUP('回答結果(KPMG編集)'!AG$2,'受領情報一覧(KPMG編集)'!$2:$100,ROW()-1,0)),"")</f>
        <v>6010403023954</v>
      </c>
      <c r="AH61" s="45" t="str">
        <f>IFERROR(IF(HLOOKUP('回答結果(KPMG編集)'!AH$2,'受領情報一覧(KPMG編集)'!$2:$100,ROW()-1,0)="","",HLOOKUP('回答結果(KPMG編集)'!AH$2,'受領情報一覧(KPMG編集)'!$2:$100,ROW()-1,0)),"")</f>
        <v>東京都中央区日本橋３丁目９番１号日本橋三丁目スクエア11階 </v>
      </c>
      <c r="AI61" s="45" t="str">
        <f>IFERROR(IF(HLOOKUP('回答結果(KPMG編集)'!AI$2,'受領情報一覧(KPMG編集)'!$2:$100,ROW()-1,0)="","",HLOOKUP('回答結果(KPMG編集)'!AI$2,'受領情報一覧(KPMG編集)'!$2:$100,ROW()-1,0)),"")</f>
        <v>次のセクションの回答へ進む</v>
      </c>
      <c r="AJ61" s="45" t="str">
        <f>IFERROR(IF(HLOOKUP('回答結果(KPMG編集)'!AJ$2,'受領情報一覧(KPMG編集)'!$2:$100,ROW()-1,0)="","",HLOOKUP('回答結果(KPMG編集)'!AJ$2,'受領情報一覧(KPMG編集)'!$2:$100,ROW()-1,0)),"")</f>
        <v/>
      </c>
      <c r="AK61" s="45" t="str">
        <f>IFERROR(IF(HLOOKUP('回答結果(KPMG編集)'!AK$2,'受領情報一覧(KPMG編集)'!$2:$100,ROW()-1,0)="","",HLOOKUP('回答結果(KPMG編集)'!AK$2,'受領情報一覧(KPMG編集)'!$2:$100,ROW()-1,0)),"")</f>
        <v/>
      </c>
      <c r="AL61" s="45" t="str">
        <f>IFERROR(IF(HLOOKUP('回答結果(KPMG編集)'!AL$2,'受領情報一覧(KPMG編集)'!$2:$100,ROW()-1,0)="","",HLOOKUP('回答結果(KPMG編集)'!AL$2,'受領情報一覧(KPMG編集)'!$2:$100,ROW()-1,0)),"")</f>
        <v/>
      </c>
      <c r="AM61" s="45" t="str">
        <f>IFERROR(IF(HLOOKUP('回答結果(KPMG編集)'!AM$2,'受領情報一覧(KPMG編集)'!$2:$100,ROW()-1,0)="","",HLOOKUP('回答結果(KPMG編集)'!AM$2,'受領情報一覧(KPMG編集)'!$2:$100,ROW()-1,0)),"")</f>
        <v/>
      </c>
      <c r="AN61" s="185" t="str">
        <f>IFERROR(IF(HLOOKUP('回答結果(KPMG編集)'!AN$2,'受領情報一覧(KPMG編集)'!$2:$100,ROW()-1,0)="","",HLOOKUP('回答結果(KPMG編集)'!AN$2,'受領情報一覧(KPMG編集)'!$2:$100,ROW()-1,0)),"")</f>
        <v/>
      </c>
      <c r="AO61" s="45" t="str">
        <f>IFERROR(IF(HLOOKUP('回答結果(KPMG編集)'!AO$2,'受領情報一覧(KPMG編集)'!$2:$100,ROW()-1,0)="","",HLOOKUP('回答結果(KPMG編集)'!AO$2,'受領情報一覧(KPMG編集)'!$2:$100,ROW()-1,0)),"")</f>
        <v/>
      </c>
      <c r="AP61" s="45" t="str">
        <f>IFERROR(IF(HLOOKUP('回答結果(KPMG編集)'!AP$2,'受領情報一覧(KPMG編集)'!$2:$100,ROW()-1,0)="","",HLOOKUP('回答結果(KPMG編集)'!AP$2,'受領情報一覧(KPMG編集)'!$2:$100,ROW()-1,0)),"")</f>
        <v/>
      </c>
      <c r="AQ61" s="45" t="str">
        <f>IFERROR(IF(HLOOKUP('回答結果(KPMG編集)'!AQ$2,'受領情報一覧(KPMG編集)'!$2:$100,ROW()-1,0)="","",HLOOKUP('回答結果(KPMG編集)'!AQ$2,'受領情報一覧(KPMG編集)'!$2:$100,ROW()-1,0)),"")</f>
        <v/>
      </c>
      <c r="AR61" s="45" t="str">
        <f>IFERROR(IF(HLOOKUP('回答結果(KPMG編集)'!AR$2,'受領情報一覧(KPMG編集)'!$2:$100,ROW()-1,0)="","",HLOOKUP('回答結果(KPMG編集)'!AR$2,'受領情報一覧(KPMG編集)'!$2:$100,ROW()-1,0)),"")</f>
        <v/>
      </c>
      <c r="AS61" s="45" t="str">
        <f>IFERROR(IF(HLOOKUP('回答結果(KPMG編集)'!AS$2,'受領情報一覧(KPMG編集)'!$2:$100,ROW()-1,0)="","",HLOOKUP('回答結果(KPMG編集)'!AS$2,'受領情報一覧(KPMG編集)'!$2:$100,ROW()-1,0)),"")</f>
        <v/>
      </c>
      <c r="AT61" s="45" t="str">
        <f>IFERROR(IF(HLOOKUP('回答結果(KPMG編集)'!AT$2,'受領情報一覧(KPMG編集)'!$2:$100,ROW()-1,0)="","",HLOOKUP('回答結果(KPMG編集)'!AT$2,'受領情報一覧(KPMG編集)'!$2:$100,ROW()-1,0)),"")</f>
        <v/>
      </c>
      <c r="AU61" s="45" t="str">
        <f>IFERROR(IF(HLOOKUP('回答結果(KPMG編集)'!AU$2,'受領情報一覧(KPMG編集)'!$2:$100,ROW()-1,0)="","",HLOOKUP('回答結果(KPMG編集)'!AU$2,'受領情報一覧(KPMG編集)'!$2:$100,ROW()-1,0)),"")</f>
        <v/>
      </c>
      <c r="AV61" s="45" t="str">
        <f>IFERROR(IF(HLOOKUP('回答結果(KPMG編集)'!AV$2,'受領情報一覧(KPMG編集)'!$2:$100,ROW()-1,0)="","",HLOOKUP('回答結果(KPMG編集)'!AV$2,'受領情報一覧(KPMG編集)'!$2:$100,ROW()-1,0)),"")</f>
        <v/>
      </c>
      <c r="AW61" s="45" t="str">
        <f>IFERROR(IF(HLOOKUP('回答結果(KPMG編集)'!AW$2,'受領情報一覧(KPMG編集)'!$2:$100,ROW()-1,0)="","",HLOOKUP('回答結果(KPMG編集)'!AW$2,'受領情報一覧(KPMG編集)'!$2:$100,ROW()-1,0)),"")</f>
        <v/>
      </c>
      <c r="AX61" s="45" t="str">
        <f>IFERROR(IF(HLOOKUP('回答結果(KPMG編集)'!AX$2,'受領情報一覧(KPMG編集)'!$2:$100,ROW()-1,0)="","",HLOOKUP('回答結果(KPMG編集)'!AX$2,'受領情報一覧(KPMG編集)'!$2:$100,ROW()-1,0)),"")</f>
        <v/>
      </c>
      <c r="AY61" s="45" t="str">
        <f>IFERROR(IF(HLOOKUP('回答結果(KPMG編集)'!AY$2,'受領情報一覧(KPMG編集)'!$2:$100,ROW()-1,0)="","",HLOOKUP('回答結果(KPMG編集)'!AY$2,'受領情報一覧(KPMG編集)'!$2:$100,ROW()-1,0)),"")</f>
        <v/>
      </c>
      <c r="AZ61" s="45" t="str">
        <f>IFERROR(IF(HLOOKUP('回答結果(KPMG編集)'!AZ$2,'受領情報一覧(KPMG編集)'!$2:$100,ROW()-1,0)="","",HLOOKUP('回答結果(KPMG編集)'!AZ$2,'受領情報一覧(KPMG編集)'!$2:$100,ROW()-1,0)),"")</f>
        <v/>
      </c>
      <c r="BA61" s="45" t="str">
        <f>IFERROR(IF(HLOOKUP('回答結果(KPMG編集)'!BA$2,'受領情報一覧(KPMG編集)'!$2:$100,ROW()-1,0)="","",HLOOKUP('回答結果(KPMG編集)'!BA$2,'受領情報一覧(KPMG編集)'!$2:$100,ROW()-1,0)),"")</f>
        <v/>
      </c>
      <c r="BB61" s="185" t="str">
        <f>IFERROR(IF(HLOOKUP('回答結果(KPMG編集)'!BB$2,'受領情報一覧(KPMG編集)'!$2:$100,ROW()-1,0)="","",HLOOKUP('回答結果(KPMG編集)'!BB$2,'受領情報一覧(KPMG編集)'!$2:$100,ROW()-1,0)),"")</f>
        <v/>
      </c>
      <c r="BC61" s="45" t="str">
        <f>IFERROR(IF(HLOOKUP('回答結果(KPMG編集)'!BC$2,'受領情報一覧(KPMG編集)'!$2:$100,ROW()-1,0)="","",HLOOKUP('回答結果(KPMG編集)'!BC$2,'受領情報一覧(KPMG編集)'!$2:$100,ROW()-1,0)),"")</f>
        <v/>
      </c>
      <c r="BD61" s="45" t="str">
        <f>IFERROR(IF(HLOOKUP('回答結果(KPMG編集)'!BD$2,'受領情報一覧(KPMG編集)'!$2:$100,ROW()-1,0)="","",HLOOKUP('回答結果(KPMG編集)'!BD$2,'受領情報一覧(KPMG編集)'!$2:$100,ROW()-1,0)),"")</f>
        <v/>
      </c>
      <c r="BE61" s="45" t="str">
        <f>IFERROR(IF(HLOOKUP('回答結果(KPMG編集)'!BE$2,'受領情報一覧(KPMG編集)'!$2:$100,ROW()-1,0)="","",HLOOKUP('回答結果(KPMG編集)'!BE$2,'受領情報一覧(KPMG編集)'!$2:$100,ROW()-1,0)),"")</f>
        <v/>
      </c>
      <c r="BF61" s="45" t="str">
        <f>IFERROR(IF(HLOOKUP('回答結果(KPMG編集)'!BF$2,'受領情報一覧(KPMG編集)'!$2:$100,ROW()-1,0)="","",HLOOKUP('回答結果(KPMG編集)'!BF$2,'受領情報一覧(KPMG編集)'!$2:$100,ROW()-1,0)),"")</f>
        <v/>
      </c>
      <c r="BG61" s="45" t="str">
        <f>IFERROR(IF(HLOOKUP('回答結果(KPMG編集)'!BG$2,'受領情報一覧(KPMG編集)'!$2:$100,ROW()-1,0)="","",HLOOKUP('回答結果(KPMG編集)'!BG$2,'受領情報一覧(KPMG編集)'!$2:$100,ROW()-1,0)),"")</f>
        <v/>
      </c>
      <c r="BH61" s="45" t="str">
        <f>IFERROR(IF(HLOOKUP('回答結果(KPMG編集)'!BH$2,'受領情報一覧(KPMG編集)'!$2:$100,ROW()-1,0)="","",HLOOKUP('回答結果(KPMG編集)'!BH$2,'受領情報一覧(KPMG編集)'!$2:$100,ROW()-1,0)),"")</f>
        <v/>
      </c>
      <c r="BI61" s="45" t="str">
        <f>IFERROR(IF(HLOOKUP('回答結果(KPMG編集)'!BI$2,'受領情報一覧(KPMG編集)'!$2:$100,ROW()-1,0)="","",HLOOKUP('回答結果(KPMG編集)'!BI$2,'受領情報一覧(KPMG編集)'!$2:$100,ROW()-1,0)),"")</f>
        <v/>
      </c>
      <c r="BJ61" s="45" t="str">
        <f>IFERROR(IF(HLOOKUP('回答結果(KPMG編集)'!BJ$2,'受領情報一覧(KPMG編集)'!$2:$100,ROW()-1,0)="","",HLOOKUP('回答結果(KPMG編集)'!BJ$2,'受領情報一覧(KPMG編集)'!$2:$100,ROW()-1,0)),"")</f>
        <v/>
      </c>
      <c r="BK61" s="45" t="str">
        <f>IFERROR(IF(HLOOKUP('回答結果(KPMG編集)'!BK$2,'受領情報一覧(KPMG編集)'!$2:$100,ROW()-1,0)="","",HLOOKUP('回答結果(KPMG編集)'!BK$2,'受領情報一覧(KPMG編集)'!$2:$100,ROW()-1,0)),"")</f>
        <v/>
      </c>
      <c r="BL61" s="45" t="str">
        <f>IFERROR(IF(HLOOKUP('回答結果(KPMG編集)'!BL$2,'受領情報一覧(KPMG編集)'!$2:$100,ROW()-1,0)="","",HLOOKUP('回答結果(KPMG編集)'!BL$2,'受領情報一覧(KPMG編集)'!$2:$100,ROW()-1,0)),"")</f>
        <v/>
      </c>
      <c r="BM61" s="45" t="str">
        <f>IFERROR(IF(HLOOKUP('回答結果(KPMG編集)'!BM$2,'受領情報一覧(KPMG編集)'!$2:$100,ROW()-1,0)="","",HLOOKUP('回答結果(KPMG編集)'!BM$2,'受領情報一覧(KPMG編集)'!$2:$100,ROW()-1,0)),"")</f>
        <v>有</v>
      </c>
      <c r="BN61" s="45" t="str">
        <f>IFERROR(IF(HLOOKUP('回答結果(KPMG編集)'!BN$2,'受領情報一覧(KPMG編集)'!$2:$100,ROW()-1,0)="","",HLOOKUP('回答結果(KPMG編集)'!BN$2,'受領情報一覧(KPMG編集)'!$2:$100,ROW()-1,0)),"")</f>
        <v>土木構造物（道路、トンネル、橋梁、導管等の埋設物、等）;建築物（家屋、事業所、工場、畜舎、倉庫、等）;設備（建築設備、水道設備、製造設備、防災設備、等）;</v>
      </c>
      <c r="BO61" s="45" t="str">
        <f>IFERROR(IF(HLOOKUP('回答結果(KPMG編集)'!BO$2,'受領情報一覧(KPMG編集)'!$2:$100,ROW()-1,0)="","",HLOOKUP('回答結果(KPMG編集)'!BO$2,'受領情報一覧(KPMG編集)'!$2:$100,ROW()-1,0)),"")</f>
        <v>静止画や動画データ;</v>
      </c>
      <c r="BP61" s="45" t="str">
        <f>IFERROR(IF(HLOOKUP('回答結果(KPMG編集)'!BP$2,'受領情報一覧(KPMG編集)'!$2:$100,ROW()-1,0)="","",HLOOKUP('回答結果(KPMG編集)'!BP$2,'受領情報一覧(KPMG編集)'!$2:$100,ROW()-1,0)),"")</f>
        <v>操作用機器（コントローラー）と観測機器（ドローン、移動ロボット、等）を無線接続し、現場の担当者により遠隔操作;</v>
      </c>
      <c r="BQ61" s="45" t="str">
        <f>IFERROR(IF(HLOOKUP('回答結果(KPMG編集)'!BQ$2,'受領情報一覧(KPMG編集)'!$2:$100,ROW()-1,0)="","",HLOOKUP('回答結果(KPMG編集)'!BQ$2,'受領情報一覧(KPMG編集)'!$2:$100,ROW()-1,0)),"")</f>
        <v>レベル3：実装（製品・サービスとして提供されている）</v>
      </c>
      <c r="BR61" s="45" t="str">
        <f>IFERROR(IF(HLOOKUP('回答結果(KPMG編集)'!BR$2,'受領情報一覧(KPMG編集)'!$2:$100,ROW()-1,0)="","",HLOOKUP('回答結果(KPMG編集)'!BR$2,'受領情報一覧(KPMG編集)'!$2:$100,ROW()-1,0)),"")</f>
        <v>人ではアクセス困難な橋梁桁内等の狭隘空間において、静止画、動画データを専用のドローン（バッテリー稼働式）により取得する。</v>
      </c>
      <c r="BS61" s="45" t="str">
        <f>IFERROR(IF(HLOOKUP('回答結果(KPMG編集)'!BS$2,'受領情報一覧(KPMG編集)'!$2:$100,ROW()-1,0)="","",HLOOKUP('回答結果(KPMG編集)'!BS$2,'受領情報一覧(KPMG編集)'!$2:$100,ROW()-1,0)),"")</f>
        <v>サイズ 223×273×74（L×W×H） ※バッテリ装着時
重量 約800ｇ（バッテリ含む）
飛行可能時間 27分
最高飛行速度 58km/h
最大耐風速 11m/s
最大高度 500m
可用温度範囲 -5℃～40℃</v>
      </c>
      <c r="BT61" s="45" t="str">
        <f>IFERROR(IF(HLOOKUP('回答結果(KPMG編集)'!BT$2,'受領情報一覧(KPMG編集)'!$2:$100,ROW()-1,0)="","",HLOOKUP('回答結果(KPMG編集)'!BT$2,'受領情報一覧(KPMG編集)'!$2:$100,ROW()-1,0)),"")</f>
        <v>センサー Sony IMX577 1/2.3 CMOS
解像度(静止画) 1200万画素（4056×3040)
解像度（動画） 4K60fps</v>
      </c>
      <c r="BU61" s="45" t="str">
        <f>IFERROR(IF(HLOOKUP('回答結果(KPMG編集)'!BU$2,'受領情報一覧(KPMG編集)'!$2:$100,ROW()-1,0)="","",HLOOKUP('回答結果(KPMG編集)'!BU$2,'受領情報一覧(KPMG編集)'!$2:$100,ROW()-1,0)),"")</f>
        <v>有</v>
      </c>
      <c r="BV61" s="45" t="str">
        <f>IFERROR(IF(HLOOKUP('回答結果(KPMG編集)'!BV$2,'受領情報一覧(KPMG編集)'!$2:$100,ROW()-1,0)="","",HLOOKUP('回答結果(KPMG編集)'!BV$2,'受領情報一覧(KPMG編集)'!$2:$100,ROW()-1,0)),"")</f>
        <v>基準データと取得したデータとの差分分析をすることで、安全措置対策状況（設備の配置状況等）や安全衛生状態（施設の清掃状況等）、技術基準乖離状況（設備の性能等）、設計・施工状況（建築物や埋設物の設計図面への適合状況等）を把握;</v>
      </c>
      <c r="BW61" s="45" t="str">
        <f>IFERROR(IF(HLOOKUP('回答結果(KPMG編集)'!BW$2,'受領情報一覧(KPMG編集)'!$2:$100,ROW()-1,0)="","",HLOOKUP('回答結果(KPMG編集)'!BW$2,'受領情報一覧(KPMG編集)'!$2:$100,ROW()-1,0)),"")</f>
        <v>レベル3：実装（製品・サービスとして提供されている）</v>
      </c>
      <c r="BX61" s="45" t="str">
        <f>IFERROR(IF(HLOOKUP('回答結果(KPMG編集)'!BX$2,'受領情報一覧(KPMG編集)'!$2:$100,ROW()-1,0)="","",HLOOKUP('回答結果(KPMG編集)'!BX$2,'受領情報一覧(KPMG編集)'!$2:$100,ROW()-1,0)),"")</f>
        <v>橋梁等の土木構造物の図面にドローン等を用いて撮影した画像、動画をシステム上で重ね合わせ、正確にひび割れ等の損傷を検知する。</v>
      </c>
      <c r="BY61" s="45" t="str">
        <f>IFERROR(IF(HLOOKUP('回答結果(KPMG編集)'!BY$2,'受領情報一覧(KPMG編集)'!$2:$100,ROW()-1,0)="","",HLOOKUP('回答結果(KPMG編集)'!BY$2,'受領情報一覧(KPMG編集)'!$2:$100,ROW()-1,0)),"")</f>
        <v>取得していない;</v>
      </c>
      <c r="BZ61" s="45" t="str">
        <f>IFERROR(IF(HLOOKUP('回答結果(KPMG編集)'!BZ$2,'受領情報一覧(KPMG編集)'!$2:$100,ROW()-1,0)="","",HLOOKUP('回答結果(KPMG編集)'!BZ$2,'受領情報一覧(KPMG編集)'!$2:$100,ROW()-1,0)),"")</f>
        <v>両方取得していない</v>
      </c>
      <c r="CA61" s="45" t="str">
        <f>IFERROR(IF(HLOOKUP('回答結果(KPMG編集)'!CA$2,'受領情報一覧(KPMG編集)'!$2:$100,ROW()-1,0)="","",HLOOKUP('回答結果(KPMG編集)'!CA$2,'受領情報一覧(KPMG編集)'!$2:$100,ROW()-1,0)),"")</f>
        <v/>
      </c>
      <c r="CB61" s="45" t="str">
        <f>IFERROR(IF(HLOOKUP('回答結果(KPMG編集)'!CB$2,'受領情報一覧(KPMG編集)'!$2:$100,ROW()-1,0)="","",HLOOKUP('回答結果(KPMG編集)'!CB$2,'受領情報一覧(KPMG編集)'!$2:$100,ROW()-1,0)),"")</f>
        <v/>
      </c>
      <c r="CC61" s="45" t="str">
        <f>IFERROR(IF(HLOOKUP('回答結果(KPMG編集)'!CC$2,'受領情報一覧(KPMG編集)'!$2:$100,ROW()-1,0)="","",HLOOKUP('回答結果(KPMG編集)'!CC$2,'受領情報一覧(KPMG編集)'!$2:$100,ROW()-1,0)),"")</f>
        <v/>
      </c>
      <c r="CD61" s="45" t="str">
        <f>IFERROR(IF(HLOOKUP('回答結果(KPMG編集)'!CD$2,'受領情報一覧(KPMG編集)'!$2:$100,ROW()-1,0)="","",HLOOKUP('回答結果(KPMG編集)'!CD$2,'受領情報一覧(KPMG編集)'!$2:$100,ROW()-1,0)),"")</f>
        <v/>
      </c>
      <c r="CE61" s="45" t="str">
        <f>IFERROR(IF(HLOOKUP('回答結果(KPMG編集)'!CE$2,'受領情報一覧(KPMG編集)'!$2:$100,ROW()-1,0)="","",HLOOKUP('回答結果(KPMG編集)'!CE$2,'受領情報一覧(KPMG編集)'!$2:$100,ROW()-1,0)),"")</f>
        <v>脆弱性検査を実施しておらず実施する予定もない</v>
      </c>
      <c r="CF61" s="45" t="str">
        <f>IFERROR(IF(HLOOKUP('回答結果(KPMG編集)'!CF$2,'受領情報一覧(KPMG編集)'!$2:$100,ROW()-1,0)="","",HLOOKUP('回答結果(KPMG編集)'!CF$2,'受領情報一覧(KPMG編集)'!$2:$100,ROW()-1,0)),"")</f>
        <v/>
      </c>
      <c r="CG61" s="45" t="str">
        <f>IFERROR(IF(HLOOKUP('回答結果(KPMG編集)'!CG$2,'受領情報一覧(KPMG編集)'!$2:$100,ROW()-1,0)="","",HLOOKUP('回答結果(KPMG編集)'!CG$2,'受領情報一覧(KPMG編集)'!$2:$100,ROW()-1,0)),"")</f>
        <v/>
      </c>
      <c r="CH61" s="45" t="str">
        <f>IFERROR(IF(HLOOKUP('回答結果(KPMG編集)'!CH$2,'受領情報一覧(KPMG編集)'!$2:$100,ROW()-1,0)="","",HLOOKUP('回答結果(KPMG編集)'!CH$2,'受領情報一覧(KPMG編集)'!$2:$100,ROW()-1,0)),"")</f>
        <v/>
      </c>
      <c r="CI61" s="45" t="str">
        <f>IFERROR(IF(HLOOKUP('回答結果(KPMG編集)'!CI$2,'受領情報一覧(KPMG編集)'!$2:$100,ROW()-1,0)="","",HLOOKUP('回答結果(KPMG編集)'!CI$2,'受領情報一覧(KPMG編集)'!$2:$100,ROW()-1,0)),"")</f>
        <v>クラウドを利用しない;</v>
      </c>
      <c r="CJ61" s="45" t="str">
        <f>IFERROR(IF(HLOOKUP('回答結果(KPMG編集)'!CJ$2,'受領情報一覧(KPMG編集)'!$2:$100,ROW()-1,0)="","",HLOOKUP('回答結果(KPMG編集)'!CJ$2,'受領情報一覧(KPMG編集)'!$2:$100,ROW()-1,0)),"")</f>
        <v>データセンタに業務データを保存しない</v>
      </c>
      <c r="CK61" s="45" t="str">
        <f>IFERROR(IF(HLOOKUP('回答結果(KPMG編集)'!CK$2,'受領情報一覧(KPMG編集)'!$2:$100,ROW()-1,0)="","",HLOOKUP('回答結果(KPMG編集)'!CK$2,'受領情報一覧(KPMG編集)'!$2:$100,ROW()-1,0)),"")</f>
        <v/>
      </c>
      <c r="CL61" s="45" t="str">
        <f>IFERROR(IF(HLOOKUP('回答結果(KPMG編集)'!CL$2,'受領情報一覧(KPMG編集)'!$2:$100,ROW()-1,0)="","",HLOOKUP('回答結果(KPMG編集)'!CL$2,'受領情報一覧(KPMG編集)'!$2:$100,ROW()-1,0)),"")</f>
        <v>【管理者権限機能】一般ユーザから管理者権限へ昇格させる機能を有している、または、管理者権限で動作するように設計されている（例）ID管理システム、等;【データ等へのアクセス制御機能】データへのアクセスを制御するよう設計されている、また、システムやデバイスを制御する機能へのアクセスを制御するように設計されている（例）バックアップサービス、リカバリマネージャー、NAS、SAN、等;</v>
      </c>
      <c r="CM61" s="45" t="str">
        <f>IFERROR(IF(HLOOKUP('回答結果(KPMG編集)'!CM$2,'受領情報一覧(KPMG編集)'!$2:$100,ROW()-1,0)="","",HLOOKUP('回答結果(KPMG編集)'!CM$2,'受領情報一覧(KPMG編集)'!$2:$100,ROW()-1,0)),"")</f>
        <v/>
      </c>
      <c r="CN61" s="45" t="str">
        <f>IFERROR(IF(HLOOKUP('回答結果(KPMG編集)'!CN$2,'受領情報一覧(KPMG編集)'!$2:$100,ROW()-1,0)="","",HLOOKUP('回答結果(KPMG編集)'!CN$2,'受領情報一覧(KPMG編集)'!$2:$100,ROW()-1,0)),"")</f>
        <v/>
      </c>
      <c r="CO61" s="45" t="str">
        <f>IFERROR(IF(HLOOKUP('回答結果(KPMG編集)'!CO$2,'受領情報一覧(KPMG編集)'!$2:$100,ROW()-1,0)="","",HLOOKUP('回答結果(KPMG編集)'!CO$2,'受領情報一覧(KPMG編集)'!$2:$100,ROW()-1,0)),"")</f>
        <v/>
      </c>
      <c r="CP61" s="45" t="str">
        <f>IFERROR(IF(HLOOKUP('回答結果(KPMG編集)'!CP$2,'受領情報一覧(KPMG編集)'!$2:$100,ROW()-1,0)="","",HLOOKUP('回答結果(KPMG編集)'!CP$2,'受領情報一覧(KPMG編集)'!$2:$100,ROW()-1,0)),"")</f>
        <v/>
      </c>
      <c r="CQ61" s="45" t="str">
        <f>IFERROR(IF(HLOOKUP('回答結果(KPMG編集)'!CQ$2,'受領情報一覧(KPMG編集)'!$2:$100,ROW()-1,0)="","",HLOOKUP('回答結果(KPMG編集)'!CQ$2,'受領情報一覧(KPMG編集)'!$2:$100,ROW()-1,0)),"")</f>
        <v/>
      </c>
      <c r="CR61" s="45" t="str">
        <f>IFERROR(IF(HLOOKUP('回答結果(KPMG編集)'!CR$2,'受領情報一覧(KPMG編集)'!$2:$100,ROW()-1,0)="","",HLOOKUP('回答結果(KPMG編集)'!CR$2,'受領情報一覧(KPMG編集)'!$2:$100,ROW()-1,0)),"")</f>
        <v/>
      </c>
      <c r="CS61" s="45" t="str">
        <f>IFERROR(IF(HLOOKUP('回答結果(KPMG編集)'!CS$2,'受領情報一覧(KPMG編集)'!$2:$100,ROW()-1,0)="","",HLOOKUP('回答結果(KPMG編集)'!CS$2,'受領情報一覧(KPMG編集)'!$2:$100,ROW()-1,0)),"")</f>
        <v/>
      </c>
      <c r="CT61" s="45" t="str">
        <f>IFERROR(IF(HLOOKUP('回答結果(KPMG編集)'!CT$2,'受領情報一覧(KPMG編集)'!$2:$100,ROW()-1,0)="","",HLOOKUP('回答結果(KPMG編集)'!CT$2,'受領情報一覧(KPMG編集)'!$2:$100,ROW()-1,0)),"")</f>
        <v/>
      </c>
      <c r="CU61" s="45" t="str">
        <f>IFERROR(IF(HLOOKUP('回答結果(KPMG編集)'!CU$2,'受領情報一覧(KPMG編集)'!$2:$100,ROW()-1,0)="","",HLOOKUP('回答結果(KPMG編集)'!CU$2,'受領情報一覧(KPMG編集)'!$2:$100,ROW()-1,0)),"")</f>
        <v/>
      </c>
      <c r="CV61" s="45" t="str">
        <f>IFERROR(IF(HLOOKUP('回答結果(KPMG編集)'!CV$2,'受領情報一覧(KPMG編集)'!$2:$100,ROW()-1,0)="","",HLOOKUP('回答結果(KPMG編集)'!CV$2,'受領情報一覧(KPMG編集)'!$2:$100,ROW()-1,0)),"")</f>
        <v>30件以上</v>
      </c>
      <c r="CW61" s="45" t="str">
        <f>IFERROR(IF(HLOOKUP('回答結果(KPMG編集)'!CW$2,'受領情報一覧(KPMG編集)'!$2:$100,ROW()-1,0)="","",HLOOKUP('回答結果(KPMG編集)'!CW$2,'受領情報一覧(KPMG編集)'!$2:$100,ROW()-1,0)),"")</f>
        <v>5件以上</v>
      </c>
      <c r="CX61" s="45" t="str">
        <f>IFERROR(IF(HLOOKUP('回答結果(KPMG編集)'!CX$2,'受領情報一覧(KPMG編集)'!$2:$100,ROW()-1,0)="","",HLOOKUP('回答結果(KPMG編集)'!CX$2,'受領情報一覧(KPMG編集)'!$2:$100,ROW()-1,0)),"")</f>
        <v>非開示</v>
      </c>
      <c r="CY61" s="45" t="str">
        <f>IFERROR(IF(HLOOKUP('回答結果(KPMG編集)'!CY$2,'受領情報一覧(KPMG編集)'!$2:$100,ROW()-1,0)="","",HLOOKUP('回答結果(KPMG編集)'!CY$2,'受領情報一覧(KPMG編集)'!$2:$100,ROW()-1,0)),"")</f>
        <v/>
      </c>
      <c r="CZ61" s="45" t="str">
        <f>IFERROR(IF(HLOOKUP('回答結果(KPMG編集)'!CZ$2,'受領情報一覧(KPMG編集)'!$2:$100,ROW()-1,0)="","",HLOOKUP('回答結果(KPMG編集)'!CZ$2,'受領情報一覧(KPMG編集)'!$2:$100,ROW()-1,0)),"")</f>
        <v/>
      </c>
      <c r="DA61" s="45" t="str">
        <f>IFERROR(IF(HLOOKUP('回答結果(KPMG編集)'!DA$2,'受領情報一覧(KPMG編集)'!$2:$100,ROW()-1,0)="","",HLOOKUP('回答結果(KPMG編集)'!DA$2,'受領情報一覧(KPMG編集)'!$2:$100,ROW()-1,0)),"")</f>
        <v>■費用は要求仕様に応じて御見積となります。
■お問い合わせページ：https://kddi.smartdrone.co.jp/contact-list/dji-dock-contact/</v>
      </c>
      <c r="DB61" s="45" t="str">
        <f>IFERROR(IF(HLOOKUP('回答結果(KPMG編集)'!DB$2,'受領情報一覧(KPMG編集)'!$2:$100,ROW()-1,0)="","",HLOOKUP('回答結果(KPMG編集)'!DB$2,'受領情報一覧(KPMG編集)'!$2:$100,ROW()-1,0)),"")</f>
        <v/>
      </c>
      <c r="DC61" s="45" t="str">
        <f>IFERROR(IF(HLOOKUP('回答結果(KPMG編集)'!DC$2,'受領情報一覧(KPMG編集)'!$2:$100,ROW()-1,0)="","",HLOOKUP('回答結果(KPMG編集)'!DC$2,'受領情報一覧(KPMG編集)'!$2:$100,ROW()-1,0)),"")</f>
        <v>無人航空機（ドローン、ラジコン機等）の安全な飛行のためのガイドライン（国土交通省）</v>
      </c>
      <c r="DD61" s="45" t="str">
        <f>IFERROR(IF(HLOOKUP('回答結果(KPMG編集)'!DD$2,'受領情報一覧(KPMG編集)'!$2:$100,ROW()-1,0)="","",HLOOKUP('回答結果(KPMG編集)'!DD$2,'受領情報一覧(KPMG編集)'!$2:$100,ROW()-1,0)),"")</f>
        <v>■ドローンの飛行においては、「無人航空機（ドローン、ラジコン機等）の安全な飛行のためのガイドライン（国土交通省）」にもとづき、航空法および関係法令を遵守し、第三者に迷惑をかけることなく安全に飛行させることが必要です。
■そのうえで、DJI DOCK導入においては、通信の確保・電源の確保・離発着場所の確保をはじめ各種制約事項がございます
■お問い合わせページ：https://kddi.smartdrone.co.jp/contact-list/dji-dock-contact/</v>
      </c>
      <c r="DE61" s="45" t="str">
        <f>IFERROR(IF(HLOOKUP('回答結果(KPMG編集)'!DE$2,'受領情報一覧(KPMG編集)'!$2:$100,ROW()-1,0)="","",HLOOKUP('回答結果(KPMG編集)'!DE$2,'受領情報一覧(KPMG編集)'!$2:$100,ROW()-1,0)),"")</f>
        <v>3日かけていた橋梁調査が1日に短縮し精度も向上
①ドローンによる橋梁の撮影
②撮影データを3Dモデリング化（3次元画像処理）
③損傷箇所の特定とレポーティング</v>
      </c>
      <c r="DF61" s="45" t="str">
        <f>IFERROR(IF(HLOOKUP('回答結果(KPMG編集)'!DF$2,'受領情報一覧(KPMG編集)'!$2:$100,ROW()-1,0)="","",HLOOKUP('回答結果(KPMG編集)'!DF$2,'受領情報一覧(KPMG編集)'!$2:$100,ROW()-1,0)),"")</f>
        <v>日本国の裁判所</v>
      </c>
      <c r="DG61" s="45" t="str">
        <f>IFERROR(IF(HLOOKUP('回答結果(KPMG編集)'!DG$2,'受領情報一覧(KPMG編集)'!$2:$100,ROW()-1,0)="","",HLOOKUP('回答結果(KPMG編集)'!DG$2,'受領情報一覧(KPMG編集)'!$2:$100,ROW()-1,0)),"")</f>
        <v>日本法</v>
      </c>
      <c r="DH61" s="45" t="str">
        <f>IFERROR(IF(HLOOKUP('回答結果(KPMG編集)'!DH$2,'受領情報一覧(KPMG編集)'!$2:$100,ROW()-1,0)="","",HLOOKUP('回答結果(KPMG編集)'!DH$2,'受領情報一覧(KPMG編集)'!$2:$100,ROW()-1,0)),"")</f>
        <v>はい</v>
      </c>
      <c r="DI61" s="45" t="str">
        <f>IFERROR(IF(HLOOKUP('回答結果(KPMG編集)'!DI$2,'受領情報一覧(KPMG編集)'!$2:$100,ROW()-1,0)="","",HLOOKUP('回答結果(KPMG編集)'!DI$2,'受領情報一覧(KPMG編集)'!$2:$100,ROW()-1,0)),"")</f>
        <v>はい</v>
      </c>
      <c r="DJ61" s="45" t="str">
        <f>IFERROR(IF(HLOOKUP('回答結果(KPMG編集)'!DJ$2,'受領情報一覧(KPMG編集)'!$2:$100,ROW()-1,0)="","",HLOOKUP('回答結果(KPMG編集)'!DJ$2,'受領情報一覧(KPMG編集)'!$2:$100,ROW()-1,0)),"")</f>
        <v>KDDI スマートド ロ ーン ソリューションサービス基本要綱に準じる</v>
      </c>
      <c r="DK61" s="45" t="str">
        <f>IFERROR(IF(HLOOKUP('回答結果(KPMG編集)'!DK$2,'受領情報一覧(KPMG編集)'!$2:$100,ROW()-1,0)="","",HLOOKUP('回答結果(KPMG編集)'!DK$2,'受領情報一覧(KPMG編集)'!$2:$100,ROW()-1,0)),"")</f>
        <v/>
      </c>
      <c r="DL61" s="45" t="str">
        <f>IFERROR(IF(HLOOKUP('回答結果(KPMG編集)'!DL$2,'受領情報一覧(KPMG編集)'!$2:$100,ROW()-1,0)="","",HLOOKUP('回答結果(KPMG編集)'!DL$2,'受領情報一覧(KPMG編集)'!$2:$100,ROW()-1,0)),"")</f>
        <v/>
      </c>
      <c r="DM61" s="45" t="str">
        <f>IFERROR(IF(HLOOKUP('回答結果(KPMG編集)'!DM$2,'受領情報一覧(KPMG編集)'!$2:$100,ROW()-1,0)="","",HLOOKUP('回答結果(KPMG編集)'!DM$2,'受領情報一覧(KPMG編集)'!$2:$100,ROW()-1,0)),"")</f>
        <v/>
      </c>
      <c r="DN61" s="45" t="str">
        <f>IFERROR(IF(HLOOKUP('回答結果(KPMG編集)'!DN$2,'受領情報一覧(KPMG編集)'!$2:$100,ROW()-1,0)="","",HLOOKUP('回答結果(KPMG編集)'!DN$2,'受領情報一覧(KPMG編集)'!$2:$100,ROW()-1,0)),"")</f>
        <v/>
      </c>
      <c r="DO61" s="45" t="str">
        <f>IFERROR(IF(HLOOKUP('回答結果(KPMG編集)'!DO$2,'受領情報一覧(KPMG編集)'!$2:$100,ROW()-1,0)="","",HLOOKUP('回答結果(KPMG編集)'!DO$2,'受領情報一覧(KPMG編集)'!$2:$100,ROW()-1,0)),"")</f>
        <v/>
      </c>
      <c r="DP61" s="45" t="str">
        <f>IFERROR(IF(HLOOKUP('回答結果(KPMG編集)'!DP$2,'受領情報一覧(KPMG編集)'!$2:$100,ROW()-1,0)="","",HLOOKUP('回答結果(KPMG編集)'!DP$2,'受領情報一覧(KPMG編集)'!$2:$100,ROW()-1,0)),"")</f>
        <v/>
      </c>
      <c r="DQ61" s="45" t="str">
        <f>IFERROR(IF(HLOOKUP('回答結果(KPMG編集)'!DQ$2,'受領情報一覧(KPMG編集)'!$2:$100,ROW()-1,0)="","",HLOOKUP('回答結果(KPMG編集)'!DQ$2,'受領情報一覧(KPMG編集)'!$2:$100,ROW()-1,0)),"")</f>
        <v/>
      </c>
      <c r="DR61" s="45" t="str">
        <f>IFERROR(IF(HLOOKUP('回答結果(KPMG編集)'!DR$2,'受領情報一覧(KPMG編集)'!$2:$100,ROW()-1,0)="","",HLOOKUP('回答結果(KPMG編集)'!DR$2,'受領情報一覧(KPMG編集)'!$2:$100,ROW()-1,0)),"")</f>
        <v/>
      </c>
      <c r="DS61" s="45" t="str">
        <f>IFERROR(IF(HLOOKUP('回答結果(KPMG編集)'!DS$2,'受領情報一覧(KPMG編集)'!$2:$100,ROW()-1,0)="","",HLOOKUP('回答結果(KPMG編集)'!DS$2,'受領情報一覧(KPMG編集)'!$2:$100,ROW()-1,0)),"")</f>
        <v/>
      </c>
      <c r="DT61" s="45" t="str">
        <f>IFERROR(IF(HLOOKUP('回答結果(KPMG編集)'!DT$2,'受領情報一覧(KPMG編集)'!$2:$100,ROW()-1,0)="","",HLOOKUP('回答結果(KPMG編集)'!DT$2,'受領情報一覧(KPMG編集)'!$2:$100,ROW()-1,0)),"")</f>
        <v/>
      </c>
      <c r="DU61" s="45" t="str">
        <f>IFERROR(IF(HLOOKUP('回答結果(KPMG編集)'!DU$2,'受領情報一覧(KPMG編集)'!$2:$100,ROW()-1,0)="","",HLOOKUP('回答結果(KPMG編集)'!DU$2,'受領情報一覧(KPMG編集)'!$2:$100,ROW()-1,0)),"")</f>
        <v/>
      </c>
      <c r="DV61" s="45" t="str">
        <f>IFERROR(IF(HLOOKUP('回答結果(KPMG編集)'!DV$2,'受領情報一覧(KPMG編集)'!$2:$100,ROW()-1,0)="","",HLOOKUP('回答結果(KPMG編集)'!DV$2,'受領情報一覧(KPMG編集)'!$2:$100,ROW()-1,0)),"")</f>
        <v>ソリューションビジネス推進1部</v>
      </c>
      <c r="DW61" s="45" t="str">
        <f>IFERROR(IF(HLOOKUP('回答結果(KPMG編集)'!DW$2,'受領情報一覧(KPMG編集)'!$2:$100,ROW()-1,0)="","",HLOOKUP('回答結果(KPMG編集)'!DW$2,'受領情報一覧(KPMG編集)'!$2:$100,ROW()-1,0)),"")</f>
        <v>ソリューションビジネススイシン1ブ　イトウシンゴ</v>
      </c>
      <c r="DX61" s="45" t="str">
        <f>IFERROR(IF(HLOOKUP('回答結果(KPMG編集)'!DX$2,'受領情報一覧(KPMG編集)'!$2:$100,ROW()-1,0)="","",HLOOKUP('回答結果(KPMG編集)'!DX$2,'受領情報一覧(KPMG編集)'!$2:$100,ROW()-1,0)),"")</f>
        <v>xsg-itou＠kddi.smartdrone.co.jp</v>
      </c>
      <c r="DY61" s="45" t="str">
        <f>IFERROR(IF(HLOOKUP('回答結果(KPMG編集)'!DY$2,'受領情報一覧(KPMG編集)'!$2:$100,ROW()-1,0)="","",HLOOKUP('回答結果(KPMG編集)'!DY$2,'受領情報一覧(KPMG編集)'!$2:$100,ROW()-1,0)),"")</f>
        <v>個人情報の取扱いに同意する</v>
      </c>
      <c r="DZ61" s="45" t="str">
        <f>IFERROR(IF(HLOOKUP('回答結果(KPMG編集)'!DZ$2,'受領情報一覧(KPMG編集)'!$2:$100,ROW()-1,0)="","",HLOOKUP('回答結果(KPMG編集)'!DZ$2,'受領情報一覧(KPMG編集)'!$2:$100,ROW()-1,0)),"")</f>
        <v>著作権の取扱いに同意する</v>
      </c>
      <c r="EA61" s="45" t="str">
        <f>IFERROR(IF(HLOOKUP('回答結果(KPMG編集)'!EA$3,'受領情報一覧(KPMG編集)'!$3:$100,ROW()-2,0)="","",HLOOKUP('回答結果(KPMG編集)'!EA$3,'受領情報一覧(KPMG編集)'!$3:$100,ROW()-2,0)),"")</f>
        <v>同意する</v>
      </c>
      <c r="EB61" s="45" t="str">
        <f>IFERROR(IF(HLOOKUP('回答結果(KPMG編集)'!EB$3,'受領情報一覧(KPMG編集)'!$3:$100,ROW()-2,0)="","",HLOOKUP('回答結果(KPMG編集)'!EB$3,'受領情報一覧(KPMG編集)'!$3:$100,ROW()-2,0)),"")</f>
        <v>確認しました</v>
      </c>
    </row>
    <row r="62" spans="2:132" x14ac:dyDescent="0.55000000000000004">
      <c r="B62" s="67">
        <f>IFERROR(IF(Table1[[#This Row],[回答ID]]="","",Table1[[#This Row],[回答ID]]),"")</f>
        <v>59</v>
      </c>
      <c r="C62" s="46">
        <f>IFERROR(IF(Table1[[#This Row],[開始時刻]]="","",Table1[[#This Row],[開始時刻]]),"")</f>
        <v>45320.953287037039</v>
      </c>
      <c r="D62" s="46">
        <f>IFERROR(IF(Table1[[#This Row],[完了時刻]]="","",Table1[[#This Row],[完了時刻]]),"")</f>
        <v>45320.953784722224</v>
      </c>
      <c r="E62" s="45" t="str">
        <f>IFERROR(IF(Table1[[#This Row],[メール]]="","",Table1[[#This Row],[メール]]),"")</f>
        <v>anonymous</v>
      </c>
      <c r="F62" s="45" t="str">
        <f>IFERROR(IF(Table1[[#This Row],[名前]]="","",Table1[[#This Row],[名前]]),"")</f>
        <v/>
      </c>
      <c r="G62" s="45" t="str">
        <f>IFERROR(IF(Table1[[#This Row],[最終変更時刻]]="","",Table1[[#This Row],[最終変更時刻]]),"")</f>
        <v/>
      </c>
      <c r="H62" s="45" t="str">
        <f>IFERROR(IF(HLOOKUP('回答結果(KPMG編集)'!H$2,'受領情報一覧(KPMG編集)'!$2:$100,ROW()-1,0)="","",HLOOKUP('回答結果(KPMG編集)'!H$2,'受領情報一覧(KPMG編集)'!$2:$100,ROW()-1,0)),"")</f>
        <v>KDDIスマートドローン株式会社</v>
      </c>
      <c r="I62" s="45" t="str">
        <f>IFERROR(IF(HLOOKUP('回答結果(KPMG編集)'!I$2,'受領情報一覧(KPMG編集)'!$2:$100,ROW()-1,0)="","",HLOOKUP('回答結果(KPMG編集)'!I$2,'受領情報一覧(KPMG編集)'!$2:$100,ROW()-1,0)),"")</f>
        <v>ケーディーディーアイスマートドローン</v>
      </c>
      <c r="J62" s="45" t="str">
        <f>IFERROR(IF(HLOOKUP('回答結果(KPMG編集)'!J$2,'受領情報一覧(KPMG編集)'!$2:$100,ROW()-1,0)="","",HLOOKUP('回答結果(KPMG編集)'!J$2,'受領情報一覧(KPMG編集)'!$2:$100,ROW()-1,0)),"")</f>
        <v>日本国</v>
      </c>
      <c r="K62" s="184" t="str">
        <f>IFERROR(IF(HLOOKUP('回答結果(KPMG編集)'!K$2,'受領情報一覧(KPMG編集)'!$2:$100,ROW()-1,0)="","",HLOOKUP('回答結果(KPMG編集)'!K$2,'受領情報一覧(KPMG編集)'!$2:$100,ROW()-1,0)),"")</f>
        <v>6010401165286</v>
      </c>
      <c r="L62" s="45" t="str">
        <f>IFERROR(IF(HLOOKUP('回答結果(KPMG編集)'!L$2,'受領情報一覧(KPMG編集)'!$2:$100,ROW()-1,0)="","",HLOOKUP('回答結果(KPMG編集)'!L$2,'受領情報一覧(KPMG編集)'!$2:$100,ROW()-1,0)),"")</f>
        <v>50⼈超100⼈以下</v>
      </c>
      <c r="M62" s="45" t="str">
        <f>IFERROR(IF(HLOOKUP('回答結果(KPMG編集)'!M$2,'受領情報一覧(KPMG編集)'!$2:$100,ROW()-1,0)="","",HLOOKUP('回答結果(KPMG編集)'!M$2,'受領情報一覧(KPMG編集)'!$2:$100,ROW()-1,0)),"")</f>
        <v>5,000万円超１億円以下</v>
      </c>
      <c r="N62" s="45" t="str">
        <f>IFERROR(IF(HLOOKUP('回答結果(KPMG編集)'!N$2,'受領情報一覧(KPMG編集)'!$2:$100,ROW()-1,0)="","",HLOOKUP('回答結果(KPMG編集)'!N$2,'受領情報一覧(KPMG編集)'!$2:$100,ROW()-1,0)),"")</f>
        <v>東京都港区虎ノ門1丁目16番16号 虎ノ門1丁目MGビル 6F</v>
      </c>
      <c r="O62" s="45" t="str">
        <f>IFERROR(IF(HLOOKUP('回答結果(KPMG編集)'!O$2,'受領情報一覧(KPMG編集)'!$2:$100,ROW()-1,0)="","",HLOOKUP('回答結果(KPMG編集)'!O$2,'受領情報一覧(KPMG編集)'!$2:$100,ROW()-1,0)),"")</f>
        <v>https://kddi.smartdrone.co.jp/</v>
      </c>
      <c r="P62" s="45" t="str">
        <f>IFERROR(IF(HLOOKUP('回答結果(KPMG編集)'!P$2,'受領情報一覧(KPMG編集)'!$2:$100,ROW()-1,0)="","",HLOOKUP('回答結果(KPMG編集)'!P$2,'受領情報一覧(KPMG編集)'!$2:$100,ROW()-1,0)),"")</f>
        <v>中央省庁（全省庁統一資格）;</v>
      </c>
      <c r="Q62" s="45" t="str">
        <f>IFERROR(IF(HLOOKUP('回答結果(KPMG編集)'!Q$2,'受領情報一覧(KPMG編集)'!$2:$100,ROW()-1,0)="","",HLOOKUP('回答結果(KPMG編集)'!Q$2,'受領情報一覧(KPMG編集)'!$2:$100,ROW()-1,0)),"")</f>
        <v>全国;</v>
      </c>
      <c r="R62" s="45" t="str">
        <f>IFERROR(IF(HLOOKUP('回答結果(KPMG編集)'!R$2,'受領情報一覧(KPMG編集)'!$2:$100,ROW()-1,0)="","",HLOOKUP('回答結果(KPMG編集)'!R$2,'受領情報一覧(KPMG編集)'!$2:$100,ROW()-1,0)),"")</f>
        <v>建物点検ソリューション</v>
      </c>
      <c r="S62" s="45" t="str">
        <f>IFERROR(IF(HLOOKUP('回答結果(KPMG編集)'!S$2,'受領情報一覧(KPMG編集)'!$2:$100,ROW()-1,0)="","",HLOOKUP('回答結果(KPMG編集)'!S$2,'受領情報一覧(KPMG編集)'!$2:$100,ROW()-1,0)),"")</f>
        <v/>
      </c>
      <c r="T62" s="45" t="str">
        <f>IFERROR(IF(HLOOKUP('回答結果(KPMG編集)'!T$2,'受領情報一覧(KPMG編集)'!$2:$100,ROW()-1,0)="","",HLOOKUP('回答結果(KPMG編集)'!T$2,'受領情報一覧(KPMG編集)'!$2:$100,ROW()-1,0)),"")</f>
        <v>ドローンを活用した点検により、大掛かりな機材を利用することなく安全で効率的な点検を実現します。点検はガイドラインに沿って行われ、正確な点検結果を実現します。</v>
      </c>
      <c r="U62" s="45" t="str">
        <f>IFERROR(IF(HLOOKUP('回答結果(KPMG編集)'!U$2,'受領情報一覧(KPMG編集)'!$2:$100,ROW()-1,0)="","",HLOOKUP('回答結果(KPMG編集)'!U$2,'受領情報一覧(KPMG編集)'!$2:$100,ROW()-1,0)),"")</f>
        <v>https://kddi.smartdrone.co.jp/solution/inspection/building/</v>
      </c>
      <c r="V62" s="45" t="str">
        <f>IFERROR(IF(HLOOKUP('回答結果(KPMG編集)'!V$2,'受領情報一覧(KPMG編集)'!$2:$100,ROW()-1,0)="","",HLOOKUP('回答結果(KPMG編集)'!V$2,'受領情報一覧(KPMG編集)'!$2:$100,ROW()-1,0)),"")</f>
        <v>建築基準法12条
定期報告制度における赤外線調査（無人航空機による赤外線調査を含む）による外壁調査 ガイドライン</v>
      </c>
      <c r="W62" s="45" t="str">
        <f>IFERROR(IF(HLOOKUP('回答結果(KPMG編集)'!W$2,'受領情報一覧(KPMG編集)'!$2:$100,ROW()-1,0)="","",HLOOKUP('回答結果(KPMG編集)'!W$2,'受領情報一覧(KPMG編集)'!$2:$100,ROW()-1,0)),"")</f>
        <v/>
      </c>
      <c r="X62" s="45" t="str">
        <f>IFERROR(IF(HLOOKUP('回答結果(KPMG編集)'!X$2,'受領情報一覧(KPMG編集)'!$2:$100,ROW()-1,0)="","",HLOOKUP('回答結果(KPMG編集)'!X$2,'受領情報一覧(KPMG編集)'!$2:$100,ROW()-1,0)),"")</f>
        <v>複数の要素技術により構成される</v>
      </c>
      <c r="Y62" s="45" t="str">
        <f>IFERROR(IF(HLOOKUP('回答結果(KPMG編集)'!Y$2,'受領情報一覧(KPMG編集)'!$2:$100,ROW()-1,0)="","",HLOOKUP('回答結果(KPMG編集)'!Y$2,'受領情報一覧(KPMG編集)'!$2:$100,ROW()-1,0)),"")</f>
        <v/>
      </c>
      <c r="Z62" s="45" t="str">
        <f>IFERROR(IF(HLOOKUP('回答結果(KPMG編集)'!Z$2,'受領情報一覧(KPMG編集)'!$2:$100,ROW()-1,0)="","",HLOOKUP('回答結果(KPMG編集)'!Z$2,'受領情報一覧(KPMG編集)'!$2:$100,ROW()-1,0)),"")</f>
        <v/>
      </c>
      <c r="AA62" s="185" t="str">
        <f>IFERROR(IF(HLOOKUP('回答結果(KPMG編集)'!AA$2,'受領情報一覧(KPMG編集)'!$2:$100,ROW()-1,0)="","",HLOOKUP('回答結果(KPMG編集)'!AA$2,'受領情報一覧(KPMG編集)'!$2:$100,ROW()-1,0)),"")</f>
        <v/>
      </c>
      <c r="AB62" s="45" t="str">
        <f>IFERROR(IF(HLOOKUP('回答結果(KPMG編集)'!AB$2,'受領情報一覧(KPMG編集)'!$2:$100,ROW()-1,0)="","",HLOOKUP('回答結果(KPMG編集)'!AB$2,'受領情報一覧(KPMG編集)'!$2:$100,ROW()-1,0)),"")</f>
        <v/>
      </c>
      <c r="AC62" s="45" t="str">
        <f>IFERROR(IF(HLOOKUP('回答結果(KPMG編集)'!AC$2,'受領情報一覧(KPMG編集)'!$2:$100,ROW()-1,0)="","",HLOOKUP('回答結果(KPMG編集)'!AC$2,'受領情報一覧(KPMG編集)'!$2:$100,ROW()-1,0)),"")</f>
        <v>赤外線カメラ（H20T)</v>
      </c>
      <c r="AD62" s="45" t="str">
        <f>IFERROR(IF(HLOOKUP('回答結果(KPMG編集)'!AD$2,'受領情報一覧(KPMG編集)'!$2:$100,ROW()-1,0)="","",HLOOKUP('回答結果(KPMG編集)'!AD$2,'受領情報一覧(KPMG編集)'!$2:$100,ROW()-1,0)),"")</f>
        <v/>
      </c>
      <c r="AE62" s="45" t="str">
        <f>IFERROR(IF(HLOOKUP('回答結果(KPMG編集)'!AE$2,'受領情報一覧(KPMG編集)'!$2:$100,ROW()-1,0)="","",HLOOKUP('回答結果(KPMG編集)'!AE$2,'受領情報一覧(KPMG編集)'!$2:$100,ROW()-1,0)),"")</f>
        <v>DJI JAPAN株式会社</v>
      </c>
      <c r="AF62" s="45" t="str">
        <f>IFERROR(IF(HLOOKUP('回答結果(KPMG編集)'!AF$2,'受領情報一覧(KPMG編集)'!$2:$100,ROW()-1,0)="","",HLOOKUP('回答結果(KPMG編集)'!AF$2,'受領情報一覧(KPMG編集)'!$2:$100,ROW()-1,0)),"")</f>
        <v>ディージェイアイジャパン</v>
      </c>
      <c r="AG62" s="185" t="str">
        <f>IFERROR(IF(HLOOKUP('回答結果(KPMG編集)'!AG$2,'受領情報一覧(KPMG編集)'!$2:$100,ROW()-1,0)="","",HLOOKUP('回答結果(KPMG編集)'!AG$2,'受領情報一覧(KPMG編集)'!$2:$100,ROW()-1,0)),"")</f>
        <v>9120001179012</v>
      </c>
      <c r="AH62" s="45" t="str">
        <f>IFERROR(IF(HLOOKUP('回答結果(KPMG編集)'!AH$2,'受領情報一覧(KPMG編集)'!$2:$100,ROW()-1,0)="","",HLOOKUP('回答結果(KPMG編集)'!AH$2,'受領情報一覧(KPMG編集)'!$2:$100,ROW()-1,0)),"")</f>
        <v>東京都港区港南１丁目２番７０号</v>
      </c>
      <c r="AI62" s="45" t="str">
        <f>IFERROR(IF(HLOOKUP('回答結果(KPMG編集)'!AI$2,'受領情報一覧(KPMG編集)'!$2:$100,ROW()-1,0)="","",HLOOKUP('回答結果(KPMG編集)'!AI$2,'受領情報一覧(KPMG編集)'!$2:$100,ROW()-1,0)),"")</f>
        <v>次のセクションの回答へ進む</v>
      </c>
      <c r="AJ62" s="45" t="str">
        <f>IFERROR(IF(HLOOKUP('回答結果(KPMG編集)'!AJ$2,'受領情報一覧(KPMG編集)'!$2:$100,ROW()-1,0)="","",HLOOKUP('回答結果(KPMG編集)'!AJ$2,'受領情報一覧(KPMG編集)'!$2:$100,ROW()-1,0)),"")</f>
        <v/>
      </c>
      <c r="AK62" s="45" t="str">
        <f>IFERROR(IF(HLOOKUP('回答結果(KPMG編集)'!AK$2,'受領情報一覧(KPMG編集)'!$2:$100,ROW()-1,0)="","",HLOOKUP('回答結果(KPMG編集)'!AK$2,'受領情報一覧(KPMG編集)'!$2:$100,ROW()-1,0)),"")</f>
        <v/>
      </c>
      <c r="AL62" s="45" t="str">
        <f>IFERROR(IF(HLOOKUP('回答結果(KPMG編集)'!AL$2,'受領情報一覧(KPMG編集)'!$2:$100,ROW()-1,0)="","",HLOOKUP('回答結果(KPMG編集)'!AL$2,'受領情報一覧(KPMG編集)'!$2:$100,ROW()-1,0)),"")</f>
        <v/>
      </c>
      <c r="AM62" s="45" t="str">
        <f>IFERROR(IF(HLOOKUP('回答結果(KPMG編集)'!AM$2,'受領情報一覧(KPMG編集)'!$2:$100,ROW()-1,0)="","",HLOOKUP('回答結果(KPMG編集)'!AM$2,'受領情報一覧(KPMG編集)'!$2:$100,ROW()-1,0)),"")</f>
        <v/>
      </c>
      <c r="AN62" s="185" t="str">
        <f>IFERROR(IF(HLOOKUP('回答結果(KPMG編集)'!AN$2,'受領情報一覧(KPMG編集)'!$2:$100,ROW()-1,0)="","",HLOOKUP('回答結果(KPMG編集)'!AN$2,'受領情報一覧(KPMG編集)'!$2:$100,ROW()-1,0)),"")</f>
        <v/>
      </c>
      <c r="AO62" s="45" t="str">
        <f>IFERROR(IF(HLOOKUP('回答結果(KPMG編集)'!AO$2,'受領情報一覧(KPMG編集)'!$2:$100,ROW()-1,0)="","",HLOOKUP('回答結果(KPMG編集)'!AO$2,'受領情報一覧(KPMG編集)'!$2:$100,ROW()-1,0)),"")</f>
        <v/>
      </c>
      <c r="AP62" s="45" t="str">
        <f>IFERROR(IF(HLOOKUP('回答結果(KPMG編集)'!AP$2,'受領情報一覧(KPMG編集)'!$2:$100,ROW()-1,0)="","",HLOOKUP('回答結果(KPMG編集)'!AP$2,'受領情報一覧(KPMG編集)'!$2:$100,ROW()-1,0)),"")</f>
        <v/>
      </c>
      <c r="AQ62" s="45" t="str">
        <f>IFERROR(IF(HLOOKUP('回答結果(KPMG編集)'!AQ$2,'受領情報一覧(KPMG編集)'!$2:$100,ROW()-1,0)="","",HLOOKUP('回答結果(KPMG編集)'!AQ$2,'受領情報一覧(KPMG編集)'!$2:$100,ROW()-1,0)),"")</f>
        <v/>
      </c>
      <c r="AR62" s="45" t="str">
        <f>IFERROR(IF(HLOOKUP('回答結果(KPMG編集)'!AR$2,'受領情報一覧(KPMG編集)'!$2:$100,ROW()-1,0)="","",HLOOKUP('回答結果(KPMG編集)'!AR$2,'受領情報一覧(KPMG編集)'!$2:$100,ROW()-1,0)),"")</f>
        <v/>
      </c>
      <c r="AS62" s="45" t="str">
        <f>IFERROR(IF(HLOOKUP('回答結果(KPMG編集)'!AS$2,'受領情報一覧(KPMG編集)'!$2:$100,ROW()-1,0)="","",HLOOKUP('回答結果(KPMG編集)'!AS$2,'受領情報一覧(KPMG編集)'!$2:$100,ROW()-1,0)),"")</f>
        <v/>
      </c>
      <c r="AT62" s="45" t="str">
        <f>IFERROR(IF(HLOOKUP('回答結果(KPMG編集)'!AT$2,'受領情報一覧(KPMG編集)'!$2:$100,ROW()-1,0)="","",HLOOKUP('回答結果(KPMG編集)'!AT$2,'受領情報一覧(KPMG編集)'!$2:$100,ROW()-1,0)),"")</f>
        <v/>
      </c>
      <c r="AU62" s="45" t="str">
        <f>IFERROR(IF(HLOOKUP('回答結果(KPMG編集)'!AU$2,'受領情報一覧(KPMG編集)'!$2:$100,ROW()-1,0)="","",HLOOKUP('回答結果(KPMG編集)'!AU$2,'受領情報一覧(KPMG編集)'!$2:$100,ROW()-1,0)),"")</f>
        <v/>
      </c>
      <c r="AV62" s="45" t="str">
        <f>IFERROR(IF(HLOOKUP('回答結果(KPMG編集)'!AV$2,'受領情報一覧(KPMG編集)'!$2:$100,ROW()-1,0)="","",HLOOKUP('回答結果(KPMG編集)'!AV$2,'受領情報一覧(KPMG編集)'!$2:$100,ROW()-1,0)),"")</f>
        <v/>
      </c>
      <c r="AW62" s="45" t="str">
        <f>IFERROR(IF(HLOOKUP('回答結果(KPMG編集)'!AW$2,'受領情報一覧(KPMG編集)'!$2:$100,ROW()-1,0)="","",HLOOKUP('回答結果(KPMG編集)'!AW$2,'受領情報一覧(KPMG編集)'!$2:$100,ROW()-1,0)),"")</f>
        <v/>
      </c>
      <c r="AX62" s="45" t="str">
        <f>IFERROR(IF(HLOOKUP('回答結果(KPMG編集)'!AX$2,'受領情報一覧(KPMG編集)'!$2:$100,ROW()-1,0)="","",HLOOKUP('回答結果(KPMG編集)'!AX$2,'受領情報一覧(KPMG編集)'!$2:$100,ROW()-1,0)),"")</f>
        <v/>
      </c>
      <c r="AY62" s="45" t="str">
        <f>IFERROR(IF(HLOOKUP('回答結果(KPMG編集)'!AY$2,'受領情報一覧(KPMG編集)'!$2:$100,ROW()-1,0)="","",HLOOKUP('回答結果(KPMG編集)'!AY$2,'受領情報一覧(KPMG編集)'!$2:$100,ROW()-1,0)),"")</f>
        <v/>
      </c>
      <c r="AZ62" s="45" t="str">
        <f>IFERROR(IF(HLOOKUP('回答結果(KPMG編集)'!AZ$2,'受領情報一覧(KPMG編集)'!$2:$100,ROW()-1,0)="","",HLOOKUP('回答結果(KPMG編集)'!AZ$2,'受領情報一覧(KPMG編集)'!$2:$100,ROW()-1,0)),"")</f>
        <v/>
      </c>
      <c r="BA62" s="45" t="str">
        <f>IFERROR(IF(HLOOKUP('回答結果(KPMG編集)'!BA$2,'受領情報一覧(KPMG編集)'!$2:$100,ROW()-1,0)="","",HLOOKUP('回答結果(KPMG編集)'!BA$2,'受領情報一覧(KPMG編集)'!$2:$100,ROW()-1,0)),"")</f>
        <v/>
      </c>
      <c r="BB62" s="185" t="str">
        <f>IFERROR(IF(HLOOKUP('回答結果(KPMG編集)'!BB$2,'受領情報一覧(KPMG編集)'!$2:$100,ROW()-1,0)="","",HLOOKUP('回答結果(KPMG編集)'!BB$2,'受領情報一覧(KPMG編集)'!$2:$100,ROW()-1,0)),"")</f>
        <v/>
      </c>
      <c r="BC62" s="45" t="str">
        <f>IFERROR(IF(HLOOKUP('回答結果(KPMG編集)'!BC$2,'受領情報一覧(KPMG編集)'!$2:$100,ROW()-1,0)="","",HLOOKUP('回答結果(KPMG編集)'!BC$2,'受領情報一覧(KPMG編集)'!$2:$100,ROW()-1,0)),"")</f>
        <v/>
      </c>
      <c r="BD62" s="45" t="str">
        <f>IFERROR(IF(HLOOKUP('回答結果(KPMG編集)'!BD$2,'受領情報一覧(KPMG編集)'!$2:$100,ROW()-1,0)="","",HLOOKUP('回答結果(KPMG編集)'!BD$2,'受領情報一覧(KPMG編集)'!$2:$100,ROW()-1,0)),"")</f>
        <v/>
      </c>
      <c r="BE62" s="45" t="str">
        <f>IFERROR(IF(HLOOKUP('回答結果(KPMG編集)'!BE$2,'受領情報一覧(KPMG編集)'!$2:$100,ROW()-1,0)="","",HLOOKUP('回答結果(KPMG編集)'!BE$2,'受領情報一覧(KPMG編集)'!$2:$100,ROW()-1,0)),"")</f>
        <v/>
      </c>
      <c r="BF62" s="45" t="str">
        <f>IFERROR(IF(HLOOKUP('回答結果(KPMG編集)'!BF$2,'受領情報一覧(KPMG編集)'!$2:$100,ROW()-1,0)="","",HLOOKUP('回答結果(KPMG編集)'!BF$2,'受領情報一覧(KPMG編集)'!$2:$100,ROW()-1,0)),"")</f>
        <v/>
      </c>
      <c r="BG62" s="45" t="str">
        <f>IFERROR(IF(HLOOKUP('回答結果(KPMG編集)'!BG$2,'受領情報一覧(KPMG編集)'!$2:$100,ROW()-1,0)="","",HLOOKUP('回答結果(KPMG編集)'!BG$2,'受領情報一覧(KPMG編集)'!$2:$100,ROW()-1,0)),"")</f>
        <v/>
      </c>
      <c r="BH62" s="45" t="str">
        <f>IFERROR(IF(HLOOKUP('回答結果(KPMG編集)'!BH$2,'受領情報一覧(KPMG編集)'!$2:$100,ROW()-1,0)="","",HLOOKUP('回答結果(KPMG編集)'!BH$2,'受領情報一覧(KPMG編集)'!$2:$100,ROW()-1,0)),"")</f>
        <v/>
      </c>
      <c r="BI62" s="45" t="str">
        <f>IFERROR(IF(HLOOKUP('回答結果(KPMG編集)'!BI$2,'受領情報一覧(KPMG編集)'!$2:$100,ROW()-1,0)="","",HLOOKUP('回答結果(KPMG編集)'!BI$2,'受領情報一覧(KPMG編集)'!$2:$100,ROW()-1,0)),"")</f>
        <v/>
      </c>
      <c r="BJ62" s="45" t="str">
        <f>IFERROR(IF(HLOOKUP('回答結果(KPMG編集)'!BJ$2,'受領情報一覧(KPMG編集)'!$2:$100,ROW()-1,0)="","",HLOOKUP('回答結果(KPMG編集)'!BJ$2,'受領情報一覧(KPMG編集)'!$2:$100,ROW()-1,0)),"")</f>
        <v/>
      </c>
      <c r="BK62" s="45" t="str">
        <f>IFERROR(IF(HLOOKUP('回答結果(KPMG編集)'!BK$2,'受領情報一覧(KPMG編集)'!$2:$100,ROW()-1,0)="","",HLOOKUP('回答結果(KPMG編集)'!BK$2,'受領情報一覧(KPMG編集)'!$2:$100,ROW()-1,0)),"")</f>
        <v/>
      </c>
      <c r="BL62" s="45" t="str">
        <f>IFERROR(IF(HLOOKUP('回答結果(KPMG編集)'!BL$2,'受領情報一覧(KPMG編集)'!$2:$100,ROW()-1,0)="","",HLOOKUP('回答結果(KPMG編集)'!BL$2,'受領情報一覧(KPMG編集)'!$2:$100,ROW()-1,0)),"")</f>
        <v/>
      </c>
      <c r="BM62" s="45" t="str">
        <f>IFERROR(IF(HLOOKUP('回答結果(KPMG編集)'!BM$2,'受領情報一覧(KPMG編集)'!$2:$100,ROW()-1,0)="","",HLOOKUP('回答結果(KPMG編集)'!BM$2,'受領情報一覧(KPMG編集)'!$2:$100,ROW()-1,0)),"")</f>
        <v>有</v>
      </c>
      <c r="BN62" s="45" t="str">
        <f>IFERROR(IF(HLOOKUP('回答結果(KPMG編集)'!BN$2,'受領情報一覧(KPMG編集)'!$2:$100,ROW()-1,0)="","",HLOOKUP('回答結果(KPMG編集)'!BN$2,'受領情報一覧(KPMG編集)'!$2:$100,ROW()-1,0)),"")</f>
        <v>建築物（家屋、事業所、工場、畜舎、倉庫、等）;設備（建築設備、水道設備、製造設備、防災設備、等）;土木構造物（道路、トンネル、橋梁、導管等の埋設物、等）;</v>
      </c>
      <c r="BO62" s="45" t="str">
        <f>IFERROR(IF(HLOOKUP('回答結果(KPMG編集)'!BO$2,'受領情報一覧(KPMG編集)'!$2:$100,ROW()-1,0)="","",HLOOKUP('回答結果(KPMG編集)'!BO$2,'受領情報一覧(KPMG編集)'!$2:$100,ROW()-1,0)),"")</f>
        <v>静止画や動画データ;</v>
      </c>
      <c r="BP62" s="45" t="str">
        <f>IFERROR(IF(HLOOKUP('回答結果(KPMG編集)'!BP$2,'受領情報一覧(KPMG編集)'!$2:$100,ROW()-1,0)="","",HLOOKUP('回答結果(KPMG編集)'!BP$2,'受領情報一覧(KPMG編集)'!$2:$100,ROW()-1,0)),"")</f>
        <v>操作用機器（コントローラー）と観測機器（ドローン、移動ロボット、等）を無線接続し、現場の担当者により遠隔操作;</v>
      </c>
      <c r="BQ62" s="45" t="str">
        <f>IFERROR(IF(HLOOKUP('回答結果(KPMG編集)'!BQ$2,'受領情報一覧(KPMG編集)'!$2:$100,ROW()-1,0)="","",HLOOKUP('回答結果(KPMG編集)'!BQ$2,'受領情報一覧(KPMG編集)'!$2:$100,ROW()-1,0)),"")</f>
        <v>レベル3：実装（製品・サービスとして提供されている）</v>
      </c>
      <c r="BR62" s="45" t="str">
        <f>IFERROR(IF(HLOOKUP('回答結果(KPMG編集)'!BR$2,'受領情報一覧(KPMG編集)'!$2:$100,ROW()-1,0)="","",HLOOKUP('回答結果(KPMG編集)'!BR$2,'受領情報一覧(KPMG編集)'!$2:$100,ROW()-1,0)),"")</f>
        <v>人ではアクセス困難な高所において、動画、静止画データをドローン（バッテリー稼働式）により取得する。</v>
      </c>
      <c r="BS62" s="45" t="str">
        <f>IFERROR(IF(HLOOKUP('回答結果(KPMG編集)'!BS$2,'受領情報一覧(KPMG編集)'!$2:$100,ROW()-1,0)="","",HLOOKUP('回答結果(KPMG編集)'!BS$2,'受領情報一覧(KPMG編集)'!$2:$100,ROW()-1,0)),"")</f>
        <v>サイズ　（展開時、プロペラなし）　　　810×670×430 mm（長さ×幅×高さ)
サイズ　（折りたたみ時、プロペラあり）430×420×430 mm（長さ×幅×高さ)
対角ホイールベース895 mm
重量（シングル下方ジンバル搭載時）
バッテリーなし：約3.77 kg
TB65バッテリー2個搭載時：約6.47 kg
シングル ジンバルダンパーの最大ペイロード　960 g
最大離陸重量　9.2 kg
動作周波数　2.4000～2.4835 GHz　5.150～5.250 GHz (CE: 5.170～5.250 GHz)　5.725～5.850 GHz
ホバリング精度（無風または微風）　垂直：±0.1 m（ビジョンポジショニング使用時）±0.5 m（GNSSポジショニング使用時）±0.1 m（RTKポジショニング使用時）
水平：±0.3 m（ビジョンポジショニング使用時）±1.5 m（GNSSポジショニング使用時）±0.1 m（RTKポジショニング使用時）
RTK測位精度 (RTK FIX)　1 cm + 1 ppm（水平方向）1.5 cm + 1 ppm（垂直方向）
最大角速度　ピッチ：300°/s　ヨー：100°/s
最大ピッチ角　30°　Nモード時および前方ビジョンシステム有効時：25°
最大上昇速度　6 m/s
最大下降速度（垂直）5 m/s
最大下降速度（チルト）7 m/s
最大水平速度　23 m/s
最大飛行高度　5000 m
最大風圧抵抗　12 m/s
最大飛行時間　55分</v>
      </c>
      <c r="BT62" s="45" t="str">
        <f>IFERROR(IF(HLOOKUP('回答結果(KPMG編集)'!BT$2,'受領情報一覧(KPMG編集)'!$2:$100,ROW()-1,0)="","",HLOOKUP('回答結果(KPMG編集)'!BT$2,'受領情報一覧(KPMG編集)'!$2:$100,ROW()-1,0)),"")</f>
        <v>重量	828±5g
サイズ	167×135×161mm
保護等級	IP44
動作環境温度	-20℃〜50℃（温度測定は、-10℃〜50℃の場合のみ可能）
保管環境温度	-20℃～60℃
レーザー安全性	クラス1M（IEC60825-1:2014）
対応SDカード	microSDカード（最大容量：128GB、UHS-1 スピードクラス3が必要)
対応ファイルシステム	FAT32（≤ 32 GB）exFAT（&gt; 32 GB）
ズームカメラ　センサー	1/1.7インチCMOS、20 MP
レンズ	DFOV（対角視野）：66.6°〜4°
焦点距離：6.83〜119.94mm（判換算：31.7〜556.2mm）
絞り：F2.8〜F11（通常）、F1.6〜F11（夜間撮影）
フォーカス：1 m～∞（ワイド）、8 m～∞（望遠）
フォーカスモード	MF/AF-C/AF-S
露出モード	オート、マニュアル
露出補正	±3.0 （1/3ステップ）
測光モード	スポット測光、中央部重点測光
AEロック	対応　
電子シャッタースピード	1〜1/8000秒
ISO感度	動画：100-25600
静止画：100-25600
動画解像度	3840×2160@30fps、1920×1080@30fps
動画フォーマット	MP4
動画字幕	対応
写真サイズ	5184 × 3888
写真フォーマット	JPEG
広角カメラ
センサー	1/2.3インチCMOS、12MP
レンズ	DFOV（対角視野）：82.9°
焦点距離：4.5mm（判換算：24mm）
絞り：F2.8
フォーカス：1m～∞
露出モード	オート
露出補正	±3.0（1/3ステップ）
測光モード	スポット測光、中央部重点測光
AEロック	対応
シャッタースピード	1〜1/8000秒
ISO感度	動画：100-25600
静止画：100-25600
動画解像度	1920×1080@30fps
動画フォーマット	MP4　動画字幕	対応
写真サイズ	4056 × 3040
写真フォーマット	JPEG
赤外線カメラ
センサー	非冷却VOxマイクロボロメータ
レンズ	DFOV（対角視野）：40.6°
焦点距離：13.5mm（判換算：58mm）
絞り：F1.0
フォーカス：5m～∞
デジタルズーム	1倍、2倍、4倍、8倍
動画解像度	640×512 @ 30Hz
動画フォーマット	MP4
画像解像度	640×512
画像のフォーマット	R-JPEG（16ビット）
画素ピッチ	12μm
スペクトル帯	8-14μm
温度分解能（NETD）	≤50 mK @ f/1.0
温度測定方法	スポット測定、エリア測定
シーン領域	-40℃〜150℃（高利得）-40℃〜550℃（低利得）温度警告	対応
FFC（フラットフィールド補正）	オート／マニュアル
パレット	White hot/Fulgurite/Iron Red/Hot Iron/Medical/Arctic/Rainbow 1/Rainbow 2/Tint/Black Hot
レーザー距離計　波長	905nm
測定範囲	3〜1200m（直径≥12 mの垂直面までの距離、反射率20%）
測定精度	± (0.2m + D×0.15%)　Dは垂直面までの距離</v>
      </c>
      <c r="BU62" s="45" t="str">
        <f>IFERROR(IF(HLOOKUP('回答結果(KPMG編集)'!BU$2,'受領情報一覧(KPMG編集)'!$2:$100,ROW()-1,0)="","",HLOOKUP('回答結果(KPMG編集)'!BU$2,'受領情報一覧(KPMG編集)'!$2:$100,ROW()-1,0)),"")</f>
        <v>有</v>
      </c>
      <c r="BV62" s="45" t="str">
        <f>IFERROR(IF(HLOOKUP('回答結果(KPMG編集)'!BV$2,'受領情報一覧(KPMG編集)'!$2:$100,ROW()-1,0)="","",HLOOKUP('回答結果(KPMG編集)'!BV$2,'受領情報一覧(KPMG編集)'!$2:$100,ROW()-1,0)),"")</f>
        <v>過去データと取得したデータとの差分分析をすることで、経年劣化状況（亀裂、傷、欠損、動作異常、異音、異常振動、温度異常、漏えい電流、漏えいガス、等）を検出;基準データと取得したデータとの差分分析をすることで、安全措置対策状況（設備の配置状況等）や安全衛生状態（施設の清掃状況等）、技術基準乖離状況（設備の性能等）、設計・施工状況（建築物や埋設物の設計図面への適合状況等）を把握;取得したデータの傾向を分析することで経年劣化（亀裂、傷、欠損、動作異常、異音、異常振動、温度異常、漏えい電流、漏えいガス、等）の予兆を検知;</v>
      </c>
      <c r="BW62" s="45" t="str">
        <f>IFERROR(IF(HLOOKUP('回答結果(KPMG編集)'!BW$2,'受領情報一覧(KPMG編集)'!$2:$100,ROW()-1,0)="","",HLOOKUP('回答結果(KPMG編集)'!BW$2,'受領情報一覧(KPMG編集)'!$2:$100,ROW()-1,0)),"")</f>
        <v>レベル3：実装（製品・サービスとして提供されている）</v>
      </c>
      <c r="BX62" s="45" t="str">
        <f>IFERROR(IF(HLOOKUP('回答結果(KPMG編集)'!BX$2,'受領情報一覧(KPMG編集)'!$2:$100,ROW()-1,0)="","",HLOOKUP('回答結果(KPMG編集)'!BX$2,'受領情報一覧(KPMG編集)'!$2:$100,ROW()-1,0)),"")</f>
        <v>図面にドローン等を用いて撮影した画像をシステム上で重ね合わせ、正確にひび割れ等の損傷を検知する。</v>
      </c>
      <c r="BY62" s="45" t="str">
        <f>IFERROR(IF(HLOOKUP('回答結果(KPMG編集)'!BY$2,'受領情報一覧(KPMG編集)'!$2:$100,ROW()-1,0)="","",HLOOKUP('回答結果(KPMG編集)'!BY$2,'受領情報一覧(KPMG編集)'!$2:$100,ROW()-1,0)),"")</f>
        <v>取得していない;</v>
      </c>
      <c r="BZ62" s="45" t="str">
        <f>IFERROR(IF(HLOOKUP('回答結果(KPMG編集)'!BZ$2,'受領情報一覧(KPMG編集)'!$2:$100,ROW()-1,0)="","",HLOOKUP('回答結果(KPMG編集)'!BZ$2,'受領情報一覧(KPMG編集)'!$2:$100,ROW()-1,0)),"")</f>
        <v>両方取得していない</v>
      </c>
      <c r="CA62" s="45" t="str">
        <f>IFERROR(IF(HLOOKUP('回答結果(KPMG編集)'!CA$2,'受領情報一覧(KPMG編集)'!$2:$100,ROW()-1,0)="","",HLOOKUP('回答結果(KPMG編集)'!CA$2,'受領情報一覧(KPMG編集)'!$2:$100,ROW()-1,0)),"")</f>
        <v/>
      </c>
      <c r="CB62" s="45" t="str">
        <f>IFERROR(IF(HLOOKUP('回答結果(KPMG編集)'!CB$2,'受領情報一覧(KPMG編集)'!$2:$100,ROW()-1,0)="","",HLOOKUP('回答結果(KPMG編集)'!CB$2,'受領情報一覧(KPMG編集)'!$2:$100,ROW()-1,0)),"")</f>
        <v/>
      </c>
      <c r="CC62" s="45" t="str">
        <f>IFERROR(IF(HLOOKUP('回答結果(KPMG編集)'!CC$2,'受領情報一覧(KPMG編集)'!$2:$100,ROW()-1,0)="","",HLOOKUP('回答結果(KPMG編集)'!CC$2,'受領情報一覧(KPMG編集)'!$2:$100,ROW()-1,0)),"")</f>
        <v/>
      </c>
      <c r="CD62" s="45" t="str">
        <f>IFERROR(IF(HLOOKUP('回答結果(KPMG編集)'!CD$2,'受領情報一覧(KPMG編集)'!$2:$100,ROW()-1,0)="","",HLOOKUP('回答結果(KPMG編集)'!CD$2,'受領情報一覧(KPMG編集)'!$2:$100,ROW()-1,0)),"")</f>
        <v/>
      </c>
      <c r="CE62" s="45" t="str">
        <f>IFERROR(IF(HLOOKUP('回答結果(KPMG編集)'!CE$2,'受領情報一覧(KPMG編集)'!$2:$100,ROW()-1,0)="","",HLOOKUP('回答結果(KPMG編集)'!CE$2,'受領情報一覧(KPMG編集)'!$2:$100,ROW()-1,0)),"")</f>
        <v>国内外発刊のガイドラインに準拠した脆弱性検査を実施している</v>
      </c>
      <c r="CF62" s="45" t="str">
        <f>IFERROR(IF(HLOOKUP('回答結果(KPMG編集)'!CF$2,'受領情報一覧(KPMG編集)'!$2:$100,ROW()-1,0)="","",HLOOKUP('回答結果(KPMG編集)'!CF$2,'受領情報一覧(KPMG編集)'!$2:$100,ROW()-1,0)),"")</f>
        <v>ISO/IEC 27001 セキュリティ認証に準拠したアマゾン ウェブ サービスが運用するクラウド サーバー上にデータをアップロードし、保存・管理している。</v>
      </c>
      <c r="CG62" s="45" t="str">
        <f>IFERROR(IF(HLOOKUP('回答結果(KPMG編集)'!CG$2,'受領情報一覧(KPMG編集)'!$2:$100,ROW()-1,0)="","",HLOOKUP('回答結果(KPMG編集)'!CG$2,'受領情報一覧(KPMG編集)'!$2:$100,ROW()-1,0)),"")</f>
        <v>AWSの基準に準ずる;</v>
      </c>
      <c r="CH62" s="45" t="str">
        <f>IFERROR(IF(HLOOKUP('回答結果(KPMG編集)'!CH$2,'受領情報一覧(KPMG編集)'!$2:$100,ROW()-1,0)="","",HLOOKUP('回答結果(KPMG編集)'!CH$2,'受領情報一覧(KPMG編集)'!$2:$100,ROW()-1,0)),"")</f>
        <v/>
      </c>
      <c r="CI62" s="45" t="str">
        <f>IFERROR(IF(HLOOKUP('回答結果(KPMG編集)'!CI$2,'受領情報一覧(KPMG編集)'!$2:$100,ROW()-1,0)="","",HLOOKUP('回答結果(KPMG編集)'!CI$2,'受領情報一覧(KPMG編集)'!$2:$100,ROW()-1,0)),"")</f>
        <v/>
      </c>
      <c r="CJ62" s="45" t="str">
        <f>IFERROR(IF(HLOOKUP('回答結果(KPMG編集)'!CJ$2,'受領情報一覧(KPMG編集)'!$2:$100,ROW()-1,0)="","",HLOOKUP('回答結果(KPMG編集)'!CJ$2,'受領情報一覧(KPMG編集)'!$2:$100,ROW()-1,0)),"")</f>
        <v>データセンタに業務データを保存しない</v>
      </c>
      <c r="CK62" s="45" t="str">
        <f>IFERROR(IF(HLOOKUP('回答結果(KPMG編集)'!CK$2,'受領情報一覧(KPMG編集)'!$2:$100,ROW()-1,0)="","",HLOOKUP('回答結果(KPMG編集)'!CK$2,'受領情報一覧(KPMG編集)'!$2:$100,ROW()-1,0)),"")</f>
        <v/>
      </c>
      <c r="CL62" s="45" t="str">
        <f>IFERROR(IF(HLOOKUP('回答結果(KPMG編集)'!CL$2,'受領情報一覧(KPMG編集)'!$2:$100,ROW()-1,0)="","",HLOOKUP('回答結果(KPMG編集)'!CL$2,'受領情報一覧(KPMG編集)'!$2:$100,ROW()-1,0)),"")</f>
        <v>【管理者権限機能】一般ユーザから管理者権限へ昇格させる機能を有している、または、管理者権限で動作するように設計されている（例）ID管理システム、等;【データ等へのアクセス制御機能】データへのアクセスを制御するよう設計されている、また、システムやデバイスを制御する機能へのアクセスを制御するように設計されている（例）バックアップサービス、リカバリマネージャー、NAS、SAN、等;</v>
      </c>
      <c r="CM62" s="45" t="str">
        <f>IFERROR(IF(HLOOKUP('回答結果(KPMG編集)'!CM$2,'受領情報一覧(KPMG編集)'!$2:$100,ROW()-1,0)="","",HLOOKUP('回答結果(KPMG編集)'!CM$2,'受領情報一覧(KPMG編集)'!$2:$100,ROW()-1,0)),"")</f>
        <v/>
      </c>
      <c r="CN62" s="45" t="str">
        <f>IFERROR(IF(HLOOKUP('回答結果(KPMG編集)'!CN$2,'受領情報一覧(KPMG編集)'!$2:$100,ROW()-1,0)="","",HLOOKUP('回答結果(KPMG編集)'!CN$2,'受領情報一覧(KPMG編集)'!$2:$100,ROW()-1,0)),"")</f>
        <v/>
      </c>
      <c r="CO62" s="45" t="str">
        <f>IFERROR(IF(HLOOKUP('回答結果(KPMG編集)'!CO$2,'受領情報一覧(KPMG編集)'!$2:$100,ROW()-1,0)="","",HLOOKUP('回答結果(KPMG編集)'!CO$2,'受領情報一覧(KPMG編集)'!$2:$100,ROW()-1,0)),"")</f>
        <v/>
      </c>
      <c r="CP62" s="45" t="str">
        <f>IFERROR(IF(HLOOKUP('回答結果(KPMG編集)'!CP$2,'受領情報一覧(KPMG編集)'!$2:$100,ROW()-1,0)="","",HLOOKUP('回答結果(KPMG編集)'!CP$2,'受領情報一覧(KPMG編集)'!$2:$100,ROW()-1,0)),"")</f>
        <v/>
      </c>
      <c r="CQ62" s="45" t="str">
        <f>IFERROR(IF(HLOOKUP('回答結果(KPMG編集)'!CQ$2,'受領情報一覧(KPMG編集)'!$2:$100,ROW()-1,0)="","",HLOOKUP('回答結果(KPMG編集)'!CQ$2,'受領情報一覧(KPMG編集)'!$2:$100,ROW()-1,0)),"")</f>
        <v/>
      </c>
      <c r="CR62" s="45" t="str">
        <f>IFERROR(IF(HLOOKUP('回答結果(KPMG編集)'!CR$2,'受領情報一覧(KPMG編集)'!$2:$100,ROW()-1,0)="","",HLOOKUP('回答結果(KPMG編集)'!CR$2,'受領情報一覧(KPMG編集)'!$2:$100,ROW()-1,0)),"")</f>
        <v/>
      </c>
      <c r="CS62" s="45" t="str">
        <f>IFERROR(IF(HLOOKUP('回答結果(KPMG編集)'!CS$2,'受領情報一覧(KPMG編集)'!$2:$100,ROW()-1,0)="","",HLOOKUP('回答結果(KPMG編集)'!CS$2,'受領情報一覧(KPMG編集)'!$2:$100,ROW()-1,0)),"")</f>
        <v/>
      </c>
      <c r="CT62" s="45" t="str">
        <f>IFERROR(IF(HLOOKUP('回答結果(KPMG編集)'!CT$2,'受領情報一覧(KPMG編集)'!$2:$100,ROW()-1,0)="","",HLOOKUP('回答結果(KPMG編集)'!CT$2,'受領情報一覧(KPMG編集)'!$2:$100,ROW()-1,0)),"")</f>
        <v/>
      </c>
      <c r="CU62" s="45" t="str">
        <f>IFERROR(IF(HLOOKUP('回答結果(KPMG編集)'!CU$2,'受領情報一覧(KPMG編集)'!$2:$100,ROW()-1,0)="","",HLOOKUP('回答結果(KPMG編集)'!CU$2,'受領情報一覧(KPMG編集)'!$2:$100,ROW()-1,0)),"")</f>
        <v/>
      </c>
      <c r="CV62" s="45" t="str">
        <f>IFERROR(IF(HLOOKUP('回答結果(KPMG編集)'!CV$2,'受領情報一覧(KPMG編集)'!$2:$100,ROW()-1,0)="","",HLOOKUP('回答結果(KPMG編集)'!CV$2,'受領情報一覧(KPMG編集)'!$2:$100,ROW()-1,0)),"")</f>
        <v>50社以上</v>
      </c>
      <c r="CW62" s="45" t="str">
        <f>IFERROR(IF(HLOOKUP('回答結果(KPMG編集)'!CW$2,'受領情報一覧(KPMG編集)'!$2:$100,ROW()-1,0)="","",HLOOKUP('回答結果(KPMG編集)'!CW$2,'受領情報一覧(KPMG編集)'!$2:$100,ROW()-1,0)),"")</f>
        <v>非公開</v>
      </c>
      <c r="CX62" s="45" t="str">
        <f>IFERROR(IF(HLOOKUP('回答結果(KPMG編集)'!CX$2,'受領情報一覧(KPMG編集)'!$2:$100,ROW()-1,0)="","",HLOOKUP('回答結果(KPMG編集)'!CX$2,'受領情報一覧(KPMG編集)'!$2:$100,ROW()-1,0)),"")</f>
        <v>非公開</v>
      </c>
      <c r="CY62" s="45" t="str">
        <f>IFERROR(IF(HLOOKUP('回答結果(KPMG編集)'!CY$2,'受領情報一覧(KPMG編集)'!$2:$100,ROW()-1,0)="","",HLOOKUP('回答結果(KPMG編集)'!CY$2,'受領情報一覧(KPMG編集)'!$2:$100,ROW()-1,0)),"")</f>
        <v/>
      </c>
      <c r="CZ62" s="45" t="str">
        <f>IFERROR(IF(HLOOKUP('回答結果(KPMG編集)'!CZ$2,'受領情報一覧(KPMG編集)'!$2:$100,ROW()-1,0)="","",HLOOKUP('回答結果(KPMG編集)'!CZ$2,'受領情報一覧(KPMG編集)'!$2:$100,ROW()-1,0)),"")</f>
        <v/>
      </c>
      <c r="DA62" s="45" t="str">
        <f>IFERROR(IF(HLOOKUP('回答結果(KPMG編集)'!DA$2,'受領情報一覧(KPMG編集)'!$2:$100,ROW()-1,0)="","",HLOOKUP('回答結果(KPMG編集)'!DA$2,'受領情報一覧(KPMG編集)'!$2:$100,ROW()-1,0)),"")</f>
        <v>■費用は要求仕様に応じて御見積となります。
■お問い合わせページ：https://kddi.smartdrone.co.jp/contact-list/dji-dock-contact/</v>
      </c>
      <c r="DB62" s="45" t="str">
        <f>IFERROR(IF(HLOOKUP('回答結果(KPMG編集)'!DB$2,'受領情報一覧(KPMG編集)'!$2:$100,ROW()-1,0)="","",HLOOKUP('回答結果(KPMG編集)'!DB$2,'受領情報一覧(KPMG編集)'!$2:$100,ROW()-1,0)),"")</f>
        <v/>
      </c>
      <c r="DC62" s="45" t="str">
        <f>IFERROR(IF(HLOOKUP('回答結果(KPMG編集)'!DC$2,'受領情報一覧(KPMG編集)'!$2:$100,ROW()-1,0)="","",HLOOKUP('回答結果(KPMG編集)'!DC$2,'受領情報一覧(KPMG編集)'!$2:$100,ROW()-1,0)),"")</f>
        <v>無人航空機（ドローン、ラジコン機等）の安全な飛行のためのガイドライン（国土交通省）</v>
      </c>
      <c r="DD62" s="45" t="str">
        <f>IFERROR(IF(HLOOKUP('回答結果(KPMG編集)'!DD$2,'受領情報一覧(KPMG編集)'!$2:$100,ROW()-1,0)="","",HLOOKUP('回答結果(KPMG編集)'!DD$2,'受領情報一覧(KPMG編集)'!$2:$100,ROW()-1,0)),"")</f>
        <v>■ドローンの飛行においては、「無人航空機（ドローン、ラジコン機等）の安全な飛行のためのガイドライン（国土交通省）」にもとづき、航空法および関係法令を遵守し、第三者に迷惑をかけることなく安全に飛行させることが必要です。
■そのうえで、DJI DOCK導入においては、通信の確保・電源の確保・離発着場所の確保をはじめ各種制約事項がございます
■お問い合わせページ：https://kddi.smartdrone.co.jp/contact-list/dji-dock-contact/</v>
      </c>
      <c r="DE62" s="45" t="str">
        <f>IFERROR(IF(HLOOKUP('回答結果(KPMG編集)'!DE$2,'受領情報一覧(KPMG編集)'!$2:$100,ROW()-1,0)="","",HLOOKUP('回答結果(KPMG編集)'!DE$2,'受領情報一覧(KPMG編集)'!$2:$100,ROW()-1,0)),"")</f>
        <v>ドローンを活用した点検により、大掛かりな機材を利用することなく安全で効率的な点検を実現します。点検はガイドラインに沿って行われ、正確な点検結果を実現します。
また、ドローンと打診のハイブリッド調査を行うことで、あらゆるお客様のニーズにお応えします。</v>
      </c>
      <c r="DF62" s="45" t="str">
        <f>IFERROR(IF(HLOOKUP('回答結果(KPMG編集)'!DF$2,'受領情報一覧(KPMG編集)'!$2:$100,ROW()-1,0)="","",HLOOKUP('回答結果(KPMG編集)'!DF$2,'受領情報一覧(KPMG編集)'!$2:$100,ROW()-1,0)),"")</f>
        <v>日本国の裁判所</v>
      </c>
      <c r="DG62" s="45" t="str">
        <f>IFERROR(IF(HLOOKUP('回答結果(KPMG編集)'!DG$2,'受領情報一覧(KPMG編集)'!$2:$100,ROW()-1,0)="","",HLOOKUP('回答結果(KPMG編集)'!DG$2,'受領情報一覧(KPMG編集)'!$2:$100,ROW()-1,0)),"")</f>
        <v>日本法</v>
      </c>
      <c r="DH62" s="45" t="str">
        <f>IFERROR(IF(HLOOKUP('回答結果(KPMG編集)'!DH$2,'受領情報一覧(KPMG編集)'!$2:$100,ROW()-1,0)="","",HLOOKUP('回答結果(KPMG編集)'!DH$2,'受領情報一覧(KPMG編集)'!$2:$100,ROW()-1,0)),"")</f>
        <v>はい</v>
      </c>
      <c r="DI62" s="45" t="str">
        <f>IFERROR(IF(HLOOKUP('回答結果(KPMG編集)'!DI$2,'受領情報一覧(KPMG編集)'!$2:$100,ROW()-1,0)="","",HLOOKUP('回答結果(KPMG編集)'!DI$2,'受領情報一覧(KPMG編集)'!$2:$100,ROW()-1,0)),"")</f>
        <v>はい</v>
      </c>
      <c r="DJ62" s="45" t="str">
        <f>IFERROR(IF(HLOOKUP('回答結果(KPMG編集)'!DJ$2,'受領情報一覧(KPMG編集)'!$2:$100,ROW()-1,0)="","",HLOOKUP('回答結果(KPMG編集)'!DJ$2,'受領情報一覧(KPMG編集)'!$2:$100,ROW()-1,0)),"")</f>
        <v>KDDI スマートド ロ ーン ソリューションサービス基本要綱に準じる</v>
      </c>
      <c r="DK62" s="45" t="str">
        <f>IFERROR(IF(HLOOKUP('回答結果(KPMG編集)'!DK$2,'受領情報一覧(KPMG編集)'!$2:$100,ROW()-1,0)="","",HLOOKUP('回答結果(KPMG編集)'!DK$2,'受領情報一覧(KPMG編集)'!$2:$100,ROW()-1,0)),"")</f>
        <v/>
      </c>
      <c r="DL62" s="45" t="str">
        <f>IFERROR(IF(HLOOKUP('回答結果(KPMG編集)'!DL$2,'受領情報一覧(KPMG編集)'!$2:$100,ROW()-1,0)="","",HLOOKUP('回答結果(KPMG編集)'!DL$2,'受領情報一覧(KPMG編集)'!$2:$100,ROW()-1,0)),"")</f>
        <v/>
      </c>
      <c r="DM62" s="45" t="str">
        <f>IFERROR(IF(HLOOKUP('回答結果(KPMG編集)'!DM$2,'受領情報一覧(KPMG編集)'!$2:$100,ROW()-1,0)="","",HLOOKUP('回答結果(KPMG編集)'!DM$2,'受領情報一覧(KPMG編集)'!$2:$100,ROW()-1,0)),"")</f>
        <v/>
      </c>
      <c r="DN62" s="45" t="str">
        <f>IFERROR(IF(HLOOKUP('回答結果(KPMG編集)'!DN$2,'受領情報一覧(KPMG編集)'!$2:$100,ROW()-1,0)="","",HLOOKUP('回答結果(KPMG編集)'!DN$2,'受領情報一覧(KPMG編集)'!$2:$100,ROW()-1,0)),"")</f>
        <v/>
      </c>
      <c r="DO62" s="45" t="str">
        <f>IFERROR(IF(HLOOKUP('回答結果(KPMG編集)'!DO$2,'受領情報一覧(KPMG編集)'!$2:$100,ROW()-1,0)="","",HLOOKUP('回答結果(KPMG編集)'!DO$2,'受領情報一覧(KPMG編集)'!$2:$100,ROW()-1,0)),"")</f>
        <v/>
      </c>
      <c r="DP62" s="45" t="str">
        <f>IFERROR(IF(HLOOKUP('回答結果(KPMG編集)'!DP$2,'受領情報一覧(KPMG編集)'!$2:$100,ROW()-1,0)="","",HLOOKUP('回答結果(KPMG編集)'!DP$2,'受領情報一覧(KPMG編集)'!$2:$100,ROW()-1,0)),"")</f>
        <v/>
      </c>
      <c r="DQ62" s="45" t="str">
        <f>IFERROR(IF(HLOOKUP('回答結果(KPMG編集)'!DQ$2,'受領情報一覧(KPMG編集)'!$2:$100,ROW()-1,0)="","",HLOOKUP('回答結果(KPMG編集)'!DQ$2,'受領情報一覧(KPMG編集)'!$2:$100,ROW()-1,0)),"")</f>
        <v/>
      </c>
      <c r="DR62" s="45" t="str">
        <f>IFERROR(IF(HLOOKUP('回答結果(KPMG編集)'!DR$2,'受領情報一覧(KPMG編集)'!$2:$100,ROW()-1,0)="","",HLOOKUP('回答結果(KPMG編集)'!DR$2,'受領情報一覧(KPMG編集)'!$2:$100,ROW()-1,0)),"")</f>
        <v/>
      </c>
      <c r="DS62" s="45" t="str">
        <f>IFERROR(IF(HLOOKUP('回答結果(KPMG編集)'!DS$2,'受領情報一覧(KPMG編集)'!$2:$100,ROW()-1,0)="","",HLOOKUP('回答結果(KPMG編集)'!DS$2,'受領情報一覧(KPMG編集)'!$2:$100,ROW()-1,0)),"")</f>
        <v/>
      </c>
      <c r="DT62" s="45" t="str">
        <f>IFERROR(IF(HLOOKUP('回答結果(KPMG編集)'!DT$2,'受領情報一覧(KPMG編集)'!$2:$100,ROW()-1,0)="","",HLOOKUP('回答結果(KPMG編集)'!DT$2,'受領情報一覧(KPMG編集)'!$2:$100,ROW()-1,0)),"")</f>
        <v/>
      </c>
      <c r="DU62" s="45" t="str">
        <f>IFERROR(IF(HLOOKUP('回答結果(KPMG編集)'!DU$2,'受領情報一覧(KPMG編集)'!$2:$100,ROW()-1,0)="","",HLOOKUP('回答結果(KPMG編集)'!DU$2,'受領情報一覧(KPMG編集)'!$2:$100,ROW()-1,0)),"")</f>
        <v/>
      </c>
      <c r="DV62" s="45" t="str">
        <f>IFERROR(IF(HLOOKUP('回答結果(KPMG編集)'!DV$2,'受領情報一覧(KPMG編集)'!$2:$100,ROW()-1,0)="","",HLOOKUP('回答結果(KPMG編集)'!DV$2,'受領情報一覧(KPMG編集)'!$2:$100,ROW()-1,0)),"")</f>
        <v>ソリューションビジネス推進1部</v>
      </c>
      <c r="DW62" s="45" t="str">
        <f>IFERROR(IF(HLOOKUP('回答結果(KPMG編集)'!DW$2,'受領情報一覧(KPMG編集)'!$2:$100,ROW()-1,0)="","",HLOOKUP('回答結果(KPMG編集)'!DW$2,'受領情報一覧(KPMG編集)'!$2:$100,ROW()-1,0)),"")</f>
        <v>ソリューションビジネススイシン1ブ　イトウシンゴ</v>
      </c>
      <c r="DX62" s="45" t="str">
        <f>IFERROR(IF(HLOOKUP('回答結果(KPMG編集)'!DX$2,'受領情報一覧(KPMG編集)'!$2:$100,ROW()-1,0)="","",HLOOKUP('回答結果(KPMG編集)'!DX$2,'受領情報一覧(KPMG編集)'!$2:$100,ROW()-1,0)),"")</f>
        <v>xsg-itou＠kddi.smartdrone.co.jp</v>
      </c>
      <c r="DY62" s="45" t="str">
        <f>IFERROR(IF(HLOOKUP('回答結果(KPMG編集)'!DY$2,'受領情報一覧(KPMG編集)'!$2:$100,ROW()-1,0)="","",HLOOKUP('回答結果(KPMG編集)'!DY$2,'受領情報一覧(KPMG編集)'!$2:$100,ROW()-1,0)),"")</f>
        <v>個人情報の取扱いに同意する</v>
      </c>
      <c r="DZ62" s="45" t="str">
        <f>IFERROR(IF(HLOOKUP('回答結果(KPMG編集)'!DZ$2,'受領情報一覧(KPMG編集)'!$2:$100,ROW()-1,0)="","",HLOOKUP('回答結果(KPMG編集)'!DZ$2,'受領情報一覧(KPMG編集)'!$2:$100,ROW()-1,0)),"")</f>
        <v>著作権の取扱いに同意する</v>
      </c>
      <c r="EA62" s="45" t="str">
        <f>IFERROR(IF(HLOOKUP('回答結果(KPMG編集)'!EA$3,'受領情報一覧(KPMG編集)'!$3:$100,ROW()-2,0)="","",HLOOKUP('回答結果(KPMG編集)'!EA$3,'受領情報一覧(KPMG編集)'!$3:$100,ROW()-2,0)),"")</f>
        <v>同意する</v>
      </c>
      <c r="EB62" s="45" t="str">
        <f>IFERROR(IF(HLOOKUP('回答結果(KPMG編集)'!EB$3,'受領情報一覧(KPMG編集)'!$3:$100,ROW()-2,0)="","",HLOOKUP('回答結果(KPMG編集)'!EB$3,'受領情報一覧(KPMG編集)'!$3:$100,ROW()-2,0)),"")</f>
        <v>確認しました</v>
      </c>
    </row>
    <row r="63" spans="2:132" x14ac:dyDescent="0.55000000000000004">
      <c r="B63" s="67">
        <f>IFERROR(IF(Table1[[#This Row],[回答ID]]="","",Table1[[#This Row],[回答ID]]),"")</f>
        <v>60</v>
      </c>
      <c r="C63" s="46">
        <f>IFERROR(IF(Table1[[#This Row],[開始時刻]]="","",Table1[[#This Row],[開始時刻]]),"")</f>
        <v>45320.955069444448</v>
      </c>
      <c r="D63" s="46">
        <f>IFERROR(IF(Table1[[#This Row],[完了時刻]]="","",Table1[[#This Row],[完了時刻]]),"")</f>
        <v>45320.969293981485</v>
      </c>
      <c r="E63" s="45" t="str">
        <f>IFERROR(IF(Table1[[#This Row],[メール]]="","",Table1[[#This Row],[メール]]),"")</f>
        <v>anonymous</v>
      </c>
      <c r="F63" s="45" t="str">
        <f>IFERROR(IF(Table1[[#This Row],[名前]]="","",Table1[[#This Row],[名前]]),"")</f>
        <v/>
      </c>
      <c r="G63" s="45" t="str">
        <f>IFERROR(IF(Table1[[#This Row],[最終変更時刻]]="","",Table1[[#This Row],[最終変更時刻]]),"")</f>
        <v/>
      </c>
      <c r="H63" s="45" t="str">
        <f>IFERROR(IF(HLOOKUP('回答結果(KPMG編集)'!H$2,'受領情報一覧(KPMG編集)'!$2:$100,ROW()-1,0)="","",HLOOKUP('回答結果(KPMG編集)'!H$2,'受領情報一覧(KPMG編集)'!$2:$100,ROW()-1,0)),"")</f>
        <v>KDDIスマートドローン株式会社</v>
      </c>
      <c r="I63" s="45" t="str">
        <f>IFERROR(IF(HLOOKUP('回答結果(KPMG編集)'!I$2,'受領情報一覧(KPMG編集)'!$2:$100,ROW()-1,0)="","",HLOOKUP('回答結果(KPMG編集)'!I$2,'受領情報一覧(KPMG編集)'!$2:$100,ROW()-1,0)),"")</f>
        <v>ケーディーディーアイスマートドローン</v>
      </c>
      <c r="J63" s="45" t="str">
        <f>IFERROR(IF(HLOOKUP('回答結果(KPMG編集)'!J$2,'受領情報一覧(KPMG編集)'!$2:$100,ROW()-1,0)="","",HLOOKUP('回答結果(KPMG編集)'!J$2,'受領情報一覧(KPMG編集)'!$2:$100,ROW()-1,0)),"")</f>
        <v>日本国</v>
      </c>
      <c r="K63" s="184" t="str">
        <f>IFERROR(IF(HLOOKUP('回答結果(KPMG編集)'!K$2,'受領情報一覧(KPMG編集)'!$2:$100,ROW()-1,0)="","",HLOOKUP('回答結果(KPMG編集)'!K$2,'受領情報一覧(KPMG編集)'!$2:$100,ROW()-1,0)),"")</f>
        <v>6010401165286</v>
      </c>
      <c r="L63" s="45" t="str">
        <f>IFERROR(IF(HLOOKUP('回答結果(KPMG編集)'!L$2,'受領情報一覧(KPMG編集)'!$2:$100,ROW()-1,0)="","",HLOOKUP('回答結果(KPMG編集)'!L$2,'受領情報一覧(KPMG編集)'!$2:$100,ROW()-1,0)),"")</f>
        <v>50⼈以下</v>
      </c>
      <c r="M63" s="45" t="str">
        <f>IFERROR(IF(HLOOKUP('回答結果(KPMG編集)'!M$2,'受領情報一覧(KPMG編集)'!$2:$100,ROW()-1,0)="","",HLOOKUP('回答結果(KPMG編集)'!M$2,'受領情報一覧(KPMG編集)'!$2:$100,ROW()-1,0)),"")</f>
        <v>5,000万円超１億円以下</v>
      </c>
      <c r="N63" s="45" t="str">
        <f>IFERROR(IF(HLOOKUP('回答結果(KPMG編集)'!N$2,'受領情報一覧(KPMG編集)'!$2:$100,ROW()-1,0)="","",HLOOKUP('回答結果(KPMG編集)'!N$2,'受領情報一覧(KPMG編集)'!$2:$100,ROW()-1,0)),"")</f>
        <v>東京都港区虎ノ門1丁目16番16号 虎ノ門1丁目MGビル 6F</v>
      </c>
      <c r="O63" s="45" t="str">
        <f>IFERROR(IF(HLOOKUP('回答結果(KPMG編集)'!O$2,'受領情報一覧(KPMG編集)'!$2:$100,ROW()-1,0)="","",HLOOKUP('回答結果(KPMG編集)'!O$2,'受領情報一覧(KPMG編集)'!$2:$100,ROW()-1,0)),"")</f>
        <v>https://kddi.smartdrone.co.jp/</v>
      </c>
      <c r="P63" s="45" t="str">
        <f>IFERROR(IF(HLOOKUP('回答結果(KPMG編集)'!P$2,'受領情報一覧(KPMG編集)'!$2:$100,ROW()-1,0)="","",HLOOKUP('回答結果(KPMG編集)'!P$2,'受領情報一覧(KPMG編集)'!$2:$100,ROW()-1,0)),"")</f>
        <v>中央省庁（全省庁統一資格）;</v>
      </c>
      <c r="Q63" s="45" t="str">
        <f>IFERROR(IF(HLOOKUP('回答結果(KPMG編集)'!Q$2,'受領情報一覧(KPMG編集)'!$2:$100,ROW()-1,0)="","",HLOOKUP('回答結果(KPMG編集)'!Q$2,'受領情報一覧(KPMG編集)'!$2:$100,ROW()-1,0)),"")</f>
        <v>全国;</v>
      </c>
      <c r="R63" s="45" t="str">
        <f>IFERROR(IF(HLOOKUP('回答結果(KPMG編集)'!R$2,'受領情報一覧(KPMG編集)'!$2:$100,ROW()-1,0)="","",HLOOKUP('回答結果(KPMG編集)'!R$2,'受領情報一覧(KPMG編集)'!$2:$100,ROW()-1,0)),"")</f>
        <v>風力発電点検ソリューション</v>
      </c>
      <c r="S63" s="45" t="str">
        <f>IFERROR(IF(HLOOKUP('回答結果(KPMG編集)'!S$2,'受領情報一覧(KPMG編集)'!$2:$100,ROW()-1,0)="","",HLOOKUP('回答結果(KPMG編集)'!S$2,'受領情報一覧(KPMG編集)'!$2:$100,ROW()-1,0)),"")</f>
        <v/>
      </c>
      <c r="T63" s="45" t="str">
        <f>IFERROR(IF(HLOOKUP('回答結果(KPMG編集)'!T$2,'受領情報一覧(KPMG編集)'!$2:$100,ROW()-1,0)="","",HLOOKUP('回答結果(KPMG編集)'!T$2,'受領情報一覧(KPMG編集)'!$2:$100,ROW()-1,0)),"")</f>
        <v>風車のブレード点検は従来の3人1組のロープワークによる1日1基の点検を行う方法です。
ドローン風力発電点検ソリューションは、現状の課題である人手に頼った点検業務の安全性やコスト削減、作業効率向上、時間短縮を実現します。
①オートフライト撮影
　風力点検用オートフライトソフトにより、迅速かつ正確に風力タービンの状況を撮影します。
②損傷箇所解析
　損傷箇所はAI解析で自動スクリーニングを行い、ブレード点検の専門家が損傷レベルを解析。
③自動レポート作成
　損傷箇所のブレード上の位置と写真を自動でレポート作成します。</v>
      </c>
      <c r="U63" s="45" t="str">
        <f>IFERROR(IF(HLOOKUP('回答結果(KPMG編集)'!U$2,'受領情報一覧(KPMG編集)'!$2:$100,ROW()-1,0)="","",HLOOKUP('回答結果(KPMG編集)'!U$2,'受領情報一覧(KPMG編集)'!$2:$100,ROW()-1,0)),"")</f>
        <v>https://kddi.smartdrone.co.jp/solution/inspection/</v>
      </c>
      <c r="V63" s="45" t="str">
        <f>IFERROR(IF(HLOOKUP('回答結果(KPMG編集)'!V$2,'受領情報一覧(KPMG編集)'!$2:$100,ROW()-1,0)="","",HLOOKUP('回答結果(KPMG編集)'!V$2,'受領情報一覧(KPMG編集)'!$2:$100,ROW()-1,0)),"")</f>
        <v/>
      </c>
      <c r="W63" s="45" t="str">
        <f>IFERROR(IF(HLOOKUP('回答結果(KPMG編集)'!W$2,'受領情報一覧(KPMG編集)'!$2:$100,ROW()-1,0)="","",HLOOKUP('回答結果(KPMG編集)'!W$2,'受領情報一覧(KPMG編集)'!$2:$100,ROW()-1,0)),"")</f>
        <v/>
      </c>
      <c r="X63" s="45" t="str">
        <f>IFERROR(IF(HLOOKUP('回答結果(KPMG編集)'!X$2,'受領情報一覧(KPMG編集)'!$2:$100,ROW()-1,0)="","",HLOOKUP('回答結果(KPMG編集)'!X$2,'受領情報一覧(KPMG編集)'!$2:$100,ROW()-1,0)),"")</f>
        <v>複数の要素技術により構成される</v>
      </c>
      <c r="Y63" s="45" t="str">
        <f>IFERROR(IF(HLOOKUP('回答結果(KPMG編集)'!Y$2,'受領情報一覧(KPMG編集)'!$2:$100,ROW()-1,0)="","",HLOOKUP('回答結果(KPMG編集)'!Y$2,'受領情報一覧(KPMG編集)'!$2:$100,ROW()-1,0)),"")</f>
        <v/>
      </c>
      <c r="Z63" s="45" t="str">
        <f>IFERROR(IF(HLOOKUP('回答結果(KPMG編集)'!Z$2,'受領情報一覧(KPMG編集)'!$2:$100,ROW()-1,0)="","",HLOOKUP('回答結果(KPMG編集)'!Z$2,'受領情報一覧(KPMG編集)'!$2:$100,ROW()-1,0)),"")</f>
        <v/>
      </c>
      <c r="AA63" s="185" t="str">
        <f>IFERROR(IF(HLOOKUP('回答結果(KPMG編集)'!AA$2,'受領情報一覧(KPMG編集)'!$2:$100,ROW()-1,0)="","",HLOOKUP('回答結果(KPMG編集)'!AA$2,'受領情報一覧(KPMG編集)'!$2:$100,ROW()-1,0)),"")</f>
        <v/>
      </c>
      <c r="AB63" s="45" t="str">
        <f>IFERROR(IF(HLOOKUP('回答結果(KPMG編集)'!AB$2,'受領情報一覧(KPMG編集)'!$2:$100,ROW()-1,0)="","",HLOOKUP('回答結果(KPMG編集)'!AB$2,'受領情報一覧(KPMG編集)'!$2:$100,ROW()-1,0)),"")</f>
        <v/>
      </c>
      <c r="AC63" s="45" t="str">
        <f>IFERROR(IF(HLOOKUP('回答結果(KPMG編集)'!AC$2,'受領情報一覧(KPMG編集)'!$2:$100,ROW()-1,0)="","",HLOOKUP('回答結果(KPMG編集)'!AC$2,'受領情報一覧(KPMG編集)'!$2:$100,ROW()-1,0)),"")</f>
        <v>ドローン（DJI Matrice300RTK）</v>
      </c>
      <c r="AD63" s="45" t="str">
        <f>IFERROR(IF(HLOOKUP('回答結果(KPMG編集)'!AD$2,'受領情報一覧(KPMG編集)'!$2:$100,ROW()-1,0)="","",HLOOKUP('回答結果(KPMG編集)'!AD$2,'受領情報一覧(KPMG編集)'!$2:$100,ROW()-1,0)),"")</f>
        <v/>
      </c>
      <c r="AE63" s="45" t="str">
        <f>IFERROR(IF(HLOOKUP('回答結果(KPMG編集)'!AE$2,'受領情報一覧(KPMG編集)'!$2:$100,ROW()-1,0)="","",HLOOKUP('回答結果(KPMG編集)'!AE$2,'受領情報一覧(KPMG編集)'!$2:$100,ROW()-1,0)),"")</f>
        <v>DJI JAPAN株式会社</v>
      </c>
      <c r="AF63" s="45" t="str">
        <f>IFERROR(IF(HLOOKUP('回答結果(KPMG編集)'!AF$2,'受領情報一覧(KPMG編集)'!$2:$100,ROW()-1,0)="","",HLOOKUP('回答結果(KPMG編集)'!AF$2,'受領情報一覧(KPMG編集)'!$2:$100,ROW()-1,0)),"")</f>
        <v>ディージェイアイジャパン</v>
      </c>
      <c r="AG63" s="185" t="str">
        <f>IFERROR(IF(HLOOKUP('回答結果(KPMG編集)'!AG$2,'受領情報一覧(KPMG編集)'!$2:$100,ROW()-1,0)="","",HLOOKUP('回答結果(KPMG編集)'!AG$2,'受領情報一覧(KPMG編集)'!$2:$100,ROW()-1,0)),"")</f>
        <v>9120001179012</v>
      </c>
      <c r="AH63" s="45" t="str">
        <f>IFERROR(IF(HLOOKUP('回答結果(KPMG編集)'!AH$2,'受領情報一覧(KPMG編集)'!$2:$100,ROW()-1,0)="","",HLOOKUP('回答結果(KPMG編集)'!AH$2,'受領情報一覧(KPMG編集)'!$2:$100,ROW()-1,0)),"")</f>
        <v>東京都港区港南１丁目２番７０号</v>
      </c>
      <c r="AI63" s="45" t="str">
        <f>IFERROR(IF(HLOOKUP('回答結果(KPMG編集)'!AI$2,'受領情報一覧(KPMG編集)'!$2:$100,ROW()-1,0)="","",HLOOKUP('回答結果(KPMG編集)'!AI$2,'受領情報一覧(KPMG編集)'!$2:$100,ROW()-1,0)),"")</f>
        <v>次のセクションの回答へ進む</v>
      </c>
      <c r="AJ63" s="45" t="str">
        <f>IFERROR(IF(HLOOKUP('回答結果(KPMG編集)'!AJ$2,'受領情報一覧(KPMG編集)'!$2:$100,ROW()-1,0)="","",HLOOKUP('回答結果(KPMG編集)'!AJ$2,'受領情報一覧(KPMG編集)'!$2:$100,ROW()-1,0)),"")</f>
        <v/>
      </c>
      <c r="AK63" s="45" t="str">
        <f>IFERROR(IF(HLOOKUP('回答結果(KPMG編集)'!AK$2,'受領情報一覧(KPMG編集)'!$2:$100,ROW()-1,0)="","",HLOOKUP('回答結果(KPMG編集)'!AK$2,'受領情報一覧(KPMG編集)'!$2:$100,ROW()-1,0)),"")</f>
        <v/>
      </c>
      <c r="AL63" s="45" t="str">
        <f>IFERROR(IF(HLOOKUP('回答結果(KPMG編集)'!AL$2,'受領情報一覧(KPMG編集)'!$2:$100,ROW()-1,0)="","",HLOOKUP('回答結果(KPMG編集)'!AL$2,'受領情報一覧(KPMG編集)'!$2:$100,ROW()-1,0)),"")</f>
        <v/>
      </c>
      <c r="AM63" s="45" t="str">
        <f>IFERROR(IF(HLOOKUP('回答結果(KPMG編集)'!AM$2,'受領情報一覧(KPMG編集)'!$2:$100,ROW()-1,0)="","",HLOOKUP('回答結果(KPMG編集)'!AM$2,'受領情報一覧(KPMG編集)'!$2:$100,ROW()-1,0)),"")</f>
        <v/>
      </c>
      <c r="AN63" s="185" t="str">
        <f>IFERROR(IF(HLOOKUP('回答結果(KPMG編集)'!AN$2,'受領情報一覧(KPMG編集)'!$2:$100,ROW()-1,0)="","",HLOOKUP('回答結果(KPMG編集)'!AN$2,'受領情報一覧(KPMG編集)'!$2:$100,ROW()-1,0)),"")</f>
        <v/>
      </c>
      <c r="AO63" s="45" t="str">
        <f>IFERROR(IF(HLOOKUP('回答結果(KPMG編集)'!AO$2,'受領情報一覧(KPMG編集)'!$2:$100,ROW()-1,0)="","",HLOOKUP('回答結果(KPMG編集)'!AO$2,'受領情報一覧(KPMG編集)'!$2:$100,ROW()-1,0)),"")</f>
        <v/>
      </c>
      <c r="AP63" s="45" t="str">
        <f>IFERROR(IF(HLOOKUP('回答結果(KPMG編集)'!AP$2,'受領情報一覧(KPMG編集)'!$2:$100,ROW()-1,0)="","",HLOOKUP('回答結果(KPMG編集)'!AP$2,'受領情報一覧(KPMG編集)'!$2:$100,ROW()-1,0)),"")</f>
        <v/>
      </c>
      <c r="AQ63" s="45" t="str">
        <f>IFERROR(IF(HLOOKUP('回答結果(KPMG編集)'!AQ$2,'受領情報一覧(KPMG編集)'!$2:$100,ROW()-1,0)="","",HLOOKUP('回答結果(KPMG編集)'!AQ$2,'受領情報一覧(KPMG編集)'!$2:$100,ROW()-1,0)),"")</f>
        <v/>
      </c>
      <c r="AR63" s="45" t="str">
        <f>IFERROR(IF(HLOOKUP('回答結果(KPMG編集)'!AR$2,'受領情報一覧(KPMG編集)'!$2:$100,ROW()-1,0)="","",HLOOKUP('回答結果(KPMG編集)'!AR$2,'受領情報一覧(KPMG編集)'!$2:$100,ROW()-1,0)),"")</f>
        <v/>
      </c>
      <c r="AS63" s="45" t="str">
        <f>IFERROR(IF(HLOOKUP('回答結果(KPMG編集)'!AS$2,'受領情報一覧(KPMG編集)'!$2:$100,ROW()-1,0)="","",HLOOKUP('回答結果(KPMG編集)'!AS$2,'受領情報一覧(KPMG編集)'!$2:$100,ROW()-1,0)),"")</f>
        <v/>
      </c>
      <c r="AT63" s="45" t="str">
        <f>IFERROR(IF(HLOOKUP('回答結果(KPMG編集)'!AT$2,'受領情報一覧(KPMG編集)'!$2:$100,ROW()-1,0)="","",HLOOKUP('回答結果(KPMG編集)'!AT$2,'受領情報一覧(KPMG編集)'!$2:$100,ROW()-1,0)),"")</f>
        <v/>
      </c>
      <c r="AU63" s="45" t="str">
        <f>IFERROR(IF(HLOOKUP('回答結果(KPMG編集)'!AU$2,'受領情報一覧(KPMG編集)'!$2:$100,ROW()-1,0)="","",HLOOKUP('回答結果(KPMG編集)'!AU$2,'受領情報一覧(KPMG編集)'!$2:$100,ROW()-1,0)),"")</f>
        <v/>
      </c>
      <c r="AV63" s="45" t="str">
        <f>IFERROR(IF(HLOOKUP('回答結果(KPMG編集)'!AV$2,'受領情報一覧(KPMG編集)'!$2:$100,ROW()-1,0)="","",HLOOKUP('回答結果(KPMG編集)'!AV$2,'受領情報一覧(KPMG編集)'!$2:$100,ROW()-1,0)),"")</f>
        <v/>
      </c>
      <c r="AW63" s="45" t="str">
        <f>IFERROR(IF(HLOOKUP('回答結果(KPMG編集)'!AW$2,'受領情報一覧(KPMG編集)'!$2:$100,ROW()-1,0)="","",HLOOKUP('回答結果(KPMG編集)'!AW$2,'受領情報一覧(KPMG編集)'!$2:$100,ROW()-1,0)),"")</f>
        <v/>
      </c>
      <c r="AX63" s="45" t="str">
        <f>IFERROR(IF(HLOOKUP('回答結果(KPMG編集)'!AX$2,'受領情報一覧(KPMG編集)'!$2:$100,ROW()-1,0)="","",HLOOKUP('回答結果(KPMG編集)'!AX$2,'受領情報一覧(KPMG編集)'!$2:$100,ROW()-1,0)),"")</f>
        <v/>
      </c>
      <c r="AY63" s="45" t="str">
        <f>IFERROR(IF(HLOOKUP('回答結果(KPMG編集)'!AY$2,'受領情報一覧(KPMG編集)'!$2:$100,ROW()-1,0)="","",HLOOKUP('回答結果(KPMG編集)'!AY$2,'受領情報一覧(KPMG編集)'!$2:$100,ROW()-1,0)),"")</f>
        <v/>
      </c>
      <c r="AZ63" s="45" t="str">
        <f>IFERROR(IF(HLOOKUP('回答結果(KPMG編集)'!AZ$2,'受領情報一覧(KPMG編集)'!$2:$100,ROW()-1,0)="","",HLOOKUP('回答結果(KPMG編集)'!AZ$2,'受領情報一覧(KPMG編集)'!$2:$100,ROW()-1,0)),"")</f>
        <v/>
      </c>
      <c r="BA63" s="45" t="str">
        <f>IFERROR(IF(HLOOKUP('回答結果(KPMG編集)'!BA$2,'受領情報一覧(KPMG編集)'!$2:$100,ROW()-1,0)="","",HLOOKUP('回答結果(KPMG編集)'!BA$2,'受領情報一覧(KPMG編集)'!$2:$100,ROW()-1,0)),"")</f>
        <v/>
      </c>
      <c r="BB63" s="185" t="str">
        <f>IFERROR(IF(HLOOKUP('回答結果(KPMG編集)'!BB$2,'受領情報一覧(KPMG編集)'!$2:$100,ROW()-1,0)="","",HLOOKUP('回答結果(KPMG編集)'!BB$2,'受領情報一覧(KPMG編集)'!$2:$100,ROW()-1,0)),"")</f>
        <v/>
      </c>
      <c r="BC63" s="45" t="str">
        <f>IFERROR(IF(HLOOKUP('回答結果(KPMG編集)'!BC$2,'受領情報一覧(KPMG編集)'!$2:$100,ROW()-1,0)="","",HLOOKUP('回答結果(KPMG編集)'!BC$2,'受領情報一覧(KPMG編集)'!$2:$100,ROW()-1,0)),"")</f>
        <v/>
      </c>
      <c r="BD63" s="45" t="str">
        <f>IFERROR(IF(HLOOKUP('回答結果(KPMG編集)'!BD$2,'受領情報一覧(KPMG編集)'!$2:$100,ROW()-1,0)="","",HLOOKUP('回答結果(KPMG編集)'!BD$2,'受領情報一覧(KPMG編集)'!$2:$100,ROW()-1,0)),"")</f>
        <v/>
      </c>
      <c r="BE63" s="45" t="str">
        <f>IFERROR(IF(HLOOKUP('回答結果(KPMG編集)'!BE$2,'受領情報一覧(KPMG編集)'!$2:$100,ROW()-1,0)="","",HLOOKUP('回答結果(KPMG編集)'!BE$2,'受領情報一覧(KPMG編集)'!$2:$100,ROW()-1,0)),"")</f>
        <v/>
      </c>
      <c r="BF63" s="45" t="str">
        <f>IFERROR(IF(HLOOKUP('回答結果(KPMG編集)'!BF$2,'受領情報一覧(KPMG編集)'!$2:$100,ROW()-1,0)="","",HLOOKUP('回答結果(KPMG編集)'!BF$2,'受領情報一覧(KPMG編集)'!$2:$100,ROW()-1,0)),"")</f>
        <v/>
      </c>
      <c r="BG63" s="45" t="str">
        <f>IFERROR(IF(HLOOKUP('回答結果(KPMG編集)'!BG$2,'受領情報一覧(KPMG編集)'!$2:$100,ROW()-1,0)="","",HLOOKUP('回答結果(KPMG編集)'!BG$2,'受領情報一覧(KPMG編集)'!$2:$100,ROW()-1,0)),"")</f>
        <v/>
      </c>
      <c r="BH63" s="45" t="str">
        <f>IFERROR(IF(HLOOKUP('回答結果(KPMG編集)'!BH$2,'受領情報一覧(KPMG編集)'!$2:$100,ROW()-1,0)="","",HLOOKUP('回答結果(KPMG編集)'!BH$2,'受領情報一覧(KPMG編集)'!$2:$100,ROW()-1,0)),"")</f>
        <v/>
      </c>
      <c r="BI63" s="45" t="str">
        <f>IFERROR(IF(HLOOKUP('回答結果(KPMG編集)'!BI$2,'受領情報一覧(KPMG編集)'!$2:$100,ROW()-1,0)="","",HLOOKUP('回答結果(KPMG編集)'!BI$2,'受領情報一覧(KPMG編集)'!$2:$100,ROW()-1,0)),"")</f>
        <v/>
      </c>
      <c r="BJ63" s="45" t="str">
        <f>IFERROR(IF(HLOOKUP('回答結果(KPMG編集)'!BJ$2,'受領情報一覧(KPMG編集)'!$2:$100,ROW()-1,0)="","",HLOOKUP('回答結果(KPMG編集)'!BJ$2,'受領情報一覧(KPMG編集)'!$2:$100,ROW()-1,0)),"")</f>
        <v/>
      </c>
      <c r="BK63" s="45" t="str">
        <f>IFERROR(IF(HLOOKUP('回答結果(KPMG編集)'!BK$2,'受領情報一覧(KPMG編集)'!$2:$100,ROW()-1,0)="","",HLOOKUP('回答結果(KPMG編集)'!BK$2,'受領情報一覧(KPMG編集)'!$2:$100,ROW()-1,0)),"")</f>
        <v/>
      </c>
      <c r="BL63" s="45" t="str">
        <f>IFERROR(IF(HLOOKUP('回答結果(KPMG編集)'!BL$2,'受領情報一覧(KPMG編集)'!$2:$100,ROW()-1,0)="","",HLOOKUP('回答結果(KPMG編集)'!BL$2,'受領情報一覧(KPMG編集)'!$2:$100,ROW()-1,0)),"")</f>
        <v/>
      </c>
      <c r="BM63" s="45" t="str">
        <f>IFERROR(IF(HLOOKUP('回答結果(KPMG編集)'!BM$2,'受領情報一覧(KPMG編集)'!$2:$100,ROW()-1,0)="","",HLOOKUP('回答結果(KPMG編集)'!BM$2,'受領情報一覧(KPMG編集)'!$2:$100,ROW()-1,0)),"")</f>
        <v>有</v>
      </c>
      <c r="BN63" s="45" t="str">
        <f>IFERROR(IF(HLOOKUP('回答結果(KPMG編集)'!BN$2,'受領情報一覧(KPMG編集)'!$2:$100,ROW()-1,0)="","",HLOOKUP('回答結果(KPMG編集)'!BN$2,'受領情報一覧(KPMG編集)'!$2:$100,ROW()-1,0)),"")</f>
        <v>建築物（家屋、事業所、工場、畜舎、倉庫、等）;設備（建築設備、水道設備、製造設備、防災設備、等）;土木構造物（道路、トンネル、橋梁、導管等の埋設物、等）;</v>
      </c>
      <c r="BO63" s="45" t="str">
        <f>IFERROR(IF(HLOOKUP('回答結果(KPMG編集)'!BO$2,'受領情報一覧(KPMG編集)'!$2:$100,ROW()-1,0)="","",HLOOKUP('回答結果(KPMG編集)'!BO$2,'受領情報一覧(KPMG編集)'!$2:$100,ROW()-1,0)),"")</f>
        <v>静止画や動画データ;</v>
      </c>
      <c r="BP63" s="45" t="str">
        <f>IFERROR(IF(HLOOKUP('回答結果(KPMG編集)'!BP$2,'受領情報一覧(KPMG編集)'!$2:$100,ROW()-1,0)="","",HLOOKUP('回答結果(KPMG編集)'!BP$2,'受領情報一覧(KPMG編集)'!$2:$100,ROW()-1,0)),"")</f>
        <v>操作用機器（コントローラー）と観測機器（ドローン、移動ロボット、等）を無線接続し、現場の担当者により遠隔操作;</v>
      </c>
      <c r="BQ63" s="45" t="str">
        <f>IFERROR(IF(HLOOKUP('回答結果(KPMG編集)'!BQ$2,'受領情報一覧(KPMG編集)'!$2:$100,ROW()-1,0)="","",HLOOKUP('回答結果(KPMG編集)'!BQ$2,'受領情報一覧(KPMG編集)'!$2:$100,ROW()-1,0)),"")</f>
        <v>レベル3：実装（製品・サービスとして提供されている）</v>
      </c>
      <c r="BR63" s="45" t="str">
        <f>IFERROR(IF(HLOOKUP('回答結果(KPMG編集)'!BR$2,'受領情報一覧(KPMG編集)'!$2:$100,ROW()-1,0)="","",HLOOKUP('回答結果(KPMG編集)'!BR$2,'受領情報一覧(KPMG編集)'!$2:$100,ROW()-1,0)),"")</f>
        <v xml:space="preserve">対象物周囲をドローンがオートフライト撮影
</v>
      </c>
      <c r="BS63" s="45" t="str">
        <f>IFERROR(IF(HLOOKUP('回答結果(KPMG編集)'!BS$2,'受領情報一覧(KPMG編集)'!$2:$100,ROW()-1,0)="","",HLOOKUP('回答結果(KPMG編集)'!BS$2,'受領情報一覧(KPMG編集)'!$2:$100,ROW()-1,0)),"")</f>
        <v>サイズ　（展開時、プロペラなし）　　　810×670×430 mm（長さ×幅×高さ)
サイズ　（折りたたみ時、プロペラあり）430×420×430 mm（長さ×幅×高さ)
対角ホイールベース895 mm
重量（シングル下方ジンバル搭載時）
バッテリーなし：約3.77 kg
TB65バッテリー2個搭載時：約6.47 kg
シングル ジンバルダンパーの最大ペイロード　960 g
最大離陸重量　9.2 kg
動作周波数　2.4000～2.4835 GHz　5.150～5.250 GHz (CE: 5.170～5.250 GHz)　5.725～5.850 GHz
ホバリング精度（無風または微風）　垂直：±0.1 m（ビジョンポジショニング使用時）±0.5 m（GNSSポジショニング使用時）±0.1 m（RTKポジショニング使用時）
水平：±0.3 m（ビジョンポジショニング使用時）±1.5 m（GNSSポジショニング使用時）±0.1 m（RTKポジショニング使用時）
RTK測位精度 (RTK FIX)　1 cm + 1 ppm（水平方向）1.5 cm + 1 ppm（垂直方向）
最大角速度　ピッチ：300°/s　ヨー：100°/s
最大ピッチ角　30°　Nモード時および前方ビジョンシステム有効時：25°
最大上昇速度　6 m/s
最大下降速度（垂直）5 m/s
最大下降速度（チルト）7 m/s
最大水平速度　23 m/s
最大飛行高度　5000 m
最大風圧抵抗　12 m/s
最大飛行時間　55分</v>
      </c>
      <c r="BT63" s="45" t="str">
        <f>IFERROR(IF(HLOOKUP('回答結果(KPMG編集)'!BT$2,'受領情報一覧(KPMG編集)'!$2:$100,ROW()-1,0)="","",HLOOKUP('回答結果(KPMG編集)'!BT$2,'受領情報一覧(KPMG編集)'!$2:$100,ROW()-1,0)),"")</f>
        <v xml:space="preserve">重量	828±5g
サイズ	167×135×161mm
保護等級	IP44
動作環境温度	-20℃〜50℃（温度測定は、-10℃〜50℃の場合のみ可能）
保管環境温度	-20℃～60℃
レーザー安全性	クラス1M（IEC60825-1:2014）
対応する機体	Matrice300 RTK
対応SDカード	microSDカード（最大容量：128GB、UHS-1 スピードクラス3が必要)
対応ファイルシステム	FAT32（≤ 32 GB）exFAT（&gt; 32 GB）
ズームカメラ
センサー	1/1.7インチCMOS、20 MP
レンズ	DFOV（対角視野）：66.6°〜4°
焦点距離：6.83〜119.94mm（判換算：31.7〜556.2mm）
絞り：F2.8〜F11（通常）、F1.6〜F11（夜間撮影）
フォーカス：1 m～∞（ワイド）、8 m～∞（望遠）
フォーカスモード	MF/AF-C/AF-S
露出モード	オート、マニュアル
露出補正	±3.0 （1/3ステップ）
測光モード	スポット測光、中央部重点測光
AEロック	対応
電子シャッタースピード	1〜1/8000秒
ISO感度	動画：100-25600
静止画：100-25600
動画解像度	3840×2160@30fps、1920×1080@30fps
動画フォーマット	MP4　動画字幕	対応
写真サイズ	5184 × 3888
写真フォーマット	JPEG
広角カメラ
センサー	1/2.3インチCMOS、12MP
レンズ	DFOV（対角視野）：82.9°
焦点距離：4.5mm（判換算：24mm）
絞り：F2.8
フォーカス：1m～∞
露出モード	オート
露出補正	±3.0（1/3ステップ）
測光モード	スポット測光、中央部重点測光
AEロック	対応
シャッタースピード	1〜1/8000秒
ISO感度	動画：100-25600
静止画：100-25600
動画解像度	1920×1080@30fps
動画フォーマット	MP4
動画字幕	対応
写真サイズ	4056 × 3040
写真フォーマット	JPEG
赤外線カメラ
センサー	非冷却VOxマイクロボロメータ
レンズ	DFOV（対角視野）：40.6°
焦点距離：13.5mm（判換算：58mm）
絞り：F1.0
フォーカス：5m～∞
デジタルズーム	1倍、2倍、4倍、8倍
動画解像度	640×512 @ 30Hz
動画フォーマット	MP4
画像解像度	640×512
画像のフォーマット	R-JPEG（16ビット）
画素ピッチ	12μm
スペクトル帯	8-14μm
温度分解能（NETD）	≤50 mK @ f/1.0
温度測定方法	スポット測定、エリア測定
シーン領域	-40℃〜150℃（高利得）
-40℃〜550℃（低利得）
温度警告	対応
FFC（フラットフィールド補正）	オート／マニュアル
パレット	White hot/Fulgurite/Iron Red/Hot Iron/Medical/Arctic/Rainbow 1/Rainbow 2/Tint/Black Hot
レーザー距離計
波長	905nm
測定範囲	3〜1200m（直径≥12 mの垂直面までの距離、反射率20%）
測定精度	± (0.2m + D×0.15%)Dは垂直面までの距離
</v>
      </c>
      <c r="BU63" s="45" t="str">
        <f>IFERROR(IF(HLOOKUP('回答結果(KPMG編集)'!BU$2,'受領情報一覧(KPMG編集)'!$2:$100,ROW()-1,0)="","",HLOOKUP('回答結果(KPMG編集)'!BU$2,'受領情報一覧(KPMG編集)'!$2:$100,ROW()-1,0)),"")</f>
        <v>有</v>
      </c>
      <c r="BV63" s="45" t="str">
        <f>IFERROR(IF(HLOOKUP('回答結果(KPMG編集)'!BV$2,'受領情報一覧(KPMG編集)'!$2:$100,ROW()-1,0)="","",HLOOKUP('回答結果(KPMG編集)'!BV$2,'受領情報一覧(KPMG編集)'!$2:$100,ROW()-1,0)),"")</f>
        <v>基準データと取得したデータとの差分分析をすることで、安全措置対策状況（設備の配置状況等）や安全衛生状態（施設の清掃状況等）、技術基準乖離状況（設備の性能等）、設計・施工状況（建築物や埋設物の設計図面への適合状況等）を把握;取得したデータの傾向を分析することで経年劣化（亀裂、傷、欠損、動作異常、異音、異常振動、温度異常、漏えい電流、漏えいガス、等）の予兆を検知;</v>
      </c>
      <c r="BW63" s="45" t="str">
        <f>IFERROR(IF(HLOOKUP('回答結果(KPMG編集)'!BW$2,'受領情報一覧(KPMG編集)'!$2:$100,ROW()-1,0)="","",HLOOKUP('回答結果(KPMG編集)'!BW$2,'受領情報一覧(KPMG編集)'!$2:$100,ROW()-1,0)),"")</f>
        <v>レベル3：実装（製品・サービスとして提供されている）</v>
      </c>
      <c r="BX63" s="45" t="str">
        <f>IFERROR(IF(HLOOKUP('回答結果(KPMG編集)'!BX$2,'受領情報一覧(KPMG編集)'!$2:$100,ROW()-1,0)="","",HLOOKUP('回答結果(KPMG編集)'!BX$2,'受領情報一覧(KPMG編集)'!$2:$100,ROW()-1,0)),"")</f>
        <v xml:space="preserve">ドローンのオートフライトを機能を利用し効率的な撮影を行ったのち、点検レポート作成までを自動化して効率的な点検業務を実現しております。
</v>
      </c>
      <c r="BY63" s="45" t="str">
        <f>IFERROR(IF(HLOOKUP('回答結果(KPMG編集)'!BY$2,'受領情報一覧(KPMG編集)'!$2:$100,ROW()-1,0)="","",HLOOKUP('回答結果(KPMG編集)'!BY$2,'受領情報一覧(KPMG編集)'!$2:$100,ROW()-1,0)),"")</f>
        <v>取得していない;</v>
      </c>
      <c r="BZ63" s="45" t="str">
        <f>IFERROR(IF(HLOOKUP('回答結果(KPMG編集)'!BZ$2,'受領情報一覧(KPMG編集)'!$2:$100,ROW()-1,0)="","",HLOOKUP('回答結果(KPMG編集)'!BZ$2,'受領情報一覧(KPMG編集)'!$2:$100,ROW()-1,0)),"")</f>
        <v>両方取得していない</v>
      </c>
      <c r="CA63" s="45" t="str">
        <f>IFERROR(IF(HLOOKUP('回答結果(KPMG編集)'!CA$2,'受領情報一覧(KPMG編集)'!$2:$100,ROW()-1,0)="","",HLOOKUP('回答結果(KPMG編集)'!CA$2,'受領情報一覧(KPMG編集)'!$2:$100,ROW()-1,0)),"")</f>
        <v/>
      </c>
      <c r="CB63" s="45" t="str">
        <f>IFERROR(IF(HLOOKUP('回答結果(KPMG編集)'!CB$2,'受領情報一覧(KPMG編集)'!$2:$100,ROW()-1,0)="","",HLOOKUP('回答結果(KPMG編集)'!CB$2,'受領情報一覧(KPMG編集)'!$2:$100,ROW()-1,0)),"")</f>
        <v/>
      </c>
      <c r="CC63" s="45" t="str">
        <f>IFERROR(IF(HLOOKUP('回答結果(KPMG編集)'!CC$2,'受領情報一覧(KPMG編集)'!$2:$100,ROW()-1,0)="","",HLOOKUP('回答結果(KPMG編集)'!CC$2,'受領情報一覧(KPMG編集)'!$2:$100,ROW()-1,0)),"")</f>
        <v/>
      </c>
      <c r="CD63" s="45" t="str">
        <f>IFERROR(IF(HLOOKUP('回答結果(KPMG編集)'!CD$2,'受領情報一覧(KPMG編集)'!$2:$100,ROW()-1,0)="","",HLOOKUP('回答結果(KPMG編集)'!CD$2,'受領情報一覧(KPMG編集)'!$2:$100,ROW()-1,0)),"")</f>
        <v/>
      </c>
      <c r="CE63" s="45" t="str">
        <f>IFERROR(IF(HLOOKUP('回答結果(KPMG編集)'!CE$2,'受領情報一覧(KPMG編集)'!$2:$100,ROW()-1,0)="","",HLOOKUP('回答結果(KPMG編集)'!CE$2,'受領情報一覧(KPMG編集)'!$2:$100,ROW()-1,0)),"")</f>
        <v>国内外発刊のガイドラインに準拠した脆弱性検査を実施している</v>
      </c>
      <c r="CF63" s="45" t="str">
        <f>IFERROR(IF(HLOOKUP('回答結果(KPMG編集)'!CF$2,'受領情報一覧(KPMG編集)'!$2:$100,ROW()-1,0)="","",HLOOKUP('回答結果(KPMG編集)'!CF$2,'受領情報一覧(KPMG編集)'!$2:$100,ROW()-1,0)),"")</f>
        <v>ISO/IEC 27001 セキュリティ認証に準拠したアマゾン ウェブ サービスが運用するクラウド サーバー上にデータをアップロードし、保存・管理している。</v>
      </c>
      <c r="CG63" s="45" t="str">
        <f>IFERROR(IF(HLOOKUP('回答結果(KPMG編集)'!CG$2,'受領情報一覧(KPMG編集)'!$2:$100,ROW()-1,0)="","",HLOOKUP('回答結果(KPMG編集)'!CG$2,'受領情報一覧(KPMG編集)'!$2:$100,ROW()-1,0)),"")</f>
        <v>非公開;</v>
      </c>
      <c r="CH63" s="45" t="str">
        <f>IFERROR(IF(HLOOKUP('回答結果(KPMG編集)'!CH$2,'受領情報一覧(KPMG編集)'!$2:$100,ROW()-1,0)="","",HLOOKUP('回答結果(KPMG編集)'!CH$2,'受領情報一覧(KPMG編集)'!$2:$100,ROW()-1,0)),"")</f>
        <v/>
      </c>
      <c r="CI63" s="45" t="str">
        <f>IFERROR(IF(HLOOKUP('回答結果(KPMG編集)'!CI$2,'受領情報一覧(KPMG編集)'!$2:$100,ROW()-1,0)="","",HLOOKUP('回答結果(KPMG編集)'!CI$2,'受領情報一覧(KPMG編集)'!$2:$100,ROW()-1,0)),"")</f>
        <v/>
      </c>
      <c r="CJ63" s="45" t="str">
        <f>IFERROR(IF(HLOOKUP('回答結果(KPMG編集)'!CJ$2,'受領情報一覧(KPMG編集)'!$2:$100,ROW()-1,0)="","",HLOOKUP('回答結果(KPMG編集)'!CJ$2,'受領情報一覧(KPMG編集)'!$2:$100,ROW()-1,0)),"")</f>
        <v>非公開</v>
      </c>
      <c r="CK63" s="45" t="str">
        <f>IFERROR(IF(HLOOKUP('回答結果(KPMG編集)'!CK$2,'受領情報一覧(KPMG編集)'!$2:$100,ROW()-1,0)="","",HLOOKUP('回答結果(KPMG編集)'!CK$2,'受領情報一覧(KPMG編集)'!$2:$100,ROW()-1,0)),"")</f>
        <v>非公開</v>
      </c>
      <c r="CL63" s="45" t="str">
        <f>IFERROR(IF(HLOOKUP('回答結果(KPMG編集)'!CL$2,'受領情報一覧(KPMG編集)'!$2:$100,ROW()-1,0)="","",HLOOKUP('回答結果(KPMG編集)'!CL$2,'受領情報一覧(KPMG編集)'!$2:$100,ROW()-1,0)),"")</f>
        <v>【管理者権限機能】一般ユーザから管理者権限へ昇格させる機能を有している、または、管理者権限で動作するように設計されている（例）ID管理システム、等;【データ等へのアクセス制御機能】データへのアクセスを制御するよう設計されている、また、システムやデバイスを制御する機能へのアクセスを制御するように設計されている（例）バックアップサービス、リカバリマネージャー、NAS、SAN、等;</v>
      </c>
      <c r="CM63" s="45" t="str">
        <f>IFERROR(IF(HLOOKUP('回答結果(KPMG編集)'!CM$2,'受領情報一覧(KPMG編集)'!$2:$100,ROW()-1,0)="","",HLOOKUP('回答結果(KPMG編集)'!CM$2,'受領情報一覧(KPMG編集)'!$2:$100,ROW()-1,0)),"")</f>
        <v>非公開;</v>
      </c>
      <c r="CN63" s="45" t="str">
        <f>IFERROR(IF(HLOOKUP('回答結果(KPMG編集)'!CN$2,'受領情報一覧(KPMG編集)'!$2:$100,ROW()-1,0)="","",HLOOKUP('回答結果(KPMG編集)'!CN$2,'受領情報一覧(KPMG編集)'!$2:$100,ROW()-1,0)),"")</f>
        <v>非公開;</v>
      </c>
      <c r="CO63" s="45" t="str">
        <f>IFERROR(IF(HLOOKUP('回答結果(KPMG編集)'!CO$2,'受領情報一覧(KPMG編集)'!$2:$100,ROW()-1,0)="","",HLOOKUP('回答結果(KPMG編集)'!CO$2,'受領情報一覧(KPMG編集)'!$2:$100,ROW()-1,0)),"")</f>
        <v/>
      </c>
      <c r="CP63" s="45" t="str">
        <f>IFERROR(IF(HLOOKUP('回答結果(KPMG編集)'!CP$2,'受領情報一覧(KPMG編集)'!$2:$100,ROW()-1,0)="","",HLOOKUP('回答結果(KPMG編集)'!CP$2,'受領情報一覧(KPMG編集)'!$2:$100,ROW()-1,0)),"")</f>
        <v/>
      </c>
      <c r="CQ63" s="45" t="str">
        <f>IFERROR(IF(HLOOKUP('回答結果(KPMG編集)'!CQ$2,'受領情報一覧(KPMG編集)'!$2:$100,ROW()-1,0)="","",HLOOKUP('回答結果(KPMG編集)'!CQ$2,'受領情報一覧(KPMG編集)'!$2:$100,ROW()-1,0)),"")</f>
        <v/>
      </c>
      <c r="CR63" s="45" t="str">
        <f>IFERROR(IF(HLOOKUP('回答結果(KPMG編集)'!CR$2,'受領情報一覧(KPMG編集)'!$2:$100,ROW()-1,0)="","",HLOOKUP('回答結果(KPMG編集)'!CR$2,'受領情報一覧(KPMG編集)'!$2:$100,ROW()-1,0)),"")</f>
        <v/>
      </c>
      <c r="CS63" s="45" t="str">
        <f>IFERROR(IF(HLOOKUP('回答結果(KPMG編集)'!CS$2,'受領情報一覧(KPMG編集)'!$2:$100,ROW()-1,0)="","",HLOOKUP('回答結果(KPMG編集)'!CS$2,'受領情報一覧(KPMG編集)'!$2:$100,ROW()-1,0)),"")</f>
        <v/>
      </c>
      <c r="CT63" s="45" t="str">
        <f>IFERROR(IF(HLOOKUP('回答結果(KPMG編集)'!CT$2,'受領情報一覧(KPMG編集)'!$2:$100,ROW()-1,0)="","",HLOOKUP('回答結果(KPMG編集)'!CT$2,'受領情報一覧(KPMG編集)'!$2:$100,ROW()-1,0)),"")</f>
        <v/>
      </c>
      <c r="CU63" s="45" t="str">
        <f>IFERROR(IF(HLOOKUP('回答結果(KPMG編集)'!CU$2,'受領情報一覧(KPMG編集)'!$2:$100,ROW()-1,0)="","",HLOOKUP('回答結果(KPMG編集)'!CU$2,'受領情報一覧(KPMG編集)'!$2:$100,ROW()-1,0)),"")</f>
        <v/>
      </c>
      <c r="CV63" s="45" t="str">
        <f>IFERROR(IF(HLOOKUP('回答結果(KPMG編集)'!CV$2,'受領情報一覧(KPMG編集)'!$2:$100,ROW()-1,0)="","",HLOOKUP('回答結果(KPMG編集)'!CV$2,'受領情報一覧(KPMG編集)'!$2:$100,ROW()-1,0)),"")</f>
        <v>50件以上</v>
      </c>
      <c r="CW63" s="45" t="str">
        <f>IFERROR(IF(HLOOKUP('回答結果(KPMG編集)'!CW$2,'受領情報一覧(KPMG編集)'!$2:$100,ROW()-1,0)="","",HLOOKUP('回答結果(KPMG編集)'!CW$2,'受領情報一覧(KPMG編集)'!$2:$100,ROW()-1,0)),"")</f>
        <v>10件以上</v>
      </c>
      <c r="CX63" s="45" t="str">
        <f>IFERROR(IF(HLOOKUP('回答結果(KPMG編集)'!CX$2,'受領情報一覧(KPMG編集)'!$2:$100,ROW()-1,0)="","",HLOOKUP('回答結果(KPMG編集)'!CX$2,'受領情報一覧(KPMG編集)'!$2:$100,ROW()-1,0)),"")</f>
        <v xml:space="preserve">①銚子市
②先進的なドローン活用に欠かせない技術である「オートフライト（自律飛行）」。これを用いた実証実験を、洋上風力発電事業の「促進区域」となっている銚子市にて実施しました。銚子沖約3キロメートルにある洋上風力発電設備付近まで船舶で近づき、船上から点検用ドローンをハンドリリースし、「オートフライトソフト（ブレード点検自律飛行ソフト）」を用い1基 3ブレードを12方向から撮影・点検。従来のマンパワーでは1日1基程度しかできなかった作業を、およそ50分（移動含め90分）で完了するなど、点検スピードを飛躍的に向上させることに成功しました。
③参考URL
https://kddi.smartdrone.co.jp/case/004/
</v>
      </c>
      <c r="CY63" s="45" t="str">
        <f>IFERROR(IF(HLOOKUP('回答結果(KPMG編集)'!CY$2,'受領情報一覧(KPMG編集)'!$2:$100,ROW()-1,0)="","",HLOOKUP('回答結果(KPMG編集)'!CY$2,'受領情報一覧(KPMG編集)'!$2:$100,ROW()-1,0)),"")</f>
        <v/>
      </c>
      <c r="CZ63" s="45" t="str">
        <f>IFERROR(IF(HLOOKUP('回答結果(KPMG編集)'!CZ$2,'受領情報一覧(KPMG編集)'!$2:$100,ROW()-1,0)="","",HLOOKUP('回答結果(KPMG編集)'!CZ$2,'受領情報一覧(KPMG編集)'!$2:$100,ROW()-1,0)),"")</f>
        <v/>
      </c>
      <c r="DA63" s="45" t="str">
        <f>IFERROR(IF(HLOOKUP('回答結果(KPMG編集)'!DA$2,'受領情報一覧(KPMG編集)'!$2:$100,ROW()-1,0)="","",HLOOKUP('回答結果(KPMG編集)'!DA$2,'受領情報一覧(KPMG編集)'!$2:$100,ROW()-1,0)),"")</f>
        <v>■費用は要求仕様に応じて御見積となります。
■お問い合わせページ：https://kddi.smartdrone.co.jp/contact-list/dji-dock-contact/</v>
      </c>
      <c r="DB63" s="45" t="str">
        <f>IFERROR(IF(HLOOKUP('回答結果(KPMG編集)'!DB$2,'受領情報一覧(KPMG編集)'!$2:$100,ROW()-1,0)="","",HLOOKUP('回答結果(KPMG編集)'!DB$2,'受領情報一覧(KPMG編集)'!$2:$100,ROW()-1,0)),"")</f>
        <v/>
      </c>
      <c r="DC63" s="45" t="str">
        <f>IFERROR(IF(HLOOKUP('回答結果(KPMG編集)'!DC$2,'受領情報一覧(KPMG編集)'!$2:$100,ROW()-1,0)="","",HLOOKUP('回答結果(KPMG編集)'!DC$2,'受領情報一覧(KPMG編集)'!$2:$100,ROW()-1,0)),"")</f>
        <v>無人航空機（ドローン、ラジコン機等）の安全な飛行のためのガイドライン（国土交通省）</v>
      </c>
      <c r="DD63" s="45" t="str">
        <f>IFERROR(IF(HLOOKUP('回答結果(KPMG編集)'!DD$2,'受領情報一覧(KPMG編集)'!$2:$100,ROW()-1,0)="","",HLOOKUP('回答結果(KPMG編集)'!DD$2,'受領情報一覧(KPMG編集)'!$2:$100,ROW()-1,0)),"")</f>
        <v>■ドローンの飛行においては、「無人航空機（ドローン、ラジコン機等）の安全な飛行のためのガイドライン（国土交通省）」にもとづき、航空法および関係法令を遵守し、第三者に迷惑をかけることなく安全に飛行させることが必要です。
■お問い合わせページ：https://kddi.smartdrone.co.jp/contact-list/dji-dock-contact/</v>
      </c>
      <c r="DE63" s="45" t="str">
        <f>IFERROR(IF(HLOOKUP('回答結果(KPMG編集)'!DE$2,'受領情報一覧(KPMG編集)'!$2:$100,ROW()-1,0)="","",HLOOKUP('回答結果(KPMG編集)'!DE$2,'受領情報一覧(KPMG編集)'!$2:$100,ROW()-1,0)),"")</f>
        <v>①オートフライトソフト
ドローンの簡単な設定で各ブレードを4方向から撮影するルートを自動で作成し、自動で撮影を行います。オートフライトソフトにより、熟練したパイロットでなくても、より簡単に高画質の点検画像の自動撮影が可能となります。
②損傷箇所AI自動解析
大量に撮影した画像をAIによる自動解析を行うことで、損傷のある箇所が抽出可能となり、点検者は損傷箇所の損傷レベルを確認・登録するだけで、損傷箇所の管理が可能となります。
③自動レポート作成
損傷が発見された箇所/損傷レベル/損傷箇所の写真を自動でレポート作成します。これまで作業者などが行っていたレポート作成の負荷を大幅に軽減するとともに、迅速な点検結果の共有が可能です。</v>
      </c>
      <c r="DF63" s="45" t="str">
        <f>IFERROR(IF(HLOOKUP('回答結果(KPMG編集)'!DF$2,'受領情報一覧(KPMG編集)'!$2:$100,ROW()-1,0)="","",HLOOKUP('回答結果(KPMG編集)'!DF$2,'受領情報一覧(KPMG編集)'!$2:$100,ROW()-1,0)),"")</f>
        <v>日本国の裁判所</v>
      </c>
      <c r="DG63" s="45" t="str">
        <f>IFERROR(IF(HLOOKUP('回答結果(KPMG編集)'!DG$2,'受領情報一覧(KPMG編集)'!$2:$100,ROW()-1,0)="","",HLOOKUP('回答結果(KPMG編集)'!DG$2,'受領情報一覧(KPMG編集)'!$2:$100,ROW()-1,0)),"")</f>
        <v>日本法</v>
      </c>
      <c r="DH63" s="45" t="str">
        <f>IFERROR(IF(HLOOKUP('回答結果(KPMG編集)'!DH$2,'受領情報一覧(KPMG編集)'!$2:$100,ROW()-1,0)="","",HLOOKUP('回答結果(KPMG編集)'!DH$2,'受領情報一覧(KPMG編集)'!$2:$100,ROW()-1,0)),"")</f>
        <v>はい</v>
      </c>
      <c r="DI63" s="45" t="str">
        <f>IFERROR(IF(HLOOKUP('回答結果(KPMG編集)'!DI$2,'受領情報一覧(KPMG編集)'!$2:$100,ROW()-1,0)="","",HLOOKUP('回答結果(KPMG編集)'!DI$2,'受領情報一覧(KPMG編集)'!$2:$100,ROW()-1,0)),"")</f>
        <v>はい</v>
      </c>
      <c r="DJ63" s="45" t="str">
        <f>IFERROR(IF(HLOOKUP('回答結果(KPMG編集)'!DJ$2,'受領情報一覧(KPMG編集)'!$2:$100,ROW()-1,0)="","",HLOOKUP('回答結果(KPMG編集)'!DJ$2,'受領情報一覧(KPMG編集)'!$2:$100,ROW()-1,0)),"")</f>
        <v>KDDI スマートド ロ ーン ソリューションサービス基本要綱に準じる</v>
      </c>
      <c r="DK63" s="45" t="str">
        <f>IFERROR(IF(HLOOKUP('回答結果(KPMG編集)'!DK$2,'受領情報一覧(KPMG編集)'!$2:$100,ROW()-1,0)="","",HLOOKUP('回答結果(KPMG編集)'!DK$2,'受領情報一覧(KPMG編集)'!$2:$100,ROW()-1,0)),"")</f>
        <v/>
      </c>
      <c r="DL63" s="45" t="str">
        <f>IFERROR(IF(HLOOKUP('回答結果(KPMG編集)'!DL$2,'受領情報一覧(KPMG編集)'!$2:$100,ROW()-1,0)="","",HLOOKUP('回答結果(KPMG編集)'!DL$2,'受領情報一覧(KPMG編集)'!$2:$100,ROW()-1,0)),"")</f>
        <v/>
      </c>
      <c r="DM63" s="45" t="str">
        <f>IFERROR(IF(HLOOKUP('回答結果(KPMG編集)'!DM$2,'受領情報一覧(KPMG編集)'!$2:$100,ROW()-1,0)="","",HLOOKUP('回答結果(KPMG編集)'!DM$2,'受領情報一覧(KPMG編集)'!$2:$100,ROW()-1,0)),"")</f>
        <v/>
      </c>
      <c r="DN63" s="45" t="str">
        <f>IFERROR(IF(HLOOKUP('回答結果(KPMG編集)'!DN$2,'受領情報一覧(KPMG編集)'!$2:$100,ROW()-1,0)="","",HLOOKUP('回答結果(KPMG編集)'!DN$2,'受領情報一覧(KPMG編集)'!$2:$100,ROW()-1,0)),"")</f>
        <v/>
      </c>
      <c r="DO63" s="45" t="str">
        <f>IFERROR(IF(HLOOKUP('回答結果(KPMG編集)'!DO$2,'受領情報一覧(KPMG編集)'!$2:$100,ROW()-1,0)="","",HLOOKUP('回答結果(KPMG編集)'!DO$2,'受領情報一覧(KPMG編集)'!$2:$100,ROW()-1,0)),"")</f>
        <v/>
      </c>
      <c r="DP63" s="45" t="str">
        <f>IFERROR(IF(HLOOKUP('回答結果(KPMG編集)'!DP$2,'受領情報一覧(KPMG編集)'!$2:$100,ROW()-1,0)="","",HLOOKUP('回答結果(KPMG編集)'!DP$2,'受領情報一覧(KPMG編集)'!$2:$100,ROW()-1,0)),"")</f>
        <v/>
      </c>
      <c r="DQ63" s="45" t="str">
        <f>IFERROR(IF(HLOOKUP('回答結果(KPMG編集)'!DQ$2,'受領情報一覧(KPMG編集)'!$2:$100,ROW()-1,0)="","",HLOOKUP('回答結果(KPMG編集)'!DQ$2,'受領情報一覧(KPMG編集)'!$2:$100,ROW()-1,0)),"")</f>
        <v/>
      </c>
      <c r="DR63" s="45" t="str">
        <f>IFERROR(IF(HLOOKUP('回答結果(KPMG編集)'!DR$2,'受領情報一覧(KPMG編集)'!$2:$100,ROW()-1,0)="","",HLOOKUP('回答結果(KPMG編集)'!DR$2,'受領情報一覧(KPMG編集)'!$2:$100,ROW()-1,0)),"")</f>
        <v/>
      </c>
      <c r="DS63" s="45" t="str">
        <f>IFERROR(IF(HLOOKUP('回答結果(KPMG編集)'!DS$2,'受領情報一覧(KPMG編集)'!$2:$100,ROW()-1,0)="","",HLOOKUP('回答結果(KPMG編集)'!DS$2,'受領情報一覧(KPMG編集)'!$2:$100,ROW()-1,0)),"")</f>
        <v/>
      </c>
      <c r="DT63" s="45" t="str">
        <f>IFERROR(IF(HLOOKUP('回答結果(KPMG編集)'!DT$2,'受領情報一覧(KPMG編集)'!$2:$100,ROW()-1,0)="","",HLOOKUP('回答結果(KPMG編集)'!DT$2,'受領情報一覧(KPMG編集)'!$2:$100,ROW()-1,0)),"")</f>
        <v/>
      </c>
      <c r="DU63" s="45" t="str">
        <f>IFERROR(IF(HLOOKUP('回答結果(KPMG編集)'!DU$2,'受領情報一覧(KPMG編集)'!$2:$100,ROW()-1,0)="","",HLOOKUP('回答結果(KPMG編集)'!DU$2,'受領情報一覧(KPMG編集)'!$2:$100,ROW()-1,0)),"")</f>
        <v/>
      </c>
      <c r="DV63" s="45" t="str">
        <f>IFERROR(IF(HLOOKUP('回答結果(KPMG編集)'!DV$2,'受領情報一覧(KPMG編集)'!$2:$100,ROW()-1,0)="","",HLOOKUP('回答結果(KPMG編集)'!DV$2,'受領情報一覧(KPMG編集)'!$2:$100,ROW()-1,0)),"")</f>
        <v>ソリューションビジネス推進1部　伊藤新吾</v>
      </c>
      <c r="DW63" s="45" t="str">
        <f>IFERROR(IF(HLOOKUP('回答結果(KPMG編集)'!DW$2,'受領情報一覧(KPMG編集)'!$2:$100,ROW()-1,0)="","",HLOOKUP('回答結果(KPMG編集)'!DW$2,'受領情報一覧(KPMG編集)'!$2:$100,ROW()-1,0)),"")</f>
        <v>ソリューションビジネススイシン1ブ　イトウシンゴ</v>
      </c>
      <c r="DX63" s="45" t="str">
        <f>IFERROR(IF(HLOOKUP('回答結果(KPMG編集)'!DX$2,'受領情報一覧(KPMG編集)'!$2:$100,ROW()-1,0)="","",HLOOKUP('回答結果(KPMG編集)'!DX$2,'受領情報一覧(KPMG編集)'!$2:$100,ROW()-1,0)),"")</f>
        <v>xsg-itou＠kddi.smartdrone.co.jp</v>
      </c>
      <c r="DY63" s="45" t="str">
        <f>IFERROR(IF(HLOOKUP('回答結果(KPMG編集)'!DY$2,'受領情報一覧(KPMG編集)'!$2:$100,ROW()-1,0)="","",HLOOKUP('回答結果(KPMG編集)'!DY$2,'受領情報一覧(KPMG編集)'!$2:$100,ROW()-1,0)),"")</f>
        <v>個人情報の取扱いに同意する</v>
      </c>
      <c r="DZ63" s="45" t="str">
        <f>IFERROR(IF(HLOOKUP('回答結果(KPMG編集)'!DZ$2,'受領情報一覧(KPMG編集)'!$2:$100,ROW()-1,0)="","",HLOOKUP('回答結果(KPMG編集)'!DZ$2,'受領情報一覧(KPMG編集)'!$2:$100,ROW()-1,0)),"")</f>
        <v>著作権の取扱いに同意する</v>
      </c>
      <c r="EA63" s="45" t="str">
        <f>IFERROR(IF(HLOOKUP('回答結果(KPMG編集)'!EA$3,'受領情報一覧(KPMG編集)'!$3:$100,ROW()-2,0)="","",HLOOKUP('回答結果(KPMG編集)'!EA$3,'受領情報一覧(KPMG編集)'!$3:$100,ROW()-2,0)),"")</f>
        <v>同意する</v>
      </c>
      <c r="EB63" s="45" t="str">
        <f>IFERROR(IF(HLOOKUP('回答結果(KPMG編集)'!EB$3,'受領情報一覧(KPMG編集)'!$3:$100,ROW()-2,0)="","",HLOOKUP('回答結果(KPMG編集)'!EB$3,'受領情報一覧(KPMG編集)'!$3:$100,ROW()-2,0)),"")</f>
        <v>確認しました</v>
      </c>
    </row>
    <row r="64" spans="2:132" x14ac:dyDescent="0.55000000000000004">
      <c r="B64" s="67">
        <f>IFERROR(IF(Table1[[#This Row],[回答ID]]="","",Table1[[#This Row],[回答ID]]),"")</f>
        <v>61</v>
      </c>
      <c r="C64" s="46">
        <f>IFERROR(IF(Table1[[#This Row],[開始時刻]]="","",Table1[[#This Row],[開始時刻]]),"")</f>
        <v>45321.36241898148</v>
      </c>
      <c r="D64" s="46">
        <f>IFERROR(IF(Table1[[#This Row],[完了時刻]]="","",Table1[[#This Row],[完了時刻]]),"")</f>
        <v>45321.378182870372</v>
      </c>
      <c r="E64" s="45" t="str">
        <f>IFERROR(IF(Table1[[#This Row],[メール]]="","",Table1[[#This Row],[メール]]),"")</f>
        <v>anonymous</v>
      </c>
      <c r="F64" s="45" t="str">
        <f>IFERROR(IF(Table1[[#This Row],[名前]]="","",Table1[[#This Row],[名前]]),"")</f>
        <v/>
      </c>
      <c r="G64" s="45" t="str">
        <f>IFERROR(IF(Table1[[#This Row],[最終変更時刻]]="","",Table1[[#This Row],[最終変更時刻]]),"")</f>
        <v/>
      </c>
      <c r="H64" s="45" t="str">
        <f>IFERROR(IF(HLOOKUP('回答結果(KPMG編集)'!H$2,'受領情報一覧(KPMG編集)'!$2:$100,ROW()-1,0)="","",HLOOKUP('回答結果(KPMG編集)'!H$2,'受領情報一覧(KPMG編集)'!$2:$100,ROW()-1,0)),"")</f>
        <v>株式会社ミラテクドローン</v>
      </c>
      <c r="I64" s="45" t="str">
        <f>IFERROR(IF(HLOOKUP('回答結果(KPMG編集)'!I$2,'受領情報一覧(KPMG編集)'!$2:$100,ROW()-1,0)="","",HLOOKUP('回答結果(KPMG編集)'!I$2,'受領情報一覧(KPMG編集)'!$2:$100,ROW()-1,0)),"")</f>
        <v>ミラテクドローン</v>
      </c>
      <c r="J64" s="45" t="str">
        <f>IFERROR(IF(HLOOKUP('回答結果(KPMG編集)'!J$2,'受領情報一覧(KPMG編集)'!$2:$100,ROW()-1,0)="","",HLOOKUP('回答結果(KPMG編集)'!J$2,'受領情報一覧(KPMG編集)'!$2:$100,ROW()-1,0)),"")</f>
        <v>日本国</v>
      </c>
      <c r="K64" s="184" t="str">
        <f>IFERROR(IF(HLOOKUP('回答結果(KPMG編集)'!K$2,'受領情報一覧(KPMG編集)'!$2:$100,ROW()-1,0)="","",HLOOKUP('回答結果(KPMG編集)'!K$2,'受領情報一覧(KPMG編集)'!$2:$100,ROW()-1,0)),"")</f>
        <v>6010701039462</v>
      </c>
      <c r="L64" s="45" t="str">
        <f>IFERROR(IF(HLOOKUP('回答結果(KPMG編集)'!L$2,'受領情報一覧(KPMG編集)'!$2:$100,ROW()-1,0)="","",HLOOKUP('回答結果(KPMG編集)'!L$2,'受領情報一覧(KPMG編集)'!$2:$100,ROW()-1,0)),"")</f>
        <v>50⼈以下</v>
      </c>
      <c r="M64" s="45" t="str">
        <f>IFERROR(IF(HLOOKUP('回答結果(KPMG編集)'!M$2,'受領情報一覧(KPMG編集)'!$2:$100,ROW()-1,0)="","",HLOOKUP('回答結果(KPMG編集)'!M$2,'受領情報一覧(KPMG編集)'!$2:$100,ROW()-1,0)),"")</f>
        <v>5,000万円超１億円以下</v>
      </c>
      <c r="N64" s="45" t="str">
        <f>IFERROR(IF(HLOOKUP('回答結果(KPMG編集)'!N$2,'受領情報一覧(KPMG編集)'!$2:$100,ROW()-1,0)="","",HLOOKUP('回答結果(KPMG編集)'!N$2,'受領情報一覧(KPMG編集)'!$2:$100,ROW()-1,0)),"")</f>
        <v>東京都品川区荏原１丁目２０番１０号</v>
      </c>
      <c r="O64" s="45" t="str">
        <f>IFERROR(IF(HLOOKUP('回答結果(KPMG編集)'!O$2,'受領情報一覧(KPMG編集)'!$2:$100,ROW()-1,0)="","",HLOOKUP('回答結果(KPMG編集)'!O$2,'受領情報一覧(KPMG編集)'!$2:$100,ROW()-1,0)),"")</f>
        <v>https://www.miratecdrone.co.jp/</v>
      </c>
      <c r="P64" s="45" t="str">
        <f>IFERROR(IF(HLOOKUP('回答結果(KPMG編集)'!P$2,'受領情報一覧(KPMG編集)'!$2:$100,ROW()-1,0)="","",HLOOKUP('回答結果(KPMG編集)'!P$2,'受領情報一覧(KPMG編集)'!$2:$100,ROW()-1,0)),"")</f>
        <v>中央省庁（全省庁統一資格）;市区町村;</v>
      </c>
      <c r="Q64" s="45" t="str">
        <f>IFERROR(IF(HLOOKUP('回答結果(KPMG編集)'!Q$2,'受領情報一覧(KPMG編集)'!$2:$100,ROW()-1,0)="","",HLOOKUP('回答結果(KPMG編集)'!Q$2,'受領情報一覧(KPMG編集)'!$2:$100,ROW()-1,0)),"")</f>
        <v>全国;</v>
      </c>
      <c r="R64" s="45" t="str">
        <f>IFERROR(IF(HLOOKUP('回答結果(KPMG編集)'!R$2,'受領情報一覧(KPMG編集)'!$2:$100,ROW()-1,0)="","",HLOOKUP('回答結果(KPMG編集)'!R$2,'受領情報一覧(KPMG編集)'!$2:$100,ROW()-1,0)),"")</f>
        <v>たおれん棒</v>
      </c>
      <c r="S64" s="45" t="str">
        <f>IFERROR(IF(HLOOKUP('回答結果(KPMG編集)'!S$2,'受領情報一覧(KPMG編集)'!$2:$100,ROW()-1,0)="","",HLOOKUP('回答結果(KPMG編集)'!S$2,'受領情報一覧(KPMG編集)'!$2:$100,ROW()-1,0)),"")</f>
        <v>たおれん棒DX8</v>
      </c>
      <c r="T64" s="45" t="str">
        <f>IFERROR(IF(HLOOKUP('回答結果(KPMG編集)'!T$2,'受領情報一覧(KPMG編集)'!$2:$100,ROW()-1,0)="","",HLOOKUP('回答結果(KPMG編集)'!T$2,'受領情報一覧(KPMG編集)'!$2:$100,ROW()-1,0)),"")</f>
        <v>ドローン技術を応用した高所の設備点検支援ツールです。 
ロッドの正立を自動アシストします</v>
      </c>
      <c r="U64" s="45" t="str">
        <f>IFERROR(IF(HLOOKUP('回答結果(KPMG編集)'!U$2,'受領情報一覧(KPMG編集)'!$2:$100,ROW()-1,0)="","",HLOOKUP('回答結果(KPMG編集)'!U$2,'受領情報一覧(KPMG編集)'!$2:$100,ROW()-1,0)),"")</f>
        <v>https://www.multicopter.co.jp/projects-2</v>
      </c>
      <c r="V64" s="45" t="str">
        <f>IFERROR(IF(HLOOKUP('回答結果(KPMG編集)'!V$2,'受領情報一覧(KPMG編集)'!$2:$100,ROW()-1,0)="","",HLOOKUP('回答結果(KPMG編集)'!V$2,'受領情報一覧(KPMG編集)'!$2:$100,ROW()-1,0)),"")</f>
        <v/>
      </c>
      <c r="W64" s="45" t="str">
        <f>IFERROR(IF(HLOOKUP('回答結果(KPMG編集)'!W$2,'受領情報一覧(KPMG編集)'!$2:$100,ROW()-1,0)="","",HLOOKUP('回答結果(KPMG編集)'!W$2,'受領情報一覧(KPMG編集)'!$2:$100,ROW()-1,0)),"")</f>
        <v/>
      </c>
      <c r="X64" s="45" t="str">
        <f>IFERROR(IF(HLOOKUP('回答結果(KPMG編集)'!X$2,'受領情報一覧(KPMG編集)'!$2:$100,ROW()-1,0)="","",HLOOKUP('回答結果(KPMG編集)'!X$2,'受領情報一覧(KPMG編集)'!$2:$100,ROW()-1,0)),"")</f>
        <v>１つの要素技術により構成される</v>
      </c>
      <c r="Y64" s="45" t="str">
        <f>IFERROR(IF(HLOOKUP('回答結果(KPMG編集)'!Y$2,'受領情報一覧(KPMG編集)'!$2:$100,ROW()-1,0)="","",HLOOKUP('回答結果(KPMG編集)'!Y$2,'受領情報一覧(KPMG編集)'!$2:$100,ROW()-1,0)),"")</f>
        <v>株式会社空撮技研</v>
      </c>
      <c r="Z64" s="45" t="str">
        <f>IFERROR(IF(HLOOKUP('回答結果(KPMG編集)'!Z$2,'受領情報一覧(KPMG編集)'!$2:$100,ROW()-1,0)="","",HLOOKUP('回答結果(KPMG編集)'!Z$2,'受領情報一覧(KPMG編集)'!$2:$100,ROW()-1,0)),"")</f>
        <v>クウサツギケン</v>
      </c>
      <c r="AA64" s="185" t="str">
        <f>IFERROR(IF(HLOOKUP('回答結果(KPMG編集)'!AA$2,'受領情報一覧(KPMG編集)'!$2:$100,ROW()-1,0)="","",HLOOKUP('回答結果(KPMG編集)'!AA$2,'受領情報一覧(KPMG編集)'!$2:$100,ROW()-1,0)),"")</f>
        <v>3470001014783</v>
      </c>
      <c r="AB64" s="45" t="str">
        <f>IFERROR(IF(HLOOKUP('回答結果(KPMG編集)'!AB$2,'受領情報一覧(KPMG編集)'!$2:$100,ROW()-1,0)="","",HLOOKUP('回答結果(KPMG編集)'!AB$2,'受領情報一覧(KPMG編集)'!$2:$100,ROW()-1,0)),"")</f>
        <v>香川県観音寺市大野原町萩原2351番地</v>
      </c>
      <c r="AC64" s="45" t="str">
        <f>IFERROR(IF(HLOOKUP('回答結果(KPMG編集)'!AC$2,'受領情報一覧(KPMG編集)'!$2:$100,ROW()-1,0)="","",HLOOKUP('回答結果(KPMG編集)'!AC$2,'受領情報一覧(KPMG編集)'!$2:$100,ROW()-1,0)),"")</f>
        <v/>
      </c>
      <c r="AD64" s="45" t="str">
        <f>IFERROR(IF(HLOOKUP('回答結果(KPMG編集)'!AD$2,'受領情報一覧(KPMG編集)'!$2:$100,ROW()-1,0)="","",HLOOKUP('回答結果(KPMG編集)'!AD$2,'受領情報一覧(KPMG編集)'!$2:$100,ROW()-1,0)),"")</f>
        <v/>
      </c>
      <c r="AE64" s="45" t="str">
        <f>IFERROR(IF(HLOOKUP('回答結果(KPMG編集)'!AE$2,'受領情報一覧(KPMG編集)'!$2:$100,ROW()-1,0)="","",HLOOKUP('回答結果(KPMG編集)'!AE$2,'受領情報一覧(KPMG編集)'!$2:$100,ROW()-1,0)),"")</f>
        <v/>
      </c>
      <c r="AF64" s="45" t="str">
        <f>IFERROR(IF(HLOOKUP('回答結果(KPMG編集)'!AF$2,'受領情報一覧(KPMG編集)'!$2:$100,ROW()-1,0)="","",HLOOKUP('回答結果(KPMG編集)'!AF$2,'受領情報一覧(KPMG編集)'!$2:$100,ROW()-1,0)),"")</f>
        <v/>
      </c>
      <c r="AG64" s="185" t="str">
        <f>IFERROR(IF(HLOOKUP('回答結果(KPMG編集)'!AG$2,'受領情報一覧(KPMG編集)'!$2:$100,ROW()-1,0)="","",HLOOKUP('回答結果(KPMG編集)'!AG$2,'受領情報一覧(KPMG編集)'!$2:$100,ROW()-1,0)),"")</f>
        <v/>
      </c>
      <c r="AH64" s="45" t="str">
        <f>IFERROR(IF(HLOOKUP('回答結果(KPMG編集)'!AH$2,'受領情報一覧(KPMG編集)'!$2:$100,ROW()-1,0)="","",HLOOKUP('回答結果(KPMG編集)'!AH$2,'受領情報一覧(KPMG編集)'!$2:$100,ROW()-1,0)),"")</f>
        <v/>
      </c>
      <c r="AI64" s="45" t="str">
        <f>IFERROR(IF(HLOOKUP('回答結果(KPMG編集)'!AI$2,'受領情報一覧(KPMG編集)'!$2:$100,ROW()-1,0)="","",HLOOKUP('回答結果(KPMG編集)'!AI$2,'受領情報一覧(KPMG編集)'!$2:$100,ROW()-1,0)),"")</f>
        <v/>
      </c>
      <c r="AJ64" s="45" t="str">
        <f>IFERROR(IF(HLOOKUP('回答結果(KPMG編集)'!AJ$2,'受領情報一覧(KPMG編集)'!$2:$100,ROW()-1,0)="","",HLOOKUP('回答結果(KPMG編集)'!AJ$2,'受領情報一覧(KPMG編集)'!$2:$100,ROW()-1,0)),"")</f>
        <v/>
      </c>
      <c r="AK64" s="45" t="str">
        <f>IFERROR(IF(HLOOKUP('回答結果(KPMG編集)'!AK$2,'受領情報一覧(KPMG編集)'!$2:$100,ROW()-1,0)="","",HLOOKUP('回答結果(KPMG編集)'!AK$2,'受領情報一覧(KPMG編集)'!$2:$100,ROW()-1,0)),"")</f>
        <v/>
      </c>
      <c r="AL64" s="45" t="str">
        <f>IFERROR(IF(HLOOKUP('回答結果(KPMG編集)'!AL$2,'受領情報一覧(KPMG編集)'!$2:$100,ROW()-1,0)="","",HLOOKUP('回答結果(KPMG編集)'!AL$2,'受領情報一覧(KPMG編集)'!$2:$100,ROW()-1,0)),"")</f>
        <v/>
      </c>
      <c r="AM64" s="45" t="str">
        <f>IFERROR(IF(HLOOKUP('回答結果(KPMG編集)'!AM$2,'受領情報一覧(KPMG編集)'!$2:$100,ROW()-1,0)="","",HLOOKUP('回答結果(KPMG編集)'!AM$2,'受領情報一覧(KPMG編集)'!$2:$100,ROW()-1,0)),"")</f>
        <v/>
      </c>
      <c r="AN64" s="185" t="str">
        <f>IFERROR(IF(HLOOKUP('回答結果(KPMG編集)'!AN$2,'受領情報一覧(KPMG編集)'!$2:$100,ROW()-1,0)="","",HLOOKUP('回答結果(KPMG編集)'!AN$2,'受領情報一覧(KPMG編集)'!$2:$100,ROW()-1,0)),"")</f>
        <v/>
      </c>
      <c r="AO64" s="45" t="str">
        <f>IFERROR(IF(HLOOKUP('回答結果(KPMG編集)'!AO$2,'受領情報一覧(KPMG編集)'!$2:$100,ROW()-1,0)="","",HLOOKUP('回答結果(KPMG編集)'!AO$2,'受領情報一覧(KPMG編集)'!$2:$100,ROW()-1,0)),"")</f>
        <v/>
      </c>
      <c r="AP64" s="45" t="str">
        <f>IFERROR(IF(HLOOKUP('回答結果(KPMG編集)'!AP$2,'受領情報一覧(KPMG編集)'!$2:$100,ROW()-1,0)="","",HLOOKUP('回答結果(KPMG編集)'!AP$2,'受領情報一覧(KPMG編集)'!$2:$100,ROW()-1,0)),"")</f>
        <v/>
      </c>
      <c r="AQ64" s="45" t="str">
        <f>IFERROR(IF(HLOOKUP('回答結果(KPMG編集)'!AQ$2,'受領情報一覧(KPMG編集)'!$2:$100,ROW()-1,0)="","",HLOOKUP('回答結果(KPMG編集)'!AQ$2,'受領情報一覧(KPMG編集)'!$2:$100,ROW()-1,0)),"")</f>
        <v/>
      </c>
      <c r="AR64" s="45" t="str">
        <f>IFERROR(IF(HLOOKUP('回答結果(KPMG編集)'!AR$2,'受領情報一覧(KPMG編集)'!$2:$100,ROW()-1,0)="","",HLOOKUP('回答結果(KPMG編集)'!AR$2,'受領情報一覧(KPMG編集)'!$2:$100,ROW()-1,0)),"")</f>
        <v/>
      </c>
      <c r="AS64" s="45" t="str">
        <f>IFERROR(IF(HLOOKUP('回答結果(KPMG編集)'!AS$2,'受領情報一覧(KPMG編集)'!$2:$100,ROW()-1,0)="","",HLOOKUP('回答結果(KPMG編集)'!AS$2,'受領情報一覧(KPMG編集)'!$2:$100,ROW()-1,0)),"")</f>
        <v/>
      </c>
      <c r="AT64" s="45" t="str">
        <f>IFERROR(IF(HLOOKUP('回答結果(KPMG編集)'!AT$2,'受領情報一覧(KPMG編集)'!$2:$100,ROW()-1,0)="","",HLOOKUP('回答結果(KPMG編集)'!AT$2,'受領情報一覧(KPMG編集)'!$2:$100,ROW()-1,0)),"")</f>
        <v/>
      </c>
      <c r="AU64" s="45" t="str">
        <f>IFERROR(IF(HLOOKUP('回答結果(KPMG編集)'!AU$2,'受領情報一覧(KPMG編集)'!$2:$100,ROW()-1,0)="","",HLOOKUP('回答結果(KPMG編集)'!AU$2,'受領情報一覧(KPMG編集)'!$2:$100,ROW()-1,0)),"")</f>
        <v/>
      </c>
      <c r="AV64" s="45" t="str">
        <f>IFERROR(IF(HLOOKUP('回答結果(KPMG編集)'!AV$2,'受領情報一覧(KPMG編集)'!$2:$100,ROW()-1,0)="","",HLOOKUP('回答結果(KPMG編集)'!AV$2,'受領情報一覧(KPMG編集)'!$2:$100,ROW()-1,0)),"")</f>
        <v/>
      </c>
      <c r="AW64" s="45" t="str">
        <f>IFERROR(IF(HLOOKUP('回答結果(KPMG編集)'!AW$2,'受領情報一覧(KPMG編集)'!$2:$100,ROW()-1,0)="","",HLOOKUP('回答結果(KPMG編集)'!AW$2,'受領情報一覧(KPMG編集)'!$2:$100,ROW()-1,0)),"")</f>
        <v/>
      </c>
      <c r="AX64" s="45" t="str">
        <f>IFERROR(IF(HLOOKUP('回答結果(KPMG編集)'!AX$2,'受領情報一覧(KPMG編集)'!$2:$100,ROW()-1,0)="","",HLOOKUP('回答結果(KPMG編集)'!AX$2,'受領情報一覧(KPMG編集)'!$2:$100,ROW()-1,0)),"")</f>
        <v/>
      </c>
      <c r="AY64" s="45" t="str">
        <f>IFERROR(IF(HLOOKUP('回答結果(KPMG編集)'!AY$2,'受領情報一覧(KPMG編集)'!$2:$100,ROW()-1,0)="","",HLOOKUP('回答結果(KPMG編集)'!AY$2,'受領情報一覧(KPMG編集)'!$2:$100,ROW()-1,0)),"")</f>
        <v/>
      </c>
      <c r="AZ64" s="45" t="str">
        <f>IFERROR(IF(HLOOKUP('回答結果(KPMG編集)'!AZ$2,'受領情報一覧(KPMG編集)'!$2:$100,ROW()-1,0)="","",HLOOKUP('回答結果(KPMG編集)'!AZ$2,'受領情報一覧(KPMG編集)'!$2:$100,ROW()-1,0)),"")</f>
        <v/>
      </c>
      <c r="BA64" s="45" t="str">
        <f>IFERROR(IF(HLOOKUP('回答結果(KPMG編集)'!BA$2,'受領情報一覧(KPMG編集)'!$2:$100,ROW()-1,0)="","",HLOOKUP('回答結果(KPMG編集)'!BA$2,'受領情報一覧(KPMG編集)'!$2:$100,ROW()-1,0)),"")</f>
        <v/>
      </c>
      <c r="BB64" s="185" t="str">
        <f>IFERROR(IF(HLOOKUP('回答結果(KPMG編集)'!BB$2,'受領情報一覧(KPMG編集)'!$2:$100,ROW()-1,0)="","",HLOOKUP('回答結果(KPMG編集)'!BB$2,'受領情報一覧(KPMG編集)'!$2:$100,ROW()-1,0)),"")</f>
        <v/>
      </c>
      <c r="BC64" s="45" t="str">
        <f>IFERROR(IF(HLOOKUP('回答結果(KPMG編集)'!BC$2,'受領情報一覧(KPMG編集)'!$2:$100,ROW()-1,0)="","",HLOOKUP('回答結果(KPMG編集)'!BC$2,'受領情報一覧(KPMG編集)'!$2:$100,ROW()-1,0)),"")</f>
        <v/>
      </c>
      <c r="BD64" s="45" t="str">
        <f>IFERROR(IF(HLOOKUP('回答結果(KPMG編集)'!BD$2,'受領情報一覧(KPMG編集)'!$2:$100,ROW()-1,0)="","",HLOOKUP('回答結果(KPMG編集)'!BD$2,'受領情報一覧(KPMG編集)'!$2:$100,ROW()-1,0)),"")</f>
        <v/>
      </c>
      <c r="BE64" s="45" t="str">
        <f>IFERROR(IF(HLOOKUP('回答結果(KPMG編集)'!BE$2,'受領情報一覧(KPMG編集)'!$2:$100,ROW()-1,0)="","",HLOOKUP('回答結果(KPMG編集)'!BE$2,'受領情報一覧(KPMG編集)'!$2:$100,ROW()-1,0)),"")</f>
        <v/>
      </c>
      <c r="BF64" s="45" t="str">
        <f>IFERROR(IF(HLOOKUP('回答結果(KPMG編集)'!BF$2,'受領情報一覧(KPMG編集)'!$2:$100,ROW()-1,0)="","",HLOOKUP('回答結果(KPMG編集)'!BF$2,'受領情報一覧(KPMG編集)'!$2:$100,ROW()-1,0)),"")</f>
        <v/>
      </c>
      <c r="BG64" s="45" t="str">
        <f>IFERROR(IF(HLOOKUP('回答結果(KPMG編集)'!BG$2,'受領情報一覧(KPMG編集)'!$2:$100,ROW()-1,0)="","",HLOOKUP('回答結果(KPMG編集)'!BG$2,'受領情報一覧(KPMG編集)'!$2:$100,ROW()-1,0)),"")</f>
        <v/>
      </c>
      <c r="BH64" s="45" t="str">
        <f>IFERROR(IF(HLOOKUP('回答結果(KPMG編集)'!BH$2,'受領情報一覧(KPMG編集)'!$2:$100,ROW()-1,0)="","",HLOOKUP('回答結果(KPMG編集)'!BH$2,'受領情報一覧(KPMG編集)'!$2:$100,ROW()-1,0)),"")</f>
        <v/>
      </c>
      <c r="BI64" s="45" t="str">
        <f>IFERROR(IF(HLOOKUP('回答結果(KPMG編集)'!BI$2,'受領情報一覧(KPMG編集)'!$2:$100,ROW()-1,0)="","",HLOOKUP('回答結果(KPMG編集)'!BI$2,'受領情報一覧(KPMG編集)'!$2:$100,ROW()-1,0)),"")</f>
        <v/>
      </c>
      <c r="BJ64" s="45" t="str">
        <f>IFERROR(IF(HLOOKUP('回答結果(KPMG編集)'!BJ$2,'受領情報一覧(KPMG編集)'!$2:$100,ROW()-1,0)="","",HLOOKUP('回答結果(KPMG編集)'!BJ$2,'受領情報一覧(KPMG編集)'!$2:$100,ROW()-1,0)),"")</f>
        <v/>
      </c>
      <c r="BK64" s="45" t="str">
        <f>IFERROR(IF(HLOOKUP('回答結果(KPMG編集)'!BK$2,'受領情報一覧(KPMG編集)'!$2:$100,ROW()-1,0)="","",HLOOKUP('回答結果(KPMG編集)'!BK$2,'受領情報一覧(KPMG編集)'!$2:$100,ROW()-1,0)),"")</f>
        <v/>
      </c>
      <c r="BL64" s="45" t="str">
        <f>IFERROR(IF(HLOOKUP('回答結果(KPMG編集)'!BL$2,'受領情報一覧(KPMG編集)'!$2:$100,ROW()-1,0)="","",HLOOKUP('回答結果(KPMG編集)'!BL$2,'受領情報一覧(KPMG編集)'!$2:$100,ROW()-1,0)),"")</f>
        <v/>
      </c>
      <c r="BM64" s="45" t="str">
        <f>IFERROR(IF(HLOOKUP('回答結果(KPMG編集)'!BM$2,'受領情報一覧(KPMG編集)'!$2:$100,ROW()-1,0)="","",HLOOKUP('回答結果(KPMG編集)'!BM$2,'受領情報一覧(KPMG編集)'!$2:$100,ROW()-1,0)),"")</f>
        <v>有</v>
      </c>
      <c r="BN64" s="45" t="str">
        <f>IFERROR(IF(HLOOKUP('回答結果(KPMG編集)'!BN$2,'受領情報一覧(KPMG編集)'!$2:$100,ROW()-1,0)="","",HLOOKUP('回答結果(KPMG編集)'!BN$2,'受領情報一覧(KPMG編集)'!$2:$100,ROW()-1,0)),"")</f>
        <v>土木構造物（道路、トンネル、橋梁、導管等の埋設物、等）;建築物（家屋、事業所、工場、畜舎、倉庫、等）;設備（建築設備、水道設備、製造設備、防災設備、等）;</v>
      </c>
      <c r="BO64" s="45" t="str">
        <f>IFERROR(IF(HLOOKUP('回答結果(KPMG編集)'!BO$2,'受領情報一覧(KPMG編集)'!$2:$100,ROW()-1,0)="","",HLOOKUP('回答結果(KPMG編集)'!BO$2,'受領情報一覧(KPMG編集)'!$2:$100,ROW()-1,0)),"")</f>
        <v>静止画や動画データ;</v>
      </c>
      <c r="BP64" s="45" t="str">
        <f>IFERROR(IF(HLOOKUP('回答結果(KPMG編集)'!BP$2,'受領情報一覧(KPMG編集)'!$2:$100,ROW()-1,0)="","",HLOOKUP('回答結果(KPMG編集)'!BP$2,'受領情報一覧(KPMG編集)'!$2:$100,ROW()-1,0)),"")</f>
        <v>機器を確認対象の付近に一時的に設置（仮設）;</v>
      </c>
      <c r="BQ64" s="45" t="str">
        <f>IFERROR(IF(HLOOKUP('回答結果(KPMG編集)'!BQ$2,'受領情報一覧(KPMG編集)'!$2:$100,ROW()-1,0)="","",HLOOKUP('回答結果(KPMG編集)'!BQ$2,'受領情報一覧(KPMG編集)'!$2:$100,ROW()-1,0)),"")</f>
        <v>レベル3：実装（製品・サービスとして提供されている）</v>
      </c>
      <c r="BR64" s="45" t="str">
        <f>IFERROR(IF(HLOOKUP('回答結果(KPMG編集)'!BR$2,'受領情報一覧(KPMG編集)'!$2:$100,ROW()-1,0)="","",HLOOKUP('回答結果(KPMG編集)'!BR$2,'受領情報一覧(KPMG編集)'!$2:$100,ROW()-1,0)),"")</f>
        <v>ドローン等や高所作業車を持ち込めないような場所で安定して高所の対象物の静止画、動画を取得することが可能。ドローンの技術を用いて自立をします。</v>
      </c>
      <c r="BS64" s="45" t="str">
        <f>IFERROR(IF(HLOOKUP('回答結果(KPMG編集)'!BS$2,'受領情報一覧(KPMG編集)'!$2:$100,ROW()-1,0)="","",HLOOKUP('回答結果(KPMG編集)'!BS$2,'受領情報一覧(KPMG編集)'!$2:$100,ROW()-1,0)),"")</f>
        <v>当該なし</v>
      </c>
      <c r="BT64" s="45" t="str">
        <f>IFERROR(IF(HLOOKUP('回答結果(KPMG編集)'!BT$2,'受領情報一覧(KPMG編集)'!$2:$100,ROW()-1,0)="","",HLOOKUP('回答結果(KPMG編集)'!BT$2,'受領情報一覧(KPMG編集)'!$2:$100,ROW()-1,0)),"")</f>
        <v>使用推奨機器
DJI　DJI Pocket2
https://www.dji.com/jp/pocket-2</v>
      </c>
      <c r="BU64" s="45" t="str">
        <f>IFERROR(IF(HLOOKUP('回答結果(KPMG編集)'!BU$2,'受領情報一覧(KPMG編集)'!$2:$100,ROW()-1,0)="","",HLOOKUP('回答結果(KPMG編集)'!BU$2,'受領情報一覧(KPMG編集)'!$2:$100,ROW()-1,0)),"")</f>
        <v>無</v>
      </c>
      <c r="BV64" s="45" t="str">
        <f>IFERROR(IF(HLOOKUP('回答結果(KPMG編集)'!BV$2,'受領情報一覧(KPMG編集)'!$2:$100,ROW()-1,0)="","",HLOOKUP('回答結果(KPMG編集)'!BV$2,'受領情報一覧(KPMG編集)'!$2:$100,ROW()-1,0)),"")</f>
        <v/>
      </c>
      <c r="BW64" s="45" t="str">
        <f>IFERROR(IF(HLOOKUP('回答結果(KPMG編集)'!BW$2,'受領情報一覧(KPMG編集)'!$2:$100,ROW()-1,0)="","",HLOOKUP('回答結果(KPMG編集)'!BW$2,'受領情報一覧(KPMG編集)'!$2:$100,ROW()-1,0)),"")</f>
        <v/>
      </c>
      <c r="BX64" s="45" t="str">
        <f>IFERROR(IF(HLOOKUP('回答結果(KPMG編集)'!BX$2,'受領情報一覧(KPMG編集)'!$2:$100,ROW()-1,0)="","",HLOOKUP('回答結果(KPMG編集)'!BX$2,'受領情報一覧(KPMG編集)'!$2:$100,ROW()-1,0)),"")</f>
        <v/>
      </c>
      <c r="BY64" s="45" t="str">
        <f>IFERROR(IF(HLOOKUP('回答結果(KPMG編集)'!BY$2,'受領情報一覧(KPMG編集)'!$2:$100,ROW()-1,0)="","",HLOOKUP('回答結果(KPMG編集)'!BY$2,'受領情報一覧(KPMG編集)'!$2:$100,ROW()-1,0)),"")</f>
        <v>取得していない;</v>
      </c>
      <c r="BZ64" s="45" t="str">
        <f>IFERROR(IF(HLOOKUP('回答結果(KPMG編集)'!BZ$2,'受領情報一覧(KPMG編集)'!$2:$100,ROW()-1,0)="","",HLOOKUP('回答結果(KPMG編集)'!BZ$2,'受領情報一覧(KPMG編集)'!$2:$100,ROW()-1,0)),"")</f>
        <v>両方取得していない</v>
      </c>
      <c r="CA64" s="45" t="str">
        <f>IFERROR(IF(HLOOKUP('回答結果(KPMG編集)'!CA$2,'受領情報一覧(KPMG編集)'!$2:$100,ROW()-1,0)="","",HLOOKUP('回答結果(KPMG編集)'!CA$2,'受領情報一覧(KPMG編集)'!$2:$100,ROW()-1,0)),"")</f>
        <v/>
      </c>
      <c r="CB64" s="45" t="str">
        <f>IFERROR(IF(HLOOKUP('回答結果(KPMG編集)'!CB$2,'受領情報一覧(KPMG編集)'!$2:$100,ROW()-1,0)="","",HLOOKUP('回答結果(KPMG編集)'!CB$2,'受領情報一覧(KPMG編集)'!$2:$100,ROW()-1,0)),"")</f>
        <v/>
      </c>
      <c r="CC64" s="45" t="str">
        <f>IFERROR(IF(HLOOKUP('回答結果(KPMG編集)'!CC$2,'受領情報一覧(KPMG編集)'!$2:$100,ROW()-1,0)="","",HLOOKUP('回答結果(KPMG編集)'!CC$2,'受領情報一覧(KPMG編集)'!$2:$100,ROW()-1,0)),"")</f>
        <v/>
      </c>
      <c r="CD64" s="45" t="str">
        <f>IFERROR(IF(HLOOKUP('回答結果(KPMG編集)'!CD$2,'受領情報一覧(KPMG編集)'!$2:$100,ROW()-1,0)="","",HLOOKUP('回答結果(KPMG編集)'!CD$2,'受領情報一覧(KPMG編集)'!$2:$100,ROW()-1,0)),"")</f>
        <v/>
      </c>
      <c r="CE64" s="45" t="str">
        <f>IFERROR(IF(HLOOKUP('回答結果(KPMG編集)'!CE$2,'受領情報一覧(KPMG編集)'!$2:$100,ROW()-1,0)="","",HLOOKUP('回答結果(KPMG編集)'!CE$2,'受領情報一覧(KPMG編集)'!$2:$100,ROW()-1,0)),"")</f>
        <v>脆弱性検査を実施しておらず実施する予定もない</v>
      </c>
      <c r="CF64" s="45" t="str">
        <f>IFERROR(IF(HLOOKUP('回答結果(KPMG編集)'!CF$2,'受領情報一覧(KPMG編集)'!$2:$100,ROW()-1,0)="","",HLOOKUP('回答結果(KPMG編集)'!CF$2,'受領情報一覧(KPMG編集)'!$2:$100,ROW()-1,0)),"")</f>
        <v/>
      </c>
      <c r="CG64" s="45" t="str">
        <f>IFERROR(IF(HLOOKUP('回答結果(KPMG編集)'!CG$2,'受領情報一覧(KPMG編集)'!$2:$100,ROW()-1,0)="","",HLOOKUP('回答結果(KPMG編集)'!CG$2,'受領情報一覧(KPMG編集)'!$2:$100,ROW()-1,0)),"")</f>
        <v/>
      </c>
      <c r="CH64" s="45" t="str">
        <f>IFERROR(IF(HLOOKUP('回答結果(KPMG編集)'!CH$2,'受領情報一覧(KPMG編集)'!$2:$100,ROW()-1,0)="","",HLOOKUP('回答結果(KPMG編集)'!CH$2,'受領情報一覧(KPMG編集)'!$2:$100,ROW()-1,0)),"")</f>
        <v/>
      </c>
      <c r="CI64" s="45" t="str">
        <f>IFERROR(IF(HLOOKUP('回答結果(KPMG編集)'!CI$2,'受領情報一覧(KPMG編集)'!$2:$100,ROW()-1,0)="","",HLOOKUP('回答結果(KPMG編集)'!CI$2,'受領情報一覧(KPMG編集)'!$2:$100,ROW()-1,0)),"")</f>
        <v>優先度の問題　※過去に重大なセキュリティインシデントが発生しておらず、脆弱性検査を実施する優先度が低い、等;</v>
      </c>
      <c r="CJ64" s="45" t="str">
        <f>IFERROR(IF(HLOOKUP('回答結果(KPMG編集)'!CJ$2,'受領情報一覧(KPMG編集)'!$2:$100,ROW()-1,0)="","",HLOOKUP('回答結果(KPMG編集)'!CJ$2,'受領情報一覧(KPMG編集)'!$2:$100,ROW()-1,0)),"")</f>
        <v>データセンタに業務データを保存しない</v>
      </c>
      <c r="CK64" s="45" t="str">
        <f>IFERROR(IF(HLOOKUP('回答結果(KPMG編集)'!CK$2,'受領情報一覧(KPMG編集)'!$2:$100,ROW()-1,0)="","",HLOOKUP('回答結果(KPMG編集)'!CK$2,'受領情報一覧(KPMG編集)'!$2:$100,ROW()-1,0)),"")</f>
        <v/>
      </c>
      <c r="CL64" s="45" t="str">
        <f>IFERROR(IF(HLOOKUP('回答結果(KPMG編集)'!CL$2,'受領情報一覧(KPMG編集)'!$2:$100,ROW()-1,0)="","",HLOOKUP('回答結果(KPMG編集)'!CL$2,'受領情報一覧(KPMG編集)'!$2:$100,ROW()-1,0)),"")</f>
        <v>いずれの機能も有していない;</v>
      </c>
      <c r="CM64" s="45" t="str">
        <f>IFERROR(IF(HLOOKUP('回答結果(KPMG編集)'!CM$2,'受領情報一覧(KPMG編集)'!$2:$100,ROW()-1,0)="","",HLOOKUP('回答結果(KPMG編集)'!CM$2,'受領情報一覧(KPMG編集)'!$2:$100,ROW()-1,0)),"")</f>
        <v>対策を実施していない;</v>
      </c>
      <c r="CN64" s="45" t="str">
        <f>IFERROR(IF(HLOOKUP('回答結果(KPMG編集)'!CN$2,'受領情報一覧(KPMG編集)'!$2:$100,ROW()-1,0)="","",HLOOKUP('回答結果(KPMG編集)'!CN$2,'受領情報一覧(KPMG編集)'!$2:$100,ROW()-1,0)),"")</f>
        <v>対策を実施していない;</v>
      </c>
      <c r="CO64" s="45" t="str">
        <f>IFERROR(IF(HLOOKUP('回答結果(KPMG編集)'!CO$2,'受領情報一覧(KPMG編集)'!$2:$100,ROW()-1,0)="","",HLOOKUP('回答結果(KPMG編集)'!CO$2,'受領情報一覧(KPMG編集)'!$2:$100,ROW()-1,0)),"")</f>
        <v>ソフトウェア・コンポーネントを管理していない</v>
      </c>
      <c r="CP64" s="45" t="str">
        <f>IFERROR(IF(HLOOKUP('回答結果(KPMG編集)'!CP$2,'受領情報一覧(KPMG編集)'!$2:$100,ROW()-1,0)="","",HLOOKUP('回答結果(KPMG編集)'!CP$2,'受領情報一覧(KPMG編集)'!$2:$100,ROW()-1,0)),"")</f>
        <v/>
      </c>
      <c r="CQ64" s="45" t="str">
        <f>IFERROR(IF(HLOOKUP('回答結果(KPMG編集)'!CQ$2,'受領情報一覧(KPMG編集)'!$2:$100,ROW()-1,0)="","",HLOOKUP('回答結果(KPMG編集)'!CQ$2,'受領情報一覧(KPMG編集)'!$2:$100,ROW()-1,0)),"")</f>
        <v/>
      </c>
      <c r="CR64" s="45" t="str">
        <f>IFERROR(IF(HLOOKUP('回答結果(KPMG編集)'!CR$2,'受領情報一覧(KPMG編集)'!$2:$100,ROW()-1,0)="","",HLOOKUP('回答結果(KPMG編集)'!CR$2,'受領情報一覧(KPMG編集)'!$2:$100,ROW()-1,0)),"")</f>
        <v/>
      </c>
      <c r="CS64" s="45" t="str">
        <f>IFERROR(IF(HLOOKUP('回答結果(KPMG編集)'!CS$2,'受領情報一覧(KPMG編集)'!$2:$100,ROW()-1,0)="","",HLOOKUP('回答結果(KPMG編集)'!CS$2,'受領情報一覧(KPMG編集)'!$2:$100,ROW()-1,0)),"")</f>
        <v>対策を実施していない;</v>
      </c>
      <c r="CT64" s="45" t="str">
        <f>IFERROR(IF(HLOOKUP('回答結果(KPMG編集)'!CT$2,'受領情報一覧(KPMG編集)'!$2:$100,ROW()-1,0)="","",HLOOKUP('回答結果(KPMG編集)'!CT$2,'受領情報一覧(KPMG編集)'!$2:$100,ROW()-1,0)),"")</f>
        <v>【継続的な改善を目的としたトレーニングの実施】継続的な改善を目的としたトレーニングを実施している（例）トレーニング結果を定量的な数値等で評価し、適宜トレーニング内容の改善を行いつつ、継続的にトレーニングを実施している、等;</v>
      </c>
      <c r="CU64" s="45" t="str">
        <f>IFERROR(IF(HLOOKUP('回答結果(KPMG編集)'!CU$2,'受領情報一覧(KPMG編集)'!$2:$100,ROW()-1,0)="","",HLOOKUP('回答結果(KPMG編集)'!CU$2,'受領情報一覧(KPMG編集)'!$2:$100,ROW()-1,0)),"")</f>
        <v>いずれも実施していない;</v>
      </c>
      <c r="CV64" s="45" t="str">
        <f>IFERROR(IF(HLOOKUP('回答結果(KPMG編集)'!CV$2,'受領情報一覧(KPMG編集)'!$2:$100,ROW()-1,0)="","",HLOOKUP('回答結果(KPMG編集)'!CV$2,'受領情報一覧(KPMG編集)'!$2:$100,ROW()-1,0)),"")</f>
        <v>5</v>
      </c>
      <c r="CW64" s="45" t="str">
        <f>IFERROR(IF(HLOOKUP('回答結果(KPMG編集)'!CW$2,'受領情報一覧(KPMG編集)'!$2:$100,ROW()-1,0)="","",HLOOKUP('回答結果(KPMG編集)'!CW$2,'受領情報一覧(KPMG編集)'!$2:$100,ROW()-1,0)),"")</f>
        <v>0</v>
      </c>
      <c r="CX64" s="45" t="str">
        <f>IFERROR(IF(HLOOKUP('回答結果(KPMG編集)'!CX$2,'受領情報一覧(KPMG編集)'!$2:$100,ROW()-1,0)="","",HLOOKUP('回答結果(KPMG編集)'!CX$2,'受領情報一覧(KPMG編集)'!$2:$100,ROW()-1,0)),"")</f>
        <v>閉所における天井取付機材の点検に利用</v>
      </c>
      <c r="CY64" s="45" t="str">
        <f>IFERROR(IF(HLOOKUP('回答結果(KPMG編集)'!CY$2,'受領情報一覧(KPMG編集)'!$2:$100,ROW()-1,0)="","",HLOOKUP('回答結果(KPMG編集)'!CY$2,'受領情報一覧(KPMG編集)'!$2:$100,ROW()-1,0)),"")</f>
        <v/>
      </c>
      <c r="CZ64" s="45" t="str">
        <f>IFERROR(IF(HLOOKUP('回答結果(KPMG編集)'!CZ$2,'受領情報一覧(KPMG編集)'!$2:$100,ROW()-1,0)="","",HLOOKUP('回答結果(KPMG編集)'!CZ$2,'受領情報一覧(KPMG編集)'!$2:$100,ROW()-1,0)),"")</f>
        <v/>
      </c>
      <c r="DA64" s="45" t="str">
        <f>IFERROR(IF(HLOOKUP('回答結果(KPMG編集)'!DA$2,'受領情報一覧(KPMG編集)'!$2:$100,ROW()-1,0)="","",HLOOKUP('回答結果(KPMG編集)'!DA$2,'受領情報一覧(KPMG編集)'!$2:$100,ROW()-1,0)),"")</f>
        <v>◯購入価格
　標準セット：455,000円（税抜）
　耐電圧セット：715,000円（税抜）
　※上記搭載カメラは別途</v>
      </c>
      <c r="DB64" s="45" t="str">
        <f>IFERROR(IF(HLOOKUP('回答結果(KPMG編集)'!DB$2,'受領情報一覧(KPMG編集)'!$2:$100,ROW()-1,0)="","",HLOOKUP('回答結果(KPMG編集)'!DB$2,'受領情報一覧(KPMG編集)'!$2:$100,ROW()-1,0)),"")</f>
        <v xml:space="preserve">【発明の名称】自立姿勢を制御できるロッド装置
特許7090364
【発明の名称】自立できるロッド装置
特許7352314
</v>
      </c>
      <c r="DC64" s="45" t="str">
        <f>IFERROR(IF(HLOOKUP('回答結果(KPMG編集)'!DC$2,'受領情報一覧(KPMG編集)'!$2:$100,ROW()-1,0)="","",HLOOKUP('回答結果(KPMG編集)'!DC$2,'受領情報一覧(KPMG編集)'!$2:$100,ROW()-1,0)),"")</f>
        <v/>
      </c>
      <c r="DD64" s="45" t="str">
        <f>IFERROR(IF(HLOOKUP('回答結果(KPMG編集)'!DD$2,'受領情報一覧(KPMG編集)'!$2:$100,ROW()-1,0)="","",HLOOKUP('回答結果(KPMG編集)'!DD$2,'受領情報一覧(KPMG編集)'!$2:$100,ROW()-1,0)),"")</f>
        <v>風速２ｍ以下、気温０度～３５度、雨天使用不可</v>
      </c>
      <c r="DE64" s="45" t="str">
        <f>IFERROR(IF(HLOOKUP('回答結果(KPMG編集)'!DE$2,'受領情報一覧(KPMG編集)'!$2:$100,ROW()-1,0)="","",HLOOKUP('回答結果(KPMG編集)'!DE$2,'受領情報一覧(KPMG編集)'!$2:$100,ROW()-1,0)),"")</f>
        <v/>
      </c>
      <c r="DF64" s="45" t="str">
        <f>IFERROR(IF(HLOOKUP('回答結果(KPMG編集)'!DF$2,'受領情報一覧(KPMG編集)'!$2:$100,ROW()-1,0)="","",HLOOKUP('回答結果(KPMG編集)'!DF$2,'受領情報一覧(KPMG編集)'!$2:$100,ROW()-1,0)),"")</f>
        <v>日本国の裁判所</v>
      </c>
      <c r="DG64" s="45" t="str">
        <f>IFERROR(IF(HLOOKUP('回答結果(KPMG編集)'!DG$2,'受領情報一覧(KPMG編集)'!$2:$100,ROW()-1,0)="","",HLOOKUP('回答結果(KPMG編集)'!DG$2,'受領情報一覧(KPMG編集)'!$2:$100,ROW()-1,0)),"")</f>
        <v>日本法</v>
      </c>
      <c r="DH64" s="45" t="str">
        <f>IFERROR(IF(HLOOKUP('回答結果(KPMG編集)'!DH$2,'受領情報一覧(KPMG編集)'!$2:$100,ROW()-1,0)="","",HLOOKUP('回答結果(KPMG編集)'!DH$2,'受領情報一覧(KPMG編集)'!$2:$100,ROW()-1,0)),"")</f>
        <v>はい</v>
      </c>
      <c r="DI64" s="45" t="str">
        <f>IFERROR(IF(HLOOKUP('回答結果(KPMG編集)'!DI$2,'受領情報一覧(KPMG編集)'!$2:$100,ROW()-1,0)="","",HLOOKUP('回答結果(KPMG編集)'!DI$2,'受領情報一覧(KPMG編集)'!$2:$100,ROW()-1,0)),"")</f>
        <v>はい</v>
      </c>
      <c r="DJ64" s="45" t="str">
        <f>IFERROR(IF(HLOOKUP('回答結果(KPMG編集)'!DJ$2,'受領情報一覧(KPMG編集)'!$2:$100,ROW()-1,0)="","",HLOOKUP('回答結果(KPMG編集)'!DJ$2,'受領情報一覧(KPMG編集)'!$2:$100,ROW()-1,0)),"")</f>
        <v>特段の定め無し</v>
      </c>
      <c r="DK64" s="45" t="str">
        <f>IFERROR(IF(HLOOKUP('回答結果(KPMG編集)'!DK$2,'受領情報一覧(KPMG編集)'!$2:$100,ROW()-1,0)="","",HLOOKUP('回答結果(KPMG編集)'!DK$2,'受領情報一覧(KPMG編集)'!$2:$100,ROW()-1,0)),"")</f>
        <v/>
      </c>
      <c r="DL64" s="45" t="str">
        <f>IFERROR(IF(HLOOKUP('回答結果(KPMG編集)'!DL$2,'受領情報一覧(KPMG編集)'!$2:$100,ROW()-1,0)="","",HLOOKUP('回答結果(KPMG編集)'!DL$2,'受領情報一覧(KPMG編集)'!$2:$100,ROW()-1,0)),"")</f>
        <v/>
      </c>
      <c r="DM64" s="45" t="str">
        <f>IFERROR(IF(HLOOKUP('回答結果(KPMG編集)'!DM$2,'受領情報一覧(KPMG編集)'!$2:$100,ROW()-1,0)="","",HLOOKUP('回答結果(KPMG編集)'!DM$2,'受領情報一覧(KPMG編集)'!$2:$100,ROW()-1,0)),"")</f>
        <v/>
      </c>
      <c r="DN64" s="45" t="str">
        <f>IFERROR(IF(HLOOKUP('回答結果(KPMG編集)'!DN$2,'受領情報一覧(KPMG編集)'!$2:$100,ROW()-1,0)="","",HLOOKUP('回答結果(KPMG編集)'!DN$2,'受領情報一覧(KPMG編集)'!$2:$100,ROW()-1,0)),"")</f>
        <v/>
      </c>
      <c r="DO64" s="45" t="str">
        <f>IFERROR(IF(HLOOKUP('回答結果(KPMG編集)'!DO$2,'受領情報一覧(KPMG編集)'!$2:$100,ROW()-1,0)="","",HLOOKUP('回答結果(KPMG編集)'!DO$2,'受領情報一覧(KPMG編集)'!$2:$100,ROW()-1,0)),"")</f>
        <v/>
      </c>
      <c r="DP64" s="45" t="str">
        <f>IFERROR(IF(HLOOKUP('回答結果(KPMG編集)'!DP$2,'受領情報一覧(KPMG編集)'!$2:$100,ROW()-1,0)="","",HLOOKUP('回答結果(KPMG編集)'!DP$2,'受領情報一覧(KPMG編集)'!$2:$100,ROW()-1,0)),"")</f>
        <v/>
      </c>
      <c r="DQ64" s="45" t="str">
        <f>IFERROR(IF(HLOOKUP('回答結果(KPMG編集)'!DQ$2,'受領情報一覧(KPMG編集)'!$2:$100,ROW()-1,0)="","",HLOOKUP('回答結果(KPMG編集)'!DQ$2,'受領情報一覧(KPMG編集)'!$2:$100,ROW()-1,0)),"")</f>
        <v/>
      </c>
      <c r="DR64" s="45" t="str">
        <f>IFERROR(IF(HLOOKUP('回答結果(KPMG編集)'!DR$2,'受領情報一覧(KPMG編集)'!$2:$100,ROW()-1,0)="","",HLOOKUP('回答結果(KPMG編集)'!DR$2,'受領情報一覧(KPMG編集)'!$2:$100,ROW()-1,0)),"")</f>
        <v/>
      </c>
      <c r="DS64" s="45" t="str">
        <f>IFERROR(IF(HLOOKUP('回答結果(KPMG編集)'!DS$2,'受領情報一覧(KPMG編集)'!$2:$100,ROW()-1,0)="","",HLOOKUP('回答結果(KPMG編集)'!DS$2,'受領情報一覧(KPMG編集)'!$2:$100,ROW()-1,0)),"")</f>
        <v/>
      </c>
      <c r="DT64" s="45" t="str">
        <f>IFERROR(IF(HLOOKUP('回答結果(KPMG編集)'!DT$2,'受領情報一覧(KPMG編集)'!$2:$100,ROW()-1,0)="","",HLOOKUP('回答結果(KPMG編集)'!DT$2,'受領情報一覧(KPMG編集)'!$2:$100,ROW()-1,0)),"")</f>
        <v/>
      </c>
      <c r="DU64" s="45" t="str">
        <f>IFERROR(IF(HLOOKUP('回答結果(KPMG編集)'!DU$2,'受領情報一覧(KPMG編集)'!$2:$100,ROW()-1,0)="","",HLOOKUP('回答結果(KPMG編集)'!DU$2,'受領情報一覧(KPMG編集)'!$2:$100,ROW()-1,0)),"")</f>
        <v/>
      </c>
      <c r="DV64" s="45" t="str">
        <f>IFERROR(IF(HLOOKUP('回答結果(KPMG編集)'!DV$2,'受領情報一覧(KPMG編集)'!$2:$100,ROW()-1,0)="","",HLOOKUP('回答結果(KPMG編集)'!DV$2,'受領情報一覧(KPMG編集)'!$2:$100,ROW()-1,0)),"")</f>
        <v>事業戦略部　薮内　基博</v>
      </c>
      <c r="DW64" s="45" t="str">
        <f>IFERROR(IF(HLOOKUP('回答結果(KPMG編集)'!DW$2,'受領情報一覧(KPMG編集)'!$2:$100,ROW()-1,0)="","",HLOOKUP('回答結果(KPMG編集)'!DW$2,'受領情報一覧(KPMG編集)'!$2:$100,ROW()-1,0)),"")</f>
        <v>ジギョウセンリャクブ　ヤブウチモトヒロ</v>
      </c>
      <c r="DX64" s="45" t="str">
        <f>IFERROR(IF(HLOOKUP('回答結果(KPMG編集)'!DX$2,'受領情報一覧(KPMG編集)'!$2:$100,ROW()-1,0)="","",HLOOKUP('回答結果(KPMG編集)'!DX$2,'受領情報一覧(KPMG編集)'!$2:$100,ROW()-1,0)),"")</f>
        <v>会社：078-940-0307　平日9時～17時30分
info@miratecdrone.co.jp</v>
      </c>
      <c r="DY64" s="45" t="str">
        <f>IFERROR(IF(HLOOKUP('回答結果(KPMG編集)'!DY$2,'受領情報一覧(KPMG編集)'!$2:$100,ROW()-1,0)="","",HLOOKUP('回答結果(KPMG編集)'!DY$2,'受領情報一覧(KPMG編集)'!$2:$100,ROW()-1,0)),"")</f>
        <v>個人情報の取扱いに同意する</v>
      </c>
      <c r="DZ64" s="45" t="str">
        <f>IFERROR(IF(HLOOKUP('回答結果(KPMG編集)'!DZ$2,'受領情報一覧(KPMG編集)'!$2:$100,ROW()-1,0)="","",HLOOKUP('回答結果(KPMG編集)'!DZ$2,'受領情報一覧(KPMG編集)'!$2:$100,ROW()-1,0)),"")</f>
        <v>著作権の取扱いに同意する</v>
      </c>
      <c r="EA64" s="45" t="str">
        <f>IFERROR(IF(HLOOKUP('回答結果(KPMG編集)'!EA$3,'受領情報一覧(KPMG編集)'!$3:$100,ROW()-2,0)="","",HLOOKUP('回答結果(KPMG編集)'!EA$3,'受領情報一覧(KPMG編集)'!$3:$100,ROW()-2,0)),"")</f>
        <v>同意する</v>
      </c>
      <c r="EB64" s="45" t="str">
        <f>IFERROR(IF(HLOOKUP('回答結果(KPMG編集)'!EB$3,'受領情報一覧(KPMG編集)'!$3:$100,ROW()-2,0)="","",HLOOKUP('回答結果(KPMG編集)'!EB$3,'受領情報一覧(KPMG編集)'!$3:$100,ROW()-2,0)),"")</f>
        <v>確認しました</v>
      </c>
    </row>
    <row r="65" spans="2:132" x14ac:dyDescent="0.55000000000000004">
      <c r="B65" s="67">
        <f>IFERROR(IF(Table1[[#This Row],[回答ID]]="","",Table1[[#This Row],[回答ID]]),"")</f>
        <v>62</v>
      </c>
      <c r="C65" s="46">
        <f>IFERROR(IF(Table1[[#This Row],[開始時刻]]="","",Table1[[#This Row],[開始時刻]]),"")</f>
        <v>45321.381412037037</v>
      </c>
      <c r="D65" s="46">
        <f>IFERROR(IF(Table1[[#This Row],[完了時刻]]="","",Table1[[#This Row],[完了時刻]]),"")</f>
        <v>45321.392500000002</v>
      </c>
      <c r="E65" s="45" t="str">
        <f>IFERROR(IF(Table1[[#This Row],[メール]]="","",Table1[[#This Row],[メール]]),"")</f>
        <v>anonymous</v>
      </c>
      <c r="F65" s="45" t="str">
        <f>IFERROR(IF(Table1[[#This Row],[名前]]="","",Table1[[#This Row],[名前]]),"")</f>
        <v/>
      </c>
      <c r="G65" s="45" t="str">
        <f>IFERROR(IF(Table1[[#This Row],[最終変更時刻]]="","",Table1[[#This Row],[最終変更時刻]]),"")</f>
        <v/>
      </c>
      <c r="H65" s="45" t="str">
        <f>IFERROR(IF(HLOOKUP('回答結果(KPMG編集)'!H$2,'受領情報一覧(KPMG編集)'!$2:$100,ROW()-1,0)="","",HLOOKUP('回答結果(KPMG編集)'!H$2,'受領情報一覧(KPMG編集)'!$2:$100,ROW()-1,0)),"")</f>
        <v>株式会社ミラテクドローン</v>
      </c>
      <c r="I65" s="45" t="str">
        <f>IFERROR(IF(HLOOKUP('回答結果(KPMG編集)'!I$2,'受領情報一覧(KPMG編集)'!$2:$100,ROW()-1,0)="","",HLOOKUP('回答結果(KPMG編集)'!I$2,'受領情報一覧(KPMG編集)'!$2:$100,ROW()-1,0)),"")</f>
        <v>ミラテクドローン</v>
      </c>
      <c r="J65" s="45" t="str">
        <f>IFERROR(IF(HLOOKUP('回答結果(KPMG編集)'!J$2,'受領情報一覧(KPMG編集)'!$2:$100,ROW()-1,0)="","",HLOOKUP('回答結果(KPMG編集)'!J$2,'受領情報一覧(KPMG編集)'!$2:$100,ROW()-1,0)),"")</f>
        <v>日本国</v>
      </c>
      <c r="K65" s="184" t="str">
        <f>IFERROR(IF(HLOOKUP('回答結果(KPMG編集)'!K$2,'受領情報一覧(KPMG編集)'!$2:$100,ROW()-1,0)="","",HLOOKUP('回答結果(KPMG編集)'!K$2,'受領情報一覧(KPMG編集)'!$2:$100,ROW()-1,0)),"")</f>
        <v>6010701039462</v>
      </c>
      <c r="L65" s="45" t="str">
        <f>IFERROR(IF(HLOOKUP('回答結果(KPMG編集)'!L$2,'受領情報一覧(KPMG編集)'!$2:$100,ROW()-1,0)="","",HLOOKUP('回答結果(KPMG編集)'!L$2,'受領情報一覧(KPMG編集)'!$2:$100,ROW()-1,0)),"")</f>
        <v>50⼈以下</v>
      </c>
      <c r="M65" s="45" t="str">
        <f>IFERROR(IF(HLOOKUP('回答結果(KPMG編集)'!M$2,'受領情報一覧(KPMG編集)'!$2:$100,ROW()-1,0)="","",HLOOKUP('回答結果(KPMG編集)'!M$2,'受領情報一覧(KPMG編集)'!$2:$100,ROW()-1,0)),"")</f>
        <v>5,000万円超１億円以下</v>
      </c>
      <c r="N65" s="45" t="str">
        <f>IFERROR(IF(HLOOKUP('回答結果(KPMG編集)'!N$2,'受領情報一覧(KPMG編集)'!$2:$100,ROW()-1,0)="","",HLOOKUP('回答結果(KPMG編集)'!N$2,'受領情報一覧(KPMG編集)'!$2:$100,ROW()-1,0)),"")</f>
        <v>東京都品川区荏原１丁目２０番１０号</v>
      </c>
      <c r="O65" s="45" t="str">
        <f>IFERROR(IF(HLOOKUP('回答結果(KPMG編集)'!O$2,'受領情報一覧(KPMG編集)'!$2:$100,ROW()-1,0)="","",HLOOKUP('回答結果(KPMG編集)'!O$2,'受領情報一覧(KPMG編集)'!$2:$100,ROW()-1,0)),"")</f>
        <v>https://www.miratecdrone.co.jp/</v>
      </c>
      <c r="P65" s="45" t="str">
        <f>IFERROR(IF(HLOOKUP('回答結果(KPMG編集)'!P$2,'受領情報一覧(KPMG編集)'!$2:$100,ROW()-1,0)="","",HLOOKUP('回答結果(KPMG編集)'!P$2,'受領情報一覧(KPMG編集)'!$2:$100,ROW()-1,0)),"")</f>
        <v>中央省庁（全省庁統一資格）;市区町村;</v>
      </c>
      <c r="Q65" s="45" t="str">
        <f>IFERROR(IF(HLOOKUP('回答結果(KPMG編集)'!Q$2,'受領情報一覧(KPMG編集)'!$2:$100,ROW()-1,0)="","",HLOOKUP('回答結果(KPMG編集)'!Q$2,'受領情報一覧(KPMG編集)'!$2:$100,ROW()-1,0)),"")</f>
        <v>全国;</v>
      </c>
      <c r="R65" s="45" t="str">
        <f>IFERROR(IF(HLOOKUP('回答結果(KPMG編集)'!R$2,'受領情報一覧(KPMG編集)'!$2:$100,ROW()-1,0)="","",HLOOKUP('回答結果(KPMG編集)'!R$2,'受領情報一覧(KPMG編集)'!$2:$100,ROW()-1,0)),"")</f>
        <v>ラインドローンシステム</v>
      </c>
      <c r="S65" s="45" t="str">
        <f>IFERROR(IF(HLOOKUP('回答結果(KPMG編集)'!S$2,'受領情報一覧(KPMG編集)'!$2:$100,ROW()-1,0)="","",HLOOKUP('回答結果(KPMG編集)'!S$2,'受領情報一覧(KPMG編集)'!$2:$100,ROW()-1,0)),"")</f>
        <v/>
      </c>
      <c r="T65" s="45" t="str">
        <f>IFERROR(IF(HLOOKUP('回答結果(KPMG編集)'!T$2,'受領情報一覧(KPMG編集)'!$2:$100,ROW()-1,0)="","",HLOOKUP('回答結果(KPMG編集)'!T$2,'受領情報一覧(KPMG編集)'!$2:$100,ROW()-1,0)),"")</f>
        <v>ドローンのフライアウェイを防止する装置
ドローンフライトが困難な場所においても安全にドローンを使って、
点検が可能です。</v>
      </c>
      <c r="U65" s="45" t="str">
        <f>IFERROR(IF(HLOOKUP('回答結果(KPMG編集)'!U$2,'受領情報一覧(KPMG編集)'!$2:$100,ROW()-1,0)="","",HLOOKUP('回答結果(KPMG編集)'!U$2,'受領情報一覧(KPMG編集)'!$2:$100,ROW()-1,0)),"")</f>
        <v>https://www.seibu-const.co.jp/technology/linedrone/index.html</v>
      </c>
      <c r="V65" s="45" t="str">
        <f>IFERROR(IF(HLOOKUP('回答結果(KPMG編集)'!V$2,'受領情報一覧(KPMG編集)'!$2:$100,ROW()-1,0)="","",HLOOKUP('回答結果(KPMG編集)'!V$2,'受領情報一覧(KPMG編集)'!$2:$100,ROW()-1,0)),"")</f>
        <v/>
      </c>
      <c r="W65" s="45" t="str">
        <f>IFERROR(IF(HLOOKUP('回答結果(KPMG編集)'!W$2,'受領情報一覧(KPMG編集)'!$2:$100,ROW()-1,0)="","",HLOOKUP('回答結果(KPMG編集)'!W$2,'受領情報一覧(KPMG編集)'!$2:$100,ROW()-1,0)),"")</f>
        <v>ＮＥＴＩＳ登録番号：KT-200065-A
登録年月日：2020/07/29
https://www.netis.mlit.go.jp/netis/pubsearch/dtlprint?regNo=KT-200065%20</v>
      </c>
      <c r="X65" s="45" t="str">
        <f>IFERROR(IF(HLOOKUP('回答結果(KPMG編集)'!X$2,'受領情報一覧(KPMG編集)'!$2:$100,ROW()-1,0)="","",HLOOKUP('回答結果(KPMG編集)'!X$2,'受領情報一覧(KPMG編集)'!$2:$100,ROW()-1,0)),"")</f>
        <v>１つの要素技術により構成される</v>
      </c>
      <c r="Y65" s="45" t="str">
        <f>IFERROR(IF(HLOOKUP('回答結果(KPMG編集)'!Y$2,'受領情報一覧(KPMG編集)'!$2:$100,ROW()-1,0)="","",HLOOKUP('回答結果(KPMG編集)'!Y$2,'受領情報一覧(KPMG編集)'!$2:$100,ROW()-1,0)),"")</f>
        <v>西武建設株式会社</v>
      </c>
      <c r="Z65" s="45" t="str">
        <f>IFERROR(IF(HLOOKUP('回答結果(KPMG編集)'!Z$2,'受領情報一覧(KPMG編集)'!$2:$100,ROW()-1,0)="","",HLOOKUP('回答結果(KPMG編集)'!Z$2,'受領情報一覧(KPMG編集)'!$2:$100,ROW()-1,0)),"")</f>
        <v>セイブケンセツ</v>
      </c>
      <c r="AA65" s="185" t="str">
        <f>IFERROR(IF(HLOOKUP('回答結果(KPMG編集)'!AA$2,'受領情報一覧(KPMG編集)'!$2:$100,ROW()-1,0)="","",HLOOKUP('回答結果(KPMG編集)'!AA$2,'受領情報一覧(KPMG編集)'!$2:$100,ROW()-1,0)),"")</f>
        <v>1011601003579</v>
      </c>
      <c r="AB65" s="45" t="str">
        <f>IFERROR(IF(HLOOKUP('回答結果(KPMG編集)'!AB$2,'受領情報一覧(KPMG編集)'!$2:$100,ROW()-1,0)="","",HLOOKUP('回答結果(KPMG編集)'!AB$2,'受領情報一覧(KPMG編集)'!$2:$100,ROW()-1,0)),"")</f>
        <v xml:space="preserve">東京都江東区豊洲5丁目6番36号 </v>
      </c>
      <c r="AC65" s="45" t="str">
        <f>IFERROR(IF(HLOOKUP('回答結果(KPMG編集)'!AC$2,'受領情報一覧(KPMG編集)'!$2:$100,ROW()-1,0)="","",HLOOKUP('回答結果(KPMG編集)'!AC$2,'受領情報一覧(KPMG編集)'!$2:$100,ROW()-1,0)),"")</f>
        <v/>
      </c>
      <c r="AD65" s="45" t="str">
        <f>IFERROR(IF(HLOOKUP('回答結果(KPMG編集)'!AD$2,'受領情報一覧(KPMG編集)'!$2:$100,ROW()-1,0)="","",HLOOKUP('回答結果(KPMG編集)'!AD$2,'受領情報一覧(KPMG編集)'!$2:$100,ROW()-1,0)),"")</f>
        <v/>
      </c>
      <c r="AE65" s="45" t="str">
        <f>IFERROR(IF(HLOOKUP('回答結果(KPMG編集)'!AE$2,'受領情報一覧(KPMG編集)'!$2:$100,ROW()-1,0)="","",HLOOKUP('回答結果(KPMG編集)'!AE$2,'受領情報一覧(KPMG編集)'!$2:$100,ROW()-1,0)),"")</f>
        <v/>
      </c>
      <c r="AF65" s="45" t="str">
        <f>IFERROR(IF(HLOOKUP('回答結果(KPMG編集)'!AF$2,'受領情報一覧(KPMG編集)'!$2:$100,ROW()-1,0)="","",HLOOKUP('回答結果(KPMG編集)'!AF$2,'受領情報一覧(KPMG編集)'!$2:$100,ROW()-1,0)),"")</f>
        <v/>
      </c>
      <c r="AG65" s="185" t="str">
        <f>IFERROR(IF(HLOOKUP('回答結果(KPMG編集)'!AG$2,'受領情報一覧(KPMG編集)'!$2:$100,ROW()-1,0)="","",HLOOKUP('回答結果(KPMG編集)'!AG$2,'受領情報一覧(KPMG編集)'!$2:$100,ROW()-1,0)),"")</f>
        <v/>
      </c>
      <c r="AH65" s="45" t="str">
        <f>IFERROR(IF(HLOOKUP('回答結果(KPMG編集)'!AH$2,'受領情報一覧(KPMG編集)'!$2:$100,ROW()-1,0)="","",HLOOKUP('回答結果(KPMG編集)'!AH$2,'受領情報一覧(KPMG編集)'!$2:$100,ROW()-1,0)),"")</f>
        <v/>
      </c>
      <c r="AI65" s="45" t="str">
        <f>IFERROR(IF(HLOOKUP('回答結果(KPMG編集)'!AI$2,'受領情報一覧(KPMG編集)'!$2:$100,ROW()-1,0)="","",HLOOKUP('回答結果(KPMG編集)'!AI$2,'受領情報一覧(KPMG編集)'!$2:$100,ROW()-1,0)),"")</f>
        <v/>
      </c>
      <c r="AJ65" s="45" t="str">
        <f>IFERROR(IF(HLOOKUP('回答結果(KPMG編集)'!AJ$2,'受領情報一覧(KPMG編集)'!$2:$100,ROW()-1,0)="","",HLOOKUP('回答結果(KPMG編集)'!AJ$2,'受領情報一覧(KPMG編集)'!$2:$100,ROW()-1,0)),"")</f>
        <v/>
      </c>
      <c r="AK65" s="45" t="str">
        <f>IFERROR(IF(HLOOKUP('回答結果(KPMG編集)'!AK$2,'受領情報一覧(KPMG編集)'!$2:$100,ROW()-1,0)="","",HLOOKUP('回答結果(KPMG編集)'!AK$2,'受領情報一覧(KPMG編集)'!$2:$100,ROW()-1,0)),"")</f>
        <v/>
      </c>
      <c r="AL65" s="45" t="str">
        <f>IFERROR(IF(HLOOKUP('回答結果(KPMG編集)'!AL$2,'受領情報一覧(KPMG編集)'!$2:$100,ROW()-1,0)="","",HLOOKUP('回答結果(KPMG編集)'!AL$2,'受領情報一覧(KPMG編集)'!$2:$100,ROW()-1,0)),"")</f>
        <v/>
      </c>
      <c r="AM65" s="45" t="str">
        <f>IFERROR(IF(HLOOKUP('回答結果(KPMG編集)'!AM$2,'受領情報一覧(KPMG編集)'!$2:$100,ROW()-1,0)="","",HLOOKUP('回答結果(KPMG編集)'!AM$2,'受領情報一覧(KPMG編集)'!$2:$100,ROW()-1,0)),"")</f>
        <v/>
      </c>
      <c r="AN65" s="185" t="str">
        <f>IFERROR(IF(HLOOKUP('回答結果(KPMG編集)'!AN$2,'受領情報一覧(KPMG編集)'!$2:$100,ROW()-1,0)="","",HLOOKUP('回答結果(KPMG編集)'!AN$2,'受領情報一覧(KPMG編集)'!$2:$100,ROW()-1,0)),"")</f>
        <v/>
      </c>
      <c r="AO65" s="45" t="str">
        <f>IFERROR(IF(HLOOKUP('回答結果(KPMG編集)'!AO$2,'受領情報一覧(KPMG編集)'!$2:$100,ROW()-1,0)="","",HLOOKUP('回答結果(KPMG編集)'!AO$2,'受領情報一覧(KPMG編集)'!$2:$100,ROW()-1,0)),"")</f>
        <v/>
      </c>
      <c r="AP65" s="45" t="str">
        <f>IFERROR(IF(HLOOKUP('回答結果(KPMG編集)'!AP$2,'受領情報一覧(KPMG編集)'!$2:$100,ROW()-1,0)="","",HLOOKUP('回答結果(KPMG編集)'!AP$2,'受領情報一覧(KPMG編集)'!$2:$100,ROW()-1,0)),"")</f>
        <v/>
      </c>
      <c r="AQ65" s="45" t="str">
        <f>IFERROR(IF(HLOOKUP('回答結果(KPMG編集)'!AQ$2,'受領情報一覧(KPMG編集)'!$2:$100,ROW()-1,0)="","",HLOOKUP('回答結果(KPMG編集)'!AQ$2,'受領情報一覧(KPMG編集)'!$2:$100,ROW()-1,0)),"")</f>
        <v/>
      </c>
      <c r="AR65" s="45" t="str">
        <f>IFERROR(IF(HLOOKUP('回答結果(KPMG編集)'!AR$2,'受領情報一覧(KPMG編集)'!$2:$100,ROW()-1,0)="","",HLOOKUP('回答結果(KPMG編集)'!AR$2,'受領情報一覧(KPMG編集)'!$2:$100,ROW()-1,0)),"")</f>
        <v/>
      </c>
      <c r="AS65" s="45" t="str">
        <f>IFERROR(IF(HLOOKUP('回答結果(KPMG編集)'!AS$2,'受領情報一覧(KPMG編集)'!$2:$100,ROW()-1,0)="","",HLOOKUP('回答結果(KPMG編集)'!AS$2,'受領情報一覧(KPMG編集)'!$2:$100,ROW()-1,0)),"")</f>
        <v/>
      </c>
      <c r="AT65" s="45" t="str">
        <f>IFERROR(IF(HLOOKUP('回答結果(KPMG編集)'!AT$2,'受領情報一覧(KPMG編集)'!$2:$100,ROW()-1,0)="","",HLOOKUP('回答結果(KPMG編集)'!AT$2,'受領情報一覧(KPMG編集)'!$2:$100,ROW()-1,0)),"")</f>
        <v/>
      </c>
      <c r="AU65" s="45" t="str">
        <f>IFERROR(IF(HLOOKUP('回答結果(KPMG編集)'!AU$2,'受領情報一覧(KPMG編集)'!$2:$100,ROW()-1,0)="","",HLOOKUP('回答結果(KPMG編集)'!AU$2,'受領情報一覧(KPMG編集)'!$2:$100,ROW()-1,0)),"")</f>
        <v/>
      </c>
      <c r="AV65" s="45" t="str">
        <f>IFERROR(IF(HLOOKUP('回答結果(KPMG編集)'!AV$2,'受領情報一覧(KPMG編集)'!$2:$100,ROW()-1,0)="","",HLOOKUP('回答結果(KPMG編集)'!AV$2,'受領情報一覧(KPMG編集)'!$2:$100,ROW()-1,0)),"")</f>
        <v/>
      </c>
      <c r="AW65" s="45" t="str">
        <f>IFERROR(IF(HLOOKUP('回答結果(KPMG編集)'!AW$2,'受領情報一覧(KPMG編集)'!$2:$100,ROW()-1,0)="","",HLOOKUP('回答結果(KPMG編集)'!AW$2,'受領情報一覧(KPMG編集)'!$2:$100,ROW()-1,0)),"")</f>
        <v/>
      </c>
      <c r="AX65" s="45" t="str">
        <f>IFERROR(IF(HLOOKUP('回答結果(KPMG編集)'!AX$2,'受領情報一覧(KPMG編集)'!$2:$100,ROW()-1,0)="","",HLOOKUP('回答結果(KPMG編集)'!AX$2,'受領情報一覧(KPMG編集)'!$2:$100,ROW()-1,0)),"")</f>
        <v/>
      </c>
      <c r="AY65" s="45" t="str">
        <f>IFERROR(IF(HLOOKUP('回答結果(KPMG編集)'!AY$2,'受領情報一覧(KPMG編集)'!$2:$100,ROW()-1,0)="","",HLOOKUP('回答結果(KPMG編集)'!AY$2,'受領情報一覧(KPMG編集)'!$2:$100,ROW()-1,0)),"")</f>
        <v/>
      </c>
      <c r="AZ65" s="45" t="str">
        <f>IFERROR(IF(HLOOKUP('回答結果(KPMG編集)'!AZ$2,'受領情報一覧(KPMG編集)'!$2:$100,ROW()-1,0)="","",HLOOKUP('回答結果(KPMG編集)'!AZ$2,'受領情報一覧(KPMG編集)'!$2:$100,ROW()-1,0)),"")</f>
        <v/>
      </c>
      <c r="BA65" s="45" t="str">
        <f>IFERROR(IF(HLOOKUP('回答結果(KPMG編集)'!BA$2,'受領情報一覧(KPMG編集)'!$2:$100,ROW()-1,0)="","",HLOOKUP('回答結果(KPMG編集)'!BA$2,'受領情報一覧(KPMG編集)'!$2:$100,ROW()-1,0)),"")</f>
        <v/>
      </c>
      <c r="BB65" s="185" t="str">
        <f>IFERROR(IF(HLOOKUP('回答結果(KPMG編集)'!BB$2,'受領情報一覧(KPMG編集)'!$2:$100,ROW()-1,0)="","",HLOOKUP('回答結果(KPMG編集)'!BB$2,'受領情報一覧(KPMG編集)'!$2:$100,ROW()-1,0)),"")</f>
        <v/>
      </c>
      <c r="BC65" s="45" t="str">
        <f>IFERROR(IF(HLOOKUP('回答結果(KPMG編集)'!BC$2,'受領情報一覧(KPMG編集)'!$2:$100,ROW()-1,0)="","",HLOOKUP('回答結果(KPMG編集)'!BC$2,'受領情報一覧(KPMG編集)'!$2:$100,ROW()-1,0)),"")</f>
        <v/>
      </c>
      <c r="BD65" s="45" t="str">
        <f>IFERROR(IF(HLOOKUP('回答結果(KPMG編集)'!BD$2,'受領情報一覧(KPMG編集)'!$2:$100,ROW()-1,0)="","",HLOOKUP('回答結果(KPMG編集)'!BD$2,'受領情報一覧(KPMG編集)'!$2:$100,ROW()-1,0)),"")</f>
        <v/>
      </c>
      <c r="BE65" s="45" t="str">
        <f>IFERROR(IF(HLOOKUP('回答結果(KPMG編集)'!BE$2,'受領情報一覧(KPMG編集)'!$2:$100,ROW()-1,0)="","",HLOOKUP('回答結果(KPMG編集)'!BE$2,'受領情報一覧(KPMG編集)'!$2:$100,ROW()-1,0)),"")</f>
        <v/>
      </c>
      <c r="BF65" s="45" t="str">
        <f>IFERROR(IF(HLOOKUP('回答結果(KPMG編集)'!BF$2,'受領情報一覧(KPMG編集)'!$2:$100,ROW()-1,0)="","",HLOOKUP('回答結果(KPMG編集)'!BF$2,'受領情報一覧(KPMG編集)'!$2:$100,ROW()-1,0)),"")</f>
        <v/>
      </c>
      <c r="BG65" s="45" t="str">
        <f>IFERROR(IF(HLOOKUP('回答結果(KPMG編集)'!BG$2,'受領情報一覧(KPMG編集)'!$2:$100,ROW()-1,0)="","",HLOOKUP('回答結果(KPMG編集)'!BG$2,'受領情報一覧(KPMG編集)'!$2:$100,ROW()-1,0)),"")</f>
        <v/>
      </c>
      <c r="BH65" s="45" t="str">
        <f>IFERROR(IF(HLOOKUP('回答結果(KPMG編集)'!BH$2,'受領情報一覧(KPMG編集)'!$2:$100,ROW()-1,0)="","",HLOOKUP('回答結果(KPMG編集)'!BH$2,'受領情報一覧(KPMG編集)'!$2:$100,ROW()-1,0)),"")</f>
        <v/>
      </c>
      <c r="BI65" s="45" t="str">
        <f>IFERROR(IF(HLOOKUP('回答結果(KPMG編集)'!BI$2,'受領情報一覧(KPMG編集)'!$2:$100,ROW()-1,0)="","",HLOOKUP('回答結果(KPMG編集)'!BI$2,'受領情報一覧(KPMG編集)'!$2:$100,ROW()-1,0)),"")</f>
        <v/>
      </c>
      <c r="BJ65" s="45" t="str">
        <f>IFERROR(IF(HLOOKUP('回答結果(KPMG編集)'!BJ$2,'受領情報一覧(KPMG編集)'!$2:$100,ROW()-1,0)="","",HLOOKUP('回答結果(KPMG編集)'!BJ$2,'受領情報一覧(KPMG編集)'!$2:$100,ROW()-1,0)),"")</f>
        <v/>
      </c>
      <c r="BK65" s="45" t="str">
        <f>IFERROR(IF(HLOOKUP('回答結果(KPMG編集)'!BK$2,'受領情報一覧(KPMG編集)'!$2:$100,ROW()-1,0)="","",HLOOKUP('回答結果(KPMG編集)'!BK$2,'受領情報一覧(KPMG編集)'!$2:$100,ROW()-1,0)),"")</f>
        <v/>
      </c>
      <c r="BL65" s="45" t="str">
        <f>IFERROR(IF(HLOOKUP('回答結果(KPMG編集)'!BL$2,'受領情報一覧(KPMG編集)'!$2:$100,ROW()-1,0)="","",HLOOKUP('回答結果(KPMG編集)'!BL$2,'受領情報一覧(KPMG編集)'!$2:$100,ROW()-1,0)),"")</f>
        <v/>
      </c>
      <c r="BM65" s="45" t="str">
        <f>IFERROR(IF(HLOOKUP('回答結果(KPMG編集)'!BM$2,'受領情報一覧(KPMG編集)'!$2:$100,ROW()-1,0)="","",HLOOKUP('回答結果(KPMG編集)'!BM$2,'受領情報一覧(KPMG編集)'!$2:$100,ROW()-1,0)),"")</f>
        <v>無</v>
      </c>
      <c r="BN65" s="45" t="str">
        <f>IFERROR(IF(HLOOKUP('回答結果(KPMG編集)'!BN$2,'受領情報一覧(KPMG編集)'!$2:$100,ROW()-1,0)="","",HLOOKUP('回答結果(KPMG編集)'!BN$2,'受領情報一覧(KPMG編集)'!$2:$100,ROW()-1,0)),"")</f>
        <v/>
      </c>
      <c r="BO65" s="45" t="str">
        <f>IFERROR(IF(HLOOKUP('回答結果(KPMG編集)'!BO$2,'受領情報一覧(KPMG編集)'!$2:$100,ROW()-1,0)="","",HLOOKUP('回答結果(KPMG編集)'!BO$2,'受領情報一覧(KPMG編集)'!$2:$100,ROW()-1,0)),"")</f>
        <v/>
      </c>
      <c r="BP65" s="45" t="str">
        <f>IFERROR(IF(HLOOKUP('回答結果(KPMG編集)'!BP$2,'受領情報一覧(KPMG編集)'!$2:$100,ROW()-1,0)="","",HLOOKUP('回答結果(KPMG編集)'!BP$2,'受領情報一覧(KPMG編集)'!$2:$100,ROW()-1,0)),"")</f>
        <v/>
      </c>
      <c r="BQ65" s="45" t="str">
        <f>IFERROR(IF(HLOOKUP('回答結果(KPMG編集)'!BQ$2,'受領情報一覧(KPMG編集)'!$2:$100,ROW()-1,0)="","",HLOOKUP('回答結果(KPMG編集)'!BQ$2,'受領情報一覧(KPMG編集)'!$2:$100,ROW()-1,0)),"")</f>
        <v/>
      </c>
      <c r="BR65" s="45" t="str">
        <f>IFERROR(IF(HLOOKUP('回答結果(KPMG編集)'!BR$2,'受領情報一覧(KPMG編集)'!$2:$100,ROW()-1,0)="","",HLOOKUP('回答結果(KPMG編集)'!BR$2,'受領情報一覧(KPMG編集)'!$2:$100,ROW()-1,0)),"")</f>
        <v/>
      </c>
      <c r="BS65" s="45" t="str">
        <f>IFERROR(IF(HLOOKUP('回答結果(KPMG編集)'!BS$2,'受領情報一覧(KPMG編集)'!$2:$100,ROW()-1,0)="","",HLOOKUP('回答結果(KPMG編集)'!BS$2,'受領情報一覧(KPMG編集)'!$2:$100,ROW()-1,0)),"")</f>
        <v/>
      </c>
      <c r="BT65" s="45" t="str">
        <f>IFERROR(IF(HLOOKUP('回答結果(KPMG編集)'!BT$2,'受領情報一覧(KPMG編集)'!$2:$100,ROW()-1,0)="","",HLOOKUP('回答結果(KPMG編集)'!BT$2,'受領情報一覧(KPMG編集)'!$2:$100,ROW()-1,0)),"")</f>
        <v/>
      </c>
      <c r="BU65" s="45" t="str">
        <f>IFERROR(IF(HLOOKUP('回答結果(KPMG編集)'!BU$2,'受領情報一覧(KPMG編集)'!$2:$100,ROW()-1,0)="","",HLOOKUP('回答結果(KPMG編集)'!BU$2,'受領情報一覧(KPMG編集)'!$2:$100,ROW()-1,0)),"")</f>
        <v>無</v>
      </c>
      <c r="BV65" s="45" t="str">
        <f>IFERROR(IF(HLOOKUP('回答結果(KPMG編集)'!BV$2,'受領情報一覧(KPMG編集)'!$2:$100,ROW()-1,0)="","",HLOOKUP('回答結果(KPMG編集)'!BV$2,'受領情報一覧(KPMG編集)'!$2:$100,ROW()-1,0)),"")</f>
        <v/>
      </c>
      <c r="BW65" s="45" t="str">
        <f>IFERROR(IF(HLOOKUP('回答結果(KPMG編集)'!BW$2,'受領情報一覧(KPMG編集)'!$2:$100,ROW()-1,0)="","",HLOOKUP('回答結果(KPMG編集)'!BW$2,'受領情報一覧(KPMG編集)'!$2:$100,ROW()-1,0)),"")</f>
        <v/>
      </c>
      <c r="BX65" s="45" t="str">
        <f>IFERROR(IF(HLOOKUP('回答結果(KPMG編集)'!BX$2,'受領情報一覧(KPMG編集)'!$2:$100,ROW()-1,0)="","",HLOOKUP('回答結果(KPMG編集)'!BX$2,'受領情報一覧(KPMG編集)'!$2:$100,ROW()-1,0)),"")</f>
        <v/>
      </c>
      <c r="BY65" s="45" t="str">
        <f>IFERROR(IF(HLOOKUP('回答結果(KPMG編集)'!BY$2,'受領情報一覧(KPMG編集)'!$2:$100,ROW()-1,0)="","",HLOOKUP('回答結果(KPMG編集)'!BY$2,'受領情報一覧(KPMG編集)'!$2:$100,ROW()-1,0)),"")</f>
        <v>取得していない;</v>
      </c>
      <c r="BZ65" s="45" t="str">
        <f>IFERROR(IF(HLOOKUP('回答結果(KPMG編集)'!BZ$2,'受領情報一覧(KPMG編集)'!$2:$100,ROW()-1,0)="","",HLOOKUP('回答結果(KPMG編集)'!BZ$2,'受領情報一覧(KPMG編集)'!$2:$100,ROW()-1,0)),"")</f>
        <v>両方取得していない</v>
      </c>
      <c r="CA65" s="45" t="str">
        <f>IFERROR(IF(HLOOKUP('回答結果(KPMG編集)'!CA$2,'受領情報一覧(KPMG編集)'!$2:$100,ROW()-1,0)="","",HLOOKUP('回答結果(KPMG編集)'!CA$2,'受領情報一覧(KPMG編集)'!$2:$100,ROW()-1,0)),"")</f>
        <v/>
      </c>
      <c r="CB65" s="45" t="str">
        <f>IFERROR(IF(HLOOKUP('回答結果(KPMG編集)'!CB$2,'受領情報一覧(KPMG編集)'!$2:$100,ROW()-1,0)="","",HLOOKUP('回答結果(KPMG編集)'!CB$2,'受領情報一覧(KPMG編集)'!$2:$100,ROW()-1,0)),"")</f>
        <v/>
      </c>
      <c r="CC65" s="45" t="str">
        <f>IFERROR(IF(HLOOKUP('回答結果(KPMG編集)'!CC$2,'受領情報一覧(KPMG編集)'!$2:$100,ROW()-1,0)="","",HLOOKUP('回答結果(KPMG編集)'!CC$2,'受領情報一覧(KPMG編集)'!$2:$100,ROW()-1,0)),"")</f>
        <v/>
      </c>
      <c r="CD65" s="45" t="str">
        <f>IFERROR(IF(HLOOKUP('回答結果(KPMG編集)'!CD$2,'受領情報一覧(KPMG編集)'!$2:$100,ROW()-1,0)="","",HLOOKUP('回答結果(KPMG編集)'!CD$2,'受領情報一覧(KPMG編集)'!$2:$100,ROW()-1,0)),"")</f>
        <v/>
      </c>
      <c r="CE65" s="45" t="str">
        <f>IFERROR(IF(HLOOKUP('回答結果(KPMG編集)'!CE$2,'受領情報一覧(KPMG編集)'!$2:$100,ROW()-1,0)="","",HLOOKUP('回答結果(KPMG編集)'!CE$2,'受領情報一覧(KPMG編集)'!$2:$100,ROW()-1,0)),"")</f>
        <v>脆弱性検査を実施しておらず実施する予定もない</v>
      </c>
      <c r="CF65" s="45" t="str">
        <f>IFERROR(IF(HLOOKUP('回答結果(KPMG編集)'!CF$2,'受領情報一覧(KPMG編集)'!$2:$100,ROW()-1,0)="","",HLOOKUP('回答結果(KPMG編集)'!CF$2,'受領情報一覧(KPMG編集)'!$2:$100,ROW()-1,0)),"")</f>
        <v/>
      </c>
      <c r="CG65" s="45" t="str">
        <f>IFERROR(IF(HLOOKUP('回答結果(KPMG編集)'!CG$2,'受領情報一覧(KPMG編集)'!$2:$100,ROW()-1,0)="","",HLOOKUP('回答結果(KPMG編集)'!CG$2,'受領情報一覧(KPMG編集)'!$2:$100,ROW()-1,0)),"")</f>
        <v/>
      </c>
      <c r="CH65" s="45" t="str">
        <f>IFERROR(IF(HLOOKUP('回答結果(KPMG編集)'!CH$2,'受領情報一覧(KPMG編集)'!$2:$100,ROW()-1,0)="","",HLOOKUP('回答結果(KPMG編集)'!CH$2,'受領情報一覧(KPMG編集)'!$2:$100,ROW()-1,0)),"")</f>
        <v/>
      </c>
      <c r="CI65" s="45" t="str">
        <f>IFERROR(IF(HLOOKUP('回答結果(KPMG編集)'!CI$2,'受領情報一覧(KPMG編集)'!$2:$100,ROW()-1,0)="","",HLOOKUP('回答結果(KPMG編集)'!CI$2,'受領情報一覧(KPMG編集)'!$2:$100,ROW()-1,0)),"")</f>
        <v>優先度の問題　※過去に重大なセキュリティインシデントが発生しておらず、脆弱性検査を実施する優先度が低い、等;</v>
      </c>
      <c r="CJ65" s="45" t="str">
        <f>IFERROR(IF(HLOOKUP('回答結果(KPMG編集)'!CJ$2,'受領情報一覧(KPMG編集)'!$2:$100,ROW()-1,0)="","",HLOOKUP('回答結果(KPMG編集)'!CJ$2,'受領情報一覧(KPMG編集)'!$2:$100,ROW()-1,0)),"")</f>
        <v>データセンタに業務データを保存しない</v>
      </c>
      <c r="CK65" s="45" t="str">
        <f>IFERROR(IF(HLOOKUP('回答結果(KPMG編集)'!CK$2,'受領情報一覧(KPMG編集)'!$2:$100,ROW()-1,0)="","",HLOOKUP('回答結果(KPMG編集)'!CK$2,'受領情報一覧(KPMG編集)'!$2:$100,ROW()-1,0)),"")</f>
        <v/>
      </c>
      <c r="CL65" s="45" t="str">
        <f>IFERROR(IF(HLOOKUP('回答結果(KPMG編集)'!CL$2,'受領情報一覧(KPMG編集)'!$2:$100,ROW()-1,0)="","",HLOOKUP('回答結果(KPMG編集)'!CL$2,'受領情報一覧(KPMG編集)'!$2:$100,ROW()-1,0)),"")</f>
        <v>いずれの機能も有していない;</v>
      </c>
      <c r="CM65" s="45" t="str">
        <f>IFERROR(IF(HLOOKUP('回答結果(KPMG編集)'!CM$2,'受領情報一覧(KPMG編集)'!$2:$100,ROW()-1,0)="","",HLOOKUP('回答結果(KPMG編集)'!CM$2,'受領情報一覧(KPMG編集)'!$2:$100,ROW()-1,0)),"")</f>
        <v>対策を実施していない;</v>
      </c>
      <c r="CN65" s="45" t="str">
        <f>IFERROR(IF(HLOOKUP('回答結果(KPMG編集)'!CN$2,'受領情報一覧(KPMG編集)'!$2:$100,ROW()-1,0)="","",HLOOKUP('回答結果(KPMG編集)'!CN$2,'受領情報一覧(KPMG編集)'!$2:$100,ROW()-1,0)),"")</f>
        <v>対策を実施していない;</v>
      </c>
      <c r="CO65" s="45" t="str">
        <f>IFERROR(IF(HLOOKUP('回答結果(KPMG編集)'!CO$2,'受領情報一覧(KPMG編集)'!$2:$100,ROW()-1,0)="","",HLOOKUP('回答結果(KPMG編集)'!CO$2,'受領情報一覧(KPMG編集)'!$2:$100,ROW()-1,0)),"")</f>
        <v>ソフトウェア・コンポーネントを管理していない</v>
      </c>
      <c r="CP65" s="45" t="str">
        <f>IFERROR(IF(HLOOKUP('回答結果(KPMG編集)'!CP$2,'受領情報一覧(KPMG編集)'!$2:$100,ROW()-1,0)="","",HLOOKUP('回答結果(KPMG編集)'!CP$2,'受領情報一覧(KPMG編集)'!$2:$100,ROW()-1,0)),"")</f>
        <v/>
      </c>
      <c r="CQ65" s="45" t="str">
        <f>IFERROR(IF(HLOOKUP('回答結果(KPMG編集)'!CQ$2,'受領情報一覧(KPMG編集)'!$2:$100,ROW()-1,0)="","",HLOOKUP('回答結果(KPMG編集)'!CQ$2,'受領情報一覧(KPMG編集)'!$2:$100,ROW()-1,0)),"")</f>
        <v/>
      </c>
      <c r="CR65" s="45" t="str">
        <f>IFERROR(IF(HLOOKUP('回答結果(KPMG編集)'!CR$2,'受領情報一覧(KPMG編集)'!$2:$100,ROW()-1,0)="","",HLOOKUP('回答結果(KPMG編集)'!CR$2,'受領情報一覧(KPMG編集)'!$2:$100,ROW()-1,0)),"")</f>
        <v/>
      </c>
      <c r="CS65" s="45" t="str">
        <f>IFERROR(IF(HLOOKUP('回答結果(KPMG編集)'!CS$2,'受領情報一覧(KPMG編集)'!$2:$100,ROW()-1,0)="","",HLOOKUP('回答結果(KPMG編集)'!CS$2,'受領情報一覧(KPMG編集)'!$2:$100,ROW()-1,0)),"")</f>
        <v>【人（要員）に関わる対策の実施（教育等）】セキュリティインシデントの発生時を想定して、対応方針・手順の策定、人材育成を実施している （例）対応計画や復旧計画の策定・評価、緊急時対応訓練、セキュリティ管理人材の育成研修プラットフォーム上のソフトウェアのセキュリティイベントを監視している、等;</v>
      </c>
      <c r="CT65" s="45" t="str">
        <f>IFERROR(IF(HLOOKUP('回答結果(KPMG編集)'!CT$2,'受領情報一覧(KPMG編集)'!$2:$100,ROW()-1,0)="","",HLOOKUP('回答結果(KPMG編集)'!CT$2,'受領情報一覧(KPMG編集)'!$2:$100,ROW()-1,0)),"")</f>
        <v>【継続的な改善を目的としたトレーニングの実施】継続的な改善を目的としたトレーニングを実施している（例）トレーニング結果を定量的な数値等で評価し、適宜トレーニング内容の改善を行いつつ、継続的にトレーニングを実施している、等;</v>
      </c>
      <c r="CU65" s="45" t="str">
        <f>IFERROR(IF(HLOOKUP('回答結果(KPMG編集)'!CU$2,'受領情報一覧(KPMG編集)'!$2:$100,ROW()-1,0)="","",HLOOKUP('回答結果(KPMG編集)'!CU$2,'受領情報一覧(KPMG編集)'!$2:$100,ROW()-1,0)),"")</f>
        <v>いずれも実施していない;</v>
      </c>
      <c r="CV65" s="45" t="str">
        <f>IFERROR(IF(HLOOKUP('回答結果(KPMG編集)'!CV$2,'受領情報一覧(KPMG編集)'!$2:$100,ROW()-1,0)="","",HLOOKUP('回答結果(KPMG編集)'!CV$2,'受領情報一覧(KPMG編集)'!$2:$100,ROW()-1,0)),"")</f>
        <v>10</v>
      </c>
      <c r="CW65" s="45" t="str">
        <f>IFERROR(IF(HLOOKUP('回答結果(KPMG編集)'!CW$2,'受領情報一覧(KPMG編集)'!$2:$100,ROW()-1,0)="","",HLOOKUP('回答結果(KPMG編集)'!CW$2,'受領情報一覧(KPMG編集)'!$2:$100,ROW()-1,0)),"")</f>
        <v>2</v>
      </c>
      <c r="CX65" s="45" t="str">
        <f>IFERROR(IF(HLOOKUP('回答結果(KPMG編集)'!CX$2,'受領情報一覧(KPMG編集)'!$2:$100,ROW()-1,0)="","",HLOOKUP('回答結果(KPMG編集)'!CX$2,'受領情報一覧(KPMG編集)'!$2:$100,ROW()-1,0)),"")</f>
        <v>電車軌道付近でのドローンを用いた外壁点検を行う際に、フライアウェイを防止するために利用</v>
      </c>
      <c r="CY65" s="45" t="str">
        <f>IFERROR(IF(HLOOKUP('回答結果(KPMG編集)'!CY$2,'受領情報一覧(KPMG編集)'!$2:$100,ROW()-1,0)="","",HLOOKUP('回答結果(KPMG編集)'!CY$2,'受領情報一覧(KPMG編集)'!$2:$100,ROW()-1,0)),"")</f>
        <v>都市部での高層ビルのドローン外壁調査を行う際に使用</v>
      </c>
      <c r="CZ65" s="45" t="str">
        <f>IFERROR(IF(HLOOKUP('回答結果(KPMG編集)'!CZ$2,'受領情報一覧(KPMG編集)'!$2:$100,ROW()-1,0)="","",HLOOKUP('回答結果(KPMG編集)'!CZ$2,'受領情報一覧(KPMG編集)'!$2:$100,ROW()-1,0)),"")</f>
        <v/>
      </c>
      <c r="DA65" s="45" t="str">
        <f>IFERROR(IF(HLOOKUP('回答結果(KPMG編集)'!DA$2,'受領情報一覧(KPMG編集)'!$2:$100,ROW()-1,0)="","",HLOOKUP('回答結果(KPMG編集)'!DA$2,'受領情報一覧(KPMG編集)'!$2:$100,ROW()-1,0)),"")</f>
        <v xml:space="preserve">購入価格（税抜）2024年1月現在
　ラインドローンシステム：1,800,000円
　オプション：500,000円
　セイフティポート：1,400,000円
</v>
      </c>
      <c r="DB65" s="45" t="str">
        <f>IFERROR(IF(HLOOKUP('回答結果(KPMG編集)'!DB$2,'受領情報一覧(KPMG編集)'!$2:$100,ROW()-1,0)="","",HLOOKUP('回答結果(KPMG編集)'!DB$2,'受領情報一覧(KPMG編集)'!$2:$100,ROW()-1,0)),"")</f>
        <v>名称：ドローンの飛行ガイド装置　特許第6953589号
名称：外壁点検方法　特許第6894995号
名称：外壁点検システム　特許第6877013号
名称：外壁点検システム　特許第6877723号</v>
      </c>
      <c r="DC65" s="45" t="str">
        <f>IFERROR(IF(HLOOKUP('回答結果(KPMG編集)'!DC$2,'受領情報一覧(KPMG編集)'!$2:$100,ROW()-1,0)="","",HLOOKUP('回答結果(KPMG編集)'!DC$2,'受領情報一覧(KPMG編集)'!$2:$100,ROW()-1,0)),"")</f>
        <v/>
      </c>
      <c r="DD65" s="45" t="str">
        <f>IFERROR(IF(HLOOKUP('回答結果(KPMG編集)'!DD$2,'受領情報一覧(KPMG編集)'!$2:$100,ROW()-1,0)="","",HLOOKUP('回答結果(KPMG編集)'!DD$2,'受領情報一覧(KPMG編集)'!$2:$100,ROW()-1,0)),"")</f>
        <v/>
      </c>
      <c r="DE65" s="45" t="str">
        <f>IFERROR(IF(HLOOKUP('回答結果(KPMG編集)'!DE$2,'受領情報一覧(KPMG編集)'!$2:$100,ROW()-1,0)="","",HLOOKUP('回答結果(KPMG編集)'!DE$2,'受領情報一覧(KPMG編集)'!$2:$100,ROW()-1,0)),"")</f>
        <v>建物等の屋上と地上の 2 箇所をラインで結び、そのライン間を係留したドローンが飛行することで、物理的な飛行制限を設け、これまで危険とされてきた場所での安全なドローン飛行が可能になります。</v>
      </c>
      <c r="DF65" s="45" t="str">
        <f>IFERROR(IF(HLOOKUP('回答結果(KPMG編集)'!DF$2,'受領情報一覧(KPMG編集)'!$2:$100,ROW()-1,0)="","",HLOOKUP('回答結果(KPMG編集)'!DF$2,'受領情報一覧(KPMG編集)'!$2:$100,ROW()-1,0)),"")</f>
        <v>日本国の裁判所</v>
      </c>
      <c r="DG65" s="45" t="str">
        <f>IFERROR(IF(HLOOKUP('回答結果(KPMG編集)'!DG$2,'受領情報一覧(KPMG編集)'!$2:$100,ROW()-1,0)="","",HLOOKUP('回答結果(KPMG編集)'!DG$2,'受領情報一覧(KPMG編集)'!$2:$100,ROW()-1,0)),"")</f>
        <v>日本法</v>
      </c>
      <c r="DH65" s="45" t="str">
        <f>IFERROR(IF(HLOOKUP('回答結果(KPMG編集)'!DH$2,'受領情報一覧(KPMG編集)'!$2:$100,ROW()-1,0)="","",HLOOKUP('回答結果(KPMG編集)'!DH$2,'受領情報一覧(KPMG編集)'!$2:$100,ROW()-1,0)),"")</f>
        <v>はい</v>
      </c>
      <c r="DI65" s="45" t="str">
        <f>IFERROR(IF(HLOOKUP('回答結果(KPMG編集)'!DI$2,'受領情報一覧(KPMG編集)'!$2:$100,ROW()-1,0)="","",HLOOKUP('回答結果(KPMG編集)'!DI$2,'受領情報一覧(KPMG編集)'!$2:$100,ROW()-1,0)),"")</f>
        <v>はい</v>
      </c>
      <c r="DJ65" s="45" t="str">
        <f>IFERROR(IF(HLOOKUP('回答結果(KPMG編集)'!DJ$2,'受領情報一覧(KPMG編集)'!$2:$100,ROW()-1,0)="","",HLOOKUP('回答結果(KPMG編集)'!DJ$2,'受領情報一覧(KPMG編集)'!$2:$100,ROW()-1,0)),"")</f>
        <v>特段の定め無し</v>
      </c>
      <c r="DK65" s="45" t="str">
        <f>IFERROR(IF(HLOOKUP('回答結果(KPMG編集)'!DK$2,'受領情報一覧(KPMG編集)'!$2:$100,ROW()-1,0)="","",HLOOKUP('回答結果(KPMG編集)'!DK$2,'受領情報一覧(KPMG編集)'!$2:$100,ROW()-1,0)),"")</f>
        <v/>
      </c>
      <c r="DL65" s="45" t="str">
        <f>IFERROR(IF(HLOOKUP('回答結果(KPMG編集)'!DL$2,'受領情報一覧(KPMG編集)'!$2:$100,ROW()-1,0)="","",HLOOKUP('回答結果(KPMG編集)'!DL$2,'受領情報一覧(KPMG編集)'!$2:$100,ROW()-1,0)),"")</f>
        <v/>
      </c>
      <c r="DM65" s="45" t="str">
        <f>IFERROR(IF(HLOOKUP('回答結果(KPMG編集)'!DM$2,'受領情報一覧(KPMG編集)'!$2:$100,ROW()-1,0)="","",HLOOKUP('回答結果(KPMG編集)'!DM$2,'受領情報一覧(KPMG編集)'!$2:$100,ROW()-1,0)),"")</f>
        <v/>
      </c>
      <c r="DN65" s="45" t="str">
        <f>IFERROR(IF(HLOOKUP('回答結果(KPMG編集)'!DN$2,'受領情報一覧(KPMG編集)'!$2:$100,ROW()-1,0)="","",HLOOKUP('回答結果(KPMG編集)'!DN$2,'受領情報一覧(KPMG編集)'!$2:$100,ROW()-1,0)),"")</f>
        <v/>
      </c>
      <c r="DO65" s="45" t="str">
        <f>IFERROR(IF(HLOOKUP('回答結果(KPMG編集)'!DO$2,'受領情報一覧(KPMG編集)'!$2:$100,ROW()-1,0)="","",HLOOKUP('回答結果(KPMG編集)'!DO$2,'受領情報一覧(KPMG編集)'!$2:$100,ROW()-1,0)),"")</f>
        <v/>
      </c>
      <c r="DP65" s="45" t="str">
        <f>IFERROR(IF(HLOOKUP('回答結果(KPMG編集)'!DP$2,'受領情報一覧(KPMG編集)'!$2:$100,ROW()-1,0)="","",HLOOKUP('回答結果(KPMG編集)'!DP$2,'受領情報一覧(KPMG編集)'!$2:$100,ROW()-1,0)),"")</f>
        <v/>
      </c>
      <c r="DQ65" s="45" t="str">
        <f>IFERROR(IF(HLOOKUP('回答結果(KPMG編集)'!DQ$2,'受領情報一覧(KPMG編集)'!$2:$100,ROW()-1,0)="","",HLOOKUP('回答結果(KPMG編集)'!DQ$2,'受領情報一覧(KPMG編集)'!$2:$100,ROW()-1,0)),"")</f>
        <v/>
      </c>
      <c r="DR65" s="45" t="str">
        <f>IFERROR(IF(HLOOKUP('回答結果(KPMG編集)'!DR$2,'受領情報一覧(KPMG編集)'!$2:$100,ROW()-1,0)="","",HLOOKUP('回答結果(KPMG編集)'!DR$2,'受領情報一覧(KPMG編集)'!$2:$100,ROW()-1,0)),"")</f>
        <v/>
      </c>
      <c r="DS65" s="45" t="str">
        <f>IFERROR(IF(HLOOKUP('回答結果(KPMG編集)'!DS$2,'受領情報一覧(KPMG編集)'!$2:$100,ROW()-1,0)="","",HLOOKUP('回答結果(KPMG編集)'!DS$2,'受領情報一覧(KPMG編集)'!$2:$100,ROW()-1,0)),"")</f>
        <v/>
      </c>
      <c r="DT65" s="45" t="str">
        <f>IFERROR(IF(HLOOKUP('回答結果(KPMG編集)'!DT$2,'受領情報一覧(KPMG編集)'!$2:$100,ROW()-1,0)="","",HLOOKUP('回答結果(KPMG編集)'!DT$2,'受領情報一覧(KPMG編集)'!$2:$100,ROW()-1,0)),"")</f>
        <v/>
      </c>
      <c r="DU65" s="45" t="str">
        <f>IFERROR(IF(HLOOKUP('回答結果(KPMG編集)'!DU$2,'受領情報一覧(KPMG編集)'!$2:$100,ROW()-1,0)="","",HLOOKUP('回答結果(KPMG編集)'!DU$2,'受領情報一覧(KPMG編集)'!$2:$100,ROW()-1,0)),"")</f>
        <v/>
      </c>
      <c r="DV65" s="45" t="str">
        <f>IFERROR(IF(HLOOKUP('回答結果(KPMG編集)'!DV$2,'受領情報一覧(KPMG編集)'!$2:$100,ROW()-1,0)="","",HLOOKUP('回答結果(KPMG編集)'!DV$2,'受領情報一覧(KPMG編集)'!$2:$100,ROW()-1,0)),"")</f>
        <v>事業戦略部　薮内基博</v>
      </c>
      <c r="DW65" s="45" t="str">
        <f>IFERROR(IF(HLOOKUP('回答結果(KPMG編集)'!DW$2,'受領情報一覧(KPMG編集)'!$2:$100,ROW()-1,0)="","",HLOOKUP('回答結果(KPMG編集)'!DW$2,'受領情報一覧(KPMG編集)'!$2:$100,ROW()-1,0)),"")</f>
        <v>ジギョウセンリャクブ　ヤブウチモトヒロ</v>
      </c>
      <c r="DX65" s="45" t="str">
        <f>IFERROR(IF(HLOOKUP('回答結果(KPMG編集)'!DX$2,'受領情報一覧(KPMG編集)'!$2:$100,ROW()-1,0)="","",HLOOKUP('回答結果(KPMG編集)'!DX$2,'受領情報一覧(KPMG編集)'!$2:$100,ROW()-1,0)),"")</f>
        <v>078-940-0307　平日9時～17時30分
info@miratcdrone.co.jp</v>
      </c>
      <c r="DY65" s="45" t="str">
        <f>IFERROR(IF(HLOOKUP('回答結果(KPMG編集)'!DY$2,'受領情報一覧(KPMG編集)'!$2:$100,ROW()-1,0)="","",HLOOKUP('回答結果(KPMG編集)'!DY$2,'受領情報一覧(KPMG編集)'!$2:$100,ROW()-1,0)),"")</f>
        <v>個人情報の取扱いに同意する</v>
      </c>
      <c r="DZ65" s="45" t="str">
        <f>IFERROR(IF(HLOOKUP('回答結果(KPMG編集)'!DZ$2,'受領情報一覧(KPMG編集)'!$2:$100,ROW()-1,0)="","",HLOOKUP('回答結果(KPMG編集)'!DZ$2,'受領情報一覧(KPMG編集)'!$2:$100,ROW()-1,0)),"")</f>
        <v>著作権の取扱いに同意する</v>
      </c>
      <c r="EA65" s="45" t="str">
        <f>IFERROR(IF(HLOOKUP('回答結果(KPMG編集)'!EA$3,'受領情報一覧(KPMG編集)'!$3:$100,ROW()-2,0)="","",HLOOKUP('回答結果(KPMG編集)'!EA$3,'受領情報一覧(KPMG編集)'!$3:$100,ROW()-2,0)),"")</f>
        <v>同意する</v>
      </c>
      <c r="EB65" s="45" t="str">
        <f>IFERROR(IF(HLOOKUP('回答結果(KPMG編集)'!EB$3,'受領情報一覧(KPMG編集)'!$3:$100,ROW()-2,0)="","",HLOOKUP('回答結果(KPMG編集)'!EB$3,'受領情報一覧(KPMG編集)'!$3:$100,ROW()-2,0)),"")</f>
        <v>確認しました</v>
      </c>
    </row>
    <row r="66" spans="2:132" x14ac:dyDescent="0.55000000000000004">
      <c r="B66" s="67">
        <f>IFERROR(IF(Table1[[#This Row],[回答ID]]="","",Table1[[#This Row],[回答ID]]),"")</f>
        <v>63</v>
      </c>
      <c r="C66" s="46">
        <f>IFERROR(IF(Table1[[#This Row],[開始時刻]]="","",Table1[[#This Row],[開始時刻]]),"")</f>
        <v>45322.67800925926</v>
      </c>
      <c r="D66" s="46">
        <f>IFERROR(IF(Table1[[#This Row],[完了時刻]]="","",Table1[[#This Row],[完了時刻]]),"")</f>
        <v>45322.711099537039</v>
      </c>
      <c r="E66" s="45" t="str">
        <f>IFERROR(IF(Table1[[#This Row],[メール]]="","",Table1[[#This Row],[メール]]),"")</f>
        <v>anonymous</v>
      </c>
      <c r="F66" s="45" t="str">
        <f>IFERROR(IF(Table1[[#This Row],[名前]]="","",Table1[[#This Row],[名前]]),"")</f>
        <v/>
      </c>
      <c r="G66" s="45" t="str">
        <f>IFERROR(IF(Table1[[#This Row],[最終変更時刻]]="","",Table1[[#This Row],[最終変更時刻]]),"")</f>
        <v/>
      </c>
      <c r="H66" s="45" t="str">
        <f>IFERROR(IF(HLOOKUP('回答結果(KPMG編集)'!H$2,'受領情報一覧(KPMG編集)'!$2:$100,ROW()-1,0)="","",HLOOKUP('回答結果(KPMG編集)'!H$2,'受領情報一覧(KPMG編集)'!$2:$100,ROW()-1,0)),"")</f>
        <v>一般社団法人 日本赤外線劣化診断技術普及協会</v>
      </c>
      <c r="I66" s="45" t="str">
        <f>IFERROR(IF(HLOOKUP('回答結果(KPMG編集)'!I$2,'受領情報一覧(KPMG編集)'!$2:$100,ROW()-1,0)="","",HLOOKUP('回答結果(KPMG編集)'!I$2,'受領情報一覧(KPMG編集)'!$2:$100,ROW()-1,0)),"")</f>
        <v>シャ）ニホンセキガイセンレッカシンダンギジュツフキュウキョウカイ</v>
      </c>
      <c r="J66" s="45" t="str">
        <f>IFERROR(IF(HLOOKUP('回答結果(KPMG編集)'!J$2,'受領情報一覧(KPMG編集)'!$2:$100,ROW()-1,0)="","",HLOOKUP('回答結果(KPMG編集)'!J$2,'受領情報一覧(KPMG編集)'!$2:$100,ROW()-1,0)),"")</f>
        <v>日本国</v>
      </c>
      <c r="K66" s="184" t="str">
        <f>IFERROR(IF(HLOOKUP('回答結果(KPMG編集)'!K$2,'受領情報一覧(KPMG編集)'!$2:$100,ROW()-1,0)="","",HLOOKUP('回答結果(KPMG編集)'!K$2,'受領情報一覧(KPMG編集)'!$2:$100,ROW()-1,0)),"")</f>
        <v>011105005081</v>
      </c>
      <c r="L66" s="45" t="str">
        <f>IFERROR(IF(HLOOKUP('回答結果(KPMG編集)'!L$2,'受領情報一覧(KPMG編集)'!$2:$100,ROW()-1,0)="","",HLOOKUP('回答結果(KPMG編集)'!L$2,'受領情報一覧(KPMG編集)'!$2:$100,ROW()-1,0)),"")</f>
        <v>50⼈以下</v>
      </c>
      <c r="M66" s="45" t="str">
        <f>IFERROR(IF(HLOOKUP('回答結果(KPMG編集)'!M$2,'受領情報一覧(KPMG編集)'!$2:$100,ROW()-1,0)="","",HLOOKUP('回答結果(KPMG編集)'!M$2,'受領情報一覧(KPMG編集)'!$2:$100,ROW()-1,0)),"")</f>
        <v>5,000万円以下</v>
      </c>
      <c r="N66" s="45" t="str">
        <f>IFERROR(IF(HLOOKUP('回答結果(KPMG編集)'!N$2,'受領情報一覧(KPMG編集)'!$2:$100,ROW()-1,0)="","",HLOOKUP('回答結果(KPMG編集)'!N$2,'受領情報一覧(KPMG編集)'!$2:$100,ROW()-1,0)),"")</f>
        <v>東京都新宿区高田馬場3-2-14 天翔高田馬場ビル404</v>
      </c>
      <c r="O66" s="45" t="str">
        <f>IFERROR(IF(HLOOKUP('回答結果(KPMG編集)'!O$2,'受領情報一覧(KPMG編集)'!$2:$100,ROW()-1,0)="","",HLOOKUP('回答結果(KPMG編集)'!O$2,'受領情報一覧(KPMG編集)'!$2:$100,ROW()-1,0)),"")</f>
        <v>https://jaira.jp/</v>
      </c>
      <c r="P66" s="45" t="str">
        <f>IFERROR(IF(HLOOKUP('回答結果(KPMG編集)'!P$2,'受領情報一覧(KPMG編集)'!$2:$100,ROW()-1,0)="","",HLOOKUP('回答結果(KPMG編集)'!P$2,'受領情報一覧(KPMG編集)'!$2:$100,ROW()-1,0)),"")</f>
        <v>中央省庁（全省庁統一資格）;</v>
      </c>
      <c r="Q66" s="45" t="str">
        <f>IFERROR(IF(HLOOKUP('回答結果(KPMG編集)'!Q$2,'受領情報一覧(KPMG編集)'!$2:$100,ROW()-1,0)="","",HLOOKUP('回答結果(KPMG編集)'!Q$2,'受領情報一覧(KPMG編集)'!$2:$100,ROW()-1,0)),"")</f>
        <v>全国;</v>
      </c>
      <c r="R66" s="45" t="str">
        <f>IFERROR(IF(HLOOKUP('回答結果(KPMG編集)'!R$2,'受領情報一覧(KPMG編集)'!$2:$100,ROW()-1,0)="","",HLOOKUP('回答結果(KPMG編集)'!R$2,'受領情報一覧(KPMG編集)'!$2:$100,ROW()-1,0)),"")</f>
        <v>赤外線調査劣化診断技術</v>
      </c>
      <c r="S66" s="45" t="str">
        <f>IFERROR(IF(HLOOKUP('回答結果(KPMG編集)'!S$2,'受領情報一覧(KPMG編集)'!$2:$100,ROW()-1,0)="","",HLOOKUP('回答結果(KPMG編集)'!S$2,'受領情報一覧(KPMG編集)'!$2:$100,ROW()-1,0)),"")</f>
        <v/>
      </c>
      <c r="T66" s="45" t="str">
        <f>IFERROR(IF(HLOOKUP('回答結果(KPMG編集)'!T$2,'受領情報一覧(KPMG編集)'!$2:$100,ROW()-1,0)="","",HLOOKUP('回答結果(KPMG編集)'!T$2,'受領情報一覧(KPMG編集)'!$2:$100,ROW()-1,0)),"")</f>
        <v>打診法に変わる赤外線法（赤外線カメラ技術）を利用して建築物を劣化診断する技術を普及する協会で、近年はドローンを利用しての技術を実証実験も続けている</v>
      </c>
      <c r="U66" s="45" t="str">
        <f>IFERROR(IF(HLOOKUP('回答結果(KPMG編集)'!U$2,'受領情報一覧(KPMG編集)'!$2:$100,ROW()-1,0)="","",HLOOKUP('回答結果(KPMG編集)'!U$2,'受領情報一覧(KPMG編集)'!$2:$100,ROW()-1,0)),"")</f>
        <v>https://jaira.jp/</v>
      </c>
      <c r="V66" s="45" t="str">
        <f>IFERROR(IF(HLOOKUP('回答結果(KPMG編集)'!V$2,'受領情報一覧(KPMG編集)'!$2:$100,ROW()-1,0)="","",HLOOKUP('回答結果(KPMG編集)'!V$2,'受領情報一覧(KPMG編集)'!$2:$100,ROW()-1,0)),"")</f>
        <v>赤外線法や赤外線カメラ利用の協会のガイドライン（協会会員用）
新技術工法や利用のシンポジウムを毎年発行（協会会員用）</v>
      </c>
      <c r="W66" s="45" t="str">
        <f>IFERROR(IF(HLOOKUP('回答結果(KPMG編集)'!W$2,'受領情報一覧(KPMG編集)'!$2:$100,ROW()-1,0)="","",HLOOKUP('回答結果(KPMG編集)'!W$2,'受領情報一覧(KPMG編集)'!$2:$100,ROW()-1,0)),"")</f>
        <v>特許 4448553</v>
      </c>
      <c r="X66" s="45" t="str">
        <f>IFERROR(IF(HLOOKUP('回答結果(KPMG編集)'!X$2,'受領情報一覧(KPMG編集)'!$2:$100,ROW()-1,0)="","",HLOOKUP('回答結果(KPMG編集)'!X$2,'受領情報一覧(KPMG編集)'!$2:$100,ROW()-1,0)),"")</f>
        <v>１つの要素技術により構成される</v>
      </c>
      <c r="Y66" s="45" t="str">
        <f>IFERROR(IF(HLOOKUP('回答結果(KPMG編集)'!Y$2,'受領情報一覧(KPMG編集)'!$2:$100,ROW()-1,0)="","",HLOOKUP('回答結果(KPMG編集)'!Y$2,'受領情報一覧(KPMG編集)'!$2:$100,ROW()-1,0)),"")</f>
        <v>一般社団法人 日本赤外線劣化診断技術普及協会</v>
      </c>
      <c r="Z66" s="45" t="str">
        <f>IFERROR(IF(HLOOKUP('回答結果(KPMG編集)'!Z$2,'受領情報一覧(KPMG編集)'!$2:$100,ROW()-1,0)="","",HLOOKUP('回答結果(KPMG編集)'!Z$2,'受領情報一覧(KPMG編集)'!$2:$100,ROW()-1,0)),"")</f>
        <v>シャ）ニホンセキガイセンレッカシンダンフキュウキョウカイ</v>
      </c>
      <c r="AA66" s="185" t="str">
        <f>IFERROR(IF(HLOOKUP('回答結果(KPMG編集)'!AA$2,'受領情報一覧(KPMG編集)'!$2:$100,ROW()-1,0)="","",HLOOKUP('回答結果(KPMG編集)'!AA$2,'受領情報一覧(KPMG編集)'!$2:$100,ROW()-1,0)),"")</f>
        <v>011105005081</v>
      </c>
      <c r="AB66" s="45" t="str">
        <f>IFERROR(IF(HLOOKUP('回答結果(KPMG編集)'!AB$2,'受領情報一覧(KPMG編集)'!$2:$100,ROW()-1,0)="","",HLOOKUP('回答結果(KPMG編集)'!AB$2,'受領情報一覧(KPMG編集)'!$2:$100,ROW()-1,0)),"")</f>
        <v>東京都新宿区高田馬場3-2-14 天翔高田馬場ビル404</v>
      </c>
      <c r="AC66" s="45" t="str">
        <f>IFERROR(IF(HLOOKUP('回答結果(KPMG編集)'!AC$2,'受領情報一覧(KPMG編集)'!$2:$100,ROW()-1,0)="","",HLOOKUP('回答結果(KPMG編集)'!AC$2,'受領情報一覧(KPMG編集)'!$2:$100,ROW()-1,0)),"")</f>
        <v/>
      </c>
      <c r="AD66" s="45" t="str">
        <f>IFERROR(IF(HLOOKUP('回答結果(KPMG編集)'!AD$2,'受領情報一覧(KPMG編集)'!$2:$100,ROW()-1,0)="","",HLOOKUP('回答結果(KPMG編集)'!AD$2,'受領情報一覧(KPMG編集)'!$2:$100,ROW()-1,0)),"")</f>
        <v/>
      </c>
      <c r="AE66" s="45" t="str">
        <f>IFERROR(IF(HLOOKUP('回答結果(KPMG編集)'!AE$2,'受領情報一覧(KPMG編集)'!$2:$100,ROW()-1,0)="","",HLOOKUP('回答結果(KPMG編集)'!AE$2,'受領情報一覧(KPMG編集)'!$2:$100,ROW()-1,0)),"")</f>
        <v/>
      </c>
      <c r="AF66" s="45" t="str">
        <f>IFERROR(IF(HLOOKUP('回答結果(KPMG編集)'!AF$2,'受領情報一覧(KPMG編集)'!$2:$100,ROW()-1,0)="","",HLOOKUP('回答結果(KPMG編集)'!AF$2,'受領情報一覧(KPMG編集)'!$2:$100,ROW()-1,0)),"")</f>
        <v/>
      </c>
      <c r="AG66" s="185" t="str">
        <f>IFERROR(IF(HLOOKUP('回答結果(KPMG編集)'!AG$2,'受領情報一覧(KPMG編集)'!$2:$100,ROW()-1,0)="","",HLOOKUP('回答結果(KPMG編集)'!AG$2,'受領情報一覧(KPMG編集)'!$2:$100,ROW()-1,0)),"")</f>
        <v/>
      </c>
      <c r="AH66" s="45" t="str">
        <f>IFERROR(IF(HLOOKUP('回答結果(KPMG編集)'!AH$2,'受領情報一覧(KPMG編集)'!$2:$100,ROW()-1,0)="","",HLOOKUP('回答結果(KPMG編集)'!AH$2,'受領情報一覧(KPMG編集)'!$2:$100,ROW()-1,0)),"")</f>
        <v/>
      </c>
      <c r="AI66" s="45" t="str">
        <f>IFERROR(IF(HLOOKUP('回答結果(KPMG編集)'!AI$2,'受領情報一覧(KPMG編集)'!$2:$100,ROW()-1,0)="","",HLOOKUP('回答結果(KPMG編集)'!AI$2,'受領情報一覧(KPMG編集)'!$2:$100,ROW()-1,0)),"")</f>
        <v/>
      </c>
      <c r="AJ66" s="45" t="str">
        <f>IFERROR(IF(HLOOKUP('回答結果(KPMG編集)'!AJ$2,'受領情報一覧(KPMG編集)'!$2:$100,ROW()-1,0)="","",HLOOKUP('回答結果(KPMG編集)'!AJ$2,'受領情報一覧(KPMG編集)'!$2:$100,ROW()-1,0)),"")</f>
        <v/>
      </c>
      <c r="AK66" s="45" t="str">
        <f>IFERROR(IF(HLOOKUP('回答結果(KPMG編集)'!AK$2,'受領情報一覧(KPMG編集)'!$2:$100,ROW()-1,0)="","",HLOOKUP('回答結果(KPMG編集)'!AK$2,'受領情報一覧(KPMG編集)'!$2:$100,ROW()-1,0)),"")</f>
        <v/>
      </c>
      <c r="AL66" s="45" t="str">
        <f>IFERROR(IF(HLOOKUP('回答結果(KPMG編集)'!AL$2,'受領情報一覧(KPMG編集)'!$2:$100,ROW()-1,0)="","",HLOOKUP('回答結果(KPMG編集)'!AL$2,'受領情報一覧(KPMG編集)'!$2:$100,ROW()-1,0)),"")</f>
        <v/>
      </c>
      <c r="AM66" s="45" t="str">
        <f>IFERROR(IF(HLOOKUP('回答結果(KPMG編集)'!AM$2,'受領情報一覧(KPMG編集)'!$2:$100,ROW()-1,0)="","",HLOOKUP('回答結果(KPMG編集)'!AM$2,'受領情報一覧(KPMG編集)'!$2:$100,ROW()-1,0)),"")</f>
        <v/>
      </c>
      <c r="AN66" s="185" t="str">
        <f>IFERROR(IF(HLOOKUP('回答結果(KPMG編集)'!AN$2,'受領情報一覧(KPMG編集)'!$2:$100,ROW()-1,0)="","",HLOOKUP('回答結果(KPMG編集)'!AN$2,'受領情報一覧(KPMG編集)'!$2:$100,ROW()-1,0)),"")</f>
        <v/>
      </c>
      <c r="AO66" s="45" t="str">
        <f>IFERROR(IF(HLOOKUP('回答結果(KPMG編集)'!AO$2,'受領情報一覧(KPMG編集)'!$2:$100,ROW()-1,0)="","",HLOOKUP('回答結果(KPMG編集)'!AO$2,'受領情報一覧(KPMG編集)'!$2:$100,ROW()-1,0)),"")</f>
        <v/>
      </c>
      <c r="AP66" s="45" t="str">
        <f>IFERROR(IF(HLOOKUP('回答結果(KPMG編集)'!AP$2,'受領情報一覧(KPMG編集)'!$2:$100,ROW()-1,0)="","",HLOOKUP('回答結果(KPMG編集)'!AP$2,'受領情報一覧(KPMG編集)'!$2:$100,ROW()-1,0)),"")</f>
        <v/>
      </c>
      <c r="AQ66" s="45" t="str">
        <f>IFERROR(IF(HLOOKUP('回答結果(KPMG編集)'!AQ$2,'受領情報一覧(KPMG編集)'!$2:$100,ROW()-1,0)="","",HLOOKUP('回答結果(KPMG編集)'!AQ$2,'受領情報一覧(KPMG編集)'!$2:$100,ROW()-1,0)),"")</f>
        <v/>
      </c>
      <c r="AR66" s="45" t="str">
        <f>IFERROR(IF(HLOOKUP('回答結果(KPMG編集)'!AR$2,'受領情報一覧(KPMG編集)'!$2:$100,ROW()-1,0)="","",HLOOKUP('回答結果(KPMG編集)'!AR$2,'受領情報一覧(KPMG編集)'!$2:$100,ROW()-1,0)),"")</f>
        <v/>
      </c>
      <c r="AS66" s="45" t="str">
        <f>IFERROR(IF(HLOOKUP('回答結果(KPMG編集)'!AS$2,'受領情報一覧(KPMG編集)'!$2:$100,ROW()-1,0)="","",HLOOKUP('回答結果(KPMG編集)'!AS$2,'受領情報一覧(KPMG編集)'!$2:$100,ROW()-1,0)),"")</f>
        <v/>
      </c>
      <c r="AT66" s="45" t="str">
        <f>IFERROR(IF(HLOOKUP('回答結果(KPMG編集)'!AT$2,'受領情報一覧(KPMG編集)'!$2:$100,ROW()-1,0)="","",HLOOKUP('回答結果(KPMG編集)'!AT$2,'受領情報一覧(KPMG編集)'!$2:$100,ROW()-1,0)),"")</f>
        <v/>
      </c>
      <c r="AU66" s="45" t="str">
        <f>IFERROR(IF(HLOOKUP('回答結果(KPMG編集)'!AU$2,'受領情報一覧(KPMG編集)'!$2:$100,ROW()-1,0)="","",HLOOKUP('回答結果(KPMG編集)'!AU$2,'受領情報一覧(KPMG編集)'!$2:$100,ROW()-1,0)),"")</f>
        <v/>
      </c>
      <c r="AV66" s="45" t="str">
        <f>IFERROR(IF(HLOOKUP('回答結果(KPMG編集)'!AV$2,'受領情報一覧(KPMG編集)'!$2:$100,ROW()-1,0)="","",HLOOKUP('回答結果(KPMG編集)'!AV$2,'受領情報一覧(KPMG編集)'!$2:$100,ROW()-1,0)),"")</f>
        <v/>
      </c>
      <c r="AW66" s="45" t="str">
        <f>IFERROR(IF(HLOOKUP('回答結果(KPMG編集)'!AW$2,'受領情報一覧(KPMG編集)'!$2:$100,ROW()-1,0)="","",HLOOKUP('回答結果(KPMG編集)'!AW$2,'受領情報一覧(KPMG編集)'!$2:$100,ROW()-1,0)),"")</f>
        <v/>
      </c>
      <c r="AX66" s="45" t="str">
        <f>IFERROR(IF(HLOOKUP('回答結果(KPMG編集)'!AX$2,'受領情報一覧(KPMG編集)'!$2:$100,ROW()-1,0)="","",HLOOKUP('回答結果(KPMG編集)'!AX$2,'受領情報一覧(KPMG編集)'!$2:$100,ROW()-1,0)),"")</f>
        <v/>
      </c>
      <c r="AY66" s="45" t="str">
        <f>IFERROR(IF(HLOOKUP('回答結果(KPMG編集)'!AY$2,'受領情報一覧(KPMG編集)'!$2:$100,ROW()-1,0)="","",HLOOKUP('回答結果(KPMG編集)'!AY$2,'受領情報一覧(KPMG編集)'!$2:$100,ROW()-1,0)),"")</f>
        <v/>
      </c>
      <c r="AZ66" s="45" t="str">
        <f>IFERROR(IF(HLOOKUP('回答結果(KPMG編集)'!AZ$2,'受領情報一覧(KPMG編集)'!$2:$100,ROW()-1,0)="","",HLOOKUP('回答結果(KPMG編集)'!AZ$2,'受領情報一覧(KPMG編集)'!$2:$100,ROW()-1,0)),"")</f>
        <v/>
      </c>
      <c r="BA66" s="45" t="str">
        <f>IFERROR(IF(HLOOKUP('回答結果(KPMG編集)'!BA$2,'受領情報一覧(KPMG編集)'!$2:$100,ROW()-1,0)="","",HLOOKUP('回答結果(KPMG編集)'!BA$2,'受領情報一覧(KPMG編集)'!$2:$100,ROW()-1,0)),"")</f>
        <v/>
      </c>
      <c r="BB66" s="185" t="str">
        <f>IFERROR(IF(HLOOKUP('回答結果(KPMG編集)'!BB$2,'受領情報一覧(KPMG編集)'!$2:$100,ROW()-1,0)="","",HLOOKUP('回答結果(KPMG編集)'!BB$2,'受領情報一覧(KPMG編集)'!$2:$100,ROW()-1,0)),"")</f>
        <v/>
      </c>
      <c r="BC66" s="45" t="str">
        <f>IFERROR(IF(HLOOKUP('回答結果(KPMG編集)'!BC$2,'受領情報一覧(KPMG編集)'!$2:$100,ROW()-1,0)="","",HLOOKUP('回答結果(KPMG編集)'!BC$2,'受領情報一覧(KPMG編集)'!$2:$100,ROW()-1,0)),"")</f>
        <v/>
      </c>
      <c r="BD66" s="45" t="str">
        <f>IFERROR(IF(HLOOKUP('回答結果(KPMG編集)'!BD$2,'受領情報一覧(KPMG編集)'!$2:$100,ROW()-1,0)="","",HLOOKUP('回答結果(KPMG編集)'!BD$2,'受領情報一覧(KPMG編集)'!$2:$100,ROW()-1,0)),"")</f>
        <v/>
      </c>
      <c r="BE66" s="45" t="str">
        <f>IFERROR(IF(HLOOKUP('回答結果(KPMG編集)'!BE$2,'受領情報一覧(KPMG編集)'!$2:$100,ROW()-1,0)="","",HLOOKUP('回答結果(KPMG編集)'!BE$2,'受領情報一覧(KPMG編集)'!$2:$100,ROW()-1,0)),"")</f>
        <v/>
      </c>
      <c r="BF66" s="45" t="str">
        <f>IFERROR(IF(HLOOKUP('回答結果(KPMG編集)'!BF$2,'受領情報一覧(KPMG編集)'!$2:$100,ROW()-1,0)="","",HLOOKUP('回答結果(KPMG編集)'!BF$2,'受領情報一覧(KPMG編集)'!$2:$100,ROW()-1,0)),"")</f>
        <v/>
      </c>
      <c r="BG66" s="45" t="str">
        <f>IFERROR(IF(HLOOKUP('回答結果(KPMG編集)'!BG$2,'受領情報一覧(KPMG編集)'!$2:$100,ROW()-1,0)="","",HLOOKUP('回答結果(KPMG編集)'!BG$2,'受領情報一覧(KPMG編集)'!$2:$100,ROW()-1,0)),"")</f>
        <v/>
      </c>
      <c r="BH66" s="45" t="str">
        <f>IFERROR(IF(HLOOKUP('回答結果(KPMG編集)'!BH$2,'受領情報一覧(KPMG編集)'!$2:$100,ROW()-1,0)="","",HLOOKUP('回答結果(KPMG編集)'!BH$2,'受領情報一覧(KPMG編集)'!$2:$100,ROW()-1,0)),"")</f>
        <v/>
      </c>
      <c r="BI66" s="45" t="str">
        <f>IFERROR(IF(HLOOKUP('回答結果(KPMG編集)'!BI$2,'受領情報一覧(KPMG編集)'!$2:$100,ROW()-1,0)="","",HLOOKUP('回答結果(KPMG編集)'!BI$2,'受領情報一覧(KPMG編集)'!$2:$100,ROW()-1,0)),"")</f>
        <v/>
      </c>
      <c r="BJ66" s="45" t="str">
        <f>IFERROR(IF(HLOOKUP('回答結果(KPMG編集)'!BJ$2,'受領情報一覧(KPMG編集)'!$2:$100,ROW()-1,0)="","",HLOOKUP('回答結果(KPMG編集)'!BJ$2,'受領情報一覧(KPMG編集)'!$2:$100,ROW()-1,0)),"")</f>
        <v/>
      </c>
      <c r="BK66" s="45" t="str">
        <f>IFERROR(IF(HLOOKUP('回答結果(KPMG編集)'!BK$2,'受領情報一覧(KPMG編集)'!$2:$100,ROW()-1,0)="","",HLOOKUP('回答結果(KPMG編集)'!BK$2,'受領情報一覧(KPMG編集)'!$2:$100,ROW()-1,0)),"")</f>
        <v/>
      </c>
      <c r="BL66" s="45" t="str">
        <f>IFERROR(IF(HLOOKUP('回答結果(KPMG編集)'!BL$2,'受領情報一覧(KPMG編集)'!$2:$100,ROW()-1,0)="","",HLOOKUP('回答結果(KPMG編集)'!BL$2,'受領情報一覧(KPMG編集)'!$2:$100,ROW()-1,0)),"")</f>
        <v/>
      </c>
      <c r="BM66" s="45" t="str">
        <f>IFERROR(IF(HLOOKUP('回答結果(KPMG編集)'!BM$2,'受領情報一覧(KPMG編集)'!$2:$100,ROW()-1,0)="","",HLOOKUP('回答結果(KPMG編集)'!BM$2,'受領情報一覧(KPMG編集)'!$2:$100,ROW()-1,0)),"")</f>
        <v>有</v>
      </c>
      <c r="BN66" s="45" t="str">
        <f>IFERROR(IF(HLOOKUP('回答結果(KPMG編集)'!BN$2,'受領情報一覧(KPMG編集)'!$2:$100,ROW()-1,0)="","",HLOOKUP('回答結果(KPMG編集)'!BN$2,'受領情報一覧(KPMG編集)'!$2:$100,ROW()-1,0)),"")</f>
        <v>土木構造物（道路、トンネル、橋梁、導管等の埋設物、等）;建築物（家屋、事業所、工場、畜舎、倉庫、等）;</v>
      </c>
      <c r="BO66" s="45" t="str">
        <f>IFERROR(IF(HLOOKUP('回答結果(KPMG編集)'!BO$2,'受領情報一覧(KPMG編集)'!$2:$100,ROW()-1,0)="","",HLOOKUP('回答結果(KPMG編集)'!BO$2,'受領情報一覧(KPMG編集)'!$2:$100,ROW()-1,0)),"")</f>
        <v>静止画や動画データ;温度データ;赤外線画像データ;</v>
      </c>
      <c r="BP66" s="45" t="str">
        <f>IFERROR(IF(HLOOKUP('回答結果(KPMG編集)'!BP$2,'受領情報一覧(KPMG編集)'!$2:$100,ROW()-1,0)="","",HLOOKUP('回答結果(KPMG編集)'!BP$2,'受領情報一覧(KPMG編集)'!$2:$100,ROW()-1,0)),"")</f>
        <v>操作用機器（コントローラー）と観測機器（ドローン、移動ロボット、等）を無線接続し、現場の担当者により遠隔操作;機器を携帯または装備し、確認対象の付近に持ち込み;機器を確認対象の付近に一時的に設置（仮設）;</v>
      </c>
      <c r="BQ66" s="45" t="str">
        <f>IFERROR(IF(HLOOKUP('回答結果(KPMG編集)'!BQ$2,'受領情報一覧(KPMG編集)'!$2:$100,ROW()-1,0)="","",HLOOKUP('回答結果(KPMG編集)'!BQ$2,'受領情報一覧(KPMG編集)'!$2:$100,ROW()-1,0)),"")</f>
        <v>レベル3：実装（製品・サービスとして提供されている）</v>
      </c>
      <c r="BR66" s="45" t="str">
        <f>IFERROR(IF(HLOOKUP('回答結果(KPMG編集)'!BR$2,'受領情報一覧(KPMG編集)'!$2:$100,ROW()-1,0)="","",HLOOKUP('回答結果(KPMG編集)'!BR$2,'受領情報一覧(KPMG編集)'!$2:$100,ROW()-1,0)),"")</f>
        <v>赤外線カメラ、デジタルカメラを利用し、人による多点（三脚利用）やドローンなどを使い画像を収集し、建築物や法面の劣化診断をする。また、経年劣化を診断するため第三者評価ができるような基準点や診断方法を用いる。（特許取得済 https://jaira.jp/general_order/about_jaira.html）</v>
      </c>
      <c r="BS66" s="45" t="str">
        <f>IFERROR(IF(HLOOKUP('回答結果(KPMG編集)'!BS$2,'受領情報一覧(KPMG編集)'!$2:$100,ROW()-1,0)="","",HLOOKUP('回答結果(KPMG編集)'!BS$2,'受領情報一覧(KPMG編集)'!$2:$100,ROW()-1,0)),"")</f>
        <v>主に業務用のドローンを利用。機種多数。30万画素以上の赤外線カメラを搭載させる。</v>
      </c>
      <c r="BT66" s="45" t="str">
        <f>IFERROR(IF(HLOOKUP('回答結果(KPMG編集)'!BT$2,'受領情報一覧(KPMG編集)'!$2:$100,ROW()-1,0)="","",HLOOKUP('回答結果(KPMG編集)'!BT$2,'受領情報一覧(KPMG編集)'!$2:$100,ROW()-1,0)),"")</f>
        <v>主にファイラ、アビオ製の30万画素以上の精度を持つ赤外線カメラで望遠も使用する時がある</v>
      </c>
      <c r="BU66" s="45" t="str">
        <f>IFERROR(IF(HLOOKUP('回答結果(KPMG編集)'!BU$2,'受領情報一覧(KPMG編集)'!$2:$100,ROW()-1,0)="","",HLOOKUP('回答結果(KPMG編集)'!BU$2,'受領情報一覧(KPMG編集)'!$2:$100,ROW()-1,0)),"")</f>
        <v>有</v>
      </c>
      <c r="BV66" s="45" t="str">
        <f>IFERROR(IF(HLOOKUP('回答結果(KPMG編集)'!BV$2,'受領情報一覧(KPMG編集)'!$2:$100,ROW()-1,0)="","",HLOOKUP('回答結果(KPMG編集)'!BV$2,'受領情報一覧(KPMG編集)'!$2:$100,ROW()-1,0)),"")</f>
        <v>過去データと取得したデータとの差分分析をすることで、経年劣化状況（亀裂、傷、欠損、動作異常、異音、異常振動、温度異常、漏えい電流、漏えいガス、等）を検出;基準データと取得したデータとの差分分析をすることで、安全措置対策状況（設備の配置状況等）や安全衛生状態（施設の清掃状況等）、技術基準乖離状況（設備の性能等）、設計・施工状況（建築物や埋設物の設計図面への適合状況等）を把握;取得したデータの傾向を分析することで経年劣化（亀裂、傷、欠損、動作異常、異音、異常振動、温度異常、漏えい電流、漏えいガス、等）の予兆を検知;取得したデータの変化量を分析することで経年劣化状況（亀裂、傷、欠損、動作異常、異音、異常振動、温度異常、漏えい電流、漏えいガス、等）を検出;</v>
      </c>
      <c r="BW66" s="45" t="str">
        <f>IFERROR(IF(HLOOKUP('回答結果(KPMG編集)'!BW$2,'受領情報一覧(KPMG編集)'!$2:$100,ROW()-1,0)="","",HLOOKUP('回答結果(KPMG編集)'!BW$2,'受領情報一覧(KPMG編集)'!$2:$100,ROW()-1,0)),"")</f>
        <v>レベル3：実装（製品・サービスとして提供されている）</v>
      </c>
      <c r="BX66" s="45" t="str">
        <f>IFERROR(IF(HLOOKUP('回答結果(KPMG編集)'!BX$2,'受領情報一覧(KPMG編集)'!$2:$100,ROW()-1,0)="","",HLOOKUP('回答結果(KPMG編集)'!BX$2,'受領情報一覧(KPMG編集)'!$2:$100,ROW()-1,0)),"")</f>
        <v>ドローンや地上で撮影した画像を用いて建築物・施設や法面などの経年劣化の診断をする工法の講習の実施、新技術の実証実験などを全国の技術者でしている</v>
      </c>
      <c r="BY66" s="45" t="str">
        <f>IFERROR(IF(HLOOKUP('回答結果(KPMG編集)'!BY$2,'受領情報一覧(KPMG編集)'!$2:$100,ROW()-1,0)="","",HLOOKUP('回答結果(KPMG編集)'!BY$2,'受領情報一覧(KPMG編集)'!$2:$100,ROW()-1,0)),"")</f>
        <v>取得していない;</v>
      </c>
      <c r="BZ66" s="45" t="str">
        <f>IFERROR(IF(HLOOKUP('回答結果(KPMG編集)'!BZ$2,'受領情報一覧(KPMG編集)'!$2:$100,ROW()-1,0)="","",HLOOKUP('回答結果(KPMG編集)'!BZ$2,'受領情報一覧(KPMG編集)'!$2:$100,ROW()-1,0)),"")</f>
        <v>両方取得していない</v>
      </c>
      <c r="CA66" s="45" t="str">
        <f>IFERROR(IF(HLOOKUP('回答結果(KPMG編集)'!CA$2,'受領情報一覧(KPMG編集)'!$2:$100,ROW()-1,0)="","",HLOOKUP('回答結果(KPMG編集)'!CA$2,'受領情報一覧(KPMG編集)'!$2:$100,ROW()-1,0)),"")</f>
        <v/>
      </c>
      <c r="CB66" s="45" t="str">
        <f>IFERROR(IF(HLOOKUP('回答結果(KPMG編集)'!CB$2,'受領情報一覧(KPMG編集)'!$2:$100,ROW()-1,0)="","",HLOOKUP('回答結果(KPMG編集)'!CB$2,'受領情報一覧(KPMG編集)'!$2:$100,ROW()-1,0)),"")</f>
        <v/>
      </c>
      <c r="CC66" s="45" t="str">
        <f>IFERROR(IF(HLOOKUP('回答結果(KPMG編集)'!CC$2,'受領情報一覧(KPMG編集)'!$2:$100,ROW()-1,0)="","",HLOOKUP('回答結果(KPMG編集)'!CC$2,'受領情報一覧(KPMG編集)'!$2:$100,ROW()-1,0)),"")</f>
        <v/>
      </c>
      <c r="CD66" s="45" t="str">
        <f>IFERROR(IF(HLOOKUP('回答結果(KPMG編集)'!CD$2,'受領情報一覧(KPMG編集)'!$2:$100,ROW()-1,0)="","",HLOOKUP('回答結果(KPMG編集)'!CD$2,'受領情報一覧(KPMG編集)'!$2:$100,ROW()-1,0)),"")</f>
        <v/>
      </c>
      <c r="CE66" s="45" t="str">
        <f>IFERROR(IF(HLOOKUP('回答結果(KPMG編集)'!CE$2,'受領情報一覧(KPMG編集)'!$2:$100,ROW()-1,0)="","",HLOOKUP('回答結果(KPMG編集)'!CE$2,'受領情報一覧(KPMG編集)'!$2:$100,ROW()-1,0)),"")</f>
        <v>脆弱性検査を実施しておらず実施する予定もない</v>
      </c>
      <c r="CF66" s="45" t="str">
        <f>IFERROR(IF(HLOOKUP('回答結果(KPMG編集)'!CF$2,'受領情報一覧(KPMG編集)'!$2:$100,ROW()-1,0)="","",HLOOKUP('回答結果(KPMG編集)'!CF$2,'受領情報一覧(KPMG編集)'!$2:$100,ROW()-1,0)),"")</f>
        <v/>
      </c>
      <c r="CG66" s="45" t="str">
        <f>IFERROR(IF(HLOOKUP('回答結果(KPMG編集)'!CG$2,'受領情報一覧(KPMG編集)'!$2:$100,ROW()-1,0)="","",HLOOKUP('回答結果(KPMG編集)'!CG$2,'受領情報一覧(KPMG編集)'!$2:$100,ROW()-1,0)),"")</f>
        <v/>
      </c>
      <c r="CH66" s="45" t="str">
        <f>IFERROR(IF(HLOOKUP('回答結果(KPMG編集)'!CH$2,'受領情報一覧(KPMG編集)'!$2:$100,ROW()-1,0)="","",HLOOKUP('回答結果(KPMG編集)'!CH$2,'受領情報一覧(KPMG編集)'!$2:$100,ROW()-1,0)),"")</f>
        <v/>
      </c>
      <c r="CI66" s="45" t="str">
        <f>IFERROR(IF(HLOOKUP('回答結果(KPMG編集)'!CI$2,'受領情報一覧(KPMG編集)'!$2:$100,ROW()-1,0)="","",HLOOKUP('回答結果(KPMG編集)'!CI$2,'受領情報一覧(KPMG編集)'!$2:$100,ROW()-1,0)),"")</f>
        <v>予算の制約　※脆弱性検査に充当する予算がない、等;人員の制約　※セキュリティに特化した部門がなく、脆弱性検査を実施する体制がない、等;</v>
      </c>
      <c r="CJ66" s="45" t="str">
        <f>IFERROR(IF(HLOOKUP('回答結果(KPMG編集)'!CJ$2,'受領情報一覧(KPMG編集)'!$2:$100,ROW()-1,0)="","",HLOOKUP('回答結果(KPMG編集)'!CJ$2,'受領情報一覧(KPMG編集)'!$2:$100,ROW()-1,0)),"")</f>
        <v>協会内サーバ</v>
      </c>
      <c r="CK66" s="45" t="str">
        <f>IFERROR(IF(HLOOKUP('回答結果(KPMG編集)'!CK$2,'受領情報一覧(KPMG編集)'!$2:$100,ROW()-1,0)="","",HLOOKUP('回答結果(KPMG編集)'!CK$2,'受領情報一覧(KPMG編集)'!$2:$100,ROW()-1,0)),"")</f>
        <v>特に検討していない</v>
      </c>
      <c r="CL66" s="45" t="str">
        <f>IFERROR(IF(HLOOKUP('回答結果(KPMG編集)'!CL$2,'受領情報一覧(KPMG編集)'!$2:$100,ROW()-1,0)="","",HLOOKUP('回答結果(KPMG編集)'!CL$2,'受領情報一覧(KPMG編集)'!$2:$100,ROW()-1,0)),"")</f>
        <v>【ネットワーク制御・ウィルス対策に関する機能】ネットワーク制御・管理に関する機能やウィルス対策などのセキュリティに関する機能を有している（例）DNSリゾルバ、DNSサーバ、ウィルス対策ソフトウェア、暗号化ソフトウェア、等;</v>
      </c>
      <c r="CM66" s="45" t="str">
        <f>IFERROR(IF(HLOOKUP('回答結果(KPMG編集)'!CM$2,'受領情報一覧(KPMG編集)'!$2:$100,ROW()-1,0)="","",HLOOKUP('回答結果(KPMG編集)'!CM$2,'受領情報一覧(KPMG編集)'!$2:$100,ROW()-1,0)),"")</f>
        <v>【付与する権限の最小化】ソフトウェア及びプラットフォームへのアクセス権はユーザーごとに必要最低限の範囲で付与し、重要な資産への不正アクセスを防止している（例）アクセス権管理専用のプラットフォームを使用し個々の管理者を識別している、等;</v>
      </c>
      <c r="CN66" s="45" t="str">
        <f>IFERROR(IF(HLOOKUP('回答結果(KPMG編集)'!CN$2,'受領情報一覧(KPMG編集)'!$2:$100,ROW()-1,0)="","",HLOOKUP('回答結果(KPMG編集)'!CN$2,'受領情報一覧(KPMG編集)'!$2:$100,ROW()-1,0)),"")</f>
        <v>【付与する権限の最小化、アクセスレベルの設定】データ資産への不正なアクセスを防止するため、ユーザーに必要最小範囲へのアクセス権の付与や職掌権限にもとづく適切なアクセスレベルの設定を実施している（例）属性情報ベースのアクセス権制御（ABAC）等;</v>
      </c>
      <c r="CO66" s="45" t="str">
        <f>IFERROR(IF(HLOOKUP('回答結果(KPMG編集)'!CO$2,'受領情報一覧(KPMG編集)'!$2:$100,ROW()-1,0)="","",HLOOKUP('回答結果(KPMG編集)'!CO$2,'受領情報一覧(KPMG編集)'!$2:$100,ROW()-1,0)),"")</f>
        <v>ソフトウェア・コンポーネントを管理していない</v>
      </c>
      <c r="CP66" s="45" t="str">
        <f>IFERROR(IF(HLOOKUP('回答結果(KPMG編集)'!CP$2,'受領情報一覧(KPMG編集)'!$2:$100,ROW()-1,0)="","",HLOOKUP('回答結果(KPMG編集)'!CP$2,'受領情報一覧(KPMG編集)'!$2:$100,ROW()-1,0)),"")</f>
        <v/>
      </c>
      <c r="CQ66" s="45" t="str">
        <f>IFERROR(IF(HLOOKUP('回答結果(KPMG編集)'!CQ$2,'受領情報一覧(KPMG編集)'!$2:$100,ROW()-1,0)="","",HLOOKUP('回答結果(KPMG編集)'!CQ$2,'受領情報一覧(KPMG編集)'!$2:$100,ROW()-1,0)),"")</f>
        <v/>
      </c>
      <c r="CR66" s="45" t="str">
        <f>IFERROR(IF(HLOOKUP('回答結果(KPMG編集)'!CR$2,'受領情報一覧(KPMG編集)'!$2:$100,ROW()-1,0)="","",HLOOKUP('回答結果(KPMG編集)'!CR$2,'受領情報一覧(KPMG編集)'!$2:$100,ROW()-1,0)),"")</f>
        <v/>
      </c>
      <c r="CS66" s="45" t="str">
        <f>IFERROR(IF(HLOOKUP('回答結果(KPMG編集)'!CS$2,'受領情報一覧(KPMG編集)'!$2:$100,ROW()-1,0)="","",HLOOKUP('回答結果(KPMG編集)'!CS$2,'受領情報一覧(KPMG編集)'!$2:$100,ROW()-1,0)),"")</f>
        <v>【人（要員）に関わる対策の実施（教育等）】セキュリティインシデントの発生時を想定して、対応方針・手順の策定、人材育成を実施している （例）対応計画や復旧計画の策定・評価、緊急時対応訓練、セキュリティ管理人材の育成研修プラットフォーム上のソフトウェアのセキュリティイベントを監視している、等;</v>
      </c>
      <c r="CT66" s="45" t="str">
        <f>IFERROR(IF(HLOOKUP('回答結果(KPMG編集)'!CT$2,'受領情報一覧(KPMG編集)'!$2:$100,ROW()-1,0)="","",HLOOKUP('回答結果(KPMG編集)'!CT$2,'受領情報一覧(KPMG編集)'!$2:$100,ROW()-1,0)),"")</f>
        <v>【継続的な改善を目的としたトレーニングの実施】継続的な改善を目的としたトレーニングを実施している（例）トレーニング結果を定量的な数値等で評価し、適宜トレーニング内容の改善を行いつつ、継続的にトレーニングを実施している、等;</v>
      </c>
      <c r="CU66" s="45" t="str">
        <f>IFERROR(IF(HLOOKUP('回答結果(KPMG編集)'!CU$2,'受領情報一覧(KPMG編集)'!$2:$100,ROW()-1,0)="","",HLOOKUP('回答結果(KPMG編集)'!CU$2,'受領情報一覧(KPMG編集)'!$2:$100,ROW()-1,0)),"")</f>
        <v/>
      </c>
      <c r="CV66" s="45" t="str">
        <f>IFERROR(IF(HLOOKUP('回答結果(KPMG編集)'!CV$2,'受領情報一覧(KPMG編集)'!$2:$100,ROW()-1,0)="","",HLOOKUP('回答結果(KPMG編集)'!CV$2,'受領情報一覧(KPMG編集)'!$2:$100,ROW()-1,0)),"")</f>
        <v>無数実施</v>
      </c>
      <c r="CW66" s="45" t="str">
        <f>IFERROR(IF(HLOOKUP('回答結果(KPMG編集)'!CW$2,'受領情報一覧(KPMG編集)'!$2:$100,ROW()-1,0)="","",HLOOKUP('回答結果(KPMG編集)'!CW$2,'受領情報一覧(KPMG編集)'!$2:$100,ROW()-1,0)),"")</f>
        <v>無数実施</v>
      </c>
      <c r="CX66" s="45" t="str">
        <f>IFERROR(IF(HLOOKUP('回答結果(KPMG編集)'!CX$2,'受領情報一覧(KPMG編集)'!$2:$100,ROW()-1,0)="","",HLOOKUP('回答結果(KPMG編集)'!CX$2,'受領情報一覧(KPMG編集)'!$2:$100,ROW()-1,0)),"")</f>
        <v>全国公共機関や自治体など</v>
      </c>
      <c r="CY66" s="45" t="str">
        <f>IFERROR(IF(HLOOKUP('回答結果(KPMG編集)'!CY$2,'受領情報一覧(KPMG編集)'!$2:$100,ROW()-1,0)="","",HLOOKUP('回答結果(KPMG編集)'!CY$2,'受領情報一覧(KPMG編集)'!$2:$100,ROW()-1,0)),"")</f>
        <v>特定建築物定期検査など</v>
      </c>
      <c r="CZ66" s="45" t="str">
        <f>IFERROR(IF(HLOOKUP('回答結果(KPMG編集)'!CZ$2,'受領情報一覧(KPMG編集)'!$2:$100,ROW()-1,0)="","",HLOOKUP('回答結果(KPMG編集)'!CZ$2,'受領情報一覧(KPMG編集)'!$2:$100,ROW()-1,0)),"")</f>
        <v/>
      </c>
      <c r="DA66" s="45" t="str">
        <f>IFERROR(IF(HLOOKUP('回答結果(KPMG編集)'!DA$2,'受領情報一覧(KPMG編集)'!$2:$100,ROW()-1,0)="","",HLOOKUP('回答結果(KPMG編集)'!DA$2,'受領情報一覧(KPMG編集)'!$2:$100,ROW()-1,0)),"")</f>
        <v/>
      </c>
      <c r="DB66" s="45" t="str">
        <f>IFERROR(IF(HLOOKUP('回答結果(KPMG編集)'!DB$2,'受領情報一覧(KPMG編集)'!$2:$100,ROW()-1,0)="","",HLOOKUP('回答結果(KPMG編集)'!DB$2,'受領情報一覧(KPMG編集)'!$2:$100,ROW()-1,0)),"")</f>
        <v>特許4448553</v>
      </c>
      <c r="DC66" s="45" t="str">
        <f>IFERROR(IF(HLOOKUP('回答結果(KPMG編集)'!DC$2,'受領情報一覧(KPMG編集)'!$2:$100,ROW()-1,0)="","",HLOOKUP('回答結果(KPMG編集)'!DC$2,'受領情報一覧(KPMG編集)'!$2:$100,ROW()-1,0)),"")</f>
        <v/>
      </c>
      <c r="DD66" s="45" t="str">
        <f>IFERROR(IF(HLOOKUP('回答結果(KPMG編集)'!DD$2,'受領情報一覧(KPMG編集)'!$2:$100,ROW()-1,0)="","",HLOOKUP('回答結果(KPMG編集)'!DD$2,'受領情報一覧(KPMG編集)'!$2:$100,ROW()-1,0)),"")</f>
        <v/>
      </c>
      <c r="DE66" s="45" t="str">
        <f>IFERROR(IF(HLOOKUP('回答結果(KPMG編集)'!DE$2,'受領情報一覧(KPMG編集)'!$2:$100,ROW()-1,0)="","",HLOOKUP('回答結果(KPMG編集)'!DE$2,'受領情報一覧(KPMG編集)'!$2:$100,ROW()-1,0)),"")</f>
        <v/>
      </c>
      <c r="DF66" s="45" t="str">
        <f>IFERROR(IF(HLOOKUP('回答結果(KPMG編集)'!DF$2,'受領情報一覧(KPMG編集)'!$2:$100,ROW()-1,0)="","",HLOOKUP('回答結果(KPMG編集)'!DF$2,'受領情報一覧(KPMG編集)'!$2:$100,ROW()-1,0)),"")</f>
        <v>日本国の裁判所</v>
      </c>
      <c r="DG66" s="45" t="str">
        <f>IFERROR(IF(HLOOKUP('回答結果(KPMG編集)'!DG$2,'受領情報一覧(KPMG編集)'!$2:$100,ROW()-1,0)="","",HLOOKUP('回答結果(KPMG編集)'!DG$2,'受領情報一覧(KPMG編集)'!$2:$100,ROW()-1,0)),"")</f>
        <v>日本法</v>
      </c>
      <c r="DH66" s="45" t="str">
        <f>IFERROR(IF(HLOOKUP('回答結果(KPMG編集)'!DH$2,'受領情報一覧(KPMG編集)'!$2:$100,ROW()-1,0)="","",HLOOKUP('回答結果(KPMG編集)'!DH$2,'受領情報一覧(KPMG編集)'!$2:$100,ROW()-1,0)),"")</f>
        <v>はい</v>
      </c>
      <c r="DI66" s="45" t="str">
        <f>IFERROR(IF(HLOOKUP('回答結果(KPMG編集)'!DI$2,'受領情報一覧(KPMG編集)'!$2:$100,ROW()-1,0)="","",HLOOKUP('回答結果(KPMG編集)'!DI$2,'受領情報一覧(KPMG編集)'!$2:$100,ROW()-1,0)),"")</f>
        <v>はい</v>
      </c>
      <c r="DJ66" s="45" t="str">
        <f>IFERROR(IF(HLOOKUP('回答結果(KPMG編集)'!DJ$2,'受領情報一覧(KPMG編集)'!$2:$100,ROW()-1,0)="","",HLOOKUP('回答結果(KPMG編集)'!DJ$2,'受領情報一覧(KPMG編集)'!$2:$100,ROW()-1,0)),"")</f>
        <v>特段の定め無し</v>
      </c>
      <c r="DK66" s="45" t="str">
        <f>IFERROR(IF(HLOOKUP('回答結果(KPMG編集)'!DK$2,'受領情報一覧(KPMG編集)'!$2:$100,ROW()-1,0)="","",HLOOKUP('回答結果(KPMG編集)'!DK$2,'受領情報一覧(KPMG編集)'!$2:$100,ROW()-1,0)),"")</f>
        <v/>
      </c>
      <c r="DL66" s="45" t="str">
        <f>IFERROR(IF(HLOOKUP('回答結果(KPMG編集)'!DL$2,'受領情報一覧(KPMG編集)'!$2:$100,ROW()-1,0)="","",HLOOKUP('回答結果(KPMG編集)'!DL$2,'受領情報一覧(KPMG編集)'!$2:$100,ROW()-1,0)),"")</f>
        <v/>
      </c>
      <c r="DM66" s="45" t="str">
        <f>IFERROR(IF(HLOOKUP('回答結果(KPMG編集)'!DM$2,'受領情報一覧(KPMG編集)'!$2:$100,ROW()-1,0)="","",HLOOKUP('回答結果(KPMG編集)'!DM$2,'受領情報一覧(KPMG編集)'!$2:$100,ROW()-1,0)),"")</f>
        <v/>
      </c>
      <c r="DN66" s="45" t="str">
        <f>IFERROR(IF(HLOOKUP('回答結果(KPMG編集)'!DN$2,'受領情報一覧(KPMG編集)'!$2:$100,ROW()-1,0)="","",HLOOKUP('回答結果(KPMG編集)'!DN$2,'受領情報一覧(KPMG編集)'!$2:$100,ROW()-1,0)),"")</f>
        <v/>
      </c>
      <c r="DO66" s="45" t="str">
        <f>IFERROR(IF(HLOOKUP('回答結果(KPMG編集)'!DO$2,'受領情報一覧(KPMG編集)'!$2:$100,ROW()-1,0)="","",HLOOKUP('回答結果(KPMG編集)'!DO$2,'受領情報一覧(KPMG編集)'!$2:$100,ROW()-1,0)),"")</f>
        <v/>
      </c>
      <c r="DP66" s="45" t="str">
        <f>IFERROR(IF(HLOOKUP('回答結果(KPMG編集)'!DP$2,'受領情報一覧(KPMG編集)'!$2:$100,ROW()-1,0)="","",HLOOKUP('回答結果(KPMG編集)'!DP$2,'受領情報一覧(KPMG編集)'!$2:$100,ROW()-1,0)),"")</f>
        <v/>
      </c>
      <c r="DQ66" s="45" t="str">
        <f>IFERROR(IF(HLOOKUP('回答結果(KPMG編集)'!DQ$2,'受領情報一覧(KPMG編集)'!$2:$100,ROW()-1,0)="","",HLOOKUP('回答結果(KPMG編集)'!DQ$2,'受領情報一覧(KPMG編集)'!$2:$100,ROW()-1,0)),"")</f>
        <v/>
      </c>
      <c r="DR66" s="45" t="str">
        <f>IFERROR(IF(HLOOKUP('回答結果(KPMG編集)'!DR$2,'受領情報一覧(KPMG編集)'!$2:$100,ROW()-1,0)="","",HLOOKUP('回答結果(KPMG編集)'!DR$2,'受領情報一覧(KPMG編集)'!$2:$100,ROW()-1,0)),"")</f>
        <v/>
      </c>
      <c r="DS66" s="45" t="str">
        <f>IFERROR(IF(HLOOKUP('回答結果(KPMG編集)'!DS$2,'受領情報一覧(KPMG編集)'!$2:$100,ROW()-1,0)="","",HLOOKUP('回答結果(KPMG編集)'!DS$2,'受領情報一覧(KPMG編集)'!$2:$100,ROW()-1,0)),"")</f>
        <v/>
      </c>
      <c r="DT66" s="45" t="str">
        <f>IFERROR(IF(HLOOKUP('回答結果(KPMG編集)'!DT$2,'受領情報一覧(KPMG編集)'!$2:$100,ROW()-1,0)="","",HLOOKUP('回答結果(KPMG編集)'!DT$2,'受領情報一覧(KPMG編集)'!$2:$100,ROW()-1,0)),"")</f>
        <v/>
      </c>
      <c r="DU66" s="45" t="str">
        <f>IFERROR(IF(HLOOKUP('回答結果(KPMG編集)'!DU$2,'受領情報一覧(KPMG編集)'!$2:$100,ROW()-1,0)="","",HLOOKUP('回答結果(KPMG編集)'!DU$2,'受領情報一覧(KPMG編集)'!$2:$100,ROW()-1,0)),"")</f>
        <v/>
      </c>
      <c r="DV66" s="45" t="str">
        <f>IFERROR(IF(HLOOKUP('回答結果(KPMG編集)'!DV$2,'受領情報一覧(KPMG編集)'!$2:$100,ROW()-1,0)="","",HLOOKUP('回答結果(KPMG編集)'!DV$2,'受領情報一覧(KPMG編集)'!$2:$100,ROW()-1,0)),"")</f>
        <v>本部事務局　事務局長　田島勇</v>
      </c>
      <c r="DW66" s="45" t="str">
        <f>IFERROR(IF(HLOOKUP('回答結果(KPMG編集)'!DW$2,'受領情報一覧(KPMG編集)'!$2:$100,ROW()-1,0)="","",HLOOKUP('回答結果(KPMG編集)'!DW$2,'受領情報一覧(KPMG編集)'!$2:$100,ROW()-1,0)),"")</f>
        <v>ホンブジムキョク　ジムキョクチョウ　タジマイサム</v>
      </c>
      <c r="DX66" s="45" t="str">
        <f>IFERROR(IF(HLOOKUP('回答結果(KPMG編集)'!DX$2,'受領情報一覧(KPMG編集)'!$2:$100,ROW()-1,0)="","",HLOOKUP('回答結果(KPMG編集)'!DX$2,'受領情報一覧(KPMG編集)'!$2:$100,ROW()-1,0)),"")</f>
        <v>03-6908-7180　平日9時〜17時　tajima-i@jaira.jp</v>
      </c>
      <c r="DY66" s="45" t="str">
        <f>IFERROR(IF(HLOOKUP('回答結果(KPMG編集)'!DY$2,'受領情報一覧(KPMG編集)'!$2:$100,ROW()-1,0)="","",HLOOKUP('回答結果(KPMG編集)'!DY$2,'受領情報一覧(KPMG編集)'!$2:$100,ROW()-1,0)),"")</f>
        <v>個人情報の取扱いに同意する</v>
      </c>
      <c r="DZ66" s="45" t="str">
        <f>IFERROR(IF(HLOOKUP('回答結果(KPMG編集)'!DZ$2,'受領情報一覧(KPMG編集)'!$2:$100,ROW()-1,0)="","",HLOOKUP('回答結果(KPMG編集)'!DZ$2,'受領情報一覧(KPMG編集)'!$2:$100,ROW()-1,0)),"")</f>
        <v>著作権の取扱いに同意する</v>
      </c>
      <c r="EA66" s="45" t="str">
        <f>IFERROR(IF(HLOOKUP('回答結果(KPMG編集)'!EA$3,'受領情報一覧(KPMG編集)'!$3:$100,ROW()-2,0)="","",HLOOKUP('回答結果(KPMG編集)'!EA$3,'受領情報一覧(KPMG編集)'!$3:$100,ROW()-2,0)),"")</f>
        <v>同意する</v>
      </c>
      <c r="EB66" s="45" t="str">
        <f>IFERROR(IF(HLOOKUP('回答結果(KPMG編集)'!EB$3,'受領情報一覧(KPMG編集)'!$3:$100,ROW()-2,0)="","",HLOOKUP('回答結果(KPMG編集)'!EB$3,'受領情報一覧(KPMG編集)'!$3:$100,ROW()-2,0)),"")</f>
        <v>確認しました</v>
      </c>
    </row>
    <row r="67" spans="2:132" x14ac:dyDescent="0.55000000000000004">
      <c r="B67" s="67">
        <f>IFERROR(IF(Table1[[#This Row],[回答ID]]="","",Table1[[#This Row],[回答ID]]),"")</f>
        <v>64</v>
      </c>
      <c r="C67" s="46">
        <f>IFERROR(IF(Table1[[#This Row],[開始時刻]]="","",Table1[[#This Row],[開始時刻]]),"")</f>
        <v>45330.774317129632</v>
      </c>
      <c r="D67" s="46">
        <f>IFERROR(IF(Table1[[#This Row],[完了時刻]]="","",Table1[[#This Row],[完了時刻]]),"")</f>
        <v>45330.791226851848</v>
      </c>
      <c r="E67" s="45" t="str">
        <f>IFERROR(IF(Table1[[#This Row],[メール]]="","",Table1[[#This Row],[メール]]),"")</f>
        <v>anonymous</v>
      </c>
      <c r="F67" s="45" t="str">
        <f>IFERROR(IF(Table1[[#This Row],[名前]]="","",Table1[[#This Row],[名前]]),"")</f>
        <v/>
      </c>
      <c r="G67" s="45" t="str">
        <f>IFERROR(IF(Table1[[#This Row],[最終変更時刻]]="","",Table1[[#This Row],[最終変更時刻]]),"")</f>
        <v/>
      </c>
      <c r="H67" s="45" t="str">
        <f>IFERROR(IF(HLOOKUP('回答結果(KPMG編集)'!H$2,'受領情報一覧(KPMG編集)'!$2:$100,ROW()-1,0)="","",HLOOKUP('回答結果(KPMG編集)'!H$2,'受領情報一覧(KPMG編集)'!$2:$100,ROW()-1,0)),"")</f>
        <v>TMES株式会社</v>
      </c>
      <c r="I67" s="45" t="str">
        <f>IFERROR(IF(HLOOKUP('回答結果(KPMG編集)'!I$2,'受領情報一覧(KPMG編集)'!$2:$100,ROW()-1,0)="","",HLOOKUP('回答結果(KPMG編集)'!I$2,'受領情報一覧(KPMG編集)'!$2:$100,ROW()-1,0)),"")</f>
        <v>ティーメス</v>
      </c>
      <c r="J67" s="45" t="str">
        <f>IFERROR(IF(HLOOKUP('回答結果(KPMG編集)'!J$2,'受領情報一覧(KPMG編集)'!$2:$100,ROW()-1,0)="","",HLOOKUP('回答結果(KPMG編集)'!J$2,'受領情報一覧(KPMG編集)'!$2:$100,ROW()-1,0)),"")</f>
        <v>日本国</v>
      </c>
      <c r="K67" s="184" t="str">
        <f>IFERROR(IF(HLOOKUP('回答結果(KPMG編集)'!K$2,'受領情報一覧(KPMG編集)'!$2:$100,ROW()-1,0)="","",HLOOKUP('回答結果(KPMG編集)'!K$2,'受領情報一覧(KPMG編集)'!$2:$100,ROW()-1,0)),"")</f>
        <v>7011101020284</v>
      </c>
      <c r="L67" s="45" t="str">
        <f>IFERROR(IF(HLOOKUP('回答結果(KPMG編集)'!L$2,'受領情報一覧(KPMG編集)'!$2:$100,ROW()-1,0)="","",HLOOKUP('回答結果(KPMG編集)'!L$2,'受領情報一覧(KPMG編集)'!$2:$100,ROW()-1,0)),"")</f>
        <v>300⼈超</v>
      </c>
      <c r="M67" s="45" t="str">
        <f>IFERROR(IF(HLOOKUP('回答結果(KPMG編集)'!M$2,'受領情報一覧(KPMG編集)'!$2:$100,ROW()-1,0)="","",HLOOKUP('回答結果(KPMG編集)'!M$2,'受領情報一覧(KPMG編集)'!$2:$100,ROW()-1,0)),"")</f>
        <v>３億円超</v>
      </c>
      <c r="N67" s="45" t="str">
        <f>IFERROR(IF(HLOOKUP('回答結果(KPMG編集)'!N$2,'受領情報一覧(KPMG編集)'!$2:$100,ROW()-1,0)="","",HLOOKUP('回答結果(KPMG編集)'!N$2,'受領情報一覧(KPMG編集)'!$2:$100,ROW()-1,0)),"")</f>
        <v>東京都港区芝浦4丁目13-23 MS芝浦ビル8F</v>
      </c>
      <c r="O67" s="45" t="str">
        <f>IFERROR(IF(HLOOKUP('回答結果(KPMG編集)'!O$2,'受領情報一覧(KPMG編集)'!$2:$100,ROW()-1,0)="","",HLOOKUP('回答結果(KPMG編集)'!O$2,'受領情報一覧(KPMG編集)'!$2:$100,ROW()-1,0)),"")</f>
        <v>https://www.tm-es.co.jp/</v>
      </c>
      <c r="P67" s="45" t="str">
        <f>IFERROR(IF(HLOOKUP('回答結果(KPMG編集)'!P$2,'受領情報一覧(KPMG編集)'!$2:$100,ROW()-1,0)="","",HLOOKUP('回答結果(KPMG編集)'!P$2,'受領情報一覧(KPMG編集)'!$2:$100,ROW()-1,0)),"")</f>
        <v>都道府県;中央省庁（全省庁統一資格）;市区町村;</v>
      </c>
      <c r="Q67" s="45" t="str">
        <f>IFERROR(IF(HLOOKUP('回答結果(KPMG編集)'!Q$2,'受領情報一覧(KPMG編集)'!$2:$100,ROW()-1,0)="","",HLOOKUP('回答結果(KPMG編集)'!Q$2,'受領情報一覧(KPMG編集)'!$2:$100,ROW()-1,0)),"")</f>
        <v>全国;</v>
      </c>
      <c r="R67" s="45" t="str">
        <f>IFERROR(IF(HLOOKUP('回答結果(KPMG編集)'!R$2,'受領情報一覧(KPMG編集)'!$2:$100,ROW()-1,0)="","",HLOOKUP('回答結果(KPMG編集)'!R$2,'受領情報一覧(KPMG編集)'!$2:$100,ROW()-1,0)),"")</f>
        <v>保守メンテナンス事業</v>
      </c>
      <c r="S67" s="45" t="str">
        <f>IFERROR(IF(HLOOKUP('回答結果(KPMG編集)'!S$2,'受領情報一覧(KPMG編集)'!$2:$100,ROW()-1,0)="","",HLOOKUP('回答結果(KPMG編集)'!S$2,'受領情報一覧(KPMG編集)'!$2:$100,ROW()-1,0)),"")</f>
        <v/>
      </c>
      <c r="T67" s="45" t="str">
        <f>IFERROR(IF(HLOOKUP('回答結果(KPMG編集)'!T$2,'受領情報一覧(KPMG編集)'!$2:$100,ROW()-1,0)="","",HLOOKUP('回答結果(KPMG編集)'!T$2,'受領情報一覧(KPMG編集)'!$2:$100,ROW()-1,0)),"")</f>
        <v>機械設備・電気設備・通信設備・防災設備・昇降機設備・その他建築付帯設備・クリーンルーム設備・給排水設備等の設備全体の高度管理・運転管理・維持管理ならびに、設備の設計・施工及び付帯工事・コンサルタント業務等の設備総合管理</v>
      </c>
      <c r="U67" s="45" t="str">
        <f>IFERROR(IF(HLOOKUP('回答結果(KPMG編集)'!U$2,'受領情報一覧(KPMG編集)'!$2:$100,ROW()-1,0)="","",HLOOKUP('回答結果(KPMG編集)'!U$2,'受領情報一覧(KPMG編集)'!$2:$100,ROW()-1,0)),"")</f>
        <v>https://www.tm-es.co.jp/solutions/products/</v>
      </c>
      <c r="V67" s="45" t="str">
        <f>IFERROR(IF(HLOOKUP('回答結果(KPMG編集)'!V$2,'受領情報一覧(KPMG編集)'!$2:$100,ROW()-1,0)="","",HLOOKUP('回答結果(KPMG編集)'!V$2,'受領情報一覧(KPMG編集)'!$2:$100,ROW()-1,0)),"")</f>
        <v/>
      </c>
      <c r="W67" s="45" t="str">
        <f>IFERROR(IF(HLOOKUP('回答結果(KPMG編集)'!W$2,'受領情報一覧(KPMG編集)'!$2:$100,ROW()-1,0)="","",HLOOKUP('回答結果(KPMG編集)'!W$2,'受領情報一覧(KPMG編集)'!$2:$100,ROW()-1,0)),"")</f>
        <v>ISO 9001/14001</v>
      </c>
      <c r="X67" s="45" t="str">
        <f>IFERROR(IF(HLOOKUP('回答結果(KPMG編集)'!X$2,'受領情報一覧(KPMG編集)'!$2:$100,ROW()-1,0)="","",HLOOKUP('回答結果(KPMG編集)'!X$2,'受領情報一覧(KPMG編集)'!$2:$100,ROW()-1,0)),"")</f>
        <v>複数の要素技術により構成される</v>
      </c>
      <c r="Y67" s="45" t="str">
        <f>IFERROR(IF(HLOOKUP('回答結果(KPMG編集)'!Y$2,'受領情報一覧(KPMG編集)'!$2:$100,ROW()-1,0)="","",HLOOKUP('回答結果(KPMG編集)'!Y$2,'受領情報一覧(KPMG編集)'!$2:$100,ROW()-1,0)),"")</f>
        <v/>
      </c>
      <c r="Z67" s="45" t="str">
        <f>IFERROR(IF(HLOOKUP('回答結果(KPMG編集)'!Z$2,'受領情報一覧(KPMG編集)'!$2:$100,ROW()-1,0)="","",HLOOKUP('回答結果(KPMG編集)'!Z$2,'受領情報一覧(KPMG編集)'!$2:$100,ROW()-1,0)),"")</f>
        <v/>
      </c>
      <c r="AA67" s="185" t="str">
        <f>IFERROR(IF(HLOOKUP('回答結果(KPMG編集)'!AA$2,'受領情報一覧(KPMG編集)'!$2:$100,ROW()-1,0)="","",HLOOKUP('回答結果(KPMG編集)'!AA$2,'受領情報一覧(KPMG編集)'!$2:$100,ROW()-1,0)),"")</f>
        <v/>
      </c>
      <c r="AB67" s="45" t="str">
        <f>IFERROR(IF(HLOOKUP('回答結果(KPMG編集)'!AB$2,'受領情報一覧(KPMG編集)'!$2:$100,ROW()-1,0)="","",HLOOKUP('回答結果(KPMG編集)'!AB$2,'受領情報一覧(KPMG編集)'!$2:$100,ROW()-1,0)),"")</f>
        <v/>
      </c>
      <c r="AC67" s="45" t="str">
        <f>IFERROR(IF(HLOOKUP('回答結果(KPMG編集)'!AC$2,'受領情報一覧(KPMG編集)'!$2:$100,ROW()-1,0)="","",HLOOKUP('回答結果(KPMG編集)'!AC$2,'受領情報一覧(KPMG編集)'!$2:$100,ROW()-1,0)),"")</f>
        <v>LiLz Gauge</v>
      </c>
      <c r="AD67" s="45" t="str">
        <f>IFERROR(IF(HLOOKUP('回答結果(KPMG編集)'!AD$2,'受領情報一覧(KPMG編集)'!$2:$100,ROW()-1,0)="","",HLOOKUP('回答結果(KPMG編集)'!AD$2,'受領情報一覧(KPMG編集)'!$2:$100,ROW()-1,0)),"")</f>
        <v/>
      </c>
      <c r="AE67" s="45" t="str">
        <f>IFERROR(IF(HLOOKUP('回答結果(KPMG編集)'!AE$2,'受領情報一覧(KPMG編集)'!$2:$100,ROW()-1,0)="","",HLOOKUP('回答結果(KPMG編集)'!AE$2,'受領情報一覧(KPMG編集)'!$2:$100,ROW()-1,0)),"")</f>
        <v>LCAM-L11, LCAM-B11, LC-T10J</v>
      </c>
      <c r="AF67" s="45" t="str">
        <f>IFERROR(IF(HLOOKUP('回答結果(KPMG編集)'!AF$2,'受領情報一覧(KPMG編集)'!$2:$100,ROW()-1,0)="","",HLOOKUP('回答結果(KPMG編集)'!AF$2,'受領情報一覧(KPMG編集)'!$2:$100,ROW()-1,0)),"")</f>
        <v>リルズ</v>
      </c>
      <c r="AG67" s="185" t="str">
        <f>IFERROR(IF(HLOOKUP('回答結果(KPMG編集)'!AG$2,'受領情報一覧(KPMG編集)'!$2:$100,ROW()-1,0)="","",HLOOKUP('回答結果(KPMG編集)'!AG$2,'受領情報一覧(KPMG編集)'!$2:$100,ROW()-1,0)),"")</f>
        <v>1360001022733</v>
      </c>
      <c r="AH67" s="45" t="str">
        <f>IFERROR(IF(HLOOKUP('回答結果(KPMG編集)'!AH$2,'受領情報一覧(KPMG編集)'!$2:$100,ROW()-1,0)="","",HLOOKUP('回答結果(KPMG編集)'!AH$2,'受領情報一覧(KPMG編集)'!$2:$100,ROW()-1,0)),"")</f>
        <v>沖縄県宜野湾市我如古２丁目３番７号２Ｆ</v>
      </c>
      <c r="AI67" s="45" t="str">
        <f>IFERROR(IF(HLOOKUP('回答結果(KPMG編集)'!AI$2,'受領情報一覧(KPMG編集)'!$2:$100,ROW()-1,0)="","",HLOOKUP('回答結果(KPMG編集)'!AI$2,'受領情報一覧(KPMG編集)'!$2:$100,ROW()-1,0)),"")</f>
        <v>次のセクションの回答へ進む</v>
      </c>
      <c r="AJ67" s="45" t="str">
        <f>IFERROR(IF(HLOOKUP('回答結果(KPMG編集)'!AJ$2,'受領情報一覧(KPMG編集)'!$2:$100,ROW()-1,0)="","",HLOOKUP('回答結果(KPMG編集)'!AJ$2,'受領情報一覧(KPMG編集)'!$2:$100,ROW()-1,0)),"")</f>
        <v/>
      </c>
      <c r="AK67" s="45" t="str">
        <f>IFERROR(IF(HLOOKUP('回答結果(KPMG編集)'!AK$2,'受領情報一覧(KPMG編集)'!$2:$100,ROW()-1,0)="","",HLOOKUP('回答結果(KPMG編集)'!AK$2,'受領情報一覧(KPMG編集)'!$2:$100,ROW()-1,0)),"")</f>
        <v/>
      </c>
      <c r="AL67" s="45" t="str">
        <f>IFERROR(IF(HLOOKUP('回答結果(KPMG編集)'!AL$2,'受領情報一覧(KPMG編集)'!$2:$100,ROW()-1,0)="","",HLOOKUP('回答結果(KPMG編集)'!AL$2,'受領情報一覧(KPMG編集)'!$2:$100,ROW()-1,0)),"")</f>
        <v/>
      </c>
      <c r="AM67" s="45" t="str">
        <f>IFERROR(IF(HLOOKUP('回答結果(KPMG編集)'!AM$2,'受領情報一覧(KPMG編集)'!$2:$100,ROW()-1,0)="","",HLOOKUP('回答結果(KPMG編集)'!AM$2,'受領情報一覧(KPMG編集)'!$2:$100,ROW()-1,0)),"")</f>
        <v/>
      </c>
      <c r="AN67" s="185" t="str">
        <f>IFERROR(IF(HLOOKUP('回答結果(KPMG編集)'!AN$2,'受領情報一覧(KPMG編集)'!$2:$100,ROW()-1,0)="","",HLOOKUP('回答結果(KPMG編集)'!AN$2,'受領情報一覧(KPMG編集)'!$2:$100,ROW()-1,0)),"")</f>
        <v/>
      </c>
      <c r="AO67" s="45" t="str">
        <f>IFERROR(IF(HLOOKUP('回答結果(KPMG編集)'!AO$2,'受領情報一覧(KPMG編集)'!$2:$100,ROW()-1,0)="","",HLOOKUP('回答結果(KPMG編集)'!AO$2,'受領情報一覧(KPMG編集)'!$2:$100,ROW()-1,0)),"")</f>
        <v/>
      </c>
      <c r="AP67" s="45" t="str">
        <f>IFERROR(IF(HLOOKUP('回答結果(KPMG編集)'!AP$2,'受領情報一覧(KPMG編集)'!$2:$100,ROW()-1,0)="","",HLOOKUP('回答結果(KPMG編集)'!AP$2,'受領情報一覧(KPMG編集)'!$2:$100,ROW()-1,0)),"")</f>
        <v/>
      </c>
      <c r="AQ67" s="45" t="str">
        <f>IFERROR(IF(HLOOKUP('回答結果(KPMG編集)'!AQ$2,'受領情報一覧(KPMG編集)'!$2:$100,ROW()-1,0)="","",HLOOKUP('回答結果(KPMG編集)'!AQ$2,'受領情報一覧(KPMG編集)'!$2:$100,ROW()-1,0)),"")</f>
        <v/>
      </c>
      <c r="AR67" s="45" t="str">
        <f>IFERROR(IF(HLOOKUP('回答結果(KPMG編集)'!AR$2,'受領情報一覧(KPMG編集)'!$2:$100,ROW()-1,0)="","",HLOOKUP('回答結果(KPMG編集)'!AR$2,'受領情報一覧(KPMG編集)'!$2:$100,ROW()-1,0)),"")</f>
        <v/>
      </c>
      <c r="AS67" s="45" t="str">
        <f>IFERROR(IF(HLOOKUP('回答結果(KPMG編集)'!AS$2,'受領情報一覧(KPMG編集)'!$2:$100,ROW()-1,0)="","",HLOOKUP('回答結果(KPMG編集)'!AS$2,'受領情報一覧(KPMG編集)'!$2:$100,ROW()-1,0)),"")</f>
        <v/>
      </c>
      <c r="AT67" s="45" t="str">
        <f>IFERROR(IF(HLOOKUP('回答結果(KPMG編集)'!AT$2,'受領情報一覧(KPMG編集)'!$2:$100,ROW()-1,0)="","",HLOOKUP('回答結果(KPMG編集)'!AT$2,'受領情報一覧(KPMG編集)'!$2:$100,ROW()-1,0)),"")</f>
        <v/>
      </c>
      <c r="AU67" s="45" t="str">
        <f>IFERROR(IF(HLOOKUP('回答結果(KPMG編集)'!AU$2,'受領情報一覧(KPMG編集)'!$2:$100,ROW()-1,0)="","",HLOOKUP('回答結果(KPMG編集)'!AU$2,'受領情報一覧(KPMG編集)'!$2:$100,ROW()-1,0)),"")</f>
        <v/>
      </c>
      <c r="AV67" s="45" t="str">
        <f>IFERROR(IF(HLOOKUP('回答結果(KPMG編集)'!AV$2,'受領情報一覧(KPMG編集)'!$2:$100,ROW()-1,0)="","",HLOOKUP('回答結果(KPMG編集)'!AV$2,'受領情報一覧(KPMG編集)'!$2:$100,ROW()-1,0)),"")</f>
        <v/>
      </c>
      <c r="AW67" s="45" t="str">
        <f>IFERROR(IF(HLOOKUP('回答結果(KPMG編集)'!AW$2,'受領情報一覧(KPMG編集)'!$2:$100,ROW()-1,0)="","",HLOOKUP('回答結果(KPMG編集)'!AW$2,'受領情報一覧(KPMG編集)'!$2:$100,ROW()-1,0)),"")</f>
        <v/>
      </c>
      <c r="AX67" s="45" t="str">
        <f>IFERROR(IF(HLOOKUP('回答結果(KPMG編集)'!AX$2,'受領情報一覧(KPMG編集)'!$2:$100,ROW()-1,0)="","",HLOOKUP('回答結果(KPMG編集)'!AX$2,'受領情報一覧(KPMG編集)'!$2:$100,ROW()-1,0)),"")</f>
        <v/>
      </c>
      <c r="AY67" s="45" t="str">
        <f>IFERROR(IF(HLOOKUP('回答結果(KPMG編集)'!AY$2,'受領情報一覧(KPMG編集)'!$2:$100,ROW()-1,0)="","",HLOOKUP('回答結果(KPMG編集)'!AY$2,'受領情報一覧(KPMG編集)'!$2:$100,ROW()-1,0)),"")</f>
        <v/>
      </c>
      <c r="AZ67" s="45" t="str">
        <f>IFERROR(IF(HLOOKUP('回答結果(KPMG編集)'!AZ$2,'受領情報一覧(KPMG編集)'!$2:$100,ROW()-1,0)="","",HLOOKUP('回答結果(KPMG編集)'!AZ$2,'受領情報一覧(KPMG編集)'!$2:$100,ROW()-1,0)),"")</f>
        <v/>
      </c>
      <c r="BA67" s="45" t="str">
        <f>IFERROR(IF(HLOOKUP('回答結果(KPMG編集)'!BA$2,'受領情報一覧(KPMG編集)'!$2:$100,ROW()-1,0)="","",HLOOKUP('回答結果(KPMG編集)'!BA$2,'受領情報一覧(KPMG編集)'!$2:$100,ROW()-1,0)),"")</f>
        <v/>
      </c>
      <c r="BB67" s="185" t="str">
        <f>IFERROR(IF(HLOOKUP('回答結果(KPMG編集)'!BB$2,'受領情報一覧(KPMG編集)'!$2:$100,ROW()-1,0)="","",HLOOKUP('回答結果(KPMG編集)'!BB$2,'受領情報一覧(KPMG編集)'!$2:$100,ROW()-1,0)),"")</f>
        <v/>
      </c>
      <c r="BC67" s="45" t="str">
        <f>IFERROR(IF(HLOOKUP('回答結果(KPMG編集)'!BC$2,'受領情報一覧(KPMG編集)'!$2:$100,ROW()-1,0)="","",HLOOKUP('回答結果(KPMG編集)'!BC$2,'受領情報一覧(KPMG編集)'!$2:$100,ROW()-1,0)),"")</f>
        <v/>
      </c>
      <c r="BD67" s="45" t="str">
        <f>IFERROR(IF(HLOOKUP('回答結果(KPMG編集)'!BD$2,'受領情報一覧(KPMG編集)'!$2:$100,ROW()-1,0)="","",HLOOKUP('回答結果(KPMG編集)'!BD$2,'受領情報一覧(KPMG編集)'!$2:$100,ROW()-1,0)),"")</f>
        <v/>
      </c>
      <c r="BE67" s="45" t="str">
        <f>IFERROR(IF(HLOOKUP('回答結果(KPMG編集)'!BE$2,'受領情報一覧(KPMG編集)'!$2:$100,ROW()-1,0)="","",HLOOKUP('回答結果(KPMG編集)'!BE$2,'受領情報一覧(KPMG編集)'!$2:$100,ROW()-1,0)),"")</f>
        <v/>
      </c>
      <c r="BF67" s="45" t="str">
        <f>IFERROR(IF(HLOOKUP('回答結果(KPMG編集)'!BF$2,'受領情報一覧(KPMG編集)'!$2:$100,ROW()-1,0)="","",HLOOKUP('回答結果(KPMG編集)'!BF$2,'受領情報一覧(KPMG編集)'!$2:$100,ROW()-1,0)),"")</f>
        <v/>
      </c>
      <c r="BG67" s="45" t="str">
        <f>IFERROR(IF(HLOOKUP('回答結果(KPMG編集)'!BG$2,'受領情報一覧(KPMG編集)'!$2:$100,ROW()-1,0)="","",HLOOKUP('回答結果(KPMG編集)'!BG$2,'受領情報一覧(KPMG編集)'!$2:$100,ROW()-1,0)),"")</f>
        <v/>
      </c>
      <c r="BH67" s="45" t="str">
        <f>IFERROR(IF(HLOOKUP('回答結果(KPMG編集)'!BH$2,'受領情報一覧(KPMG編集)'!$2:$100,ROW()-1,0)="","",HLOOKUP('回答結果(KPMG編集)'!BH$2,'受領情報一覧(KPMG編集)'!$2:$100,ROW()-1,0)),"")</f>
        <v/>
      </c>
      <c r="BI67" s="45" t="str">
        <f>IFERROR(IF(HLOOKUP('回答結果(KPMG編集)'!BI$2,'受領情報一覧(KPMG編集)'!$2:$100,ROW()-1,0)="","",HLOOKUP('回答結果(KPMG編集)'!BI$2,'受領情報一覧(KPMG編集)'!$2:$100,ROW()-1,0)),"")</f>
        <v/>
      </c>
      <c r="BJ67" s="45" t="str">
        <f>IFERROR(IF(HLOOKUP('回答結果(KPMG編集)'!BJ$2,'受領情報一覧(KPMG編集)'!$2:$100,ROW()-1,0)="","",HLOOKUP('回答結果(KPMG編集)'!BJ$2,'受領情報一覧(KPMG編集)'!$2:$100,ROW()-1,0)),"")</f>
        <v/>
      </c>
      <c r="BK67" s="45" t="str">
        <f>IFERROR(IF(HLOOKUP('回答結果(KPMG編集)'!BK$2,'受領情報一覧(KPMG編集)'!$2:$100,ROW()-1,0)="","",HLOOKUP('回答結果(KPMG編集)'!BK$2,'受領情報一覧(KPMG編集)'!$2:$100,ROW()-1,0)),"")</f>
        <v/>
      </c>
      <c r="BL67" s="45" t="str">
        <f>IFERROR(IF(HLOOKUP('回答結果(KPMG編集)'!BL$2,'受領情報一覧(KPMG編集)'!$2:$100,ROW()-1,0)="","",HLOOKUP('回答結果(KPMG編集)'!BL$2,'受領情報一覧(KPMG編集)'!$2:$100,ROW()-1,0)),"")</f>
        <v/>
      </c>
      <c r="BM67" s="45" t="str">
        <f>IFERROR(IF(HLOOKUP('回答結果(KPMG編集)'!BM$2,'受領情報一覧(KPMG編集)'!$2:$100,ROW()-1,0)="","",HLOOKUP('回答結果(KPMG編集)'!BM$2,'受領情報一覧(KPMG編集)'!$2:$100,ROW()-1,0)),"")</f>
        <v>有</v>
      </c>
      <c r="BN67" s="45" t="str">
        <f>IFERROR(IF(HLOOKUP('回答結果(KPMG編集)'!BN$2,'受領情報一覧(KPMG編集)'!$2:$100,ROW()-1,0)="","",HLOOKUP('回答結果(KPMG編集)'!BN$2,'受領情報一覧(KPMG編集)'!$2:$100,ROW()-1,0)),"")</f>
        <v>設備（建築設備、水道設備、製造設備、防災設備、等）;土木構造物（道路、トンネル、橋梁、導管等の埋設物、等）;建築物（家屋、事業所、工場、畜舎、倉庫、等）;家畜・野生動物（牛、豚、鹿、めん羊、ねずみ、等）;</v>
      </c>
      <c r="BO67" s="45" t="str">
        <f>IFERROR(IF(HLOOKUP('回答結果(KPMG編集)'!BO$2,'受領情報一覧(KPMG編集)'!$2:$100,ROW()-1,0)="","",HLOOKUP('回答結果(KPMG編集)'!BO$2,'受領情報一覧(KPMG編集)'!$2:$100,ROW()-1,0)),"")</f>
        <v>静止画や動画データ;温度データ;振動データ;圧力データ（液体、気体、等）;流量データ（液体、気体、等）;電流データ;電磁波（赤外線、紫外線、等）データ;加速度データ;アナログ計器に表示されるデータは全て取得可能;</v>
      </c>
      <c r="BP67" s="45" t="str">
        <f>IFERROR(IF(HLOOKUP('回答結果(KPMG編集)'!BP$2,'受領情報一覧(KPMG編集)'!$2:$100,ROW()-1,0)="","",HLOOKUP('回答結果(KPMG編集)'!BP$2,'受領情報一覧(KPMG編集)'!$2:$100,ROW()-1,0)),"")</f>
        <v>機器を確認対象の付近に設置（常設）;機器を確認対象の付近に一時的に設置（仮設）;</v>
      </c>
      <c r="BQ67" s="45" t="str">
        <f>IFERROR(IF(HLOOKUP('回答結果(KPMG編集)'!BQ$2,'受領情報一覧(KPMG編集)'!$2:$100,ROW()-1,0)="","",HLOOKUP('回答結果(KPMG編集)'!BQ$2,'受領情報一覧(KPMG編集)'!$2:$100,ROW()-1,0)),"")</f>
        <v>レベル3：実装（製品・サービスとして提供されている）</v>
      </c>
      <c r="BR67" s="45" t="str">
        <f>IFERROR(IF(HLOOKUP('回答結果(KPMG編集)'!BR$2,'受領情報一覧(KPMG編集)'!$2:$100,ROW()-1,0)="","",HLOOKUP('回答結果(KPMG編集)'!BR$2,'受領情報一覧(KPMG編集)'!$2:$100,ROW()-1,0)),"")</f>
        <v>・ 低消費電力定点カメラによる設備画像の取得
・ 画像解析と機械学習で計器の値を読み取り、アラートを通知</v>
      </c>
      <c r="BS67" s="45" t="str">
        <f>IFERROR(IF(HLOOKUP('回答結果(KPMG編集)'!BS$2,'受領情報一覧(KPMG編集)'!$2:$100,ROW()-1,0)="","",HLOOKUP('回答結果(KPMG編集)'!BS$2,'受領情報一覧(KPMG編集)'!$2:$100,ROW()-1,0)),"")</f>
        <v>定点設置のため移動しない</v>
      </c>
      <c r="BT67" s="45" t="str">
        <f>IFERROR(IF(HLOOKUP('回答結果(KPMG編集)'!BT$2,'受領情報一覧(KPMG編集)'!$2:$100,ROW()-1,0)="","",HLOOKUP('回答結果(KPMG編集)'!BT$2,'受領情報一覧(KPMG編集)'!$2:$100,ROW()-1,0)),"")</f>
        <v>通信方式    Bluetooth 5.0/LTE Cat.1
上り（Uplink）  単体で動作
下り（Downlink）    BLE-LTE Router経由
外形寸法    125.5 x 139.9 x 24.5mm(最薄部は13.5mm)
重さ  約360g
初期設定    iOSアプリ
カメラ解像度  3段階（2592x1936/1296x960/640x480）
レンズ 標準レンズ＋外付け望遠レンズ（別途購入）
フラッシュ   遠隔・中距離用（x6, x3）、近接用（x1）
露出補正    EV-3〜EV+3
内部電源    リチウムイオン電池
外部電源    マグネット充電方式
連続動作時間  1日3回撮影で3年程度持続（解像度による）
防水・防塵   IP65
使用温度範囲  -10℃〜50℃
使用湿度範囲  20％〜80％
難焼性 主に素材としてPC UL94 V0を採用</v>
      </c>
      <c r="BU67" s="45" t="str">
        <f>IFERROR(IF(HLOOKUP('回答結果(KPMG編集)'!BU$2,'受領情報一覧(KPMG編集)'!$2:$100,ROW()-1,0)="","",HLOOKUP('回答結果(KPMG編集)'!BU$2,'受領情報一覧(KPMG編集)'!$2:$100,ROW()-1,0)),"")</f>
        <v>有</v>
      </c>
      <c r="BV67" s="45" t="str">
        <f>IFERROR(IF(HLOOKUP('回答結果(KPMG編集)'!BV$2,'受領情報一覧(KPMG編集)'!$2:$100,ROW()-1,0)="","",HLOOKUP('回答結果(KPMG編集)'!BV$2,'受領情報一覧(KPMG編集)'!$2:$100,ROW()-1,0)),"")</f>
        <v>取得したデータの傾向を分析することで経年劣化（亀裂、傷、欠損、動作異常、異音、異常振動、温度異常、漏えい電流、漏えいガス、等）の予兆を検知;</v>
      </c>
      <c r="BW67" s="45" t="str">
        <f>IFERROR(IF(HLOOKUP('回答結果(KPMG編集)'!BW$2,'受領情報一覧(KPMG編集)'!$2:$100,ROW()-1,0)="","",HLOOKUP('回答結果(KPMG編集)'!BW$2,'受領情報一覧(KPMG編集)'!$2:$100,ROW()-1,0)),"")</f>
        <v>レベル3：実装（製品・サービスとして提供されている）</v>
      </c>
      <c r="BX67" s="45" t="str">
        <f>IFERROR(IF(HLOOKUP('回答結果(KPMG編集)'!BX$2,'受領情報一覧(KPMG編集)'!$2:$100,ROW()-1,0)="","",HLOOKUP('回答結果(KPMG編集)'!BX$2,'受領情報一覧(KPMG編集)'!$2:$100,ROW()-1,0)),"")</f>
        <v>撮影された画像をクラウド上で解析及び機械学習にて計器の値を読み取り
データ化して傾向管理を行い、閾値を設けアラートで通知</v>
      </c>
      <c r="BY67" s="45" t="str">
        <f>IFERROR(IF(HLOOKUP('回答結果(KPMG編集)'!BY$2,'受領情報一覧(KPMG編集)'!$2:$100,ROW()-1,0)="","",HLOOKUP('回答結果(KPMG編集)'!BY$2,'受領情報一覧(KPMG編集)'!$2:$100,ROW()-1,0)),"")</f>
        <v>ISO/IEC 27001認証;</v>
      </c>
      <c r="BZ67" s="45" t="str">
        <f>IFERROR(IF(HLOOKUP('回答結果(KPMG編集)'!BZ$2,'受領情報一覧(KPMG編集)'!$2:$100,ROW()-1,0)="","",HLOOKUP('回答結果(KPMG編集)'!BZ$2,'受領情報一覧(KPMG編集)'!$2:$100,ROW()-1,0)),"")</f>
        <v>両方取得していない</v>
      </c>
      <c r="CA67" s="45" t="str">
        <f>IFERROR(IF(HLOOKUP('回答結果(KPMG編集)'!CA$2,'受領情報一覧(KPMG編集)'!$2:$100,ROW()-1,0)="","",HLOOKUP('回答結果(KPMG編集)'!CA$2,'受領情報一覧(KPMG編集)'!$2:$100,ROW()-1,0)),"")</f>
        <v/>
      </c>
      <c r="CB67" s="45" t="str">
        <f>IFERROR(IF(HLOOKUP('回答結果(KPMG編集)'!CB$2,'受領情報一覧(KPMG編集)'!$2:$100,ROW()-1,0)="","",HLOOKUP('回答結果(KPMG編集)'!CB$2,'受領情報一覧(KPMG編集)'!$2:$100,ROW()-1,0)),"")</f>
        <v/>
      </c>
      <c r="CC67" s="45" t="str">
        <f>IFERROR(IF(HLOOKUP('回答結果(KPMG編集)'!CC$2,'受領情報一覧(KPMG編集)'!$2:$100,ROW()-1,0)="","",HLOOKUP('回答結果(KPMG編集)'!CC$2,'受領情報一覧(KPMG編集)'!$2:$100,ROW()-1,0)),"")</f>
        <v/>
      </c>
      <c r="CD67" s="45" t="str">
        <f>IFERROR(IF(HLOOKUP('回答結果(KPMG編集)'!CD$2,'受領情報一覧(KPMG編集)'!$2:$100,ROW()-1,0)="","",HLOOKUP('回答結果(KPMG編集)'!CD$2,'受領情報一覧(KPMG編集)'!$2:$100,ROW()-1,0)),"")</f>
        <v>無し</v>
      </c>
      <c r="CE67" s="45" t="str">
        <f>IFERROR(IF(HLOOKUP('回答結果(KPMG編集)'!CE$2,'受領情報一覧(KPMG編集)'!$2:$100,ROW()-1,0)="","",HLOOKUP('回答結果(KPMG編集)'!CE$2,'受領情報一覧(KPMG編集)'!$2:$100,ROW()-1,0)),"")</f>
        <v>国内外発刊のガイドラインに準拠した脆弱性検査を実施している</v>
      </c>
      <c r="CF67" s="45" t="str">
        <f>IFERROR(IF(HLOOKUP('回答結果(KPMG編集)'!CF$2,'受領情報一覧(KPMG編集)'!$2:$100,ROW()-1,0)="","",HLOOKUP('回答結果(KPMG編集)'!CF$2,'受領情報一覧(KPMG編集)'!$2:$100,ROW()-1,0)),"")</f>
        <v>OWASP Top 10</v>
      </c>
      <c r="CG67" s="45" t="str">
        <f>IFERROR(IF(HLOOKUP('回答結果(KPMG編集)'!CG$2,'受領情報一覧(KPMG編集)'!$2:$100,ROW()-1,0)="","",HLOOKUP('回答結果(KPMG編集)'!CG$2,'受領情報一覧(KPMG編集)'!$2:$100,ROW()-1,0)),"")</f>
        <v>ストレステスト　※必要以上の負荷を発生させ、正常に動作するか（隠れた欠陥がないか）を確認する;脆弱性スキャン　※パッチの適用状況等を診断する;ペネトレーションテスト　※疑似的な攻撃を試みることで攻撃への耐性を確認する;静的アプリケーション・セキュリティ・テスト　※ソースコードのコーディングを分析し、脆弱性を検出する;動的アプリケーション・セキュリティ・テスト　※実行されるアプリケーションに対し、攻撃を仕掛け、脆弱性を検出する;コードレビュー　※ソースコードをレビューすることで（脆弱性を含む）不具合を検出する;ファジングテスト　※無効なデータや予期しないデータを入力することで、例外的な状況を発生させ、挙動を確認する;</v>
      </c>
      <c r="CH67" s="45" t="str">
        <f>IFERROR(IF(HLOOKUP('回答結果(KPMG編集)'!CH$2,'受領情報一覧(KPMG編集)'!$2:$100,ROW()-1,0)="","",HLOOKUP('回答結果(KPMG編集)'!CH$2,'受領情報一覧(KPMG編集)'!$2:$100,ROW()-1,0)),"")</f>
        <v/>
      </c>
      <c r="CI67" s="45" t="str">
        <f>IFERROR(IF(HLOOKUP('回答結果(KPMG編集)'!CI$2,'受領情報一覧(KPMG編集)'!$2:$100,ROW()-1,0)="","",HLOOKUP('回答結果(KPMG編集)'!CI$2,'受領情報一覧(KPMG編集)'!$2:$100,ROW()-1,0)),"")</f>
        <v/>
      </c>
      <c r="CJ67" s="45" t="str">
        <f>IFERROR(IF(HLOOKUP('回答結果(KPMG編集)'!CJ$2,'受領情報一覧(KPMG編集)'!$2:$100,ROW()-1,0)="","",HLOOKUP('回答結果(KPMG編集)'!CJ$2,'受領情報一覧(KPMG編集)'!$2:$100,ROW()-1,0)),"")</f>
        <v>日本国内のデータセンタ</v>
      </c>
      <c r="CK67" s="45" t="str">
        <f>IFERROR(IF(HLOOKUP('回答結果(KPMG編集)'!CK$2,'受領情報一覧(KPMG編集)'!$2:$100,ROW()-1,0)="","",HLOOKUP('回答結果(KPMG編集)'!CK$2,'受領情報一覧(KPMG編集)'!$2:$100,ROW()-1,0)),"")</f>
        <v>クラウド基盤はMicrosoft Azure (国内リージョン) を採用し、物理的セキュリティはMicrosoft Azureの基準に準拠</v>
      </c>
      <c r="CL67" s="45" t="str">
        <f>IFERROR(IF(HLOOKUP('回答結果(KPMG編集)'!CL$2,'受領情報一覧(KPMG編集)'!$2:$100,ROW()-1,0)="","",HLOOKUP('回答結果(KPMG編集)'!CL$2,'受領情報一覧(KPMG編集)'!$2:$100,ROW()-1,0)),"")</f>
        <v>【管理者権限機能】一般ユーザから管理者権限へ昇格させる機能を有している、または、管理者権限で動作するように設計されている（例）ID管理システム、等;【データ等へのアクセス制御機能】データへのアクセスを制御するよう設計されている、また、システムやデバイスを制御する機能へのアクセスを制御するように設計されている（例）バックアップサービス、リカバリマネージャー、NAS、SAN、等;</v>
      </c>
      <c r="CM67" s="45" t="str">
        <f>IFERROR(IF(HLOOKUP('回答結果(KPMG編集)'!CM$2,'受領情報一覧(KPMG編集)'!$2:$100,ROW()-1,0)="","",HLOOKUP('回答結果(KPMG編集)'!CM$2,'受領情報一覧(KPMG編集)'!$2:$100,ROW()-1,0)),"")</f>
        <v>【アクセス権限管理】ソフトウェア及びプラットフォームのユーザーに対し認証機能を使用し、ユーザーごとに扱うデータのトランザクションに係るリスクを踏まえ、アクセス権限を管理している（例）多要素認証機能、シングルサインオン機能、等;【アクセス元の識別、対処】ソフトウェア及びプラットフォームにアクセスするサービスごとに識別・認証し、システム内での通信や情報のやり取りが正当なサービスやアプリケーションとの間で行われ不正なアクセスや通信を防止するよう管理している;【付与する権限の最小化】ソフトウェア及びプラットフォームへのアクセス権はユーザーごとに必要最低限の範囲で付与し、重要な資産への不正アクセスを防止している（例）アクセス権管理専用のプラットフォームを使用し個々の管理者を識別している、等;【ネットワークの保護】ソフトウェア、プラットフォーム及び関連データへの直接アクセスを最小限に抑えるため、ネットワークを保護している（例）インターネットと社内基幹系業務システムとの分離（ネットワーク分離）、プロキシの利用、SDP（Software Defined Perimeter）の利用、ファイアウォールの利用、リモートアクセス管理の実施、等;</v>
      </c>
      <c r="CN67" s="45" t="str">
        <f>IFERROR(IF(HLOOKUP('回答結果(KPMG編集)'!CN$2,'受領情報一覧(KPMG編集)'!$2:$100,ROW()-1,0)="","",HLOOKUP('回答結果(KPMG編集)'!CN$2,'受領情報一覧(KPMG編集)'!$2:$100,ROW()-1,0)),"")</f>
        <v>【データ（資産）の特定、ラベル付け・保護】データ資産の特定、重要度と影響で分類、管理ポリシーの策定を実施の上、データ侵害への対応（例：暗号化制御、データ難読化対応等）、攻撃時の回復手順策定を実施している;【付与する権限の最小化、アクセスレベルの設定】データ資産への不正なアクセスを防止するため、ユーザーに必要最小範囲へのアクセス権の付与や職掌権限にもとづく適切なアクセスレベルの設定を実施している（例）属性情報ベースのアクセス権制御（ABAC）等;【データの暗号化】ローカルストレージ上で保存され外部へ送信されるデータに対して、不正アクセスを防止するための認証、暗号化を施している。また、デバイスへの物理的なセキュリティの確保、損傷ファイルのリカバリ手順の策定、構成管理などを実施している;【通信の暗号化】ネットワークに対する不正な接続を防止するための適切な対策を実施している。また、データを送受信するにあたり、脆弱性の少ないプロトコルを使用している（例）TLS 1.3プロトコルの利用 等;【データのバックアップ】障害発生時、迅速な復旧作業が可能となるよう障害時対応計画を策定し、その有効性を確認している。また、データ消失等の事態に備え、バックアップ及びリストアの仕組みを実装し、その有効性を確認している;</v>
      </c>
      <c r="CO67" s="45" t="str">
        <f>IFERROR(IF(HLOOKUP('回答結果(KPMG編集)'!CO$2,'受領情報一覧(KPMG編集)'!$2:$100,ROW()-1,0)="","",HLOOKUP('回答結果(KPMG編集)'!CO$2,'受領情報一覧(KPMG編集)'!$2:$100,ROW()-1,0)),"")</f>
        <v>ソフトウェア・コンポーネントを管理している</v>
      </c>
      <c r="CP67" s="45" t="str">
        <f>IFERROR(IF(HLOOKUP('回答結果(KPMG編集)'!CP$2,'受領情報一覧(KPMG編集)'!$2:$100,ROW()-1,0)="","",HLOOKUP('回答結果(KPMG編集)'!CP$2,'受領情報一覧(KPMG編集)'!$2:$100,ROW()-1,0)),"")</f>
        <v/>
      </c>
      <c r="CQ67" s="45" t="str">
        <f>IFERROR(IF(HLOOKUP('回答結果(KPMG編集)'!CQ$2,'受領情報一覧(KPMG編集)'!$2:$100,ROW()-1,0)="","",HLOOKUP('回答結果(KPMG編集)'!CQ$2,'受領情報一覧(KPMG編集)'!$2:$100,ROW()-1,0)),"")</f>
        <v/>
      </c>
      <c r="CR67" s="45" t="str">
        <f>IFERROR(IF(HLOOKUP('回答結果(KPMG編集)'!CR$2,'受領情報一覧(KPMG編集)'!$2:$100,ROW()-1,0)="","",HLOOKUP('回答結果(KPMG編集)'!CR$2,'受領情報一覧(KPMG編集)'!$2:$100,ROW()-1,0)),"")</f>
        <v/>
      </c>
      <c r="CS67" s="45" t="str">
        <f>IFERROR(IF(HLOOKUP('回答結果(KPMG編集)'!CS$2,'受領情報一覧(KPMG編集)'!$2:$100,ROW()-1,0)="","",HLOOKUP('回答結果(KPMG編集)'!CS$2,'受領情報一覧(KPMG編集)'!$2:$100,ROW()-1,0)),"")</f>
        <v/>
      </c>
      <c r="CT67" s="45" t="str">
        <f>IFERROR(IF(HLOOKUP('回答結果(KPMG編集)'!CT$2,'受領情報一覧(KPMG編集)'!$2:$100,ROW()-1,0)="","",HLOOKUP('回答結果(KPMG編集)'!CT$2,'受領情報一覧(KPMG編集)'!$2:$100,ROW()-1,0)),"")</f>
        <v/>
      </c>
      <c r="CU67" s="45" t="str">
        <f>IFERROR(IF(HLOOKUP('回答結果(KPMG編集)'!CU$2,'受領情報一覧(KPMG編集)'!$2:$100,ROW()-1,0)="","",HLOOKUP('回答結果(KPMG編集)'!CU$2,'受領情報一覧(KPMG編集)'!$2:$100,ROW()-1,0)),"")</f>
        <v/>
      </c>
      <c r="CV67" s="45" t="str">
        <f>IFERROR(IF(HLOOKUP('回答結果(KPMG編集)'!CV$2,'受領情報一覧(KPMG編集)'!$2:$100,ROW()-1,0)="","",HLOOKUP('回答結果(KPMG編集)'!CV$2,'受領情報一覧(KPMG編集)'!$2:$100,ROW()-1,0)),"")</f>
        <v>200件以上（アカウント数）</v>
      </c>
      <c r="CW67" s="45" t="str">
        <f>IFERROR(IF(HLOOKUP('回答結果(KPMG編集)'!CW$2,'受領情報一覧(KPMG編集)'!$2:$100,ROW()-1,0)="","",HLOOKUP('回答結果(KPMG編集)'!CW$2,'受領情報一覧(KPMG編集)'!$2:$100,ROW()-1,0)),"")</f>
        <v>5件以上</v>
      </c>
      <c r="CX67" s="45" t="str">
        <f>IFERROR(IF(HLOOKUP('回答結果(KPMG編集)'!CX$2,'受領情報一覧(KPMG編集)'!$2:$100,ROW()-1,0)="","",HLOOKUP('回答結果(KPMG編集)'!CX$2,'受領情報一覧(KPMG編集)'!$2:$100,ROW()-1,0)),"")</f>
        <v>① 発注者
ヤクルト本社
② 概要
CEタンクのガス残量および圧力管理で導入
③ 参考URL
https://lilz.jp/news/casestudy-yakult/
④ 投資対効果
毎日45分かかる点検を省略</v>
      </c>
      <c r="CY67" s="45" t="str">
        <f>IFERROR(IF(HLOOKUP('回答結果(KPMG編集)'!CY$2,'受領情報一覧(KPMG編集)'!$2:$100,ROW()-1,0)="","",HLOOKUP('回答結果(KPMG編集)'!CY$2,'受領情報一覧(KPMG編集)'!$2:$100,ROW()-1,0)),"")</f>
        <v>① 発注者
山陰酸素工業
② 概要
ガス配送先のガス残量の把握
③ 参考URL
https://lilz.jp/news/casestudy-saninsanso/
④ 投資対効果
毎月1726kmの移動コストを大幅削減</v>
      </c>
      <c r="CZ67" s="45" t="str">
        <f>IFERROR(IF(HLOOKUP('回答結果(KPMG編集)'!CZ$2,'受領情報一覧(KPMG編集)'!$2:$100,ROW()-1,0)="","",HLOOKUP('回答結果(KPMG編集)'!CZ$2,'受領情報一覧(KPMG編集)'!$2:$100,ROW()-1,0)),"")</f>
        <v xml:space="preserve">① 発注者
あきた美郷づくり
② 概要
温泉施設の源泉管理で導入
③ 参考URL
https://lilz.jp/news/casestudy-20221024/
④ 投資対効果
1日40分かかる点検を1分に短縮
</v>
      </c>
      <c r="DA67" s="45" t="str">
        <f>IFERROR(IF(HLOOKUP('回答結果(KPMG編集)'!DA$2,'受領情報一覧(KPMG編集)'!$2:$100,ROW()-1,0)="","",HLOOKUP('回答結果(KPMG編集)'!DA$2,'受領情報一覧(KPMG編集)'!$2:$100,ROW()-1,0)),"")</f>
        <v>オープン価格</v>
      </c>
      <c r="DB67" s="45" t="str">
        <f>IFERROR(IF(HLOOKUP('回答結果(KPMG編集)'!DB$2,'受領情報一覧(KPMG編集)'!$2:$100,ROW()-1,0)="","",HLOOKUP('回答結果(KPMG編集)'!DB$2,'受領情報一覧(KPMG編集)'!$2:$100,ROW()-1,0)),"")</f>
        <v>① 点検対象画像送信システム、点検対象画像送信方法及びプログラム
特願2023-525277   
② 計器読み取りシステム、計器読み取り方法及び計器読み取りプログラム
特願2022-142637   
③ 計器読み取りシステム、計器読み取り方法、計器読み取りプログラム、撮像装置、撮像方法、及び撮像プログラム
特願2019-043219   
④ 点検対象画像送信システム、点検対象画像送信方法及びプログラム
特願2022-514834</v>
      </c>
      <c r="DC67" s="45" t="str">
        <f>IFERROR(IF(HLOOKUP('回答結果(KPMG編集)'!DC$2,'受領情報一覧(KPMG編集)'!$2:$100,ROW()-1,0)="","",HLOOKUP('回答結果(KPMG編集)'!DC$2,'受領情報一覧(KPMG編集)'!$2:$100,ROW()-1,0)),"")</f>
        <v>無し</v>
      </c>
      <c r="DD67" s="45" t="str">
        <f>IFERROR(IF(HLOOKUP('回答結果(KPMG編集)'!DD$2,'受領情報一覧(KPMG編集)'!$2:$100,ROW()-1,0)="","",HLOOKUP('回答結果(KPMG編集)'!DD$2,'受領情報一覧(KPMG編集)'!$2:$100,ROW()-1,0)),"")</f>
        <v>・ LTEの電波が入る場所で使用可能
・ 現行機は防爆仕様でない
※ 防爆仕様の機器も別途開発しており、2024年3月販売予定</v>
      </c>
      <c r="DE67" s="45" t="str">
        <f>IFERROR(IF(HLOOKUP('回答結果(KPMG編集)'!DE$2,'受領情報一覧(KPMG編集)'!$2:$100,ROW()-1,0)="","",HLOOKUP('回答結果(KPMG編集)'!DE$2,'受領情報一覧(KPMG編集)'!$2:$100,ROW()-1,0)),"")</f>
        <v>【表彰】
ASPIC IoT・AI・クラウドアワード2021 ベンチャーグランプリ
フクオカベンチャーマーケット(FVM)大賞2021
第6回「JEITA ベンチャー賞」
Microsoft for Startups
CEATEC AWARD 2019
【掲載】
・ 月刊「計装」8月号 "製油所における自主保安の効率化及び
     信頼性向上／早期異常検知への取り組み" ENEOS様による寄稿
・ 日本経済産業新聞  https://nlab.ws.hosei.ac.jp/post-3862/
・ 電波新聞、加賀工業日報、鉄鋼新聞、日刊産業新聞に掲載実績あり
・ 株式会社オーム社発行　「設備と管理」（2022年2月号他多数掲載）　
【アピール】
① 電源・ネットワーク工事不要で点検をリモート化
1日3回撮影で約3年連続動作するLTE搭載IoTカメラ（LiLz Cam）※1により、電源・ネットワーク工事不要で目視の点検を簡単にリモート化できます。遠距離にある点検場所や、高所タンクや天井裏などの危険場所など、今すぐ効率化することができます。
② 1つの画像から複数の計器を自動で読み取り
カメラで撮影した画像から同時に複数の計器を自動読み取りすることができます。計器が何個あっても費用は同じなのでコスト最適化にも貢献します。アナログメーターなどの計器値は、画像解析と機械学習によりデジタル値として表示※2され、簡単に結果確認や修正が可能です。
③ APIで簡単外部連携
APIを利用して「計器の値」や、「カメラが撮影した画像」などのデータを取得できます。現在のご利用中の設備管理システムなどと連携することで設備データの統合管理によるさらなる効率化が可能です。</v>
      </c>
      <c r="DF67" s="45" t="str">
        <f>IFERROR(IF(HLOOKUP('回答結果(KPMG編集)'!DF$2,'受領情報一覧(KPMG編集)'!$2:$100,ROW()-1,0)="","",HLOOKUP('回答結果(KPMG編集)'!DF$2,'受領情報一覧(KPMG編集)'!$2:$100,ROW()-1,0)),"")</f>
        <v>日本国の裁判所</v>
      </c>
      <c r="DG67" s="45" t="str">
        <f>IFERROR(IF(HLOOKUP('回答結果(KPMG編集)'!DG$2,'受領情報一覧(KPMG編集)'!$2:$100,ROW()-1,0)="","",HLOOKUP('回答結果(KPMG編集)'!DG$2,'受領情報一覧(KPMG編集)'!$2:$100,ROW()-1,0)),"")</f>
        <v>日本法</v>
      </c>
      <c r="DH67" s="45" t="str">
        <f>IFERROR(IF(HLOOKUP('回答結果(KPMG編集)'!DH$2,'受領情報一覧(KPMG編集)'!$2:$100,ROW()-1,0)="","",HLOOKUP('回答結果(KPMG編集)'!DH$2,'受領情報一覧(KPMG編集)'!$2:$100,ROW()-1,0)),"")</f>
        <v>はい</v>
      </c>
      <c r="DI67" s="45" t="str">
        <f>IFERROR(IF(HLOOKUP('回答結果(KPMG編集)'!DI$2,'受領情報一覧(KPMG編集)'!$2:$100,ROW()-1,0)="","",HLOOKUP('回答結果(KPMG編集)'!DI$2,'受領情報一覧(KPMG編集)'!$2:$100,ROW()-1,0)),"")</f>
        <v>はい</v>
      </c>
      <c r="DJ67" s="45" t="str">
        <f>IFERROR(IF(HLOOKUP('回答結果(KPMG編集)'!DJ$2,'受領情報一覧(KPMG編集)'!$2:$100,ROW()-1,0)="","",HLOOKUP('回答結果(KPMG編集)'!DJ$2,'受領情報一覧(KPMG編集)'!$2:$100,ROW()-1,0)),"")</f>
        <v>消費者契約法の適用その他の理由により当社が登録ユーザーに対して損害賠償責任を負う場合においても、当社の賠償責任は、損害の事由が生じた時点から遡って過去3ヶ月の期間に登録ユーザーから現実に受領した本サービスの利用料金の総額を上限とします。</v>
      </c>
      <c r="DK67" s="45" t="str">
        <f>IFERROR(IF(HLOOKUP('回答結果(KPMG編集)'!DK$2,'受領情報一覧(KPMG編集)'!$2:$100,ROW()-1,0)="","",HLOOKUP('回答結果(KPMG編集)'!DK$2,'受領情報一覧(KPMG編集)'!$2:$100,ROW()-1,0)),"")</f>
        <v/>
      </c>
      <c r="DL67" s="45" t="str">
        <f>IFERROR(IF(HLOOKUP('回答結果(KPMG編集)'!DL$2,'受領情報一覧(KPMG編集)'!$2:$100,ROW()-1,0)="","",HLOOKUP('回答結果(KPMG編集)'!DL$2,'受領情報一覧(KPMG編集)'!$2:$100,ROW()-1,0)),"")</f>
        <v/>
      </c>
      <c r="DM67" s="45" t="str">
        <f>IFERROR(IF(HLOOKUP('回答結果(KPMG編集)'!DM$2,'受領情報一覧(KPMG編集)'!$2:$100,ROW()-1,0)="","",HLOOKUP('回答結果(KPMG編集)'!DM$2,'受領情報一覧(KPMG編集)'!$2:$100,ROW()-1,0)),"")</f>
        <v/>
      </c>
      <c r="DN67" s="45" t="str">
        <f>IFERROR(IF(HLOOKUP('回答結果(KPMG編集)'!DN$2,'受領情報一覧(KPMG編集)'!$2:$100,ROW()-1,0)="","",HLOOKUP('回答結果(KPMG編集)'!DN$2,'受領情報一覧(KPMG編集)'!$2:$100,ROW()-1,0)),"")</f>
        <v/>
      </c>
      <c r="DO67" s="45" t="str">
        <f>IFERROR(IF(HLOOKUP('回答結果(KPMG編集)'!DO$2,'受領情報一覧(KPMG編集)'!$2:$100,ROW()-1,0)="","",HLOOKUP('回答結果(KPMG編集)'!DO$2,'受領情報一覧(KPMG編集)'!$2:$100,ROW()-1,0)),"")</f>
        <v/>
      </c>
      <c r="DP67" s="45" t="str">
        <f>IFERROR(IF(HLOOKUP('回答結果(KPMG編集)'!DP$2,'受領情報一覧(KPMG編集)'!$2:$100,ROW()-1,0)="","",HLOOKUP('回答結果(KPMG編集)'!DP$2,'受領情報一覧(KPMG編集)'!$2:$100,ROW()-1,0)),"")</f>
        <v/>
      </c>
      <c r="DQ67" s="45" t="str">
        <f>IFERROR(IF(HLOOKUP('回答結果(KPMG編集)'!DQ$2,'受領情報一覧(KPMG編集)'!$2:$100,ROW()-1,0)="","",HLOOKUP('回答結果(KPMG編集)'!DQ$2,'受領情報一覧(KPMG編集)'!$2:$100,ROW()-1,0)),"")</f>
        <v/>
      </c>
      <c r="DR67" s="45" t="str">
        <f>IFERROR(IF(HLOOKUP('回答結果(KPMG編集)'!DR$2,'受領情報一覧(KPMG編集)'!$2:$100,ROW()-1,0)="","",HLOOKUP('回答結果(KPMG編集)'!DR$2,'受領情報一覧(KPMG編集)'!$2:$100,ROW()-1,0)),"")</f>
        <v/>
      </c>
      <c r="DS67" s="45" t="str">
        <f>IFERROR(IF(HLOOKUP('回答結果(KPMG編集)'!DS$2,'受領情報一覧(KPMG編集)'!$2:$100,ROW()-1,0)="","",HLOOKUP('回答結果(KPMG編集)'!DS$2,'受領情報一覧(KPMG編集)'!$2:$100,ROW()-1,0)),"")</f>
        <v/>
      </c>
      <c r="DT67" s="45" t="str">
        <f>IFERROR(IF(HLOOKUP('回答結果(KPMG編集)'!DT$2,'受領情報一覧(KPMG編集)'!$2:$100,ROW()-1,0)="","",HLOOKUP('回答結果(KPMG編集)'!DT$2,'受領情報一覧(KPMG編集)'!$2:$100,ROW()-1,0)),"")</f>
        <v/>
      </c>
      <c r="DU67" s="45" t="str">
        <f>IFERROR(IF(HLOOKUP('回答結果(KPMG編集)'!DU$2,'受領情報一覧(KPMG編集)'!$2:$100,ROW()-1,0)="","",HLOOKUP('回答結果(KPMG編集)'!DU$2,'受領情報一覧(KPMG編集)'!$2:$100,ROW()-1,0)),"")</f>
        <v/>
      </c>
      <c r="DV67" s="45" t="str">
        <f>IFERROR(IF(HLOOKUP('回答結果(KPMG編集)'!DV$2,'受領情報一覧(KPMG編集)'!$2:$100,ROW()-1,0)="","",HLOOKUP('回答結果(KPMG編集)'!DV$2,'受領情報一覧(KPMG編集)'!$2:$100,ROW()-1,0)),"")</f>
        <v>営業本部　営業開発部　小林　正一</v>
      </c>
      <c r="DW67" s="45" t="str">
        <f>IFERROR(IF(HLOOKUP('回答結果(KPMG編集)'!DW$2,'受領情報一覧(KPMG編集)'!$2:$100,ROW()-1,0)="","",HLOOKUP('回答結果(KPMG編集)'!DW$2,'受領情報一覧(KPMG編集)'!$2:$100,ROW()-1,0)),"")</f>
        <v>エイギョウホンブ　エイギョウカイハツブ　コバヤシ　ショウイチ</v>
      </c>
      <c r="DX67" s="45" t="str">
        <f>IFERROR(IF(HLOOKUP('回答結果(KPMG編集)'!DX$2,'受領情報一覧(KPMG編集)'!$2:$100,ROW()-1,0)="","",HLOOKUP('回答結果(KPMG編集)'!DX$2,'受領情報一覧(KPMG編集)'!$2:$100,ROW()-1,0)),"")</f>
        <v>03-6453-6389
平日8:45-17:30
shoichi_kobayashi@tte-net.com</v>
      </c>
      <c r="DY67" s="45" t="str">
        <f>IFERROR(IF(HLOOKUP('回答結果(KPMG編集)'!DY$2,'受領情報一覧(KPMG編集)'!$2:$100,ROW()-1,0)="","",HLOOKUP('回答結果(KPMG編集)'!DY$2,'受領情報一覧(KPMG編集)'!$2:$100,ROW()-1,0)),"")</f>
        <v>個人情報の取扱いに同意する</v>
      </c>
      <c r="DZ67" s="45" t="str">
        <f>IFERROR(IF(HLOOKUP('回答結果(KPMG編集)'!DZ$2,'受領情報一覧(KPMG編集)'!$2:$100,ROW()-1,0)="","",HLOOKUP('回答結果(KPMG編集)'!DZ$2,'受領情報一覧(KPMG編集)'!$2:$100,ROW()-1,0)),"")</f>
        <v>著作権の取扱いに同意する</v>
      </c>
      <c r="EA67" s="45" t="str">
        <f>IFERROR(IF(HLOOKUP('回答結果(KPMG編集)'!EA$3,'受領情報一覧(KPMG編集)'!$3:$100,ROW()-2,0)="","",HLOOKUP('回答結果(KPMG編集)'!EA$3,'受領情報一覧(KPMG編集)'!$3:$100,ROW()-2,0)),"")</f>
        <v>同意する</v>
      </c>
      <c r="EB67" s="45" t="str">
        <f>IFERROR(IF(HLOOKUP('回答結果(KPMG編集)'!EB$3,'受領情報一覧(KPMG編集)'!$3:$100,ROW()-2,0)="","",HLOOKUP('回答結果(KPMG編集)'!EB$3,'受領情報一覧(KPMG編集)'!$3:$100,ROW()-2,0)),"")</f>
        <v>確認しました</v>
      </c>
    </row>
    <row r="68" spans="2:132" x14ac:dyDescent="0.55000000000000004">
      <c r="B68" s="67">
        <f>IFERROR(IF(Table1[[#This Row],[回答ID]]="","",Table1[[#This Row],[回答ID]]),"")</f>
        <v>65</v>
      </c>
      <c r="C68" s="46">
        <f>IFERROR(IF(Table1[[#This Row],[開始時刻]]="","",Table1[[#This Row],[開始時刻]]),"")</f>
        <v>45332.450173611112</v>
      </c>
      <c r="D68" s="46">
        <f>IFERROR(IF(Table1[[#This Row],[完了時刻]]="","",Table1[[#This Row],[完了時刻]]),"")</f>
        <v>45332.484861111108</v>
      </c>
      <c r="E68" s="45" t="str">
        <f>IFERROR(IF(Table1[[#This Row],[メール]]="","",Table1[[#This Row],[メール]]),"")</f>
        <v>anonymous</v>
      </c>
      <c r="F68" s="45" t="str">
        <f>IFERROR(IF(Table1[[#This Row],[名前]]="","",Table1[[#This Row],[名前]]),"")</f>
        <v/>
      </c>
      <c r="G68" s="45" t="str">
        <f>IFERROR(IF(Table1[[#This Row],[最終変更時刻]]="","",Table1[[#This Row],[最終変更時刻]]),"")</f>
        <v/>
      </c>
      <c r="H68" s="45" t="str">
        <f>IFERROR(IF(HLOOKUP('回答結果(KPMG編集)'!H$2,'受領情報一覧(KPMG編集)'!$2:$100,ROW()-1,0)="","",HLOOKUP('回答結果(KPMG編集)'!H$2,'受領情報一覧(KPMG編集)'!$2:$100,ROW()-1,0)),"")</f>
        <v>株式会社アイシン</v>
      </c>
      <c r="I68" s="45" t="str">
        <f>IFERROR(IF(HLOOKUP('回答結果(KPMG編集)'!I$2,'受領情報一覧(KPMG編集)'!$2:$100,ROW()-1,0)="","",HLOOKUP('回答結果(KPMG編集)'!I$2,'受領情報一覧(KPMG編集)'!$2:$100,ROW()-1,0)),"")</f>
        <v>アイシン</v>
      </c>
      <c r="J68" s="45" t="str">
        <f>IFERROR(IF(HLOOKUP('回答結果(KPMG編集)'!J$2,'受領情報一覧(KPMG編集)'!$2:$100,ROW()-1,0)="","",HLOOKUP('回答結果(KPMG編集)'!J$2,'受領情報一覧(KPMG編集)'!$2:$100,ROW()-1,0)),"")</f>
        <v>日本国</v>
      </c>
      <c r="K68" s="184">
        <f>IFERROR(IF(HLOOKUP('回答結果(KPMG編集)'!K$2,'受領情報一覧(KPMG編集)'!$2:$100,ROW()-1,0)="","",HLOOKUP('回答結果(KPMG編集)'!K$2,'受領情報一覧(KPMG編集)'!$2:$100,ROW()-1,0)),"")</f>
        <v>6180301013611</v>
      </c>
      <c r="L68" s="45" t="str">
        <f>IFERROR(IF(HLOOKUP('回答結果(KPMG編集)'!L$2,'受領情報一覧(KPMG編集)'!$2:$100,ROW()-1,0)="","",HLOOKUP('回答結果(KPMG編集)'!L$2,'受領情報一覧(KPMG編集)'!$2:$100,ROW()-1,0)),"")</f>
        <v>300⼈超</v>
      </c>
      <c r="M68" s="45" t="str">
        <f>IFERROR(IF(HLOOKUP('回答結果(KPMG編集)'!M$2,'受領情報一覧(KPMG編集)'!$2:$100,ROW()-1,0)="","",HLOOKUP('回答結果(KPMG編集)'!M$2,'受領情報一覧(KPMG編集)'!$2:$100,ROW()-1,0)),"")</f>
        <v>３億円超</v>
      </c>
      <c r="N68" s="45" t="str">
        <f>IFERROR(IF(HLOOKUP('回答結果(KPMG編集)'!N$2,'受領情報一覧(KPMG編集)'!$2:$100,ROW()-1,0)="","",HLOOKUP('回答結果(KPMG編集)'!N$2,'受領情報一覧(KPMG編集)'!$2:$100,ROW()-1,0)),"")</f>
        <v>愛知県刈谷市朝日町二丁目1番地</v>
      </c>
      <c r="O68" s="45" t="str">
        <f>IFERROR(IF(HLOOKUP('回答結果(KPMG編集)'!O$2,'受領情報一覧(KPMG編集)'!$2:$100,ROW()-1,0)="","",HLOOKUP('回答結果(KPMG編集)'!O$2,'受領情報一覧(KPMG編集)'!$2:$100,ROW()-1,0)),"")</f>
        <v>https://www.aisin.com/jp/</v>
      </c>
      <c r="P68" s="45" t="str">
        <f>IFERROR(IF(HLOOKUP('回答結果(KPMG編集)'!P$2,'受領情報一覧(KPMG編集)'!$2:$100,ROW()-1,0)="","",HLOOKUP('回答結果(KPMG編集)'!P$2,'受領情報一覧(KPMG編集)'!$2:$100,ROW()-1,0)),"")</f>
        <v>市区町村;</v>
      </c>
      <c r="Q68" s="45" t="str">
        <f>IFERROR(IF(HLOOKUP('回答結果(KPMG編集)'!Q$2,'受領情報一覧(KPMG編集)'!$2:$100,ROW()-1,0)="","",HLOOKUP('回答結果(KPMG編集)'!Q$2,'受領情報一覧(KPMG編集)'!$2:$100,ROW()-1,0)),"")</f>
        <v>全国;</v>
      </c>
      <c r="R68" s="45" t="str">
        <f>IFERROR(IF(HLOOKUP('回答結果(KPMG編集)'!R$2,'受領情報一覧(KPMG編集)'!$2:$100,ROW()-1,0)="","",HLOOKUP('回答結果(KPMG編集)'!R$2,'受領情報一覧(KPMG編集)'!$2:$100,ROW()-1,0)),"")</f>
        <v>みちログ</v>
      </c>
      <c r="S68" s="45" t="str">
        <f>IFERROR(IF(HLOOKUP('回答結果(KPMG編集)'!S$2,'受領情報一覧(KPMG編集)'!$2:$100,ROW()-1,0)="","",HLOOKUP('回答結果(KPMG編集)'!S$2,'受領情報一覧(KPMG編集)'!$2:$100,ROW()-1,0)),"")</f>
        <v/>
      </c>
      <c r="T68" s="45" t="str">
        <f>IFERROR(IF(HLOOKUP('回答結果(KPMG編集)'!T$2,'受領情報一覧(KPMG編集)'!$2:$100,ROW()-1,0)="","",HLOOKUP('回答結果(KPMG編集)'!T$2,'受領情報一覧(KPMG編集)'!$2:$100,ROW()-1,0)),"")</f>
        <v>車両で収集した走行データや車載カメラで撮影した画像をもとにポットホールなどの道路の異常を検知して、補修に向けた計画支援、対策実施につなげる道路維持管理のトータルサービス</v>
      </c>
      <c r="U68" s="45" t="str">
        <f>IFERROR(IF(HLOOKUP('回答結果(KPMG編集)'!U$2,'受領情報一覧(KPMG編集)'!$2:$100,ROW()-1,0)="","",HLOOKUP('回答結果(KPMG編集)'!U$2,'受領情報一覧(KPMG編集)'!$2:$100,ROW()-1,0)),"")</f>
        <v>https://www.aisin.com/jp/news/2023/005858.html, https://www.aisin.com/jp/aithink/style/blog/005399.html</v>
      </c>
      <c r="V68" s="45" t="str">
        <f>IFERROR(IF(HLOOKUP('回答結果(KPMG編集)'!V$2,'受領情報一覧(KPMG編集)'!$2:$100,ROW()-1,0)="","",HLOOKUP('回答結果(KPMG編集)'!V$2,'受領情報一覧(KPMG編集)'!$2:$100,ROW()-1,0)),"")</f>
        <v/>
      </c>
      <c r="W68" s="45" t="str">
        <f>IFERROR(IF(HLOOKUP('回答結果(KPMG編集)'!W$2,'受領情報一覧(KPMG編集)'!$2:$100,ROW()-1,0)="","",HLOOKUP('回答結果(KPMG編集)'!W$2,'受領情報一覧(KPMG編集)'!$2:$100,ROW()-1,0)),"")</f>
        <v/>
      </c>
      <c r="X68" s="45" t="str">
        <f>IFERROR(IF(HLOOKUP('回答結果(KPMG編集)'!X$2,'受領情報一覧(KPMG編集)'!$2:$100,ROW()-1,0)="","",HLOOKUP('回答結果(KPMG編集)'!X$2,'受領情報一覧(KPMG編集)'!$2:$100,ROW()-1,0)),"")</f>
        <v>複数の要素技術により構成される</v>
      </c>
      <c r="Y68" s="45" t="str">
        <f>IFERROR(IF(HLOOKUP('回答結果(KPMG編集)'!Y$2,'受領情報一覧(KPMG編集)'!$2:$100,ROW()-1,0)="","",HLOOKUP('回答結果(KPMG編集)'!Y$2,'受領情報一覧(KPMG編集)'!$2:$100,ROW()-1,0)),"")</f>
        <v/>
      </c>
      <c r="Z68" s="45" t="str">
        <f>IFERROR(IF(HLOOKUP('回答結果(KPMG編集)'!Z$2,'受領情報一覧(KPMG編集)'!$2:$100,ROW()-1,0)="","",HLOOKUP('回答結果(KPMG編集)'!Z$2,'受領情報一覧(KPMG編集)'!$2:$100,ROW()-1,0)),"")</f>
        <v/>
      </c>
      <c r="AA68" s="185" t="str">
        <f>IFERROR(IF(HLOOKUP('回答結果(KPMG編集)'!AA$2,'受領情報一覧(KPMG編集)'!$2:$100,ROW()-1,0)="","",HLOOKUP('回答結果(KPMG編集)'!AA$2,'受領情報一覧(KPMG編集)'!$2:$100,ROW()-1,0)),"")</f>
        <v/>
      </c>
      <c r="AB68" s="45" t="str">
        <f>IFERROR(IF(HLOOKUP('回答結果(KPMG編集)'!AB$2,'受領情報一覧(KPMG編集)'!$2:$100,ROW()-1,0)="","",HLOOKUP('回答結果(KPMG編集)'!AB$2,'受領情報一覧(KPMG編集)'!$2:$100,ROW()-1,0)),"")</f>
        <v/>
      </c>
      <c r="AC68" s="45" t="str">
        <f>IFERROR(IF(HLOOKUP('回答結果(KPMG編集)'!AC$2,'受領情報一覧(KPMG編集)'!$2:$100,ROW()-1,0)="","",HLOOKUP('回答結果(KPMG編集)'!AC$2,'受領情報一覧(KPMG編集)'!$2:$100,ROW()-1,0)),"")</f>
        <v>詳細につきましては、別途お問い合わせいただく形でお願いしたく存じます。</v>
      </c>
      <c r="AD68" s="45" t="str">
        <f>IFERROR(IF(HLOOKUP('回答結果(KPMG編集)'!AD$2,'受領情報一覧(KPMG編集)'!$2:$100,ROW()-1,0)="","",HLOOKUP('回答結果(KPMG編集)'!AD$2,'受領情報一覧(KPMG編集)'!$2:$100,ROW()-1,0)),"")</f>
        <v/>
      </c>
      <c r="AE68" s="45" t="str">
        <f>IFERROR(IF(HLOOKUP('回答結果(KPMG編集)'!AE$2,'受領情報一覧(KPMG編集)'!$2:$100,ROW()-1,0)="","",HLOOKUP('回答結果(KPMG編集)'!AE$2,'受領情報一覧(KPMG編集)'!$2:$100,ROW()-1,0)),"")</f>
        <v>詳細につきましては、別途お問い合わせいただく形でお願いしたく存じます。</v>
      </c>
      <c r="AF68" s="45" t="str">
        <f>IFERROR(IF(HLOOKUP('回答結果(KPMG編集)'!AF$2,'受領情報一覧(KPMG編集)'!$2:$100,ROW()-1,0)="","",HLOOKUP('回答結果(KPMG編集)'!AF$2,'受領情報一覧(KPMG編集)'!$2:$100,ROW()-1,0)),"")</f>
        <v>詳細につきましては、別途お問い合わせいただく形でお願いしたく存じます。</v>
      </c>
      <c r="AG68" s="185" t="str">
        <f>IFERROR(IF(HLOOKUP('回答結果(KPMG編集)'!AG$2,'受領情報一覧(KPMG編集)'!$2:$100,ROW()-1,0)="","",HLOOKUP('回答結果(KPMG編集)'!AG$2,'受領情報一覧(KPMG編集)'!$2:$100,ROW()-1,0)),"")</f>
        <v>詳細につきましては、別途お問い合わせいただく形でお願いしたく存じます。</v>
      </c>
      <c r="AH68" s="45" t="str">
        <f>IFERROR(IF(HLOOKUP('回答結果(KPMG編集)'!AH$2,'受領情報一覧(KPMG編集)'!$2:$100,ROW()-1,0)="","",HLOOKUP('回答結果(KPMG編集)'!AH$2,'受領情報一覧(KPMG編集)'!$2:$100,ROW()-1,0)),"")</f>
        <v>詳細につきましては、別途お問い合わせいただく形でお願いしたく存じます。</v>
      </c>
      <c r="AI68" s="45" t="str">
        <f>IFERROR(IF(HLOOKUP('回答結果(KPMG編集)'!AI$2,'受領情報一覧(KPMG編集)'!$2:$100,ROW()-1,0)="","",HLOOKUP('回答結果(KPMG編集)'!AI$2,'受領情報一覧(KPMG編集)'!$2:$100,ROW()-1,0)),"")</f>
        <v>次のセクションの回答へ進む</v>
      </c>
      <c r="AJ68" s="45" t="str">
        <f>IFERROR(IF(HLOOKUP('回答結果(KPMG編集)'!AJ$2,'受領情報一覧(KPMG編集)'!$2:$100,ROW()-1,0)="","",HLOOKUP('回答結果(KPMG編集)'!AJ$2,'受領情報一覧(KPMG編集)'!$2:$100,ROW()-1,0)),"")</f>
        <v/>
      </c>
      <c r="AK68" s="45" t="str">
        <f>IFERROR(IF(HLOOKUP('回答結果(KPMG編集)'!AK$2,'受領情報一覧(KPMG編集)'!$2:$100,ROW()-1,0)="","",HLOOKUP('回答結果(KPMG編集)'!AK$2,'受領情報一覧(KPMG編集)'!$2:$100,ROW()-1,0)),"")</f>
        <v/>
      </c>
      <c r="AL68" s="45" t="str">
        <f>IFERROR(IF(HLOOKUP('回答結果(KPMG編集)'!AL$2,'受領情報一覧(KPMG編集)'!$2:$100,ROW()-1,0)="","",HLOOKUP('回答結果(KPMG編集)'!AL$2,'受領情報一覧(KPMG編集)'!$2:$100,ROW()-1,0)),"")</f>
        <v/>
      </c>
      <c r="AM68" s="45" t="str">
        <f>IFERROR(IF(HLOOKUP('回答結果(KPMG編集)'!AM$2,'受領情報一覧(KPMG編集)'!$2:$100,ROW()-1,0)="","",HLOOKUP('回答結果(KPMG編集)'!AM$2,'受領情報一覧(KPMG編集)'!$2:$100,ROW()-1,0)),"")</f>
        <v/>
      </c>
      <c r="AN68" s="185" t="str">
        <f>IFERROR(IF(HLOOKUP('回答結果(KPMG編集)'!AN$2,'受領情報一覧(KPMG編集)'!$2:$100,ROW()-1,0)="","",HLOOKUP('回答結果(KPMG編集)'!AN$2,'受領情報一覧(KPMG編集)'!$2:$100,ROW()-1,0)),"")</f>
        <v/>
      </c>
      <c r="AO68" s="45" t="str">
        <f>IFERROR(IF(HLOOKUP('回答結果(KPMG編集)'!AO$2,'受領情報一覧(KPMG編集)'!$2:$100,ROW()-1,0)="","",HLOOKUP('回答結果(KPMG編集)'!AO$2,'受領情報一覧(KPMG編集)'!$2:$100,ROW()-1,0)),"")</f>
        <v/>
      </c>
      <c r="AP68" s="45" t="str">
        <f>IFERROR(IF(HLOOKUP('回答結果(KPMG編集)'!AP$2,'受領情報一覧(KPMG編集)'!$2:$100,ROW()-1,0)="","",HLOOKUP('回答結果(KPMG編集)'!AP$2,'受領情報一覧(KPMG編集)'!$2:$100,ROW()-1,0)),"")</f>
        <v/>
      </c>
      <c r="AQ68" s="45" t="str">
        <f>IFERROR(IF(HLOOKUP('回答結果(KPMG編集)'!AQ$2,'受領情報一覧(KPMG編集)'!$2:$100,ROW()-1,0)="","",HLOOKUP('回答結果(KPMG編集)'!AQ$2,'受領情報一覧(KPMG編集)'!$2:$100,ROW()-1,0)),"")</f>
        <v/>
      </c>
      <c r="AR68" s="45" t="str">
        <f>IFERROR(IF(HLOOKUP('回答結果(KPMG編集)'!AR$2,'受領情報一覧(KPMG編集)'!$2:$100,ROW()-1,0)="","",HLOOKUP('回答結果(KPMG編集)'!AR$2,'受領情報一覧(KPMG編集)'!$2:$100,ROW()-1,0)),"")</f>
        <v/>
      </c>
      <c r="AS68" s="45" t="str">
        <f>IFERROR(IF(HLOOKUP('回答結果(KPMG編集)'!AS$2,'受領情報一覧(KPMG編集)'!$2:$100,ROW()-1,0)="","",HLOOKUP('回答結果(KPMG編集)'!AS$2,'受領情報一覧(KPMG編集)'!$2:$100,ROW()-1,0)),"")</f>
        <v/>
      </c>
      <c r="AT68" s="45" t="str">
        <f>IFERROR(IF(HLOOKUP('回答結果(KPMG編集)'!AT$2,'受領情報一覧(KPMG編集)'!$2:$100,ROW()-1,0)="","",HLOOKUP('回答結果(KPMG編集)'!AT$2,'受領情報一覧(KPMG編集)'!$2:$100,ROW()-1,0)),"")</f>
        <v/>
      </c>
      <c r="AU68" s="45" t="str">
        <f>IFERROR(IF(HLOOKUP('回答結果(KPMG編集)'!AU$2,'受領情報一覧(KPMG編集)'!$2:$100,ROW()-1,0)="","",HLOOKUP('回答結果(KPMG編集)'!AU$2,'受領情報一覧(KPMG編集)'!$2:$100,ROW()-1,0)),"")</f>
        <v/>
      </c>
      <c r="AV68" s="45" t="str">
        <f>IFERROR(IF(HLOOKUP('回答結果(KPMG編集)'!AV$2,'受領情報一覧(KPMG編集)'!$2:$100,ROW()-1,0)="","",HLOOKUP('回答結果(KPMG編集)'!AV$2,'受領情報一覧(KPMG編集)'!$2:$100,ROW()-1,0)),"")</f>
        <v/>
      </c>
      <c r="AW68" s="45" t="str">
        <f>IFERROR(IF(HLOOKUP('回答結果(KPMG編集)'!AW$2,'受領情報一覧(KPMG編集)'!$2:$100,ROW()-1,0)="","",HLOOKUP('回答結果(KPMG編集)'!AW$2,'受領情報一覧(KPMG編集)'!$2:$100,ROW()-1,0)),"")</f>
        <v/>
      </c>
      <c r="AX68" s="45" t="str">
        <f>IFERROR(IF(HLOOKUP('回答結果(KPMG編集)'!AX$2,'受領情報一覧(KPMG編集)'!$2:$100,ROW()-1,0)="","",HLOOKUP('回答結果(KPMG編集)'!AX$2,'受領情報一覧(KPMG編集)'!$2:$100,ROW()-1,0)),"")</f>
        <v/>
      </c>
      <c r="AY68" s="45" t="str">
        <f>IFERROR(IF(HLOOKUP('回答結果(KPMG編集)'!AY$2,'受領情報一覧(KPMG編集)'!$2:$100,ROW()-1,0)="","",HLOOKUP('回答結果(KPMG編集)'!AY$2,'受領情報一覧(KPMG編集)'!$2:$100,ROW()-1,0)),"")</f>
        <v/>
      </c>
      <c r="AZ68" s="45" t="str">
        <f>IFERROR(IF(HLOOKUP('回答結果(KPMG編集)'!AZ$2,'受領情報一覧(KPMG編集)'!$2:$100,ROW()-1,0)="","",HLOOKUP('回答結果(KPMG編集)'!AZ$2,'受領情報一覧(KPMG編集)'!$2:$100,ROW()-1,0)),"")</f>
        <v/>
      </c>
      <c r="BA68" s="45" t="str">
        <f>IFERROR(IF(HLOOKUP('回答結果(KPMG編集)'!BA$2,'受領情報一覧(KPMG編集)'!$2:$100,ROW()-1,0)="","",HLOOKUP('回答結果(KPMG編集)'!BA$2,'受領情報一覧(KPMG編集)'!$2:$100,ROW()-1,0)),"")</f>
        <v/>
      </c>
      <c r="BB68" s="185" t="str">
        <f>IFERROR(IF(HLOOKUP('回答結果(KPMG編集)'!BB$2,'受領情報一覧(KPMG編集)'!$2:$100,ROW()-1,0)="","",HLOOKUP('回答結果(KPMG編集)'!BB$2,'受領情報一覧(KPMG編集)'!$2:$100,ROW()-1,0)),"")</f>
        <v/>
      </c>
      <c r="BC68" s="45" t="str">
        <f>IFERROR(IF(HLOOKUP('回答結果(KPMG編集)'!BC$2,'受領情報一覧(KPMG編集)'!$2:$100,ROW()-1,0)="","",HLOOKUP('回答結果(KPMG編集)'!BC$2,'受領情報一覧(KPMG編集)'!$2:$100,ROW()-1,0)),"")</f>
        <v/>
      </c>
      <c r="BD68" s="45" t="str">
        <f>IFERROR(IF(HLOOKUP('回答結果(KPMG編集)'!BD$2,'受領情報一覧(KPMG編集)'!$2:$100,ROW()-1,0)="","",HLOOKUP('回答結果(KPMG編集)'!BD$2,'受領情報一覧(KPMG編集)'!$2:$100,ROW()-1,0)),"")</f>
        <v/>
      </c>
      <c r="BE68" s="45" t="str">
        <f>IFERROR(IF(HLOOKUP('回答結果(KPMG編集)'!BE$2,'受領情報一覧(KPMG編集)'!$2:$100,ROW()-1,0)="","",HLOOKUP('回答結果(KPMG編集)'!BE$2,'受領情報一覧(KPMG編集)'!$2:$100,ROW()-1,0)),"")</f>
        <v/>
      </c>
      <c r="BF68" s="45" t="str">
        <f>IFERROR(IF(HLOOKUP('回答結果(KPMG編集)'!BF$2,'受領情報一覧(KPMG編集)'!$2:$100,ROW()-1,0)="","",HLOOKUP('回答結果(KPMG編集)'!BF$2,'受領情報一覧(KPMG編集)'!$2:$100,ROW()-1,0)),"")</f>
        <v/>
      </c>
      <c r="BG68" s="45" t="str">
        <f>IFERROR(IF(HLOOKUP('回答結果(KPMG編集)'!BG$2,'受領情報一覧(KPMG編集)'!$2:$100,ROW()-1,0)="","",HLOOKUP('回答結果(KPMG編集)'!BG$2,'受領情報一覧(KPMG編集)'!$2:$100,ROW()-1,0)),"")</f>
        <v/>
      </c>
      <c r="BH68" s="45" t="str">
        <f>IFERROR(IF(HLOOKUP('回答結果(KPMG編集)'!BH$2,'受領情報一覧(KPMG編集)'!$2:$100,ROW()-1,0)="","",HLOOKUP('回答結果(KPMG編集)'!BH$2,'受領情報一覧(KPMG編集)'!$2:$100,ROW()-1,0)),"")</f>
        <v/>
      </c>
      <c r="BI68" s="45" t="str">
        <f>IFERROR(IF(HLOOKUP('回答結果(KPMG編集)'!BI$2,'受領情報一覧(KPMG編集)'!$2:$100,ROW()-1,0)="","",HLOOKUP('回答結果(KPMG編集)'!BI$2,'受領情報一覧(KPMG編集)'!$2:$100,ROW()-1,0)),"")</f>
        <v/>
      </c>
      <c r="BJ68" s="45" t="str">
        <f>IFERROR(IF(HLOOKUP('回答結果(KPMG編集)'!BJ$2,'受領情報一覧(KPMG編集)'!$2:$100,ROW()-1,0)="","",HLOOKUP('回答結果(KPMG編集)'!BJ$2,'受領情報一覧(KPMG編集)'!$2:$100,ROW()-1,0)),"")</f>
        <v/>
      </c>
      <c r="BK68" s="45" t="str">
        <f>IFERROR(IF(HLOOKUP('回答結果(KPMG編集)'!BK$2,'受領情報一覧(KPMG編集)'!$2:$100,ROW()-1,0)="","",HLOOKUP('回答結果(KPMG編集)'!BK$2,'受領情報一覧(KPMG編集)'!$2:$100,ROW()-1,0)),"")</f>
        <v/>
      </c>
      <c r="BL68" s="45" t="str">
        <f>IFERROR(IF(HLOOKUP('回答結果(KPMG編集)'!BL$2,'受領情報一覧(KPMG編集)'!$2:$100,ROW()-1,0)="","",HLOOKUP('回答結果(KPMG編集)'!BL$2,'受領情報一覧(KPMG編集)'!$2:$100,ROW()-1,0)),"")</f>
        <v/>
      </c>
      <c r="BM68" s="45" t="str">
        <f>IFERROR(IF(HLOOKUP('回答結果(KPMG編集)'!BM$2,'受領情報一覧(KPMG編集)'!$2:$100,ROW()-1,0)="","",HLOOKUP('回答結果(KPMG編集)'!BM$2,'受領情報一覧(KPMG編集)'!$2:$100,ROW()-1,0)),"")</f>
        <v>有</v>
      </c>
      <c r="BN68" s="45" t="str">
        <f>IFERROR(IF(HLOOKUP('回答結果(KPMG編集)'!BN$2,'受領情報一覧(KPMG編集)'!$2:$100,ROW()-1,0)="","",HLOOKUP('回答結果(KPMG編集)'!BN$2,'受領情報一覧(KPMG編集)'!$2:$100,ROW()-1,0)),"")</f>
        <v>土木構造物（道路、トンネル、橋梁、導管等の埋設物、等）;</v>
      </c>
      <c r="BO68" s="45" t="str">
        <f>IFERROR(IF(HLOOKUP('回答結果(KPMG編集)'!BO$2,'受領情報一覧(KPMG編集)'!$2:$100,ROW()-1,0)="","",HLOOKUP('回答結果(KPMG編集)'!BO$2,'受領情報一覧(KPMG編集)'!$2:$100,ROW()-1,0)),"")</f>
        <v>静止画や動画データ;振動データ;加速度データ;</v>
      </c>
      <c r="BP68" s="45" t="str">
        <f>IFERROR(IF(HLOOKUP('回答結果(KPMG編集)'!BP$2,'受領情報一覧(KPMG編集)'!$2:$100,ROW()-1,0)="","",HLOOKUP('回答結果(KPMG編集)'!BP$2,'受領情報一覧(KPMG編集)'!$2:$100,ROW()-1,0)),"")</f>
        <v>道路を走行するゴミ収集車、タクシー、自治体公用車等に計測機器を設置し、画像や車両情報を収集するための移動を行う。;</v>
      </c>
      <c r="BQ68" s="45" t="str">
        <f>IFERROR(IF(HLOOKUP('回答結果(KPMG編集)'!BQ$2,'受領情報一覧(KPMG編集)'!$2:$100,ROW()-1,0)="","",HLOOKUP('回答結果(KPMG編集)'!BQ$2,'受領情報一覧(KPMG編集)'!$2:$100,ROW()-1,0)),"")</f>
        <v>レベル3：実装（製品・サービスとして提供されている）</v>
      </c>
      <c r="BR68" s="45" t="str">
        <f>IFERROR(IF(HLOOKUP('回答結果(KPMG編集)'!BR$2,'受領情報一覧(KPMG編集)'!$2:$100,ROW()-1,0)="","",HLOOKUP('回答結果(KPMG編集)'!BR$2,'受領情報一覧(KPMG編集)'!$2:$100,ROW()-1,0)),"")</f>
        <v>道路を走行するゴミ収集車、タクシー、自治体公用車等に計測機器を設置し、画像や車両情報の収集を行う。</v>
      </c>
      <c r="BS68" s="45" t="str">
        <f>IFERROR(IF(HLOOKUP('回答結果(KPMG編集)'!BS$2,'受領情報一覧(KPMG編集)'!$2:$100,ROW()-1,0)="","",HLOOKUP('回答結果(KPMG編集)'!BS$2,'受領情報一覧(KPMG編集)'!$2:$100,ROW()-1,0)),"")</f>
        <v>該当なし</v>
      </c>
      <c r="BT68" s="45" t="str">
        <f>IFERROR(IF(HLOOKUP('回答結果(KPMG編集)'!BT$2,'受領情報一覧(KPMG編集)'!$2:$100,ROW()-1,0)="","",HLOOKUP('回答結果(KPMG編集)'!BT$2,'受領情報一覧(KPMG編集)'!$2:$100,ROW()-1,0)),"")</f>
        <v>・サイズ　3cm×3cm×5cm
・重量　50ｇ
・画角　水平, 垂直, 対角（60°, 36°, 74°）
・ズーム　なし
・最大解像度　1920×1080
・フレームレート　30fps
・取得頻度　3回/s</v>
      </c>
      <c r="BU68" s="45" t="str">
        <f>IFERROR(IF(HLOOKUP('回答結果(KPMG編集)'!BU$2,'受領情報一覧(KPMG編集)'!$2:$100,ROW()-1,0)="","",HLOOKUP('回答結果(KPMG編集)'!BU$2,'受領情報一覧(KPMG編集)'!$2:$100,ROW()-1,0)),"")</f>
        <v>有</v>
      </c>
      <c r="BV68" s="45" t="str">
        <f>IFERROR(IF(HLOOKUP('回答結果(KPMG編集)'!BV$2,'受領情報一覧(KPMG編集)'!$2:$100,ROW()-1,0)="","",HLOOKUP('回答結果(KPMG編集)'!BV$2,'受領情報一覧(KPMG編集)'!$2:$100,ROW()-1,0)),"")</f>
        <v>取得したデータの傾向を分析することで経年劣化（亀裂、傷、欠損、動作異常、異音、異常振動、温度異常、漏えい電流、漏えいガス、等）の予兆を検知;</v>
      </c>
      <c r="BW68" s="45" t="str">
        <f>IFERROR(IF(HLOOKUP('回答結果(KPMG編集)'!BW$2,'受領情報一覧(KPMG編集)'!$2:$100,ROW()-1,0)="","",HLOOKUP('回答結果(KPMG編集)'!BW$2,'受領情報一覧(KPMG編集)'!$2:$100,ROW()-1,0)),"")</f>
        <v>レベル3：実装（製品・サービスとして提供されている）</v>
      </c>
      <c r="BX68" s="45" t="str">
        <f>IFERROR(IF(HLOOKUP('回答結果(KPMG編集)'!BX$2,'受領情報一覧(KPMG編集)'!$2:$100,ROW()-1,0)="","",HLOOKUP('回答結果(KPMG編集)'!BX$2,'受領情報一覧(KPMG編集)'!$2:$100,ROW()-1,0)),"")</f>
        <v>車載機からアップロードされた画像や加速度センサ、角速度センサのデータを周波数分析した特徴量により、道路面のポットホールやひび割れ率、IRIを推定し、地図上に可視化する技術</v>
      </c>
      <c r="BY68" s="45" t="str">
        <f>IFERROR(IF(HLOOKUP('回答結果(KPMG編集)'!BY$2,'受領情報一覧(KPMG編集)'!$2:$100,ROW()-1,0)="","",HLOOKUP('回答結果(KPMG編集)'!BY$2,'受領情報一覧(KPMG編集)'!$2:$100,ROW()-1,0)),"")</f>
        <v>ISO/IEC 27001認証;</v>
      </c>
      <c r="BZ68" s="45" t="str">
        <f>IFERROR(IF(HLOOKUP('回答結果(KPMG編集)'!BZ$2,'受領情報一覧(KPMG編集)'!$2:$100,ROW()-1,0)="","",HLOOKUP('回答結果(KPMG編集)'!BZ$2,'受領情報一覧(KPMG編集)'!$2:$100,ROW()-1,0)),"")</f>
        <v>両方取得していない</v>
      </c>
      <c r="CA68" s="45" t="str">
        <f>IFERROR(IF(HLOOKUP('回答結果(KPMG編集)'!CA$2,'受領情報一覧(KPMG編集)'!$2:$100,ROW()-1,0)="","",HLOOKUP('回答結果(KPMG編集)'!CA$2,'受領情報一覧(KPMG編集)'!$2:$100,ROW()-1,0)),"")</f>
        <v/>
      </c>
      <c r="CB68" s="45" t="str">
        <f>IFERROR(IF(HLOOKUP('回答結果(KPMG編集)'!CB$2,'受領情報一覧(KPMG編集)'!$2:$100,ROW()-1,0)="","",HLOOKUP('回答結果(KPMG編集)'!CB$2,'受領情報一覧(KPMG編集)'!$2:$100,ROW()-1,0)),"")</f>
        <v/>
      </c>
      <c r="CC68" s="45" t="str">
        <f>IFERROR(IF(HLOOKUP('回答結果(KPMG編集)'!CC$2,'受領情報一覧(KPMG編集)'!$2:$100,ROW()-1,0)="","",HLOOKUP('回答結果(KPMG編集)'!CC$2,'受領情報一覧(KPMG編集)'!$2:$100,ROW()-1,0)),"")</f>
        <v/>
      </c>
      <c r="CD68" s="45" t="str">
        <f>IFERROR(IF(HLOOKUP('回答結果(KPMG編集)'!CD$2,'受領情報一覧(KPMG編集)'!$2:$100,ROW()-1,0)="","",HLOOKUP('回答結果(KPMG編集)'!CD$2,'受領情報一覧(KPMG編集)'!$2:$100,ROW()-1,0)),"")</f>
        <v/>
      </c>
      <c r="CE68" s="45" t="str">
        <f>IFERROR(IF(HLOOKUP('回答結果(KPMG編集)'!CE$2,'受領情報一覧(KPMG編集)'!$2:$100,ROW()-1,0)="","",HLOOKUP('回答結果(KPMG編集)'!CE$2,'受領情報一覧(KPMG編集)'!$2:$100,ROW()-1,0)),"")</f>
        <v>準拠するガイドラインはないが独自に脆弱性検査を実施している</v>
      </c>
      <c r="CF68" s="45" t="str">
        <f>IFERROR(IF(HLOOKUP('回答結果(KPMG編集)'!CF$2,'受領情報一覧(KPMG編集)'!$2:$100,ROW()-1,0)="","",HLOOKUP('回答結果(KPMG編集)'!CF$2,'受領情報一覧(KPMG編集)'!$2:$100,ROW()-1,0)),"")</f>
        <v/>
      </c>
      <c r="CG68" s="45" t="str">
        <f>IFERROR(IF(HLOOKUP('回答結果(KPMG編集)'!CG$2,'受領情報一覧(KPMG編集)'!$2:$100,ROW()-1,0)="","",HLOOKUP('回答結果(KPMG編集)'!CG$2,'受領情報一覧(KPMG編集)'!$2:$100,ROW()-1,0)),"")</f>
        <v>脆弱性スキャン　※パッチの適用状況等を診断する;ペネトレーションテスト　※疑似的な攻撃を試みることで攻撃への耐性を確認する;静的アプリケーション・セキュリティ・テスト　※ソースコードのコーディングを分析し、脆弱性を検出する;動的アプリケーション・セキュリティ・テスト　※実行されるアプリケーションに対し、攻撃を仕掛け、脆弱性を検出する;コードレビュー　※ソースコードをレビューすることで（脆弱性を含む）不具合を検出する;ファジングテスト　※無効なデータや予期しないデータを入力することで、例外的な状況を発生させ、挙動を確認する;ストレステスト　※必要以上の負荷を発生させ、正常に動作するか（隠れた欠陥がないか）を確認する;</v>
      </c>
      <c r="CH68" s="45" t="str">
        <f>IFERROR(IF(HLOOKUP('回答結果(KPMG編集)'!CH$2,'受領情報一覧(KPMG編集)'!$2:$100,ROW()-1,0)="","",HLOOKUP('回答結果(KPMG編集)'!CH$2,'受領情報一覧(KPMG編集)'!$2:$100,ROW()-1,0)),"")</f>
        <v/>
      </c>
      <c r="CI68" s="45" t="str">
        <f>IFERROR(IF(HLOOKUP('回答結果(KPMG編集)'!CI$2,'受領情報一覧(KPMG編集)'!$2:$100,ROW()-1,0)="","",HLOOKUP('回答結果(KPMG編集)'!CI$2,'受領情報一覧(KPMG編集)'!$2:$100,ROW()-1,0)),"")</f>
        <v/>
      </c>
      <c r="CJ68" s="45" t="str">
        <f>IFERROR(IF(HLOOKUP('回答結果(KPMG編集)'!CJ$2,'受領情報一覧(KPMG編集)'!$2:$100,ROW()-1,0)="","",HLOOKUP('回答結果(KPMG編集)'!CJ$2,'受領情報一覧(KPMG編集)'!$2:$100,ROW()-1,0)),"")</f>
        <v>日本国内のデータセンタ</v>
      </c>
      <c r="CK68" s="45" t="str">
        <f>IFERROR(IF(HLOOKUP('回答結果(KPMG編集)'!CK$2,'受領情報一覧(KPMG編集)'!$2:$100,ROW()-1,0)="","",HLOOKUP('回答結果(KPMG編集)'!CK$2,'受領情報一覧(KPMG編集)'!$2:$100,ROW()-1,0)),"")</f>
        <v>「CRYPTREC 暗号リスト(電子政府推奨暗号)」に掲載されている暗号化アルゴリズムによって暗号化されている。</v>
      </c>
      <c r="CL68" s="45" t="str">
        <f>IFERROR(IF(HLOOKUP('回答結果(KPMG編集)'!CL$2,'受領情報一覧(KPMG編集)'!$2:$100,ROW()-1,0)="","",HLOOKUP('回答結果(KPMG編集)'!CL$2,'受領情報一覧(KPMG編集)'!$2:$100,ROW()-1,0)),"")</f>
        <v/>
      </c>
      <c r="CM68" s="45" t="str">
        <f>IFERROR(IF(HLOOKUP('回答結果(KPMG編集)'!CM$2,'受領情報一覧(KPMG編集)'!$2:$100,ROW()-1,0)="","",HLOOKUP('回答結果(KPMG編集)'!CM$2,'受領情報一覧(KPMG編集)'!$2:$100,ROW()-1,0)),"")</f>
        <v/>
      </c>
      <c r="CN68" s="45" t="str">
        <f>IFERROR(IF(HLOOKUP('回答結果(KPMG編集)'!CN$2,'受領情報一覧(KPMG編集)'!$2:$100,ROW()-1,0)="","",HLOOKUP('回答結果(KPMG編集)'!CN$2,'受領情報一覧(KPMG編集)'!$2:$100,ROW()-1,0)),"")</f>
        <v/>
      </c>
      <c r="CO68" s="45" t="str">
        <f>IFERROR(IF(HLOOKUP('回答結果(KPMG編集)'!CO$2,'受領情報一覧(KPMG編集)'!$2:$100,ROW()-1,0)="","",HLOOKUP('回答結果(KPMG編集)'!CO$2,'受領情報一覧(KPMG編集)'!$2:$100,ROW()-1,0)),"")</f>
        <v/>
      </c>
      <c r="CP68" s="45" t="str">
        <f>IFERROR(IF(HLOOKUP('回答結果(KPMG編集)'!CP$2,'受領情報一覧(KPMG編集)'!$2:$100,ROW()-1,0)="","",HLOOKUP('回答結果(KPMG編集)'!CP$2,'受領情報一覧(KPMG編集)'!$2:$100,ROW()-1,0)),"")</f>
        <v/>
      </c>
      <c r="CQ68" s="45" t="str">
        <f>IFERROR(IF(HLOOKUP('回答結果(KPMG編集)'!CQ$2,'受領情報一覧(KPMG編集)'!$2:$100,ROW()-1,0)="","",HLOOKUP('回答結果(KPMG編集)'!CQ$2,'受領情報一覧(KPMG編集)'!$2:$100,ROW()-1,0)),"")</f>
        <v/>
      </c>
      <c r="CR68" s="45" t="str">
        <f>IFERROR(IF(HLOOKUP('回答結果(KPMG編集)'!CR$2,'受領情報一覧(KPMG編集)'!$2:$100,ROW()-1,0)="","",HLOOKUP('回答結果(KPMG編集)'!CR$2,'受領情報一覧(KPMG編集)'!$2:$100,ROW()-1,0)),"")</f>
        <v/>
      </c>
      <c r="CS68" s="45" t="str">
        <f>IFERROR(IF(HLOOKUP('回答結果(KPMG編集)'!CS$2,'受領情報一覧(KPMG編集)'!$2:$100,ROW()-1,0)="","",HLOOKUP('回答結果(KPMG編集)'!CS$2,'受領情報一覧(KPMG編集)'!$2:$100,ROW()-1,0)),"")</f>
        <v/>
      </c>
      <c r="CT68" s="45" t="str">
        <f>IFERROR(IF(HLOOKUP('回答結果(KPMG編集)'!CT$2,'受領情報一覧(KPMG編集)'!$2:$100,ROW()-1,0)="","",HLOOKUP('回答結果(KPMG編集)'!CT$2,'受領情報一覧(KPMG編集)'!$2:$100,ROW()-1,0)),"")</f>
        <v/>
      </c>
      <c r="CU68" s="45" t="str">
        <f>IFERROR(IF(HLOOKUP('回答結果(KPMG編集)'!CU$2,'受領情報一覧(KPMG編集)'!$2:$100,ROW()-1,0)="","",HLOOKUP('回答結果(KPMG編集)'!CU$2,'受領情報一覧(KPMG編集)'!$2:$100,ROW()-1,0)),"")</f>
        <v/>
      </c>
      <c r="CV68" s="45" t="str">
        <f>IFERROR(IF(HLOOKUP('回答結果(KPMG編集)'!CV$2,'受領情報一覧(KPMG編集)'!$2:$100,ROW()-1,0)="","",HLOOKUP('回答結果(KPMG編集)'!CV$2,'受領情報一覧(KPMG編集)'!$2:$100,ROW()-1,0)),"")</f>
        <v>8件</v>
      </c>
      <c r="CW68" s="45" t="str">
        <f>IFERROR(IF(HLOOKUP('回答結果(KPMG編集)'!CW$2,'受領情報一覧(KPMG編集)'!$2:$100,ROW()-1,0)="","",HLOOKUP('回答結果(KPMG編集)'!CW$2,'受領情報一覧(KPMG編集)'!$2:$100,ROW()-1,0)),"")</f>
        <v>8件</v>
      </c>
      <c r="CX68" s="45" t="str">
        <f>IFERROR(IF(HLOOKUP('回答結果(KPMG編集)'!CX$2,'受領情報一覧(KPMG編集)'!$2:$100,ROW()-1,0)="","",HLOOKUP('回答結果(KPMG編集)'!CX$2,'受領情報一覧(KPMG編集)'!$2:$100,ROW()-1,0)),"")</f>
        <v>①豊川市
②豊川市ではAIを利用した道路自動点検を始めた。穴の開いたアスファルトなど修復が必要な場所を効率的に発見する。これまでは人による目視だったが、車前面の車載カメラで路面上を撮影。AIが穴やひび割れなどを検出して、修復箇所を地図上に写真入りで表示する。現場で車両から降りての目視確認を実施する必要がなく、パトロール作業員の少人数化を進めている。
③https://www.higashiaichi.co.jp/news/detail/12635
④パトロール人員を5名→3名に削減できた。</v>
      </c>
      <c r="CY68" s="45" t="str">
        <f>IFERROR(IF(HLOOKUP('回答結果(KPMG編集)'!CY$2,'受領情報一覧(KPMG編集)'!$2:$100,ROW()-1,0)="","",HLOOKUP('回答結果(KPMG編集)'!CY$2,'受領情報一覧(KPMG編集)'!$2:$100,ROW()-1,0)),"")</f>
        <v/>
      </c>
      <c r="CZ68" s="45" t="str">
        <f>IFERROR(IF(HLOOKUP('回答結果(KPMG編集)'!CZ$2,'受領情報一覧(KPMG編集)'!$2:$100,ROW()-1,0)="","",HLOOKUP('回答結果(KPMG編集)'!CZ$2,'受領情報一覧(KPMG編集)'!$2:$100,ROW()-1,0)),"")</f>
        <v/>
      </c>
      <c r="DA68" s="45" t="str">
        <f>IFERROR(IF(HLOOKUP('回答結果(KPMG編集)'!DA$2,'受領情報一覧(KPMG編集)'!$2:$100,ROW()-1,0)="","",HLOOKUP('回答結果(KPMG編集)'!DA$2,'受領情報一覧(KPMG編集)'!$2:$100,ROW()-1,0)),"")</f>
        <v/>
      </c>
      <c r="DB68" s="45" t="str">
        <f>IFERROR(IF(HLOOKUP('回答結果(KPMG編集)'!DB$2,'受領情報一覧(KPMG編集)'!$2:$100,ROW()-1,0)="","",HLOOKUP('回答結果(KPMG編集)'!DB$2,'受領情報一覧(KPMG編集)'!$2:$100,ROW()-1,0)),"")</f>
        <v/>
      </c>
      <c r="DC68" s="45" t="str">
        <f>IFERROR(IF(HLOOKUP('回答結果(KPMG編集)'!DC$2,'受領情報一覧(KPMG編集)'!$2:$100,ROW()-1,0)="","",HLOOKUP('回答結果(KPMG編集)'!DC$2,'受領情報一覧(KPMG編集)'!$2:$100,ROW()-1,0)),"")</f>
        <v/>
      </c>
      <c r="DD68" s="45" t="str">
        <f>IFERROR(IF(HLOOKUP('回答結果(KPMG編集)'!DD$2,'受領情報一覧(KPMG編集)'!$2:$100,ROW()-1,0)="","",HLOOKUP('回答結果(KPMG編集)'!DD$2,'受領情報一覧(KPMG編集)'!$2:$100,ROW()-1,0)),"")</f>
        <v>・時速60kmを超える速度で走行すると検知性能が低下。
・GPSの電波が届かないところでは測定不能。
・夜間、雨天、積雪時など環境要因での画像認識性能低下。
・LTE通信ができない環境化ではデータ計測ができない。</v>
      </c>
      <c r="DE68" s="45" t="str">
        <f>IFERROR(IF(HLOOKUP('回答結果(KPMG編集)'!DE$2,'受領情報一覧(KPMG編集)'!$2:$100,ROW()-1,0)="","",HLOOKUP('回答結果(KPMG編集)'!DE$2,'受領情報一覧(KPMG編集)'!$2:$100,ROW()-1,0)),"")</f>
        <v>導入後の車載器メンテナンスは不要、機材の積み下ろしなどを実施しないで運用可能。
AI画像認識により使えば使うほど認識性能向上。
市民通報の手動入力、入力情報の日報出力、分析用データの出力機能等、維持管理に必要な機能を搭載した総合DXツール。
・日本道路協会・維持修繕委員会　「道路管理の新技術・好事例集」掲載（5頁）
https://www.road.or.jp/case_studies/pdf/00_first.pdf
・日本経済新聞掲載
https://www.nikkei.com/article/DGXZRSP651962_Y3A320C2000000/
・パックマンコラボ　メディア掲載
https://www.dreamnews.jp/press/0000233188/</v>
      </c>
      <c r="DF68" s="45" t="str">
        <f>IFERROR(IF(HLOOKUP('回答結果(KPMG編集)'!DF$2,'受領情報一覧(KPMG編集)'!$2:$100,ROW()-1,0)="","",HLOOKUP('回答結果(KPMG編集)'!DF$2,'受領情報一覧(KPMG編集)'!$2:$100,ROW()-1,0)),"")</f>
        <v>日本国の裁判所</v>
      </c>
      <c r="DG68" s="45" t="str">
        <f>IFERROR(IF(HLOOKUP('回答結果(KPMG編集)'!DG$2,'受領情報一覧(KPMG編集)'!$2:$100,ROW()-1,0)="","",HLOOKUP('回答結果(KPMG編集)'!DG$2,'受領情報一覧(KPMG編集)'!$2:$100,ROW()-1,0)),"")</f>
        <v>日本法</v>
      </c>
      <c r="DH68" s="45" t="str">
        <f>IFERROR(IF(HLOOKUP('回答結果(KPMG編集)'!DH$2,'受領情報一覧(KPMG編集)'!$2:$100,ROW()-1,0)="","",HLOOKUP('回答結果(KPMG編集)'!DH$2,'受領情報一覧(KPMG編集)'!$2:$100,ROW()-1,0)),"")</f>
        <v>はい</v>
      </c>
      <c r="DI68" s="45" t="str">
        <f>IFERROR(IF(HLOOKUP('回答結果(KPMG編集)'!DI$2,'受領情報一覧(KPMG編集)'!$2:$100,ROW()-1,0)="","",HLOOKUP('回答結果(KPMG編集)'!DI$2,'受領情報一覧(KPMG編集)'!$2:$100,ROW()-1,0)),"")</f>
        <v>はい</v>
      </c>
      <c r="DJ68" s="45" t="str">
        <f>IFERROR(IF(HLOOKUP('回答結果(KPMG編集)'!DJ$2,'受領情報一覧(KPMG編集)'!$2:$100,ROW()-1,0)="","",HLOOKUP('回答結果(KPMG編集)'!DJ$2,'受領情報一覧(KPMG編集)'!$2:$100,ROW()-1,0)),"")</f>
        <v>損害の範囲が無限定なものとならないような規定として記載</v>
      </c>
      <c r="DK68" s="45" t="str">
        <f>IFERROR(IF(HLOOKUP('回答結果(KPMG編集)'!DK$2,'受領情報一覧(KPMG編集)'!$2:$100,ROW()-1,0)="","",HLOOKUP('回答結果(KPMG編集)'!DK$2,'受領情報一覧(KPMG編集)'!$2:$100,ROW()-1,0)),"")</f>
        <v/>
      </c>
      <c r="DL68" s="45" t="str">
        <f>IFERROR(IF(HLOOKUP('回答結果(KPMG編集)'!DL$2,'受領情報一覧(KPMG編集)'!$2:$100,ROW()-1,0)="","",HLOOKUP('回答結果(KPMG編集)'!DL$2,'受領情報一覧(KPMG編集)'!$2:$100,ROW()-1,0)),"")</f>
        <v/>
      </c>
      <c r="DM68" s="45" t="str">
        <f>IFERROR(IF(HLOOKUP('回答結果(KPMG編集)'!DM$2,'受領情報一覧(KPMG編集)'!$2:$100,ROW()-1,0)="","",HLOOKUP('回答結果(KPMG編集)'!DM$2,'受領情報一覧(KPMG編集)'!$2:$100,ROW()-1,0)),"")</f>
        <v/>
      </c>
      <c r="DN68" s="45" t="str">
        <f>IFERROR(IF(HLOOKUP('回答結果(KPMG編集)'!DN$2,'受領情報一覧(KPMG編集)'!$2:$100,ROW()-1,0)="","",HLOOKUP('回答結果(KPMG編集)'!DN$2,'受領情報一覧(KPMG編集)'!$2:$100,ROW()-1,0)),"")</f>
        <v/>
      </c>
      <c r="DO68" s="45" t="str">
        <f>IFERROR(IF(HLOOKUP('回答結果(KPMG編集)'!DO$2,'受領情報一覧(KPMG編集)'!$2:$100,ROW()-1,0)="","",HLOOKUP('回答結果(KPMG編集)'!DO$2,'受領情報一覧(KPMG編集)'!$2:$100,ROW()-1,0)),"")</f>
        <v/>
      </c>
      <c r="DP68" s="45" t="str">
        <f>IFERROR(IF(HLOOKUP('回答結果(KPMG編集)'!DP$2,'受領情報一覧(KPMG編集)'!$2:$100,ROW()-1,0)="","",HLOOKUP('回答結果(KPMG編集)'!DP$2,'受領情報一覧(KPMG編集)'!$2:$100,ROW()-1,0)),"")</f>
        <v/>
      </c>
      <c r="DQ68" s="45" t="str">
        <f>IFERROR(IF(HLOOKUP('回答結果(KPMG編集)'!DQ$2,'受領情報一覧(KPMG編集)'!$2:$100,ROW()-1,0)="","",HLOOKUP('回答結果(KPMG編集)'!DQ$2,'受領情報一覧(KPMG編集)'!$2:$100,ROW()-1,0)),"")</f>
        <v/>
      </c>
      <c r="DR68" s="45" t="str">
        <f>IFERROR(IF(HLOOKUP('回答結果(KPMG編集)'!DR$2,'受領情報一覧(KPMG編集)'!$2:$100,ROW()-1,0)="","",HLOOKUP('回答結果(KPMG編集)'!DR$2,'受領情報一覧(KPMG編集)'!$2:$100,ROW()-1,0)),"")</f>
        <v/>
      </c>
      <c r="DS68" s="45" t="str">
        <f>IFERROR(IF(HLOOKUP('回答結果(KPMG編集)'!DS$2,'受領情報一覧(KPMG編集)'!$2:$100,ROW()-1,0)="","",HLOOKUP('回答結果(KPMG編集)'!DS$2,'受領情報一覧(KPMG編集)'!$2:$100,ROW()-1,0)),"")</f>
        <v/>
      </c>
      <c r="DT68" s="45" t="str">
        <f>IFERROR(IF(HLOOKUP('回答結果(KPMG編集)'!DT$2,'受領情報一覧(KPMG編集)'!$2:$100,ROW()-1,0)="","",HLOOKUP('回答結果(KPMG編集)'!DT$2,'受領情報一覧(KPMG編集)'!$2:$100,ROW()-1,0)),"")</f>
        <v/>
      </c>
      <c r="DU68" s="45" t="str">
        <f>IFERROR(IF(HLOOKUP('回答結果(KPMG編集)'!DU$2,'受領情報一覧(KPMG編集)'!$2:$100,ROW()-1,0)="","",HLOOKUP('回答結果(KPMG編集)'!DU$2,'受領情報一覧(KPMG編集)'!$2:$100,ROW()-1,0)),"")</f>
        <v/>
      </c>
      <c r="DV68" s="45" t="str">
        <f>IFERROR(IF(HLOOKUP('回答結果(KPMG編集)'!DV$2,'受領情報一覧(KPMG編集)'!$2:$100,ROW()-1,0)="","",HLOOKUP('回答結果(KPMG編集)'!DV$2,'受領情報一覧(KPMG編集)'!$2:$100,ROW()-1,0)),"")</f>
        <v>CSSカンパニー ビジネスプロモーション部 新規事業推進グループ　手嶌　亨</v>
      </c>
      <c r="DW68" s="45" t="str">
        <f>IFERROR(IF(HLOOKUP('回答結果(KPMG編集)'!DW$2,'受領情報一覧(KPMG編集)'!$2:$100,ROW()-1,0)="","",HLOOKUP('回答結果(KPMG編集)'!DW$2,'受領情報一覧(KPMG編集)'!$2:$100,ROW()-1,0)),"")</f>
        <v>シーエスエスカンパニー ビジネスプロモーションブ シンキジギョウスイシングループ　テシマ　トオル</v>
      </c>
      <c r="DX68" s="45" t="str">
        <f>IFERROR(IF(HLOOKUP('回答結果(KPMG編集)'!DX$2,'受領情報一覧(KPMG編集)'!$2:$100,ROW()-1,0)="","",HLOOKUP('回答結果(KPMG編集)'!DX$2,'受領情報一覧(KPMG編集)'!$2:$100,ROW()-1,0)),"")</f>
        <v>080-2626-1384
toru.teshima@aisin.co.jp</v>
      </c>
      <c r="DY68" s="45" t="str">
        <f>IFERROR(IF(HLOOKUP('回答結果(KPMG編集)'!DY$2,'受領情報一覧(KPMG編集)'!$2:$100,ROW()-1,0)="","",HLOOKUP('回答結果(KPMG編集)'!DY$2,'受領情報一覧(KPMG編集)'!$2:$100,ROW()-1,0)),"")</f>
        <v>個人情報の取扱いに同意する</v>
      </c>
      <c r="DZ68" s="45" t="str">
        <f>IFERROR(IF(HLOOKUP('回答結果(KPMG編集)'!DZ$2,'受領情報一覧(KPMG編集)'!$2:$100,ROW()-1,0)="","",HLOOKUP('回答結果(KPMG編集)'!DZ$2,'受領情報一覧(KPMG編集)'!$2:$100,ROW()-1,0)),"")</f>
        <v>著作権の取扱いに同意する</v>
      </c>
      <c r="EA68" s="45" t="str">
        <f>IFERROR(IF(HLOOKUP('回答結果(KPMG編集)'!EA$3,'受領情報一覧(KPMG編集)'!$3:$100,ROW()-2,0)="","",HLOOKUP('回答結果(KPMG編集)'!EA$3,'受領情報一覧(KPMG編集)'!$3:$100,ROW()-2,0)),"")</f>
        <v>同意する</v>
      </c>
      <c r="EB68" s="45" t="str">
        <f>IFERROR(IF(HLOOKUP('回答結果(KPMG編集)'!EB$3,'受領情報一覧(KPMG編集)'!$3:$100,ROW()-2,0)="","",HLOOKUP('回答結果(KPMG編集)'!EB$3,'受領情報一覧(KPMG編集)'!$3:$100,ROW()-2,0)),"")</f>
        <v>確認しました</v>
      </c>
    </row>
    <row r="69" spans="2:132" x14ac:dyDescent="0.55000000000000004">
      <c r="B69" s="67">
        <f>IFERROR(IF(Table1[[#This Row],[回答ID]]="","",Table1[[#This Row],[回答ID]]),"")</f>
        <v>66</v>
      </c>
      <c r="C69" s="46">
        <f>IFERROR(IF(Table1[[#This Row],[開始時刻]]="","",Table1[[#This Row],[開始時刻]]),"")</f>
        <v>45335.589201388888</v>
      </c>
      <c r="D69" s="46">
        <f>IFERROR(IF(Table1[[#This Row],[完了時刻]]="","",Table1[[#This Row],[完了時刻]]),"")</f>
        <v>45335.706064814818</v>
      </c>
      <c r="E69" s="45" t="str">
        <f>IFERROR(IF(Table1[[#This Row],[メール]]="","",Table1[[#This Row],[メール]]),"")</f>
        <v>anonymous</v>
      </c>
      <c r="F69" s="45" t="str">
        <f>IFERROR(IF(Table1[[#This Row],[名前]]="","",Table1[[#This Row],[名前]]),"")</f>
        <v/>
      </c>
      <c r="G69" s="45" t="str">
        <f>IFERROR(IF(Table1[[#This Row],[最終変更時刻]]="","",Table1[[#This Row],[最終変更時刻]]),"")</f>
        <v/>
      </c>
      <c r="H69" s="45" t="str">
        <f>IFERROR(IF(HLOOKUP('回答結果(KPMG編集)'!H$2,'受領情報一覧(KPMG編集)'!$2:$100,ROW()-1,0)="","",HLOOKUP('回答結果(KPMG編集)'!H$2,'受領情報一覧(KPMG編集)'!$2:$100,ROW()-1,0)),"")</f>
        <v>株式会社島津製作所</v>
      </c>
      <c r="I69" s="45" t="str">
        <f>IFERROR(IF(HLOOKUP('回答結果(KPMG編集)'!I$2,'受領情報一覧(KPMG編集)'!$2:$100,ROW()-1,0)="","",HLOOKUP('回答結果(KPMG編集)'!I$2,'受領情報一覧(KPMG編集)'!$2:$100,ROW()-1,0)),"")</f>
        <v>シマヅセイサクショ</v>
      </c>
      <c r="J69" s="45" t="str">
        <f>IFERROR(IF(HLOOKUP('回答結果(KPMG編集)'!J$2,'受領情報一覧(KPMG編集)'!$2:$100,ROW()-1,0)="","",HLOOKUP('回答結果(KPMG編集)'!J$2,'受領情報一覧(KPMG編集)'!$2:$100,ROW()-1,0)),"")</f>
        <v>日本国</v>
      </c>
      <c r="K69" s="184">
        <f>IFERROR(IF(HLOOKUP('回答結果(KPMG編集)'!K$2,'受領情報一覧(KPMG編集)'!$2:$100,ROW()-1,0)="","",HLOOKUP('回答結果(KPMG編集)'!K$2,'受領情報一覧(KPMG編集)'!$2:$100,ROW()-1,0)),"")</f>
        <v>6130001021068</v>
      </c>
      <c r="L69" s="45" t="str">
        <f>IFERROR(IF(HLOOKUP('回答結果(KPMG編集)'!L$2,'受領情報一覧(KPMG編集)'!$2:$100,ROW()-1,0)="","",HLOOKUP('回答結果(KPMG編集)'!L$2,'受領情報一覧(KPMG編集)'!$2:$100,ROW()-1,0)),"")</f>
        <v>300⼈超</v>
      </c>
      <c r="M69" s="45" t="str">
        <f>IFERROR(IF(HLOOKUP('回答結果(KPMG編集)'!M$2,'受領情報一覧(KPMG編集)'!$2:$100,ROW()-1,0)="","",HLOOKUP('回答結果(KPMG編集)'!M$2,'受領情報一覧(KPMG編集)'!$2:$100,ROW()-1,0)),"")</f>
        <v>３億円超</v>
      </c>
      <c r="N69" s="45" t="str">
        <f>IFERROR(IF(HLOOKUP('回答結果(KPMG編集)'!N$2,'受領情報一覧(KPMG編集)'!$2:$100,ROW()-1,0)="","",HLOOKUP('回答結果(KPMG編集)'!N$2,'受領情報一覧(KPMG編集)'!$2:$100,ROW()-1,0)),"")</f>
        <v>京都市中京区西ノ京桑原町1番地</v>
      </c>
      <c r="O69" s="45" t="str">
        <f>IFERROR(IF(HLOOKUP('回答結果(KPMG編集)'!O$2,'受領情報一覧(KPMG編集)'!$2:$100,ROW()-1,0)="","",HLOOKUP('回答結果(KPMG編集)'!O$2,'受領情報一覧(KPMG編集)'!$2:$100,ROW()-1,0)),"")</f>
        <v>https://www.shimadzu.co.jp</v>
      </c>
      <c r="P69" s="45" t="str">
        <f>IFERROR(IF(HLOOKUP('回答結果(KPMG編集)'!P$2,'受領情報一覧(KPMG編集)'!$2:$100,ROW()-1,0)="","",HLOOKUP('回答結果(KPMG編集)'!P$2,'受領情報一覧(KPMG編集)'!$2:$100,ROW()-1,0)),"")</f>
        <v>中央省庁（全省庁統一資格）;都道府県;市区町村;</v>
      </c>
      <c r="Q69" s="45" t="str">
        <f>IFERROR(IF(HLOOKUP('回答結果(KPMG編集)'!Q$2,'受領情報一覧(KPMG編集)'!$2:$100,ROW()-1,0)="","",HLOOKUP('回答結果(KPMG編集)'!Q$2,'受領情報一覧(KPMG編集)'!$2:$100,ROW()-1,0)),"")</f>
        <v>全国;</v>
      </c>
      <c r="R69" s="45" t="str">
        <f>IFERROR(IF(HLOOKUP('回答結果(KPMG編集)'!R$2,'受領情報一覧(KPMG編集)'!$2:$100,ROW()-1,0)="","",HLOOKUP('回答結果(KPMG編集)'!R$2,'受領情報一覧(KPMG編集)'!$2:$100,ROW()-1,0)),"")</f>
        <v>超音波光探傷装置</v>
      </c>
      <c r="S69" s="45" t="str">
        <f>IFERROR(IF(HLOOKUP('回答結果(KPMG編集)'!S$2,'受領情報一覧(KPMG編集)'!$2:$100,ROW()-1,0)="","",HLOOKUP('回答結果(KPMG編集)'!S$2,'受領情報一覧(KPMG編集)'!$2:$100,ROW()-1,0)),"")</f>
        <v>MIV-X</v>
      </c>
      <c r="T69" s="45" t="str">
        <f>IFERROR(IF(HLOOKUP('回答結果(KPMG編集)'!T$2,'受領情報一覧(KPMG編集)'!$2:$100,ROW()-1,0)="","",HLOOKUP('回答結果(KPMG編集)'!T$2,'受領情報一覧(KPMG編集)'!$2:$100,ROW()-1,0)),"")</f>
        <v>超音波振動子とストロボスコープを組合わせた当社独自の光イメージング技術で、異種材の接合や接着面・塗装や溶射等コーティング面の剥離などの表面付近の欠陥を非破壊で簡単に検査することができます。</v>
      </c>
      <c r="U69" s="45" t="str">
        <f>IFERROR(IF(HLOOKUP('回答結果(KPMG編集)'!U$2,'受領情報一覧(KPMG編集)'!$2:$100,ROW()-1,0)="","",HLOOKUP('回答結果(KPMG編集)'!U$2,'受領情報一覧(KPMG編集)'!$2:$100,ROW()-1,0)),"")</f>
        <v>https://www.an.shimadzu.co.jp/products/materials-testing/ultrasonic-optical-flaw-detector/miv-x/index.html</v>
      </c>
      <c r="V69" s="45" t="str">
        <f>IFERROR(IF(HLOOKUP('回答結果(KPMG編集)'!V$2,'受領情報一覧(KPMG編集)'!$2:$100,ROW()-1,0)="","",HLOOKUP('回答結果(KPMG編集)'!V$2,'受領情報一覧(KPMG編集)'!$2:$100,ROW()-1,0)),"")</f>
        <v/>
      </c>
      <c r="W69" s="45" t="str">
        <f>IFERROR(IF(HLOOKUP('回答結果(KPMG編集)'!W$2,'受領情報一覧(KPMG編集)'!$2:$100,ROW()-1,0)="","",HLOOKUP('回答結果(KPMG編集)'!W$2,'受領情報一覧(KPMG編集)'!$2:$100,ROW()-1,0)),"")</f>
        <v>JIS Z 2411(近日制定予定)</v>
      </c>
      <c r="X69" s="45" t="str">
        <f>IFERROR(IF(HLOOKUP('回答結果(KPMG編集)'!X$2,'受領情報一覧(KPMG編集)'!$2:$100,ROW()-1,0)="","",HLOOKUP('回答結果(KPMG編集)'!X$2,'受領情報一覧(KPMG編集)'!$2:$100,ROW()-1,0)),"")</f>
        <v>１つの要素技術により構成される</v>
      </c>
      <c r="Y69" s="45" t="str">
        <f>IFERROR(IF(HLOOKUP('回答結果(KPMG編集)'!Y$2,'受領情報一覧(KPMG編集)'!$2:$100,ROW()-1,0)="","",HLOOKUP('回答結果(KPMG編集)'!Y$2,'受領情報一覧(KPMG編集)'!$2:$100,ROW()-1,0)),"")</f>
        <v>株式会社島津製作所</v>
      </c>
      <c r="Z69" s="45" t="str">
        <f>IFERROR(IF(HLOOKUP('回答結果(KPMG編集)'!Z$2,'受領情報一覧(KPMG編集)'!$2:$100,ROW()-1,0)="","",HLOOKUP('回答結果(KPMG編集)'!Z$2,'受領情報一覧(KPMG編集)'!$2:$100,ROW()-1,0)),"")</f>
        <v>シマヅセイサクショ</v>
      </c>
      <c r="AA69" s="185" t="str">
        <f>IFERROR(IF(HLOOKUP('回答結果(KPMG編集)'!AA$2,'受領情報一覧(KPMG編集)'!$2:$100,ROW()-1,0)="","",HLOOKUP('回答結果(KPMG編集)'!AA$2,'受領情報一覧(KPMG編集)'!$2:$100,ROW()-1,0)),"")</f>
        <v>6130001021068</v>
      </c>
      <c r="AB69" s="45" t="str">
        <f>IFERROR(IF(HLOOKUP('回答結果(KPMG編集)'!AB$2,'受領情報一覧(KPMG編集)'!$2:$100,ROW()-1,0)="","",HLOOKUP('回答結果(KPMG編集)'!AB$2,'受領情報一覧(KPMG編集)'!$2:$100,ROW()-1,0)),"")</f>
        <v>京都市中京区西ノ京桑原町1番地</v>
      </c>
      <c r="AC69" s="45" t="str">
        <f>IFERROR(IF(HLOOKUP('回答結果(KPMG編集)'!AC$2,'受領情報一覧(KPMG編集)'!$2:$100,ROW()-1,0)="","",HLOOKUP('回答結果(KPMG編集)'!AC$2,'受領情報一覧(KPMG編集)'!$2:$100,ROW()-1,0)),"")</f>
        <v/>
      </c>
      <c r="AD69" s="45" t="str">
        <f>IFERROR(IF(HLOOKUP('回答結果(KPMG編集)'!AD$2,'受領情報一覧(KPMG編集)'!$2:$100,ROW()-1,0)="","",HLOOKUP('回答結果(KPMG編集)'!AD$2,'受領情報一覧(KPMG編集)'!$2:$100,ROW()-1,0)),"")</f>
        <v/>
      </c>
      <c r="AE69" s="45" t="str">
        <f>IFERROR(IF(HLOOKUP('回答結果(KPMG編集)'!AE$2,'受領情報一覧(KPMG編集)'!$2:$100,ROW()-1,0)="","",HLOOKUP('回答結果(KPMG編集)'!AE$2,'受領情報一覧(KPMG編集)'!$2:$100,ROW()-1,0)),"")</f>
        <v/>
      </c>
      <c r="AF69" s="45" t="str">
        <f>IFERROR(IF(HLOOKUP('回答結果(KPMG編集)'!AF$2,'受領情報一覧(KPMG編集)'!$2:$100,ROW()-1,0)="","",HLOOKUP('回答結果(KPMG編集)'!AF$2,'受領情報一覧(KPMG編集)'!$2:$100,ROW()-1,0)),"")</f>
        <v/>
      </c>
      <c r="AG69" s="185" t="str">
        <f>IFERROR(IF(HLOOKUP('回答結果(KPMG編集)'!AG$2,'受領情報一覧(KPMG編集)'!$2:$100,ROW()-1,0)="","",HLOOKUP('回答結果(KPMG編集)'!AG$2,'受領情報一覧(KPMG編集)'!$2:$100,ROW()-1,0)),"")</f>
        <v/>
      </c>
      <c r="AH69" s="45" t="str">
        <f>IFERROR(IF(HLOOKUP('回答結果(KPMG編集)'!AH$2,'受領情報一覧(KPMG編集)'!$2:$100,ROW()-1,0)="","",HLOOKUP('回答結果(KPMG編集)'!AH$2,'受領情報一覧(KPMG編集)'!$2:$100,ROW()-1,0)),"")</f>
        <v/>
      </c>
      <c r="AI69" s="45" t="str">
        <f>IFERROR(IF(HLOOKUP('回答結果(KPMG編集)'!AI$2,'受領情報一覧(KPMG編集)'!$2:$100,ROW()-1,0)="","",HLOOKUP('回答結果(KPMG編集)'!AI$2,'受領情報一覧(KPMG編集)'!$2:$100,ROW()-1,0)),"")</f>
        <v/>
      </c>
      <c r="AJ69" s="45" t="str">
        <f>IFERROR(IF(HLOOKUP('回答結果(KPMG編集)'!AJ$2,'受領情報一覧(KPMG編集)'!$2:$100,ROW()-1,0)="","",HLOOKUP('回答結果(KPMG編集)'!AJ$2,'受領情報一覧(KPMG編集)'!$2:$100,ROW()-1,0)),"")</f>
        <v/>
      </c>
      <c r="AK69" s="45" t="str">
        <f>IFERROR(IF(HLOOKUP('回答結果(KPMG編集)'!AK$2,'受領情報一覧(KPMG編集)'!$2:$100,ROW()-1,0)="","",HLOOKUP('回答結果(KPMG編集)'!AK$2,'受領情報一覧(KPMG編集)'!$2:$100,ROW()-1,0)),"")</f>
        <v/>
      </c>
      <c r="AL69" s="45" t="str">
        <f>IFERROR(IF(HLOOKUP('回答結果(KPMG編集)'!AL$2,'受領情報一覧(KPMG編集)'!$2:$100,ROW()-1,0)="","",HLOOKUP('回答結果(KPMG編集)'!AL$2,'受領情報一覧(KPMG編集)'!$2:$100,ROW()-1,0)),"")</f>
        <v/>
      </c>
      <c r="AM69" s="45" t="str">
        <f>IFERROR(IF(HLOOKUP('回答結果(KPMG編集)'!AM$2,'受領情報一覧(KPMG編集)'!$2:$100,ROW()-1,0)="","",HLOOKUP('回答結果(KPMG編集)'!AM$2,'受領情報一覧(KPMG編集)'!$2:$100,ROW()-1,0)),"")</f>
        <v/>
      </c>
      <c r="AN69" s="185" t="str">
        <f>IFERROR(IF(HLOOKUP('回答結果(KPMG編集)'!AN$2,'受領情報一覧(KPMG編集)'!$2:$100,ROW()-1,0)="","",HLOOKUP('回答結果(KPMG編集)'!AN$2,'受領情報一覧(KPMG編集)'!$2:$100,ROW()-1,0)),"")</f>
        <v/>
      </c>
      <c r="AO69" s="45" t="str">
        <f>IFERROR(IF(HLOOKUP('回答結果(KPMG編集)'!AO$2,'受領情報一覧(KPMG編集)'!$2:$100,ROW()-1,0)="","",HLOOKUP('回答結果(KPMG編集)'!AO$2,'受領情報一覧(KPMG編集)'!$2:$100,ROW()-1,0)),"")</f>
        <v/>
      </c>
      <c r="AP69" s="45" t="str">
        <f>IFERROR(IF(HLOOKUP('回答結果(KPMG編集)'!AP$2,'受領情報一覧(KPMG編集)'!$2:$100,ROW()-1,0)="","",HLOOKUP('回答結果(KPMG編集)'!AP$2,'受領情報一覧(KPMG編集)'!$2:$100,ROW()-1,0)),"")</f>
        <v/>
      </c>
      <c r="AQ69" s="45" t="str">
        <f>IFERROR(IF(HLOOKUP('回答結果(KPMG編集)'!AQ$2,'受領情報一覧(KPMG編集)'!$2:$100,ROW()-1,0)="","",HLOOKUP('回答結果(KPMG編集)'!AQ$2,'受領情報一覧(KPMG編集)'!$2:$100,ROW()-1,0)),"")</f>
        <v/>
      </c>
      <c r="AR69" s="45" t="str">
        <f>IFERROR(IF(HLOOKUP('回答結果(KPMG編集)'!AR$2,'受領情報一覧(KPMG編集)'!$2:$100,ROW()-1,0)="","",HLOOKUP('回答結果(KPMG編集)'!AR$2,'受領情報一覧(KPMG編集)'!$2:$100,ROW()-1,0)),"")</f>
        <v/>
      </c>
      <c r="AS69" s="45" t="str">
        <f>IFERROR(IF(HLOOKUP('回答結果(KPMG編集)'!AS$2,'受領情報一覧(KPMG編集)'!$2:$100,ROW()-1,0)="","",HLOOKUP('回答結果(KPMG編集)'!AS$2,'受領情報一覧(KPMG編集)'!$2:$100,ROW()-1,0)),"")</f>
        <v/>
      </c>
      <c r="AT69" s="45" t="str">
        <f>IFERROR(IF(HLOOKUP('回答結果(KPMG編集)'!AT$2,'受領情報一覧(KPMG編集)'!$2:$100,ROW()-1,0)="","",HLOOKUP('回答結果(KPMG編集)'!AT$2,'受領情報一覧(KPMG編集)'!$2:$100,ROW()-1,0)),"")</f>
        <v/>
      </c>
      <c r="AU69" s="45" t="str">
        <f>IFERROR(IF(HLOOKUP('回答結果(KPMG編集)'!AU$2,'受領情報一覧(KPMG編集)'!$2:$100,ROW()-1,0)="","",HLOOKUP('回答結果(KPMG編集)'!AU$2,'受領情報一覧(KPMG編集)'!$2:$100,ROW()-1,0)),"")</f>
        <v/>
      </c>
      <c r="AV69" s="45" t="str">
        <f>IFERROR(IF(HLOOKUP('回答結果(KPMG編集)'!AV$2,'受領情報一覧(KPMG編集)'!$2:$100,ROW()-1,0)="","",HLOOKUP('回答結果(KPMG編集)'!AV$2,'受領情報一覧(KPMG編集)'!$2:$100,ROW()-1,0)),"")</f>
        <v/>
      </c>
      <c r="AW69" s="45" t="str">
        <f>IFERROR(IF(HLOOKUP('回答結果(KPMG編集)'!AW$2,'受領情報一覧(KPMG編集)'!$2:$100,ROW()-1,0)="","",HLOOKUP('回答結果(KPMG編集)'!AW$2,'受領情報一覧(KPMG編集)'!$2:$100,ROW()-1,0)),"")</f>
        <v/>
      </c>
      <c r="AX69" s="45" t="str">
        <f>IFERROR(IF(HLOOKUP('回答結果(KPMG編集)'!AX$2,'受領情報一覧(KPMG編集)'!$2:$100,ROW()-1,0)="","",HLOOKUP('回答結果(KPMG編集)'!AX$2,'受領情報一覧(KPMG編集)'!$2:$100,ROW()-1,0)),"")</f>
        <v/>
      </c>
      <c r="AY69" s="45" t="str">
        <f>IFERROR(IF(HLOOKUP('回答結果(KPMG編集)'!AY$2,'受領情報一覧(KPMG編集)'!$2:$100,ROW()-1,0)="","",HLOOKUP('回答結果(KPMG編集)'!AY$2,'受領情報一覧(KPMG編集)'!$2:$100,ROW()-1,0)),"")</f>
        <v/>
      </c>
      <c r="AZ69" s="45" t="str">
        <f>IFERROR(IF(HLOOKUP('回答結果(KPMG編集)'!AZ$2,'受領情報一覧(KPMG編集)'!$2:$100,ROW()-1,0)="","",HLOOKUP('回答結果(KPMG編集)'!AZ$2,'受領情報一覧(KPMG編集)'!$2:$100,ROW()-1,0)),"")</f>
        <v/>
      </c>
      <c r="BA69" s="45" t="str">
        <f>IFERROR(IF(HLOOKUP('回答結果(KPMG編集)'!BA$2,'受領情報一覧(KPMG編集)'!$2:$100,ROW()-1,0)="","",HLOOKUP('回答結果(KPMG編集)'!BA$2,'受領情報一覧(KPMG編集)'!$2:$100,ROW()-1,0)),"")</f>
        <v/>
      </c>
      <c r="BB69" s="185" t="str">
        <f>IFERROR(IF(HLOOKUP('回答結果(KPMG編集)'!BB$2,'受領情報一覧(KPMG編集)'!$2:$100,ROW()-1,0)="","",HLOOKUP('回答結果(KPMG編集)'!BB$2,'受領情報一覧(KPMG編集)'!$2:$100,ROW()-1,0)),"")</f>
        <v/>
      </c>
      <c r="BC69" s="45" t="str">
        <f>IFERROR(IF(HLOOKUP('回答結果(KPMG編集)'!BC$2,'受領情報一覧(KPMG編集)'!$2:$100,ROW()-1,0)="","",HLOOKUP('回答結果(KPMG編集)'!BC$2,'受領情報一覧(KPMG編集)'!$2:$100,ROW()-1,0)),"")</f>
        <v/>
      </c>
      <c r="BD69" s="45" t="str">
        <f>IFERROR(IF(HLOOKUP('回答結果(KPMG編集)'!BD$2,'受領情報一覧(KPMG編集)'!$2:$100,ROW()-1,0)="","",HLOOKUP('回答結果(KPMG編集)'!BD$2,'受領情報一覧(KPMG編集)'!$2:$100,ROW()-1,0)),"")</f>
        <v/>
      </c>
      <c r="BE69" s="45" t="str">
        <f>IFERROR(IF(HLOOKUP('回答結果(KPMG編集)'!BE$2,'受領情報一覧(KPMG編集)'!$2:$100,ROW()-1,0)="","",HLOOKUP('回答結果(KPMG編集)'!BE$2,'受領情報一覧(KPMG編集)'!$2:$100,ROW()-1,0)),"")</f>
        <v/>
      </c>
      <c r="BF69" s="45" t="str">
        <f>IFERROR(IF(HLOOKUP('回答結果(KPMG編集)'!BF$2,'受領情報一覧(KPMG編集)'!$2:$100,ROW()-1,0)="","",HLOOKUP('回答結果(KPMG編集)'!BF$2,'受領情報一覧(KPMG編集)'!$2:$100,ROW()-1,0)),"")</f>
        <v/>
      </c>
      <c r="BG69" s="45" t="str">
        <f>IFERROR(IF(HLOOKUP('回答結果(KPMG編集)'!BG$2,'受領情報一覧(KPMG編集)'!$2:$100,ROW()-1,0)="","",HLOOKUP('回答結果(KPMG編集)'!BG$2,'受領情報一覧(KPMG編集)'!$2:$100,ROW()-1,0)),"")</f>
        <v/>
      </c>
      <c r="BH69" s="45" t="str">
        <f>IFERROR(IF(HLOOKUP('回答結果(KPMG編集)'!BH$2,'受領情報一覧(KPMG編集)'!$2:$100,ROW()-1,0)="","",HLOOKUP('回答結果(KPMG編集)'!BH$2,'受領情報一覧(KPMG編集)'!$2:$100,ROW()-1,0)),"")</f>
        <v/>
      </c>
      <c r="BI69" s="45" t="str">
        <f>IFERROR(IF(HLOOKUP('回答結果(KPMG編集)'!BI$2,'受領情報一覧(KPMG編集)'!$2:$100,ROW()-1,0)="","",HLOOKUP('回答結果(KPMG編集)'!BI$2,'受領情報一覧(KPMG編集)'!$2:$100,ROW()-1,0)),"")</f>
        <v/>
      </c>
      <c r="BJ69" s="45" t="str">
        <f>IFERROR(IF(HLOOKUP('回答結果(KPMG編集)'!BJ$2,'受領情報一覧(KPMG編集)'!$2:$100,ROW()-1,0)="","",HLOOKUP('回答結果(KPMG編集)'!BJ$2,'受領情報一覧(KPMG編集)'!$2:$100,ROW()-1,0)),"")</f>
        <v/>
      </c>
      <c r="BK69" s="45" t="str">
        <f>IFERROR(IF(HLOOKUP('回答結果(KPMG編集)'!BK$2,'受領情報一覧(KPMG編集)'!$2:$100,ROW()-1,0)="","",HLOOKUP('回答結果(KPMG編集)'!BK$2,'受領情報一覧(KPMG編集)'!$2:$100,ROW()-1,0)),"")</f>
        <v/>
      </c>
      <c r="BL69" s="45" t="str">
        <f>IFERROR(IF(HLOOKUP('回答結果(KPMG編集)'!BL$2,'受領情報一覧(KPMG編集)'!$2:$100,ROW()-1,0)="","",HLOOKUP('回答結果(KPMG編集)'!BL$2,'受領情報一覧(KPMG編集)'!$2:$100,ROW()-1,0)),"")</f>
        <v/>
      </c>
      <c r="BM69" s="45" t="str">
        <f>IFERROR(IF(HLOOKUP('回答結果(KPMG編集)'!BM$2,'受領情報一覧(KPMG編集)'!$2:$100,ROW()-1,0)="","",HLOOKUP('回答結果(KPMG編集)'!BM$2,'受領情報一覧(KPMG編集)'!$2:$100,ROW()-1,0)),"")</f>
        <v>有</v>
      </c>
      <c r="BN69" s="45" t="str">
        <f>IFERROR(IF(HLOOKUP('回答結果(KPMG編集)'!BN$2,'受領情報一覧(KPMG編集)'!$2:$100,ROW()-1,0)="","",HLOOKUP('回答結果(KPMG編集)'!BN$2,'受領情報一覧(KPMG編集)'!$2:$100,ROW()-1,0)),"")</f>
        <v>土木構造物（道路、トンネル、橋梁、導管等の埋設物、等）;建築物（家屋、事業所、工場、畜舎、倉庫、等）;設備（建築設備、水道設備、製造設備、防災設備、等）;製品・食品（自動車、医薬品、等）;</v>
      </c>
      <c r="BO69" s="45" t="str">
        <f>IFERROR(IF(HLOOKUP('回答結果(KPMG編集)'!BO$2,'受領情報一覧(KPMG編集)'!$2:$100,ROW()-1,0)="","",HLOOKUP('回答結果(KPMG編集)'!BO$2,'受領情報一覧(KPMG編集)'!$2:$100,ROW()-1,0)),"")</f>
        <v>静止画や動画データ;振動データ;超音波データ;音響データ（打診音等）;</v>
      </c>
      <c r="BP69" s="45" t="str">
        <f>IFERROR(IF(HLOOKUP('回答結果(KPMG編集)'!BP$2,'受領情報一覧(KPMG編集)'!$2:$100,ROW()-1,0)="","",HLOOKUP('回答結果(KPMG編集)'!BP$2,'受領情報一覧(KPMG編集)'!$2:$100,ROW()-1,0)),"")</f>
        <v>機器を確認対象の付近に一時的に設置（仮設）;機器を携帯または装備し、確認対象の付近に持ち込み;</v>
      </c>
      <c r="BQ69" s="45" t="str">
        <f>IFERROR(IF(HLOOKUP('回答結果(KPMG編集)'!BQ$2,'受領情報一覧(KPMG編集)'!$2:$100,ROW()-1,0)="","",HLOOKUP('回答結果(KPMG編集)'!BQ$2,'受領情報一覧(KPMG編集)'!$2:$100,ROW()-1,0)),"")</f>
        <v>レベル3：実装（製品・サービスとして提供されている）</v>
      </c>
      <c r="BR69" s="45" t="str">
        <f>IFERROR(IF(HLOOKUP('回答結果(KPMG編集)'!BR$2,'受領情報一覧(KPMG編集)'!$2:$100,ROW()-1,0)="","",HLOOKUP('回答結果(KPMG編集)'!BR$2,'受領情報一覧(KPMG編集)'!$2:$100,ROW()-1,0)),"")</f>
        <v>製造段階の部品から運用済みの大型輸送機や構造物まで。
赤外線カメラ画像、確認対象表面の超音波伝搬映像、赤外線カメラ画像と超音波伝搬の特徴点の重ね合わせ画像。
確認対象表面への超音波振動子とレーザー照明内蔵カメラ、および制御装置・PCの設置。
https://www.an.shimadzu.co.jp/products/materials-testing/ultrasonic-optical-flaw-detector/miv-x/index.html</v>
      </c>
      <c r="BS69" s="45" t="str">
        <f>IFERROR(IF(HLOOKUP('回答結果(KPMG編集)'!BS$2,'受領情報一覧(KPMG編集)'!$2:$100,ROW()-1,0)="","",HLOOKUP('回答結果(KPMG編集)'!BS$2,'受領情報一覧(KPMG編集)'!$2:$100,ROW()-1,0)),"")</f>
        <v>該当なし</v>
      </c>
      <c r="BT69" s="45" t="str">
        <f>IFERROR(IF(HLOOKUP('回答結果(KPMG編集)'!BT$2,'受領情報一覧(KPMG編集)'!$2:$100,ROW()-1,0)="","",HLOOKUP('回答結果(KPMG編集)'!BT$2,'受領情報一覧(KPMG編集)'!$2:$100,ROW()-1,0)),"")</f>
        <v xml:space="preserve">撮影距離：50～1000mm
撮影範囲：約28×42mm～約400×600mm(カメラ設置距離による)
</v>
      </c>
      <c r="BU69" s="45" t="str">
        <f>IFERROR(IF(HLOOKUP('回答結果(KPMG編集)'!BU$2,'受領情報一覧(KPMG編集)'!$2:$100,ROW()-1,0)="","",HLOOKUP('回答結果(KPMG編集)'!BU$2,'受領情報一覧(KPMG編集)'!$2:$100,ROW()-1,0)),"")</f>
        <v>有</v>
      </c>
      <c r="BV69" s="45" t="str">
        <f>IFERROR(IF(HLOOKUP('回答結果(KPMG編集)'!BV$2,'受領情報一覧(KPMG編集)'!$2:$100,ROW()-1,0)="","",HLOOKUP('回答結果(KPMG編集)'!BV$2,'受領情報一覧(KPMG編集)'!$2:$100,ROW()-1,0)),"")</f>
        <v>過去データと取得したデータとの差分分析をすることで、経年劣化状況（亀裂、傷、欠損、動作異常、異音、異常振動、温度異常、漏えい電流、漏えいガス、等）を検出;基準データと取得したデータとの差分分析をすることで、安全措置対策状況（設備の配置状況等）や安全衛生状態（施設の清掃状況等）、技術基準乖離状況（設備の性能等）、設計・施工状況（建築物や埋設物の設計図面への適合状況等）を把握;取得したデータの傾向を分析することで経年劣化（亀裂、傷、欠損、動作異常、異音、異常振動、温度異常、漏えい電流、漏えいガス、等）の予兆を検知;取得したデータの変化量を分析することで経年劣化状況（亀裂、傷、欠損、動作異常、異音、異常振動、温度異常、漏えい電流、漏えいガス、等）を検出;</v>
      </c>
      <c r="BW69" s="45" t="str">
        <f>IFERROR(IF(HLOOKUP('回答結果(KPMG編集)'!BW$2,'受領情報一覧(KPMG編集)'!$2:$100,ROW()-1,0)="","",HLOOKUP('回答結果(KPMG編集)'!BW$2,'受領情報一覧(KPMG編集)'!$2:$100,ROW()-1,0)),"")</f>
        <v>当該製品を採用した顧客自身で合否判定基準作成や劣化傾向取得が必要。</v>
      </c>
      <c r="BX69" s="45" t="str">
        <f>IFERROR(IF(HLOOKUP('回答結果(KPMG編集)'!BX$2,'受領情報一覧(KPMG編集)'!$2:$100,ROW()-1,0)="","",HLOOKUP('回答結果(KPMG編集)'!BX$2,'受領情報一覧(KPMG編集)'!$2:$100,ROW()-1,0)),"")</f>
        <v>・取得した超音波伝搬映像からコーティング部品の皮膜剥離エリアを検知する。
・竣工済みや耐久性試験中等の構造部材の損傷を検知する。
https://www.an.shimadzu.co.jp/products/materials-testing/ultrasonic-optical-flaw-detector/miv-x/index.html</v>
      </c>
      <c r="BY69" s="45" t="str">
        <f>IFERROR(IF(HLOOKUP('回答結果(KPMG編集)'!BY$2,'受領情報一覧(KPMG編集)'!$2:$100,ROW()-1,0)="","",HLOOKUP('回答結果(KPMG編集)'!BY$2,'受領情報一覧(KPMG編集)'!$2:$100,ROW()-1,0)),"")</f>
        <v>ISO/IEC 27001認証;</v>
      </c>
      <c r="BZ69" s="45" t="str">
        <f>IFERROR(IF(HLOOKUP('回答結果(KPMG編集)'!BZ$2,'受領情報一覧(KPMG編集)'!$2:$100,ROW()-1,0)="","",HLOOKUP('回答結果(KPMG編集)'!BZ$2,'受領情報一覧(KPMG編集)'!$2:$100,ROW()-1,0)),"")</f>
        <v>両方取得していない</v>
      </c>
      <c r="CA69" s="45" t="str">
        <f>IFERROR(IF(HLOOKUP('回答結果(KPMG編集)'!CA$2,'受領情報一覧(KPMG編集)'!$2:$100,ROW()-1,0)="","",HLOOKUP('回答結果(KPMG編集)'!CA$2,'受領情報一覧(KPMG編集)'!$2:$100,ROW()-1,0)),"")</f>
        <v/>
      </c>
      <c r="CB69" s="45" t="str">
        <f>IFERROR(IF(HLOOKUP('回答結果(KPMG編集)'!CB$2,'受領情報一覧(KPMG編集)'!$2:$100,ROW()-1,0)="","",HLOOKUP('回答結果(KPMG編集)'!CB$2,'受領情報一覧(KPMG編集)'!$2:$100,ROW()-1,0)),"")</f>
        <v/>
      </c>
      <c r="CC69" s="45" t="str">
        <f>IFERROR(IF(HLOOKUP('回答結果(KPMG編集)'!CC$2,'受領情報一覧(KPMG編集)'!$2:$100,ROW()-1,0)="","",HLOOKUP('回答結果(KPMG編集)'!CC$2,'受領情報一覧(KPMG編集)'!$2:$100,ROW()-1,0)),"")</f>
        <v/>
      </c>
      <c r="CD69" s="45" t="str">
        <f>IFERROR(IF(HLOOKUP('回答結果(KPMG編集)'!CD$2,'受領情報一覧(KPMG編集)'!$2:$100,ROW()-1,0)="","",HLOOKUP('回答結果(KPMG編集)'!CD$2,'受領情報一覧(KPMG編集)'!$2:$100,ROW()-1,0)),"")</f>
        <v/>
      </c>
      <c r="CE69" s="45" t="str">
        <f>IFERROR(IF(HLOOKUP('回答結果(KPMG編集)'!CE$2,'受領情報一覧(KPMG編集)'!$2:$100,ROW()-1,0)="","",HLOOKUP('回答結果(KPMG編集)'!CE$2,'受領情報一覧(KPMG編集)'!$2:$100,ROW()-1,0)),"")</f>
        <v>準拠するガイドラインはないが独自に脆弱性検査を実施している</v>
      </c>
      <c r="CF69" s="45" t="str">
        <f>IFERROR(IF(HLOOKUP('回答結果(KPMG編集)'!CF$2,'受領情報一覧(KPMG編集)'!$2:$100,ROW()-1,0)="","",HLOOKUP('回答結果(KPMG編集)'!CF$2,'受領情報一覧(KPMG編集)'!$2:$100,ROW()-1,0)),"")</f>
        <v/>
      </c>
      <c r="CG69" s="45" t="str">
        <f>IFERROR(IF(HLOOKUP('回答結果(KPMG編集)'!CG$2,'受領情報一覧(KPMG編集)'!$2:$100,ROW()-1,0)="","",HLOOKUP('回答結果(KPMG編集)'!CG$2,'受領情報一覧(KPMG編集)'!$2:$100,ROW()-1,0)),"")</f>
        <v>公開されておらず不明;</v>
      </c>
      <c r="CH69" s="45" t="str">
        <f>IFERROR(IF(HLOOKUP('回答結果(KPMG編集)'!CH$2,'受領情報一覧(KPMG編集)'!$2:$100,ROW()-1,0)="","",HLOOKUP('回答結果(KPMG編集)'!CH$2,'受領情報一覧(KPMG編集)'!$2:$100,ROW()-1,0)),"")</f>
        <v/>
      </c>
      <c r="CI69" s="45" t="str">
        <f>IFERROR(IF(HLOOKUP('回答結果(KPMG編集)'!CI$2,'受領情報一覧(KPMG編集)'!$2:$100,ROW()-1,0)="","",HLOOKUP('回答結果(KPMG編集)'!CI$2,'受領情報一覧(KPMG編集)'!$2:$100,ROW()-1,0)),"")</f>
        <v/>
      </c>
      <c r="CJ69" s="45" t="str">
        <f>IFERROR(IF(HLOOKUP('回答結果(KPMG編集)'!CJ$2,'受領情報一覧(KPMG編集)'!$2:$100,ROW()-1,0)="","",HLOOKUP('回答結果(KPMG編集)'!CJ$2,'受領情報一覧(KPMG編集)'!$2:$100,ROW()-1,0)),"")</f>
        <v>公開されておらず不明</v>
      </c>
      <c r="CK69" s="45" t="str">
        <f>IFERROR(IF(HLOOKUP('回答結果(KPMG編集)'!CK$2,'受領情報一覧(KPMG編集)'!$2:$100,ROW()-1,0)="","",HLOOKUP('回答結果(KPMG編集)'!CK$2,'受領情報一覧(KPMG編集)'!$2:$100,ROW()-1,0)),"")</f>
        <v>公開されておらず不明</v>
      </c>
      <c r="CL69" s="45" t="str">
        <f>IFERROR(IF(HLOOKUP('回答結果(KPMG編集)'!CL$2,'受領情報一覧(KPMG編集)'!$2:$100,ROW()-1,0)="","",HLOOKUP('回答結果(KPMG編集)'!CL$2,'受領情報一覧(KPMG編集)'!$2:$100,ROW()-1,0)),"")</f>
        <v>【管理者権限機能】一般ユーザから管理者権限へ昇格させる機能を有している、または、管理者権限で動作するように設計されている（例）ID管理システム、等;</v>
      </c>
      <c r="CM69" s="45" t="str">
        <f>IFERROR(IF(HLOOKUP('回答結果(KPMG編集)'!CM$2,'受領情報一覧(KPMG編集)'!$2:$100,ROW()-1,0)="","",HLOOKUP('回答結果(KPMG編集)'!CM$2,'受領情報一覧(KPMG編集)'!$2:$100,ROW()-1,0)),"")</f>
        <v/>
      </c>
      <c r="CN69" s="45" t="str">
        <f>IFERROR(IF(HLOOKUP('回答結果(KPMG編集)'!CN$2,'受領情報一覧(KPMG編集)'!$2:$100,ROW()-1,0)="","",HLOOKUP('回答結果(KPMG編集)'!CN$2,'受領情報一覧(KPMG編集)'!$2:$100,ROW()-1,0)),"")</f>
        <v/>
      </c>
      <c r="CO69" s="45" t="str">
        <f>IFERROR(IF(HLOOKUP('回答結果(KPMG編集)'!CO$2,'受領情報一覧(KPMG編集)'!$2:$100,ROW()-1,0)="","",HLOOKUP('回答結果(KPMG編集)'!CO$2,'受領情報一覧(KPMG編集)'!$2:$100,ROW()-1,0)),"")</f>
        <v>ソフトウェア・コンポーネントを管理していない</v>
      </c>
      <c r="CP69" s="45" t="str">
        <f>IFERROR(IF(HLOOKUP('回答結果(KPMG編集)'!CP$2,'受領情報一覧(KPMG編集)'!$2:$100,ROW()-1,0)="","",HLOOKUP('回答結果(KPMG編集)'!CP$2,'受領情報一覧(KPMG編集)'!$2:$100,ROW()-1,0)),"")</f>
        <v/>
      </c>
      <c r="CQ69" s="45" t="str">
        <f>IFERROR(IF(HLOOKUP('回答結果(KPMG編集)'!CQ$2,'受領情報一覧(KPMG編集)'!$2:$100,ROW()-1,0)="","",HLOOKUP('回答結果(KPMG編集)'!CQ$2,'受領情報一覧(KPMG編集)'!$2:$100,ROW()-1,0)),"")</f>
        <v/>
      </c>
      <c r="CR69" s="45" t="str">
        <f>IFERROR(IF(HLOOKUP('回答結果(KPMG編集)'!CR$2,'受領情報一覧(KPMG編集)'!$2:$100,ROW()-1,0)="","",HLOOKUP('回答結果(KPMG編集)'!CR$2,'受領情報一覧(KPMG編集)'!$2:$100,ROW()-1,0)),"")</f>
        <v/>
      </c>
      <c r="CS69" s="45" t="str">
        <f>IFERROR(IF(HLOOKUP('回答結果(KPMG編集)'!CS$2,'受領情報一覧(KPMG編集)'!$2:$100,ROW()-1,0)="","",HLOOKUP('回答結果(KPMG編集)'!CS$2,'受領情報一覧(KPMG編集)'!$2:$100,ROW()-1,0)),"")</f>
        <v/>
      </c>
      <c r="CT69" s="45" t="str">
        <f>IFERROR(IF(HLOOKUP('回答結果(KPMG編集)'!CT$2,'受領情報一覧(KPMG編集)'!$2:$100,ROW()-1,0)="","",HLOOKUP('回答結果(KPMG編集)'!CT$2,'受領情報一覧(KPMG編集)'!$2:$100,ROW()-1,0)),"")</f>
        <v/>
      </c>
      <c r="CU69" s="45" t="str">
        <f>IFERROR(IF(HLOOKUP('回答結果(KPMG編集)'!CU$2,'受領情報一覧(KPMG編集)'!$2:$100,ROW()-1,0)="","",HLOOKUP('回答結果(KPMG編集)'!CU$2,'受領情報一覧(KPMG編集)'!$2:$100,ROW()-1,0)),"")</f>
        <v/>
      </c>
      <c r="CV69" s="45" t="str">
        <f>IFERROR(IF(HLOOKUP('回答結果(KPMG編集)'!CV$2,'受領情報一覧(KPMG編集)'!$2:$100,ROW()-1,0)="","",HLOOKUP('回答結果(KPMG編集)'!CV$2,'受領情報一覧(KPMG編集)'!$2:$100,ROW()-1,0)),"")</f>
        <v>7件</v>
      </c>
      <c r="CW69" s="45" t="str">
        <f>IFERROR(IF(HLOOKUP('回答結果(KPMG編集)'!CW$2,'受領情報一覧(KPMG編集)'!$2:$100,ROW()-1,0)="","",HLOOKUP('回答結果(KPMG編集)'!CW$2,'受領情報一覧(KPMG編集)'!$2:$100,ROW()-1,0)),"")</f>
        <v>2件</v>
      </c>
      <c r="CX69" s="45" t="str">
        <f>IFERROR(IF(HLOOKUP('回答結果(KPMG編集)'!CX$2,'受領情報一覧(KPMG編集)'!$2:$100,ROW()-1,0)="","",HLOOKUP('回答結果(KPMG編集)'!CX$2,'受領情報一覧(KPMG編集)'!$2:$100,ROW()-1,0)),"")</f>
        <v>①エンジン部品メーカー
②摺動部品のサーメット溶射加工の皮膜剥離の検査
④従来技術では非破壊で検知できなかった。納入後の不具合低減。</v>
      </c>
      <c r="CY69" s="45" t="str">
        <f>IFERROR(IF(HLOOKUP('回答結果(KPMG編集)'!CY$2,'受領情報一覧(KPMG編集)'!$2:$100,ROW()-1,0)="","",HLOOKUP('回答結果(KPMG編集)'!CY$2,'受領情報一覧(KPMG編集)'!$2:$100,ROW()-1,0)),"")</f>
        <v xml:space="preserve">①大手セラミックスメーカー
②半導体製造装置部品のセラミック溶射加工の皮膜剥離検査、および加工条件探求
</v>
      </c>
      <c r="CZ69" s="45" t="str">
        <f>IFERROR(IF(HLOOKUP('回答結果(KPMG編集)'!CZ$2,'受領情報一覧(KPMG編集)'!$2:$100,ROW()-1,0)="","",HLOOKUP('回答結果(KPMG編集)'!CZ$2,'受領情報一覧(KPMG編集)'!$2:$100,ROW()-1,0)),"")</f>
        <v>①公的研究センター
②従来装置を補完する新しい測定原理を採用した装置として試用
④地域企業への貸し出し</v>
      </c>
      <c r="DA69" s="45" t="str">
        <f>IFERROR(IF(HLOOKUP('回答結果(KPMG編集)'!DA$2,'受領情報一覧(KPMG編集)'!$2:$100,ROW()-1,0)="","",HLOOKUP('回答結果(KPMG編集)'!DA$2,'受領情報一覧(KPMG編集)'!$2:$100,ROW()-1,0)),"")</f>
        <v>・機器の購入額（1台）：15,000,000円(税抜)～</v>
      </c>
      <c r="DB69" s="45" t="str">
        <f>IFERROR(IF(HLOOKUP('回答結果(KPMG編集)'!DB$2,'受領情報一覧(KPMG編集)'!$2:$100,ROW()-1,0)="","",HLOOKUP('回答結果(KPMG編集)'!DB$2,'受領情報一覧(KPMG編集)'!$2:$100,ROW()-1,0)),"")</f>
        <v/>
      </c>
      <c r="DC69" s="45" t="str">
        <f>IFERROR(IF(HLOOKUP('回答結果(KPMG編集)'!DC$2,'受領情報一覧(KPMG編集)'!$2:$100,ROW()-1,0)="","",HLOOKUP('回答結果(KPMG編集)'!DC$2,'受領情報一覧(KPMG編集)'!$2:$100,ROW()-1,0)),"")</f>
        <v/>
      </c>
      <c r="DD69" s="45" t="str">
        <f>IFERROR(IF(HLOOKUP('回答結果(KPMG編集)'!DD$2,'受領情報一覧(KPMG編集)'!$2:$100,ROW()-1,0)="","",HLOOKUP('回答結果(KPMG編集)'!DD$2,'受領情報一覧(KPMG編集)'!$2:$100,ROW()-1,0)),"")</f>
        <v>光学部品など透明な面は観察できない。欠陥検知が可能な範囲が表層付近(深さ1mm程度まで)に限定される。欠陥検知サイズは0.5mm以上であり、微細な欠陥は検知できない。</v>
      </c>
      <c r="DE69" s="45" t="str">
        <f>IFERROR(IF(HLOOKUP('回答結果(KPMG編集)'!DE$2,'受領情報一覧(KPMG編集)'!$2:$100,ROW()-1,0)="","",HLOOKUP('回答結果(KPMG編集)'!DE$2,'受領情報一覧(KPMG編集)'!$2:$100,ROW()-1,0)),"")</f>
        <v>超音波探傷装置が苦手とする表層付近を観察対象とし、前処理や設置の制約が少なく短時間に比較的広範囲を観察可能。
日本非破壊検査協会の機関誌『非破壊検査』2024年2月号にて画期的な技術として紹介されている。日本工業出版社の『検査技術 』2024年1月号、溶接学会誌2023年6月号などにも掲載。</v>
      </c>
      <c r="DF69" s="45" t="str">
        <f>IFERROR(IF(HLOOKUP('回答結果(KPMG編集)'!DF$2,'受領情報一覧(KPMG編集)'!$2:$100,ROW()-1,0)="","",HLOOKUP('回答結果(KPMG編集)'!DF$2,'受領情報一覧(KPMG編集)'!$2:$100,ROW()-1,0)),"")</f>
        <v>日本国の裁判所</v>
      </c>
      <c r="DG69" s="45" t="str">
        <f>IFERROR(IF(HLOOKUP('回答結果(KPMG編集)'!DG$2,'受領情報一覧(KPMG編集)'!$2:$100,ROW()-1,0)="","",HLOOKUP('回答結果(KPMG編集)'!DG$2,'受領情報一覧(KPMG編集)'!$2:$100,ROW()-1,0)),"")</f>
        <v>日本法</v>
      </c>
      <c r="DH69" s="45" t="str">
        <f>IFERROR(IF(HLOOKUP('回答結果(KPMG編集)'!DH$2,'受領情報一覧(KPMG編集)'!$2:$100,ROW()-1,0)="","",HLOOKUP('回答結果(KPMG編集)'!DH$2,'受領情報一覧(KPMG編集)'!$2:$100,ROW()-1,0)),"")</f>
        <v>はい</v>
      </c>
      <c r="DI69" s="45" t="str">
        <f>IFERROR(IF(HLOOKUP('回答結果(KPMG編集)'!DI$2,'受領情報一覧(KPMG編集)'!$2:$100,ROW()-1,0)="","",HLOOKUP('回答結果(KPMG編集)'!DI$2,'受領情報一覧(KPMG編集)'!$2:$100,ROW()-1,0)),"")</f>
        <v>はい</v>
      </c>
      <c r="DJ69" s="45" t="str">
        <f>IFERROR(IF(HLOOKUP('回答結果(KPMG編集)'!DJ$2,'受領情報一覧(KPMG編集)'!$2:$100,ROW()-1,0)="","",HLOOKUP('回答結果(KPMG編集)'!DJ$2,'受領情報一覧(KPMG編集)'!$2:$100,ROW()-1,0)),"")</f>
        <v>特段の定め無し</v>
      </c>
      <c r="DK69" s="45" t="str">
        <f>IFERROR(IF(HLOOKUP('回答結果(KPMG編集)'!DK$2,'受領情報一覧(KPMG編集)'!$2:$100,ROW()-1,0)="","",HLOOKUP('回答結果(KPMG編集)'!DK$2,'受領情報一覧(KPMG編集)'!$2:$100,ROW()-1,0)),"")</f>
        <v/>
      </c>
      <c r="DL69" s="45" t="str">
        <f>IFERROR(IF(HLOOKUP('回答結果(KPMG編集)'!DL$2,'受領情報一覧(KPMG編集)'!$2:$100,ROW()-1,0)="","",HLOOKUP('回答結果(KPMG編集)'!DL$2,'受領情報一覧(KPMG編集)'!$2:$100,ROW()-1,0)),"")</f>
        <v/>
      </c>
      <c r="DM69" s="45" t="str">
        <f>IFERROR(IF(HLOOKUP('回答結果(KPMG編集)'!DM$2,'受領情報一覧(KPMG編集)'!$2:$100,ROW()-1,0)="","",HLOOKUP('回答結果(KPMG編集)'!DM$2,'受領情報一覧(KPMG編集)'!$2:$100,ROW()-1,0)),"")</f>
        <v/>
      </c>
      <c r="DN69" s="45" t="str">
        <f>IFERROR(IF(HLOOKUP('回答結果(KPMG編集)'!DN$2,'受領情報一覧(KPMG編集)'!$2:$100,ROW()-1,0)="","",HLOOKUP('回答結果(KPMG編集)'!DN$2,'受領情報一覧(KPMG編集)'!$2:$100,ROW()-1,0)),"")</f>
        <v/>
      </c>
      <c r="DO69" s="45" t="str">
        <f>IFERROR(IF(HLOOKUP('回答結果(KPMG編集)'!DO$2,'受領情報一覧(KPMG編集)'!$2:$100,ROW()-1,0)="","",HLOOKUP('回答結果(KPMG編集)'!DO$2,'受領情報一覧(KPMG編集)'!$2:$100,ROW()-1,0)),"")</f>
        <v/>
      </c>
      <c r="DP69" s="45" t="str">
        <f>IFERROR(IF(HLOOKUP('回答結果(KPMG編集)'!DP$2,'受領情報一覧(KPMG編集)'!$2:$100,ROW()-1,0)="","",HLOOKUP('回答結果(KPMG編集)'!DP$2,'受領情報一覧(KPMG編集)'!$2:$100,ROW()-1,0)),"")</f>
        <v/>
      </c>
      <c r="DQ69" s="45" t="str">
        <f>IFERROR(IF(HLOOKUP('回答結果(KPMG編集)'!DQ$2,'受領情報一覧(KPMG編集)'!$2:$100,ROW()-1,0)="","",HLOOKUP('回答結果(KPMG編集)'!DQ$2,'受領情報一覧(KPMG編集)'!$2:$100,ROW()-1,0)),"")</f>
        <v/>
      </c>
      <c r="DR69" s="45" t="str">
        <f>IFERROR(IF(HLOOKUP('回答結果(KPMG編集)'!DR$2,'受領情報一覧(KPMG編集)'!$2:$100,ROW()-1,0)="","",HLOOKUP('回答結果(KPMG編集)'!DR$2,'受領情報一覧(KPMG編集)'!$2:$100,ROW()-1,0)),"")</f>
        <v/>
      </c>
      <c r="DS69" s="45" t="str">
        <f>IFERROR(IF(HLOOKUP('回答結果(KPMG編集)'!DS$2,'受領情報一覧(KPMG編集)'!$2:$100,ROW()-1,0)="","",HLOOKUP('回答結果(KPMG編集)'!DS$2,'受領情報一覧(KPMG編集)'!$2:$100,ROW()-1,0)),"")</f>
        <v/>
      </c>
      <c r="DT69" s="45" t="str">
        <f>IFERROR(IF(HLOOKUP('回答結果(KPMG編集)'!DT$2,'受領情報一覧(KPMG編集)'!$2:$100,ROW()-1,0)="","",HLOOKUP('回答結果(KPMG編集)'!DT$2,'受領情報一覧(KPMG編集)'!$2:$100,ROW()-1,0)),"")</f>
        <v/>
      </c>
      <c r="DU69" s="45" t="str">
        <f>IFERROR(IF(HLOOKUP('回答結果(KPMG編集)'!DU$2,'受領情報一覧(KPMG編集)'!$2:$100,ROW()-1,0)="","",HLOOKUP('回答結果(KPMG編集)'!DU$2,'受領情報一覧(KPMG編集)'!$2:$100,ROW()-1,0)),"")</f>
        <v/>
      </c>
      <c r="DV69" s="45" t="str">
        <f>IFERROR(IF(HLOOKUP('回答結果(KPMG編集)'!DV$2,'受領情報一覧(KPMG編集)'!$2:$100,ROW()-1,0)="","",HLOOKUP('回答結果(KPMG編集)'!DV$2,'受領情報一覧(KPMG編集)'!$2:$100,ROW()-1,0)),"")</f>
        <v>分析計測事業部　試験機ビジネスユニット　児玉賢治</v>
      </c>
      <c r="DW69" s="45" t="str">
        <f>IFERROR(IF(HLOOKUP('回答結果(KPMG編集)'!DW$2,'受領情報一覧(KPMG編集)'!$2:$100,ROW()-1,0)="","",HLOOKUP('回答結果(KPMG編集)'!DW$2,'受領情報一覧(KPMG編集)'!$2:$100,ROW()-1,0)),"")</f>
        <v>ブンセキケイソクジギョウブ　シケンキビジネスユニット　コダマケンジ</v>
      </c>
      <c r="DX69" s="45" t="str">
        <f>IFERROR(IF(HLOOKUP('回答結果(KPMG編集)'!DX$2,'受領情報一覧(KPMG編集)'!$2:$100,ROW()-1,0)="","",HLOOKUP('回答結果(KPMG編集)'!DX$2,'受領情報一覧(KPMG編集)'!$2:$100,ROW()-1,0)),"")</f>
        <v>090-8344-2460
codama@shimadzu.co.jp</v>
      </c>
      <c r="DY69" s="45" t="str">
        <f>IFERROR(IF(HLOOKUP('回答結果(KPMG編集)'!DY$2,'受領情報一覧(KPMG編集)'!$2:$100,ROW()-1,0)="","",HLOOKUP('回答結果(KPMG編集)'!DY$2,'受領情報一覧(KPMG編集)'!$2:$100,ROW()-1,0)),"")</f>
        <v>個人情報の取扱いに同意する</v>
      </c>
      <c r="DZ69" s="45" t="str">
        <f>IFERROR(IF(HLOOKUP('回答結果(KPMG編集)'!DZ$2,'受領情報一覧(KPMG編集)'!$2:$100,ROW()-1,0)="","",HLOOKUP('回答結果(KPMG編集)'!DZ$2,'受領情報一覧(KPMG編集)'!$2:$100,ROW()-1,0)),"")</f>
        <v>著作権の取扱いに同意する</v>
      </c>
      <c r="EA69" s="45" t="str">
        <f>IFERROR(IF(HLOOKUP('回答結果(KPMG編集)'!EA$3,'受領情報一覧(KPMG編集)'!$3:$100,ROW()-2,0)="","",HLOOKUP('回答結果(KPMG編集)'!EA$3,'受領情報一覧(KPMG編集)'!$3:$100,ROW()-2,0)),"")</f>
        <v>同意する</v>
      </c>
      <c r="EB69" s="45" t="str">
        <f>IFERROR(IF(HLOOKUP('回答結果(KPMG編集)'!EB$3,'受領情報一覧(KPMG編集)'!$3:$100,ROW()-2,0)="","",HLOOKUP('回答結果(KPMG編集)'!EB$3,'受領情報一覧(KPMG編集)'!$3:$100,ROW()-2,0)),"")</f>
        <v>確認しました</v>
      </c>
    </row>
    <row r="70" spans="2:132" x14ac:dyDescent="0.55000000000000004">
      <c r="B70" s="67">
        <f>IFERROR(IF(Table1[[#This Row],[回答ID]]="","",Table1[[#This Row],[回答ID]]),"")</f>
        <v>67</v>
      </c>
      <c r="C70" s="46">
        <f>IFERROR(IF(Table1[[#This Row],[開始時刻]]="","",Table1[[#This Row],[開始時刻]]),"")</f>
        <v>45337.465914351851</v>
      </c>
      <c r="D70" s="46">
        <f>IFERROR(IF(Table1[[#This Row],[完了時刻]]="","",Table1[[#This Row],[完了時刻]]),"")</f>
        <v>45337.733182870368</v>
      </c>
      <c r="E70" s="45" t="str">
        <f>IFERROR(IF(Table1[[#This Row],[メール]]="","",Table1[[#This Row],[メール]]),"")</f>
        <v>anonymous</v>
      </c>
      <c r="F70" s="45" t="str">
        <f>IFERROR(IF(Table1[[#This Row],[名前]]="","",Table1[[#This Row],[名前]]),"")</f>
        <v/>
      </c>
      <c r="G70" s="45" t="str">
        <f>IFERROR(IF(Table1[[#This Row],[最終変更時刻]]="","",Table1[[#This Row],[最終変更時刻]]),"")</f>
        <v/>
      </c>
      <c r="H70" s="45" t="str">
        <f>IFERROR(IF(HLOOKUP('回答結果(KPMG編集)'!H$2,'受領情報一覧(KPMG編集)'!$2:$100,ROW()-1,0)="","",HLOOKUP('回答結果(KPMG編集)'!H$2,'受領情報一覧(KPMG編集)'!$2:$100,ROW()-1,0)),"")</f>
        <v>株式会社CLUE</v>
      </c>
      <c r="I70" s="45" t="str">
        <f>IFERROR(IF(HLOOKUP('回答結果(KPMG編集)'!I$2,'受領情報一覧(KPMG編集)'!$2:$100,ROW()-1,0)="","",HLOOKUP('回答結果(KPMG編集)'!I$2,'受領情報一覧(KPMG編集)'!$2:$100,ROW()-1,0)),"")</f>
        <v>クルー</v>
      </c>
      <c r="J70" s="45" t="str">
        <f>IFERROR(IF(HLOOKUP('回答結果(KPMG編集)'!J$2,'受領情報一覧(KPMG編集)'!$2:$100,ROW()-1,0)="","",HLOOKUP('回答結果(KPMG編集)'!J$2,'受領情報一覧(KPMG編集)'!$2:$100,ROW()-1,0)),"")</f>
        <v>日本国</v>
      </c>
      <c r="K70" s="184">
        <f>IFERROR(IF(HLOOKUP('回答結果(KPMG編集)'!K$2,'受領情報一覧(KPMG編集)'!$2:$100,ROW()-1,0)="","",HLOOKUP('回答結果(KPMG編集)'!K$2,'受領情報一覧(KPMG編集)'!$2:$100,ROW()-1,0)),"")</f>
        <v>1010401113852</v>
      </c>
      <c r="L70" s="45" t="str">
        <f>IFERROR(IF(HLOOKUP('回答結果(KPMG編集)'!L$2,'受領情報一覧(KPMG編集)'!$2:$100,ROW()-1,0)="","",HLOOKUP('回答結果(KPMG編集)'!L$2,'受領情報一覧(KPMG編集)'!$2:$100,ROW()-1,0)),"")</f>
        <v>50⼈超100⼈以下</v>
      </c>
      <c r="M70" s="45" t="str">
        <f>IFERROR(IF(HLOOKUP('回答結果(KPMG編集)'!M$2,'受領情報一覧(KPMG編集)'!$2:$100,ROW()-1,0)="","",HLOOKUP('回答結果(KPMG編集)'!M$2,'受領情報一覧(KPMG編集)'!$2:$100,ROW()-1,0)),"")</f>
        <v>１億円超３億円以下</v>
      </c>
      <c r="N70" s="45" t="str">
        <f>IFERROR(IF(HLOOKUP('回答結果(KPMG編集)'!N$2,'受領情報一覧(KPMG編集)'!$2:$100,ROW()-1,0)="","",HLOOKUP('回答結果(KPMG編集)'!N$2,'受領情報一覧(KPMG編集)'!$2:$100,ROW()-1,0)),"")</f>
        <v>東京都港区高輪4-10-18 京急第1ビル 13F</v>
      </c>
      <c r="O70" s="45" t="str">
        <f>IFERROR(IF(HLOOKUP('回答結果(KPMG編集)'!O$2,'受領情報一覧(KPMG編集)'!$2:$100,ROW()-1,0)="","",HLOOKUP('回答結果(KPMG編集)'!O$2,'受領情報一覧(KPMG編集)'!$2:$100,ROW()-1,0)),"")</f>
        <v>https://corp.t-clue.com/</v>
      </c>
      <c r="P70" s="45" t="str">
        <f>IFERROR(IF(HLOOKUP('回答結果(KPMG編集)'!P$2,'受領情報一覧(KPMG編集)'!$2:$100,ROW()-1,0)="","",HLOOKUP('回答結果(KPMG編集)'!P$2,'受領情報一覧(KPMG編集)'!$2:$100,ROW()-1,0)),"")</f>
        <v>無し;</v>
      </c>
      <c r="Q70" s="45" t="str">
        <f>IFERROR(IF(HLOOKUP('回答結果(KPMG編集)'!Q$2,'受領情報一覧(KPMG編集)'!$2:$100,ROW()-1,0)="","",HLOOKUP('回答結果(KPMG編集)'!Q$2,'受領情報一覧(KPMG編集)'!$2:$100,ROW()-1,0)),"")</f>
        <v>全国;</v>
      </c>
      <c r="R70" s="45" t="str">
        <f>IFERROR(IF(HLOOKUP('回答結果(KPMG編集)'!R$2,'受領情報一覧(KPMG編集)'!$2:$100,ROW()-1,0)="","",HLOOKUP('回答結果(KPMG編集)'!R$2,'受領情報一覧(KPMG編集)'!$2:$100,ROW()-1,0)),"")</f>
        <v>ドローンを用いた、インフラや建造物の劣化状況や建築現場の施工状況の確認のための技術及びサービス（DroneRoofer）</v>
      </c>
      <c r="S70" s="45" t="str">
        <f>IFERROR(IF(HLOOKUP('回答結果(KPMG編集)'!S$2,'受領情報一覧(KPMG編集)'!$2:$100,ROW()-1,0)="","",HLOOKUP('回答結果(KPMG編集)'!S$2,'受領情報一覧(KPMG編集)'!$2:$100,ROW()-1,0)),"")</f>
        <v/>
      </c>
      <c r="T70" s="45" t="str">
        <f>IFERROR(IF(HLOOKUP('回答結果(KPMG編集)'!T$2,'受領情報一覧(KPMG編集)'!$2:$100,ROW()-1,0)="","",HLOOKUP('回答結果(KPMG編集)'!T$2,'受領情報一覧(KPMG編集)'!$2:$100,ROW()-1,0)),"")</f>
        <v>タブレットを用いて誰でも安全かつ効率的にドローン操縦ができ、屋内外の目視が困難な場所や高所の対象物の劣化状況や施工状況の確認を容易にする。得られた画像の分析や報告書作成の自動化等も相談可能。</v>
      </c>
      <c r="U70" s="45" t="str">
        <f>IFERROR(IF(HLOOKUP('回答結果(KPMG編集)'!U$2,'受領情報一覧(KPMG編集)'!$2:$100,ROW()-1,0)="","",HLOOKUP('回答結果(KPMG編集)'!U$2,'受領情報一覧(KPMG編集)'!$2:$100,ROW()-1,0)),"")</f>
        <v>https://www.drone-roofer.com/</v>
      </c>
      <c r="V70" s="45" t="str">
        <f>IFERROR(IF(HLOOKUP('回答結果(KPMG編集)'!V$2,'受領情報一覧(KPMG編集)'!$2:$100,ROW()-1,0)="","",HLOOKUP('回答結果(KPMG編集)'!V$2,'受領情報一覧(KPMG編集)'!$2:$100,ROW()-1,0)),"")</f>
        <v/>
      </c>
      <c r="W70" s="45" t="str">
        <f>IFERROR(IF(HLOOKUP('回答結果(KPMG編集)'!W$2,'受領情報一覧(KPMG編集)'!$2:$100,ROW()-1,0)="","",HLOOKUP('回答結果(KPMG編集)'!W$2,'受領情報一覧(KPMG編集)'!$2:$100,ROW()-1,0)),"")</f>
        <v/>
      </c>
      <c r="X70" s="45" t="str">
        <f>IFERROR(IF(HLOOKUP('回答結果(KPMG編集)'!X$2,'受領情報一覧(KPMG編集)'!$2:$100,ROW()-1,0)="","",HLOOKUP('回答結果(KPMG編集)'!X$2,'受領情報一覧(KPMG編集)'!$2:$100,ROW()-1,0)),"")</f>
        <v>複数の要素技術により構成される</v>
      </c>
      <c r="Y70" s="45" t="str">
        <f>IFERROR(IF(HLOOKUP('回答結果(KPMG編集)'!Y$2,'受領情報一覧(KPMG編集)'!$2:$100,ROW()-1,0)="","",HLOOKUP('回答結果(KPMG編集)'!Y$2,'受領情報一覧(KPMG編集)'!$2:$100,ROW()-1,0)),"")</f>
        <v/>
      </c>
      <c r="Z70" s="45" t="str">
        <f>IFERROR(IF(HLOOKUP('回答結果(KPMG編集)'!Z$2,'受領情報一覧(KPMG編集)'!$2:$100,ROW()-1,0)="","",HLOOKUP('回答結果(KPMG編集)'!Z$2,'受領情報一覧(KPMG編集)'!$2:$100,ROW()-1,0)),"")</f>
        <v/>
      </c>
      <c r="AA70" s="185" t="str">
        <f>IFERROR(IF(HLOOKUP('回答結果(KPMG編集)'!AA$2,'受領情報一覧(KPMG編集)'!$2:$100,ROW()-1,0)="","",HLOOKUP('回答結果(KPMG編集)'!AA$2,'受領情報一覧(KPMG編集)'!$2:$100,ROW()-1,0)),"")</f>
        <v/>
      </c>
      <c r="AB70" s="45" t="str">
        <f>IFERROR(IF(HLOOKUP('回答結果(KPMG編集)'!AB$2,'受領情報一覧(KPMG編集)'!$2:$100,ROW()-1,0)="","",HLOOKUP('回答結果(KPMG編集)'!AB$2,'受領情報一覧(KPMG編集)'!$2:$100,ROW()-1,0)),"")</f>
        <v/>
      </c>
      <c r="AC70" s="45" t="str">
        <f>IFERROR(IF(HLOOKUP('回答結果(KPMG編集)'!AC$2,'受領情報一覧(KPMG編集)'!$2:$100,ROW()-1,0)="","",HLOOKUP('回答結果(KPMG編集)'!AC$2,'受領情報一覧(KPMG編集)'!$2:$100,ROW()-1,0)),"")</f>
        <v>ドローン自動操縦技術（DroneRoofer）</v>
      </c>
      <c r="AD70" s="45" t="str">
        <f>IFERROR(IF(HLOOKUP('回答結果(KPMG編集)'!AD$2,'受領情報一覧(KPMG編集)'!$2:$100,ROW()-1,0)="","",HLOOKUP('回答結果(KPMG編集)'!AD$2,'受領情報一覧(KPMG編集)'!$2:$100,ROW()-1,0)),"")</f>
        <v/>
      </c>
      <c r="AE70" s="45" t="str">
        <f>IFERROR(IF(HLOOKUP('回答結果(KPMG編集)'!AE$2,'受領情報一覧(KPMG編集)'!$2:$100,ROW()-1,0)="","",HLOOKUP('回答結果(KPMG編集)'!AE$2,'受領情報一覧(KPMG編集)'!$2:$100,ROW()-1,0)),"")</f>
        <v>株式会社CLUE</v>
      </c>
      <c r="AF70" s="45" t="str">
        <f>IFERROR(IF(HLOOKUP('回答結果(KPMG編集)'!AF$2,'受領情報一覧(KPMG編集)'!$2:$100,ROW()-1,0)="","",HLOOKUP('回答結果(KPMG編集)'!AF$2,'受領情報一覧(KPMG編集)'!$2:$100,ROW()-1,0)),"")</f>
        <v>クルー</v>
      </c>
      <c r="AG70" s="185" t="str">
        <f>IFERROR(IF(HLOOKUP('回答結果(KPMG編集)'!AG$2,'受領情報一覧(KPMG編集)'!$2:$100,ROW()-1,0)="","",HLOOKUP('回答結果(KPMG編集)'!AG$2,'受領情報一覧(KPMG編集)'!$2:$100,ROW()-1,0)),"")</f>
        <v>1010401113852</v>
      </c>
      <c r="AH70" s="45" t="str">
        <f>IFERROR(IF(HLOOKUP('回答結果(KPMG編集)'!AH$2,'受領情報一覧(KPMG編集)'!$2:$100,ROW()-1,0)="","",HLOOKUP('回答結果(KPMG編集)'!AH$2,'受領情報一覧(KPMG編集)'!$2:$100,ROW()-1,0)),"")</f>
        <v>東京都港区高輪4-10-18 京急第1ビル 13F</v>
      </c>
      <c r="AI70" s="45" t="str">
        <f>IFERROR(IF(HLOOKUP('回答結果(KPMG編集)'!AI$2,'受領情報一覧(KPMG編集)'!$2:$100,ROW()-1,0)="","",HLOOKUP('回答結果(KPMG編集)'!AI$2,'受領情報一覧(KPMG編集)'!$2:$100,ROW()-1,0)),"")</f>
        <v>続けて回答する</v>
      </c>
      <c r="AJ70" s="45" t="str">
        <f>IFERROR(IF(HLOOKUP('回答結果(KPMG編集)'!AJ$2,'受領情報一覧(KPMG編集)'!$2:$100,ROW()-1,0)="","",HLOOKUP('回答結果(KPMG編集)'!AJ$2,'受領情報一覧(KPMG編集)'!$2:$100,ROW()-1,0)),"")</f>
        <v>ドローン遠隔点検システム</v>
      </c>
      <c r="AK70" s="45" t="str">
        <f>IFERROR(IF(HLOOKUP('回答結果(KPMG編集)'!AK$2,'受領情報一覧(KPMG編集)'!$2:$100,ROW()-1,0)="","",HLOOKUP('回答結果(KPMG編集)'!AK$2,'受領情報一覧(KPMG編集)'!$2:$100,ROW()-1,0)),"")</f>
        <v/>
      </c>
      <c r="AL70" s="45" t="str">
        <f>IFERROR(IF(HLOOKUP('回答結果(KPMG編集)'!AL$2,'受領情報一覧(KPMG編集)'!$2:$100,ROW()-1,0)="","",HLOOKUP('回答結果(KPMG編集)'!AL$2,'受領情報一覧(KPMG編集)'!$2:$100,ROW()-1,0)),"")</f>
        <v>株式会社CLUE</v>
      </c>
      <c r="AM70" s="45" t="str">
        <f>IFERROR(IF(HLOOKUP('回答結果(KPMG編集)'!AM$2,'受領情報一覧(KPMG編集)'!$2:$100,ROW()-1,0)="","",HLOOKUP('回答結果(KPMG編集)'!AM$2,'受領情報一覧(KPMG編集)'!$2:$100,ROW()-1,0)),"")</f>
        <v>クルー</v>
      </c>
      <c r="AN70" s="185" t="str">
        <f>IFERROR(IF(HLOOKUP('回答結果(KPMG編集)'!AN$2,'受領情報一覧(KPMG編集)'!$2:$100,ROW()-1,0)="","",HLOOKUP('回答結果(KPMG編集)'!AN$2,'受領情報一覧(KPMG編集)'!$2:$100,ROW()-1,0)),"")</f>
        <v>1010401113852</v>
      </c>
      <c r="AO70" s="45" t="str">
        <f>IFERROR(IF(HLOOKUP('回答結果(KPMG編集)'!AO$2,'受領情報一覧(KPMG編集)'!$2:$100,ROW()-1,0)="","",HLOOKUP('回答結果(KPMG編集)'!AO$2,'受領情報一覧(KPMG編集)'!$2:$100,ROW()-1,0)),"")</f>
        <v>東京都港区高輪4-10-18 京急第1ビル 13F</v>
      </c>
      <c r="AP70" s="45" t="str">
        <f>IFERROR(IF(HLOOKUP('回答結果(KPMG編集)'!AP$2,'受領情報一覧(KPMG編集)'!$2:$100,ROW()-1,0)="","",HLOOKUP('回答結果(KPMG編集)'!AP$2,'受領情報一覧(KPMG編集)'!$2:$100,ROW()-1,0)),"")</f>
        <v>続けて回答する</v>
      </c>
      <c r="AQ70" s="45" t="str">
        <f>IFERROR(IF(HLOOKUP('回答結果(KPMG編集)'!AQ$2,'受領情報一覧(KPMG編集)'!$2:$100,ROW()-1,0)="","",HLOOKUP('回答結果(KPMG編集)'!AQ$2,'受領情報一覧(KPMG編集)'!$2:$100,ROW()-1,0)),"")</f>
        <v>画像の自動分類と異常箇所の検出技術</v>
      </c>
      <c r="AR70" s="45" t="str">
        <f>IFERROR(IF(HLOOKUP('回答結果(KPMG編集)'!AR$2,'受領情報一覧(KPMG編集)'!$2:$100,ROW()-1,0)="","",HLOOKUP('回答結果(KPMG編集)'!AR$2,'受領情報一覧(KPMG編集)'!$2:$100,ROW()-1,0)),"")</f>
        <v/>
      </c>
      <c r="AS70" s="45" t="str">
        <f>IFERROR(IF(HLOOKUP('回答結果(KPMG編集)'!AS$2,'受領情報一覧(KPMG編集)'!$2:$100,ROW()-1,0)="","",HLOOKUP('回答結果(KPMG編集)'!AS$2,'受領情報一覧(KPMG編集)'!$2:$100,ROW()-1,0)),"")</f>
        <v>株式会社CLUE</v>
      </c>
      <c r="AT70" s="45" t="str">
        <f>IFERROR(IF(HLOOKUP('回答結果(KPMG編集)'!AT$2,'受領情報一覧(KPMG編集)'!$2:$100,ROW()-1,0)="","",HLOOKUP('回答結果(KPMG編集)'!AT$2,'受領情報一覧(KPMG編集)'!$2:$100,ROW()-1,0)),"")</f>
        <v>クルー</v>
      </c>
      <c r="AU70" s="45" t="str">
        <f>IFERROR(IF(HLOOKUP('回答結果(KPMG編集)'!AU$2,'受領情報一覧(KPMG編集)'!$2:$100,ROW()-1,0)="","",HLOOKUP('回答結果(KPMG編集)'!AU$2,'受領情報一覧(KPMG編集)'!$2:$100,ROW()-1,0)),"")</f>
        <v>1010401113852</v>
      </c>
      <c r="AV70" s="45" t="str">
        <f>IFERROR(IF(HLOOKUP('回答結果(KPMG編集)'!AV$2,'受領情報一覧(KPMG編集)'!$2:$100,ROW()-1,0)="","",HLOOKUP('回答結果(KPMG編集)'!AV$2,'受領情報一覧(KPMG編集)'!$2:$100,ROW()-1,0)),"")</f>
        <v>東京都港区高輪4-10-18 京急第1ビル 13F</v>
      </c>
      <c r="AW70" s="45" t="str">
        <f>IFERROR(IF(HLOOKUP('回答結果(KPMG編集)'!AW$2,'受領情報一覧(KPMG編集)'!$2:$100,ROW()-1,0)="","",HLOOKUP('回答結果(KPMG編集)'!AW$2,'受領情報一覧(KPMG編集)'!$2:$100,ROW()-1,0)),"")</f>
        <v>続けて回答する</v>
      </c>
      <c r="AX70" s="45" t="str">
        <f>IFERROR(IF(HLOOKUP('回答結果(KPMG編集)'!AX$2,'受領情報一覧(KPMG編集)'!$2:$100,ROW()-1,0)="","",HLOOKUP('回答結果(KPMG編集)'!AX$2,'受領情報一覧(KPMG編集)'!$2:$100,ROW()-1,0)),"")</f>
        <v>劣化状況の自動判定技術</v>
      </c>
      <c r="AY70" s="45" t="str">
        <f>IFERROR(IF(HLOOKUP('回答結果(KPMG編集)'!AY$2,'受領情報一覧(KPMG編集)'!$2:$100,ROW()-1,0)="","",HLOOKUP('回答結果(KPMG編集)'!AY$2,'受領情報一覧(KPMG編集)'!$2:$100,ROW()-1,0)),"")</f>
        <v/>
      </c>
      <c r="AZ70" s="45" t="str">
        <f>IFERROR(IF(HLOOKUP('回答結果(KPMG編集)'!AZ$2,'受領情報一覧(KPMG編集)'!$2:$100,ROW()-1,0)="","",HLOOKUP('回答結果(KPMG編集)'!AZ$2,'受領情報一覧(KPMG編集)'!$2:$100,ROW()-1,0)),"")</f>
        <v>株式会社CLUE</v>
      </c>
      <c r="BA70" s="45" t="str">
        <f>IFERROR(IF(HLOOKUP('回答結果(KPMG編集)'!BA$2,'受領情報一覧(KPMG編集)'!$2:$100,ROW()-1,0)="","",HLOOKUP('回答結果(KPMG編集)'!BA$2,'受領情報一覧(KPMG編集)'!$2:$100,ROW()-1,0)),"")</f>
        <v>クルー</v>
      </c>
      <c r="BB70" s="185" t="str">
        <f>IFERROR(IF(HLOOKUP('回答結果(KPMG編集)'!BB$2,'受領情報一覧(KPMG編集)'!$2:$100,ROW()-1,0)="","",HLOOKUP('回答結果(KPMG編集)'!BB$2,'受領情報一覧(KPMG編集)'!$2:$100,ROW()-1,0)),"")</f>
        <v>1010401113852</v>
      </c>
      <c r="BC70" s="45" t="str">
        <f>IFERROR(IF(HLOOKUP('回答結果(KPMG編集)'!BC$2,'受領情報一覧(KPMG編集)'!$2:$100,ROW()-1,0)="","",HLOOKUP('回答結果(KPMG編集)'!BC$2,'受領情報一覧(KPMG編集)'!$2:$100,ROW()-1,0)),"")</f>
        <v>東京都港区高輪4-10-18 京急第1ビル 13F</v>
      </c>
      <c r="BD70" s="45" t="str">
        <f>IFERROR(IF(HLOOKUP('回答結果(KPMG編集)'!BD$2,'受領情報一覧(KPMG編集)'!$2:$100,ROW()-1,0)="","",HLOOKUP('回答結果(KPMG編集)'!BD$2,'受領情報一覧(KPMG編集)'!$2:$100,ROW()-1,0)),"")</f>
        <v>続けて回答する</v>
      </c>
      <c r="BE70" s="45" t="str">
        <f>IFERROR(IF(HLOOKUP('回答結果(KPMG編集)'!BE$2,'受領情報一覧(KPMG編集)'!$2:$100,ROW()-1,0)="","",HLOOKUP('回答結果(KPMG編集)'!BE$2,'受領情報一覧(KPMG編集)'!$2:$100,ROW()-1,0)),"")</f>
        <v>ドローンの遠隔操縦技術</v>
      </c>
      <c r="BF70" s="45" t="str">
        <f>IFERROR(IF(HLOOKUP('回答結果(KPMG編集)'!BF$2,'受領情報一覧(KPMG編集)'!$2:$100,ROW()-1,0)="","",HLOOKUP('回答結果(KPMG編集)'!BF$2,'受領情報一覧(KPMG編集)'!$2:$100,ROW()-1,0)),"")</f>
        <v/>
      </c>
      <c r="BG70" s="45" t="str">
        <f>IFERROR(IF(HLOOKUP('回答結果(KPMG編集)'!BG$2,'受領情報一覧(KPMG編集)'!$2:$100,ROW()-1,0)="","",HLOOKUP('回答結果(KPMG編集)'!BG$2,'受領情報一覧(KPMG編集)'!$2:$100,ROW()-1,0)),"")</f>
        <v>株式会社CLUE</v>
      </c>
      <c r="BH70" s="45" t="str">
        <f>IFERROR(IF(HLOOKUP('回答結果(KPMG編集)'!BH$2,'受領情報一覧(KPMG編集)'!$2:$100,ROW()-1,0)="","",HLOOKUP('回答結果(KPMG編集)'!BH$2,'受領情報一覧(KPMG編集)'!$2:$100,ROW()-1,0)),"")</f>
        <v>クルー</v>
      </c>
      <c r="BI70" s="45" t="str">
        <f>IFERROR(IF(HLOOKUP('回答結果(KPMG編集)'!BI$2,'受領情報一覧(KPMG編集)'!$2:$100,ROW()-1,0)="","",HLOOKUP('回答結果(KPMG編集)'!BI$2,'受領情報一覧(KPMG編集)'!$2:$100,ROW()-1,0)),"")</f>
        <v>1010401113852</v>
      </c>
      <c r="BJ70" s="45" t="str">
        <f>IFERROR(IF(HLOOKUP('回答結果(KPMG編集)'!BJ$2,'受領情報一覧(KPMG編集)'!$2:$100,ROW()-1,0)="","",HLOOKUP('回答結果(KPMG編集)'!BJ$2,'受領情報一覧(KPMG編集)'!$2:$100,ROW()-1,0)),"")</f>
        <v>東京都港区高輪4-10-18 京急第1ビル 13F</v>
      </c>
      <c r="BK70" s="45" t="str">
        <f>IFERROR(IF(HLOOKUP('回答結果(KPMG編集)'!BK$2,'受領情報一覧(KPMG編集)'!$2:$100,ROW()-1,0)="","",HLOOKUP('回答結果(KPMG編集)'!BK$2,'受領情報一覧(KPMG編集)'!$2:$100,ROW()-1,0)),"")</f>
        <v>続けて回答する</v>
      </c>
      <c r="BL70" s="45" t="str">
        <f>IFERROR(IF(HLOOKUP('回答結果(KPMG編集)'!BL$2,'受領情報一覧(KPMG編集)'!$2:$100,ROW()-1,0)="","",HLOOKUP('回答結果(KPMG編集)'!BL$2,'受領情報一覧(KPMG編集)'!$2:$100,ROW()-1,0)),"")</f>
        <v>・要素技術（製品・サービス）の名称：ドローン画像をベースにした３次元点群データ及び3Dモデルの生成技術
・型番：
・製造業者名：株式会社CLUE
・フリガナ：クルー
・法人番号：1010401113852
・所在地：東京都港区高輪4-10-18 京急第1ビル 13F</v>
      </c>
      <c r="BM70" s="45" t="str">
        <f>IFERROR(IF(HLOOKUP('回答結果(KPMG編集)'!BM$2,'受領情報一覧(KPMG編集)'!$2:$100,ROW()-1,0)="","",HLOOKUP('回答結果(KPMG編集)'!BM$2,'受領情報一覧(KPMG編集)'!$2:$100,ROW()-1,0)),"")</f>
        <v>有</v>
      </c>
      <c r="BN70" s="45" t="str">
        <f>IFERROR(IF(HLOOKUP('回答結果(KPMG編集)'!BN$2,'受領情報一覧(KPMG編集)'!$2:$100,ROW()-1,0)="","",HLOOKUP('回答結果(KPMG編集)'!BN$2,'受領情報一覧(KPMG編集)'!$2:$100,ROW()-1,0)),"")</f>
        <v>土木構造物（道路、トンネル、橋梁、導管等の埋設物、等）;建築物（家屋、事業所、工場、畜舎、倉庫、等）;</v>
      </c>
      <c r="BO70" s="45" t="str">
        <f>IFERROR(IF(HLOOKUP('回答結果(KPMG編集)'!BO$2,'受領情報一覧(KPMG編集)'!$2:$100,ROW()-1,0)="","",HLOOKUP('回答結果(KPMG編集)'!BO$2,'受領情報一覧(KPMG編集)'!$2:$100,ROW()-1,0)),"")</f>
        <v>静止画や動画データ;点群データ;</v>
      </c>
      <c r="BP70" s="45" t="str">
        <f>IFERROR(IF(HLOOKUP('回答結果(KPMG編集)'!BP$2,'受領情報一覧(KPMG編集)'!$2:$100,ROW()-1,0)="","",HLOOKUP('回答結果(KPMG編集)'!BP$2,'受領情報一覧(KPMG編集)'!$2:$100,ROW()-1,0)),"")</f>
        <v>操作用機器（コントローラー）と観測機器（ドローン、移動ロボット、等）を無線接続し、現場の担当者により遠隔操作;操作用機器（コントローラー）と観測機器（ドローン、移動ロボット、等）を無線接続し、遠隔地の担当者により遠隔操作;</v>
      </c>
      <c r="BQ70" s="45" t="str">
        <f>IFERROR(IF(HLOOKUP('回答結果(KPMG編集)'!BQ$2,'受領情報一覧(KPMG編集)'!$2:$100,ROW()-1,0)="","",HLOOKUP('回答結果(KPMG編集)'!BQ$2,'受領情報一覧(KPMG編集)'!$2:$100,ROW()-1,0)),"")</f>
        <v>レベル3：実装（製品・サービスとして提供されている）</v>
      </c>
      <c r="BR70" s="45" t="str">
        <f>IFERROR(IF(HLOOKUP('回答結果(KPMG編集)'!BR$2,'受領情報一覧(KPMG編集)'!$2:$100,ROW()-1,0)="","",HLOOKUP('回答結果(KPMG編集)'!BR$2,'受領情報一覧(KPMG編集)'!$2:$100,ROW()-1,0)),"")</f>
        <v>コントローラーとドローンをWi-Fiにより無線接続し、タブレット端末の画面をタップする操作のみでドローン操縦や自動飛行（フリーハンドでの飛行経路指定や経路記憶による定点観測など）が可能（ドローンはDJI製ドローンやAutel製ドローンなど複数メーカーの機体に対応）。飛行環境は、GPS環境下及びGPS非環境下（屋内など）に対応している。
ドローンは障害物検知機能を有しており、障害物を検知した際に停止や回避行動を取ることが可能。また、電波状態の不安定な環境下で制御不能な事態に陥った場合に軌道上の障害物を検知・回避しながら 自動的に離陸地点まで帰還することが可能。
取得した画像はドローン本体のストレージに保存され、ドローンの着陸後、タブレット端末へ転送・保存し、その後クラウドに自動転送することが可能。
既にある建築物や土木構造物を対象とした活用では、ドローンに搭載したカメラにより、戸建・マンションなどの住宅や倉庫・工場など非住宅など建物の屋根や外装の撮影を行い、撮影画像から屋根や外壁の経年劣化や地震・台風などの災害発生後の状況に関する情報の取得を行う。</v>
      </c>
      <c r="BS70" s="45" t="str">
        <f>IFERROR(IF(HLOOKUP('回答結果(KPMG編集)'!BS$2,'受領情報一覧(KPMG編集)'!$2:$100,ROW()-1,0)="","",HLOOKUP('回答結果(KPMG編集)'!BS$2,'受領情報一覧(KPMG編集)'!$2:$100,ROW()-1,0)),"")</f>
        <v>観測機器名： Mavic 3 Enterprise
https://enterprise.dji.com/jp/mavic-3-enterprise/specs
観測機器名： DJI Mini 3 Pro
https://www.dji.com/jp/mini-3-pro/specs</v>
      </c>
      <c r="BT70" s="45" t="str">
        <f>IFERROR(IF(HLOOKUP('回答結果(KPMG編集)'!BT$2,'受領情報一覧(KPMG編集)'!$2:$100,ROW()-1,0)="","",HLOOKUP('回答結果(KPMG編集)'!BT$2,'受領情報一覧(KPMG編集)'!$2:$100,ROW()-1,0)),"")</f>
        <v>観測機器名： Mavic 3 Enterprise
https://enterprise.dji.com/jp/mavic-3-enterprise/specs
観測機器名： DJI Mini 3 Pro
https://www.dji.com/jp/mini-3-pro/specs</v>
      </c>
      <c r="BU70" s="45" t="str">
        <f>IFERROR(IF(HLOOKUP('回答結果(KPMG編集)'!BU$2,'受領情報一覧(KPMG編集)'!$2:$100,ROW()-1,0)="","",HLOOKUP('回答結果(KPMG編集)'!BU$2,'受領情報一覧(KPMG編集)'!$2:$100,ROW()-1,0)),"")</f>
        <v>有</v>
      </c>
      <c r="BV70" s="45" t="str">
        <f>IFERROR(IF(HLOOKUP('回答結果(KPMG編集)'!BV$2,'受領情報一覧(KPMG編集)'!$2:$100,ROW()-1,0)="","",HLOOKUP('回答結果(KPMG編集)'!BV$2,'受領情報一覧(KPMG編集)'!$2:$100,ROW()-1,0)),"")</f>
        <v>過去データと取得したデータとの差分分析をすることで、経年劣化状況（亀裂、傷、欠損、動作異常、異音、異常振動、温度異常、漏えい電流、漏えいガス、等）を検出;</v>
      </c>
      <c r="BW70" s="45" t="str">
        <f>IFERROR(IF(HLOOKUP('回答結果(KPMG編集)'!BW$2,'受領情報一覧(KPMG編集)'!$2:$100,ROW()-1,0)="","",HLOOKUP('回答結果(KPMG編集)'!BW$2,'受領情報一覧(KPMG編集)'!$2:$100,ROW()-1,0)),"")</f>
        <v>レベル2：応用（製品・サービスとしての提供に向けて実証試験段階である）</v>
      </c>
      <c r="BX70" s="45" t="str">
        <f>IFERROR(IF(HLOOKUP('回答結果(KPMG編集)'!BX$2,'受領情報一覧(KPMG編集)'!$2:$100,ROW()-1,0)="","",HLOOKUP('回答結果(KPMG編集)'!BX$2,'受領情報一覧(KPMG編集)'!$2:$100,ROW()-1,0)),"")</f>
        <v>取得した静止画データ又は動画データに対して、独自の分析モデルを用いて「画像の自動分類」及び「異常箇所の自動検出」を行う。「画像の自動分類」では、例えば家屋全景が写っている写真や、建設現場全体を撮影した写真、特定の重機を撮影した写真などを分類する。「異常箇所の自動検出」では、例えば瓦の剥がれがある屋根、傷や汚れのついた太陽光パネル、ひび割れの入った外壁などの箇所をセグメンテーションして検出する。
独自のモデルでカバーしていないクラスについても、「画像撮影→データアップロード→アノテーション→モデル更新→適用」のフローを一連のシステムとして提供可能なため、ユーザー企業独自のモデル構築と活用の仕組みを提供することが可能。</v>
      </c>
      <c r="BY70" s="45" t="str">
        <f>IFERROR(IF(HLOOKUP('回答結果(KPMG編集)'!BY$2,'受領情報一覧(KPMG編集)'!$2:$100,ROW()-1,0)="","",HLOOKUP('回答結果(KPMG編集)'!BY$2,'受領情報一覧(KPMG編集)'!$2:$100,ROW()-1,0)),"")</f>
        <v>取得していない;</v>
      </c>
      <c r="BZ70" s="45" t="str">
        <f>IFERROR(IF(HLOOKUP('回答結果(KPMG編集)'!BZ$2,'受領情報一覧(KPMG編集)'!$2:$100,ROW()-1,0)="","",HLOOKUP('回答結果(KPMG編集)'!BZ$2,'受領情報一覧(KPMG編集)'!$2:$100,ROW()-1,0)),"")</f>
        <v>両方取得していない</v>
      </c>
      <c r="CA70" s="45" t="str">
        <f>IFERROR(IF(HLOOKUP('回答結果(KPMG編集)'!CA$2,'受領情報一覧(KPMG編集)'!$2:$100,ROW()-1,0)="","",HLOOKUP('回答結果(KPMG編集)'!CA$2,'受領情報一覧(KPMG編集)'!$2:$100,ROW()-1,0)),"")</f>
        <v/>
      </c>
      <c r="CB70" s="45" t="str">
        <f>IFERROR(IF(HLOOKUP('回答結果(KPMG編集)'!CB$2,'受領情報一覧(KPMG編集)'!$2:$100,ROW()-1,0)="","",HLOOKUP('回答結果(KPMG編集)'!CB$2,'受領情報一覧(KPMG編集)'!$2:$100,ROW()-1,0)),"")</f>
        <v/>
      </c>
      <c r="CC70" s="45" t="str">
        <f>IFERROR(IF(HLOOKUP('回答結果(KPMG編集)'!CC$2,'受領情報一覧(KPMG編集)'!$2:$100,ROW()-1,0)="","",HLOOKUP('回答結果(KPMG編集)'!CC$2,'受領情報一覧(KPMG編集)'!$2:$100,ROW()-1,0)),"")</f>
        <v/>
      </c>
      <c r="CD70" s="45" t="str">
        <f>IFERROR(IF(HLOOKUP('回答結果(KPMG編集)'!CD$2,'受領情報一覧(KPMG編集)'!$2:$100,ROW()-1,0)="","",HLOOKUP('回答結果(KPMG編集)'!CD$2,'受領情報一覧(KPMG編集)'!$2:$100,ROW()-1,0)),"")</f>
        <v/>
      </c>
      <c r="CE70" s="45" t="str">
        <f>IFERROR(IF(HLOOKUP('回答結果(KPMG編集)'!CE$2,'受領情報一覧(KPMG編集)'!$2:$100,ROW()-1,0)="","",HLOOKUP('回答結果(KPMG編集)'!CE$2,'受領情報一覧(KPMG編集)'!$2:$100,ROW()-1,0)),"")</f>
        <v>準拠するガイドラインはないが独自に脆弱性検査を実施している</v>
      </c>
      <c r="CF70" s="45" t="str">
        <f>IFERROR(IF(HLOOKUP('回答結果(KPMG編集)'!CF$2,'受領情報一覧(KPMG編集)'!$2:$100,ROW()-1,0)="","",HLOOKUP('回答結果(KPMG編集)'!CF$2,'受領情報一覧(KPMG編集)'!$2:$100,ROW()-1,0)),"")</f>
        <v/>
      </c>
      <c r="CG70" s="45" t="str">
        <f>IFERROR(IF(HLOOKUP('回答結果(KPMG編集)'!CG$2,'受領情報一覧(KPMG編集)'!$2:$100,ROW()-1,0)="","",HLOOKUP('回答結果(KPMG編集)'!CG$2,'受領情報一覧(KPMG編集)'!$2:$100,ROW()-1,0)),"")</f>
        <v>専用のツールを用いた脆弱性診断を実施;</v>
      </c>
      <c r="CH70" s="45" t="str">
        <f>IFERROR(IF(HLOOKUP('回答結果(KPMG編集)'!CH$2,'受領情報一覧(KPMG編集)'!$2:$100,ROW()-1,0)="","",HLOOKUP('回答結果(KPMG編集)'!CH$2,'受領情報一覧(KPMG編集)'!$2:$100,ROW()-1,0)),"")</f>
        <v/>
      </c>
      <c r="CI70" s="45" t="str">
        <f>IFERROR(IF(HLOOKUP('回答結果(KPMG編集)'!CI$2,'受領情報一覧(KPMG編集)'!$2:$100,ROW()-1,0)="","",HLOOKUP('回答結果(KPMG編集)'!CI$2,'受領情報一覧(KPMG編集)'!$2:$100,ROW()-1,0)),"")</f>
        <v/>
      </c>
      <c r="CJ70" s="45" t="str">
        <f>IFERROR(IF(HLOOKUP('回答結果(KPMG編集)'!CJ$2,'受領情報一覧(KPMG編集)'!$2:$100,ROW()-1,0)="","",HLOOKUP('回答結果(KPMG編集)'!CJ$2,'受領情報一覧(KPMG編集)'!$2:$100,ROW()-1,0)),"")</f>
        <v>日本国内のデータセンタ</v>
      </c>
      <c r="CK70" s="45" t="str">
        <f>IFERROR(IF(HLOOKUP('回答結果(KPMG編集)'!CK$2,'受領情報一覧(KPMG編集)'!$2:$100,ROW()-1,0)="","",HLOOKUP('回答結果(KPMG編集)'!CK$2,'受領情報一覧(KPMG編集)'!$2:$100,ROW()-1,0)),"")</f>
        <v>データベースへのアクセスをIAM（Identity and Access Management）を仕様して厳格に管理している。またアクセスやデータの転送は、SSL/TLSなどの暗号化通信を仕様してセキュアに行っている。</v>
      </c>
      <c r="CL70" s="45" t="str">
        <f>IFERROR(IF(HLOOKUP('回答結果(KPMG編集)'!CL$2,'受領情報一覧(KPMG編集)'!$2:$100,ROW()-1,0)="","",HLOOKUP('回答結果(KPMG編集)'!CL$2,'受領情報一覧(KPMG編集)'!$2:$100,ROW()-1,0)),"")</f>
        <v>【管理者権限機能】一般ユーザから管理者権限へ昇格させる機能を有している、または、管理者権限で動作するように設計されている（例）ID管理システム、等;【データ等へのアクセス制御機能】データへのアクセスを制御するよう設計されている、また、システムやデバイスを制御する機能へのアクセスを制御するように設計されている（例）バックアップサービス、リカバリマネージャー、NAS、SAN、等;【ネットワーク制御・ウィルス対策に関する機能】ネットワーク制御・管理に関する機能やウィルス対策などのセキュリティに関する機能を有している（例）DNSリゾルバ、DNSサーバ、ウィルス対策ソフトウェア、暗号化ソフトウェア、等;【コンピューティングリソース等に対するアクセス権限機能】コンピューティングリソース（CPU、メモリ、ストレージ）、または、ネットワークにアクセスする権限を有している（例） OS、ハイパーバイザー（仮想化基盤ソフトウェア）、 等;</v>
      </c>
      <c r="CM70" s="45" t="str">
        <f>IFERROR(IF(HLOOKUP('回答結果(KPMG編集)'!CM$2,'受領情報一覧(KPMG編集)'!$2:$100,ROW()-1,0)="","",HLOOKUP('回答結果(KPMG編集)'!CM$2,'受領情報一覧(KPMG編集)'!$2:$100,ROW()-1,0)),"")</f>
        <v>【付与する権限の最小化】ソフトウェア及びプラットフォームへのアクセス権はユーザーごとに必要最低限の範囲で付与し、重要な資産への不正アクセスを防止している（例）アクセス権管理専用のプラットフォームを使用し個々の管理者を識別している、等;【ネットワークの保護】ソフトウェア、プラットフォーム及び関連データへの直接アクセスを最小限に抑えるため、ネットワークを保護している（例）インターネットと社内基幹系業務システムとの分離（ネットワーク分離）、プロキシの利用、SDP（Software Defined Perimeter）の利用、ファイアウォールの利用、リモートアクセス管理の実施、等;</v>
      </c>
      <c r="CN70" s="45" t="str">
        <f>IFERROR(IF(HLOOKUP('回答結果(KPMG編集)'!CN$2,'受領情報一覧(KPMG編集)'!$2:$100,ROW()-1,0)="","",HLOOKUP('回答結果(KPMG編集)'!CN$2,'受領情報一覧(KPMG編集)'!$2:$100,ROW()-1,0)),"")</f>
        <v>【データ（資産）の特定、ラベル付け・保護】データ資産の特定、重要度と影響で分類、管理ポリシーの策定を実施の上、データ侵害への対応（例：暗号化制御、データ難読化対応等）、攻撃時の回復手順策定を実施している;【付与する権限の最小化、アクセスレベルの設定】データ資産への不正なアクセスを防止するため、ユーザーに必要最小範囲へのアクセス権の付与や職掌権限にもとづく適切なアクセスレベルの設定を実施している（例）属性情報ベースのアクセス権制御（ABAC）等;【通信の暗号化】ネットワークに対する不正な接続を防止するための適切な対策を実施している。また、データを送受信するにあたり、脆弱性の少ないプロトコルを使用している（例）TLS 1.3プロトコルの利用 等;【データのバックアップ】障害発生時、迅速な復旧作業が可能となるよう障害時対応計画を策定し、その有効性を確認している。また、データ消失等の事態に備え、バックアップ及びリストアの仕組みを実装し、その有効性を確認している;</v>
      </c>
      <c r="CO70" s="45" t="str">
        <f>IFERROR(IF(HLOOKUP('回答結果(KPMG編集)'!CO$2,'受領情報一覧(KPMG編集)'!$2:$100,ROW()-1,0)="","",HLOOKUP('回答結果(KPMG編集)'!CO$2,'受領情報一覧(KPMG編集)'!$2:$100,ROW()-1,0)),"")</f>
        <v>ソフトウェア・コンポーネントを管理している</v>
      </c>
      <c r="CP70" s="45" t="str">
        <f>IFERROR(IF(HLOOKUP('回答結果(KPMG編集)'!CP$2,'受領情報一覧(KPMG編集)'!$2:$100,ROW()-1,0)="","",HLOOKUP('回答結果(KPMG編集)'!CP$2,'受領情報一覧(KPMG編集)'!$2:$100,ROW()-1,0)),"")</f>
        <v>プラットフォーム上の全てのソフトウェア（サードパーティ製ソフトウェア、OSSを含む）のソフトウェア・コンポーネントのインベントリ（ソフトウェア部品表（SBOM：software bill of materials））を作成しているが、SBOM データを標準フォーマットでは管理していない</v>
      </c>
      <c r="CQ70" s="45" t="str">
        <f>IFERROR(IF(HLOOKUP('回答結果(KPMG編集)'!CQ$2,'受領情報一覧(KPMG編集)'!$2:$100,ROW()-1,0)="","",HLOOKUP('回答結果(KPMG編集)'!CQ$2,'受領情報一覧(KPMG編集)'!$2:$100,ROW()-1,0)),"")</f>
        <v>【パッチ適用への活用】ソフトウェア・コンポーネントのインベントリ（ソフトウェア部品表（SBOM：software bill of materials））を活用し、効率的に適切なタイミングでパッチ適用を実施している;【リスク評価への活用】プラットフォーム上の全てのソフトウェア（サードパーティ製ソフトウェア、OSSを含む）について、ソフトウェア・コンポーネントのインベントリ（ソフトウェア部品表（SBOM：software bill of materials））を活用し、脆弱性や OSS ライセンス等に関わるリスクを評価している;</v>
      </c>
      <c r="CR70" s="45" t="str">
        <f>IFERROR(IF(HLOOKUP('回答結果(KPMG編集)'!CR$2,'受領情報一覧(KPMG編集)'!$2:$100,ROW()-1,0)="","",HLOOKUP('回答結果(KPMG編集)'!CR$2,'受領情報一覧(KPMG編集)'!$2:$100,ROW()-1,0)),"")</f>
        <v/>
      </c>
      <c r="CS70" s="45" t="str">
        <f>IFERROR(IF(HLOOKUP('回答結果(KPMG編集)'!CS$2,'受領情報一覧(KPMG編集)'!$2:$100,ROW()-1,0)="","",HLOOKUP('回答結果(KPMG編集)'!CS$2,'受領情報一覧(KPMG編集)'!$2:$100,ROW()-1,0)),"")</f>
        <v>【データ保護に関わる対策の実施】データの漏洩・改ざんを防止するため、悪質なコードの実行等の攻撃についてモニタリングを実施している。また、検知したイベントを分析し、攻撃の標的及び手法を理解するために活用している;【ネットワークに関わる対策の実施】不正侵入等を防ぐため、ネットワークデバイスの脆弱性に対してセキュリティ対策を実施している （例）ファイアウォールの設定、境界保護、トラフィックの監視、暗号化された新型プロトコルの利用、等;【人（要員）に関わる対策の実施（教育等）】セキュリティインシデントの発生時を想定して、対応方針・手順の策定、人材育成を実施している （例）対応計画や復旧計画の策定・評価、緊急時対応訓練、セキュリティ管理人材の育成研修プラットフォーム上のソフトウェアのセキュリティイベントを監視している、等;</v>
      </c>
      <c r="CT70" s="45" t="str">
        <f>IFERROR(IF(HLOOKUP('回答結果(KPMG編集)'!CT$2,'受領情報一覧(KPMG編集)'!$2:$100,ROW()-1,0)="","",HLOOKUP('回答結果(KPMG編集)'!CT$2,'受領情報一覧(KPMG編集)'!$2:$100,ROW()-1,0)),"")</f>
        <v>ソフトウェアの開発及び運用に関わるメンバーに画一的なトレーニングを実施している;</v>
      </c>
      <c r="CU70" s="45" t="str">
        <f>IFERROR(IF(HLOOKUP('回答結果(KPMG編集)'!CU$2,'受領情報一覧(KPMG編集)'!$2:$100,ROW()-1,0)="","",HLOOKUP('回答結果(KPMG編集)'!CU$2,'受領情報一覧(KPMG編集)'!$2:$100,ROW()-1,0)),"")</f>
        <v>【自動化ツールの活用】テスト自動化ツールを採用することで、テストの一貫した実行と結果の正確な確認を実施しつつ、テストに掛かる工数を最小化している;【静的解析の実施】静的解析（コードベースでの分析）を実施している（例）コードスキャナーを使用して主要なバグを検出している、ハードコードされたパスワードや暗号鍵等がないかを確認している、等;【動的解析の実施】動的解析（実際にプログラムを実行し分析）を実施している（例）テストケースに基づきブラックボックステストを実施している、リグレッションテストを実施している、ソフトウェアがWebサービスを提供する場合はWeb アプリケーションスキャナーなどを使用して脆弱性を検出している、等;【コンポーネント（ソフトウェアを構成する部品・構成要素）の把握・適切な管理】ソフトウェアに含まれているコンポーネント（OSS等の外部ソース含む）について、脆弱性データベース等を活用し脆弱性を継続的に監視している;【継続的な改善対応】検証の結果見つかったバグを修正し、かつ開発プロセスの早い段階でバグを発見し修正するために必要なプロセスの改善を実施している;</v>
      </c>
      <c r="CV70" s="45" t="str">
        <f>IFERROR(IF(HLOOKUP('回答結果(KPMG編集)'!CV$2,'受領情報一覧(KPMG編集)'!$2:$100,ROW()-1,0)="","",HLOOKUP('回答結果(KPMG編集)'!CV$2,'受領情報一覧(KPMG編集)'!$2:$100,ROW()-1,0)),"")</f>
        <v>非公表（47都道府県での導入実績あり）</v>
      </c>
      <c r="CW70" s="45" t="str">
        <f>IFERROR(IF(HLOOKUP('回答結果(KPMG編集)'!CW$2,'受領情報一覧(KPMG編集)'!$2:$100,ROW()-1,0)="","",HLOOKUP('回答結果(KPMG編集)'!CW$2,'受領情報一覧(KPMG編集)'!$2:$100,ROW()-1,0)),"")</f>
        <v>0件</v>
      </c>
      <c r="CX70" s="45" t="str">
        <f>IFERROR(IF(HLOOKUP('回答結果(KPMG編集)'!CX$2,'受領情報一覧(KPMG編集)'!$2:$100,ROW()-1,0)="","",HLOOKUP('回答結果(KPMG編集)'!CX$2,'受領情報一覧(KPMG編集)'!$2:$100,ROW()-1,0)),"")</f>
        <v>①発注者 
大手ハウスメーカー
②概要 
同社で実施する戸建て住宅点検において、オーナー満足度を高めながら効率的に点検を行う方法（労働環境の改善）を模索していた。本来ドローンではスティック操作が必要になるため操縦技術の取得のハードルがあった。本サービスでは、iPadの画面タップでのドローン操縦を可能にする技術を有しており、操縦技術ハードルを下げることで誰でも屋根外装のドローン点検を可能にしており、効率的かつ安全な点検の実施を実現している。現在では全国のアフター点検作業者様にサービスを利用いただいている。
③参考URL 
https://drone-journal.impress.co.jp/docs/news/1185447.html
https://www.sekisuihouse.co.jp/library/company/topics/datail/__icsFiles/afieldfile/2019/08/19/20190716.pdf
④投資対効果：
従来は2人で約1時間、のべ約2時間かかっていた屋根外装点検時間を、1人で約30分に短縮。
※記者会見資料よりhttps://built.itmedia.co.jp/bt/articles/1907/24/news035_4.html</v>
      </c>
      <c r="CY70" s="45" t="str">
        <f>IFERROR(IF(HLOOKUP('回答結果(KPMG編集)'!CY$2,'受領情報一覧(KPMG編集)'!$2:$100,ROW()-1,0)="","",HLOOKUP('回答結果(KPMG編集)'!CY$2,'受領情報一覧(KPMG編集)'!$2:$100,ROW()-1,0)),"")</f>
        <v/>
      </c>
      <c r="CZ70" s="45" t="str">
        <f>IFERROR(IF(HLOOKUP('回答結果(KPMG編集)'!CZ$2,'受領情報一覧(KPMG編集)'!$2:$100,ROW()-1,0)="","",HLOOKUP('回答結果(KPMG編集)'!CZ$2,'受領情報一覧(KPMG編集)'!$2:$100,ROW()-1,0)),"")</f>
        <v/>
      </c>
      <c r="DA70" s="45" t="str">
        <f>IFERROR(IF(HLOOKUP('回答結果(KPMG編集)'!DA$2,'受領情報一覧(KPMG編集)'!$2:$100,ROW()-1,0)="","",HLOOKUP('回答結果(KPMG編集)'!DA$2,'受領情報一覧(KPMG編集)'!$2:$100,ROW()-1,0)),"")</f>
        <v/>
      </c>
      <c r="DB70" s="45" t="str">
        <f>IFERROR(IF(HLOOKUP('回答結果(KPMG編集)'!DB$2,'受領情報一覧(KPMG編集)'!$2:$100,ROW()-1,0)="","",HLOOKUP('回答結果(KPMG編集)'!DB$2,'受領情報一覧(KPMG編集)'!$2:$100,ROW()-1,0)),"")</f>
        <v/>
      </c>
      <c r="DC70" s="45" t="str">
        <f>IFERROR(IF(HLOOKUP('回答結果(KPMG編集)'!DC$2,'受領情報一覧(KPMG編集)'!$2:$100,ROW()-1,0)="","",HLOOKUP('回答結果(KPMG編集)'!DC$2,'受領情報一覧(KPMG編集)'!$2:$100,ROW()-1,0)),"")</f>
        <v>無人航空機（ドローン、ラジコン機等）の安全な飛行のためのガイドライン（国土交通省）</v>
      </c>
      <c r="DD70" s="45" t="str">
        <f>IFERROR(IF(HLOOKUP('回答結果(KPMG編集)'!DD$2,'受領情報一覧(KPMG編集)'!$2:$100,ROW()-1,0)="","",HLOOKUP('回答結果(KPMG編集)'!DD$2,'受領情報一覧(KPMG編集)'!$2:$100,ROW()-1,0)),"")</f>
        <v>ドローン機体に搭載されているリポバッテリーに衝撃が加わると発火する恐れがある。 
防爆仕様ではないため、火薬庫等の危険場所では使用できない。 
荒天時や強風で波が高い場合、海では大潮で潮の流れが早い場合には使用できない。
 風速5m/s以上の突風発生時には使用できない。</v>
      </c>
      <c r="DE70" s="45" t="str">
        <f>IFERROR(IF(HLOOKUP('回答結果(KPMG編集)'!DE$2,'受領情報一覧(KPMG編集)'!$2:$100,ROW()-1,0)="","",HLOOKUP('回答結果(KPMG編集)'!DE$2,'受領情報一覧(KPMG編集)'!$2:$100,ROW()-1,0)),"")</f>
        <v>＜DroneRoofer（ドローンルーファー）＞
タブレット端末（iOS/Android）の簡単な操作でドローンを操縦でき、戸建住宅やビル・マンションなどの屋根外装点検を簡単に行うことが可能なアプリケーション。
またドローンにより撮影された写真から屋根や外壁の寸法や面積の算出や報告書の作成ができ、点検作業・積算作業・見積作成を効率化を実現し点検から工事提案まで一気通貫で業務効率化を支援。
全国47都道府県のリフォーム・ハウスメーカーでの導入実績のほか、大手ハウスメーカーがアフターメンテナンスでの導入実績多数。
DroneRoofer製品紹介：https://www.drone-roofer.com/
活用事例（自社運営ウェブメディア『MOTTOBE』）：https://drone-roofer.com/mottobe/</v>
      </c>
      <c r="DF70" s="45" t="str">
        <f>IFERROR(IF(HLOOKUP('回答結果(KPMG編集)'!DF$2,'受領情報一覧(KPMG編集)'!$2:$100,ROW()-1,0)="","",HLOOKUP('回答結果(KPMG編集)'!DF$2,'受領情報一覧(KPMG編集)'!$2:$100,ROW()-1,0)),"")</f>
        <v>日本国の裁判所</v>
      </c>
      <c r="DG70" s="45" t="str">
        <f>IFERROR(IF(HLOOKUP('回答結果(KPMG編集)'!DG$2,'受領情報一覧(KPMG編集)'!$2:$100,ROW()-1,0)="","",HLOOKUP('回答結果(KPMG編集)'!DG$2,'受領情報一覧(KPMG編集)'!$2:$100,ROW()-1,0)),"")</f>
        <v>日本法</v>
      </c>
      <c r="DH70" s="45" t="str">
        <f>IFERROR(IF(HLOOKUP('回答結果(KPMG編集)'!DH$2,'受領情報一覧(KPMG編集)'!$2:$100,ROW()-1,0)="","",HLOOKUP('回答結果(KPMG編集)'!DH$2,'受領情報一覧(KPMG編集)'!$2:$100,ROW()-1,0)),"")</f>
        <v>はい</v>
      </c>
      <c r="DI70" s="45" t="str">
        <f>IFERROR(IF(HLOOKUP('回答結果(KPMG編集)'!DI$2,'受領情報一覧(KPMG編集)'!$2:$100,ROW()-1,0)="","",HLOOKUP('回答結果(KPMG編集)'!DI$2,'受領情報一覧(KPMG編集)'!$2:$100,ROW()-1,0)),"")</f>
        <v>はい</v>
      </c>
      <c r="DJ70" s="45" t="str">
        <f>IFERROR(IF(HLOOKUP('回答結果(KPMG編集)'!DJ$2,'受領情報一覧(KPMG編集)'!$2:$100,ROW()-1,0)="","",HLOOKUP('回答結果(KPMG編集)'!DJ$2,'受領情報一覧(KPMG編集)'!$2:$100,ROW()-1,0)),"")</f>
        <v>CLUEは、DroneRooferの内容に関し、適法性、正確性、真実性、有用性、特定目的への適合性、適時性、完全性等について、いかなる保証も行わず、いかなる責任も負いません。 DroneRooferは現状有姿で提供されるものであり、会員のご判断の下適切に利用ください。会員によるDroneRooferのご利用に関して、会員に損害が発生した場合であっても、当該損害の発生につきCLUEに故意または重過失が無い限り、CLUEは、契約責任、不法行為、その他請求原因の如何にかかわらず、また、当該損害の予見の可否を問わず、一切の責任を負いません。 万が一、CLUEが会員に対して何らかの責任を負う場合にも、当該責任に関する損害賠償の合計額は、当該会員がCLUEに対して現実に支払った本アプリ、本クラウドサービス及び付帯サービスの利用料金（本ドローン及び本iPadの代金を含まない。）のうち、過去6か月間の期間に対応する月額料金相当額又は50万円のいずれか低い方の金額を上限とします。また、CLUEは、会員の事業機会の損失、逸失利益、データ消失・損壊によって生じた損害については、いかなる賠償責任も負いません。  当社は、ドローン施工管理くんの内容に関し、適法性、正確性、真実性、有用性、特定目的への適合性、適時性、完全性等について、いかなる保証も行うものではありません。 ドローン施工管理くんの利用に関して、当社は、契約責任、不法行為、その他請求原因の如何にかかわらず、また、当該損害の予見の可否を問わず、責任を負いません。 万が一、当社が会員に対して何らかの責任を負う場合にも、当該責任に関する損害賠償の合計額は、当該会員が過去6か月間に当社に支払ったドローン施工管理くんに関する代金及び利用料金の合計額又は50万円のいずれか低い方の金額を上限とします。また、当社は、会員の事業機会の損失、逸失利益、データ消失・損壊によって生じた損害については、いかなる賠償責任も負いません。</v>
      </c>
      <c r="DK70" s="45" t="str">
        <f>IFERROR(IF(HLOOKUP('回答結果(KPMG編集)'!DK$2,'受領情報一覧(KPMG編集)'!$2:$100,ROW()-1,0)="","",HLOOKUP('回答結果(KPMG編集)'!DK$2,'受領情報一覧(KPMG編集)'!$2:$100,ROW()-1,0)),"")</f>
        <v/>
      </c>
      <c r="DL70" s="45" t="str">
        <f>IFERROR(IF(HLOOKUP('回答結果(KPMG編集)'!DL$2,'受領情報一覧(KPMG編集)'!$2:$100,ROW()-1,0)="","",HLOOKUP('回答結果(KPMG編集)'!DL$2,'受領情報一覧(KPMG編集)'!$2:$100,ROW()-1,0)),"")</f>
        <v/>
      </c>
      <c r="DM70" s="45" t="str">
        <f>IFERROR(IF(HLOOKUP('回答結果(KPMG編集)'!DM$2,'受領情報一覧(KPMG編集)'!$2:$100,ROW()-1,0)="","",HLOOKUP('回答結果(KPMG編集)'!DM$2,'受領情報一覧(KPMG編集)'!$2:$100,ROW()-1,0)),"")</f>
        <v/>
      </c>
      <c r="DN70" s="45" t="str">
        <f>IFERROR(IF(HLOOKUP('回答結果(KPMG編集)'!DN$2,'受領情報一覧(KPMG編集)'!$2:$100,ROW()-1,0)="","",HLOOKUP('回答結果(KPMG編集)'!DN$2,'受領情報一覧(KPMG編集)'!$2:$100,ROW()-1,0)),"")</f>
        <v/>
      </c>
      <c r="DO70" s="45" t="str">
        <f>IFERROR(IF(HLOOKUP('回答結果(KPMG編集)'!DO$2,'受領情報一覧(KPMG編集)'!$2:$100,ROW()-1,0)="","",HLOOKUP('回答結果(KPMG編集)'!DO$2,'受領情報一覧(KPMG編集)'!$2:$100,ROW()-1,0)),"")</f>
        <v/>
      </c>
      <c r="DP70" s="45" t="str">
        <f>IFERROR(IF(HLOOKUP('回答結果(KPMG編集)'!DP$2,'受領情報一覧(KPMG編集)'!$2:$100,ROW()-1,0)="","",HLOOKUP('回答結果(KPMG編集)'!DP$2,'受領情報一覧(KPMG編集)'!$2:$100,ROW()-1,0)),"")</f>
        <v/>
      </c>
      <c r="DQ70" s="45" t="str">
        <f>IFERROR(IF(HLOOKUP('回答結果(KPMG編集)'!DQ$2,'受領情報一覧(KPMG編集)'!$2:$100,ROW()-1,0)="","",HLOOKUP('回答結果(KPMG編集)'!DQ$2,'受領情報一覧(KPMG編集)'!$2:$100,ROW()-1,0)),"")</f>
        <v/>
      </c>
      <c r="DR70" s="45" t="str">
        <f>IFERROR(IF(HLOOKUP('回答結果(KPMG編集)'!DR$2,'受領情報一覧(KPMG編集)'!$2:$100,ROW()-1,0)="","",HLOOKUP('回答結果(KPMG編集)'!DR$2,'受領情報一覧(KPMG編集)'!$2:$100,ROW()-1,0)),"")</f>
        <v/>
      </c>
      <c r="DS70" s="45" t="str">
        <f>IFERROR(IF(HLOOKUP('回答結果(KPMG編集)'!DS$2,'受領情報一覧(KPMG編集)'!$2:$100,ROW()-1,0)="","",HLOOKUP('回答結果(KPMG編集)'!DS$2,'受領情報一覧(KPMG編集)'!$2:$100,ROW()-1,0)),"")</f>
        <v/>
      </c>
      <c r="DT70" s="45" t="str">
        <f>IFERROR(IF(HLOOKUP('回答結果(KPMG編集)'!DT$2,'受領情報一覧(KPMG編集)'!$2:$100,ROW()-1,0)="","",HLOOKUP('回答結果(KPMG編集)'!DT$2,'受領情報一覧(KPMG編集)'!$2:$100,ROW()-1,0)),"")</f>
        <v/>
      </c>
      <c r="DU70" s="45" t="str">
        <f>IFERROR(IF(HLOOKUP('回答結果(KPMG編集)'!DU$2,'受領情報一覧(KPMG編集)'!$2:$100,ROW()-1,0)="","",HLOOKUP('回答結果(KPMG編集)'!DU$2,'受領情報一覧(KPMG編集)'!$2:$100,ROW()-1,0)),"")</f>
        <v/>
      </c>
      <c r="DV70" s="45" t="str">
        <f>IFERROR(IF(HLOOKUP('回答結果(KPMG編集)'!DV$2,'受領情報一覧(KPMG編集)'!$2:$100,ROW()-1,0)="","",HLOOKUP('回答結果(KPMG編集)'!DV$2,'受領情報一覧(KPMG編集)'!$2:$100,ROW()-1,0)),"")</f>
        <v>法人事業部　萩原北斗</v>
      </c>
      <c r="DW70" s="45" t="str">
        <f>IFERROR(IF(HLOOKUP('回答結果(KPMG編集)'!DW$2,'受領情報一覧(KPMG編集)'!$2:$100,ROW()-1,0)="","",HLOOKUP('回答結果(KPMG編集)'!DW$2,'受領情報一覧(KPMG編集)'!$2:$100,ROW()-1,0)),"")</f>
        <v>ホウジンジギョウブ　ハギハラホクト</v>
      </c>
      <c r="DX70" s="45" t="str">
        <f>IFERROR(IF(HLOOKUP('回答結果(KPMG編集)'!DX$2,'受領情報一覧(KPMG編集)'!$2:$100,ROW()-1,0)="","",HLOOKUP('回答結果(KPMG編集)'!DX$2,'受領情報一覧(KPMG編集)'!$2:$100,ROW()-1,0)),"")</f>
        <v>03-6802-7996（平日10:00~19:00）
support@t-clue.com</v>
      </c>
      <c r="DY70" s="45" t="str">
        <f>IFERROR(IF(HLOOKUP('回答結果(KPMG編集)'!DY$2,'受領情報一覧(KPMG編集)'!$2:$100,ROW()-1,0)="","",HLOOKUP('回答結果(KPMG編集)'!DY$2,'受領情報一覧(KPMG編集)'!$2:$100,ROW()-1,0)),"")</f>
        <v>個人情報の取扱いに同意する</v>
      </c>
      <c r="DZ70" s="45" t="str">
        <f>IFERROR(IF(HLOOKUP('回答結果(KPMG編集)'!DZ$2,'受領情報一覧(KPMG編集)'!$2:$100,ROW()-1,0)="","",HLOOKUP('回答結果(KPMG編集)'!DZ$2,'受領情報一覧(KPMG編集)'!$2:$100,ROW()-1,0)),"")</f>
        <v>著作権の取扱いに同意する</v>
      </c>
      <c r="EA70" s="45" t="str">
        <f>IFERROR(IF(HLOOKUP('回答結果(KPMG編集)'!EA$3,'受領情報一覧(KPMG編集)'!$3:$100,ROW()-2,0)="","",HLOOKUP('回答結果(KPMG編集)'!EA$3,'受領情報一覧(KPMG編集)'!$3:$100,ROW()-2,0)),"")</f>
        <v>同意する</v>
      </c>
      <c r="EB70" s="45" t="str">
        <f>IFERROR(IF(HLOOKUP('回答結果(KPMG編集)'!EB$3,'受領情報一覧(KPMG編集)'!$3:$100,ROW()-2,0)="","",HLOOKUP('回答結果(KPMG編集)'!EB$3,'受領情報一覧(KPMG編集)'!$3:$100,ROW()-2,0)),"")</f>
        <v>確認しました</v>
      </c>
    </row>
    <row r="71" spans="2:132" x14ac:dyDescent="0.55000000000000004">
      <c r="B71" s="67">
        <f>IFERROR(IF(Table1[[#This Row],[回答ID]]="","",Table1[[#This Row],[回答ID]]),"")</f>
        <v>68</v>
      </c>
      <c r="C71" s="46">
        <f>IFERROR(IF(Table1[[#This Row],[開始時刻]]="","",Table1[[#This Row],[開始時刻]]),"")</f>
        <v>45337.733622685184</v>
      </c>
      <c r="D71" s="46">
        <f>IFERROR(IF(Table1[[#This Row],[完了時刻]]="","",Table1[[#This Row],[完了時刻]]),"")</f>
        <v>45337.777708333335</v>
      </c>
      <c r="E71" s="45" t="str">
        <f>IFERROR(IF(Table1[[#This Row],[メール]]="","",Table1[[#This Row],[メール]]),"")</f>
        <v>anonymous</v>
      </c>
      <c r="F71" s="45" t="str">
        <f>IFERROR(IF(Table1[[#This Row],[名前]]="","",Table1[[#This Row],[名前]]),"")</f>
        <v/>
      </c>
      <c r="G71" s="45" t="str">
        <f>IFERROR(IF(Table1[[#This Row],[最終変更時刻]]="","",Table1[[#This Row],[最終変更時刻]]),"")</f>
        <v/>
      </c>
      <c r="H71" s="45" t="str">
        <f>IFERROR(IF(HLOOKUP('回答結果(KPMG編集)'!H$2,'受領情報一覧(KPMG編集)'!$2:$100,ROW()-1,0)="","",HLOOKUP('回答結果(KPMG編集)'!H$2,'受領情報一覧(KPMG編集)'!$2:$100,ROW()-1,0)),"")</f>
        <v>株式会社CLUE</v>
      </c>
      <c r="I71" s="45" t="str">
        <f>IFERROR(IF(HLOOKUP('回答結果(KPMG編集)'!I$2,'受領情報一覧(KPMG編集)'!$2:$100,ROW()-1,0)="","",HLOOKUP('回答結果(KPMG編集)'!I$2,'受領情報一覧(KPMG編集)'!$2:$100,ROW()-1,0)),"")</f>
        <v>クルー</v>
      </c>
      <c r="J71" s="45" t="str">
        <f>IFERROR(IF(HLOOKUP('回答結果(KPMG編集)'!J$2,'受領情報一覧(KPMG編集)'!$2:$100,ROW()-1,0)="","",HLOOKUP('回答結果(KPMG編集)'!J$2,'受領情報一覧(KPMG編集)'!$2:$100,ROW()-1,0)),"")</f>
        <v>日本国</v>
      </c>
      <c r="K71" s="184" t="str">
        <f>IFERROR(IF(HLOOKUP('回答結果(KPMG編集)'!K$2,'受領情報一覧(KPMG編集)'!$2:$100,ROW()-1,0)="","",HLOOKUP('回答結果(KPMG編集)'!K$2,'受領情報一覧(KPMG編集)'!$2:$100,ROW()-1,0)),"")</f>
        <v>1010401113852</v>
      </c>
      <c r="L71" s="45" t="str">
        <f>IFERROR(IF(HLOOKUP('回答結果(KPMG編集)'!L$2,'受領情報一覧(KPMG編集)'!$2:$100,ROW()-1,0)="","",HLOOKUP('回答結果(KPMG編集)'!L$2,'受領情報一覧(KPMG編集)'!$2:$100,ROW()-1,0)),"")</f>
        <v>50⼈超100⼈以下</v>
      </c>
      <c r="M71" s="45" t="str">
        <f>IFERROR(IF(HLOOKUP('回答結果(KPMG編集)'!M$2,'受領情報一覧(KPMG編集)'!$2:$100,ROW()-1,0)="","",HLOOKUP('回答結果(KPMG編集)'!M$2,'受領情報一覧(KPMG編集)'!$2:$100,ROW()-1,0)),"")</f>
        <v>１億円超３億円以下</v>
      </c>
      <c r="N71" s="45" t="str">
        <f>IFERROR(IF(HLOOKUP('回答結果(KPMG編集)'!N$2,'受領情報一覧(KPMG編集)'!$2:$100,ROW()-1,0)="","",HLOOKUP('回答結果(KPMG編集)'!N$2,'受領情報一覧(KPMG編集)'!$2:$100,ROW()-1,0)),"")</f>
        <v>東京都港区高輪4-10-18 京急第1ビル 13F</v>
      </c>
      <c r="O71" s="45" t="str">
        <f>IFERROR(IF(HLOOKUP('回答結果(KPMG編集)'!O$2,'受領情報一覧(KPMG編集)'!$2:$100,ROW()-1,0)="","",HLOOKUP('回答結果(KPMG編集)'!O$2,'受領情報一覧(KPMG編集)'!$2:$100,ROW()-1,0)),"")</f>
        <v>https://corp.t-clue.com/</v>
      </c>
      <c r="P71" s="45" t="str">
        <f>IFERROR(IF(HLOOKUP('回答結果(KPMG編集)'!P$2,'受領情報一覧(KPMG編集)'!$2:$100,ROW()-1,0)="","",HLOOKUP('回答結果(KPMG編集)'!P$2,'受領情報一覧(KPMG編集)'!$2:$100,ROW()-1,0)),"")</f>
        <v>無し;</v>
      </c>
      <c r="Q71" s="45" t="str">
        <f>IFERROR(IF(HLOOKUP('回答結果(KPMG編集)'!Q$2,'受領情報一覧(KPMG編集)'!$2:$100,ROW()-1,0)="","",HLOOKUP('回答結果(KPMG編集)'!Q$2,'受領情報一覧(KPMG編集)'!$2:$100,ROW()-1,0)),"")</f>
        <v>全国;</v>
      </c>
      <c r="R71" s="45" t="str">
        <f>IFERROR(IF(HLOOKUP('回答結果(KPMG編集)'!R$2,'受領情報一覧(KPMG編集)'!$2:$100,ROW()-1,0)="","",HLOOKUP('回答結果(KPMG編集)'!R$2,'受領情報一覧(KPMG編集)'!$2:$100,ROW()-1,0)),"")</f>
        <v>ドローンを用いた、インフラや建造物の劣化状況や建築現場の施工状況の確認のための技術及びサービス（ドローン施工管理くん）</v>
      </c>
      <c r="S71" s="45" t="str">
        <f>IFERROR(IF(HLOOKUP('回答結果(KPMG編集)'!S$2,'受領情報一覧(KPMG編集)'!$2:$100,ROW()-1,0)="","",HLOOKUP('回答結果(KPMG編集)'!S$2,'受領情報一覧(KPMG編集)'!$2:$100,ROW()-1,0)),"")</f>
        <v/>
      </c>
      <c r="T71" s="45" t="str">
        <f>IFERROR(IF(HLOOKUP('回答結果(KPMG編集)'!T$2,'受領情報一覧(KPMG編集)'!$2:$100,ROW()-1,0)="","",HLOOKUP('回答結果(KPMG編集)'!T$2,'受領情報一覧(KPMG編集)'!$2:$100,ROW()-1,0)),"")</f>
        <v>タブレット端末でドローンを簡単に操縦でき、建築現場の施工状況などの情報を取得するためのアプリケーション。
フリーハンドでの経路指定や定点観測などの機能を持つ。また、撮影した映像を利用したオルソ画像生成も可能。</v>
      </c>
      <c r="U71" s="45" t="str">
        <f>IFERROR(IF(HLOOKUP('回答結果(KPMG編集)'!U$2,'受領情報一覧(KPMG編集)'!$2:$100,ROW()-1,0)="","",HLOOKUP('回答結果(KPMG編集)'!U$2,'受領情報一覧(KPMG編集)'!$2:$100,ROW()-1,0)),"")</f>
        <v>https://www.drone-sekoukanri.com/</v>
      </c>
      <c r="V71" s="45" t="str">
        <f>IFERROR(IF(HLOOKUP('回答結果(KPMG編集)'!V$2,'受領情報一覧(KPMG編集)'!$2:$100,ROW()-1,0)="","",HLOOKUP('回答結果(KPMG編集)'!V$2,'受領情報一覧(KPMG編集)'!$2:$100,ROW()-1,0)),"")</f>
        <v/>
      </c>
      <c r="W71" s="45" t="str">
        <f>IFERROR(IF(HLOOKUP('回答結果(KPMG編集)'!W$2,'受領情報一覧(KPMG編集)'!$2:$100,ROW()-1,0)="","",HLOOKUP('回答結果(KPMG編集)'!W$2,'受領情報一覧(KPMG編集)'!$2:$100,ROW()-1,0)),"")</f>
        <v/>
      </c>
      <c r="X71" s="45" t="str">
        <f>IFERROR(IF(HLOOKUP('回答結果(KPMG編集)'!X$2,'受領情報一覧(KPMG編集)'!$2:$100,ROW()-1,0)="","",HLOOKUP('回答結果(KPMG編集)'!X$2,'受領情報一覧(KPMG編集)'!$2:$100,ROW()-1,0)),"")</f>
        <v>複数の要素技術により構成される</v>
      </c>
      <c r="Y71" s="45" t="str">
        <f>IFERROR(IF(HLOOKUP('回答結果(KPMG編集)'!Y$2,'受領情報一覧(KPMG編集)'!$2:$100,ROW()-1,0)="","",HLOOKUP('回答結果(KPMG編集)'!Y$2,'受領情報一覧(KPMG編集)'!$2:$100,ROW()-1,0)),"")</f>
        <v/>
      </c>
      <c r="Z71" s="45" t="str">
        <f>IFERROR(IF(HLOOKUP('回答結果(KPMG編集)'!Z$2,'受領情報一覧(KPMG編集)'!$2:$100,ROW()-1,0)="","",HLOOKUP('回答結果(KPMG編集)'!Z$2,'受領情報一覧(KPMG編集)'!$2:$100,ROW()-1,0)),"")</f>
        <v/>
      </c>
      <c r="AA71" s="185" t="str">
        <f>IFERROR(IF(HLOOKUP('回答結果(KPMG編集)'!AA$2,'受領情報一覧(KPMG編集)'!$2:$100,ROW()-1,0)="","",HLOOKUP('回答結果(KPMG編集)'!AA$2,'受領情報一覧(KPMG編集)'!$2:$100,ROW()-1,0)),"")</f>
        <v/>
      </c>
      <c r="AB71" s="45" t="str">
        <f>IFERROR(IF(HLOOKUP('回答結果(KPMG編集)'!AB$2,'受領情報一覧(KPMG編集)'!$2:$100,ROW()-1,0)="","",HLOOKUP('回答結果(KPMG編集)'!AB$2,'受領情報一覧(KPMG編集)'!$2:$100,ROW()-1,0)),"")</f>
        <v/>
      </c>
      <c r="AC71" s="45" t="str">
        <f>IFERROR(IF(HLOOKUP('回答結果(KPMG編集)'!AC$2,'受領情報一覧(KPMG編集)'!$2:$100,ROW()-1,0)="","",HLOOKUP('回答結果(KPMG編集)'!AC$2,'受領情報一覧(KPMG編集)'!$2:$100,ROW()-1,0)),"")</f>
        <v>ドローン自動操縦技術（ドローン施工管理くん）</v>
      </c>
      <c r="AD71" s="45" t="str">
        <f>IFERROR(IF(HLOOKUP('回答結果(KPMG編集)'!AD$2,'受領情報一覧(KPMG編集)'!$2:$100,ROW()-1,0)="","",HLOOKUP('回答結果(KPMG編集)'!AD$2,'受領情報一覧(KPMG編集)'!$2:$100,ROW()-1,0)),"")</f>
        <v/>
      </c>
      <c r="AE71" s="45" t="str">
        <f>IFERROR(IF(HLOOKUP('回答結果(KPMG編集)'!AE$2,'受領情報一覧(KPMG編集)'!$2:$100,ROW()-1,0)="","",HLOOKUP('回答結果(KPMG編集)'!AE$2,'受領情報一覧(KPMG編集)'!$2:$100,ROW()-1,0)),"")</f>
        <v>株式会社CLUE</v>
      </c>
      <c r="AF71" s="45" t="str">
        <f>IFERROR(IF(HLOOKUP('回答結果(KPMG編集)'!AF$2,'受領情報一覧(KPMG編集)'!$2:$100,ROW()-1,0)="","",HLOOKUP('回答結果(KPMG編集)'!AF$2,'受領情報一覧(KPMG編集)'!$2:$100,ROW()-1,0)),"")</f>
        <v>クルー</v>
      </c>
      <c r="AG71" s="185" t="str">
        <f>IFERROR(IF(HLOOKUP('回答結果(KPMG編集)'!AG$2,'受領情報一覧(KPMG編集)'!$2:$100,ROW()-1,0)="","",HLOOKUP('回答結果(KPMG編集)'!AG$2,'受領情報一覧(KPMG編集)'!$2:$100,ROW()-1,0)),"")</f>
        <v>1010401113852</v>
      </c>
      <c r="AH71" s="45" t="str">
        <f>IFERROR(IF(HLOOKUP('回答結果(KPMG編集)'!AH$2,'受領情報一覧(KPMG編集)'!$2:$100,ROW()-1,0)="","",HLOOKUP('回答結果(KPMG編集)'!AH$2,'受領情報一覧(KPMG編集)'!$2:$100,ROW()-1,0)),"")</f>
        <v>東京都港区高輪4-10-18 京急第1ビル 13F</v>
      </c>
      <c r="AI71" s="45" t="str">
        <f>IFERROR(IF(HLOOKUP('回答結果(KPMG編集)'!AI$2,'受領情報一覧(KPMG編集)'!$2:$100,ROW()-1,0)="","",HLOOKUP('回答結果(KPMG編集)'!AI$2,'受領情報一覧(KPMG編集)'!$2:$100,ROW()-1,0)),"")</f>
        <v>続けて回答する</v>
      </c>
      <c r="AJ71" s="45" t="str">
        <f>IFERROR(IF(HLOOKUP('回答結果(KPMG編集)'!AJ$2,'受領情報一覧(KPMG編集)'!$2:$100,ROW()-1,0)="","",HLOOKUP('回答結果(KPMG編集)'!AJ$2,'受領情報一覧(KPMG編集)'!$2:$100,ROW()-1,0)),"")</f>
        <v>ドローン遠隔点検システム</v>
      </c>
      <c r="AK71" s="45" t="str">
        <f>IFERROR(IF(HLOOKUP('回答結果(KPMG編集)'!AK$2,'受領情報一覧(KPMG編集)'!$2:$100,ROW()-1,0)="","",HLOOKUP('回答結果(KPMG編集)'!AK$2,'受領情報一覧(KPMG編集)'!$2:$100,ROW()-1,0)),"")</f>
        <v/>
      </c>
      <c r="AL71" s="45" t="str">
        <f>IFERROR(IF(HLOOKUP('回答結果(KPMG編集)'!AL$2,'受領情報一覧(KPMG編集)'!$2:$100,ROW()-1,0)="","",HLOOKUP('回答結果(KPMG編集)'!AL$2,'受領情報一覧(KPMG編集)'!$2:$100,ROW()-1,0)),"")</f>
        <v>株式会社CLUE</v>
      </c>
      <c r="AM71" s="45" t="str">
        <f>IFERROR(IF(HLOOKUP('回答結果(KPMG編集)'!AM$2,'受領情報一覧(KPMG編集)'!$2:$100,ROW()-1,0)="","",HLOOKUP('回答結果(KPMG編集)'!AM$2,'受領情報一覧(KPMG編集)'!$2:$100,ROW()-1,0)),"")</f>
        <v>クルー</v>
      </c>
      <c r="AN71" s="185" t="str">
        <f>IFERROR(IF(HLOOKUP('回答結果(KPMG編集)'!AN$2,'受領情報一覧(KPMG編集)'!$2:$100,ROW()-1,0)="","",HLOOKUP('回答結果(KPMG編集)'!AN$2,'受領情報一覧(KPMG編集)'!$2:$100,ROW()-1,0)),"")</f>
        <v>1010401113852</v>
      </c>
      <c r="AO71" s="45" t="str">
        <f>IFERROR(IF(HLOOKUP('回答結果(KPMG編集)'!AO$2,'受領情報一覧(KPMG編集)'!$2:$100,ROW()-1,0)="","",HLOOKUP('回答結果(KPMG編集)'!AO$2,'受領情報一覧(KPMG編集)'!$2:$100,ROW()-1,0)),"")</f>
        <v>東京都港区高輪4-10-18 京急第1ビル 13F</v>
      </c>
      <c r="AP71" s="45" t="str">
        <f>IFERROR(IF(HLOOKUP('回答結果(KPMG編集)'!AP$2,'受領情報一覧(KPMG編集)'!$2:$100,ROW()-1,0)="","",HLOOKUP('回答結果(KPMG編集)'!AP$2,'受領情報一覧(KPMG編集)'!$2:$100,ROW()-1,0)),"")</f>
        <v>続けて回答する</v>
      </c>
      <c r="AQ71" s="45" t="str">
        <f>IFERROR(IF(HLOOKUP('回答結果(KPMG編集)'!AQ$2,'受領情報一覧(KPMG編集)'!$2:$100,ROW()-1,0)="","",HLOOKUP('回答結果(KPMG編集)'!AQ$2,'受領情報一覧(KPMG編集)'!$2:$100,ROW()-1,0)),"")</f>
        <v>画像の自動分類と異常箇所の検出技術</v>
      </c>
      <c r="AR71" s="45" t="str">
        <f>IFERROR(IF(HLOOKUP('回答結果(KPMG編集)'!AR$2,'受領情報一覧(KPMG編集)'!$2:$100,ROW()-1,0)="","",HLOOKUP('回答結果(KPMG編集)'!AR$2,'受領情報一覧(KPMG編集)'!$2:$100,ROW()-1,0)),"")</f>
        <v/>
      </c>
      <c r="AS71" s="45" t="str">
        <f>IFERROR(IF(HLOOKUP('回答結果(KPMG編集)'!AS$2,'受領情報一覧(KPMG編集)'!$2:$100,ROW()-1,0)="","",HLOOKUP('回答結果(KPMG編集)'!AS$2,'受領情報一覧(KPMG編集)'!$2:$100,ROW()-1,0)),"")</f>
        <v>株式会社CLUE</v>
      </c>
      <c r="AT71" s="45" t="str">
        <f>IFERROR(IF(HLOOKUP('回答結果(KPMG編集)'!AT$2,'受領情報一覧(KPMG編集)'!$2:$100,ROW()-1,0)="","",HLOOKUP('回答結果(KPMG編集)'!AT$2,'受領情報一覧(KPMG編集)'!$2:$100,ROW()-1,0)),"")</f>
        <v>クルー</v>
      </c>
      <c r="AU71" s="45" t="str">
        <f>IFERROR(IF(HLOOKUP('回答結果(KPMG編集)'!AU$2,'受領情報一覧(KPMG編集)'!$2:$100,ROW()-1,0)="","",HLOOKUP('回答結果(KPMG編集)'!AU$2,'受領情報一覧(KPMG編集)'!$2:$100,ROW()-1,0)),"")</f>
        <v>1010401113852</v>
      </c>
      <c r="AV71" s="45" t="str">
        <f>IFERROR(IF(HLOOKUP('回答結果(KPMG編集)'!AV$2,'受領情報一覧(KPMG編集)'!$2:$100,ROW()-1,0)="","",HLOOKUP('回答結果(KPMG編集)'!AV$2,'受領情報一覧(KPMG編集)'!$2:$100,ROW()-1,0)),"")</f>
        <v>東京都港区高輪4-10-18 京急第1ビル 13F</v>
      </c>
      <c r="AW71" s="45" t="str">
        <f>IFERROR(IF(HLOOKUP('回答結果(KPMG編集)'!AW$2,'受領情報一覧(KPMG編集)'!$2:$100,ROW()-1,0)="","",HLOOKUP('回答結果(KPMG編集)'!AW$2,'受領情報一覧(KPMG編集)'!$2:$100,ROW()-1,0)),"")</f>
        <v>続けて回答する</v>
      </c>
      <c r="AX71" s="45" t="str">
        <f>IFERROR(IF(HLOOKUP('回答結果(KPMG編集)'!AX$2,'受領情報一覧(KPMG編集)'!$2:$100,ROW()-1,0)="","",HLOOKUP('回答結果(KPMG編集)'!AX$2,'受領情報一覧(KPMG編集)'!$2:$100,ROW()-1,0)),"")</f>
        <v>劣化状況の自動判定技術</v>
      </c>
      <c r="AY71" s="45" t="str">
        <f>IFERROR(IF(HLOOKUP('回答結果(KPMG編集)'!AY$2,'受領情報一覧(KPMG編集)'!$2:$100,ROW()-1,0)="","",HLOOKUP('回答結果(KPMG編集)'!AY$2,'受領情報一覧(KPMG編集)'!$2:$100,ROW()-1,0)),"")</f>
        <v/>
      </c>
      <c r="AZ71" s="45" t="str">
        <f>IFERROR(IF(HLOOKUP('回答結果(KPMG編集)'!AZ$2,'受領情報一覧(KPMG編集)'!$2:$100,ROW()-1,0)="","",HLOOKUP('回答結果(KPMG編集)'!AZ$2,'受領情報一覧(KPMG編集)'!$2:$100,ROW()-1,0)),"")</f>
        <v>株式会社CLUE</v>
      </c>
      <c r="BA71" s="45" t="str">
        <f>IFERROR(IF(HLOOKUP('回答結果(KPMG編集)'!BA$2,'受領情報一覧(KPMG編集)'!$2:$100,ROW()-1,0)="","",HLOOKUP('回答結果(KPMG編集)'!BA$2,'受領情報一覧(KPMG編集)'!$2:$100,ROW()-1,0)),"")</f>
        <v>クルー</v>
      </c>
      <c r="BB71" s="185" t="str">
        <f>IFERROR(IF(HLOOKUP('回答結果(KPMG編集)'!BB$2,'受領情報一覧(KPMG編集)'!$2:$100,ROW()-1,0)="","",HLOOKUP('回答結果(KPMG編集)'!BB$2,'受領情報一覧(KPMG編集)'!$2:$100,ROW()-1,0)),"")</f>
        <v>1010401113852</v>
      </c>
      <c r="BC71" s="45" t="str">
        <f>IFERROR(IF(HLOOKUP('回答結果(KPMG編集)'!BC$2,'受領情報一覧(KPMG編集)'!$2:$100,ROW()-1,0)="","",HLOOKUP('回答結果(KPMG編集)'!BC$2,'受領情報一覧(KPMG編集)'!$2:$100,ROW()-1,0)),"")</f>
        <v>東京都港区高輪4-10-18 京急第1ビル 13F</v>
      </c>
      <c r="BD71" s="45" t="str">
        <f>IFERROR(IF(HLOOKUP('回答結果(KPMG編集)'!BD$2,'受領情報一覧(KPMG編集)'!$2:$100,ROW()-1,0)="","",HLOOKUP('回答結果(KPMG編集)'!BD$2,'受領情報一覧(KPMG編集)'!$2:$100,ROW()-1,0)),"")</f>
        <v>続けて回答する</v>
      </c>
      <c r="BE71" s="45" t="str">
        <f>IFERROR(IF(HLOOKUP('回答結果(KPMG編集)'!BE$2,'受領情報一覧(KPMG編集)'!$2:$100,ROW()-1,0)="","",HLOOKUP('回答結果(KPMG編集)'!BE$2,'受領情報一覧(KPMG編集)'!$2:$100,ROW()-1,0)),"")</f>
        <v>ドローンの遠隔操縦技術</v>
      </c>
      <c r="BF71" s="45" t="str">
        <f>IFERROR(IF(HLOOKUP('回答結果(KPMG編集)'!BF$2,'受領情報一覧(KPMG編集)'!$2:$100,ROW()-1,0)="","",HLOOKUP('回答結果(KPMG編集)'!BF$2,'受領情報一覧(KPMG編集)'!$2:$100,ROW()-1,0)),"")</f>
        <v/>
      </c>
      <c r="BG71" s="45" t="str">
        <f>IFERROR(IF(HLOOKUP('回答結果(KPMG編集)'!BG$2,'受領情報一覧(KPMG編集)'!$2:$100,ROW()-1,0)="","",HLOOKUP('回答結果(KPMG編集)'!BG$2,'受領情報一覧(KPMG編集)'!$2:$100,ROW()-1,0)),"")</f>
        <v>株式会社CLUE</v>
      </c>
      <c r="BH71" s="45" t="str">
        <f>IFERROR(IF(HLOOKUP('回答結果(KPMG編集)'!BH$2,'受領情報一覧(KPMG編集)'!$2:$100,ROW()-1,0)="","",HLOOKUP('回答結果(KPMG編集)'!BH$2,'受領情報一覧(KPMG編集)'!$2:$100,ROW()-1,0)),"")</f>
        <v>クルー</v>
      </c>
      <c r="BI71" s="45" t="str">
        <f>IFERROR(IF(HLOOKUP('回答結果(KPMG編集)'!BI$2,'受領情報一覧(KPMG編集)'!$2:$100,ROW()-1,0)="","",HLOOKUP('回答結果(KPMG編集)'!BI$2,'受領情報一覧(KPMG編集)'!$2:$100,ROW()-1,0)),"")</f>
        <v>1010401113852</v>
      </c>
      <c r="BJ71" s="45" t="str">
        <f>IFERROR(IF(HLOOKUP('回答結果(KPMG編集)'!BJ$2,'受領情報一覧(KPMG編集)'!$2:$100,ROW()-1,0)="","",HLOOKUP('回答結果(KPMG編集)'!BJ$2,'受領情報一覧(KPMG編集)'!$2:$100,ROW()-1,0)),"")</f>
        <v>東京都港区高輪4-10-18 京急第1ビル 13F</v>
      </c>
      <c r="BK71" s="45" t="str">
        <f>IFERROR(IF(HLOOKUP('回答結果(KPMG編集)'!BK$2,'受領情報一覧(KPMG編集)'!$2:$100,ROW()-1,0)="","",HLOOKUP('回答結果(KPMG編集)'!BK$2,'受領情報一覧(KPMG編集)'!$2:$100,ROW()-1,0)),"")</f>
        <v>続けて回答する</v>
      </c>
      <c r="BL71" s="45" t="str">
        <f>IFERROR(IF(HLOOKUP('回答結果(KPMG編集)'!BL$2,'受領情報一覧(KPMG編集)'!$2:$100,ROW()-1,0)="","",HLOOKUP('回答結果(KPMG編集)'!BL$2,'受領情報一覧(KPMG編集)'!$2:$100,ROW()-1,0)),"")</f>
        <v>・要素技術（製品・サービス）の名称：ドローン画像をベースにした３次元点群データ及び3Dモデルの生成技術
・型番：
・製造業者名：株式会社CLUE
・フリガナ：クルー
・法人番号：1010401113852
・所在地：東京都港区高輪4-10-18 京急第1ビル 13F</v>
      </c>
      <c r="BM71" s="45" t="str">
        <f>IFERROR(IF(HLOOKUP('回答結果(KPMG編集)'!BM$2,'受領情報一覧(KPMG編集)'!$2:$100,ROW()-1,0)="","",HLOOKUP('回答結果(KPMG編集)'!BM$2,'受領情報一覧(KPMG編集)'!$2:$100,ROW()-1,0)),"")</f>
        <v>有</v>
      </c>
      <c r="BN71" s="45" t="str">
        <f>IFERROR(IF(HLOOKUP('回答結果(KPMG編集)'!BN$2,'受領情報一覧(KPMG編集)'!$2:$100,ROW()-1,0)="","",HLOOKUP('回答結果(KPMG編集)'!BN$2,'受領情報一覧(KPMG編集)'!$2:$100,ROW()-1,0)),"")</f>
        <v>建築物（家屋、事業所、工場、畜舎、倉庫、等）;土木構造物（道路、トンネル、橋梁、導管等の埋設物、等）;</v>
      </c>
      <c r="BO71" s="45" t="str">
        <f>IFERROR(IF(HLOOKUP('回答結果(KPMG編集)'!BO$2,'受領情報一覧(KPMG編集)'!$2:$100,ROW()-1,0)="","",HLOOKUP('回答結果(KPMG編集)'!BO$2,'受領情報一覧(KPMG編集)'!$2:$100,ROW()-1,0)),"")</f>
        <v>静止画や動画データ;点群データ;</v>
      </c>
      <c r="BP71" s="45" t="str">
        <f>IFERROR(IF(HLOOKUP('回答結果(KPMG編集)'!BP$2,'受領情報一覧(KPMG編集)'!$2:$100,ROW()-1,0)="","",HLOOKUP('回答結果(KPMG編集)'!BP$2,'受領情報一覧(KPMG編集)'!$2:$100,ROW()-1,0)),"")</f>
        <v>操作用機器（コントローラー）と観測機器（ドローン、移動ロボット、等）を無線接続し、現場の担当者により遠隔操作;操作用機器（コントローラー）と観測機器（ドローン、移動ロボット、等）を無線接続し、遠隔地の担当者により遠隔操作;</v>
      </c>
      <c r="BQ71" s="45" t="str">
        <f>IFERROR(IF(HLOOKUP('回答結果(KPMG編集)'!BQ$2,'受領情報一覧(KPMG編集)'!$2:$100,ROW()-1,0)="","",HLOOKUP('回答結果(KPMG編集)'!BQ$2,'受領情報一覧(KPMG編集)'!$2:$100,ROW()-1,0)),"")</f>
        <v>レベル3：実装（製品・サービスとして提供されている）</v>
      </c>
      <c r="BR71" s="45" t="str">
        <f>IFERROR(IF(HLOOKUP('回答結果(KPMG編集)'!BR$2,'受領情報一覧(KPMG編集)'!$2:$100,ROW()-1,0)="","",HLOOKUP('回答結果(KPMG編集)'!BR$2,'受領情報一覧(KPMG編集)'!$2:$100,ROW()-1,0)),"")</f>
        <v>コントローラーとドローンをWi-Fiにより無線接続し、タブレット端末の画面をタップする操作のみでドローン操縦や自動飛行（フリーハンドでの飛行経路指定や経路記憶による定点観測など）が可能（ドローンはDJI製ドローンやAutel製ドローンなど複数メーカーの機体に対応）。飛行環境は、GPS環境下及びGPS非環境下（屋内など）に対応している。
ドローンは障害物検知機能を有しており、障害物を検知した際に停止や回避行動を取ることが可能。また、電波状態の不安定な環境下で制御不能な事態に陥った場合に軌道上の障害物を検知・回避しながら 自動的に離陸地点まで帰還することが可能。
取得した画像はドローン本体のストレージに保存され、ドローンの着陸後、タブレット端末へ転送・保存し、その後クラウドに自動転送することが可能。
建築物や土木構造物の施工現場での活用では、ドローンに搭載したカメラにより、建設現場全体や特定エリアの撮影を行い、撮影画像から施工状況の把握や日々の差分に関する情報の取得を行う。撮影した画像からオルソ画像や点群データを取得し、建設現場全体の状況把握や点群ベースでの差分検出を行うことも可能。</v>
      </c>
      <c r="BS71" s="45" t="str">
        <f>IFERROR(IF(HLOOKUP('回答結果(KPMG編集)'!BS$2,'受領情報一覧(KPMG編集)'!$2:$100,ROW()-1,0)="","",HLOOKUP('回答結果(KPMG編集)'!BS$2,'受領情報一覧(KPMG編集)'!$2:$100,ROW()-1,0)),"")</f>
        <v>観測機器名： Mavic 3 Enterprise
https://enterprise.dji.com/jp/mavic-3-enterprise/specs
観測機器名： DJI Mini 3 Pro
https://www.dji.com/jp/mini-3-pro/specs</v>
      </c>
      <c r="BT71" s="45" t="str">
        <f>IFERROR(IF(HLOOKUP('回答結果(KPMG編集)'!BT$2,'受領情報一覧(KPMG編集)'!$2:$100,ROW()-1,0)="","",HLOOKUP('回答結果(KPMG編集)'!BT$2,'受領情報一覧(KPMG編集)'!$2:$100,ROW()-1,0)),"")</f>
        <v>観測機器名： Mavic 3 Enterprise
https://enterprise.dji.com/jp/mavic-3-enterprise/specs
観測機器名： DJI Mini 3 Pro
https://www.dji.com/jp/mini-3-pro/specs</v>
      </c>
      <c r="BU71" s="45" t="str">
        <f>IFERROR(IF(HLOOKUP('回答結果(KPMG編集)'!BU$2,'受領情報一覧(KPMG編集)'!$2:$100,ROW()-1,0)="","",HLOOKUP('回答結果(KPMG編集)'!BU$2,'受領情報一覧(KPMG編集)'!$2:$100,ROW()-1,0)),"")</f>
        <v>有</v>
      </c>
      <c r="BV71" s="45" t="str">
        <f>IFERROR(IF(HLOOKUP('回答結果(KPMG編集)'!BV$2,'受領情報一覧(KPMG編集)'!$2:$100,ROW()-1,0)="","",HLOOKUP('回答結果(KPMG編集)'!BV$2,'受領情報一覧(KPMG編集)'!$2:$100,ROW()-1,0)),"")</f>
        <v>過去データと取得したデータとの差分分析をすることで、経年劣化状況（亀裂、傷、欠損、動作異常、異音、異常振動、温度異常、漏えい電流、漏えいガス、等）を検出;</v>
      </c>
      <c r="BW71" s="45" t="str">
        <f>IFERROR(IF(HLOOKUP('回答結果(KPMG編集)'!BW$2,'受領情報一覧(KPMG編集)'!$2:$100,ROW()-1,0)="","",HLOOKUP('回答結果(KPMG編集)'!BW$2,'受領情報一覧(KPMG編集)'!$2:$100,ROW()-1,0)),"")</f>
        <v>レベル2：応用（製品・サービスとしての提供に向けて実証試験段階である）</v>
      </c>
      <c r="BX71" s="45" t="str">
        <f>IFERROR(IF(HLOOKUP('回答結果(KPMG編集)'!BX$2,'受領情報一覧(KPMG編集)'!$2:$100,ROW()-1,0)="","",HLOOKUP('回答結果(KPMG編集)'!BX$2,'受領情報一覧(KPMG編集)'!$2:$100,ROW()-1,0)),"")</f>
        <v>取得した静止画データ又は動画データに対して、独自の分析モデルを用いて「画像の自動分類」及び「異常箇所の自動検出」を行う。「画像の自動分類」では、例えば家屋全景が写っている写真や、建設現場全体を撮影した写真、特定の重機を撮影した写真などを分類する。「異常箇所の自動検出」では、例えば瓦の剥がれがある屋根、傷や汚れのついた太陽光パネル、ひび割れの入った外壁などの箇所をセグメンテーションして検出する。
独自のモデルでカバーしていないクラスについても、「画像撮影→データアップロード→アノテーション→モデル更新→適用」のフローを一連のシステムとして提供可能なため、ユーザー企業独自のモデル構築と活用の仕組みを提供することが可能。</v>
      </c>
      <c r="BY71" s="45" t="str">
        <f>IFERROR(IF(HLOOKUP('回答結果(KPMG編集)'!BY$2,'受領情報一覧(KPMG編集)'!$2:$100,ROW()-1,0)="","",HLOOKUP('回答結果(KPMG編集)'!BY$2,'受領情報一覧(KPMG編集)'!$2:$100,ROW()-1,0)),"")</f>
        <v>取得していない;</v>
      </c>
      <c r="BZ71" s="45" t="str">
        <f>IFERROR(IF(HLOOKUP('回答結果(KPMG編集)'!BZ$2,'受領情報一覧(KPMG編集)'!$2:$100,ROW()-1,0)="","",HLOOKUP('回答結果(KPMG編集)'!BZ$2,'受領情報一覧(KPMG編集)'!$2:$100,ROW()-1,0)),"")</f>
        <v>両方取得していない</v>
      </c>
      <c r="CA71" s="45" t="str">
        <f>IFERROR(IF(HLOOKUP('回答結果(KPMG編集)'!CA$2,'受領情報一覧(KPMG編集)'!$2:$100,ROW()-1,0)="","",HLOOKUP('回答結果(KPMG編集)'!CA$2,'受領情報一覧(KPMG編集)'!$2:$100,ROW()-1,0)),"")</f>
        <v/>
      </c>
      <c r="CB71" s="45" t="str">
        <f>IFERROR(IF(HLOOKUP('回答結果(KPMG編集)'!CB$2,'受領情報一覧(KPMG編集)'!$2:$100,ROW()-1,0)="","",HLOOKUP('回答結果(KPMG編集)'!CB$2,'受領情報一覧(KPMG編集)'!$2:$100,ROW()-1,0)),"")</f>
        <v/>
      </c>
      <c r="CC71" s="45" t="str">
        <f>IFERROR(IF(HLOOKUP('回答結果(KPMG編集)'!CC$2,'受領情報一覧(KPMG編集)'!$2:$100,ROW()-1,0)="","",HLOOKUP('回答結果(KPMG編集)'!CC$2,'受領情報一覧(KPMG編集)'!$2:$100,ROW()-1,0)),"")</f>
        <v/>
      </c>
      <c r="CD71" s="45" t="str">
        <f>IFERROR(IF(HLOOKUP('回答結果(KPMG編集)'!CD$2,'受領情報一覧(KPMG編集)'!$2:$100,ROW()-1,0)="","",HLOOKUP('回答結果(KPMG編集)'!CD$2,'受領情報一覧(KPMG編集)'!$2:$100,ROW()-1,0)),"")</f>
        <v/>
      </c>
      <c r="CE71" s="45" t="str">
        <f>IFERROR(IF(HLOOKUP('回答結果(KPMG編集)'!CE$2,'受領情報一覧(KPMG編集)'!$2:$100,ROW()-1,0)="","",HLOOKUP('回答結果(KPMG編集)'!CE$2,'受領情報一覧(KPMG編集)'!$2:$100,ROW()-1,0)),"")</f>
        <v>準拠するガイドラインはないが独自に脆弱性検査を実施している</v>
      </c>
      <c r="CF71" s="45" t="str">
        <f>IFERROR(IF(HLOOKUP('回答結果(KPMG編集)'!CF$2,'受領情報一覧(KPMG編集)'!$2:$100,ROW()-1,0)="","",HLOOKUP('回答結果(KPMG編集)'!CF$2,'受領情報一覧(KPMG編集)'!$2:$100,ROW()-1,0)),"")</f>
        <v/>
      </c>
      <c r="CG71" s="45" t="str">
        <f>IFERROR(IF(HLOOKUP('回答結果(KPMG編集)'!CG$2,'受領情報一覧(KPMG編集)'!$2:$100,ROW()-1,0)="","",HLOOKUP('回答結果(KPMG編集)'!CG$2,'受領情報一覧(KPMG編集)'!$2:$100,ROW()-1,0)),"")</f>
        <v>専用のツールを用いた脆弱性診断を実施;</v>
      </c>
      <c r="CH71" s="45" t="str">
        <f>IFERROR(IF(HLOOKUP('回答結果(KPMG編集)'!CH$2,'受領情報一覧(KPMG編集)'!$2:$100,ROW()-1,0)="","",HLOOKUP('回答結果(KPMG編集)'!CH$2,'受領情報一覧(KPMG編集)'!$2:$100,ROW()-1,0)),"")</f>
        <v/>
      </c>
      <c r="CI71" s="45" t="str">
        <f>IFERROR(IF(HLOOKUP('回答結果(KPMG編集)'!CI$2,'受領情報一覧(KPMG編集)'!$2:$100,ROW()-1,0)="","",HLOOKUP('回答結果(KPMG編集)'!CI$2,'受領情報一覧(KPMG編集)'!$2:$100,ROW()-1,0)),"")</f>
        <v/>
      </c>
      <c r="CJ71" s="45" t="str">
        <f>IFERROR(IF(HLOOKUP('回答結果(KPMG編集)'!CJ$2,'受領情報一覧(KPMG編集)'!$2:$100,ROW()-1,0)="","",HLOOKUP('回答結果(KPMG編集)'!CJ$2,'受領情報一覧(KPMG編集)'!$2:$100,ROW()-1,0)),"")</f>
        <v>日本国内のデータセンタ</v>
      </c>
      <c r="CK71" s="45" t="str">
        <f>IFERROR(IF(HLOOKUP('回答結果(KPMG編集)'!CK$2,'受領情報一覧(KPMG編集)'!$2:$100,ROW()-1,0)="","",HLOOKUP('回答結果(KPMG編集)'!CK$2,'受領情報一覧(KPMG編集)'!$2:$100,ROW()-1,0)),"")</f>
        <v>データベースへのアクセスをIAM（Identity and Access Management）を仕様して厳格に管理している。またアクセスやデータの転送は、SSL/TLSなどの暗号化通信を仕様してセキュアに行っている。</v>
      </c>
      <c r="CL71" s="45" t="str">
        <f>IFERROR(IF(HLOOKUP('回答結果(KPMG編集)'!CL$2,'受領情報一覧(KPMG編集)'!$2:$100,ROW()-1,0)="","",HLOOKUP('回答結果(KPMG編集)'!CL$2,'受領情報一覧(KPMG編集)'!$2:$100,ROW()-1,0)),"")</f>
        <v>【管理者権限機能】一般ユーザから管理者権限へ昇格させる機能を有している、または、管理者権限で動作するように設計されている（例）ID管理システム、等;【コンピューティングリソース等に対するアクセス権限機能】コンピューティングリソース（CPU、メモリ、ストレージ）、または、ネットワークにアクセスする権限を有している（例） OS、ハイパーバイザー（仮想化基盤ソフトウェア）、 等;【データ等へのアクセス制御機能】データへのアクセスを制御するよう設計されている、また、システムやデバイスを制御する機能へのアクセスを制御するように設計されている（例）バックアップサービス、リカバリマネージャー、NAS、SAN、等;【ネットワーク制御・ウィルス対策に関する機能】ネットワーク制御・管理に関する機能やウィルス対策などのセキュリティに関する機能を有している（例）DNSリゾルバ、DNSサーバ、ウィルス対策ソフトウェア、暗号化ソフトウェア、等;</v>
      </c>
      <c r="CM71" s="45" t="str">
        <f>IFERROR(IF(HLOOKUP('回答結果(KPMG編集)'!CM$2,'受領情報一覧(KPMG編集)'!$2:$100,ROW()-1,0)="","",HLOOKUP('回答結果(KPMG編集)'!CM$2,'受領情報一覧(KPMG編集)'!$2:$100,ROW()-1,0)),"")</f>
        <v>【付与する権限の最小化】ソフトウェア及びプラットフォームへのアクセス権はユーザーごとに必要最低限の範囲で付与し、重要な資産への不正アクセスを防止している（例）アクセス権管理専用のプラットフォームを使用し個々の管理者を識別している、等;【ネットワークの保護】ソフトウェア、プラットフォーム及び関連データへの直接アクセスを最小限に抑えるため、ネットワークを保護している（例）インターネットと社内基幹系業務システムとの分離（ネットワーク分離）、プロキシの利用、SDP（Software Defined Perimeter）の利用、ファイアウォールの利用、リモートアクセス管理の実施、等;</v>
      </c>
      <c r="CN71" s="45" t="str">
        <f>IFERROR(IF(HLOOKUP('回答結果(KPMG編集)'!CN$2,'受領情報一覧(KPMG編集)'!$2:$100,ROW()-1,0)="","",HLOOKUP('回答結果(KPMG編集)'!CN$2,'受領情報一覧(KPMG編集)'!$2:$100,ROW()-1,0)),"")</f>
        <v>【データ（資産）の特定、ラベル付け・保護】データ資産の特定、重要度と影響で分類、管理ポリシーの策定を実施の上、データ侵害への対応（例：暗号化制御、データ難読化対応等）、攻撃時の回復手順策定を実施している;【付与する権限の最小化、アクセスレベルの設定】データ資産への不正なアクセスを防止するため、ユーザーに必要最小範囲へのアクセス権の付与や職掌権限にもとづく適切なアクセスレベルの設定を実施している（例）属性情報ベースのアクセス権制御（ABAC）等;【通信の暗号化】ネットワークに対する不正な接続を防止するための適切な対策を実施している。また、データを送受信するにあたり、脆弱性の少ないプロトコルを使用している（例）TLS 1.3プロトコルの利用 等;【データのバックアップ】障害発生時、迅速な復旧作業が可能となるよう障害時対応計画を策定し、その有効性を確認している。また、データ消失等の事態に備え、バックアップ及びリストアの仕組みを実装し、その有効性を確認している;</v>
      </c>
      <c r="CO71" s="45" t="str">
        <f>IFERROR(IF(HLOOKUP('回答結果(KPMG編集)'!CO$2,'受領情報一覧(KPMG編集)'!$2:$100,ROW()-1,0)="","",HLOOKUP('回答結果(KPMG編集)'!CO$2,'受領情報一覧(KPMG編集)'!$2:$100,ROW()-1,0)),"")</f>
        <v>ソフトウェア・コンポーネントを管理している</v>
      </c>
      <c r="CP71" s="45" t="str">
        <f>IFERROR(IF(HLOOKUP('回答結果(KPMG編集)'!CP$2,'受領情報一覧(KPMG編集)'!$2:$100,ROW()-1,0)="","",HLOOKUP('回答結果(KPMG編集)'!CP$2,'受領情報一覧(KPMG編集)'!$2:$100,ROW()-1,0)),"")</f>
        <v>プラットフォーム上の全てのソフトウェア（サードパーティ製ソフトウェア、OSSを含む）のソフトウェア・コンポーネントのインベントリ（ソフトウェア部品表（SBOM：software bill of materials））を作成しているが、SBOM データを標準フォーマットでは管理していない</v>
      </c>
      <c r="CQ71" s="45" t="str">
        <f>IFERROR(IF(HLOOKUP('回答結果(KPMG編集)'!CQ$2,'受領情報一覧(KPMG編集)'!$2:$100,ROW()-1,0)="","",HLOOKUP('回答結果(KPMG編集)'!CQ$2,'受領情報一覧(KPMG編集)'!$2:$100,ROW()-1,0)),"")</f>
        <v>【パッチ適用への活用】ソフトウェア・コンポーネントのインベントリ（ソフトウェア部品表（SBOM：software bill of materials））を活用し、効率的に適切なタイミングでパッチ適用を実施している;【リスク評価への活用】プラットフォーム上の全てのソフトウェア（サードパーティ製ソフトウェア、OSSを含む）について、ソフトウェア・コンポーネントのインベントリ（ソフトウェア部品表（SBOM：software bill of materials））を活用し、脆弱性や OSS ライセンス等に関わるリスクを評価している;</v>
      </c>
      <c r="CR71" s="45" t="str">
        <f>IFERROR(IF(HLOOKUP('回答結果(KPMG編集)'!CR$2,'受領情報一覧(KPMG編集)'!$2:$100,ROW()-1,0)="","",HLOOKUP('回答結果(KPMG編集)'!CR$2,'受領情報一覧(KPMG編集)'!$2:$100,ROW()-1,0)),"")</f>
        <v/>
      </c>
      <c r="CS71" s="45" t="str">
        <f>IFERROR(IF(HLOOKUP('回答結果(KPMG編集)'!CS$2,'受領情報一覧(KPMG編集)'!$2:$100,ROW()-1,0)="","",HLOOKUP('回答結果(KPMG編集)'!CS$2,'受領情報一覧(KPMG編集)'!$2:$100,ROW()-1,0)),"")</f>
        <v>【ネットワークに関わる対策の実施】不正侵入等を防ぐため、ネットワークデバイスの脆弱性に対してセキュリティ対策を実施している （例）ファイアウォールの設定、境界保護、トラフィックの監視、暗号化された新型プロトコルの利用、等;【データ保護に関わる対策の実施】データの漏洩・改ざんを防止するため、悪質なコードの実行等の攻撃についてモニタリングを実施している。また、検知したイベントを分析し、攻撃の標的及び手法を理解するために活用している;【人（要員）に関わる対策の実施（教育等）】セキュリティインシデントの発生時を想定して、対応方針・手順の策定、人材育成を実施している （例）対応計画や復旧計画の策定・評価、緊急時対応訓練、セキュリティ管理人材の育成研修プラットフォーム上のソフトウェアのセキュリティイベントを監視している、等;</v>
      </c>
      <c r="CT71" s="45" t="str">
        <f>IFERROR(IF(HLOOKUP('回答結果(KPMG編集)'!CT$2,'受領情報一覧(KPMG編集)'!$2:$100,ROW()-1,0)="","",HLOOKUP('回答結果(KPMG編集)'!CT$2,'受領情報一覧(KPMG編集)'!$2:$100,ROW()-1,0)),"")</f>
        <v>ソフトウェアの開発及び運用に関わるメンバーに画一的なトレーニングを実施している;</v>
      </c>
      <c r="CU71" s="45" t="str">
        <f>IFERROR(IF(HLOOKUP('回答結果(KPMG編集)'!CU$2,'受領情報一覧(KPMG編集)'!$2:$100,ROW()-1,0)="","",HLOOKUP('回答結果(KPMG編集)'!CU$2,'受領情報一覧(KPMG編集)'!$2:$100,ROW()-1,0)),"")</f>
        <v>【自動化ツールの活用】テスト自動化ツールを採用することで、テストの一貫した実行と結果の正確な確認を実施しつつ、テストに掛かる工数を最小化している;【静的解析の実施】静的解析（コードベースでの分析）を実施している（例）コードスキャナーを使用して主要なバグを検出している、ハードコードされたパスワードや暗号鍵等がないかを確認している、等;【動的解析の実施】動的解析（実際にプログラムを実行し分析）を実施している（例）テストケースに基づきブラックボックステストを実施している、リグレッションテストを実施している、ソフトウェアがWebサービスを提供する場合はWeb アプリケーションスキャナーなどを使用して脆弱性を検出している、等;【コンポーネント（ソフトウェアを構成する部品・構成要素）の把握・適切な管理】ソフトウェアに含まれているコンポーネント（OSS等の外部ソース含む）について、脆弱性データベース等を活用し脆弱性を継続的に監視している;【継続的な改善対応】検証の結果見つかったバグを修正し、かつ開発プロセスの早い段階でバグを発見し修正するために必要なプロセスの改善を実施している;</v>
      </c>
      <c r="CV71" s="45" t="str">
        <f>IFERROR(IF(HLOOKUP('回答結果(KPMG編集)'!CV$2,'受領情報一覧(KPMG編集)'!$2:$100,ROW()-1,0)="","",HLOOKUP('回答結果(KPMG編集)'!CV$2,'受領情報一覧(KPMG編集)'!$2:$100,ROW()-1,0)),"")</f>
        <v>非公表</v>
      </c>
      <c r="CW71" s="45" t="str">
        <f>IFERROR(IF(HLOOKUP('回答結果(KPMG編集)'!CW$2,'受領情報一覧(KPMG編集)'!$2:$100,ROW()-1,0)="","",HLOOKUP('回答結果(KPMG編集)'!CW$2,'受領情報一覧(KPMG編集)'!$2:$100,ROW()-1,0)),"")</f>
        <v>0件</v>
      </c>
      <c r="CX71" s="45" t="str">
        <f>IFERROR(IF(HLOOKUP('回答結果(KPMG編集)'!CX$2,'受領情報一覧(KPMG編集)'!$2:$100,ROW()-1,0)="","",HLOOKUP('回答結果(KPMG編集)'!CX$2,'受領情報一覧(KPMG編集)'!$2:$100,ROW()-1,0)),"")</f>
        <v>①発注者 
大手ゼネコン
②概要 
建設現場における人員不足が発生している中、工事を予定通りに実施するため進捗管理や現場管理を適切かつ効率的に実施したいニーズがあった。
原来では人が歩いて確認を行うことが主流ではあったが、ドローンを活用することで現場全体の状態確認をすることが可能となった。ただ、進捗把握には定点からの撮影が好ましいが手動操作では同一地点からの撮影が難しいこと、現場で安全に飛行させるには撮操縦技術が必要になることが課題としてあった。同技術では撮影地点の記録と地点間の移動を自動で行う技術を有しているため、継続的な定点撮影が可能となり、また地点間の移動の自動化により操縦技術の要件ハードルを下げることが可能となった。
また、法令上ドローンの飛行可能な高度に制限があるため、敷地が広域な場合は全体を写す空撮が難しい。そのため、指定ルートの飛行とルート上での連続撮影（2秒に1回撮影）とオルソ画像の生成を組み合わせることで広いエリアでも情報収集と状況把握が可能となる。
③参考URL 
なし
④投資対効果：
定点撮影：情報収集（巡回）1回あたりで時間にして1/10程度になることが見込まれる。</v>
      </c>
      <c r="CY71" s="45" t="str">
        <f>IFERROR(IF(HLOOKUP('回答結果(KPMG編集)'!CY$2,'受領情報一覧(KPMG編集)'!$2:$100,ROW()-1,0)="","",HLOOKUP('回答結果(KPMG編集)'!CY$2,'受領情報一覧(KPMG編集)'!$2:$100,ROW()-1,0)),"")</f>
        <v/>
      </c>
      <c r="CZ71" s="45" t="str">
        <f>IFERROR(IF(HLOOKUP('回答結果(KPMG編集)'!CZ$2,'受領情報一覧(KPMG編集)'!$2:$100,ROW()-1,0)="","",HLOOKUP('回答結果(KPMG編集)'!CZ$2,'受領情報一覧(KPMG編集)'!$2:$100,ROW()-1,0)),"")</f>
        <v/>
      </c>
      <c r="DA71" s="45" t="str">
        <f>IFERROR(IF(HLOOKUP('回答結果(KPMG編集)'!DA$2,'受領情報一覧(KPMG編集)'!$2:$100,ROW()-1,0)="","",HLOOKUP('回答結果(KPMG編集)'!DA$2,'受領情報一覧(KPMG編集)'!$2:$100,ROW()-1,0)),"")</f>
        <v/>
      </c>
      <c r="DB71" s="45" t="str">
        <f>IFERROR(IF(HLOOKUP('回答結果(KPMG編集)'!DB$2,'受領情報一覧(KPMG編集)'!$2:$100,ROW()-1,0)="","",HLOOKUP('回答結果(KPMG編集)'!DB$2,'受領情報一覧(KPMG編集)'!$2:$100,ROW()-1,0)),"")</f>
        <v/>
      </c>
      <c r="DC71" s="45" t="str">
        <f>IFERROR(IF(HLOOKUP('回答結果(KPMG編集)'!DC$2,'受領情報一覧(KPMG編集)'!$2:$100,ROW()-1,0)="","",HLOOKUP('回答結果(KPMG編集)'!DC$2,'受領情報一覧(KPMG編集)'!$2:$100,ROW()-1,0)),"")</f>
        <v>無人航空機（ドローン、ラジコン機等）の安全な飛行のためのガイドライン（国土交通省）</v>
      </c>
      <c r="DD71" s="45" t="str">
        <f>IFERROR(IF(HLOOKUP('回答結果(KPMG編集)'!DD$2,'受領情報一覧(KPMG編集)'!$2:$100,ROW()-1,0)="","",HLOOKUP('回答結果(KPMG編集)'!DD$2,'受領情報一覧(KPMG編集)'!$2:$100,ROW()-1,0)),"")</f>
        <v>ドローン機体に搭載されているリポバッテリーに衝撃が加わると発火する恐れがある。 
防爆仕様ではないため、火薬庫等の危険場所では使用できない。 
荒天時や強風で波が高い場合、海では大潮で潮の流れが早い場合には使用できない。
 風速5m/s以上の突風発生時には使用できない。</v>
      </c>
      <c r="DE71" s="45" t="str">
        <f>IFERROR(IF(HLOOKUP('回答結果(KPMG編集)'!DE$2,'受領情報一覧(KPMG編集)'!$2:$100,ROW()-1,0)="","",HLOOKUP('回答結果(KPMG編集)'!DE$2,'受領情報一覧(KPMG編集)'!$2:$100,ROW()-1,0)),"")</f>
        <v>＜ドローン施工管理くん＞
iPadの画面タップだけでドローンの操作ができることに加え、撮影地点の登録と地点間の移動の自動化により定点撮影の効率化を支援しています。
ドローンの操作・定点撮影を誰でも簡単に行えることに加え、ドローンの操縦に不慣れな方でも、ドローンを操縦される方が複数名いらっしゃる現場でも、当初の担当者が異動となった場合でも同じ場所画角での空撮が可能となります。
NETIS登録済み
https://www.netis.mlit.go.jp/netis/pubsearch/details?regNo=KT-220221%20
＜ドローン遠隔点検システム＞
遠隔地にいる有識者との間でのリアルタイムな映像共有や写真確認を実現することで、「安全に」「誰でも簡単に」点検業務を行うことを可能にし、結果として深刻な人材不足の解消と、効率的なインフラ点検を実現する。
東京都 DX Scrum Team Projectで実地検証を実施：https://prtimes.jp/main/html/rd/p/000000022.000016203.html
＜ドローンを活用したDX支援サービス＞
産業用のドローンの導入・活用支援やドローンを活用したDX化の実現に向けた検証・プロジェクト支援、業務定着・定着後のサポートなどをワンストップで対応。
https://corp.t-clue.com/drone-dx/</v>
      </c>
      <c r="DF71" s="45" t="str">
        <f>IFERROR(IF(HLOOKUP('回答結果(KPMG編集)'!DF$2,'受領情報一覧(KPMG編集)'!$2:$100,ROW()-1,0)="","",HLOOKUP('回答結果(KPMG編集)'!DF$2,'受領情報一覧(KPMG編集)'!$2:$100,ROW()-1,0)),"")</f>
        <v>日本国の裁判所</v>
      </c>
      <c r="DG71" s="45" t="str">
        <f>IFERROR(IF(HLOOKUP('回答結果(KPMG編集)'!DG$2,'受領情報一覧(KPMG編集)'!$2:$100,ROW()-1,0)="","",HLOOKUP('回答結果(KPMG編集)'!DG$2,'受領情報一覧(KPMG編集)'!$2:$100,ROW()-1,0)),"")</f>
        <v>日本法</v>
      </c>
      <c r="DH71" s="45" t="str">
        <f>IFERROR(IF(HLOOKUP('回答結果(KPMG編集)'!DH$2,'受領情報一覧(KPMG編集)'!$2:$100,ROW()-1,0)="","",HLOOKUP('回答結果(KPMG編集)'!DH$2,'受領情報一覧(KPMG編集)'!$2:$100,ROW()-1,0)),"")</f>
        <v>はい</v>
      </c>
      <c r="DI71" s="45" t="str">
        <f>IFERROR(IF(HLOOKUP('回答結果(KPMG編集)'!DI$2,'受領情報一覧(KPMG編集)'!$2:$100,ROW()-1,0)="","",HLOOKUP('回答結果(KPMG編集)'!DI$2,'受領情報一覧(KPMG編集)'!$2:$100,ROW()-1,0)),"")</f>
        <v>はい</v>
      </c>
      <c r="DJ71" s="45" t="str">
        <f>IFERROR(IF(HLOOKUP('回答結果(KPMG編集)'!DJ$2,'受領情報一覧(KPMG編集)'!$2:$100,ROW()-1,0)="","",HLOOKUP('回答結果(KPMG編集)'!DJ$2,'受領情報一覧(KPMG編集)'!$2:$100,ROW()-1,0)),"")</f>
        <v>CLUEは、DroneRooferの内容に関し、適法性、正確性、真実性、有用性、特定目的への適合性、適時性、完全性等について、いかなる保証も行わず、いかなる責任も負いません。 DroneRooferは現状有姿で提供されるものであり、会員のご判断の下適切に利用ください。会員によるDroneRooferのご利用に関して、会員に損害が発生した場合であっても、当該損害の発生につきCLUEに故意または重過失が無い限り、CLUEは、契約責任、不法行為、その他請求原因の如何にかかわらず、また、当該損害の予見の可否を問わず、一切の責任を負いません。 万が一、CLUEが会員に対して何らかの責任を負う場合にも、当該責任に関する損害賠償の合計額は、当該会員がCLUEに対して現実に支払った本アプリ、本クラウドサービス及び付帯サービスの利用料金（本ドローン及び本iPadの代金を含まない。）のうち、過去6か月間の期間に対応する月額料金相当額又は50万円のいずれか低い方の金額を上限とします。また、CLUEは、会員の事業機会の損失、逸失利益、データ消失・損壊によって生じた損害については、いかなる賠償責任も負いません。  当社は、ドローン施工管理くんの内容に関し、適法性、正確性、真実性、有用性、特定目的への適合性、適時性、完全性等について、いかなる保証も行うものではありません。 ドローン施工管理くんの利用に関して、当社は、契約責任、不法行為、その他請求原因の如何にかかわらず、また、当該損害の予見の可否を問わず、責任を負いません。 万が一、当社が会員に対して何らかの責任を負う場合にも、当該責任に関する損害賠償の合計額は、当該会員が過去6か月間に当社に支払ったドローン施工管理くんに関する代金及び利用料金の合計額又は50万円のいずれか低い方の金額を上限とします。また、当社は、会員の事業機会の損失、逸失利益、データ消失・損壊によって生じた損害については、いかなる賠償責任も負いません。</v>
      </c>
      <c r="DK71" s="45" t="str">
        <f>IFERROR(IF(HLOOKUP('回答結果(KPMG編集)'!DK$2,'受領情報一覧(KPMG編集)'!$2:$100,ROW()-1,0)="","",HLOOKUP('回答結果(KPMG編集)'!DK$2,'受領情報一覧(KPMG編集)'!$2:$100,ROW()-1,0)),"")</f>
        <v/>
      </c>
      <c r="DL71" s="45" t="str">
        <f>IFERROR(IF(HLOOKUP('回答結果(KPMG編集)'!DL$2,'受領情報一覧(KPMG編集)'!$2:$100,ROW()-1,0)="","",HLOOKUP('回答結果(KPMG編集)'!DL$2,'受領情報一覧(KPMG編集)'!$2:$100,ROW()-1,0)),"")</f>
        <v/>
      </c>
      <c r="DM71" s="45" t="str">
        <f>IFERROR(IF(HLOOKUP('回答結果(KPMG編集)'!DM$2,'受領情報一覧(KPMG編集)'!$2:$100,ROW()-1,0)="","",HLOOKUP('回答結果(KPMG編集)'!DM$2,'受領情報一覧(KPMG編集)'!$2:$100,ROW()-1,0)),"")</f>
        <v/>
      </c>
      <c r="DN71" s="45" t="str">
        <f>IFERROR(IF(HLOOKUP('回答結果(KPMG編集)'!DN$2,'受領情報一覧(KPMG編集)'!$2:$100,ROW()-1,0)="","",HLOOKUP('回答結果(KPMG編集)'!DN$2,'受領情報一覧(KPMG編集)'!$2:$100,ROW()-1,0)),"")</f>
        <v/>
      </c>
      <c r="DO71" s="45" t="str">
        <f>IFERROR(IF(HLOOKUP('回答結果(KPMG編集)'!DO$2,'受領情報一覧(KPMG編集)'!$2:$100,ROW()-1,0)="","",HLOOKUP('回答結果(KPMG編集)'!DO$2,'受領情報一覧(KPMG編集)'!$2:$100,ROW()-1,0)),"")</f>
        <v/>
      </c>
      <c r="DP71" s="45" t="str">
        <f>IFERROR(IF(HLOOKUP('回答結果(KPMG編集)'!DP$2,'受領情報一覧(KPMG編集)'!$2:$100,ROW()-1,0)="","",HLOOKUP('回答結果(KPMG編集)'!DP$2,'受領情報一覧(KPMG編集)'!$2:$100,ROW()-1,0)),"")</f>
        <v/>
      </c>
      <c r="DQ71" s="45" t="str">
        <f>IFERROR(IF(HLOOKUP('回答結果(KPMG編集)'!DQ$2,'受領情報一覧(KPMG編集)'!$2:$100,ROW()-1,0)="","",HLOOKUP('回答結果(KPMG編集)'!DQ$2,'受領情報一覧(KPMG編集)'!$2:$100,ROW()-1,0)),"")</f>
        <v/>
      </c>
      <c r="DR71" s="45" t="str">
        <f>IFERROR(IF(HLOOKUP('回答結果(KPMG編集)'!DR$2,'受領情報一覧(KPMG編集)'!$2:$100,ROW()-1,0)="","",HLOOKUP('回答結果(KPMG編集)'!DR$2,'受領情報一覧(KPMG編集)'!$2:$100,ROW()-1,0)),"")</f>
        <v/>
      </c>
      <c r="DS71" s="45" t="str">
        <f>IFERROR(IF(HLOOKUP('回答結果(KPMG編集)'!DS$2,'受領情報一覧(KPMG編集)'!$2:$100,ROW()-1,0)="","",HLOOKUP('回答結果(KPMG編集)'!DS$2,'受領情報一覧(KPMG編集)'!$2:$100,ROW()-1,0)),"")</f>
        <v/>
      </c>
      <c r="DT71" s="45" t="str">
        <f>IFERROR(IF(HLOOKUP('回答結果(KPMG編集)'!DT$2,'受領情報一覧(KPMG編集)'!$2:$100,ROW()-1,0)="","",HLOOKUP('回答結果(KPMG編集)'!DT$2,'受領情報一覧(KPMG編集)'!$2:$100,ROW()-1,0)),"")</f>
        <v/>
      </c>
      <c r="DU71" s="45" t="str">
        <f>IFERROR(IF(HLOOKUP('回答結果(KPMG編集)'!DU$2,'受領情報一覧(KPMG編集)'!$2:$100,ROW()-1,0)="","",HLOOKUP('回答結果(KPMG編集)'!DU$2,'受領情報一覧(KPMG編集)'!$2:$100,ROW()-1,0)),"")</f>
        <v/>
      </c>
      <c r="DV71" s="45" t="str">
        <f>IFERROR(IF(HLOOKUP('回答結果(KPMG編集)'!DV$2,'受領情報一覧(KPMG編集)'!$2:$100,ROW()-1,0)="","",HLOOKUP('回答結果(KPMG編集)'!DV$2,'受領情報一覧(KPMG編集)'!$2:$100,ROW()-1,0)),"")</f>
        <v>法人事業部　萩原北斗</v>
      </c>
      <c r="DW71" s="45" t="str">
        <f>IFERROR(IF(HLOOKUP('回答結果(KPMG編集)'!DW$2,'受領情報一覧(KPMG編集)'!$2:$100,ROW()-1,0)="","",HLOOKUP('回答結果(KPMG編集)'!DW$2,'受領情報一覧(KPMG編集)'!$2:$100,ROW()-1,0)),"")</f>
        <v>ホウジンジギョウブ　ハギハラホクト</v>
      </c>
      <c r="DX71" s="45" t="str">
        <f>IFERROR(IF(HLOOKUP('回答結果(KPMG編集)'!DX$2,'受領情報一覧(KPMG編集)'!$2:$100,ROW()-1,0)="","",HLOOKUP('回答結果(KPMG編集)'!DX$2,'受領情報一覧(KPMG編集)'!$2:$100,ROW()-1,0)),"")</f>
        <v>03-6802-7996（平日10:00~19:00）
support@t-clue.com</v>
      </c>
      <c r="DY71" s="45" t="str">
        <f>IFERROR(IF(HLOOKUP('回答結果(KPMG編集)'!DY$2,'受領情報一覧(KPMG編集)'!$2:$100,ROW()-1,0)="","",HLOOKUP('回答結果(KPMG編集)'!DY$2,'受領情報一覧(KPMG編集)'!$2:$100,ROW()-1,0)),"")</f>
        <v>個人情報の取扱いに同意する</v>
      </c>
      <c r="DZ71" s="45" t="str">
        <f>IFERROR(IF(HLOOKUP('回答結果(KPMG編集)'!DZ$2,'受領情報一覧(KPMG編集)'!$2:$100,ROW()-1,0)="","",HLOOKUP('回答結果(KPMG編集)'!DZ$2,'受領情報一覧(KPMG編集)'!$2:$100,ROW()-1,0)),"")</f>
        <v>著作権の取扱いに同意する</v>
      </c>
      <c r="EA71" s="45" t="str">
        <f>IFERROR(IF(HLOOKUP('回答結果(KPMG編集)'!EA$3,'受領情報一覧(KPMG編集)'!$3:$100,ROW()-2,0)="","",HLOOKUP('回答結果(KPMG編集)'!EA$3,'受領情報一覧(KPMG編集)'!$3:$100,ROW()-2,0)),"")</f>
        <v>同意する</v>
      </c>
      <c r="EB71" s="45" t="str">
        <f>IFERROR(IF(HLOOKUP('回答結果(KPMG編集)'!EB$3,'受領情報一覧(KPMG編集)'!$3:$100,ROW()-2,0)="","",HLOOKUP('回答結果(KPMG編集)'!EB$3,'受領情報一覧(KPMG編集)'!$3:$100,ROW()-2,0)),"")</f>
        <v>確認しました</v>
      </c>
    </row>
    <row r="72" spans="2:132" x14ac:dyDescent="0.55000000000000004">
      <c r="B72" s="67">
        <f>IFERROR(IF(Table1[[#This Row],[回答ID]]="","",Table1[[#This Row],[回答ID]]),"")</f>
        <v>69</v>
      </c>
      <c r="C72" s="46">
        <f>IFERROR(IF(Table1[[#This Row],[開始時刻]]="","",Table1[[#This Row],[開始時刻]]),"")</f>
        <v>45338.397199074076</v>
      </c>
      <c r="D72" s="46">
        <f>IFERROR(IF(Table1[[#This Row],[完了時刻]]="","",Table1[[#This Row],[完了時刻]]),"")</f>
        <v>45338.546180555553</v>
      </c>
      <c r="E72" s="45" t="str">
        <f>IFERROR(IF(Table1[[#This Row],[メール]]="","",Table1[[#This Row],[メール]]),"")</f>
        <v>anonymous</v>
      </c>
      <c r="F72" s="45" t="str">
        <f>IFERROR(IF(Table1[[#This Row],[名前]]="","",Table1[[#This Row],[名前]]),"")</f>
        <v/>
      </c>
      <c r="G72" s="45" t="str">
        <f>IFERROR(IF(Table1[[#This Row],[最終変更時刻]]="","",Table1[[#This Row],[最終変更時刻]]),"")</f>
        <v/>
      </c>
      <c r="H72" s="45" t="str">
        <f>IFERROR(IF(HLOOKUP('回答結果(KPMG編集)'!H$2,'受領情報一覧(KPMG編集)'!$2:$100,ROW()-1,0)="","",HLOOKUP('回答結果(KPMG編集)'!H$2,'受領情報一覧(KPMG編集)'!$2:$100,ROW()-1,0)),"")</f>
        <v>浜松ホトニクス株式会社</v>
      </c>
      <c r="I72" s="45" t="str">
        <f>IFERROR(IF(HLOOKUP('回答結果(KPMG編集)'!I$2,'受領情報一覧(KPMG編集)'!$2:$100,ROW()-1,0)="","",HLOOKUP('回答結果(KPMG編集)'!I$2,'受領情報一覧(KPMG編集)'!$2:$100,ROW()-1,0)),"")</f>
        <v>ハママツホトニクス</v>
      </c>
      <c r="J72" s="45" t="str">
        <f>IFERROR(IF(HLOOKUP('回答結果(KPMG編集)'!J$2,'受領情報一覧(KPMG編集)'!$2:$100,ROW()-1,0)="","",HLOOKUP('回答結果(KPMG編集)'!J$2,'受領情報一覧(KPMG編集)'!$2:$100,ROW()-1,0)),"")</f>
        <v>日本国</v>
      </c>
      <c r="K72" s="184">
        <f>IFERROR(IF(HLOOKUP('回答結果(KPMG編集)'!K$2,'受領情報一覧(KPMG編集)'!$2:$100,ROW()-1,0)="","",HLOOKUP('回答結果(KPMG編集)'!K$2,'受領情報一覧(KPMG編集)'!$2:$100,ROW()-1,0)),"")</f>
        <v>2080401004193</v>
      </c>
      <c r="L72" s="45" t="str">
        <f>IFERROR(IF(HLOOKUP('回答結果(KPMG編集)'!L$2,'受領情報一覧(KPMG編集)'!$2:$100,ROW()-1,0)="","",HLOOKUP('回答結果(KPMG編集)'!L$2,'受領情報一覧(KPMG編集)'!$2:$100,ROW()-1,0)),"")</f>
        <v>300⼈超</v>
      </c>
      <c r="M72" s="45" t="str">
        <f>IFERROR(IF(HLOOKUP('回答結果(KPMG編集)'!M$2,'受領情報一覧(KPMG編集)'!$2:$100,ROW()-1,0)="","",HLOOKUP('回答結果(KPMG編集)'!M$2,'受領情報一覧(KPMG編集)'!$2:$100,ROW()-1,0)),"")</f>
        <v>３億円超</v>
      </c>
      <c r="N72" s="45" t="str">
        <f>IFERROR(IF(HLOOKUP('回答結果(KPMG編集)'!N$2,'受領情報一覧(KPMG編集)'!$2:$100,ROW()-1,0)="","",HLOOKUP('回答結果(KPMG編集)'!N$2,'受領情報一覧(KPMG編集)'!$2:$100,ROW()-1,0)),"")</f>
        <v>静岡県磐田市下神増314-5</v>
      </c>
      <c r="O72" s="45" t="str">
        <f>IFERROR(IF(HLOOKUP('回答結果(KPMG編集)'!O$2,'受領情報一覧(KPMG編集)'!$2:$100,ROW()-1,0)="","",HLOOKUP('回答結果(KPMG編集)'!O$2,'受領情報一覧(KPMG編集)'!$2:$100,ROW()-1,0)),"")</f>
        <v>https://www.hamamatsu.com</v>
      </c>
      <c r="P72" s="45" t="str">
        <f>IFERROR(IF(HLOOKUP('回答結果(KPMG編集)'!P$2,'受領情報一覧(KPMG編集)'!$2:$100,ROW()-1,0)="","",HLOOKUP('回答結果(KPMG編集)'!P$2,'受領情報一覧(KPMG編集)'!$2:$100,ROW()-1,0)),"")</f>
        <v>中央省庁（全省庁統一資格）;都道府県;市区町村;</v>
      </c>
      <c r="Q72" s="45" t="str">
        <f>IFERROR(IF(HLOOKUP('回答結果(KPMG編集)'!Q$2,'受領情報一覧(KPMG編集)'!$2:$100,ROW()-1,0)="","",HLOOKUP('回答結果(KPMG編集)'!Q$2,'受領情報一覧(KPMG編集)'!$2:$100,ROW()-1,0)),"")</f>
        <v>全国;</v>
      </c>
      <c r="R72" s="45" t="str">
        <f>IFERROR(IF(HLOOKUP('回答結果(KPMG編集)'!R$2,'受領情報一覧(KPMG編集)'!$2:$100,ROW()-1,0)="","",HLOOKUP('回答結果(KPMG編集)'!R$2,'受領情報一覧(KPMG編集)'!$2:$100,ROW()-1,0)),"")</f>
        <v>配管腐食検査用エネルギー弁別型放射線ラインセンサ</v>
      </c>
      <c r="S72" s="45" t="str">
        <f>IFERROR(IF(HLOOKUP('回答結果(KPMG編集)'!S$2,'受領情報一覧(KPMG編集)'!$2:$100,ROW()-1,0)="","",HLOOKUP('回答結果(KPMG編集)'!S$2,'受領情報一覧(KPMG編集)'!$2:$100,ROW()-1,0)),"")</f>
        <v>C13247</v>
      </c>
      <c r="T72" s="45" t="str">
        <f>IFERROR(IF(HLOOKUP('回答結果(KPMG編集)'!T$2,'受領情報一覧(KPMG編集)'!$2:$100,ROW()-1,0)="","",HLOOKUP('回答結果(KPMG編集)'!T$2,'受領情報一覧(KPMG編集)'!$2:$100,ROW()-1,0)),"")</f>
        <v>石油・ガス・化学プラント等の配管の腐食・減肉を効率的に発見するエネルギー弁別型放射線ラインセンサです。放射線透過試験を用いて、今までにない高精度な配管の腐食・減肉検査を実現します。</v>
      </c>
      <c r="U72" s="45" t="str">
        <f>IFERROR(IF(HLOOKUP('回答結果(KPMG編集)'!U$2,'受領情報一覧(KPMG編集)'!$2:$100,ROW()-1,0)="","",HLOOKUP('回答結果(KPMG編集)'!U$2,'受領情報一覧(KPMG編集)'!$2:$100,ROW()-1,0)),"")</f>
        <v>https://www.hamamatsu.com/jp/ja/product/optical-sensors/radiation-sensor/Radiation-line-sensor/C13247.html</v>
      </c>
      <c r="V72" s="45" t="str">
        <f>IFERROR(IF(HLOOKUP('回答結果(KPMG編集)'!V$2,'受領情報一覧(KPMG編集)'!$2:$100,ROW()-1,0)="","",HLOOKUP('回答結果(KPMG編集)'!V$2,'受領情報一覧(KPMG編集)'!$2:$100,ROW()-1,0)),"")</f>
        <v/>
      </c>
      <c r="W72" s="45" t="str">
        <f>IFERROR(IF(HLOOKUP('回答結果(KPMG編集)'!W$2,'受領情報一覧(KPMG編集)'!$2:$100,ROW()-1,0)="","",HLOOKUP('回答結果(KPMG編集)'!W$2,'受領情報一覧(KPMG編集)'!$2:$100,ROW()-1,0)),"")</f>
        <v/>
      </c>
      <c r="X72" s="45" t="str">
        <f>IFERROR(IF(HLOOKUP('回答結果(KPMG編集)'!X$2,'受領情報一覧(KPMG編集)'!$2:$100,ROW()-1,0)="","",HLOOKUP('回答結果(KPMG編集)'!X$2,'受領情報一覧(KPMG編集)'!$2:$100,ROW()-1,0)),"")</f>
        <v>１つの要素技術により構成される</v>
      </c>
      <c r="Y72" s="45" t="str">
        <f>IFERROR(IF(HLOOKUP('回答結果(KPMG編集)'!Y$2,'受領情報一覧(KPMG編集)'!$2:$100,ROW()-1,0)="","",HLOOKUP('回答結果(KPMG編集)'!Y$2,'受領情報一覧(KPMG編集)'!$2:$100,ROW()-1,0)),"")</f>
        <v>浜松ホトニクス株式会社</v>
      </c>
      <c r="Z72" s="45" t="str">
        <f>IFERROR(IF(HLOOKUP('回答結果(KPMG編集)'!Z$2,'受領情報一覧(KPMG編集)'!$2:$100,ROW()-1,0)="","",HLOOKUP('回答結果(KPMG編集)'!Z$2,'受領情報一覧(KPMG編集)'!$2:$100,ROW()-1,0)),"")</f>
        <v>ハママツホトニクス</v>
      </c>
      <c r="AA72" s="185" t="str">
        <f>IFERROR(IF(HLOOKUP('回答結果(KPMG編集)'!AA$2,'受領情報一覧(KPMG編集)'!$2:$100,ROW()-1,0)="","",HLOOKUP('回答結果(KPMG編集)'!AA$2,'受領情報一覧(KPMG編集)'!$2:$100,ROW()-1,0)),"")</f>
        <v>2080401004193</v>
      </c>
      <c r="AB72" s="45" t="str">
        <f>IFERROR(IF(HLOOKUP('回答結果(KPMG編集)'!AB$2,'受領情報一覧(KPMG編集)'!$2:$100,ROW()-1,0)="","",HLOOKUP('回答結果(KPMG編集)'!AB$2,'受領情報一覧(KPMG編集)'!$2:$100,ROW()-1,0)),"")</f>
        <v>静岡県磐田市下神増314-5</v>
      </c>
      <c r="AC72" s="45" t="str">
        <f>IFERROR(IF(HLOOKUP('回答結果(KPMG編集)'!AC$2,'受領情報一覧(KPMG編集)'!$2:$100,ROW()-1,0)="","",HLOOKUP('回答結果(KPMG編集)'!AC$2,'受領情報一覧(KPMG編集)'!$2:$100,ROW()-1,0)),"")</f>
        <v/>
      </c>
      <c r="AD72" s="45" t="str">
        <f>IFERROR(IF(HLOOKUP('回答結果(KPMG編集)'!AD$2,'受領情報一覧(KPMG編集)'!$2:$100,ROW()-1,0)="","",HLOOKUP('回答結果(KPMG編集)'!AD$2,'受領情報一覧(KPMG編集)'!$2:$100,ROW()-1,0)),"")</f>
        <v/>
      </c>
      <c r="AE72" s="45" t="str">
        <f>IFERROR(IF(HLOOKUP('回答結果(KPMG編集)'!AE$2,'受領情報一覧(KPMG編集)'!$2:$100,ROW()-1,0)="","",HLOOKUP('回答結果(KPMG編集)'!AE$2,'受領情報一覧(KPMG編集)'!$2:$100,ROW()-1,0)),"")</f>
        <v/>
      </c>
      <c r="AF72" s="45" t="str">
        <f>IFERROR(IF(HLOOKUP('回答結果(KPMG編集)'!AF$2,'受領情報一覧(KPMG編集)'!$2:$100,ROW()-1,0)="","",HLOOKUP('回答結果(KPMG編集)'!AF$2,'受領情報一覧(KPMG編集)'!$2:$100,ROW()-1,0)),"")</f>
        <v/>
      </c>
      <c r="AG72" s="185" t="str">
        <f>IFERROR(IF(HLOOKUP('回答結果(KPMG編集)'!AG$2,'受領情報一覧(KPMG編集)'!$2:$100,ROW()-1,0)="","",HLOOKUP('回答結果(KPMG編集)'!AG$2,'受領情報一覧(KPMG編集)'!$2:$100,ROW()-1,0)),"")</f>
        <v/>
      </c>
      <c r="AH72" s="45" t="str">
        <f>IFERROR(IF(HLOOKUP('回答結果(KPMG編集)'!AH$2,'受領情報一覧(KPMG編集)'!$2:$100,ROW()-1,0)="","",HLOOKUP('回答結果(KPMG編集)'!AH$2,'受領情報一覧(KPMG編集)'!$2:$100,ROW()-1,0)),"")</f>
        <v/>
      </c>
      <c r="AI72" s="45" t="str">
        <f>IFERROR(IF(HLOOKUP('回答結果(KPMG編集)'!AI$2,'受領情報一覧(KPMG編集)'!$2:$100,ROW()-1,0)="","",HLOOKUP('回答結果(KPMG編集)'!AI$2,'受領情報一覧(KPMG編集)'!$2:$100,ROW()-1,0)),"")</f>
        <v/>
      </c>
      <c r="AJ72" s="45" t="str">
        <f>IFERROR(IF(HLOOKUP('回答結果(KPMG編集)'!AJ$2,'受領情報一覧(KPMG編集)'!$2:$100,ROW()-1,0)="","",HLOOKUP('回答結果(KPMG編集)'!AJ$2,'受領情報一覧(KPMG編集)'!$2:$100,ROW()-1,0)),"")</f>
        <v/>
      </c>
      <c r="AK72" s="45" t="str">
        <f>IFERROR(IF(HLOOKUP('回答結果(KPMG編集)'!AK$2,'受領情報一覧(KPMG編集)'!$2:$100,ROW()-1,0)="","",HLOOKUP('回答結果(KPMG編集)'!AK$2,'受領情報一覧(KPMG編集)'!$2:$100,ROW()-1,0)),"")</f>
        <v/>
      </c>
      <c r="AL72" s="45" t="str">
        <f>IFERROR(IF(HLOOKUP('回答結果(KPMG編集)'!AL$2,'受領情報一覧(KPMG編集)'!$2:$100,ROW()-1,0)="","",HLOOKUP('回答結果(KPMG編集)'!AL$2,'受領情報一覧(KPMG編集)'!$2:$100,ROW()-1,0)),"")</f>
        <v/>
      </c>
      <c r="AM72" s="45" t="str">
        <f>IFERROR(IF(HLOOKUP('回答結果(KPMG編集)'!AM$2,'受領情報一覧(KPMG編集)'!$2:$100,ROW()-1,0)="","",HLOOKUP('回答結果(KPMG編集)'!AM$2,'受領情報一覧(KPMG編集)'!$2:$100,ROW()-1,0)),"")</f>
        <v/>
      </c>
      <c r="AN72" s="185" t="str">
        <f>IFERROR(IF(HLOOKUP('回答結果(KPMG編集)'!AN$2,'受領情報一覧(KPMG編集)'!$2:$100,ROW()-1,0)="","",HLOOKUP('回答結果(KPMG編集)'!AN$2,'受領情報一覧(KPMG編集)'!$2:$100,ROW()-1,0)),"")</f>
        <v/>
      </c>
      <c r="AO72" s="45" t="str">
        <f>IFERROR(IF(HLOOKUP('回答結果(KPMG編集)'!AO$2,'受領情報一覧(KPMG編集)'!$2:$100,ROW()-1,0)="","",HLOOKUP('回答結果(KPMG編集)'!AO$2,'受領情報一覧(KPMG編集)'!$2:$100,ROW()-1,0)),"")</f>
        <v/>
      </c>
      <c r="AP72" s="45" t="str">
        <f>IFERROR(IF(HLOOKUP('回答結果(KPMG編集)'!AP$2,'受領情報一覧(KPMG編集)'!$2:$100,ROW()-1,0)="","",HLOOKUP('回答結果(KPMG編集)'!AP$2,'受領情報一覧(KPMG編集)'!$2:$100,ROW()-1,0)),"")</f>
        <v/>
      </c>
      <c r="AQ72" s="45" t="str">
        <f>IFERROR(IF(HLOOKUP('回答結果(KPMG編集)'!AQ$2,'受領情報一覧(KPMG編集)'!$2:$100,ROW()-1,0)="","",HLOOKUP('回答結果(KPMG編集)'!AQ$2,'受領情報一覧(KPMG編集)'!$2:$100,ROW()-1,0)),"")</f>
        <v/>
      </c>
      <c r="AR72" s="45" t="str">
        <f>IFERROR(IF(HLOOKUP('回答結果(KPMG編集)'!AR$2,'受領情報一覧(KPMG編集)'!$2:$100,ROW()-1,0)="","",HLOOKUP('回答結果(KPMG編集)'!AR$2,'受領情報一覧(KPMG編集)'!$2:$100,ROW()-1,0)),"")</f>
        <v/>
      </c>
      <c r="AS72" s="45" t="str">
        <f>IFERROR(IF(HLOOKUP('回答結果(KPMG編集)'!AS$2,'受領情報一覧(KPMG編集)'!$2:$100,ROW()-1,0)="","",HLOOKUP('回答結果(KPMG編集)'!AS$2,'受領情報一覧(KPMG編集)'!$2:$100,ROW()-1,0)),"")</f>
        <v/>
      </c>
      <c r="AT72" s="45" t="str">
        <f>IFERROR(IF(HLOOKUP('回答結果(KPMG編集)'!AT$2,'受領情報一覧(KPMG編集)'!$2:$100,ROW()-1,0)="","",HLOOKUP('回答結果(KPMG編集)'!AT$2,'受領情報一覧(KPMG編集)'!$2:$100,ROW()-1,0)),"")</f>
        <v/>
      </c>
      <c r="AU72" s="45" t="str">
        <f>IFERROR(IF(HLOOKUP('回答結果(KPMG編集)'!AU$2,'受領情報一覧(KPMG編集)'!$2:$100,ROW()-1,0)="","",HLOOKUP('回答結果(KPMG編集)'!AU$2,'受領情報一覧(KPMG編集)'!$2:$100,ROW()-1,0)),"")</f>
        <v/>
      </c>
      <c r="AV72" s="45" t="str">
        <f>IFERROR(IF(HLOOKUP('回答結果(KPMG編集)'!AV$2,'受領情報一覧(KPMG編集)'!$2:$100,ROW()-1,0)="","",HLOOKUP('回答結果(KPMG編集)'!AV$2,'受領情報一覧(KPMG編集)'!$2:$100,ROW()-1,0)),"")</f>
        <v/>
      </c>
      <c r="AW72" s="45" t="str">
        <f>IFERROR(IF(HLOOKUP('回答結果(KPMG編集)'!AW$2,'受領情報一覧(KPMG編集)'!$2:$100,ROW()-1,0)="","",HLOOKUP('回答結果(KPMG編集)'!AW$2,'受領情報一覧(KPMG編集)'!$2:$100,ROW()-1,0)),"")</f>
        <v/>
      </c>
      <c r="AX72" s="45" t="str">
        <f>IFERROR(IF(HLOOKUP('回答結果(KPMG編集)'!AX$2,'受領情報一覧(KPMG編集)'!$2:$100,ROW()-1,0)="","",HLOOKUP('回答結果(KPMG編集)'!AX$2,'受領情報一覧(KPMG編集)'!$2:$100,ROW()-1,0)),"")</f>
        <v/>
      </c>
      <c r="AY72" s="45" t="str">
        <f>IFERROR(IF(HLOOKUP('回答結果(KPMG編集)'!AY$2,'受領情報一覧(KPMG編集)'!$2:$100,ROW()-1,0)="","",HLOOKUP('回答結果(KPMG編集)'!AY$2,'受領情報一覧(KPMG編集)'!$2:$100,ROW()-1,0)),"")</f>
        <v/>
      </c>
      <c r="AZ72" s="45" t="str">
        <f>IFERROR(IF(HLOOKUP('回答結果(KPMG編集)'!AZ$2,'受領情報一覧(KPMG編集)'!$2:$100,ROW()-1,0)="","",HLOOKUP('回答結果(KPMG編集)'!AZ$2,'受領情報一覧(KPMG編集)'!$2:$100,ROW()-1,0)),"")</f>
        <v/>
      </c>
      <c r="BA72" s="45" t="str">
        <f>IFERROR(IF(HLOOKUP('回答結果(KPMG編集)'!BA$2,'受領情報一覧(KPMG編集)'!$2:$100,ROW()-1,0)="","",HLOOKUP('回答結果(KPMG編集)'!BA$2,'受領情報一覧(KPMG編集)'!$2:$100,ROW()-1,0)),"")</f>
        <v/>
      </c>
      <c r="BB72" s="185" t="str">
        <f>IFERROR(IF(HLOOKUP('回答結果(KPMG編集)'!BB$2,'受領情報一覧(KPMG編集)'!$2:$100,ROW()-1,0)="","",HLOOKUP('回答結果(KPMG編集)'!BB$2,'受領情報一覧(KPMG編集)'!$2:$100,ROW()-1,0)),"")</f>
        <v/>
      </c>
      <c r="BC72" s="45" t="str">
        <f>IFERROR(IF(HLOOKUP('回答結果(KPMG編集)'!BC$2,'受領情報一覧(KPMG編集)'!$2:$100,ROW()-1,0)="","",HLOOKUP('回答結果(KPMG編集)'!BC$2,'受領情報一覧(KPMG編集)'!$2:$100,ROW()-1,0)),"")</f>
        <v/>
      </c>
      <c r="BD72" s="45" t="str">
        <f>IFERROR(IF(HLOOKUP('回答結果(KPMG編集)'!BD$2,'受領情報一覧(KPMG編集)'!$2:$100,ROW()-1,0)="","",HLOOKUP('回答結果(KPMG編集)'!BD$2,'受領情報一覧(KPMG編集)'!$2:$100,ROW()-1,0)),"")</f>
        <v/>
      </c>
      <c r="BE72" s="45" t="str">
        <f>IFERROR(IF(HLOOKUP('回答結果(KPMG編集)'!BE$2,'受領情報一覧(KPMG編集)'!$2:$100,ROW()-1,0)="","",HLOOKUP('回答結果(KPMG編集)'!BE$2,'受領情報一覧(KPMG編集)'!$2:$100,ROW()-1,0)),"")</f>
        <v/>
      </c>
      <c r="BF72" s="45" t="str">
        <f>IFERROR(IF(HLOOKUP('回答結果(KPMG編集)'!BF$2,'受領情報一覧(KPMG編集)'!$2:$100,ROW()-1,0)="","",HLOOKUP('回答結果(KPMG編集)'!BF$2,'受領情報一覧(KPMG編集)'!$2:$100,ROW()-1,0)),"")</f>
        <v/>
      </c>
      <c r="BG72" s="45" t="str">
        <f>IFERROR(IF(HLOOKUP('回答結果(KPMG編集)'!BG$2,'受領情報一覧(KPMG編集)'!$2:$100,ROW()-1,0)="","",HLOOKUP('回答結果(KPMG編集)'!BG$2,'受領情報一覧(KPMG編集)'!$2:$100,ROW()-1,0)),"")</f>
        <v/>
      </c>
      <c r="BH72" s="45" t="str">
        <f>IFERROR(IF(HLOOKUP('回答結果(KPMG編集)'!BH$2,'受領情報一覧(KPMG編集)'!$2:$100,ROW()-1,0)="","",HLOOKUP('回答結果(KPMG編集)'!BH$2,'受領情報一覧(KPMG編集)'!$2:$100,ROW()-1,0)),"")</f>
        <v/>
      </c>
      <c r="BI72" s="45" t="str">
        <f>IFERROR(IF(HLOOKUP('回答結果(KPMG編集)'!BI$2,'受領情報一覧(KPMG編集)'!$2:$100,ROW()-1,0)="","",HLOOKUP('回答結果(KPMG編集)'!BI$2,'受領情報一覧(KPMG編集)'!$2:$100,ROW()-1,0)),"")</f>
        <v/>
      </c>
      <c r="BJ72" s="45" t="str">
        <f>IFERROR(IF(HLOOKUP('回答結果(KPMG編集)'!BJ$2,'受領情報一覧(KPMG編集)'!$2:$100,ROW()-1,0)="","",HLOOKUP('回答結果(KPMG編集)'!BJ$2,'受領情報一覧(KPMG編集)'!$2:$100,ROW()-1,0)),"")</f>
        <v/>
      </c>
      <c r="BK72" s="45" t="str">
        <f>IFERROR(IF(HLOOKUP('回答結果(KPMG編集)'!BK$2,'受領情報一覧(KPMG編集)'!$2:$100,ROW()-1,0)="","",HLOOKUP('回答結果(KPMG編集)'!BK$2,'受領情報一覧(KPMG編集)'!$2:$100,ROW()-1,0)),"")</f>
        <v/>
      </c>
      <c r="BL72" s="45" t="str">
        <f>IFERROR(IF(HLOOKUP('回答結果(KPMG編集)'!BL$2,'受領情報一覧(KPMG編集)'!$2:$100,ROW()-1,0)="","",HLOOKUP('回答結果(KPMG編集)'!BL$2,'受領情報一覧(KPMG編集)'!$2:$100,ROW()-1,0)),"")</f>
        <v/>
      </c>
      <c r="BM72" s="45" t="str">
        <f>IFERROR(IF(HLOOKUP('回答結果(KPMG編集)'!BM$2,'受領情報一覧(KPMG編集)'!$2:$100,ROW()-1,0)="","",HLOOKUP('回答結果(KPMG編集)'!BM$2,'受領情報一覧(KPMG編集)'!$2:$100,ROW()-1,0)),"")</f>
        <v>有</v>
      </c>
      <c r="BN72" s="45" t="str">
        <f>IFERROR(IF(HLOOKUP('回答結果(KPMG編集)'!BN$2,'受領情報一覧(KPMG編集)'!$2:$100,ROW()-1,0)="","",HLOOKUP('回答結果(KPMG編集)'!BN$2,'受領情報一覧(KPMG編集)'!$2:$100,ROW()-1,0)),"")</f>
        <v>設備（建築設備、水道設備、製造設備、防災設備、等）;</v>
      </c>
      <c r="BO72" s="45" t="str">
        <f>IFERROR(IF(HLOOKUP('回答結果(KPMG編集)'!BO$2,'受領情報一覧(KPMG編集)'!$2:$100,ROW()-1,0)="","",HLOOKUP('回答結果(KPMG編集)'!BO$2,'受領情報一覧(KPMG編集)'!$2:$100,ROW()-1,0)),"")</f>
        <v>電磁波（赤外線、紫外線、等）データ;</v>
      </c>
      <c r="BP72" s="45" t="str">
        <f>IFERROR(IF(HLOOKUP('回答結果(KPMG編集)'!BP$2,'受領情報一覧(KPMG編集)'!$2:$100,ROW()-1,0)="","",HLOOKUP('回答結果(KPMG編集)'!BP$2,'受領情報一覧(KPMG編集)'!$2:$100,ROW()-1,0)),"")</f>
        <v>機器を確認対象の付近に一時的に設置（仮設）;操作用機器（コントローラー）と観測機器（ドローン、移動ロボット、等）を有線接続し、現場の担当者により遠隔操作;</v>
      </c>
      <c r="BQ72" s="45" t="str">
        <f>IFERROR(IF(HLOOKUP('回答結果(KPMG編集)'!BQ$2,'受領情報一覧(KPMG編集)'!$2:$100,ROW()-1,0)="","",HLOOKUP('回答結果(KPMG編集)'!BQ$2,'受領情報一覧(KPMG編集)'!$2:$100,ROW()-1,0)),"")</f>
        <v>レベル3：実装（製品・サービスとして提供されている）</v>
      </c>
      <c r="BR72" s="45" t="str">
        <f>IFERROR(IF(HLOOKUP('回答結果(KPMG編集)'!BR$2,'受領情報一覧(KPMG編集)'!$2:$100,ROW()-1,0)="","",HLOOKUP('回答結果(KPMG編集)'!BR$2,'受領情報一覧(KPMG編集)'!$2:$100,ROW()-1,0)),"")</f>
        <v>放射線のエネルギー弁別機能を用いて、配管の腐食（減肉）の有無と減肉量を定量的に測定する</v>
      </c>
      <c r="BS72" s="45" t="str">
        <f>IFERROR(IF(HLOOKUP('回答結果(KPMG編集)'!BS$2,'受領情報一覧(KPMG編集)'!$2:$100,ROW()-1,0)="","",HLOOKUP('回答結果(KPMG編集)'!BS$2,'受領情報一覧(KPMG編集)'!$2:$100,ROW()-1,0)),"")</f>
        <v>該当なし</v>
      </c>
      <c r="BT72" s="45" t="str">
        <f>IFERROR(IF(HLOOKUP('回答結果(KPMG編集)'!BT$2,'受領情報一覧(KPMG編集)'!$2:$100,ROW()-1,0)="","",HLOOKUP('回答結果(KPMG編集)'!BT$2,'受領情報一覧(KPMG編集)'!$2:$100,ROW()-1,0)),"")</f>
        <v>・サイズ：25cm×15.5cm×3cm 
・重量：4.5kg（センサ本体）
・画角：21.1cm
・解像度： 3.3㎜
・動作環境温度：０～+40 ℃
・遠隔操作：（有）有線</v>
      </c>
      <c r="BU72" s="45" t="str">
        <f>IFERROR(IF(HLOOKUP('回答結果(KPMG編集)'!BU$2,'受領情報一覧(KPMG編集)'!$2:$100,ROW()-1,0)="","",HLOOKUP('回答結果(KPMG編集)'!BU$2,'受領情報一覧(KPMG編集)'!$2:$100,ROW()-1,0)),"")</f>
        <v>無</v>
      </c>
      <c r="BV72" s="45" t="str">
        <f>IFERROR(IF(HLOOKUP('回答結果(KPMG編集)'!BV$2,'受領情報一覧(KPMG編集)'!$2:$100,ROW()-1,0)="","",HLOOKUP('回答結果(KPMG編集)'!BV$2,'受領情報一覧(KPMG編集)'!$2:$100,ROW()-1,0)),"")</f>
        <v/>
      </c>
      <c r="BW72" s="45" t="str">
        <f>IFERROR(IF(HLOOKUP('回答結果(KPMG編集)'!BW$2,'受領情報一覧(KPMG編集)'!$2:$100,ROW()-1,0)="","",HLOOKUP('回答結果(KPMG編集)'!BW$2,'受領情報一覧(KPMG編集)'!$2:$100,ROW()-1,0)),"")</f>
        <v/>
      </c>
      <c r="BX72" s="45" t="str">
        <f>IFERROR(IF(HLOOKUP('回答結果(KPMG編集)'!BX$2,'受領情報一覧(KPMG編集)'!$2:$100,ROW()-1,0)="","",HLOOKUP('回答結果(KPMG編集)'!BX$2,'受領情報一覧(KPMG編集)'!$2:$100,ROW()-1,0)),"")</f>
        <v/>
      </c>
      <c r="BY72" s="45" t="str">
        <f>IFERROR(IF(HLOOKUP('回答結果(KPMG編集)'!BY$2,'受領情報一覧(KPMG編集)'!$2:$100,ROW()-1,0)="","",HLOOKUP('回答結果(KPMG編集)'!BY$2,'受領情報一覧(KPMG編集)'!$2:$100,ROW()-1,0)),"")</f>
        <v>取得していない;</v>
      </c>
      <c r="BZ72" s="45" t="str">
        <f>IFERROR(IF(HLOOKUP('回答結果(KPMG編集)'!BZ$2,'受領情報一覧(KPMG編集)'!$2:$100,ROW()-1,0)="","",HLOOKUP('回答結果(KPMG編集)'!BZ$2,'受領情報一覧(KPMG編集)'!$2:$100,ROW()-1,0)),"")</f>
        <v>両方取得していない</v>
      </c>
      <c r="CA72" s="45" t="str">
        <f>IFERROR(IF(HLOOKUP('回答結果(KPMG編集)'!CA$2,'受領情報一覧(KPMG編集)'!$2:$100,ROW()-1,0)="","",HLOOKUP('回答結果(KPMG編集)'!CA$2,'受領情報一覧(KPMG編集)'!$2:$100,ROW()-1,0)),"")</f>
        <v/>
      </c>
      <c r="CB72" s="45" t="str">
        <f>IFERROR(IF(HLOOKUP('回答結果(KPMG編集)'!CB$2,'受領情報一覧(KPMG編集)'!$2:$100,ROW()-1,0)="","",HLOOKUP('回答結果(KPMG編集)'!CB$2,'受領情報一覧(KPMG編集)'!$2:$100,ROW()-1,0)),"")</f>
        <v/>
      </c>
      <c r="CC72" s="45" t="str">
        <f>IFERROR(IF(HLOOKUP('回答結果(KPMG編集)'!CC$2,'受領情報一覧(KPMG編集)'!$2:$100,ROW()-1,0)="","",HLOOKUP('回答結果(KPMG編集)'!CC$2,'受領情報一覧(KPMG編集)'!$2:$100,ROW()-1,0)),"")</f>
        <v/>
      </c>
      <c r="CD72" s="45" t="str">
        <f>IFERROR(IF(HLOOKUP('回答結果(KPMG編集)'!CD$2,'受領情報一覧(KPMG編集)'!$2:$100,ROW()-1,0)="","",HLOOKUP('回答結果(KPMG編集)'!CD$2,'受領情報一覧(KPMG編集)'!$2:$100,ROW()-1,0)),"")</f>
        <v/>
      </c>
      <c r="CE72" s="45" t="str">
        <f>IFERROR(IF(HLOOKUP('回答結果(KPMG編集)'!CE$2,'受領情報一覧(KPMG編集)'!$2:$100,ROW()-1,0)="","",HLOOKUP('回答結果(KPMG編集)'!CE$2,'受領情報一覧(KPMG編集)'!$2:$100,ROW()-1,0)),"")</f>
        <v>脆弱性検査を実施しておらず実施する予定もない</v>
      </c>
      <c r="CF72" s="45" t="str">
        <f>IFERROR(IF(HLOOKUP('回答結果(KPMG編集)'!CF$2,'受領情報一覧(KPMG編集)'!$2:$100,ROW()-1,0)="","",HLOOKUP('回答結果(KPMG編集)'!CF$2,'受領情報一覧(KPMG編集)'!$2:$100,ROW()-1,0)),"")</f>
        <v/>
      </c>
      <c r="CG72" s="45" t="str">
        <f>IFERROR(IF(HLOOKUP('回答結果(KPMG編集)'!CG$2,'受領情報一覧(KPMG編集)'!$2:$100,ROW()-1,0)="","",HLOOKUP('回答結果(KPMG編集)'!CG$2,'受領情報一覧(KPMG編集)'!$2:$100,ROW()-1,0)),"")</f>
        <v/>
      </c>
      <c r="CH72" s="45" t="str">
        <f>IFERROR(IF(HLOOKUP('回答結果(KPMG編集)'!CH$2,'受領情報一覧(KPMG編集)'!$2:$100,ROW()-1,0)="","",HLOOKUP('回答結果(KPMG編集)'!CH$2,'受領情報一覧(KPMG編集)'!$2:$100,ROW()-1,0)),"")</f>
        <v/>
      </c>
      <c r="CI72" s="45" t="str">
        <f>IFERROR(IF(HLOOKUP('回答結果(KPMG編集)'!CI$2,'受領情報一覧(KPMG編集)'!$2:$100,ROW()-1,0)="","",HLOOKUP('回答結果(KPMG編集)'!CI$2,'受領情報一覧(KPMG編集)'!$2:$100,ROW()-1,0)),"")</f>
        <v>優先度の問題　※過去に重大なセキュリティインシデントが発生しておらず、脆弱性検査を実施する優先度が低い、等;</v>
      </c>
      <c r="CJ72" s="45" t="str">
        <f>IFERROR(IF(HLOOKUP('回答結果(KPMG編集)'!CJ$2,'受領情報一覧(KPMG編集)'!$2:$100,ROW()-1,0)="","",HLOOKUP('回答結果(KPMG編集)'!CJ$2,'受領情報一覧(KPMG編集)'!$2:$100,ROW()-1,0)),"")</f>
        <v>データセンタに業務データを保存しない</v>
      </c>
      <c r="CK72" s="45" t="str">
        <f>IFERROR(IF(HLOOKUP('回答結果(KPMG編集)'!CK$2,'受領情報一覧(KPMG編集)'!$2:$100,ROW()-1,0)="","",HLOOKUP('回答結果(KPMG編集)'!CK$2,'受領情報一覧(KPMG編集)'!$2:$100,ROW()-1,0)),"")</f>
        <v/>
      </c>
      <c r="CL72" s="45" t="str">
        <f>IFERROR(IF(HLOOKUP('回答結果(KPMG編集)'!CL$2,'受領情報一覧(KPMG編集)'!$2:$100,ROW()-1,0)="","",HLOOKUP('回答結果(KPMG編集)'!CL$2,'受領情報一覧(KPMG編集)'!$2:$100,ROW()-1,0)),"")</f>
        <v/>
      </c>
      <c r="CM72" s="45" t="str">
        <f>IFERROR(IF(HLOOKUP('回答結果(KPMG編集)'!CM$2,'受領情報一覧(KPMG編集)'!$2:$100,ROW()-1,0)="","",HLOOKUP('回答結果(KPMG編集)'!CM$2,'受領情報一覧(KPMG編集)'!$2:$100,ROW()-1,0)),"")</f>
        <v/>
      </c>
      <c r="CN72" s="45" t="str">
        <f>IFERROR(IF(HLOOKUP('回答結果(KPMG編集)'!CN$2,'受領情報一覧(KPMG編集)'!$2:$100,ROW()-1,0)="","",HLOOKUP('回答結果(KPMG編集)'!CN$2,'受領情報一覧(KPMG編集)'!$2:$100,ROW()-1,0)),"")</f>
        <v/>
      </c>
      <c r="CO72" s="45" t="str">
        <f>IFERROR(IF(HLOOKUP('回答結果(KPMG編集)'!CO$2,'受領情報一覧(KPMG編集)'!$2:$100,ROW()-1,0)="","",HLOOKUP('回答結果(KPMG編集)'!CO$2,'受領情報一覧(KPMG編集)'!$2:$100,ROW()-1,0)),"")</f>
        <v/>
      </c>
      <c r="CP72" s="45" t="str">
        <f>IFERROR(IF(HLOOKUP('回答結果(KPMG編集)'!CP$2,'受領情報一覧(KPMG編集)'!$2:$100,ROW()-1,0)="","",HLOOKUP('回答結果(KPMG編集)'!CP$2,'受領情報一覧(KPMG編集)'!$2:$100,ROW()-1,0)),"")</f>
        <v/>
      </c>
      <c r="CQ72" s="45" t="str">
        <f>IFERROR(IF(HLOOKUP('回答結果(KPMG編集)'!CQ$2,'受領情報一覧(KPMG編集)'!$2:$100,ROW()-1,0)="","",HLOOKUP('回答結果(KPMG編集)'!CQ$2,'受領情報一覧(KPMG編集)'!$2:$100,ROW()-1,0)),"")</f>
        <v/>
      </c>
      <c r="CR72" s="45" t="str">
        <f>IFERROR(IF(HLOOKUP('回答結果(KPMG編集)'!CR$2,'受領情報一覧(KPMG編集)'!$2:$100,ROW()-1,0)="","",HLOOKUP('回答結果(KPMG編集)'!CR$2,'受領情報一覧(KPMG編集)'!$2:$100,ROW()-1,0)),"")</f>
        <v/>
      </c>
      <c r="CS72" s="45" t="str">
        <f>IFERROR(IF(HLOOKUP('回答結果(KPMG編集)'!CS$2,'受領情報一覧(KPMG編集)'!$2:$100,ROW()-1,0)="","",HLOOKUP('回答結果(KPMG編集)'!CS$2,'受領情報一覧(KPMG編集)'!$2:$100,ROW()-1,0)),"")</f>
        <v/>
      </c>
      <c r="CT72" s="45" t="str">
        <f>IFERROR(IF(HLOOKUP('回答結果(KPMG編集)'!CT$2,'受領情報一覧(KPMG編集)'!$2:$100,ROW()-1,0)="","",HLOOKUP('回答結果(KPMG編集)'!CT$2,'受領情報一覧(KPMG編集)'!$2:$100,ROW()-1,0)),"")</f>
        <v/>
      </c>
      <c r="CU72" s="45" t="str">
        <f>IFERROR(IF(HLOOKUP('回答結果(KPMG編集)'!CU$2,'受領情報一覧(KPMG編集)'!$2:$100,ROW()-1,0)="","",HLOOKUP('回答結果(KPMG編集)'!CU$2,'受領情報一覧(KPMG編集)'!$2:$100,ROW()-1,0)),"")</f>
        <v/>
      </c>
      <c r="CV72" s="45" t="str">
        <f>IFERROR(IF(HLOOKUP('回答結果(KPMG編集)'!CV$2,'受領情報一覧(KPMG編集)'!$2:$100,ROW()-1,0)="","",HLOOKUP('回答結果(KPMG編集)'!CV$2,'受領情報一覧(KPMG編集)'!$2:$100,ROW()-1,0)),"")</f>
        <v>6件</v>
      </c>
      <c r="CW72" s="45" t="str">
        <f>IFERROR(IF(HLOOKUP('回答結果(KPMG編集)'!CW$2,'受領情報一覧(KPMG編集)'!$2:$100,ROW()-1,0)="","",HLOOKUP('回答結果(KPMG編集)'!CW$2,'受領情報一覧(KPMG編集)'!$2:$100,ROW()-1,0)),"")</f>
        <v>0件</v>
      </c>
      <c r="CX72" s="45" t="str">
        <f>IFERROR(IF(HLOOKUP('回答結果(KPMG編集)'!CX$2,'受領情報一覧(KPMG編集)'!$2:$100,ROW()-1,0)="","",HLOOKUP('回答結果(KPMG編集)'!CX$2,'受領情報一覧(KPMG編集)'!$2:$100,ROW()-1,0)),"")</f>
        <v xml:space="preserve">① 日本非破壊検査株式会社　
② 石油精製・石油化学プラントは建設から30～50年が経過し、保温配管ラインの内面腐食や外面腐食によるトラブルが増加しています。本製品はエネルギー弁別型の放射線ラインセンサを使用した連続検査装置であり、保温材下の内外面腐食を効率的に定量化・スクリーニングする腐食・減肉検査を実現にします。プラント稼働中 および 満液状態での検査も可能です。
③.   https://www.jndi.com/special-technology/radiographic-examination/cui-view/
④ 保温材上から連続透過検査を行い、配管内面・外面（CUI）の腐食・減肉を検出できるので、保温材を剥がす作業が削減された。
</v>
      </c>
      <c r="CY72" s="45" t="str">
        <f>IFERROR(IF(HLOOKUP('回答結果(KPMG編集)'!CY$2,'受領情報一覧(KPMG編集)'!$2:$100,ROW()-1,0)="","",HLOOKUP('回答結果(KPMG編集)'!CY$2,'受領情報一覧(KPMG編集)'!$2:$100,ROW()-1,0)),"")</f>
        <v/>
      </c>
      <c r="CZ72" s="45" t="str">
        <f>IFERROR(IF(HLOOKUP('回答結果(KPMG編集)'!CZ$2,'受領情報一覧(KPMG編集)'!$2:$100,ROW()-1,0)="","",HLOOKUP('回答結果(KPMG編集)'!CZ$2,'受領情報一覧(KPMG編集)'!$2:$100,ROW()-1,0)),"")</f>
        <v/>
      </c>
      <c r="DA72" s="45" t="str">
        <f>IFERROR(IF(HLOOKUP('回答結果(KPMG編集)'!DA$2,'受領情報一覧(KPMG編集)'!$2:$100,ROW()-1,0)="","",HLOOKUP('回答結果(KPMG編集)'!DA$2,'受領情報一覧(KPMG編集)'!$2:$100,ROW()-1,0)),"")</f>
        <v/>
      </c>
      <c r="DB72" s="45" t="str">
        <f>IFERROR(IF(HLOOKUP('回答結果(KPMG編集)'!DB$2,'受領情報一覧(KPMG編集)'!$2:$100,ROW()-1,0)="","",HLOOKUP('回答結果(KPMG編集)'!DB$2,'受領情報一覧(KPMG編集)'!$2:$100,ROW()-1,0)),"")</f>
        <v/>
      </c>
      <c r="DC72" s="45" t="str">
        <f>IFERROR(IF(HLOOKUP('回答結果(KPMG編集)'!DC$2,'受領情報一覧(KPMG編集)'!$2:$100,ROW()-1,0)="","",HLOOKUP('回答結果(KPMG編集)'!DC$2,'受領情報一覧(KPMG編集)'!$2:$100,ROW()-1,0)),"")</f>
        <v/>
      </c>
      <c r="DD72" s="45" t="str">
        <f>IFERROR(IF(HLOOKUP('回答結果(KPMG編集)'!DD$2,'受領情報一覧(KPMG編集)'!$2:$100,ROW()-1,0)="","",HLOOKUP('回答結果(KPMG編集)'!DD$2,'受領情報一覧(KPMG編集)'!$2:$100,ROW()-1,0)),"")</f>
        <v>放射線管理下での使用</v>
      </c>
      <c r="DE72" s="45" t="str">
        <f>IFERROR(IF(HLOOKUP('回答結果(KPMG編集)'!DE$2,'受領情報一覧(KPMG編集)'!$2:$100,ROW()-1,0)="","",HLOOKUP('回答結果(KPMG編集)'!DE$2,'受領情報一覧(KPMG編集)'!$2:$100,ROW()-1,0)),"")</f>
        <v>論文掲載
石油学会 PETROTECH  JUN.2023 VOL. 46 NO.6  P46 
非破壊検査, 64, (5), 203 (2015)
配管技術, 58, (13), 45 (2016)
検査技術, 28, (1), 60 (2023)
検査技術, 28, (1), 54 (2023)</v>
      </c>
      <c r="DF72" s="45" t="str">
        <f>IFERROR(IF(HLOOKUP('回答結果(KPMG編集)'!DF$2,'受領情報一覧(KPMG編集)'!$2:$100,ROW()-1,0)="","",HLOOKUP('回答結果(KPMG編集)'!DF$2,'受領情報一覧(KPMG編集)'!$2:$100,ROW()-1,0)),"")</f>
        <v>日本国の裁判所</v>
      </c>
      <c r="DG72" s="45" t="str">
        <f>IFERROR(IF(HLOOKUP('回答結果(KPMG編集)'!DG$2,'受領情報一覧(KPMG編集)'!$2:$100,ROW()-1,0)="","",HLOOKUP('回答結果(KPMG編集)'!DG$2,'受領情報一覧(KPMG編集)'!$2:$100,ROW()-1,0)),"")</f>
        <v>日本法</v>
      </c>
      <c r="DH72" s="45" t="str">
        <f>IFERROR(IF(HLOOKUP('回答結果(KPMG編集)'!DH$2,'受領情報一覧(KPMG編集)'!$2:$100,ROW()-1,0)="","",HLOOKUP('回答結果(KPMG編集)'!DH$2,'受領情報一覧(KPMG編集)'!$2:$100,ROW()-1,0)),"")</f>
        <v>はい</v>
      </c>
      <c r="DI72" s="45" t="str">
        <f>IFERROR(IF(HLOOKUP('回答結果(KPMG編集)'!DI$2,'受領情報一覧(KPMG編集)'!$2:$100,ROW()-1,0)="","",HLOOKUP('回答結果(KPMG編集)'!DI$2,'受領情報一覧(KPMG編集)'!$2:$100,ROW()-1,0)),"")</f>
        <v>はい</v>
      </c>
      <c r="DJ72" s="45" t="str">
        <f>IFERROR(IF(HLOOKUP('回答結果(KPMG編集)'!DJ$2,'受領情報一覧(KPMG編集)'!$2:$100,ROW()-1,0)="","",HLOOKUP('回答結果(KPMG編集)'!DJ$2,'受領情報一覧(KPMG編集)'!$2:$100,ROW()-1,0)),"")</f>
        <v>特段の定め無し</v>
      </c>
      <c r="DK72" s="45" t="str">
        <f>IFERROR(IF(HLOOKUP('回答結果(KPMG編集)'!DK$2,'受領情報一覧(KPMG編集)'!$2:$100,ROW()-1,0)="","",HLOOKUP('回答結果(KPMG編集)'!DK$2,'受領情報一覧(KPMG編集)'!$2:$100,ROW()-1,0)),"")</f>
        <v/>
      </c>
      <c r="DL72" s="45" t="str">
        <f>IFERROR(IF(HLOOKUP('回答結果(KPMG編集)'!DL$2,'受領情報一覧(KPMG編集)'!$2:$100,ROW()-1,0)="","",HLOOKUP('回答結果(KPMG編集)'!DL$2,'受領情報一覧(KPMG編集)'!$2:$100,ROW()-1,0)),"")</f>
        <v/>
      </c>
      <c r="DM72" s="45" t="str">
        <f>IFERROR(IF(HLOOKUP('回答結果(KPMG編集)'!DM$2,'受領情報一覧(KPMG編集)'!$2:$100,ROW()-1,0)="","",HLOOKUP('回答結果(KPMG編集)'!DM$2,'受領情報一覧(KPMG編集)'!$2:$100,ROW()-1,0)),"")</f>
        <v/>
      </c>
      <c r="DN72" s="45" t="str">
        <f>IFERROR(IF(HLOOKUP('回答結果(KPMG編集)'!DN$2,'受領情報一覧(KPMG編集)'!$2:$100,ROW()-1,0)="","",HLOOKUP('回答結果(KPMG編集)'!DN$2,'受領情報一覧(KPMG編集)'!$2:$100,ROW()-1,0)),"")</f>
        <v/>
      </c>
      <c r="DO72" s="45" t="str">
        <f>IFERROR(IF(HLOOKUP('回答結果(KPMG編集)'!DO$2,'受領情報一覧(KPMG編集)'!$2:$100,ROW()-1,0)="","",HLOOKUP('回答結果(KPMG編集)'!DO$2,'受領情報一覧(KPMG編集)'!$2:$100,ROW()-1,0)),"")</f>
        <v/>
      </c>
      <c r="DP72" s="45" t="str">
        <f>IFERROR(IF(HLOOKUP('回答結果(KPMG編集)'!DP$2,'受領情報一覧(KPMG編集)'!$2:$100,ROW()-1,0)="","",HLOOKUP('回答結果(KPMG編集)'!DP$2,'受領情報一覧(KPMG編集)'!$2:$100,ROW()-1,0)),"")</f>
        <v/>
      </c>
      <c r="DQ72" s="45" t="str">
        <f>IFERROR(IF(HLOOKUP('回答結果(KPMG編集)'!DQ$2,'受領情報一覧(KPMG編集)'!$2:$100,ROW()-1,0)="","",HLOOKUP('回答結果(KPMG編集)'!DQ$2,'受領情報一覧(KPMG編集)'!$2:$100,ROW()-1,0)),"")</f>
        <v/>
      </c>
      <c r="DR72" s="45" t="str">
        <f>IFERROR(IF(HLOOKUP('回答結果(KPMG編集)'!DR$2,'受領情報一覧(KPMG編集)'!$2:$100,ROW()-1,0)="","",HLOOKUP('回答結果(KPMG編集)'!DR$2,'受領情報一覧(KPMG編集)'!$2:$100,ROW()-1,0)),"")</f>
        <v/>
      </c>
      <c r="DS72" s="45" t="str">
        <f>IFERROR(IF(HLOOKUP('回答結果(KPMG編集)'!DS$2,'受領情報一覧(KPMG編集)'!$2:$100,ROW()-1,0)="","",HLOOKUP('回答結果(KPMG編集)'!DS$2,'受領情報一覧(KPMG編集)'!$2:$100,ROW()-1,0)),"")</f>
        <v/>
      </c>
      <c r="DT72" s="45" t="str">
        <f>IFERROR(IF(HLOOKUP('回答結果(KPMG編集)'!DT$2,'受領情報一覧(KPMG編集)'!$2:$100,ROW()-1,0)="","",HLOOKUP('回答結果(KPMG編集)'!DT$2,'受領情報一覧(KPMG編集)'!$2:$100,ROW()-1,0)),"")</f>
        <v/>
      </c>
      <c r="DU72" s="45" t="str">
        <f>IFERROR(IF(HLOOKUP('回答結果(KPMG編集)'!DU$2,'受領情報一覧(KPMG編集)'!$2:$100,ROW()-1,0)="","",HLOOKUP('回答結果(KPMG編集)'!DU$2,'受領情報一覧(KPMG編集)'!$2:$100,ROW()-1,0)),"")</f>
        <v/>
      </c>
      <c r="DV72" s="45" t="str">
        <f>IFERROR(IF(HLOOKUP('回答結果(KPMG編集)'!DV$2,'受領情報一覧(KPMG編集)'!$2:$100,ROW()-1,0)="","",HLOOKUP('回答結果(KPMG編集)'!DV$2,'受領情報一覧(KPMG編集)'!$2:$100,ROW()-1,0)),"")</f>
        <v>電子管営業推進部　袴田秀人</v>
      </c>
      <c r="DW72" s="45" t="str">
        <f>IFERROR(IF(HLOOKUP('回答結果(KPMG編集)'!DW$2,'受領情報一覧(KPMG編集)'!$2:$100,ROW()-1,0)="","",HLOOKUP('回答結果(KPMG編集)'!DW$2,'受領情報一覧(KPMG編集)'!$2:$100,ROW()-1,0)),"")</f>
        <v>デンシカンエイギョウスイシンブ　ハカマタヒデト</v>
      </c>
      <c r="DX72" s="45" t="str">
        <f>IFERROR(IF(HLOOKUP('回答結果(KPMG編集)'!DX$2,'受領情報一覧(KPMG編集)'!$2:$100,ROW()-1,0)="","",HLOOKUP('回答結果(KPMG編集)'!DX$2,'受領情報一覧(KPMG編集)'!$2:$100,ROW()-1,0)),"")</f>
        <v>0539-62-5245 (平日 8:30～17:00）
hideto@etd.hpk.co.jp</v>
      </c>
      <c r="DY72" s="45" t="str">
        <f>IFERROR(IF(HLOOKUP('回答結果(KPMG編集)'!DY$2,'受領情報一覧(KPMG編集)'!$2:$100,ROW()-1,0)="","",HLOOKUP('回答結果(KPMG編集)'!DY$2,'受領情報一覧(KPMG編集)'!$2:$100,ROW()-1,0)),"")</f>
        <v>個人情報の取扱いに同意する</v>
      </c>
      <c r="DZ72" s="45" t="str">
        <f>IFERROR(IF(HLOOKUP('回答結果(KPMG編集)'!DZ$2,'受領情報一覧(KPMG編集)'!$2:$100,ROW()-1,0)="","",HLOOKUP('回答結果(KPMG編集)'!DZ$2,'受領情報一覧(KPMG編集)'!$2:$100,ROW()-1,0)),"")</f>
        <v>著作権の取扱いに同意する</v>
      </c>
      <c r="EA72" s="45" t="str">
        <f>IFERROR(IF(HLOOKUP('回答結果(KPMG編集)'!EA$3,'受領情報一覧(KPMG編集)'!$3:$100,ROW()-2,0)="","",HLOOKUP('回答結果(KPMG編集)'!EA$3,'受領情報一覧(KPMG編集)'!$3:$100,ROW()-2,0)),"")</f>
        <v>同意する</v>
      </c>
      <c r="EB72" s="45" t="str">
        <f>IFERROR(IF(HLOOKUP('回答結果(KPMG編集)'!EB$3,'受領情報一覧(KPMG編集)'!$3:$100,ROW()-2,0)="","",HLOOKUP('回答結果(KPMG編集)'!EB$3,'受領情報一覧(KPMG編集)'!$3:$100,ROW()-2,0)),"")</f>
        <v>確認しました</v>
      </c>
    </row>
    <row r="73" spans="2:132" x14ac:dyDescent="0.55000000000000004">
      <c r="B73" s="67">
        <f>IFERROR(IF(Table1[[#This Row],[回答ID]]="","",Table1[[#This Row],[回答ID]]),"")</f>
        <v>70</v>
      </c>
      <c r="C73" s="46">
        <f>IFERROR(IF(Table1[[#This Row],[開始時刻]]="","",Table1[[#This Row],[開始時刻]]),"")</f>
        <v>45338.584039351852</v>
      </c>
      <c r="D73" s="46">
        <f>IFERROR(IF(Table1[[#This Row],[完了時刻]]="","",Table1[[#This Row],[完了時刻]]),"")</f>
        <v>45338.671678240738</v>
      </c>
      <c r="E73" s="45" t="str">
        <f>IFERROR(IF(Table1[[#This Row],[メール]]="","",Table1[[#This Row],[メール]]),"")</f>
        <v>anonymous</v>
      </c>
      <c r="F73" s="45" t="str">
        <f>IFERROR(IF(Table1[[#This Row],[名前]]="","",Table1[[#This Row],[名前]]),"")</f>
        <v/>
      </c>
      <c r="G73" s="45" t="str">
        <f>IFERROR(IF(Table1[[#This Row],[最終変更時刻]]="","",Table1[[#This Row],[最終変更時刻]]),"")</f>
        <v/>
      </c>
      <c r="H73" s="45" t="str">
        <f>IFERROR(IF(HLOOKUP('回答結果(KPMG編集)'!H$2,'受領情報一覧(KPMG編集)'!$2:$100,ROW()-1,0)="","",HLOOKUP('回答結果(KPMG編集)'!H$2,'受領情報一覧(KPMG編集)'!$2:$100,ROW()-1,0)),"")</f>
        <v>株式会社 NTT e-Drone Technology</v>
      </c>
      <c r="I73" s="45" t="str">
        <f>IFERROR(IF(HLOOKUP('回答結果(KPMG編集)'!I$2,'受領情報一覧(KPMG編集)'!$2:$100,ROW()-1,0)="","",HLOOKUP('回答結果(KPMG編集)'!I$2,'受領情報一覧(KPMG編集)'!$2:$100,ROW()-1,0)),"")</f>
        <v>エヌ・ティ・ティ イードローンテクノロジー</v>
      </c>
      <c r="J73" s="45" t="str">
        <f>IFERROR(IF(HLOOKUP('回答結果(KPMG編集)'!J$2,'受領情報一覧(KPMG編集)'!$2:$100,ROW()-1,0)="","",HLOOKUP('回答結果(KPMG編集)'!J$2,'受領情報一覧(KPMG編集)'!$2:$100,ROW()-1,0)),"")</f>
        <v>日本国</v>
      </c>
      <c r="K73" s="184">
        <f>IFERROR(IF(HLOOKUP('回答結果(KPMG編集)'!K$2,'受領情報一覧(KPMG編集)'!$2:$100,ROW()-1,0)="","",HLOOKUP('回答結果(KPMG編集)'!K$2,'受領情報一覧(KPMG編集)'!$2:$100,ROW()-1,0)),"")</f>
        <v>7030001139712</v>
      </c>
      <c r="L73" s="45" t="str">
        <f>IFERROR(IF(HLOOKUP('回答結果(KPMG編集)'!L$2,'受領情報一覧(KPMG編集)'!$2:$100,ROW()-1,0)="","",HLOOKUP('回答結果(KPMG編集)'!L$2,'受領情報一覧(KPMG編集)'!$2:$100,ROW()-1,0)),"")</f>
        <v>50⼈以下</v>
      </c>
      <c r="M73" s="45" t="str">
        <f>IFERROR(IF(HLOOKUP('回答結果(KPMG編集)'!M$2,'受領情報一覧(KPMG編集)'!$2:$100,ROW()-1,0)="","",HLOOKUP('回答結果(KPMG編集)'!M$2,'受領情報一覧(KPMG編集)'!$2:$100,ROW()-1,0)),"")</f>
        <v>３億円超</v>
      </c>
      <c r="N73" s="45" t="str">
        <f>IFERROR(IF(HLOOKUP('回答結果(KPMG編集)'!N$2,'受領情報一覧(KPMG編集)'!$2:$100,ROW()-1,0)="","",HLOOKUP('回答結果(KPMG編集)'!N$2,'受領情報一覧(KPMG編集)'!$2:$100,ROW()-1,0)),"")</f>
        <v>埼玉県朝霞市北原二丁目4番23号</v>
      </c>
      <c r="O73" s="45" t="str">
        <f>IFERROR(IF(HLOOKUP('回答結果(KPMG編集)'!O$2,'受領情報一覧(KPMG編集)'!$2:$100,ROW()-1,0)="","",HLOOKUP('回答結果(KPMG編集)'!O$2,'受領情報一覧(KPMG編集)'!$2:$100,ROW()-1,0)),"")</f>
        <v>https://www.nttedt.co.jp/</v>
      </c>
      <c r="P73" s="45" t="str">
        <f>IFERROR(IF(HLOOKUP('回答結果(KPMG編集)'!P$2,'受領情報一覧(KPMG編集)'!$2:$100,ROW()-1,0)="","",HLOOKUP('回答結果(KPMG編集)'!P$2,'受領情報一覧(KPMG編集)'!$2:$100,ROW()-1,0)),"")</f>
        <v>中央省庁（全省庁統一資格）;都道府県;市区町村;</v>
      </c>
      <c r="Q73" s="45" t="str">
        <f>IFERROR(IF(HLOOKUP('回答結果(KPMG編集)'!Q$2,'受領情報一覧(KPMG編集)'!$2:$100,ROW()-1,0)="","",HLOOKUP('回答結果(KPMG編集)'!Q$2,'受領情報一覧(KPMG編集)'!$2:$100,ROW()-1,0)),"")</f>
        <v>全国;</v>
      </c>
      <c r="R73" s="45" t="str">
        <f>IFERROR(IF(HLOOKUP('回答結果(KPMG編集)'!R$2,'受領情報一覧(KPMG編集)'!$2:$100,ROW()-1,0)="","",HLOOKUP('回答結果(KPMG編集)'!R$2,'受領情報一覧(KPMG編集)'!$2:$100,ROW()-1,0)),"")</f>
        <v>Parrot ANAFI Ai</v>
      </c>
      <c r="S73" s="45" t="str">
        <f>IFERROR(IF(HLOOKUP('回答結果(KPMG編集)'!S$2,'受領情報一覧(KPMG編集)'!$2:$100,ROW()-1,0)="","",HLOOKUP('回答結果(KPMG編集)'!S$2,'受領情報一覧(KPMG編集)'!$2:$100,ROW()-1,0)),"")</f>
        <v/>
      </c>
      <c r="T73" s="45" t="str">
        <f>IFERROR(IF(HLOOKUP('回答結果(KPMG編集)'!T$2,'受領情報一覧(KPMG編集)'!$2:$100,ROW()-1,0)="","",HLOOKUP('回答結果(KPMG編集)'!T$2,'受領情報一覧(KPMG編集)'!$2:$100,ROW()-1,0)),"")</f>
        <v>Parrot ANAFiAiはWiFiに加えてLTE上空利用に対応。4800万画素・６倍ズームのカメラを搭載しており、高精細な撮影を実施可能。雨天時の防水性を保証し困難な飛行条件にも耐えれる設計。</v>
      </c>
      <c r="U73" s="45" t="str">
        <f>IFERROR(IF(HLOOKUP('回答結果(KPMG編集)'!U$2,'受領情報一覧(KPMG編集)'!$2:$100,ROW()-1,0)="","",HLOOKUP('回答結果(KPMG編集)'!U$2,'受領情報一覧(KPMG編集)'!$2:$100,ROW()-1,0)),"")</f>
        <v>https://www.nttedt.co.jp/anafi</v>
      </c>
      <c r="V73" s="45" t="str">
        <f>IFERROR(IF(HLOOKUP('回答結果(KPMG編集)'!V$2,'受領情報一覧(KPMG編集)'!$2:$100,ROW()-1,0)="","",HLOOKUP('回答結果(KPMG編集)'!V$2,'受領情報一覧(KPMG編集)'!$2:$100,ROW()-1,0)),"")</f>
        <v/>
      </c>
      <c r="W73" s="45" t="str">
        <f>IFERROR(IF(HLOOKUP('回答結果(KPMG編集)'!W$2,'受領情報一覧(KPMG編集)'!$2:$100,ROW()-1,0)="","",HLOOKUP('回答結果(KPMG編集)'!W$2,'受領情報一覧(KPMG編集)'!$2:$100,ROW()-1,0)),"")</f>
        <v/>
      </c>
      <c r="X73" s="45" t="str">
        <f>IFERROR(IF(HLOOKUP('回答結果(KPMG編集)'!X$2,'受領情報一覧(KPMG編集)'!$2:$100,ROW()-1,0)="","",HLOOKUP('回答結果(KPMG編集)'!X$2,'受領情報一覧(KPMG編集)'!$2:$100,ROW()-1,0)),"")</f>
        <v>１つの要素技術により構成される</v>
      </c>
      <c r="Y73" s="45" t="str">
        <f>IFERROR(IF(HLOOKUP('回答結果(KPMG編集)'!Y$2,'受領情報一覧(KPMG編集)'!$2:$100,ROW()-1,0)="","",HLOOKUP('回答結果(KPMG編集)'!Y$2,'受領情報一覧(KPMG編集)'!$2:$100,ROW()-1,0)),"")</f>
        <v>Parrot, Inc.</v>
      </c>
      <c r="Z73" s="45" t="str">
        <f>IFERROR(IF(HLOOKUP('回答結果(KPMG編集)'!Z$2,'受領情報一覧(KPMG編集)'!$2:$100,ROW()-1,0)="","",HLOOKUP('回答結果(KPMG編集)'!Z$2,'受領情報一覧(KPMG編集)'!$2:$100,ROW()-1,0)),"")</f>
        <v>パロット</v>
      </c>
      <c r="AA73" s="185" t="str">
        <f>IFERROR(IF(HLOOKUP('回答結果(KPMG編集)'!AA$2,'受領情報一覧(KPMG編集)'!$2:$100,ROW()-1,0)="","",HLOOKUP('回答結果(KPMG編集)'!AA$2,'受領情報一覧(KPMG編集)'!$2:$100,ROW()-1,0)),"")</f>
        <v>0000000000000</v>
      </c>
      <c r="AB73" s="45" t="str">
        <f>IFERROR(IF(HLOOKUP('回答結果(KPMG編集)'!AB$2,'受領情報一覧(KPMG編集)'!$2:$100,ROW()-1,0)="","",HLOOKUP('回答結果(KPMG編集)'!AB$2,'受領情報一覧(KPMG編集)'!$2:$100,ROW()-1,0)),"")</f>
        <v>174 Quai de Jemmapes, 75010 Paris, France</v>
      </c>
      <c r="AC73" s="45" t="str">
        <f>IFERROR(IF(HLOOKUP('回答結果(KPMG編集)'!AC$2,'受領情報一覧(KPMG編集)'!$2:$100,ROW()-1,0)="","",HLOOKUP('回答結果(KPMG編集)'!AC$2,'受領情報一覧(KPMG編集)'!$2:$100,ROW()-1,0)),"")</f>
        <v/>
      </c>
      <c r="AD73" s="45" t="str">
        <f>IFERROR(IF(HLOOKUP('回答結果(KPMG編集)'!AD$2,'受領情報一覧(KPMG編集)'!$2:$100,ROW()-1,0)="","",HLOOKUP('回答結果(KPMG編集)'!AD$2,'受領情報一覧(KPMG編集)'!$2:$100,ROW()-1,0)),"")</f>
        <v/>
      </c>
      <c r="AE73" s="45" t="str">
        <f>IFERROR(IF(HLOOKUP('回答結果(KPMG編集)'!AE$2,'受領情報一覧(KPMG編集)'!$2:$100,ROW()-1,0)="","",HLOOKUP('回答結果(KPMG編集)'!AE$2,'受領情報一覧(KPMG編集)'!$2:$100,ROW()-1,0)),"")</f>
        <v/>
      </c>
      <c r="AF73" s="45" t="str">
        <f>IFERROR(IF(HLOOKUP('回答結果(KPMG編集)'!AF$2,'受領情報一覧(KPMG編集)'!$2:$100,ROW()-1,0)="","",HLOOKUP('回答結果(KPMG編集)'!AF$2,'受領情報一覧(KPMG編集)'!$2:$100,ROW()-1,0)),"")</f>
        <v/>
      </c>
      <c r="AG73" s="185" t="str">
        <f>IFERROR(IF(HLOOKUP('回答結果(KPMG編集)'!AG$2,'受領情報一覧(KPMG編集)'!$2:$100,ROW()-1,0)="","",HLOOKUP('回答結果(KPMG編集)'!AG$2,'受領情報一覧(KPMG編集)'!$2:$100,ROW()-1,0)),"")</f>
        <v/>
      </c>
      <c r="AH73" s="45" t="str">
        <f>IFERROR(IF(HLOOKUP('回答結果(KPMG編集)'!AH$2,'受領情報一覧(KPMG編集)'!$2:$100,ROW()-1,0)="","",HLOOKUP('回答結果(KPMG編集)'!AH$2,'受領情報一覧(KPMG編集)'!$2:$100,ROW()-1,0)),"")</f>
        <v/>
      </c>
      <c r="AI73" s="45" t="str">
        <f>IFERROR(IF(HLOOKUP('回答結果(KPMG編集)'!AI$2,'受領情報一覧(KPMG編集)'!$2:$100,ROW()-1,0)="","",HLOOKUP('回答結果(KPMG編集)'!AI$2,'受領情報一覧(KPMG編集)'!$2:$100,ROW()-1,0)),"")</f>
        <v/>
      </c>
      <c r="AJ73" s="45" t="str">
        <f>IFERROR(IF(HLOOKUP('回答結果(KPMG編集)'!AJ$2,'受領情報一覧(KPMG編集)'!$2:$100,ROW()-1,0)="","",HLOOKUP('回答結果(KPMG編集)'!AJ$2,'受領情報一覧(KPMG編集)'!$2:$100,ROW()-1,0)),"")</f>
        <v/>
      </c>
      <c r="AK73" s="45" t="str">
        <f>IFERROR(IF(HLOOKUP('回答結果(KPMG編集)'!AK$2,'受領情報一覧(KPMG編集)'!$2:$100,ROW()-1,0)="","",HLOOKUP('回答結果(KPMG編集)'!AK$2,'受領情報一覧(KPMG編集)'!$2:$100,ROW()-1,0)),"")</f>
        <v/>
      </c>
      <c r="AL73" s="45" t="str">
        <f>IFERROR(IF(HLOOKUP('回答結果(KPMG編集)'!AL$2,'受領情報一覧(KPMG編集)'!$2:$100,ROW()-1,0)="","",HLOOKUP('回答結果(KPMG編集)'!AL$2,'受領情報一覧(KPMG編集)'!$2:$100,ROW()-1,0)),"")</f>
        <v/>
      </c>
      <c r="AM73" s="45" t="str">
        <f>IFERROR(IF(HLOOKUP('回答結果(KPMG編集)'!AM$2,'受領情報一覧(KPMG編集)'!$2:$100,ROW()-1,0)="","",HLOOKUP('回答結果(KPMG編集)'!AM$2,'受領情報一覧(KPMG編集)'!$2:$100,ROW()-1,0)),"")</f>
        <v/>
      </c>
      <c r="AN73" s="185" t="str">
        <f>IFERROR(IF(HLOOKUP('回答結果(KPMG編集)'!AN$2,'受領情報一覧(KPMG編集)'!$2:$100,ROW()-1,0)="","",HLOOKUP('回答結果(KPMG編集)'!AN$2,'受領情報一覧(KPMG編集)'!$2:$100,ROW()-1,0)),"")</f>
        <v/>
      </c>
      <c r="AO73" s="45" t="str">
        <f>IFERROR(IF(HLOOKUP('回答結果(KPMG編集)'!AO$2,'受領情報一覧(KPMG編集)'!$2:$100,ROW()-1,0)="","",HLOOKUP('回答結果(KPMG編集)'!AO$2,'受領情報一覧(KPMG編集)'!$2:$100,ROW()-1,0)),"")</f>
        <v/>
      </c>
      <c r="AP73" s="45" t="str">
        <f>IFERROR(IF(HLOOKUP('回答結果(KPMG編集)'!AP$2,'受領情報一覧(KPMG編集)'!$2:$100,ROW()-1,0)="","",HLOOKUP('回答結果(KPMG編集)'!AP$2,'受領情報一覧(KPMG編集)'!$2:$100,ROW()-1,0)),"")</f>
        <v/>
      </c>
      <c r="AQ73" s="45" t="str">
        <f>IFERROR(IF(HLOOKUP('回答結果(KPMG編集)'!AQ$2,'受領情報一覧(KPMG編集)'!$2:$100,ROW()-1,0)="","",HLOOKUP('回答結果(KPMG編集)'!AQ$2,'受領情報一覧(KPMG編集)'!$2:$100,ROW()-1,0)),"")</f>
        <v/>
      </c>
      <c r="AR73" s="45" t="str">
        <f>IFERROR(IF(HLOOKUP('回答結果(KPMG編集)'!AR$2,'受領情報一覧(KPMG編集)'!$2:$100,ROW()-1,0)="","",HLOOKUP('回答結果(KPMG編集)'!AR$2,'受領情報一覧(KPMG編集)'!$2:$100,ROW()-1,0)),"")</f>
        <v/>
      </c>
      <c r="AS73" s="45" t="str">
        <f>IFERROR(IF(HLOOKUP('回答結果(KPMG編集)'!AS$2,'受領情報一覧(KPMG編集)'!$2:$100,ROW()-1,0)="","",HLOOKUP('回答結果(KPMG編集)'!AS$2,'受領情報一覧(KPMG編集)'!$2:$100,ROW()-1,0)),"")</f>
        <v/>
      </c>
      <c r="AT73" s="45" t="str">
        <f>IFERROR(IF(HLOOKUP('回答結果(KPMG編集)'!AT$2,'受領情報一覧(KPMG編集)'!$2:$100,ROW()-1,0)="","",HLOOKUP('回答結果(KPMG編集)'!AT$2,'受領情報一覧(KPMG編集)'!$2:$100,ROW()-1,0)),"")</f>
        <v/>
      </c>
      <c r="AU73" s="45" t="str">
        <f>IFERROR(IF(HLOOKUP('回答結果(KPMG編集)'!AU$2,'受領情報一覧(KPMG編集)'!$2:$100,ROW()-1,0)="","",HLOOKUP('回答結果(KPMG編集)'!AU$2,'受領情報一覧(KPMG編集)'!$2:$100,ROW()-1,0)),"")</f>
        <v/>
      </c>
      <c r="AV73" s="45" t="str">
        <f>IFERROR(IF(HLOOKUP('回答結果(KPMG編集)'!AV$2,'受領情報一覧(KPMG編集)'!$2:$100,ROW()-1,0)="","",HLOOKUP('回答結果(KPMG編集)'!AV$2,'受領情報一覧(KPMG編集)'!$2:$100,ROW()-1,0)),"")</f>
        <v/>
      </c>
      <c r="AW73" s="45" t="str">
        <f>IFERROR(IF(HLOOKUP('回答結果(KPMG編集)'!AW$2,'受領情報一覧(KPMG編集)'!$2:$100,ROW()-1,0)="","",HLOOKUP('回答結果(KPMG編集)'!AW$2,'受領情報一覧(KPMG編集)'!$2:$100,ROW()-1,0)),"")</f>
        <v/>
      </c>
      <c r="AX73" s="45" t="str">
        <f>IFERROR(IF(HLOOKUP('回答結果(KPMG編集)'!AX$2,'受領情報一覧(KPMG編集)'!$2:$100,ROW()-1,0)="","",HLOOKUP('回答結果(KPMG編集)'!AX$2,'受領情報一覧(KPMG編集)'!$2:$100,ROW()-1,0)),"")</f>
        <v/>
      </c>
      <c r="AY73" s="45" t="str">
        <f>IFERROR(IF(HLOOKUP('回答結果(KPMG編集)'!AY$2,'受領情報一覧(KPMG編集)'!$2:$100,ROW()-1,0)="","",HLOOKUP('回答結果(KPMG編集)'!AY$2,'受領情報一覧(KPMG編集)'!$2:$100,ROW()-1,0)),"")</f>
        <v/>
      </c>
      <c r="AZ73" s="45" t="str">
        <f>IFERROR(IF(HLOOKUP('回答結果(KPMG編集)'!AZ$2,'受領情報一覧(KPMG編集)'!$2:$100,ROW()-1,0)="","",HLOOKUP('回答結果(KPMG編集)'!AZ$2,'受領情報一覧(KPMG編集)'!$2:$100,ROW()-1,0)),"")</f>
        <v/>
      </c>
      <c r="BA73" s="45" t="str">
        <f>IFERROR(IF(HLOOKUP('回答結果(KPMG編集)'!BA$2,'受領情報一覧(KPMG編集)'!$2:$100,ROW()-1,0)="","",HLOOKUP('回答結果(KPMG編集)'!BA$2,'受領情報一覧(KPMG編集)'!$2:$100,ROW()-1,0)),"")</f>
        <v/>
      </c>
      <c r="BB73" s="185" t="str">
        <f>IFERROR(IF(HLOOKUP('回答結果(KPMG編集)'!BB$2,'受領情報一覧(KPMG編集)'!$2:$100,ROW()-1,0)="","",HLOOKUP('回答結果(KPMG編集)'!BB$2,'受領情報一覧(KPMG編集)'!$2:$100,ROW()-1,0)),"")</f>
        <v/>
      </c>
      <c r="BC73" s="45" t="str">
        <f>IFERROR(IF(HLOOKUP('回答結果(KPMG編集)'!BC$2,'受領情報一覧(KPMG編集)'!$2:$100,ROW()-1,0)="","",HLOOKUP('回答結果(KPMG編集)'!BC$2,'受領情報一覧(KPMG編集)'!$2:$100,ROW()-1,0)),"")</f>
        <v/>
      </c>
      <c r="BD73" s="45" t="str">
        <f>IFERROR(IF(HLOOKUP('回答結果(KPMG編集)'!BD$2,'受領情報一覧(KPMG編集)'!$2:$100,ROW()-1,0)="","",HLOOKUP('回答結果(KPMG編集)'!BD$2,'受領情報一覧(KPMG編集)'!$2:$100,ROW()-1,0)),"")</f>
        <v/>
      </c>
      <c r="BE73" s="45" t="str">
        <f>IFERROR(IF(HLOOKUP('回答結果(KPMG編集)'!BE$2,'受領情報一覧(KPMG編集)'!$2:$100,ROW()-1,0)="","",HLOOKUP('回答結果(KPMG編集)'!BE$2,'受領情報一覧(KPMG編集)'!$2:$100,ROW()-1,0)),"")</f>
        <v/>
      </c>
      <c r="BF73" s="45" t="str">
        <f>IFERROR(IF(HLOOKUP('回答結果(KPMG編集)'!BF$2,'受領情報一覧(KPMG編集)'!$2:$100,ROW()-1,0)="","",HLOOKUP('回答結果(KPMG編集)'!BF$2,'受領情報一覧(KPMG編集)'!$2:$100,ROW()-1,0)),"")</f>
        <v/>
      </c>
      <c r="BG73" s="45" t="str">
        <f>IFERROR(IF(HLOOKUP('回答結果(KPMG編集)'!BG$2,'受領情報一覧(KPMG編集)'!$2:$100,ROW()-1,0)="","",HLOOKUP('回答結果(KPMG編集)'!BG$2,'受領情報一覧(KPMG編集)'!$2:$100,ROW()-1,0)),"")</f>
        <v/>
      </c>
      <c r="BH73" s="45" t="str">
        <f>IFERROR(IF(HLOOKUP('回答結果(KPMG編集)'!BH$2,'受領情報一覧(KPMG編集)'!$2:$100,ROW()-1,0)="","",HLOOKUP('回答結果(KPMG編集)'!BH$2,'受領情報一覧(KPMG編集)'!$2:$100,ROW()-1,0)),"")</f>
        <v/>
      </c>
      <c r="BI73" s="45" t="str">
        <f>IFERROR(IF(HLOOKUP('回答結果(KPMG編集)'!BI$2,'受領情報一覧(KPMG編集)'!$2:$100,ROW()-1,0)="","",HLOOKUP('回答結果(KPMG編集)'!BI$2,'受領情報一覧(KPMG編集)'!$2:$100,ROW()-1,0)),"")</f>
        <v/>
      </c>
      <c r="BJ73" s="45" t="str">
        <f>IFERROR(IF(HLOOKUP('回答結果(KPMG編集)'!BJ$2,'受領情報一覧(KPMG編集)'!$2:$100,ROW()-1,0)="","",HLOOKUP('回答結果(KPMG編集)'!BJ$2,'受領情報一覧(KPMG編集)'!$2:$100,ROW()-1,0)),"")</f>
        <v/>
      </c>
      <c r="BK73" s="45" t="str">
        <f>IFERROR(IF(HLOOKUP('回答結果(KPMG編集)'!BK$2,'受領情報一覧(KPMG編集)'!$2:$100,ROW()-1,0)="","",HLOOKUP('回答結果(KPMG編集)'!BK$2,'受領情報一覧(KPMG編集)'!$2:$100,ROW()-1,0)),"")</f>
        <v/>
      </c>
      <c r="BL73" s="45" t="str">
        <f>IFERROR(IF(HLOOKUP('回答結果(KPMG編集)'!BL$2,'受領情報一覧(KPMG編集)'!$2:$100,ROW()-1,0)="","",HLOOKUP('回答結果(KPMG編集)'!BL$2,'受領情報一覧(KPMG編集)'!$2:$100,ROW()-1,0)),"")</f>
        <v/>
      </c>
      <c r="BM73" s="45" t="str">
        <f>IFERROR(IF(HLOOKUP('回答結果(KPMG編集)'!BM$2,'受領情報一覧(KPMG編集)'!$2:$100,ROW()-1,0)="","",HLOOKUP('回答結果(KPMG編集)'!BM$2,'受領情報一覧(KPMG編集)'!$2:$100,ROW()-1,0)),"")</f>
        <v>有</v>
      </c>
      <c r="BN73" s="45" t="str">
        <f>IFERROR(IF(HLOOKUP('回答結果(KPMG編集)'!BN$2,'受領情報一覧(KPMG編集)'!$2:$100,ROW()-1,0)="","",HLOOKUP('回答結果(KPMG編集)'!BN$2,'受領情報一覧(KPMG編集)'!$2:$100,ROW()-1,0)),"")</f>
        <v>設備（建築設備、水道設備、製造設備、防災設備、等）;建築物（家屋、事業所、工場、畜舎、倉庫、等）;土木構造物（道路、トンネル、橋梁、導管等の埋設物、等）;</v>
      </c>
      <c r="BO73" s="45" t="str">
        <f>IFERROR(IF(HLOOKUP('回答結果(KPMG編集)'!BO$2,'受領情報一覧(KPMG編集)'!$2:$100,ROW()-1,0)="","",HLOOKUP('回答結果(KPMG編集)'!BO$2,'受領情報一覧(KPMG編集)'!$2:$100,ROW()-1,0)),"")</f>
        <v>静止画や動画データ;加速度データ;</v>
      </c>
      <c r="BP73" s="45" t="str">
        <f>IFERROR(IF(HLOOKUP('回答結果(KPMG編集)'!BP$2,'受領情報一覧(KPMG編集)'!$2:$100,ROW()-1,0)="","",HLOOKUP('回答結果(KPMG編集)'!BP$2,'受領情報一覧(KPMG編集)'!$2:$100,ROW()-1,0)),"")</f>
        <v>操作用機器（コントローラー）と観測機器（ドローン、移動ロボット、等）を無線接続し、現場の担当者により遠隔操作;操作用機器（コントローラー）と観測機器（ドローン、移動ロボット、等）を無線接続し、遠隔地の担当者により遠隔操作;事前に設定したルートに基づき自律移動;機器を確認対象の付近に一時的に設置（仮設）;</v>
      </c>
      <c r="BQ73" s="45" t="str">
        <f>IFERROR(IF(HLOOKUP('回答結果(KPMG編集)'!BQ$2,'受領情報一覧(KPMG編集)'!$2:$100,ROW()-1,0)="","",HLOOKUP('回答結果(KPMG編集)'!BQ$2,'受領情報一覧(KPMG編集)'!$2:$100,ROW()-1,0)),"")</f>
        <v>レベル3：実装（製品・サービスとして提供されている）</v>
      </c>
      <c r="BR73" s="45" t="str">
        <f>IFERROR(IF(HLOOKUP('回答結果(KPMG編集)'!BR$2,'受領情報一覧(KPMG編集)'!$2:$100,ROW()-1,0)="","",HLOOKUP('回答結果(KPMG編集)'!BR$2,'受領情報一覧(KPMG編集)'!$2:$100,ROW()-1,0)),"")</f>
        <v>コントローラーとドローンをWi-FiまたはLTEにより無線接続し、ドローンに搭載したカメラにより空撮が可能。パイロットがドローンを操縦するだけでなく、あらかじめ設定した範囲やルートを自動航行し撮影することも可能。
撮影したデータは機体のSDカードに保存される。またはコントローラーに表示される映像をHDMIケーブルを使用し、PC等へ出力することが可能であるため、リアルタイムで遠隔地へ伝送が可能。なお電波状態の不安定な環境下で制御不能に陥った場合は自動的に離陸地点まで帰還することが可能。</v>
      </c>
      <c r="BS73" s="45" t="str">
        <f>IFERROR(IF(HLOOKUP('回答結果(KPMG編集)'!BS$2,'受領情報一覧(KPMG編集)'!$2:$100,ROW()-1,0)="","",HLOOKUP('回答結果(KPMG編集)'!BS$2,'受領情報一覧(KPMG編集)'!$2:$100,ROW()-1,0)),"")</f>
        <v>・サイズ（展開時）: 320 x 440 x 118mm
・重量：898g
・稼働時間：32分
・移動速度：最大水平速度16m/s、最大垂直速度4m/s
・制御可能距離：4G回線により飛行可能なエリア
・操作性：前後/左右/上下
・防水・防塵：IP53
・動作環境温度：-10℃～40℃
・リモートID適合状況：適合</v>
      </c>
      <c r="BT73" s="45" t="str">
        <f>IFERROR(IF(HLOOKUP('回答結果(KPMG編集)'!BT$2,'受領情報一覧(KPMG編集)'!$2:$100,ROW()-1,0)="","",HLOOKUP('回答結果(KPMG編集)'!BT$2,'受領情報一覧(KPMG編集)'!$2:$100,ROW()-1,0)),"")</f>
        <v xml:space="preserve">・画角       ：水平方向の視野（HFOV) 68°
・ズーム    ：6倍
・ロスレス : 最大 4 倍 (1080p),2 倍 (4K UHD)
・最大解像度：4K UHD: 3840x2160
　　　　 　      1080 p: 1920x1080
・フレームレート：4K UHD：24/25/30/48/50/60 fps
　　　　　　　   　1080p：24/25/30/48/50/60/90/100/120 fps
　　　　　　　    　HDR 10：4K UHD/1080p - 24/25/30 fps
・防水：ＩＰ３
・防塵：ＩＰ５
・動作環境：-10℃～40℃
</v>
      </c>
      <c r="BU73" s="45" t="str">
        <f>IFERROR(IF(HLOOKUP('回答結果(KPMG編集)'!BU$2,'受領情報一覧(KPMG編集)'!$2:$100,ROW()-1,0)="","",HLOOKUP('回答結果(KPMG編集)'!BU$2,'受領情報一覧(KPMG編集)'!$2:$100,ROW()-1,0)),"")</f>
        <v>無</v>
      </c>
      <c r="BV73" s="45" t="str">
        <f>IFERROR(IF(HLOOKUP('回答結果(KPMG編集)'!BV$2,'受領情報一覧(KPMG編集)'!$2:$100,ROW()-1,0)="","",HLOOKUP('回答結果(KPMG編集)'!BV$2,'受領情報一覧(KPMG編集)'!$2:$100,ROW()-1,0)),"")</f>
        <v/>
      </c>
      <c r="BW73" s="45" t="str">
        <f>IFERROR(IF(HLOOKUP('回答結果(KPMG編集)'!BW$2,'受領情報一覧(KPMG編集)'!$2:$100,ROW()-1,0)="","",HLOOKUP('回答結果(KPMG編集)'!BW$2,'受領情報一覧(KPMG編集)'!$2:$100,ROW()-1,0)),"")</f>
        <v/>
      </c>
      <c r="BX73" s="45" t="str">
        <f>IFERROR(IF(HLOOKUP('回答結果(KPMG編集)'!BX$2,'受領情報一覧(KPMG編集)'!$2:$100,ROW()-1,0)="","",HLOOKUP('回答結果(KPMG編集)'!BX$2,'受領情報一覧(KPMG編集)'!$2:$100,ROW()-1,0)),"")</f>
        <v/>
      </c>
      <c r="BY73" s="45" t="str">
        <f>IFERROR(IF(HLOOKUP('回答結果(KPMG編集)'!BY$2,'受領情報一覧(KPMG編集)'!$2:$100,ROW()-1,0)="","",HLOOKUP('回答結果(KPMG編集)'!BY$2,'受領情報一覧(KPMG編集)'!$2:$100,ROW()-1,0)),"")</f>
        <v>取得していない;</v>
      </c>
      <c r="BZ73" s="45" t="str">
        <f>IFERROR(IF(HLOOKUP('回答結果(KPMG編集)'!BZ$2,'受領情報一覧(KPMG編集)'!$2:$100,ROW()-1,0)="","",HLOOKUP('回答結果(KPMG編集)'!BZ$2,'受領情報一覧(KPMG編集)'!$2:$100,ROW()-1,0)),"")</f>
        <v>両方取得していない</v>
      </c>
      <c r="CA73" s="45" t="str">
        <f>IFERROR(IF(HLOOKUP('回答結果(KPMG編集)'!CA$2,'受領情報一覧(KPMG編集)'!$2:$100,ROW()-1,0)="","",HLOOKUP('回答結果(KPMG編集)'!CA$2,'受領情報一覧(KPMG編集)'!$2:$100,ROW()-1,0)),"")</f>
        <v/>
      </c>
      <c r="CB73" s="45" t="str">
        <f>IFERROR(IF(HLOOKUP('回答結果(KPMG編集)'!CB$2,'受領情報一覧(KPMG編集)'!$2:$100,ROW()-1,0)="","",HLOOKUP('回答結果(KPMG編集)'!CB$2,'受領情報一覧(KPMG編集)'!$2:$100,ROW()-1,0)),"")</f>
        <v/>
      </c>
      <c r="CC73" s="45" t="str">
        <f>IFERROR(IF(HLOOKUP('回答結果(KPMG編集)'!CC$2,'受領情報一覧(KPMG編集)'!$2:$100,ROW()-1,0)="","",HLOOKUP('回答結果(KPMG編集)'!CC$2,'受領情報一覧(KPMG編集)'!$2:$100,ROW()-1,0)),"")</f>
        <v/>
      </c>
      <c r="CD73" s="45" t="str">
        <f>IFERROR(IF(HLOOKUP('回答結果(KPMG編集)'!CD$2,'受領情報一覧(KPMG編集)'!$2:$100,ROW()-1,0)="","",HLOOKUP('回答結果(KPMG編集)'!CD$2,'受領情報一覧(KPMG編集)'!$2:$100,ROW()-1,0)),"")</f>
        <v/>
      </c>
      <c r="CE73" s="45" t="str">
        <f>IFERROR(IF(HLOOKUP('回答結果(KPMG編集)'!CE$2,'受領情報一覧(KPMG編集)'!$2:$100,ROW()-1,0)="","",HLOOKUP('回答結果(KPMG編集)'!CE$2,'受領情報一覧(KPMG編集)'!$2:$100,ROW()-1,0)),"")</f>
        <v>準拠するガイドラインはないが独自に脆弱性検査を実施している</v>
      </c>
      <c r="CF73" s="45" t="str">
        <f>IFERROR(IF(HLOOKUP('回答結果(KPMG編集)'!CF$2,'受領情報一覧(KPMG編集)'!$2:$100,ROW()-1,0)="","",HLOOKUP('回答結果(KPMG編集)'!CF$2,'受領情報一覧(KPMG編集)'!$2:$100,ROW()-1,0)),"")</f>
        <v/>
      </c>
      <c r="CG73" s="45" t="str">
        <f>IFERROR(IF(HLOOKUP('回答結果(KPMG編集)'!CG$2,'受領情報一覧(KPMG編集)'!$2:$100,ROW()-1,0)="","",HLOOKUP('回答結果(KPMG編集)'!CG$2,'受領情報一覧(KPMG編集)'!$2:$100,ROW()-1,0)),"")</f>
        <v>Parrotoは、ヨーロッパ初のクラウドソーシングセキュリティプラットフォームである、YesWeHackと共同で「Bug Bounty」プログラムを開始し、ドローン・モバイルアプリケーション、Webサービスの潜在的な脆弱性を日々特定しています。;</v>
      </c>
      <c r="CH73" s="45" t="str">
        <f>IFERROR(IF(HLOOKUP('回答結果(KPMG編集)'!CH$2,'受領情報一覧(KPMG編集)'!$2:$100,ROW()-1,0)="","",HLOOKUP('回答結果(KPMG編集)'!CH$2,'受領情報一覧(KPMG編集)'!$2:$100,ROW()-1,0)),"")</f>
        <v/>
      </c>
      <c r="CI73" s="45" t="str">
        <f>IFERROR(IF(HLOOKUP('回答結果(KPMG編集)'!CI$2,'受領情報一覧(KPMG編集)'!$2:$100,ROW()-1,0)="","",HLOOKUP('回答結果(KPMG編集)'!CI$2,'受領情報一覧(KPMG編集)'!$2:$100,ROW()-1,0)),"")</f>
        <v/>
      </c>
      <c r="CJ73" s="45" t="str">
        <f>IFERROR(IF(HLOOKUP('回答結果(KPMG編集)'!CJ$2,'受領情報一覧(KPMG編集)'!$2:$100,ROW()-1,0)="","",HLOOKUP('回答結果(KPMG編集)'!CJ$2,'受領情報一覧(KPMG編集)'!$2:$100,ROW()-1,0)),"")</f>
        <v>フランス</v>
      </c>
      <c r="CK73" s="45" t="str">
        <f>IFERROR(IF(HLOOKUP('回答結果(KPMG編集)'!CK$2,'受領情報一覧(KPMG編集)'!$2:$100,ROW()-1,0)="","",HLOOKUP('回答結果(KPMG編集)'!CK$2,'受領情報一覧(KPMG編集)'!$2:$100,ROW()-1,0)),"")</f>
        <v>機体とコントローラーにはセキュアエレメントが組み込まれており、データの暗号化や認証を実施している。</v>
      </c>
      <c r="CL73" s="45" t="str">
        <f>IFERROR(IF(HLOOKUP('回答結果(KPMG編集)'!CL$2,'受領情報一覧(KPMG編集)'!$2:$100,ROW()-1,0)="","",HLOOKUP('回答結果(KPMG編集)'!CL$2,'受領情報一覧(KPMG編集)'!$2:$100,ROW()-1,0)),"")</f>
        <v/>
      </c>
      <c r="CM73" s="45" t="str">
        <f>IFERROR(IF(HLOOKUP('回答結果(KPMG編集)'!CM$2,'受領情報一覧(KPMG編集)'!$2:$100,ROW()-1,0)="","",HLOOKUP('回答結果(KPMG編集)'!CM$2,'受領情報一覧(KPMG編集)'!$2:$100,ROW()-1,0)),"")</f>
        <v/>
      </c>
      <c r="CN73" s="45" t="str">
        <f>IFERROR(IF(HLOOKUP('回答結果(KPMG編集)'!CN$2,'受領情報一覧(KPMG編集)'!$2:$100,ROW()-1,0)="","",HLOOKUP('回答結果(KPMG編集)'!CN$2,'受領情報一覧(KPMG編集)'!$2:$100,ROW()-1,0)),"")</f>
        <v/>
      </c>
      <c r="CO73" s="45" t="str">
        <f>IFERROR(IF(HLOOKUP('回答結果(KPMG編集)'!CO$2,'受領情報一覧(KPMG編集)'!$2:$100,ROW()-1,0)="","",HLOOKUP('回答結果(KPMG編集)'!CO$2,'受領情報一覧(KPMG編集)'!$2:$100,ROW()-1,0)),"")</f>
        <v/>
      </c>
      <c r="CP73" s="45" t="str">
        <f>IFERROR(IF(HLOOKUP('回答結果(KPMG編集)'!CP$2,'受領情報一覧(KPMG編集)'!$2:$100,ROW()-1,0)="","",HLOOKUP('回答結果(KPMG編集)'!CP$2,'受領情報一覧(KPMG編集)'!$2:$100,ROW()-1,0)),"")</f>
        <v/>
      </c>
      <c r="CQ73" s="45" t="str">
        <f>IFERROR(IF(HLOOKUP('回答結果(KPMG編集)'!CQ$2,'受領情報一覧(KPMG編集)'!$2:$100,ROW()-1,0)="","",HLOOKUP('回答結果(KPMG編集)'!CQ$2,'受領情報一覧(KPMG編集)'!$2:$100,ROW()-1,0)),"")</f>
        <v/>
      </c>
      <c r="CR73" s="45" t="str">
        <f>IFERROR(IF(HLOOKUP('回答結果(KPMG編集)'!CR$2,'受領情報一覧(KPMG編集)'!$2:$100,ROW()-1,0)="","",HLOOKUP('回答結果(KPMG編集)'!CR$2,'受領情報一覧(KPMG編集)'!$2:$100,ROW()-1,0)),"")</f>
        <v/>
      </c>
      <c r="CS73" s="45" t="str">
        <f>IFERROR(IF(HLOOKUP('回答結果(KPMG編集)'!CS$2,'受領情報一覧(KPMG編集)'!$2:$100,ROW()-1,0)="","",HLOOKUP('回答結果(KPMG編集)'!CS$2,'受領情報一覧(KPMG編集)'!$2:$100,ROW()-1,0)),"")</f>
        <v/>
      </c>
      <c r="CT73" s="45" t="str">
        <f>IFERROR(IF(HLOOKUP('回答結果(KPMG編集)'!CT$2,'受領情報一覧(KPMG編集)'!$2:$100,ROW()-1,0)="","",HLOOKUP('回答結果(KPMG編集)'!CT$2,'受領情報一覧(KPMG編集)'!$2:$100,ROW()-1,0)),"")</f>
        <v/>
      </c>
      <c r="CU73" s="45" t="str">
        <f>IFERROR(IF(HLOOKUP('回答結果(KPMG編集)'!CU$2,'受領情報一覧(KPMG編集)'!$2:$100,ROW()-1,0)="","",HLOOKUP('回答結果(KPMG編集)'!CU$2,'受領情報一覧(KPMG編集)'!$2:$100,ROW()-1,0)),"")</f>
        <v/>
      </c>
      <c r="CV73" s="45" t="str">
        <f>IFERROR(IF(HLOOKUP('回答結果(KPMG編集)'!CV$2,'受領情報一覧(KPMG編集)'!$2:$100,ROW()-1,0)="","",HLOOKUP('回答結果(KPMG編集)'!CV$2,'受領情報一覧(KPMG編集)'!$2:$100,ROW()-1,0)),"")</f>
        <v>機体販売実績 : 58台 (レンタル含む), 飛行請負い件数 : 25件, スクール受講者数 : 64名 ※2024年1月末時点</v>
      </c>
      <c r="CW73" s="45" t="str">
        <f>IFERROR(IF(HLOOKUP('回答結果(KPMG編集)'!CW$2,'受領情報一覧(KPMG編集)'!$2:$100,ROW()-1,0)="","",HLOOKUP('回答結果(KPMG編集)'!CW$2,'受領情報一覧(KPMG編集)'!$2:$100,ROW()-1,0)),"")</f>
        <v>機体レンタル : 1件, 飛行請け負い : 5件以上</v>
      </c>
      <c r="CX73" s="45" t="str">
        <f>IFERROR(IF(HLOOKUP('回答結果(KPMG編集)'!CX$2,'受領情報一覧(KPMG編集)'!$2:$100,ROW()-1,0)="","",HLOOKUP('回答結果(KPMG編集)'!CX$2,'受領情報一覧(KPMG編集)'!$2:$100,ROW()-1,0)),"")</f>
        <v>防災訓練、遠隔映像伝送
① 発注者 : 
北海道 自治体
② 概要    
市が開催する防災訓練にあたり、実際の災害発生を想定し、災害現場をANAFI Aiによる空撮および撮影画像をリアルタイムでネットワークを介して配信を実施。これまで人の立ち入りが難しかった災害現場でも空撮により安全かつ広範囲を確認可能。
③参考URL
https://www.nttedt.co.jp/post/saitai-hokkaido-202306
④投資対効果 : 
災害発生時の状況調査に要する時間の大幅短縮</v>
      </c>
      <c r="CY73" s="45" t="str">
        <f>IFERROR(IF(HLOOKUP('回答結果(KPMG編集)'!CY$2,'受領情報一覧(KPMG編集)'!$2:$100,ROW()-1,0)="","",HLOOKUP('回答結果(KPMG編集)'!CY$2,'受領情報一覧(KPMG編集)'!$2:$100,ROW()-1,0)),"")</f>
        <v>夜間空撮
① 発注者
山形県 自治体
② 概要    
花火大会の様子を、ANAFI Aiにより空撮を実施
4800万画素のカメラにより、高精細な画像を撮影可能。
③参考URL
https://www.nttedt.co.jp/post/anafi-yamagata-20230819</v>
      </c>
      <c r="CZ73" s="45" t="str">
        <f>IFERROR(IF(HLOOKUP('回答結果(KPMG編集)'!CZ$2,'受領情報一覧(KPMG編集)'!$2:$100,ROW()-1,0)="","",HLOOKUP('回答結果(KPMG編集)'!CZ$2,'受領情報一覧(KPMG編集)'!$2:$100,ROW()-1,0)),"")</f>
        <v>写真測量
① 発注者
建設会社
② 概要
ANAFIAiを用いて建設地における写真測量を実施
対象のエリアに対し、飛行ルートを設定。フロント・サイドオーバーラップ率を自動で計算できるため、オルソ画像化および点群データ処理が容易に実施可能
④ 投資対効果
これまでの測量と比較し、広範囲のエリアを短時間で測定可能</v>
      </c>
      <c r="DA73" s="45" t="str">
        <f>IFERROR(IF(HLOOKUP('回答結果(KPMG編集)'!DA$2,'受領情報一覧(KPMG編集)'!$2:$100,ROW()-1,0)="","",HLOOKUP('回答結果(KPMG編集)'!DA$2,'受領情報一覧(KPMG編集)'!$2:$100,ROW()-1,0)),"")</f>
        <v>【機体購入・レンタル】
機器購入額 (1台) : オープン
機器レンタル (1台) : 14日間 160,000円
30日間 270,000円
90日間 420,000円
HP : https://www.nttedt.co.jp/anafi-price
【スクール】
ANAFiマスター講習 (4人まで同料金) : 150,000円
ANAFiマスター講習 (1名ごと追加料金) : 20,000円
HP : https://www.nttedt.co.jp/anafi-price
【飛行請負】
各メニューごとに個別見積
HP : https://www.nttedt.co.jp/omakase</v>
      </c>
      <c r="DB73" s="45" t="str">
        <f>IFERROR(IF(HLOOKUP('回答結果(KPMG編集)'!DB$2,'受領情報一覧(KPMG編集)'!$2:$100,ROW()-1,0)="","",HLOOKUP('回答結果(KPMG編集)'!DB$2,'受領情報一覧(KPMG編集)'!$2:$100,ROW()-1,0)),"")</f>
        <v/>
      </c>
      <c r="DC73" s="45" t="str">
        <f>IFERROR(IF(HLOOKUP('回答結果(KPMG編集)'!DC$2,'受領情報一覧(KPMG編集)'!$2:$100,ROW()-1,0)="","",HLOOKUP('回答結果(KPMG編集)'!DC$2,'受領情報一覧(KPMG編集)'!$2:$100,ROW()-1,0)),"")</f>
        <v/>
      </c>
      <c r="DD73" s="45" t="str">
        <f>IFERROR(IF(HLOOKUP('回答結果(KPMG編集)'!DD$2,'受領情報一覧(KPMG編集)'!$2:$100,ROW()-1,0)="","",HLOOKUP('回答結果(KPMG編集)'!DD$2,'受領情報一覧(KPMG編集)'!$2:$100,ROW()-1,0)),"")</f>
        <v>・防爆仕様ではないため、火薬庫等の危険場所では使用できない
・風速10m/s以上の環境では使用できない
・GPSが補足できない環境、Wi-Fi、4Gの電波不感地帯では飛行が不安定になる恐れがある</v>
      </c>
      <c r="DE73" s="45" t="str">
        <f>IFERROR(IF(HLOOKUP('回答結果(KPMG編集)'!DE$2,'受領情報一覧(KPMG編集)'!$2:$100,ROW()-1,0)="","",HLOOKUP('回答結果(KPMG編集)'!DE$2,'受領情報一覧(KPMG編集)'!$2:$100,ROW()-1,0)),"")</f>
        <v>ANAFi AIの4G接続を活用し、遠隔地における状況確認を網羅的にとらえることができ、コントローラーの映像をネットワークを介して遠隔地にリアルタイム転送することが可能です。
弊社では、NTTグループのインフラ設備の維持管理のために災害時の活用や、ネットワークに関するノウハウを多く有しているため、ドローンの導入だけでなくネットワーク環境も含めたトータルサポートをご提供可能です。</v>
      </c>
      <c r="DF73" s="45" t="str">
        <f>IFERROR(IF(HLOOKUP('回答結果(KPMG編集)'!DF$2,'受領情報一覧(KPMG編集)'!$2:$100,ROW()-1,0)="","",HLOOKUP('回答結果(KPMG編集)'!DF$2,'受領情報一覧(KPMG編集)'!$2:$100,ROW()-1,0)),"")</f>
        <v>日本国の裁判所</v>
      </c>
      <c r="DG73" s="45" t="str">
        <f>IFERROR(IF(HLOOKUP('回答結果(KPMG編集)'!DG$2,'受領情報一覧(KPMG編集)'!$2:$100,ROW()-1,0)="","",HLOOKUP('回答結果(KPMG編集)'!DG$2,'受領情報一覧(KPMG編集)'!$2:$100,ROW()-1,0)),"")</f>
        <v>日本法</v>
      </c>
      <c r="DH73" s="45" t="str">
        <f>IFERROR(IF(HLOOKUP('回答結果(KPMG編集)'!DH$2,'受領情報一覧(KPMG編集)'!$2:$100,ROW()-1,0)="","",HLOOKUP('回答結果(KPMG編集)'!DH$2,'受領情報一覧(KPMG編集)'!$2:$100,ROW()-1,0)),"")</f>
        <v>はい</v>
      </c>
      <c r="DI73" s="45" t="str">
        <f>IFERROR(IF(HLOOKUP('回答結果(KPMG編集)'!DI$2,'受領情報一覧(KPMG編集)'!$2:$100,ROW()-1,0)="","",HLOOKUP('回答結果(KPMG編集)'!DI$2,'受領情報一覧(KPMG編集)'!$2:$100,ROW()-1,0)),"")</f>
        <v>はい</v>
      </c>
      <c r="DJ73" s="45" t="str">
        <f>IFERROR(IF(HLOOKUP('回答結果(KPMG編集)'!DJ$2,'受領情報一覧(KPMG編集)'!$2:$100,ROW()-1,0)="","",HLOOKUP('回答結果(KPMG編集)'!DJ$2,'受領情報一覧(KPMG編集)'!$2:$100,ROW()-1,0)),"")</f>
        <v>特段の定め無し</v>
      </c>
      <c r="DK73" s="45" t="str">
        <f>IFERROR(IF(HLOOKUP('回答結果(KPMG編集)'!DK$2,'受領情報一覧(KPMG編集)'!$2:$100,ROW()-1,0)="","",HLOOKUP('回答結果(KPMG編集)'!DK$2,'受領情報一覧(KPMG編集)'!$2:$100,ROW()-1,0)),"")</f>
        <v/>
      </c>
      <c r="DL73" s="45" t="str">
        <f>IFERROR(IF(HLOOKUP('回答結果(KPMG編集)'!DL$2,'受領情報一覧(KPMG編集)'!$2:$100,ROW()-1,0)="","",HLOOKUP('回答結果(KPMG編集)'!DL$2,'受領情報一覧(KPMG編集)'!$2:$100,ROW()-1,0)),"")</f>
        <v/>
      </c>
      <c r="DM73" s="45" t="str">
        <f>IFERROR(IF(HLOOKUP('回答結果(KPMG編集)'!DM$2,'受領情報一覧(KPMG編集)'!$2:$100,ROW()-1,0)="","",HLOOKUP('回答結果(KPMG編集)'!DM$2,'受領情報一覧(KPMG編集)'!$2:$100,ROW()-1,0)),"")</f>
        <v/>
      </c>
      <c r="DN73" s="45" t="str">
        <f>IFERROR(IF(HLOOKUP('回答結果(KPMG編集)'!DN$2,'受領情報一覧(KPMG編集)'!$2:$100,ROW()-1,0)="","",HLOOKUP('回答結果(KPMG編集)'!DN$2,'受領情報一覧(KPMG編集)'!$2:$100,ROW()-1,0)),"")</f>
        <v/>
      </c>
      <c r="DO73" s="45" t="str">
        <f>IFERROR(IF(HLOOKUP('回答結果(KPMG編集)'!DO$2,'受領情報一覧(KPMG編集)'!$2:$100,ROW()-1,0)="","",HLOOKUP('回答結果(KPMG編集)'!DO$2,'受領情報一覧(KPMG編集)'!$2:$100,ROW()-1,0)),"")</f>
        <v/>
      </c>
      <c r="DP73" s="45" t="str">
        <f>IFERROR(IF(HLOOKUP('回答結果(KPMG編集)'!DP$2,'受領情報一覧(KPMG編集)'!$2:$100,ROW()-1,0)="","",HLOOKUP('回答結果(KPMG編集)'!DP$2,'受領情報一覧(KPMG編集)'!$2:$100,ROW()-1,0)),"")</f>
        <v/>
      </c>
      <c r="DQ73" s="45" t="str">
        <f>IFERROR(IF(HLOOKUP('回答結果(KPMG編集)'!DQ$2,'受領情報一覧(KPMG編集)'!$2:$100,ROW()-1,0)="","",HLOOKUP('回答結果(KPMG編集)'!DQ$2,'受領情報一覧(KPMG編集)'!$2:$100,ROW()-1,0)),"")</f>
        <v/>
      </c>
      <c r="DR73" s="45" t="str">
        <f>IFERROR(IF(HLOOKUP('回答結果(KPMG編集)'!DR$2,'受領情報一覧(KPMG編集)'!$2:$100,ROW()-1,0)="","",HLOOKUP('回答結果(KPMG編集)'!DR$2,'受領情報一覧(KPMG編集)'!$2:$100,ROW()-1,0)),"")</f>
        <v/>
      </c>
      <c r="DS73" s="45" t="str">
        <f>IFERROR(IF(HLOOKUP('回答結果(KPMG編集)'!DS$2,'受領情報一覧(KPMG編集)'!$2:$100,ROW()-1,0)="","",HLOOKUP('回答結果(KPMG編集)'!DS$2,'受領情報一覧(KPMG編集)'!$2:$100,ROW()-1,0)),"")</f>
        <v/>
      </c>
      <c r="DT73" s="45" t="str">
        <f>IFERROR(IF(HLOOKUP('回答結果(KPMG編集)'!DT$2,'受領情報一覧(KPMG編集)'!$2:$100,ROW()-1,0)="","",HLOOKUP('回答結果(KPMG編集)'!DT$2,'受領情報一覧(KPMG編集)'!$2:$100,ROW()-1,0)),"")</f>
        <v/>
      </c>
      <c r="DU73" s="45" t="str">
        <f>IFERROR(IF(HLOOKUP('回答結果(KPMG編集)'!DU$2,'受領情報一覧(KPMG編集)'!$2:$100,ROW()-1,0)="","",HLOOKUP('回答結果(KPMG編集)'!DU$2,'受領情報一覧(KPMG編集)'!$2:$100,ROW()-1,0)),"")</f>
        <v/>
      </c>
      <c r="DV73" s="45" t="str">
        <f>IFERROR(IF(HLOOKUP('回答結果(KPMG編集)'!DV$2,'受領情報一覧(KPMG編集)'!$2:$100,ROW()-1,0)="","",HLOOKUP('回答結果(KPMG編集)'!DV$2,'受領情報一覧(KPMG編集)'!$2:$100,ROW()-1,0)),"")</f>
        <v>サービス推進部 田部井覚</v>
      </c>
      <c r="DW73" s="45" t="str">
        <f>IFERROR(IF(HLOOKUP('回答結果(KPMG編集)'!DW$2,'受領情報一覧(KPMG編集)'!$2:$100,ROW()-1,0)="","",HLOOKUP('回答結果(KPMG編集)'!DW$2,'受領情報一覧(KPMG編集)'!$2:$100,ROW()-1,0)),"")</f>
        <v>サービススイシンブ タベイカク</v>
      </c>
      <c r="DX73" s="45" t="str">
        <f>IFERROR(IF(HLOOKUP('回答結果(KPMG編集)'!DX$2,'受領情報一覧(KPMG編集)'!$2:$100,ROW()-1,0)="","",HLOOKUP('回答結果(KPMG編集)'!DX$2,'受領情報一覧(KPMG編集)'!$2:$100,ROW()-1,0)),"")</f>
        <v>048-485-8335 平日9:00-17:00
omakase_edrone@nttedt.co.jp</v>
      </c>
      <c r="DY73" s="45" t="str">
        <f>IFERROR(IF(HLOOKUP('回答結果(KPMG編集)'!DY$2,'受領情報一覧(KPMG編集)'!$2:$100,ROW()-1,0)="","",HLOOKUP('回答結果(KPMG編集)'!DY$2,'受領情報一覧(KPMG編集)'!$2:$100,ROW()-1,0)),"")</f>
        <v>個人情報の取扱いに同意する</v>
      </c>
      <c r="DZ73" s="45" t="str">
        <f>IFERROR(IF(HLOOKUP('回答結果(KPMG編集)'!DZ$2,'受領情報一覧(KPMG編集)'!$2:$100,ROW()-1,0)="","",HLOOKUP('回答結果(KPMG編集)'!DZ$2,'受領情報一覧(KPMG編集)'!$2:$100,ROW()-1,0)),"")</f>
        <v>著作権の取扱いに同意する</v>
      </c>
      <c r="EA73" s="45" t="str">
        <f>IFERROR(IF(HLOOKUP('回答結果(KPMG編集)'!EA$3,'受領情報一覧(KPMG編集)'!$3:$100,ROW()-2,0)="","",HLOOKUP('回答結果(KPMG編集)'!EA$3,'受領情報一覧(KPMG編集)'!$3:$100,ROW()-2,0)),"")</f>
        <v>同意する</v>
      </c>
      <c r="EB73" s="45" t="str">
        <f>IFERROR(IF(HLOOKUP('回答結果(KPMG編集)'!EB$3,'受領情報一覧(KPMG編集)'!$3:$100,ROW()-2,0)="","",HLOOKUP('回答結果(KPMG編集)'!EB$3,'受領情報一覧(KPMG編集)'!$3:$100,ROW()-2,0)),"")</f>
        <v>確認しました</v>
      </c>
    </row>
    <row r="74" spans="2:132" x14ac:dyDescent="0.55000000000000004">
      <c r="B74" s="67">
        <f>IFERROR(IF(Table1[[#This Row],[回答ID]]="","",Table1[[#This Row],[回答ID]]),"")</f>
        <v>71</v>
      </c>
      <c r="C74" s="46">
        <f>IFERROR(IF(Table1[[#This Row],[開始時刻]]="","",Table1[[#This Row],[開始時刻]]),"")</f>
        <v>45338.673136574071</v>
      </c>
      <c r="D74" s="46">
        <f>IFERROR(IF(Table1[[#This Row],[完了時刻]]="","",Table1[[#This Row],[完了時刻]]),"")</f>
        <v>45338.737002314818</v>
      </c>
      <c r="E74" s="45" t="str">
        <f>IFERROR(IF(Table1[[#This Row],[メール]]="","",Table1[[#This Row],[メール]]),"")</f>
        <v>anonymous</v>
      </c>
      <c r="F74" s="45" t="str">
        <f>IFERROR(IF(Table1[[#This Row],[名前]]="","",Table1[[#This Row],[名前]]),"")</f>
        <v/>
      </c>
      <c r="G74" s="45" t="str">
        <f>IFERROR(IF(Table1[[#This Row],[最終変更時刻]]="","",Table1[[#This Row],[最終変更時刻]]),"")</f>
        <v/>
      </c>
      <c r="H74" s="45" t="str">
        <f>IFERROR(IF(HLOOKUP('回答結果(KPMG編集)'!H$2,'受領情報一覧(KPMG編集)'!$2:$100,ROW()-1,0)="","",HLOOKUP('回答結果(KPMG編集)'!H$2,'受領情報一覧(KPMG編集)'!$2:$100,ROW()-1,0)),"")</f>
        <v>株式会社 NTT e-Drone Technology</v>
      </c>
      <c r="I74" s="45" t="str">
        <f>IFERROR(IF(HLOOKUP('回答結果(KPMG編集)'!I$2,'受領情報一覧(KPMG編集)'!$2:$100,ROW()-1,0)="","",HLOOKUP('回答結果(KPMG編集)'!I$2,'受領情報一覧(KPMG編集)'!$2:$100,ROW()-1,0)),"")</f>
        <v>エヌ・ティ・ティイードローンテクノロジー</v>
      </c>
      <c r="J74" s="45" t="str">
        <f>IFERROR(IF(HLOOKUP('回答結果(KPMG編集)'!J$2,'受領情報一覧(KPMG編集)'!$2:$100,ROW()-1,0)="","",HLOOKUP('回答結果(KPMG編集)'!J$2,'受領情報一覧(KPMG編集)'!$2:$100,ROW()-1,0)),"")</f>
        <v>日本国</v>
      </c>
      <c r="K74" s="184" t="str">
        <f>IFERROR(IF(HLOOKUP('回答結果(KPMG編集)'!K$2,'受領情報一覧(KPMG編集)'!$2:$100,ROW()-1,0)="","",HLOOKUP('回答結果(KPMG編集)'!K$2,'受領情報一覧(KPMG編集)'!$2:$100,ROW()-1,0)),"")</f>
        <v>7030001139712</v>
      </c>
      <c r="L74" s="45" t="str">
        <f>IFERROR(IF(HLOOKUP('回答結果(KPMG編集)'!L$2,'受領情報一覧(KPMG編集)'!$2:$100,ROW()-1,0)="","",HLOOKUP('回答結果(KPMG編集)'!L$2,'受領情報一覧(KPMG編集)'!$2:$100,ROW()-1,0)),"")</f>
        <v>50⼈以下</v>
      </c>
      <c r="M74" s="45" t="str">
        <f>IFERROR(IF(HLOOKUP('回答結果(KPMG編集)'!M$2,'受領情報一覧(KPMG編集)'!$2:$100,ROW()-1,0)="","",HLOOKUP('回答結果(KPMG編集)'!M$2,'受領情報一覧(KPMG編集)'!$2:$100,ROW()-1,0)),"")</f>
        <v>３億円超</v>
      </c>
      <c r="N74" s="45" t="str">
        <f>IFERROR(IF(HLOOKUP('回答結果(KPMG編集)'!N$2,'受領情報一覧(KPMG編集)'!$2:$100,ROW()-1,0)="","",HLOOKUP('回答結果(KPMG編集)'!N$2,'受領情報一覧(KPMG編集)'!$2:$100,ROW()-1,0)),"")</f>
        <v>埼玉県朝霞市北原二丁目4番23号</v>
      </c>
      <c r="O74" s="45" t="str">
        <f>IFERROR(IF(HLOOKUP('回答結果(KPMG編集)'!O$2,'受領情報一覧(KPMG編集)'!$2:$100,ROW()-1,0)="","",HLOOKUP('回答結果(KPMG編集)'!O$2,'受領情報一覧(KPMG編集)'!$2:$100,ROW()-1,0)),"")</f>
        <v>https://www.nttedt.co.jp/</v>
      </c>
      <c r="P74" s="45" t="str">
        <f>IFERROR(IF(HLOOKUP('回答結果(KPMG編集)'!P$2,'受領情報一覧(KPMG編集)'!$2:$100,ROW()-1,0)="","",HLOOKUP('回答結果(KPMG編集)'!P$2,'受領情報一覧(KPMG編集)'!$2:$100,ROW()-1,0)),"")</f>
        <v>中央省庁（全省庁統一資格）;都道府県;市区町村;</v>
      </c>
      <c r="Q74" s="45" t="str">
        <f>IFERROR(IF(HLOOKUP('回答結果(KPMG編集)'!Q$2,'受領情報一覧(KPMG編集)'!$2:$100,ROW()-1,0)="","",HLOOKUP('回答結果(KPMG編集)'!Q$2,'受領情報一覧(KPMG編集)'!$2:$100,ROW()-1,0)),"")</f>
        <v>全国;</v>
      </c>
      <c r="R74" s="45" t="str">
        <f>IFERROR(IF(HLOOKUP('回答結果(KPMG編集)'!R$2,'受領情報一覧(KPMG編集)'!$2:$100,ROW()-1,0)="","",HLOOKUP('回答結果(KPMG編集)'!R$2,'受領情報一覧(KPMG編集)'!$2:$100,ROW()-1,0)),"")</f>
        <v>Skydio2+</v>
      </c>
      <c r="S74" s="45" t="str">
        <f>IFERROR(IF(HLOOKUP('回答結果(KPMG編集)'!S$2,'受領情報一覧(KPMG編集)'!$2:$100,ROW()-1,0)="","",HLOOKUP('回答結果(KPMG編集)'!S$2,'受領情報一覧(KPMG編集)'!$2:$100,ROW()-1,0)),"")</f>
        <v/>
      </c>
      <c r="T74" s="45" t="str">
        <f>IFERROR(IF(HLOOKUP('回答結果(KPMG編集)'!T$2,'受領情報一覧(KPMG編集)'!$2:$100,ROW()-1,0)="","",HLOOKUP('回答結果(KPMG編集)'!T$2,'受領情報一覧(KPMG編集)'!$2:$100,ROW()-1,0)),"")</f>
        <v>Skydio 2+は、AIによる自律飛行・障害物回避技術を搭載した、従来飛行が難しかった非GPS環境下での安全な飛行が可能なドローン。360°障害検知センサにより、狭小部への進入、近接撮影が可能。</v>
      </c>
      <c r="U74" s="45" t="str">
        <f>IFERROR(IF(HLOOKUP('回答結果(KPMG編集)'!U$2,'受領情報一覧(KPMG編集)'!$2:$100,ROW()-1,0)="","",HLOOKUP('回答結果(KPMG編集)'!U$2,'受領情報一覧(KPMG編集)'!$2:$100,ROW()-1,0)),"")</f>
        <v>https://www.nttedt.co.jp/skydio</v>
      </c>
      <c r="V74" s="45" t="str">
        <f>IFERROR(IF(HLOOKUP('回答結果(KPMG編集)'!V$2,'受領情報一覧(KPMG編集)'!$2:$100,ROW()-1,0)="","",HLOOKUP('回答結果(KPMG編集)'!V$2,'受領情報一覧(KPMG編集)'!$2:$100,ROW()-1,0)),"")</f>
        <v/>
      </c>
      <c r="W74" s="45" t="str">
        <f>IFERROR(IF(HLOOKUP('回答結果(KPMG編集)'!W$2,'受領情報一覧(KPMG編集)'!$2:$100,ROW()-1,0)="","",HLOOKUP('回答結果(KPMG編集)'!W$2,'受領情報一覧(KPMG編集)'!$2:$100,ROW()-1,0)),"")</f>
        <v>・技術基準適合証明</v>
      </c>
      <c r="X74" s="45" t="str">
        <f>IFERROR(IF(HLOOKUP('回答結果(KPMG編集)'!X$2,'受領情報一覧(KPMG編集)'!$2:$100,ROW()-1,0)="","",HLOOKUP('回答結果(KPMG編集)'!X$2,'受領情報一覧(KPMG編集)'!$2:$100,ROW()-1,0)),"")</f>
        <v>１つの要素技術により構成される</v>
      </c>
      <c r="Y74" s="45" t="str">
        <f>IFERROR(IF(HLOOKUP('回答結果(KPMG編集)'!Y$2,'受領情報一覧(KPMG編集)'!$2:$100,ROW()-1,0)="","",HLOOKUP('回答結果(KPMG編集)'!Y$2,'受領情報一覧(KPMG編集)'!$2:$100,ROW()-1,0)),"")</f>
        <v>Skydio, Inc.</v>
      </c>
      <c r="Z74" s="45" t="str">
        <f>IFERROR(IF(HLOOKUP('回答結果(KPMG編集)'!Z$2,'受領情報一覧(KPMG編集)'!$2:$100,ROW()-1,0)="","",HLOOKUP('回答結果(KPMG編集)'!Z$2,'受領情報一覧(KPMG編集)'!$2:$100,ROW()-1,0)),"")</f>
        <v>スカイディオ</v>
      </c>
      <c r="AA74" s="185" t="str">
        <f>IFERROR(IF(HLOOKUP('回答結果(KPMG編集)'!AA$2,'受領情報一覧(KPMG編集)'!$2:$100,ROW()-1,0)="","",HLOOKUP('回答結果(KPMG編集)'!AA$2,'受領情報一覧(KPMG編集)'!$2:$100,ROW()-1,0)),"")</f>
        <v>0000000000000</v>
      </c>
      <c r="AB74" s="45" t="str">
        <f>IFERROR(IF(HLOOKUP('回答結果(KPMG編集)'!AB$2,'受領情報一覧(KPMG編集)'!$2:$100,ROW()-1,0)="","",HLOOKUP('回答結果(KPMG編集)'!AB$2,'受領情報一覧(KPMG編集)'!$2:$100,ROW()-1,0)),"")</f>
        <v>3000 Clearview Way, San Mateo, CA 94402, USA.</v>
      </c>
      <c r="AC74" s="45" t="str">
        <f>IFERROR(IF(HLOOKUP('回答結果(KPMG編集)'!AC$2,'受領情報一覧(KPMG編集)'!$2:$100,ROW()-1,0)="","",HLOOKUP('回答結果(KPMG編集)'!AC$2,'受領情報一覧(KPMG編集)'!$2:$100,ROW()-1,0)),"")</f>
        <v/>
      </c>
      <c r="AD74" s="45" t="str">
        <f>IFERROR(IF(HLOOKUP('回答結果(KPMG編集)'!AD$2,'受領情報一覧(KPMG編集)'!$2:$100,ROW()-1,0)="","",HLOOKUP('回答結果(KPMG編集)'!AD$2,'受領情報一覧(KPMG編集)'!$2:$100,ROW()-1,0)),"")</f>
        <v/>
      </c>
      <c r="AE74" s="45" t="str">
        <f>IFERROR(IF(HLOOKUP('回答結果(KPMG編集)'!AE$2,'受領情報一覧(KPMG編集)'!$2:$100,ROW()-1,0)="","",HLOOKUP('回答結果(KPMG編集)'!AE$2,'受領情報一覧(KPMG編集)'!$2:$100,ROW()-1,0)),"")</f>
        <v/>
      </c>
      <c r="AF74" s="45" t="str">
        <f>IFERROR(IF(HLOOKUP('回答結果(KPMG編集)'!AF$2,'受領情報一覧(KPMG編集)'!$2:$100,ROW()-1,0)="","",HLOOKUP('回答結果(KPMG編集)'!AF$2,'受領情報一覧(KPMG編集)'!$2:$100,ROW()-1,0)),"")</f>
        <v/>
      </c>
      <c r="AG74" s="185" t="str">
        <f>IFERROR(IF(HLOOKUP('回答結果(KPMG編集)'!AG$2,'受領情報一覧(KPMG編集)'!$2:$100,ROW()-1,0)="","",HLOOKUP('回答結果(KPMG編集)'!AG$2,'受領情報一覧(KPMG編集)'!$2:$100,ROW()-1,0)),"")</f>
        <v/>
      </c>
      <c r="AH74" s="45" t="str">
        <f>IFERROR(IF(HLOOKUP('回答結果(KPMG編集)'!AH$2,'受領情報一覧(KPMG編集)'!$2:$100,ROW()-1,0)="","",HLOOKUP('回答結果(KPMG編集)'!AH$2,'受領情報一覧(KPMG編集)'!$2:$100,ROW()-1,0)),"")</f>
        <v/>
      </c>
      <c r="AI74" s="45" t="str">
        <f>IFERROR(IF(HLOOKUP('回答結果(KPMG編集)'!AI$2,'受領情報一覧(KPMG編集)'!$2:$100,ROW()-1,0)="","",HLOOKUP('回答結果(KPMG編集)'!AI$2,'受領情報一覧(KPMG編集)'!$2:$100,ROW()-1,0)),"")</f>
        <v/>
      </c>
      <c r="AJ74" s="45" t="str">
        <f>IFERROR(IF(HLOOKUP('回答結果(KPMG編集)'!AJ$2,'受領情報一覧(KPMG編集)'!$2:$100,ROW()-1,0)="","",HLOOKUP('回答結果(KPMG編集)'!AJ$2,'受領情報一覧(KPMG編集)'!$2:$100,ROW()-1,0)),"")</f>
        <v/>
      </c>
      <c r="AK74" s="45" t="str">
        <f>IFERROR(IF(HLOOKUP('回答結果(KPMG編集)'!AK$2,'受領情報一覧(KPMG編集)'!$2:$100,ROW()-1,0)="","",HLOOKUP('回答結果(KPMG編集)'!AK$2,'受領情報一覧(KPMG編集)'!$2:$100,ROW()-1,0)),"")</f>
        <v/>
      </c>
      <c r="AL74" s="45" t="str">
        <f>IFERROR(IF(HLOOKUP('回答結果(KPMG編集)'!AL$2,'受領情報一覧(KPMG編集)'!$2:$100,ROW()-1,0)="","",HLOOKUP('回答結果(KPMG編集)'!AL$2,'受領情報一覧(KPMG編集)'!$2:$100,ROW()-1,0)),"")</f>
        <v/>
      </c>
      <c r="AM74" s="45" t="str">
        <f>IFERROR(IF(HLOOKUP('回答結果(KPMG編集)'!AM$2,'受領情報一覧(KPMG編集)'!$2:$100,ROW()-1,0)="","",HLOOKUP('回答結果(KPMG編集)'!AM$2,'受領情報一覧(KPMG編集)'!$2:$100,ROW()-1,0)),"")</f>
        <v/>
      </c>
      <c r="AN74" s="185" t="str">
        <f>IFERROR(IF(HLOOKUP('回答結果(KPMG編集)'!AN$2,'受領情報一覧(KPMG編集)'!$2:$100,ROW()-1,0)="","",HLOOKUP('回答結果(KPMG編集)'!AN$2,'受領情報一覧(KPMG編集)'!$2:$100,ROW()-1,0)),"")</f>
        <v/>
      </c>
      <c r="AO74" s="45" t="str">
        <f>IFERROR(IF(HLOOKUP('回答結果(KPMG編集)'!AO$2,'受領情報一覧(KPMG編集)'!$2:$100,ROW()-1,0)="","",HLOOKUP('回答結果(KPMG編集)'!AO$2,'受領情報一覧(KPMG編集)'!$2:$100,ROW()-1,0)),"")</f>
        <v/>
      </c>
      <c r="AP74" s="45" t="str">
        <f>IFERROR(IF(HLOOKUP('回答結果(KPMG編集)'!AP$2,'受領情報一覧(KPMG編集)'!$2:$100,ROW()-1,0)="","",HLOOKUP('回答結果(KPMG編集)'!AP$2,'受領情報一覧(KPMG編集)'!$2:$100,ROW()-1,0)),"")</f>
        <v/>
      </c>
      <c r="AQ74" s="45" t="str">
        <f>IFERROR(IF(HLOOKUP('回答結果(KPMG編集)'!AQ$2,'受領情報一覧(KPMG編集)'!$2:$100,ROW()-1,0)="","",HLOOKUP('回答結果(KPMG編集)'!AQ$2,'受領情報一覧(KPMG編集)'!$2:$100,ROW()-1,0)),"")</f>
        <v/>
      </c>
      <c r="AR74" s="45" t="str">
        <f>IFERROR(IF(HLOOKUP('回答結果(KPMG編集)'!AR$2,'受領情報一覧(KPMG編集)'!$2:$100,ROW()-1,0)="","",HLOOKUP('回答結果(KPMG編集)'!AR$2,'受領情報一覧(KPMG編集)'!$2:$100,ROW()-1,0)),"")</f>
        <v/>
      </c>
      <c r="AS74" s="45" t="str">
        <f>IFERROR(IF(HLOOKUP('回答結果(KPMG編集)'!AS$2,'受領情報一覧(KPMG編集)'!$2:$100,ROW()-1,0)="","",HLOOKUP('回答結果(KPMG編集)'!AS$2,'受領情報一覧(KPMG編集)'!$2:$100,ROW()-1,0)),"")</f>
        <v/>
      </c>
      <c r="AT74" s="45" t="str">
        <f>IFERROR(IF(HLOOKUP('回答結果(KPMG編集)'!AT$2,'受領情報一覧(KPMG編集)'!$2:$100,ROW()-1,0)="","",HLOOKUP('回答結果(KPMG編集)'!AT$2,'受領情報一覧(KPMG編集)'!$2:$100,ROW()-1,0)),"")</f>
        <v/>
      </c>
      <c r="AU74" s="45" t="str">
        <f>IFERROR(IF(HLOOKUP('回答結果(KPMG編集)'!AU$2,'受領情報一覧(KPMG編集)'!$2:$100,ROW()-1,0)="","",HLOOKUP('回答結果(KPMG編集)'!AU$2,'受領情報一覧(KPMG編集)'!$2:$100,ROW()-1,0)),"")</f>
        <v/>
      </c>
      <c r="AV74" s="45" t="str">
        <f>IFERROR(IF(HLOOKUP('回答結果(KPMG編集)'!AV$2,'受領情報一覧(KPMG編集)'!$2:$100,ROW()-1,0)="","",HLOOKUP('回答結果(KPMG編集)'!AV$2,'受領情報一覧(KPMG編集)'!$2:$100,ROW()-1,0)),"")</f>
        <v/>
      </c>
      <c r="AW74" s="45" t="str">
        <f>IFERROR(IF(HLOOKUP('回答結果(KPMG編集)'!AW$2,'受領情報一覧(KPMG編集)'!$2:$100,ROW()-1,0)="","",HLOOKUP('回答結果(KPMG編集)'!AW$2,'受領情報一覧(KPMG編集)'!$2:$100,ROW()-1,0)),"")</f>
        <v/>
      </c>
      <c r="AX74" s="45" t="str">
        <f>IFERROR(IF(HLOOKUP('回答結果(KPMG編集)'!AX$2,'受領情報一覧(KPMG編集)'!$2:$100,ROW()-1,0)="","",HLOOKUP('回答結果(KPMG編集)'!AX$2,'受領情報一覧(KPMG編集)'!$2:$100,ROW()-1,0)),"")</f>
        <v/>
      </c>
      <c r="AY74" s="45" t="str">
        <f>IFERROR(IF(HLOOKUP('回答結果(KPMG編集)'!AY$2,'受領情報一覧(KPMG編集)'!$2:$100,ROW()-1,0)="","",HLOOKUP('回答結果(KPMG編集)'!AY$2,'受領情報一覧(KPMG編集)'!$2:$100,ROW()-1,0)),"")</f>
        <v/>
      </c>
      <c r="AZ74" s="45" t="str">
        <f>IFERROR(IF(HLOOKUP('回答結果(KPMG編集)'!AZ$2,'受領情報一覧(KPMG編集)'!$2:$100,ROW()-1,0)="","",HLOOKUP('回答結果(KPMG編集)'!AZ$2,'受領情報一覧(KPMG編集)'!$2:$100,ROW()-1,0)),"")</f>
        <v/>
      </c>
      <c r="BA74" s="45" t="str">
        <f>IFERROR(IF(HLOOKUP('回答結果(KPMG編集)'!BA$2,'受領情報一覧(KPMG編集)'!$2:$100,ROW()-1,0)="","",HLOOKUP('回答結果(KPMG編集)'!BA$2,'受領情報一覧(KPMG編集)'!$2:$100,ROW()-1,0)),"")</f>
        <v/>
      </c>
      <c r="BB74" s="185" t="str">
        <f>IFERROR(IF(HLOOKUP('回答結果(KPMG編集)'!BB$2,'受領情報一覧(KPMG編集)'!$2:$100,ROW()-1,0)="","",HLOOKUP('回答結果(KPMG編集)'!BB$2,'受領情報一覧(KPMG編集)'!$2:$100,ROW()-1,0)),"")</f>
        <v/>
      </c>
      <c r="BC74" s="45" t="str">
        <f>IFERROR(IF(HLOOKUP('回答結果(KPMG編集)'!BC$2,'受領情報一覧(KPMG編集)'!$2:$100,ROW()-1,0)="","",HLOOKUP('回答結果(KPMG編集)'!BC$2,'受領情報一覧(KPMG編集)'!$2:$100,ROW()-1,0)),"")</f>
        <v/>
      </c>
      <c r="BD74" s="45" t="str">
        <f>IFERROR(IF(HLOOKUP('回答結果(KPMG編集)'!BD$2,'受領情報一覧(KPMG編集)'!$2:$100,ROW()-1,0)="","",HLOOKUP('回答結果(KPMG編集)'!BD$2,'受領情報一覧(KPMG編集)'!$2:$100,ROW()-1,0)),"")</f>
        <v/>
      </c>
      <c r="BE74" s="45" t="str">
        <f>IFERROR(IF(HLOOKUP('回答結果(KPMG編集)'!BE$2,'受領情報一覧(KPMG編集)'!$2:$100,ROW()-1,0)="","",HLOOKUP('回答結果(KPMG編集)'!BE$2,'受領情報一覧(KPMG編集)'!$2:$100,ROW()-1,0)),"")</f>
        <v/>
      </c>
      <c r="BF74" s="45" t="str">
        <f>IFERROR(IF(HLOOKUP('回答結果(KPMG編集)'!BF$2,'受領情報一覧(KPMG編集)'!$2:$100,ROW()-1,0)="","",HLOOKUP('回答結果(KPMG編集)'!BF$2,'受領情報一覧(KPMG編集)'!$2:$100,ROW()-1,0)),"")</f>
        <v/>
      </c>
      <c r="BG74" s="45" t="str">
        <f>IFERROR(IF(HLOOKUP('回答結果(KPMG編集)'!BG$2,'受領情報一覧(KPMG編集)'!$2:$100,ROW()-1,0)="","",HLOOKUP('回答結果(KPMG編集)'!BG$2,'受領情報一覧(KPMG編集)'!$2:$100,ROW()-1,0)),"")</f>
        <v/>
      </c>
      <c r="BH74" s="45" t="str">
        <f>IFERROR(IF(HLOOKUP('回答結果(KPMG編集)'!BH$2,'受領情報一覧(KPMG編集)'!$2:$100,ROW()-1,0)="","",HLOOKUP('回答結果(KPMG編集)'!BH$2,'受領情報一覧(KPMG編集)'!$2:$100,ROW()-1,0)),"")</f>
        <v/>
      </c>
      <c r="BI74" s="45" t="str">
        <f>IFERROR(IF(HLOOKUP('回答結果(KPMG編集)'!BI$2,'受領情報一覧(KPMG編集)'!$2:$100,ROW()-1,0)="","",HLOOKUP('回答結果(KPMG編集)'!BI$2,'受領情報一覧(KPMG編集)'!$2:$100,ROW()-1,0)),"")</f>
        <v/>
      </c>
      <c r="BJ74" s="45" t="str">
        <f>IFERROR(IF(HLOOKUP('回答結果(KPMG編集)'!BJ$2,'受領情報一覧(KPMG編集)'!$2:$100,ROW()-1,0)="","",HLOOKUP('回答結果(KPMG編集)'!BJ$2,'受領情報一覧(KPMG編集)'!$2:$100,ROW()-1,0)),"")</f>
        <v/>
      </c>
      <c r="BK74" s="45" t="str">
        <f>IFERROR(IF(HLOOKUP('回答結果(KPMG編集)'!BK$2,'受領情報一覧(KPMG編集)'!$2:$100,ROW()-1,0)="","",HLOOKUP('回答結果(KPMG編集)'!BK$2,'受領情報一覧(KPMG編集)'!$2:$100,ROW()-1,0)),"")</f>
        <v/>
      </c>
      <c r="BL74" s="45" t="str">
        <f>IFERROR(IF(HLOOKUP('回答結果(KPMG編集)'!BL$2,'受領情報一覧(KPMG編集)'!$2:$100,ROW()-1,0)="","",HLOOKUP('回答結果(KPMG編集)'!BL$2,'受領情報一覧(KPMG編集)'!$2:$100,ROW()-1,0)),"")</f>
        <v/>
      </c>
      <c r="BM74" s="45" t="str">
        <f>IFERROR(IF(HLOOKUP('回答結果(KPMG編集)'!BM$2,'受領情報一覧(KPMG編集)'!$2:$100,ROW()-1,0)="","",HLOOKUP('回答結果(KPMG編集)'!BM$2,'受領情報一覧(KPMG編集)'!$2:$100,ROW()-1,0)),"")</f>
        <v>有</v>
      </c>
      <c r="BN74" s="45" t="str">
        <f>IFERROR(IF(HLOOKUP('回答結果(KPMG編集)'!BN$2,'受領情報一覧(KPMG編集)'!$2:$100,ROW()-1,0)="","",HLOOKUP('回答結果(KPMG編集)'!BN$2,'受領情報一覧(KPMG編集)'!$2:$100,ROW()-1,0)),"")</f>
        <v>土木構造物（道路、トンネル、橋梁、導管等の埋設物、等）;建築物（家屋、事業所、工場、畜舎、倉庫、等）;設備（建築設備、水道設備、製造設備、防災設備、等）;</v>
      </c>
      <c r="BO74" s="45" t="str">
        <f>IFERROR(IF(HLOOKUP('回答結果(KPMG編集)'!BO$2,'受領情報一覧(KPMG編集)'!$2:$100,ROW()-1,0)="","",HLOOKUP('回答結果(KPMG編集)'!BO$2,'受領情報一覧(KPMG編集)'!$2:$100,ROW()-1,0)),"")</f>
        <v>静止画や動画データ;加速度データ;</v>
      </c>
      <c r="BP74" s="45" t="str">
        <f>IFERROR(IF(HLOOKUP('回答結果(KPMG編集)'!BP$2,'受領情報一覧(KPMG編集)'!$2:$100,ROW()-1,0)="","",HLOOKUP('回答結果(KPMG編集)'!BP$2,'受領情報一覧(KPMG編集)'!$2:$100,ROW()-1,0)),"")</f>
        <v>機器を確認対象の付近に一時的に設置（仮設）;事前に設定したルートに基づき自律移動;操作用機器（コントローラー）と観測機器（ドローン、移動ロボット、等）を無線接続し、現場の担当者により遠隔操作;操作用機器（コントローラー）と観測機器（ドローン、移動ロボット、等）を無線接続し、遠隔地の担当者により遠隔操作;</v>
      </c>
      <c r="BQ74" s="45" t="str">
        <f>IFERROR(IF(HLOOKUP('回答結果(KPMG編集)'!BQ$2,'受領情報一覧(KPMG編集)'!$2:$100,ROW()-1,0)="","",HLOOKUP('回答結果(KPMG編集)'!BQ$2,'受領情報一覧(KPMG編集)'!$2:$100,ROW()-1,0)),"")</f>
        <v>レベル3：実装（製品・サービスとして提供されている）</v>
      </c>
      <c r="BR74" s="45" t="str">
        <f>IFERROR(IF(HLOOKUP('回答結果(KPMG編集)'!BR$2,'受領情報一覧(KPMG編集)'!$2:$100,ROW()-1,0)="","",HLOOKUP('回答結果(KPMG編集)'!BR$2,'受領情報一覧(KPMG編集)'!$2:$100,ROW()-1,0)),"")</f>
        <v>コントローラーとドローンをWi-Fにより無線接続し、ドローンに搭載したカメラにより空撮が可能。パイロットがドローンを操縦するだけでなく、あらかじめ設定した範囲やルートを自動航行し撮影することも可能。
撮影したデータは機体のSDカードに保存される。なお電波状態の不安定な環境下で制御不能に陥った場合は自動的に離陸地点まで帰還することが可能。</v>
      </c>
      <c r="BS74" s="45" t="str">
        <f>IFERROR(IF(HLOOKUP('回答結果(KPMG編集)'!BS$2,'受領情報一覧(KPMG編集)'!$2:$100,ROW()-1,0)="","",HLOOKUP('回答結果(KPMG編集)'!BS$2,'受領情報一覧(KPMG編集)'!$2:$100,ROW()-1,0)),"")</f>
        <v>・サイズ（展開時）: 223×273×74
・重量：約800g(バッテリー含む)
・稼働時間：27分
・移動速度：最大飛行速度58km/h
・操作性：前後/左右/上下
・動作環境温度：-5℃～40℃
・リモートID適合状況：適合</v>
      </c>
      <c r="BT74" s="45" t="str">
        <f>IFERROR(IF(HLOOKUP('回答結果(KPMG編集)'!BT$2,'受領情報一覧(KPMG編集)'!$2:$100,ROW()-1,0)="","",HLOOKUP('回答結果(KPMG編集)'!BT$2,'受領情報一覧(KPMG編集)'!$2:$100,ROW()-1,0)),"")</f>
        <v>画角   ：水平方向の視野（HFOV）：68°
ズーム：3倍
解像度（静止画)：1200万画素（4056×3040ピクセル）
最大フレームレート：3840×2160　60/30/48/24fps
                                     1920×1080　120/60/30fps
動作環境温度：-5℃～40℃</v>
      </c>
      <c r="BU74" s="45" t="str">
        <f>IFERROR(IF(HLOOKUP('回答結果(KPMG編集)'!BU$2,'受領情報一覧(KPMG編集)'!$2:$100,ROW()-1,0)="","",HLOOKUP('回答結果(KPMG編集)'!BU$2,'受領情報一覧(KPMG編集)'!$2:$100,ROW()-1,0)),"")</f>
        <v>無</v>
      </c>
      <c r="BV74" s="45" t="str">
        <f>IFERROR(IF(HLOOKUP('回答結果(KPMG編集)'!BV$2,'受領情報一覧(KPMG編集)'!$2:$100,ROW()-1,0)="","",HLOOKUP('回答結果(KPMG編集)'!BV$2,'受領情報一覧(KPMG編集)'!$2:$100,ROW()-1,0)),"")</f>
        <v/>
      </c>
      <c r="BW74" s="45" t="str">
        <f>IFERROR(IF(HLOOKUP('回答結果(KPMG編集)'!BW$2,'受領情報一覧(KPMG編集)'!$2:$100,ROW()-1,0)="","",HLOOKUP('回答結果(KPMG編集)'!BW$2,'受領情報一覧(KPMG編集)'!$2:$100,ROW()-1,0)),"")</f>
        <v/>
      </c>
      <c r="BX74" s="45" t="str">
        <f>IFERROR(IF(HLOOKUP('回答結果(KPMG編集)'!BX$2,'受領情報一覧(KPMG編集)'!$2:$100,ROW()-1,0)="","",HLOOKUP('回答結果(KPMG編集)'!BX$2,'受領情報一覧(KPMG編集)'!$2:$100,ROW()-1,0)),"")</f>
        <v/>
      </c>
      <c r="BY74" s="45" t="str">
        <f>IFERROR(IF(HLOOKUP('回答結果(KPMG編集)'!BY$2,'受領情報一覧(KPMG編集)'!$2:$100,ROW()-1,0)="","",HLOOKUP('回答結果(KPMG編集)'!BY$2,'受領情報一覧(KPMG編集)'!$2:$100,ROW()-1,0)),"")</f>
        <v>ISO/IEC 27001認証;</v>
      </c>
      <c r="BZ74" s="45" t="str">
        <f>IFERROR(IF(HLOOKUP('回答結果(KPMG編集)'!BZ$2,'受領情報一覧(KPMG編集)'!$2:$100,ROW()-1,0)="","",HLOOKUP('回答結果(KPMG編集)'!BZ$2,'受領情報一覧(KPMG編集)'!$2:$100,ROW()-1,0)),"")</f>
        <v>両方取得していない</v>
      </c>
      <c r="CA74" s="45" t="str">
        <f>IFERROR(IF(HLOOKUP('回答結果(KPMG編集)'!CA$2,'受領情報一覧(KPMG編集)'!$2:$100,ROW()-1,0)="","",HLOOKUP('回答結果(KPMG編集)'!CA$2,'受領情報一覧(KPMG編集)'!$2:$100,ROW()-1,0)),"")</f>
        <v/>
      </c>
      <c r="CB74" s="45" t="str">
        <f>IFERROR(IF(HLOOKUP('回答結果(KPMG編集)'!CB$2,'受領情報一覧(KPMG編集)'!$2:$100,ROW()-1,0)="","",HLOOKUP('回答結果(KPMG編集)'!CB$2,'受領情報一覧(KPMG編集)'!$2:$100,ROW()-1,0)),"")</f>
        <v/>
      </c>
      <c r="CC74" s="45" t="str">
        <f>IFERROR(IF(HLOOKUP('回答結果(KPMG編集)'!CC$2,'受領情報一覧(KPMG編集)'!$2:$100,ROW()-1,0)="","",HLOOKUP('回答結果(KPMG編集)'!CC$2,'受領情報一覧(KPMG編集)'!$2:$100,ROW()-1,0)),"")</f>
        <v/>
      </c>
      <c r="CD74" s="45" t="str">
        <f>IFERROR(IF(HLOOKUP('回答結果(KPMG編集)'!CD$2,'受領情報一覧(KPMG編集)'!$2:$100,ROW()-1,0)="","",HLOOKUP('回答結果(KPMG編集)'!CD$2,'受領情報一覧(KPMG編集)'!$2:$100,ROW()-1,0)),"")</f>
        <v/>
      </c>
      <c r="CE74" s="45" t="str">
        <f>IFERROR(IF(HLOOKUP('回答結果(KPMG編集)'!CE$2,'受領情報一覧(KPMG編集)'!$2:$100,ROW()-1,0)="","",HLOOKUP('回答結果(KPMG編集)'!CE$2,'受領情報一覧(KPMG編集)'!$2:$100,ROW()-1,0)),"")</f>
        <v>準拠するガイドラインはないが独自に脆弱性検査を実施している</v>
      </c>
      <c r="CF74" s="45" t="str">
        <f>IFERROR(IF(HLOOKUP('回答結果(KPMG編集)'!CF$2,'受領情報一覧(KPMG編集)'!$2:$100,ROW()-1,0)="","",HLOOKUP('回答結果(KPMG編集)'!CF$2,'受領情報一覧(KPMG編集)'!$2:$100,ROW()-1,0)),"")</f>
        <v/>
      </c>
      <c r="CG74" s="45" t="str">
        <f>IFERROR(IF(HLOOKUP('回答結果(KPMG編集)'!CG$2,'受領情報一覧(KPMG編集)'!$2:$100,ROW()-1,0)="","",HLOOKUP('回答結果(KPMG編集)'!CG$2,'受領情報一覧(KPMG編集)'!$2:$100,ROW()-1,0)),"")</f>
        <v>脆弱性スキャン　※パッチの適用状況等を診断する;ペネトレーションテスト　※疑似的な攻撃を試みることで攻撃への耐性を確認する;</v>
      </c>
      <c r="CH74" s="45" t="str">
        <f>IFERROR(IF(HLOOKUP('回答結果(KPMG編集)'!CH$2,'受領情報一覧(KPMG編集)'!$2:$100,ROW()-1,0)="","",HLOOKUP('回答結果(KPMG編集)'!CH$2,'受領情報一覧(KPMG編集)'!$2:$100,ROW()-1,0)),"")</f>
        <v/>
      </c>
      <c r="CI74" s="45" t="str">
        <f>IFERROR(IF(HLOOKUP('回答結果(KPMG編集)'!CI$2,'受領情報一覧(KPMG編集)'!$2:$100,ROW()-1,0)="","",HLOOKUP('回答結果(KPMG編集)'!CI$2,'受領情報一覧(KPMG編集)'!$2:$100,ROW()-1,0)),"")</f>
        <v/>
      </c>
      <c r="CJ74" s="45" t="str">
        <f>IFERROR(IF(HLOOKUP('回答結果(KPMG編集)'!CJ$2,'受領情報一覧(KPMG編集)'!$2:$100,ROW()-1,0)="","",HLOOKUP('回答結果(KPMG編集)'!CJ$2,'受領情報一覧(KPMG編集)'!$2:$100,ROW()-1,0)),"")</f>
        <v>米国</v>
      </c>
      <c r="CK74" s="45" t="str">
        <f>IFERROR(IF(HLOOKUP('回答結果(KPMG編集)'!CK$2,'受領情報一覧(KPMG編集)'!$2:$100,ROW()-1,0)="","",HLOOKUP('回答結果(KPMG編集)'!CK$2,'受領情報一覧(KPMG編集)'!$2:$100,ROW()-1,0)),"")</f>
        <v>・AESで暗号化された安全な無線リンクを使用して通信している。
・転送中データは、TLS 1.2/1.3 暗号化によって保護。また、クラウドにアップロードされたデータは、AES-256暗号化で暗号化している。</v>
      </c>
      <c r="CL74" s="45" t="str">
        <f>IFERROR(IF(HLOOKUP('回答結果(KPMG編集)'!CL$2,'受領情報一覧(KPMG編集)'!$2:$100,ROW()-1,0)="","",HLOOKUP('回答結果(KPMG編集)'!CL$2,'受領情報一覧(KPMG編集)'!$2:$100,ROW()-1,0)),"")</f>
        <v>【コンピューティングリソース等に対するアクセス権限機能】コンピューティングリソース（CPU、メモリ、ストレージ）、または、ネットワークにアクセスする権限を有している（例） OS、ハイパーバイザー（仮想化基盤ソフトウェア）、 等;</v>
      </c>
      <c r="CM74" s="45" t="str">
        <f>IFERROR(IF(HLOOKUP('回答結果(KPMG編集)'!CM$2,'受領情報一覧(KPMG編集)'!$2:$100,ROW()-1,0)="","",HLOOKUP('回答結果(KPMG編集)'!CM$2,'受領情報一覧(KPMG編集)'!$2:$100,ROW()-1,0)),"")</f>
        <v/>
      </c>
      <c r="CN74" s="45" t="str">
        <f>IFERROR(IF(HLOOKUP('回答結果(KPMG編集)'!CN$2,'受領情報一覧(KPMG編集)'!$2:$100,ROW()-1,0)="","",HLOOKUP('回答結果(KPMG編集)'!CN$2,'受領情報一覧(KPMG編集)'!$2:$100,ROW()-1,0)),"")</f>
        <v/>
      </c>
      <c r="CO74" s="45" t="str">
        <f>IFERROR(IF(HLOOKUP('回答結果(KPMG編集)'!CO$2,'受領情報一覧(KPMG編集)'!$2:$100,ROW()-1,0)="","",HLOOKUP('回答結果(KPMG編集)'!CO$2,'受領情報一覧(KPMG編集)'!$2:$100,ROW()-1,0)),"")</f>
        <v/>
      </c>
      <c r="CP74" s="45" t="str">
        <f>IFERROR(IF(HLOOKUP('回答結果(KPMG編集)'!CP$2,'受領情報一覧(KPMG編集)'!$2:$100,ROW()-1,0)="","",HLOOKUP('回答結果(KPMG編集)'!CP$2,'受領情報一覧(KPMG編集)'!$2:$100,ROW()-1,0)),"")</f>
        <v/>
      </c>
      <c r="CQ74" s="45" t="str">
        <f>IFERROR(IF(HLOOKUP('回答結果(KPMG編集)'!CQ$2,'受領情報一覧(KPMG編集)'!$2:$100,ROW()-1,0)="","",HLOOKUP('回答結果(KPMG編集)'!CQ$2,'受領情報一覧(KPMG編集)'!$2:$100,ROW()-1,0)),"")</f>
        <v/>
      </c>
      <c r="CR74" s="45" t="str">
        <f>IFERROR(IF(HLOOKUP('回答結果(KPMG編集)'!CR$2,'受領情報一覧(KPMG編集)'!$2:$100,ROW()-1,0)="","",HLOOKUP('回答結果(KPMG編集)'!CR$2,'受領情報一覧(KPMG編集)'!$2:$100,ROW()-1,0)),"")</f>
        <v/>
      </c>
      <c r="CS74" s="45" t="str">
        <f>IFERROR(IF(HLOOKUP('回答結果(KPMG編集)'!CS$2,'受領情報一覧(KPMG編集)'!$2:$100,ROW()-1,0)="","",HLOOKUP('回答結果(KPMG編集)'!CS$2,'受領情報一覧(KPMG編集)'!$2:$100,ROW()-1,0)),"")</f>
        <v/>
      </c>
      <c r="CT74" s="45" t="str">
        <f>IFERROR(IF(HLOOKUP('回答結果(KPMG編集)'!CT$2,'受領情報一覧(KPMG編集)'!$2:$100,ROW()-1,0)="","",HLOOKUP('回答結果(KPMG編集)'!CT$2,'受領情報一覧(KPMG編集)'!$2:$100,ROW()-1,0)),"")</f>
        <v/>
      </c>
      <c r="CU74" s="45" t="str">
        <f>IFERROR(IF(HLOOKUP('回答結果(KPMG編集)'!CU$2,'受領情報一覧(KPMG編集)'!$2:$100,ROW()-1,0)="","",HLOOKUP('回答結果(KPMG編集)'!CU$2,'受領情報一覧(KPMG編集)'!$2:$100,ROW()-1,0)),"")</f>
        <v/>
      </c>
      <c r="CV74" s="45" t="str">
        <f>IFERROR(IF(HLOOKUP('回答結果(KPMG編集)'!CV$2,'受領情報一覧(KPMG編集)'!$2:$100,ROW()-1,0)="","",HLOOKUP('回答結果(KPMG編集)'!CV$2,'受領情報一覧(KPMG編集)'!$2:$100,ROW()-1,0)),"")</f>
        <v>400件以上</v>
      </c>
      <c r="CW74" s="45" t="str">
        <f>IFERROR(IF(HLOOKUP('回答結果(KPMG編集)'!CW$2,'受領情報一覧(KPMG編集)'!$2:$100,ROW()-1,0)="","",HLOOKUP('回答結果(KPMG編集)'!CW$2,'受領情報一覧(KPMG編集)'!$2:$100,ROW()-1,0)),"")</f>
        <v>10件以上</v>
      </c>
      <c r="CX74" s="45" t="str">
        <f>IFERROR(IF(HLOOKUP('回答結果(KPMG編集)'!CX$2,'受領情報一覧(KPMG編集)'!$2:$100,ROW()-1,0)="","",HLOOKUP('回答結果(KPMG編集)'!CX$2,'受領情報一覧(KPMG編集)'!$2:$100,ROW()-1,0)),"")</f>
        <v xml:space="preserve">発電所の巡回点検
①発注者
県　企業局
②概要
水力発電所において、Skydio２＋およびSkydioDockを活用した巡回点検の効率化を実現
発電所内に設置したskydioDockからあらかじめ設定した飛行ルートを自動で巡回し、自動で撮影を実施。撮影した映像は遠隔地から確認可能。
このため、現地への移動時間・点検稼働の大幅な削減を実現した。
</v>
      </c>
      <c r="CY74" s="45" t="str">
        <f>IFERROR(IF(HLOOKUP('回答結果(KPMG編集)'!CY$2,'受領情報一覧(KPMG編集)'!$2:$100,ROW()-1,0)="","",HLOOKUP('回答結果(KPMG編集)'!CY$2,'受領情報一覧(KPMG編集)'!$2:$100,ROW()-1,0)),"")</f>
        <v xml:space="preserve">建設現場における日々の点検業務
①発注者
大手建設会社
②概要
大規模な地域の再開発事業において、ビルの解体作業現場を空撮し、
日々の現場の安全確認をドローンにより省力化。
空撮により現場全体を俯瞰的に確認することができ、人が巡回して行う点検に比較し短時間かつ網羅的に点検が可能
</v>
      </c>
      <c r="CZ74" s="45" t="str">
        <f>IFERROR(IF(HLOOKUP('回答結果(KPMG編集)'!CZ$2,'受領情報一覧(KPMG編集)'!$2:$100,ROW()-1,0)="","",HLOOKUP('回答結果(KPMG編集)'!CZ$2,'受領情報一覧(KPMG編集)'!$2:$100,ROW()-1,0)),"")</f>
        <v xml:space="preserve">橋梁点検
①発注者
建設コンサルタント会社
②概要
skydio2+を活用した橋梁点検を実施
橋脚、桁下を中心とし、ドローによる撮影を実施し、目視代替として活用。
これまで橋の形状によっては点検車を活用しても点検できなかった場所に対してもドローンによる点検を実施することで効率的かつ安全に点検を実施可能。
</v>
      </c>
      <c r="DA74" s="45" t="str">
        <f>IFERROR(IF(HLOOKUP('回答結果(KPMG編集)'!DA$2,'受領情報一覧(KPMG編集)'!$2:$100,ROW()-1,0)="","",HLOOKUP('回答結果(KPMG編集)'!DA$2,'受領情報一覧(KPMG編集)'!$2:$100,ROW()-1,0)),"")</f>
        <v>【機体購入・レンタル】
機器購入額（１台）：オープン
お試しプラン（2か月間）※：580,000円
※機体はskydio2になります
HP：https://www.nttedt.co.jp/skydio-price
【スクール】
Skydio2 Exert Operatoeコース　10万円/人
Skydio 3D Scan Operatorコース　10万円/人
HP：https://www.nttedt.co.jp/anafi-price
【飛行請負】
各メニューごとに個別見積
HP：https://www.nttedt.co.jp/omakase</v>
      </c>
      <c r="DB74" s="45" t="str">
        <f>IFERROR(IF(HLOOKUP('回答結果(KPMG編集)'!DB$2,'受領情報一覧(KPMG編集)'!$2:$100,ROW()-1,0)="","",HLOOKUP('回答結果(KPMG編集)'!DB$2,'受領情報一覧(KPMG編集)'!$2:$100,ROW()-1,0)),"")</f>
        <v/>
      </c>
      <c r="DC74" s="45" t="str">
        <f>IFERROR(IF(HLOOKUP('回答結果(KPMG編集)'!DC$2,'受領情報一覧(KPMG編集)'!$2:$100,ROW()-1,0)="","",HLOOKUP('回答結果(KPMG編集)'!DC$2,'受領情報一覧(KPMG編集)'!$2:$100,ROW()-1,0)),"")</f>
        <v xml:space="preserve">① Skydio 2/2+ Operator Manual
https://support.skydio.com/hc/article_attachments/15085615535387
② Skydio Controller User Guide
https://support.skydio.com/hc/article_attachments/4408309420827/Controller_UserGuide_CU1_compressed__1_.pdf
</v>
      </c>
      <c r="DD74" s="45" t="str">
        <f>IFERROR(IF(HLOOKUP('回答結果(KPMG編集)'!DD$2,'受領情報一覧(KPMG編集)'!$2:$100,ROW()-1,0)="","",HLOOKUP('回答結果(KPMG編集)'!DD$2,'受領情報一覧(KPMG編集)'!$2:$100,ROW()-1,0)),"")</f>
        <v>・防爆仕様ではないため、火薬庫等の危険場所では使用できない
・風速１１ｍ/ｓ以上の環境では使用できない
・飛行する環境において照度が100ルクス未満の場合使用できない
・降雨、濃霧、降雪の中では使用できない
・ガラス面、水面付近を飛行する場合は十分な距離を確保し注意して飛行
・細い枝、ロープなど直径が1.27ｃｍ以下の物体の周囲の飛行は十分注意して飛行</v>
      </c>
      <c r="DE74" s="45" t="str">
        <f>IFERROR(IF(HLOOKUP('回答結果(KPMG編集)'!DE$2,'受領情報一覧(KPMG編集)'!$2:$100,ROW()-1,0)="","",HLOOKUP('回答結果(KPMG編集)'!DE$2,'受領情報一覧(KPMG編集)'!$2:$100,ROW()-1,0)),"")</f>
        <v xml:space="preserve">Skydio2+は360°障害検知センサを有しており、障害物が多いインフラ点検等においても安全に
飛行することが可能。
また非GPS環境においてもskydio2+は安定した飛行が可能であるため、屋内における点検についても安定した飛行が可能となる。
弊社ではこれまでNTTグループのインフラ点検で培ったノウハウや、skydioのスクール運用の実績から様々な課題に対しskydioを活用した提案からサポートまでトータルで提供可能です。
</v>
      </c>
      <c r="DF74" s="45" t="str">
        <f>IFERROR(IF(HLOOKUP('回答結果(KPMG編集)'!DF$2,'受領情報一覧(KPMG編集)'!$2:$100,ROW()-1,0)="","",HLOOKUP('回答結果(KPMG編集)'!DF$2,'受領情報一覧(KPMG編集)'!$2:$100,ROW()-1,0)),"")</f>
        <v>日本国の裁判所</v>
      </c>
      <c r="DG74" s="45" t="str">
        <f>IFERROR(IF(HLOOKUP('回答結果(KPMG編集)'!DG$2,'受領情報一覧(KPMG編集)'!$2:$100,ROW()-1,0)="","",HLOOKUP('回答結果(KPMG編集)'!DG$2,'受領情報一覧(KPMG編集)'!$2:$100,ROW()-1,0)),"")</f>
        <v>日本法</v>
      </c>
      <c r="DH74" s="45" t="str">
        <f>IFERROR(IF(HLOOKUP('回答結果(KPMG編集)'!DH$2,'受領情報一覧(KPMG編集)'!$2:$100,ROW()-1,0)="","",HLOOKUP('回答結果(KPMG編集)'!DH$2,'受領情報一覧(KPMG編集)'!$2:$100,ROW()-1,0)),"")</f>
        <v>はい</v>
      </c>
      <c r="DI74" s="45" t="str">
        <f>IFERROR(IF(HLOOKUP('回答結果(KPMG編集)'!DI$2,'受領情報一覧(KPMG編集)'!$2:$100,ROW()-1,0)="","",HLOOKUP('回答結果(KPMG編集)'!DI$2,'受領情報一覧(KPMG編集)'!$2:$100,ROW()-1,0)),"")</f>
        <v>はい</v>
      </c>
      <c r="DJ74" s="45" t="str">
        <f>IFERROR(IF(HLOOKUP('回答結果(KPMG編集)'!DJ$2,'受領情報一覧(KPMG編集)'!$2:$100,ROW()-1,0)="","",HLOOKUP('回答結果(KPMG編集)'!DJ$2,'受領情報一覧(KPMG編集)'!$2:$100,ROW()-1,0)),"")</f>
        <v>特段の定め無し</v>
      </c>
      <c r="DK74" s="45" t="str">
        <f>IFERROR(IF(HLOOKUP('回答結果(KPMG編集)'!DK$2,'受領情報一覧(KPMG編集)'!$2:$100,ROW()-1,0)="","",HLOOKUP('回答結果(KPMG編集)'!DK$2,'受領情報一覧(KPMG編集)'!$2:$100,ROW()-1,0)),"")</f>
        <v/>
      </c>
      <c r="DL74" s="45" t="str">
        <f>IFERROR(IF(HLOOKUP('回答結果(KPMG編集)'!DL$2,'受領情報一覧(KPMG編集)'!$2:$100,ROW()-1,0)="","",HLOOKUP('回答結果(KPMG編集)'!DL$2,'受領情報一覧(KPMG編集)'!$2:$100,ROW()-1,0)),"")</f>
        <v/>
      </c>
      <c r="DM74" s="45" t="str">
        <f>IFERROR(IF(HLOOKUP('回答結果(KPMG編集)'!DM$2,'受領情報一覧(KPMG編集)'!$2:$100,ROW()-1,0)="","",HLOOKUP('回答結果(KPMG編集)'!DM$2,'受領情報一覧(KPMG編集)'!$2:$100,ROW()-1,0)),"")</f>
        <v/>
      </c>
      <c r="DN74" s="45" t="str">
        <f>IFERROR(IF(HLOOKUP('回答結果(KPMG編集)'!DN$2,'受領情報一覧(KPMG編集)'!$2:$100,ROW()-1,0)="","",HLOOKUP('回答結果(KPMG編集)'!DN$2,'受領情報一覧(KPMG編集)'!$2:$100,ROW()-1,0)),"")</f>
        <v/>
      </c>
      <c r="DO74" s="45" t="str">
        <f>IFERROR(IF(HLOOKUP('回答結果(KPMG編集)'!DO$2,'受領情報一覧(KPMG編集)'!$2:$100,ROW()-1,0)="","",HLOOKUP('回答結果(KPMG編集)'!DO$2,'受領情報一覧(KPMG編集)'!$2:$100,ROW()-1,0)),"")</f>
        <v/>
      </c>
      <c r="DP74" s="45" t="str">
        <f>IFERROR(IF(HLOOKUP('回答結果(KPMG編集)'!DP$2,'受領情報一覧(KPMG編集)'!$2:$100,ROW()-1,0)="","",HLOOKUP('回答結果(KPMG編集)'!DP$2,'受領情報一覧(KPMG編集)'!$2:$100,ROW()-1,0)),"")</f>
        <v/>
      </c>
      <c r="DQ74" s="45" t="str">
        <f>IFERROR(IF(HLOOKUP('回答結果(KPMG編集)'!DQ$2,'受領情報一覧(KPMG編集)'!$2:$100,ROW()-1,0)="","",HLOOKUP('回答結果(KPMG編集)'!DQ$2,'受領情報一覧(KPMG編集)'!$2:$100,ROW()-1,0)),"")</f>
        <v/>
      </c>
      <c r="DR74" s="45" t="str">
        <f>IFERROR(IF(HLOOKUP('回答結果(KPMG編集)'!DR$2,'受領情報一覧(KPMG編集)'!$2:$100,ROW()-1,0)="","",HLOOKUP('回答結果(KPMG編集)'!DR$2,'受領情報一覧(KPMG編集)'!$2:$100,ROW()-1,0)),"")</f>
        <v/>
      </c>
      <c r="DS74" s="45" t="str">
        <f>IFERROR(IF(HLOOKUP('回答結果(KPMG編集)'!DS$2,'受領情報一覧(KPMG編集)'!$2:$100,ROW()-1,0)="","",HLOOKUP('回答結果(KPMG編集)'!DS$2,'受領情報一覧(KPMG編集)'!$2:$100,ROW()-1,0)),"")</f>
        <v/>
      </c>
      <c r="DT74" s="45" t="str">
        <f>IFERROR(IF(HLOOKUP('回答結果(KPMG編集)'!DT$2,'受領情報一覧(KPMG編集)'!$2:$100,ROW()-1,0)="","",HLOOKUP('回答結果(KPMG編集)'!DT$2,'受領情報一覧(KPMG編集)'!$2:$100,ROW()-1,0)),"")</f>
        <v/>
      </c>
      <c r="DU74" s="45" t="str">
        <f>IFERROR(IF(HLOOKUP('回答結果(KPMG編集)'!DU$2,'受領情報一覧(KPMG編集)'!$2:$100,ROW()-1,0)="","",HLOOKUP('回答結果(KPMG編集)'!DU$2,'受領情報一覧(KPMG編集)'!$2:$100,ROW()-1,0)),"")</f>
        <v/>
      </c>
      <c r="DV74" s="45" t="str">
        <f>IFERROR(IF(HLOOKUP('回答結果(KPMG編集)'!DV$2,'受領情報一覧(KPMG編集)'!$2:$100,ROW()-1,0)="","",HLOOKUP('回答結果(KPMG編集)'!DV$2,'受領情報一覧(KPMG編集)'!$2:$100,ROW()-1,0)),"")</f>
        <v>サービス推進部 田部井覚</v>
      </c>
      <c r="DW74" s="45" t="str">
        <f>IFERROR(IF(HLOOKUP('回答結果(KPMG編集)'!DW$2,'受領情報一覧(KPMG編集)'!$2:$100,ROW()-1,0)="","",HLOOKUP('回答結果(KPMG編集)'!DW$2,'受領情報一覧(KPMG編集)'!$2:$100,ROW()-1,0)),"")</f>
        <v>サービススイシンブ タベイカク</v>
      </c>
      <c r="DX74" s="45" t="str">
        <f>IFERROR(IF(HLOOKUP('回答結果(KPMG編集)'!DX$2,'受領情報一覧(KPMG編集)'!$2:$100,ROW()-1,0)="","",HLOOKUP('回答結果(KPMG編集)'!DX$2,'受領情報一覧(KPMG編集)'!$2:$100,ROW()-1,0)),"")</f>
        <v>048-485-8335 平日9:00-17:00
omakase_edrone@nttedt.co.jp</v>
      </c>
      <c r="DY74" s="45" t="str">
        <f>IFERROR(IF(HLOOKUP('回答結果(KPMG編集)'!DY$2,'受領情報一覧(KPMG編集)'!$2:$100,ROW()-1,0)="","",HLOOKUP('回答結果(KPMG編集)'!DY$2,'受領情報一覧(KPMG編集)'!$2:$100,ROW()-1,0)),"")</f>
        <v>個人情報の取扱いに同意する</v>
      </c>
      <c r="DZ74" s="45" t="str">
        <f>IFERROR(IF(HLOOKUP('回答結果(KPMG編集)'!DZ$2,'受領情報一覧(KPMG編集)'!$2:$100,ROW()-1,0)="","",HLOOKUP('回答結果(KPMG編集)'!DZ$2,'受領情報一覧(KPMG編集)'!$2:$100,ROW()-1,0)),"")</f>
        <v>著作権の取扱いに同意する</v>
      </c>
      <c r="EA74" s="45" t="str">
        <f>IFERROR(IF(HLOOKUP('回答結果(KPMG編集)'!EA$3,'受領情報一覧(KPMG編集)'!$3:$100,ROW()-2,0)="","",HLOOKUP('回答結果(KPMG編集)'!EA$3,'受領情報一覧(KPMG編集)'!$3:$100,ROW()-2,0)),"")</f>
        <v>同意する</v>
      </c>
      <c r="EB74" s="45" t="str">
        <f>IFERROR(IF(HLOOKUP('回答結果(KPMG編集)'!EB$3,'受領情報一覧(KPMG編集)'!$3:$100,ROW()-2,0)="","",HLOOKUP('回答結果(KPMG編集)'!EB$3,'受領情報一覧(KPMG編集)'!$3:$100,ROW()-2,0)),"")</f>
        <v>確認しました</v>
      </c>
    </row>
    <row r="75" spans="2:132" x14ac:dyDescent="0.55000000000000004">
      <c r="B75" s="67">
        <f>IFERROR(IF(Table1[[#This Row],[回答ID]]="","",Table1[[#This Row],[回答ID]]),"")</f>
        <v>72</v>
      </c>
      <c r="C75" s="46">
        <f>IFERROR(IF(Table1[[#This Row],[開始時刻]]="","",Table1[[#This Row],[開始時刻]]),"")</f>
        <v>45352.534282407411</v>
      </c>
      <c r="D75" s="46">
        <f>IFERROR(IF(Table1[[#This Row],[完了時刻]]="","",Table1[[#This Row],[完了時刻]]),"")</f>
        <v>45355.804664351854</v>
      </c>
      <c r="E75" s="45" t="str">
        <f>IFERROR(IF(Table1[[#This Row],[メール]]="","",Table1[[#This Row],[メール]]),"")</f>
        <v>anonymous</v>
      </c>
      <c r="F75" s="45" t="str">
        <f>IFERROR(IF(Table1[[#This Row],[名前]]="","",Table1[[#This Row],[名前]]),"")</f>
        <v/>
      </c>
      <c r="G75" s="45" t="str">
        <f>IFERROR(IF(Table1[[#This Row],[最終変更時刻]]="","",Table1[[#This Row],[最終変更時刻]]),"")</f>
        <v/>
      </c>
      <c r="H75" s="45" t="str">
        <f>IFERROR(IF(HLOOKUP('回答結果(KPMG編集)'!H$2,'受領情報一覧(KPMG編集)'!$2:$100,ROW()-1,0)="","",HLOOKUP('回答結果(KPMG編集)'!H$2,'受領情報一覧(KPMG編集)'!$2:$100,ROW()-1,0)),"")</f>
        <v>富士フイルム株式会社</v>
      </c>
      <c r="I75" s="45" t="str">
        <f>IFERROR(IF(HLOOKUP('回答結果(KPMG編集)'!I$2,'受領情報一覧(KPMG編集)'!$2:$100,ROW()-1,0)="","",HLOOKUP('回答結果(KPMG編集)'!I$2,'受領情報一覧(KPMG編集)'!$2:$100,ROW()-1,0)),"")</f>
        <v>フジフイルム</v>
      </c>
      <c r="J75" s="45" t="str">
        <f>IFERROR(IF(HLOOKUP('回答結果(KPMG編集)'!J$2,'受領情報一覧(KPMG編集)'!$2:$100,ROW()-1,0)="","",HLOOKUP('回答結果(KPMG編集)'!J$2,'受領情報一覧(KPMG編集)'!$2:$100,ROW()-1,0)),"")</f>
        <v>日本国</v>
      </c>
      <c r="K75" s="184" t="str">
        <f>IFERROR(IF(HLOOKUP('回答結果(KPMG編集)'!K$2,'受領情報一覧(KPMG編集)'!$2:$100,ROW()-1,0)="","",HLOOKUP('回答結果(KPMG編集)'!K$2,'受領情報一覧(KPMG編集)'!$2:$100,ROW()-1,0)),"")</f>
        <v>2010401064789</v>
      </c>
      <c r="L75" s="45" t="str">
        <f>IFERROR(IF(HLOOKUP('回答結果(KPMG編集)'!L$2,'受領情報一覧(KPMG編集)'!$2:$100,ROW()-1,0)="","",HLOOKUP('回答結果(KPMG編集)'!L$2,'受領情報一覧(KPMG編集)'!$2:$100,ROW()-1,0)),"")</f>
        <v>300⼈超</v>
      </c>
      <c r="M75" s="45" t="str">
        <f>IFERROR(IF(HLOOKUP('回答結果(KPMG編集)'!M$2,'受領情報一覧(KPMG編集)'!$2:$100,ROW()-1,0)="","",HLOOKUP('回答結果(KPMG編集)'!M$2,'受領情報一覧(KPMG編集)'!$2:$100,ROW()-1,0)),"")</f>
        <v>３億円超</v>
      </c>
      <c r="N75" s="45" t="str">
        <f>IFERROR(IF(HLOOKUP('回答結果(KPMG編集)'!N$2,'受領情報一覧(KPMG編集)'!$2:$100,ROW()-1,0)="","",HLOOKUP('回答結果(KPMG編集)'!N$2,'受領情報一覧(KPMG編集)'!$2:$100,ROW()-1,0)),"")</f>
        <v>東京都港区赤坂9丁目7‐3</v>
      </c>
      <c r="O75" s="45" t="str">
        <f>IFERROR(IF(HLOOKUP('回答結果(KPMG編集)'!O$2,'受領情報一覧(KPMG編集)'!$2:$100,ROW()-1,0)="","",HLOOKUP('回答結果(KPMG編集)'!O$2,'受領情報一覧(KPMG編集)'!$2:$100,ROW()-1,0)),"")</f>
        <v>https://www.fujifilm.com/jp/ja</v>
      </c>
      <c r="P75" s="45" t="str">
        <f>IFERROR(IF(HLOOKUP('回答結果(KPMG編集)'!P$2,'受領情報一覧(KPMG編集)'!$2:$100,ROW()-1,0)="","",HLOOKUP('回答結果(KPMG編集)'!P$2,'受領情報一覧(KPMG編集)'!$2:$100,ROW()-1,0)),"")</f>
        <v>無し;</v>
      </c>
      <c r="Q75" s="45" t="str">
        <f>IFERROR(IF(HLOOKUP('回答結果(KPMG編集)'!Q$2,'受領情報一覧(KPMG編集)'!$2:$100,ROW()-1,0)="","",HLOOKUP('回答結果(KPMG編集)'!Q$2,'受領情報一覧(KPMG編集)'!$2:$100,ROW()-1,0)),"")</f>
        <v>全国;</v>
      </c>
      <c r="R75" s="45" t="str">
        <f>IFERROR(IF(HLOOKUP('回答結果(KPMG編集)'!R$2,'受領情報一覧(KPMG編集)'!$2:$100,ROW()-1,0)="","",HLOOKUP('回答結果(KPMG編集)'!R$2,'受領情報一覧(KPMG編集)'!$2:$100,ROW()-1,0)),"")</f>
        <v>DynemIx VU　DynamIx HR²　DynamIx FXR</v>
      </c>
      <c r="S75" s="45" t="str">
        <f>IFERROR(IF(HLOOKUP('回答結果(KPMG編集)'!S$2,'受領情報一覧(KPMG編集)'!$2:$100,ROW()-1,0)="","",HLOOKUP('回答結果(KPMG編集)'!S$2,'受領情報一覧(KPMG編集)'!$2:$100,ROW()-1,0)),"")</f>
        <v/>
      </c>
      <c r="T75" s="45" t="str">
        <f>IFERROR(IF(HLOOKUP('回答結果(KPMG編集)'!T$2,'受領情報一覧(KPMG編集)'!$2:$100,ROW()-1,0)="","",HLOOKUP('回答結果(KPMG編集)'!T$2,'受領情報一覧(KPMG編集)'!$2:$100,ROW()-1,0)),"")</f>
        <v>放射線透過試験のデジタル化を実現するためのシステム。従来のフィルムと現像処理（薬品、現像機）に置き換わる。独自の画像処理技術によって検査時間の短縮、検査業務の平準化が可能。更にAIによる欠陥検出機能により検査をサポートするデジタル画像での遠隔地からの判定が可能になりDXを促進することも可能。</v>
      </c>
      <c r="U75" s="45" t="str">
        <f>IFERROR(IF(HLOOKUP('回答結果(KPMG編集)'!U$2,'受領情報一覧(KPMG編集)'!$2:$100,ROW()-1,0)="","",HLOOKUP('回答結果(KPMG編集)'!U$2,'受領情報一覧(KPMG編集)'!$2:$100,ROW()-1,0)),"")</f>
        <v>https://www.fujifilm.com/jp/ja/business/inspection/non-destructive-digital</v>
      </c>
      <c r="V75" s="45" t="str">
        <f>IFERROR(IF(HLOOKUP('回答結果(KPMG編集)'!V$2,'受領情報一覧(KPMG編集)'!$2:$100,ROW()-1,0)="","",HLOOKUP('回答結果(KPMG編集)'!V$2,'受領情報一覧(KPMG編集)'!$2:$100,ROW()-1,0)),"")</f>
        <v>・工業分野におけるデジタルラジオグラフィの基礎とその適用－フィルムからデジタルへの展開－（日本溶接協会）
・ISO10893-7:2018　
・ISO17636-2:2022
・ASTM E 2007-10:2023
・ASTM E 2776-17:2022
・ASME BPVC section v article 2
・JIS Z 3110
・JIS G 0804</v>
      </c>
      <c r="W75" s="45" t="str">
        <f>IFERROR(IF(HLOOKUP('回答結果(KPMG編集)'!W$2,'受領情報一覧(KPMG編集)'!$2:$100,ROW()-1,0)="","",HLOOKUP('回答結果(KPMG編集)'!W$2,'受領情報一覧(KPMG編集)'!$2:$100,ROW()-1,0)),"")</f>
        <v xml:space="preserve">・ドイツ連邦材料試験所（BAM）発行の認定書
・ISO16371‐1：2011
・ASTM E 2446-23 
・ASTM E 2597/2597M-22 </v>
      </c>
      <c r="X75" s="45" t="str">
        <f>IFERROR(IF(HLOOKUP('回答結果(KPMG編集)'!X$2,'受領情報一覧(KPMG編集)'!$2:$100,ROW()-1,0)="","",HLOOKUP('回答結果(KPMG編集)'!X$2,'受領情報一覧(KPMG編集)'!$2:$100,ROW()-1,0)),"")</f>
        <v>複数の要素技術により構成される</v>
      </c>
      <c r="Y75" s="45" t="str">
        <f>IFERROR(IF(HLOOKUP('回答結果(KPMG編集)'!Y$2,'受領情報一覧(KPMG編集)'!$2:$100,ROW()-1,0)="","",HLOOKUP('回答結果(KPMG編集)'!Y$2,'受領情報一覧(KPMG編集)'!$2:$100,ROW()-1,0)),"")</f>
        <v/>
      </c>
      <c r="Z75" s="45" t="str">
        <f>IFERROR(IF(HLOOKUP('回答結果(KPMG編集)'!Z$2,'受領情報一覧(KPMG編集)'!$2:$100,ROW()-1,0)="","",HLOOKUP('回答結果(KPMG編集)'!Z$2,'受領情報一覧(KPMG編集)'!$2:$100,ROW()-1,0)),"")</f>
        <v/>
      </c>
      <c r="AA75" s="185" t="str">
        <f>IFERROR(IF(HLOOKUP('回答結果(KPMG編集)'!AA$2,'受領情報一覧(KPMG編集)'!$2:$100,ROW()-1,0)="","",HLOOKUP('回答結果(KPMG編集)'!AA$2,'受領情報一覧(KPMG編集)'!$2:$100,ROW()-1,0)),"")</f>
        <v/>
      </c>
      <c r="AB75" s="45" t="str">
        <f>IFERROR(IF(HLOOKUP('回答結果(KPMG編集)'!AB$2,'受領情報一覧(KPMG編集)'!$2:$100,ROW()-1,0)="","",HLOOKUP('回答結果(KPMG編集)'!AB$2,'受領情報一覧(KPMG編集)'!$2:$100,ROW()-1,0)),"")</f>
        <v/>
      </c>
      <c r="AC75" s="45" t="str">
        <f>IFERROR(IF(HLOOKUP('回答結果(KPMG編集)'!AC$2,'受領情報一覧(KPMG編集)'!$2:$100,ROW()-1,0)="","",HLOOKUP('回答結果(KPMG編集)'!AC$2,'受領情報一覧(KPMG編集)'!$2:$100,ROW()-1,0)),"")</f>
        <v>自動画像処理技術、AIによる画像認識技術を用いた「きず」の自動検出（DynamIx VU）</v>
      </c>
      <c r="AD75" s="45" t="str">
        <f>IFERROR(IF(HLOOKUP('回答結果(KPMG編集)'!AD$2,'受領情報一覧(KPMG編集)'!$2:$100,ROW()-1,0)="","",HLOOKUP('回答結果(KPMG編集)'!AD$2,'受領情報一覧(KPMG編集)'!$2:$100,ROW()-1,0)),"")</f>
        <v/>
      </c>
      <c r="AE75" s="45" t="str">
        <f>IFERROR(IF(HLOOKUP('回答結果(KPMG編集)'!AE$2,'受領情報一覧(KPMG編集)'!$2:$100,ROW()-1,0)="","",HLOOKUP('回答結果(KPMG編集)'!AE$2,'受領情報一覧(KPMG編集)'!$2:$100,ROW()-1,0)),"")</f>
        <v>富士フイルム株式会社</v>
      </c>
      <c r="AF75" s="45" t="str">
        <f>IFERROR(IF(HLOOKUP('回答結果(KPMG編集)'!AF$2,'受領情報一覧(KPMG編集)'!$2:$100,ROW()-1,0)="","",HLOOKUP('回答結果(KPMG編集)'!AF$2,'受領情報一覧(KPMG編集)'!$2:$100,ROW()-1,0)),"")</f>
        <v>フジフイルム</v>
      </c>
      <c r="AG75" s="185" t="str">
        <f>IFERROR(IF(HLOOKUP('回答結果(KPMG編集)'!AG$2,'受領情報一覧(KPMG編集)'!$2:$100,ROW()-1,0)="","",HLOOKUP('回答結果(KPMG編集)'!AG$2,'受領情報一覧(KPMG編集)'!$2:$100,ROW()-1,0)),"")</f>
        <v>2010401064789</v>
      </c>
      <c r="AH75" s="45" t="str">
        <f>IFERROR(IF(HLOOKUP('回答結果(KPMG編集)'!AH$2,'受領情報一覧(KPMG編集)'!$2:$100,ROW()-1,0)="","",HLOOKUP('回答結果(KPMG編集)'!AH$2,'受領情報一覧(KPMG編集)'!$2:$100,ROW()-1,0)),"")</f>
        <v>東京都港区赤坂9丁目7‐3</v>
      </c>
      <c r="AI75" s="45" t="str">
        <f>IFERROR(IF(HLOOKUP('回答結果(KPMG編集)'!AI$2,'受領情報一覧(KPMG編集)'!$2:$100,ROW()-1,0)="","",HLOOKUP('回答結果(KPMG編集)'!AI$2,'受領情報一覧(KPMG編集)'!$2:$100,ROW()-1,0)),"")</f>
        <v>次のセクションの回答へ進む</v>
      </c>
      <c r="AJ75" s="45" t="str">
        <f>IFERROR(IF(HLOOKUP('回答結果(KPMG編集)'!AJ$2,'受領情報一覧(KPMG編集)'!$2:$100,ROW()-1,0)="","",HLOOKUP('回答結果(KPMG編集)'!AJ$2,'受領情報一覧(KPMG編集)'!$2:$100,ROW()-1,0)),"")</f>
        <v/>
      </c>
      <c r="AK75" s="45" t="str">
        <f>IFERROR(IF(HLOOKUP('回答結果(KPMG編集)'!AK$2,'受領情報一覧(KPMG編集)'!$2:$100,ROW()-1,0)="","",HLOOKUP('回答結果(KPMG編集)'!AK$2,'受領情報一覧(KPMG編集)'!$2:$100,ROW()-1,0)),"")</f>
        <v/>
      </c>
      <c r="AL75" s="45" t="str">
        <f>IFERROR(IF(HLOOKUP('回答結果(KPMG編集)'!AL$2,'受領情報一覧(KPMG編集)'!$2:$100,ROW()-1,0)="","",HLOOKUP('回答結果(KPMG編集)'!AL$2,'受領情報一覧(KPMG編集)'!$2:$100,ROW()-1,0)),"")</f>
        <v/>
      </c>
      <c r="AM75" s="45" t="str">
        <f>IFERROR(IF(HLOOKUP('回答結果(KPMG編集)'!AM$2,'受領情報一覧(KPMG編集)'!$2:$100,ROW()-1,0)="","",HLOOKUP('回答結果(KPMG編集)'!AM$2,'受領情報一覧(KPMG編集)'!$2:$100,ROW()-1,0)),"")</f>
        <v/>
      </c>
      <c r="AN75" s="185" t="str">
        <f>IFERROR(IF(HLOOKUP('回答結果(KPMG編集)'!AN$2,'受領情報一覧(KPMG編集)'!$2:$100,ROW()-1,0)="","",HLOOKUP('回答結果(KPMG編集)'!AN$2,'受領情報一覧(KPMG編集)'!$2:$100,ROW()-1,0)),"")</f>
        <v/>
      </c>
      <c r="AO75" s="45" t="str">
        <f>IFERROR(IF(HLOOKUP('回答結果(KPMG編集)'!AO$2,'受領情報一覧(KPMG編集)'!$2:$100,ROW()-1,0)="","",HLOOKUP('回答結果(KPMG編集)'!AO$2,'受領情報一覧(KPMG編集)'!$2:$100,ROW()-1,0)),"")</f>
        <v/>
      </c>
      <c r="AP75" s="45" t="str">
        <f>IFERROR(IF(HLOOKUP('回答結果(KPMG編集)'!AP$2,'受領情報一覧(KPMG編集)'!$2:$100,ROW()-1,0)="","",HLOOKUP('回答結果(KPMG編集)'!AP$2,'受領情報一覧(KPMG編集)'!$2:$100,ROW()-1,0)),"")</f>
        <v/>
      </c>
      <c r="AQ75" s="45" t="str">
        <f>IFERROR(IF(HLOOKUP('回答結果(KPMG編集)'!AQ$2,'受領情報一覧(KPMG編集)'!$2:$100,ROW()-1,0)="","",HLOOKUP('回答結果(KPMG編集)'!AQ$2,'受領情報一覧(KPMG編集)'!$2:$100,ROW()-1,0)),"")</f>
        <v/>
      </c>
      <c r="AR75" s="45" t="str">
        <f>IFERROR(IF(HLOOKUP('回答結果(KPMG編集)'!AR$2,'受領情報一覧(KPMG編集)'!$2:$100,ROW()-1,0)="","",HLOOKUP('回答結果(KPMG編集)'!AR$2,'受領情報一覧(KPMG編集)'!$2:$100,ROW()-1,0)),"")</f>
        <v/>
      </c>
      <c r="AS75" s="45" t="str">
        <f>IFERROR(IF(HLOOKUP('回答結果(KPMG編集)'!AS$2,'受領情報一覧(KPMG編集)'!$2:$100,ROW()-1,0)="","",HLOOKUP('回答結果(KPMG編集)'!AS$2,'受領情報一覧(KPMG編集)'!$2:$100,ROW()-1,0)),"")</f>
        <v/>
      </c>
      <c r="AT75" s="45" t="str">
        <f>IFERROR(IF(HLOOKUP('回答結果(KPMG編集)'!AT$2,'受領情報一覧(KPMG編集)'!$2:$100,ROW()-1,0)="","",HLOOKUP('回答結果(KPMG編集)'!AT$2,'受領情報一覧(KPMG編集)'!$2:$100,ROW()-1,0)),"")</f>
        <v/>
      </c>
      <c r="AU75" s="45" t="str">
        <f>IFERROR(IF(HLOOKUP('回答結果(KPMG編集)'!AU$2,'受領情報一覧(KPMG編集)'!$2:$100,ROW()-1,0)="","",HLOOKUP('回答結果(KPMG編集)'!AU$2,'受領情報一覧(KPMG編集)'!$2:$100,ROW()-1,0)),"")</f>
        <v/>
      </c>
      <c r="AV75" s="45" t="str">
        <f>IFERROR(IF(HLOOKUP('回答結果(KPMG編集)'!AV$2,'受領情報一覧(KPMG編集)'!$2:$100,ROW()-1,0)="","",HLOOKUP('回答結果(KPMG編集)'!AV$2,'受領情報一覧(KPMG編集)'!$2:$100,ROW()-1,0)),"")</f>
        <v/>
      </c>
      <c r="AW75" s="45" t="str">
        <f>IFERROR(IF(HLOOKUP('回答結果(KPMG編集)'!AW$2,'受領情報一覧(KPMG編集)'!$2:$100,ROW()-1,0)="","",HLOOKUP('回答結果(KPMG編集)'!AW$2,'受領情報一覧(KPMG編集)'!$2:$100,ROW()-1,0)),"")</f>
        <v/>
      </c>
      <c r="AX75" s="45" t="str">
        <f>IFERROR(IF(HLOOKUP('回答結果(KPMG編集)'!AX$2,'受領情報一覧(KPMG編集)'!$2:$100,ROW()-1,0)="","",HLOOKUP('回答結果(KPMG編集)'!AX$2,'受領情報一覧(KPMG編集)'!$2:$100,ROW()-1,0)),"")</f>
        <v/>
      </c>
      <c r="AY75" s="45" t="str">
        <f>IFERROR(IF(HLOOKUP('回答結果(KPMG編集)'!AY$2,'受領情報一覧(KPMG編集)'!$2:$100,ROW()-1,0)="","",HLOOKUP('回答結果(KPMG編集)'!AY$2,'受領情報一覧(KPMG編集)'!$2:$100,ROW()-1,0)),"")</f>
        <v/>
      </c>
      <c r="AZ75" s="45" t="str">
        <f>IFERROR(IF(HLOOKUP('回答結果(KPMG編集)'!AZ$2,'受領情報一覧(KPMG編集)'!$2:$100,ROW()-1,0)="","",HLOOKUP('回答結果(KPMG編集)'!AZ$2,'受領情報一覧(KPMG編集)'!$2:$100,ROW()-1,0)),"")</f>
        <v/>
      </c>
      <c r="BA75" s="45" t="str">
        <f>IFERROR(IF(HLOOKUP('回答結果(KPMG編集)'!BA$2,'受領情報一覧(KPMG編集)'!$2:$100,ROW()-1,0)="","",HLOOKUP('回答結果(KPMG編集)'!BA$2,'受領情報一覧(KPMG編集)'!$2:$100,ROW()-1,0)),"")</f>
        <v/>
      </c>
      <c r="BB75" s="185" t="str">
        <f>IFERROR(IF(HLOOKUP('回答結果(KPMG編集)'!BB$2,'受領情報一覧(KPMG編集)'!$2:$100,ROW()-1,0)="","",HLOOKUP('回答結果(KPMG編集)'!BB$2,'受領情報一覧(KPMG編集)'!$2:$100,ROW()-1,0)),"")</f>
        <v/>
      </c>
      <c r="BC75" s="45" t="str">
        <f>IFERROR(IF(HLOOKUP('回答結果(KPMG編集)'!BC$2,'受領情報一覧(KPMG編集)'!$2:$100,ROW()-1,0)="","",HLOOKUP('回答結果(KPMG編集)'!BC$2,'受領情報一覧(KPMG編集)'!$2:$100,ROW()-1,0)),"")</f>
        <v/>
      </c>
      <c r="BD75" s="45" t="str">
        <f>IFERROR(IF(HLOOKUP('回答結果(KPMG編集)'!BD$2,'受領情報一覧(KPMG編集)'!$2:$100,ROW()-1,0)="","",HLOOKUP('回答結果(KPMG編集)'!BD$2,'受領情報一覧(KPMG編集)'!$2:$100,ROW()-1,0)),"")</f>
        <v/>
      </c>
      <c r="BE75" s="45" t="str">
        <f>IFERROR(IF(HLOOKUP('回答結果(KPMG編集)'!BE$2,'受領情報一覧(KPMG編集)'!$2:$100,ROW()-1,0)="","",HLOOKUP('回答結果(KPMG編集)'!BE$2,'受領情報一覧(KPMG編集)'!$2:$100,ROW()-1,0)),"")</f>
        <v/>
      </c>
      <c r="BF75" s="45" t="str">
        <f>IFERROR(IF(HLOOKUP('回答結果(KPMG編集)'!BF$2,'受領情報一覧(KPMG編集)'!$2:$100,ROW()-1,0)="","",HLOOKUP('回答結果(KPMG編集)'!BF$2,'受領情報一覧(KPMG編集)'!$2:$100,ROW()-1,0)),"")</f>
        <v/>
      </c>
      <c r="BG75" s="45" t="str">
        <f>IFERROR(IF(HLOOKUP('回答結果(KPMG編集)'!BG$2,'受領情報一覧(KPMG編集)'!$2:$100,ROW()-1,0)="","",HLOOKUP('回答結果(KPMG編集)'!BG$2,'受領情報一覧(KPMG編集)'!$2:$100,ROW()-1,0)),"")</f>
        <v/>
      </c>
      <c r="BH75" s="45" t="str">
        <f>IFERROR(IF(HLOOKUP('回答結果(KPMG編集)'!BH$2,'受領情報一覧(KPMG編集)'!$2:$100,ROW()-1,0)="","",HLOOKUP('回答結果(KPMG編集)'!BH$2,'受領情報一覧(KPMG編集)'!$2:$100,ROW()-1,0)),"")</f>
        <v/>
      </c>
      <c r="BI75" s="45" t="str">
        <f>IFERROR(IF(HLOOKUP('回答結果(KPMG編集)'!BI$2,'受領情報一覧(KPMG編集)'!$2:$100,ROW()-1,0)="","",HLOOKUP('回答結果(KPMG編集)'!BI$2,'受領情報一覧(KPMG編集)'!$2:$100,ROW()-1,0)),"")</f>
        <v/>
      </c>
      <c r="BJ75" s="45" t="str">
        <f>IFERROR(IF(HLOOKUP('回答結果(KPMG編集)'!BJ$2,'受領情報一覧(KPMG編集)'!$2:$100,ROW()-1,0)="","",HLOOKUP('回答結果(KPMG編集)'!BJ$2,'受領情報一覧(KPMG編集)'!$2:$100,ROW()-1,0)),"")</f>
        <v/>
      </c>
      <c r="BK75" s="45" t="str">
        <f>IFERROR(IF(HLOOKUP('回答結果(KPMG編集)'!BK$2,'受領情報一覧(KPMG編集)'!$2:$100,ROW()-1,0)="","",HLOOKUP('回答結果(KPMG編集)'!BK$2,'受領情報一覧(KPMG編集)'!$2:$100,ROW()-1,0)),"")</f>
        <v/>
      </c>
      <c r="BL75" s="45" t="str">
        <f>IFERROR(IF(HLOOKUP('回答結果(KPMG編集)'!BL$2,'受領情報一覧(KPMG編集)'!$2:$100,ROW()-1,0)="","",HLOOKUP('回答結果(KPMG編集)'!BL$2,'受領情報一覧(KPMG編集)'!$2:$100,ROW()-1,0)),"")</f>
        <v/>
      </c>
      <c r="BM75" s="45" t="str">
        <f>IFERROR(IF(HLOOKUP('回答結果(KPMG編集)'!BM$2,'受領情報一覧(KPMG編集)'!$2:$100,ROW()-1,0)="","",HLOOKUP('回答結果(KPMG編集)'!BM$2,'受領情報一覧(KPMG編集)'!$2:$100,ROW()-1,0)),"")</f>
        <v>有</v>
      </c>
      <c r="BN75" s="45" t="str">
        <f>IFERROR(IF(HLOOKUP('回答結果(KPMG編集)'!BN$2,'受領情報一覧(KPMG編集)'!$2:$100,ROW()-1,0)="","",HLOOKUP('回答結果(KPMG編集)'!BN$2,'受領情報一覧(KPMG編集)'!$2:$100,ROW()-1,0)),"")</f>
        <v>土木構造物（道路、トンネル、橋梁、導管等の埋設物、等）;設備（建築設備、水道設備、製造設備、防災設備、等）;製品・食品（自動車、医薬品、等）;</v>
      </c>
      <c r="BO75" s="45" t="str">
        <f>IFERROR(IF(HLOOKUP('回答結果(KPMG編集)'!BO$2,'受領情報一覧(KPMG編集)'!$2:$100,ROW()-1,0)="","",HLOOKUP('回答結果(KPMG編集)'!BO$2,'受領情報一覧(KPMG編集)'!$2:$100,ROW()-1,0)),"")</f>
        <v>静止画や動画データ;</v>
      </c>
      <c r="BP75" s="45" t="str">
        <f>IFERROR(IF(HLOOKUP('回答結果(KPMG編集)'!BP$2,'受領情報一覧(KPMG編集)'!$2:$100,ROW()-1,0)="","",HLOOKUP('回答結果(KPMG編集)'!BP$2,'受領情報一覧(KPMG編集)'!$2:$100,ROW()-1,0)),"")</f>
        <v>機器を確認対象の付近に設置（常設）;機器を確認対象の付近に一時的に設置（仮設）;機器を携帯または装備し、確認対象の付近に持ち込み;</v>
      </c>
      <c r="BQ75" s="45" t="str">
        <f>IFERROR(IF(HLOOKUP('回答結果(KPMG編集)'!BQ$2,'受領情報一覧(KPMG編集)'!$2:$100,ROW()-1,0)="","",HLOOKUP('回答結果(KPMG編集)'!BQ$2,'受領情報一覧(KPMG編集)'!$2:$100,ROW()-1,0)),"")</f>
        <v>レベル3：実装（製品・サービスとして提供されている）</v>
      </c>
      <c r="BR75" s="45" t="str">
        <f>IFERROR(IF(HLOOKUP('回答結果(KPMG編集)'!BR$2,'受領情報一覧(KPMG編集)'!$2:$100,ROW()-1,0)="","",HLOOKUP('回答結果(KPMG編集)'!BR$2,'受領情報一覧(KPMG編集)'!$2:$100,ROW()-1,0)),"")</f>
        <v>・放射線を照射可能な撮影専用の部屋（もしくは建屋）に検査対象を持ち込み撮影を行う
・プラントの配管など移動不可の場合は、検査箇所に検出器を設置し撮影を行う</v>
      </c>
      <c r="BS75" s="45" t="str">
        <f>IFERROR(IF(HLOOKUP('回答結果(KPMG編集)'!BS$2,'受領情報一覧(KPMG編集)'!$2:$100,ROW()-1,0)="","",HLOOKUP('回答結果(KPMG編集)'!BS$2,'受領情報一覧(KPMG編集)'!$2:$100,ROW()-1,0)),"")</f>
        <v>移動機能を有しない</v>
      </c>
      <c r="BT75" s="45" t="str">
        <f>IFERROR(IF(HLOOKUP('回答結果(KPMG編集)'!BT$2,'受領情報一覧(KPMG編集)'!$2:$100,ROW()-1,0)="","",HLOOKUP('回答結果(KPMG編集)'!BT$2,'受領情報一覧(KPMG編集)'!$2:$100,ROW()-1,0)),"")</f>
        <v>あ</v>
      </c>
      <c r="BU75" s="45" t="str">
        <f>IFERROR(IF(HLOOKUP('回答結果(KPMG編集)'!BU$2,'受領情報一覧(KPMG編集)'!$2:$100,ROW()-1,0)="","",HLOOKUP('回答結果(KPMG編集)'!BU$2,'受領情報一覧(KPMG編集)'!$2:$100,ROW()-1,0)),"")</f>
        <v>有</v>
      </c>
      <c r="BV75" s="45" t="str">
        <f>IFERROR(IF(HLOOKUP('回答結果(KPMG編集)'!BV$2,'受領情報一覧(KPMG編集)'!$2:$100,ROW()-1,0)="","",HLOOKUP('回答結果(KPMG編集)'!BV$2,'受領情報一覧(KPMG編集)'!$2:$100,ROW()-1,0)),"")</f>
        <v>取得したデータの傾向を分析することで経年劣化（亀裂、傷、欠損、動作異常、異音、異常振動、温度異常、漏えい電流、漏えいガス、等）の予兆を検知;取得したデータの変化量を分析することで経年劣化状況（亀裂、傷、欠損、動作異常、異音、異常振動、温度異常、漏えい電流、漏えいガス、等）を検出;</v>
      </c>
      <c r="BW75" s="45" t="str">
        <f>IFERROR(IF(HLOOKUP('回答結果(KPMG編集)'!BW$2,'受領情報一覧(KPMG編集)'!$2:$100,ROW()-1,0)="","",HLOOKUP('回答結果(KPMG編集)'!BW$2,'受領情報一覧(KPMG編集)'!$2:$100,ROW()-1,0)),"")</f>
        <v>検出器、画像処理技術：レベル1、AIによる欠陥検出機能：レベル2</v>
      </c>
      <c r="BX75" s="45" t="str">
        <f>IFERROR(IF(HLOOKUP('回答結果(KPMG編集)'!BX$2,'受領情報一覧(KPMG編集)'!$2:$100,ROW()-1,0)="","",HLOOKUP('回答結果(KPMG編集)'!BX$2,'受領情報一覧(KPMG編集)'!$2:$100,ROW()-1,0)),"")</f>
        <v>放射線透過試験画像からAIによる画像認識技術を用いてきずを検出する。判定は適切な技量認定を受けた人が行うことが規定されているためサポート機能になる。</v>
      </c>
      <c r="BY75" s="45" t="str">
        <f>IFERROR(IF(HLOOKUP('回答結果(KPMG編集)'!BY$2,'受領情報一覧(KPMG編集)'!$2:$100,ROW()-1,0)="","",HLOOKUP('回答結果(KPMG編集)'!BY$2,'受領情報一覧(KPMG編集)'!$2:$100,ROW()-1,0)),"")</f>
        <v>取得していない;</v>
      </c>
      <c r="BZ75" s="45" t="str">
        <f>IFERROR(IF(HLOOKUP('回答結果(KPMG編集)'!BZ$2,'受領情報一覧(KPMG編集)'!$2:$100,ROW()-1,0)="","",HLOOKUP('回答結果(KPMG編集)'!BZ$2,'受領情報一覧(KPMG編集)'!$2:$100,ROW()-1,0)),"")</f>
        <v>両方取得していない</v>
      </c>
      <c r="CA75" s="45" t="str">
        <f>IFERROR(IF(HLOOKUP('回答結果(KPMG編集)'!CA$2,'受領情報一覧(KPMG編集)'!$2:$100,ROW()-1,0)="","",HLOOKUP('回答結果(KPMG編集)'!CA$2,'受領情報一覧(KPMG編集)'!$2:$100,ROW()-1,0)),"")</f>
        <v/>
      </c>
      <c r="CB75" s="45" t="str">
        <f>IFERROR(IF(HLOOKUP('回答結果(KPMG編集)'!CB$2,'受領情報一覧(KPMG編集)'!$2:$100,ROW()-1,0)="","",HLOOKUP('回答結果(KPMG編集)'!CB$2,'受領情報一覧(KPMG編集)'!$2:$100,ROW()-1,0)),"")</f>
        <v/>
      </c>
      <c r="CC75" s="45" t="str">
        <f>IFERROR(IF(HLOOKUP('回答結果(KPMG編集)'!CC$2,'受領情報一覧(KPMG編集)'!$2:$100,ROW()-1,0)="","",HLOOKUP('回答結果(KPMG編集)'!CC$2,'受領情報一覧(KPMG編集)'!$2:$100,ROW()-1,0)),"")</f>
        <v/>
      </c>
      <c r="CD75" s="45" t="str">
        <f>IFERROR(IF(HLOOKUP('回答結果(KPMG編集)'!CD$2,'受領情報一覧(KPMG編集)'!$2:$100,ROW()-1,0)="","",HLOOKUP('回答結果(KPMG編集)'!CD$2,'受領情報一覧(KPMG編集)'!$2:$100,ROW()-1,0)),"")</f>
        <v/>
      </c>
      <c r="CE75" s="45" t="str">
        <f>IFERROR(IF(HLOOKUP('回答結果(KPMG編集)'!CE$2,'受領情報一覧(KPMG編集)'!$2:$100,ROW()-1,0)="","",HLOOKUP('回答結果(KPMG編集)'!CE$2,'受領情報一覧(KPMG編集)'!$2:$100,ROW()-1,0)),"")</f>
        <v>準拠するガイドラインはないが独自に脆弱性検査を実施している</v>
      </c>
      <c r="CF75" s="45" t="str">
        <f>IFERROR(IF(HLOOKUP('回答結果(KPMG編集)'!CF$2,'受領情報一覧(KPMG編集)'!$2:$100,ROW()-1,0)="","",HLOOKUP('回答結果(KPMG編集)'!CF$2,'受領情報一覧(KPMG編集)'!$2:$100,ROW()-1,0)),"")</f>
        <v/>
      </c>
      <c r="CG75" s="45" t="str">
        <f>IFERROR(IF(HLOOKUP('回答結果(KPMG編集)'!CG$2,'受領情報一覧(KPMG編集)'!$2:$100,ROW()-1,0)="","",HLOOKUP('回答結果(KPMG編集)'!CG$2,'受領情報一覧(KPMG編集)'!$2:$100,ROW()-1,0)),"")</f>
        <v>コードレビュー　※ソースコードをレビューすることで（脆弱性を含む）不具合を検出する;</v>
      </c>
      <c r="CH75" s="45" t="str">
        <f>IFERROR(IF(HLOOKUP('回答結果(KPMG編集)'!CH$2,'受領情報一覧(KPMG編集)'!$2:$100,ROW()-1,0)="","",HLOOKUP('回答結果(KPMG編集)'!CH$2,'受領情報一覧(KPMG編集)'!$2:$100,ROW()-1,0)),"")</f>
        <v/>
      </c>
      <c r="CI75" s="45" t="str">
        <f>IFERROR(IF(HLOOKUP('回答結果(KPMG編集)'!CI$2,'受領情報一覧(KPMG編集)'!$2:$100,ROW()-1,0)="","",HLOOKUP('回答結果(KPMG編集)'!CI$2,'受領情報一覧(KPMG編集)'!$2:$100,ROW()-1,0)),"")</f>
        <v/>
      </c>
      <c r="CJ75" s="45" t="str">
        <f>IFERROR(IF(HLOOKUP('回答結果(KPMG編集)'!CJ$2,'受領情報一覧(KPMG編集)'!$2:$100,ROW()-1,0)="","",HLOOKUP('回答結果(KPMG編集)'!CJ$2,'受領情報一覧(KPMG編集)'!$2:$100,ROW()-1,0)),"")</f>
        <v>日本国内のデータセンタ</v>
      </c>
      <c r="CK75" s="45" t="str">
        <f>IFERROR(IF(HLOOKUP('回答結果(KPMG編集)'!CK$2,'受領情報一覧(KPMG編集)'!$2:$100,ROW()-1,0)="","",HLOOKUP('回答結果(KPMG編集)'!CK$2,'受領情報一覧(KPMG編集)'!$2:$100,ROW()-1,0)),"")</f>
        <v>サーバーの仕様及びセキュリティ対策については社外秘</v>
      </c>
      <c r="CL75" s="45" t="str">
        <f>IFERROR(IF(HLOOKUP('回答結果(KPMG編集)'!CL$2,'受領情報一覧(KPMG編集)'!$2:$100,ROW()-1,0)="","",HLOOKUP('回答結果(KPMG編集)'!CL$2,'受領情報一覧(KPMG編集)'!$2:$100,ROW()-1,0)),"")</f>
        <v>【データ等へのアクセス制御機能】データへのアクセスを制御するよう設計されている、また、システムやデバイスを制御する機能へのアクセスを制御するように設計されている（例）バックアップサービス、リカバリマネージャー、NAS、SAN、等;</v>
      </c>
      <c r="CM75" s="45" t="str">
        <f>IFERROR(IF(HLOOKUP('回答結果(KPMG編集)'!CM$2,'受領情報一覧(KPMG編集)'!$2:$100,ROW()-1,0)="","",HLOOKUP('回答結果(KPMG編集)'!CM$2,'受領情報一覧(KPMG編集)'!$2:$100,ROW()-1,0)),"")</f>
        <v>【付与する権限の最小化】ソフトウェア及びプラットフォームへのアクセス権はユーザーごとに必要最低限の範囲で付与し、重要な資産への不正アクセスを防止している（例）アクセス権管理専用のプラットフォームを使用し個々の管理者を識別している、等;</v>
      </c>
      <c r="CN75" s="45" t="str">
        <f>IFERROR(IF(HLOOKUP('回答結果(KPMG編集)'!CN$2,'受領情報一覧(KPMG編集)'!$2:$100,ROW()-1,0)="","",HLOOKUP('回答結果(KPMG編集)'!CN$2,'受領情報一覧(KPMG編集)'!$2:$100,ROW()-1,0)),"")</f>
        <v/>
      </c>
      <c r="CO75" s="45" t="str">
        <f>IFERROR(IF(HLOOKUP('回答結果(KPMG編集)'!CO$2,'受領情報一覧(KPMG編集)'!$2:$100,ROW()-1,0)="","",HLOOKUP('回答結果(KPMG編集)'!CO$2,'受領情報一覧(KPMG編集)'!$2:$100,ROW()-1,0)),"")</f>
        <v>ソフトウェア・コンポーネントを管理していない</v>
      </c>
      <c r="CP75" s="45" t="str">
        <f>IFERROR(IF(HLOOKUP('回答結果(KPMG編集)'!CP$2,'受領情報一覧(KPMG編集)'!$2:$100,ROW()-1,0)="","",HLOOKUP('回答結果(KPMG編集)'!CP$2,'受領情報一覧(KPMG編集)'!$2:$100,ROW()-1,0)),"")</f>
        <v/>
      </c>
      <c r="CQ75" s="45" t="str">
        <f>IFERROR(IF(HLOOKUP('回答結果(KPMG編集)'!CQ$2,'受領情報一覧(KPMG編集)'!$2:$100,ROW()-1,0)="","",HLOOKUP('回答結果(KPMG編集)'!CQ$2,'受領情報一覧(KPMG編集)'!$2:$100,ROW()-1,0)),"")</f>
        <v/>
      </c>
      <c r="CR75" s="45" t="str">
        <f>IFERROR(IF(HLOOKUP('回答結果(KPMG編集)'!CR$2,'受領情報一覧(KPMG編集)'!$2:$100,ROW()-1,0)="","",HLOOKUP('回答結果(KPMG編集)'!CR$2,'受領情報一覧(KPMG編集)'!$2:$100,ROW()-1,0)),"")</f>
        <v/>
      </c>
      <c r="CS75" s="45" t="str">
        <f>IFERROR(IF(HLOOKUP('回答結果(KPMG編集)'!CS$2,'受領情報一覧(KPMG編集)'!$2:$100,ROW()-1,0)="","",HLOOKUP('回答結果(KPMG編集)'!CS$2,'受領情報一覧(KPMG編集)'!$2:$100,ROW()-1,0)),"")</f>
        <v/>
      </c>
      <c r="CT75" s="45" t="str">
        <f>IFERROR(IF(HLOOKUP('回答結果(KPMG編集)'!CT$2,'受領情報一覧(KPMG編集)'!$2:$100,ROW()-1,0)="","",HLOOKUP('回答結果(KPMG編集)'!CT$2,'受領情報一覧(KPMG編集)'!$2:$100,ROW()-1,0)),"")</f>
        <v>【画一的なトレーニングの実施】全社員に対し、画一的なトレーニングを実施している（例）全社員に対し、セキュリティに関わる意識の向上を目的としたトレーニングを実施している、実際の出来事やインシデントをシミュレートした実践的なトレーニングを実施している、等;</v>
      </c>
      <c r="CU75" s="45" t="str">
        <f>IFERROR(IF(HLOOKUP('回答結果(KPMG編集)'!CU$2,'受領情報一覧(KPMG編集)'!$2:$100,ROW()-1,0)="","",HLOOKUP('回答結果(KPMG編集)'!CU$2,'受領情報一覧(KPMG編集)'!$2:$100,ROW()-1,0)),"")</f>
        <v/>
      </c>
      <c r="CV75" s="45" t="str">
        <f>IFERROR(IF(HLOOKUP('回答結果(KPMG編集)'!CV$2,'受領情報一覧(KPMG編集)'!$2:$100,ROW()-1,0)="","",HLOOKUP('回答結果(KPMG編集)'!CV$2,'受領情報一覧(KPMG編集)'!$2:$100,ROW()-1,0)),"")</f>
        <v>200件以上</v>
      </c>
      <c r="CW75" s="45" t="str">
        <f>IFERROR(IF(HLOOKUP('回答結果(KPMG編集)'!CW$2,'受領情報一覧(KPMG編集)'!$2:$100,ROW()-1,0)="","",HLOOKUP('回答結果(KPMG編集)'!CW$2,'受領情報一覧(KPMG編集)'!$2:$100,ROW()-1,0)),"")</f>
        <v>15件</v>
      </c>
      <c r="CX75" s="45" t="str">
        <f>IFERROR(IF(HLOOKUP('回答結果(KPMG編集)'!CX$2,'受領情報一覧(KPMG編集)'!$2:$100,ROW()-1,0)="","",HLOOKUP('回答結果(KPMG編集)'!CX$2,'受領情報一覧(KPMG編集)'!$2:$100,ROW()-1,0)),"")</f>
        <v xml:space="preserve">①防衛施設庁②航空機等防衛装備点検④不明
</v>
      </c>
      <c r="CY75" s="45" t="str">
        <f>IFERROR(IF(HLOOKUP('回答結果(KPMG編集)'!CY$2,'受領情報一覧(KPMG編集)'!$2:$100,ROW()-1,0)="","",HLOOKUP('回答結果(KPMG編集)'!CY$2,'受領情報一覧(KPMG編集)'!$2:$100,ROW()-1,0)),"")</f>
        <v>①文化庁②国立博物館、文化財研究所での文化財保護のための調査④不明</v>
      </c>
      <c r="CZ75" s="45" t="str">
        <f>IFERROR(IF(HLOOKUP('回答結果(KPMG編集)'!CZ$2,'受領情報一覧(KPMG編集)'!$2:$100,ROW()-1,0)="","",HLOOKUP('回答結果(KPMG編集)'!CZ$2,'受領情報一覧(KPMG編集)'!$2:$100,ROW()-1,0)),"")</f>
        <v/>
      </c>
      <c r="DA75" s="45" t="str">
        <f>IFERROR(IF(HLOOKUP('回答結果(KPMG編集)'!DA$2,'受領情報一覧(KPMG編集)'!$2:$100,ROW()-1,0)="","",HLOOKUP('回答結果(KPMG編集)'!DA$2,'受領情報一覧(KPMG編集)'!$2:$100,ROW()-1,0)),"")</f>
        <v/>
      </c>
      <c r="DB75" s="45" t="str">
        <f>IFERROR(IF(HLOOKUP('回答結果(KPMG編集)'!DB$2,'受領情報一覧(KPMG編集)'!$2:$100,ROW()-1,0)="","",HLOOKUP('回答結果(KPMG編集)'!DB$2,'受領情報一覧(KPMG編集)'!$2:$100,ROW()-1,0)),"")</f>
        <v/>
      </c>
      <c r="DC75" s="45" t="str">
        <f>IFERROR(IF(HLOOKUP('回答結果(KPMG編集)'!DC$2,'受領情報一覧(KPMG編集)'!$2:$100,ROW()-1,0)="","",HLOOKUP('回答結果(KPMG編集)'!DC$2,'受領情報一覧(KPMG編集)'!$2:$100,ROW()-1,0)),"")</f>
        <v/>
      </c>
      <c r="DD75" s="45" t="str">
        <f>IFERROR(IF(HLOOKUP('回答結果(KPMG編集)'!DD$2,'受領情報一覧(KPMG編集)'!$2:$100,ROW()-1,0)="","",HLOOKUP('回答結果(KPMG編集)'!DD$2,'受領情報一覧(KPMG編集)'!$2:$100,ROW()-1,0)),"")</f>
        <v xml:space="preserve">・防爆仕様仕様でない。
</v>
      </c>
      <c r="DE75" s="45" t="str">
        <f>IFERROR(IF(HLOOKUP('回答結果(KPMG編集)'!DE$2,'受領情報一覧(KPMG編集)'!$2:$100,ROW()-1,0)="","",HLOOKUP('回答結果(KPMG編集)'!DE$2,'受領情報一覧(KPMG編集)'!$2:$100,ROW()-1,0)),"")</f>
        <v>・国内外の規格の要求は満たしております。
・サービス拠点は全国に点在しており、使用方法についてはコールセンター（年末年始は休み）にて対応可能</v>
      </c>
      <c r="DF75" s="45" t="str">
        <f>IFERROR(IF(HLOOKUP('回答結果(KPMG編集)'!DF$2,'受領情報一覧(KPMG編集)'!$2:$100,ROW()-1,0)="","",HLOOKUP('回答結果(KPMG編集)'!DF$2,'受領情報一覧(KPMG編集)'!$2:$100,ROW()-1,0)),"")</f>
        <v>日本国の裁判所</v>
      </c>
      <c r="DG75" s="45" t="str">
        <f>IFERROR(IF(HLOOKUP('回答結果(KPMG編集)'!DG$2,'受領情報一覧(KPMG編集)'!$2:$100,ROW()-1,0)="","",HLOOKUP('回答結果(KPMG編集)'!DG$2,'受領情報一覧(KPMG編集)'!$2:$100,ROW()-1,0)),"")</f>
        <v>日本法</v>
      </c>
      <c r="DH75" s="45" t="str">
        <f>IFERROR(IF(HLOOKUP('回答結果(KPMG編集)'!DH$2,'受領情報一覧(KPMG編集)'!$2:$100,ROW()-1,0)="","",HLOOKUP('回答結果(KPMG編集)'!DH$2,'受領情報一覧(KPMG編集)'!$2:$100,ROW()-1,0)),"")</f>
        <v>はい</v>
      </c>
      <c r="DI75" s="45" t="str">
        <f>IFERROR(IF(HLOOKUP('回答結果(KPMG編集)'!DI$2,'受領情報一覧(KPMG編集)'!$2:$100,ROW()-1,0)="","",HLOOKUP('回答結果(KPMG編集)'!DI$2,'受領情報一覧(KPMG編集)'!$2:$100,ROW()-1,0)),"")</f>
        <v>はい</v>
      </c>
      <c r="DJ75" s="45" t="str">
        <f>IFERROR(IF(HLOOKUP('回答結果(KPMG編集)'!DJ$2,'受領情報一覧(KPMG編集)'!$2:$100,ROW()-1,0)="","",HLOOKUP('回答結果(KPMG編集)'!DJ$2,'受領情報一覧(KPMG編集)'!$2:$100,ROW()-1,0)),"")</f>
        <v>特段の定め無し</v>
      </c>
      <c r="DK75" s="45" t="str">
        <f>IFERROR(IF(HLOOKUP('回答結果(KPMG編集)'!DK$2,'受領情報一覧(KPMG編集)'!$2:$100,ROW()-1,0)="","",HLOOKUP('回答結果(KPMG編集)'!DK$2,'受領情報一覧(KPMG編集)'!$2:$100,ROW()-1,0)),"")</f>
        <v/>
      </c>
      <c r="DL75" s="45" t="str">
        <f>IFERROR(IF(HLOOKUP('回答結果(KPMG編集)'!DL$2,'受領情報一覧(KPMG編集)'!$2:$100,ROW()-1,0)="","",HLOOKUP('回答結果(KPMG編集)'!DL$2,'受領情報一覧(KPMG編集)'!$2:$100,ROW()-1,0)),"")</f>
        <v/>
      </c>
      <c r="DM75" s="45" t="str">
        <f>IFERROR(IF(HLOOKUP('回答結果(KPMG編集)'!DM$2,'受領情報一覧(KPMG編集)'!$2:$100,ROW()-1,0)="","",HLOOKUP('回答結果(KPMG編集)'!DM$2,'受領情報一覧(KPMG編集)'!$2:$100,ROW()-1,0)),"")</f>
        <v/>
      </c>
      <c r="DN75" s="45" t="str">
        <f>IFERROR(IF(HLOOKUP('回答結果(KPMG編集)'!DN$2,'受領情報一覧(KPMG編集)'!$2:$100,ROW()-1,0)="","",HLOOKUP('回答結果(KPMG編集)'!DN$2,'受領情報一覧(KPMG編集)'!$2:$100,ROW()-1,0)),"")</f>
        <v/>
      </c>
      <c r="DO75" s="45" t="str">
        <f>IFERROR(IF(HLOOKUP('回答結果(KPMG編集)'!DO$2,'受領情報一覧(KPMG編集)'!$2:$100,ROW()-1,0)="","",HLOOKUP('回答結果(KPMG編集)'!DO$2,'受領情報一覧(KPMG編集)'!$2:$100,ROW()-1,0)),"")</f>
        <v/>
      </c>
      <c r="DP75" s="45" t="str">
        <f>IFERROR(IF(HLOOKUP('回答結果(KPMG編集)'!DP$2,'受領情報一覧(KPMG編集)'!$2:$100,ROW()-1,0)="","",HLOOKUP('回答結果(KPMG編集)'!DP$2,'受領情報一覧(KPMG編集)'!$2:$100,ROW()-1,0)),"")</f>
        <v/>
      </c>
      <c r="DQ75" s="45" t="str">
        <f>IFERROR(IF(HLOOKUP('回答結果(KPMG編集)'!DQ$2,'受領情報一覧(KPMG編集)'!$2:$100,ROW()-1,0)="","",HLOOKUP('回答結果(KPMG編集)'!DQ$2,'受領情報一覧(KPMG編集)'!$2:$100,ROW()-1,0)),"")</f>
        <v/>
      </c>
      <c r="DR75" s="45" t="str">
        <f>IFERROR(IF(HLOOKUP('回答結果(KPMG編集)'!DR$2,'受領情報一覧(KPMG編集)'!$2:$100,ROW()-1,0)="","",HLOOKUP('回答結果(KPMG編集)'!DR$2,'受領情報一覧(KPMG編集)'!$2:$100,ROW()-1,0)),"")</f>
        <v/>
      </c>
      <c r="DS75" s="45" t="str">
        <f>IFERROR(IF(HLOOKUP('回答結果(KPMG編集)'!DS$2,'受領情報一覧(KPMG編集)'!$2:$100,ROW()-1,0)="","",HLOOKUP('回答結果(KPMG編集)'!DS$2,'受領情報一覧(KPMG編集)'!$2:$100,ROW()-1,0)),"")</f>
        <v/>
      </c>
      <c r="DT75" s="45" t="str">
        <f>IFERROR(IF(HLOOKUP('回答結果(KPMG編集)'!DT$2,'受領情報一覧(KPMG編集)'!$2:$100,ROW()-1,0)="","",HLOOKUP('回答結果(KPMG編集)'!DT$2,'受領情報一覧(KPMG編集)'!$2:$100,ROW()-1,0)),"")</f>
        <v/>
      </c>
      <c r="DU75" s="45" t="str">
        <f>IFERROR(IF(HLOOKUP('回答結果(KPMG編集)'!DU$2,'受領情報一覧(KPMG編集)'!$2:$100,ROW()-1,0)="","",HLOOKUP('回答結果(KPMG編集)'!DU$2,'受領情報一覧(KPMG編集)'!$2:$100,ROW()-1,0)),"")</f>
        <v/>
      </c>
      <c r="DV75" s="45" t="str">
        <f>IFERROR(IF(HLOOKUP('回答結果(KPMG編集)'!DV$2,'受領情報一覧(KPMG編集)'!$2:$100,ROW()-1,0)="","",HLOOKUP('回答結果(KPMG編集)'!DV$2,'受領情報一覧(KPMG編集)'!$2:$100,ROW()-1,0)),"")</f>
        <v>メディカルシステム事業部　モダリティーソリューション部　NDTグループ　栗原基次</v>
      </c>
      <c r="DW75" s="45" t="str">
        <f>IFERROR(IF(HLOOKUP('回答結果(KPMG編集)'!DW$2,'受領情報一覧(KPMG編集)'!$2:$100,ROW()-1,0)="","",HLOOKUP('回答結果(KPMG編集)'!DW$2,'受領情報一覧(KPMG編集)'!$2:$100,ROW()-1,0)),"")</f>
        <v>メディカルシステムジギョウブ　モダリティーソリューションブ　エヌディーティーグループ　クリハラモトツグ</v>
      </c>
      <c r="DX75" s="45" t="str">
        <f>IFERROR(IF(HLOOKUP('回答結果(KPMG編集)'!DX$2,'受領情報一覧(KPMG編集)'!$2:$100,ROW()-1,0)="","",HLOOKUP('回答結果(KPMG編集)'!DX$2,'受領情報一覧(KPMG編集)'!$2:$100,ROW()-1,0)),"")</f>
        <v>mototsugu.kurihara@fujifilm.com</v>
      </c>
      <c r="DY75" s="45" t="str">
        <f>IFERROR(IF(HLOOKUP('回答結果(KPMG編集)'!DY$2,'受領情報一覧(KPMG編集)'!$2:$100,ROW()-1,0)="","",HLOOKUP('回答結果(KPMG編集)'!DY$2,'受領情報一覧(KPMG編集)'!$2:$100,ROW()-1,0)),"")</f>
        <v>個人情報の取扱いに同意する</v>
      </c>
      <c r="DZ75" s="45" t="str">
        <f>IFERROR(IF(HLOOKUP('回答結果(KPMG編集)'!DZ$2,'受領情報一覧(KPMG編集)'!$2:$100,ROW()-1,0)="","",HLOOKUP('回答結果(KPMG編集)'!DZ$2,'受領情報一覧(KPMG編集)'!$2:$100,ROW()-1,0)),"")</f>
        <v>著作権の取扱いに同意する</v>
      </c>
      <c r="EA75" s="45" t="str">
        <f>IFERROR(IF(HLOOKUP('回答結果(KPMG編集)'!EA$3,'受領情報一覧(KPMG編集)'!$3:$100,ROW()-2,0)="","",HLOOKUP('回答結果(KPMG編集)'!EA$3,'受領情報一覧(KPMG編集)'!$3:$100,ROW()-2,0)),"")</f>
        <v>同意する</v>
      </c>
      <c r="EB75" s="45" t="str">
        <f>IFERROR(IF(HLOOKUP('回答結果(KPMG編集)'!EB$3,'受領情報一覧(KPMG編集)'!$3:$100,ROW()-2,0)="","",HLOOKUP('回答結果(KPMG編集)'!EB$3,'受領情報一覧(KPMG編集)'!$3:$100,ROW()-2,0)),"")</f>
        <v>確認しました</v>
      </c>
    </row>
    <row r="76" spans="2:132" x14ac:dyDescent="0.55000000000000004">
      <c r="B76" s="67">
        <f>IFERROR(IF(Table1[[#This Row],[回答ID]]="","",Table1[[#This Row],[回答ID]]),"")</f>
        <v>73</v>
      </c>
      <c r="C76" s="46">
        <f>IFERROR(IF(Table1[[#This Row],[開始時刻]]="","",Table1[[#This Row],[開始時刻]]),"")</f>
        <v>45356.35465277778</v>
      </c>
      <c r="D76" s="46">
        <f>IFERROR(IF(Table1[[#This Row],[完了時刻]]="","",Table1[[#This Row],[完了時刻]]),"")</f>
        <v>45356.41983796296</v>
      </c>
      <c r="E76" s="45" t="str">
        <f>IFERROR(IF(Table1[[#This Row],[メール]]="","",Table1[[#This Row],[メール]]),"")</f>
        <v>anonymous</v>
      </c>
      <c r="F76" s="45" t="str">
        <f>IFERROR(IF(Table1[[#This Row],[名前]]="","",Table1[[#This Row],[名前]]),"")</f>
        <v/>
      </c>
      <c r="G76" s="45" t="str">
        <f>IFERROR(IF(Table1[[#This Row],[最終変更時刻]]="","",Table1[[#This Row],[最終変更時刻]]),"")</f>
        <v/>
      </c>
      <c r="H76" s="45" t="str">
        <f>IFERROR(IF(HLOOKUP('回答結果(KPMG編集)'!H$2,'受領情報一覧(KPMG編集)'!$2:$100,ROW()-1,0)="","",HLOOKUP('回答結果(KPMG編集)'!H$2,'受領情報一覧(KPMG編集)'!$2:$100,ROW()-1,0)),"")</f>
        <v>セーフィー株式会社</v>
      </c>
      <c r="I76" s="45" t="str">
        <f>IFERROR(IF(HLOOKUP('回答結果(KPMG編集)'!I$2,'受領情報一覧(KPMG編集)'!$2:$100,ROW()-1,0)="","",HLOOKUP('回答結果(KPMG編集)'!I$2,'受領情報一覧(KPMG編集)'!$2:$100,ROW()-1,0)),"")</f>
        <v>セーフィーカブシキガイシャ</v>
      </c>
      <c r="J76" s="45" t="str">
        <f>IFERROR(IF(HLOOKUP('回答結果(KPMG編集)'!J$2,'受領情報一覧(KPMG編集)'!$2:$100,ROW()-1,0)="","",HLOOKUP('回答結果(KPMG編集)'!J$2,'受領情報一覧(KPMG編集)'!$2:$100,ROW()-1,0)),"")</f>
        <v>日本国</v>
      </c>
      <c r="K76" s="184" t="str">
        <f>IFERROR(IF(HLOOKUP('回答結果(KPMG編集)'!K$2,'受領情報一覧(KPMG編集)'!$2:$100,ROW()-1,0)="","",HLOOKUP('回答結果(KPMG編集)'!K$2,'受領情報一覧(KPMG編集)'!$2:$100,ROW()-1,0)),"")</f>
        <v>7010701030065</v>
      </c>
      <c r="L76" s="45" t="str">
        <f>IFERROR(IF(HLOOKUP('回答結果(KPMG編集)'!L$2,'受領情報一覧(KPMG編集)'!$2:$100,ROW()-1,0)="","",HLOOKUP('回答結果(KPMG編集)'!L$2,'受領情報一覧(KPMG編集)'!$2:$100,ROW()-1,0)),"")</f>
        <v>300⼈超</v>
      </c>
      <c r="M76" s="45" t="str">
        <f>IFERROR(IF(HLOOKUP('回答結果(KPMG編集)'!M$2,'受領情報一覧(KPMG編集)'!$2:$100,ROW()-1,0)="","",HLOOKUP('回答結果(KPMG編集)'!M$2,'受領情報一覧(KPMG編集)'!$2:$100,ROW()-1,0)),"")</f>
        <v>３億円超</v>
      </c>
      <c r="N76" s="45" t="str">
        <f>IFERROR(IF(HLOOKUP('回答結果(KPMG編集)'!N$2,'受領情報一覧(KPMG編集)'!$2:$100,ROW()-1,0)="","",HLOOKUP('回答結果(KPMG編集)'!N$2,'受領情報一覧(KPMG編集)'!$2:$100,ROW()-1,0)),"")</f>
        <v>〒141-0033 東京都品川区西品川１丁目１−１ 住友不動産大崎ガーデンタワー</v>
      </c>
      <c r="O76" s="45" t="str">
        <f>IFERROR(IF(HLOOKUP('回答結果(KPMG編集)'!O$2,'受領情報一覧(KPMG編集)'!$2:$100,ROW()-1,0)="","",HLOOKUP('回答結果(KPMG編集)'!O$2,'受領情報一覧(KPMG編集)'!$2:$100,ROW()-1,0)),"")</f>
        <v>https://safie.co.jp/</v>
      </c>
      <c r="P76" s="45" t="str">
        <f>IFERROR(IF(HLOOKUP('回答結果(KPMG編集)'!P$2,'受領情報一覧(KPMG編集)'!$2:$100,ROW()-1,0)="","",HLOOKUP('回答結果(KPMG編集)'!P$2,'受領情報一覧(KPMG編集)'!$2:$100,ROW()-1,0)),"")</f>
        <v>中央省庁（全省庁統一資格）;</v>
      </c>
      <c r="Q76" s="45" t="str">
        <f>IFERROR(IF(HLOOKUP('回答結果(KPMG編集)'!Q$2,'受領情報一覧(KPMG編集)'!$2:$100,ROW()-1,0)="","",HLOOKUP('回答結果(KPMG編集)'!Q$2,'受領情報一覧(KPMG編集)'!$2:$100,ROW()-1,0)),"")</f>
        <v>全国;</v>
      </c>
      <c r="R76" s="45" t="str">
        <f>IFERROR(IF(HLOOKUP('回答結果(KPMG編集)'!R$2,'受領情報一覧(KPMG編集)'!$2:$100,ROW()-1,0)="","",HLOOKUP('回答結果(KPMG編集)'!R$2,'受領情報一覧(KPMG編集)'!$2:$100,ROW()-1,0)),"")</f>
        <v>Safie Pocket2 Plus（遠隔業務に必要な機能をフルパッケージしたウェアブルカメラ（NETIS登録））</v>
      </c>
      <c r="S76" s="45" t="str">
        <f>IFERROR(IF(HLOOKUP('回答結果(KPMG編集)'!S$2,'受領情報一覧(KPMG編集)'!$2:$100,ROW()-1,0)="","",HLOOKUP('回答結果(KPMG編集)'!S$2,'受領情報一覧(KPMG編集)'!$2:$100,ROW()-1,0)),"")</f>
        <v/>
      </c>
      <c r="T76" s="45" t="str">
        <f>IFERROR(IF(HLOOKUP('回答結果(KPMG編集)'!T$2,'受領情報一覧(KPMG編集)'!$2:$100,ROW()-1,0)="","",HLOOKUP('回答結果(KPMG編集)'!T$2,'受領情報一覧(KPMG編集)'!$2:$100,ROW()-1,0)),"")</f>
        <v>セーフィーは「映像から未来をつくる」というビジョンのもと、人々の意思決定に映像をお役立ていただける未来を創造し、企業から個人まで誰もが手軽に利用できる映像プラットフォームを提供しています。</v>
      </c>
      <c r="U76" s="45" t="str">
        <f>IFERROR(IF(HLOOKUP('回答結果(KPMG編集)'!U$2,'受領情報一覧(KPMG編集)'!$2:$100,ROW()-1,0)="","",HLOOKUP('回答結果(KPMG編集)'!U$2,'受領情報一覧(KPMG編集)'!$2:$100,ROW()-1,0)),"")</f>
        <v>https://safie.jp/products/</v>
      </c>
      <c r="V76" s="45" t="str">
        <f>IFERROR(IF(HLOOKUP('回答結果(KPMG編集)'!V$2,'受領情報一覧(KPMG編集)'!$2:$100,ROW()-1,0)="","",HLOOKUP('回答結果(KPMG編集)'!V$2,'受領情報一覧(KPMG編集)'!$2:$100,ROW()-1,0)),"")</f>
        <v/>
      </c>
      <c r="W76" s="45" t="str">
        <f>IFERROR(IF(HLOOKUP('回答結果(KPMG編集)'!W$2,'受領情報一覧(KPMG編集)'!$2:$100,ROW()-1,0)="","",HLOOKUP('回答結果(KPMG編集)'!W$2,'受領情報一覧(KPMG編集)'!$2:$100,ROW()-1,0)),"")</f>
        <v/>
      </c>
      <c r="X76" s="45" t="str">
        <f>IFERROR(IF(HLOOKUP('回答結果(KPMG編集)'!X$2,'受領情報一覧(KPMG編集)'!$2:$100,ROW()-1,0)="","",HLOOKUP('回答結果(KPMG編集)'!X$2,'受領情報一覧(KPMG編集)'!$2:$100,ROW()-1,0)),"")</f>
        <v>１つの要素技術により構成される</v>
      </c>
      <c r="Y76" s="45" t="str">
        <f>IFERROR(IF(HLOOKUP('回答結果(KPMG編集)'!Y$2,'受領情報一覧(KPMG編集)'!$2:$100,ROW()-1,0)="","",HLOOKUP('回答結果(KPMG編集)'!Y$2,'受領情報一覧(KPMG編集)'!$2:$100,ROW()-1,0)),"")</f>
        <v>セーフィー株式会社</v>
      </c>
      <c r="Z76" s="45" t="str">
        <f>IFERROR(IF(HLOOKUP('回答結果(KPMG編集)'!Z$2,'受領情報一覧(KPMG編集)'!$2:$100,ROW()-1,0)="","",HLOOKUP('回答結果(KPMG編集)'!Z$2,'受領情報一覧(KPMG編集)'!$2:$100,ROW()-1,0)),"")</f>
        <v>セーフィーカブシキガイシャ</v>
      </c>
      <c r="AA76" s="185" t="str">
        <f>IFERROR(IF(HLOOKUP('回答結果(KPMG編集)'!AA$2,'受領情報一覧(KPMG編集)'!$2:$100,ROW()-1,0)="","",HLOOKUP('回答結果(KPMG編集)'!AA$2,'受領情報一覧(KPMG編集)'!$2:$100,ROW()-1,0)),"")</f>
        <v>7010701030065</v>
      </c>
      <c r="AB76" s="45" t="str">
        <f>IFERROR(IF(HLOOKUP('回答結果(KPMG編集)'!AB$2,'受領情報一覧(KPMG編集)'!$2:$100,ROW()-1,0)="","",HLOOKUP('回答結果(KPMG編集)'!AB$2,'受領情報一覧(KPMG編集)'!$2:$100,ROW()-1,0)),"")</f>
        <v>東京都品川区西品川1丁目1-1 住友不動産大崎ガーデンタワー</v>
      </c>
      <c r="AC76" s="45" t="str">
        <f>IFERROR(IF(HLOOKUP('回答結果(KPMG編集)'!AC$2,'受領情報一覧(KPMG編集)'!$2:$100,ROW()-1,0)="","",HLOOKUP('回答結果(KPMG編集)'!AC$2,'受領情報一覧(KPMG編集)'!$2:$100,ROW()-1,0)),"")</f>
        <v/>
      </c>
      <c r="AD76" s="45" t="str">
        <f>IFERROR(IF(HLOOKUP('回答結果(KPMG編集)'!AD$2,'受領情報一覧(KPMG編集)'!$2:$100,ROW()-1,0)="","",HLOOKUP('回答結果(KPMG編集)'!AD$2,'受領情報一覧(KPMG編集)'!$2:$100,ROW()-1,0)),"")</f>
        <v/>
      </c>
      <c r="AE76" s="45" t="str">
        <f>IFERROR(IF(HLOOKUP('回答結果(KPMG編集)'!AE$2,'受領情報一覧(KPMG編集)'!$2:$100,ROW()-1,0)="","",HLOOKUP('回答結果(KPMG編集)'!AE$2,'受領情報一覧(KPMG編集)'!$2:$100,ROW()-1,0)),"")</f>
        <v/>
      </c>
      <c r="AF76" s="45" t="str">
        <f>IFERROR(IF(HLOOKUP('回答結果(KPMG編集)'!AF$2,'受領情報一覧(KPMG編集)'!$2:$100,ROW()-1,0)="","",HLOOKUP('回答結果(KPMG編集)'!AF$2,'受領情報一覧(KPMG編集)'!$2:$100,ROW()-1,0)),"")</f>
        <v/>
      </c>
      <c r="AG76" s="185" t="str">
        <f>IFERROR(IF(HLOOKUP('回答結果(KPMG編集)'!AG$2,'受領情報一覧(KPMG編集)'!$2:$100,ROW()-1,0)="","",HLOOKUP('回答結果(KPMG編集)'!AG$2,'受領情報一覧(KPMG編集)'!$2:$100,ROW()-1,0)),"")</f>
        <v/>
      </c>
      <c r="AH76" s="45" t="str">
        <f>IFERROR(IF(HLOOKUP('回答結果(KPMG編集)'!AH$2,'受領情報一覧(KPMG編集)'!$2:$100,ROW()-1,0)="","",HLOOKUP('回答結果(KPMG編集)'!AH$2,'受領情報一覧(KPMG編集)'!$2:$100,ROW()-1,0)),"")</f>
        <v/>
      </c>
      <c r="AI76" s="45" t="str">
        <f>IFERROR(IF(HLOOKUP('回答結果(KPMG編集)'!AI$2,'受領情報一覧(KPMG編集)'!$2:$100,ROW()-1,0)="","",HLOOKUP('回答結果(KPMG編集)'!AI$2,'受領情報一覧(KPMG編集)'!$2:$100,ROW()-1,0)),"")</f>
        <v/>
      </c>
      <c r="AJ76" s="45" t="str">
        <f>IFERROR(IF(HLOOKUP('回答結果(KPMG編集)'!AJ$2,'受領情報一覧(KPMG編集)'!$2:$100,ROW()-1,0)="","",HLOOKUP('回答結果(KPMG編集)'!AJ$2,'受領情報一覧(KPMG編集)'!$2:$100,ROW()-1,0)),"")</f>
        <v/>
      </c>
      <c r="AK76" s="45" t="str">
        <f>IFERROR(IF(HLOOKUP('回答結果(KPMG編集)'!AK$2,'受領情報一覧(KPMG編集)'!$2:$100,ROW()-1,0)="","",HLOOKUP('回答結果(KPMG編集)'!AK$2,'受領情報一覧(KPMG編集)'!$2:$100,ROW()-1,0)),"")</f>
        <v/>
      </c>
      <c r="AL76" s="45" t="str">
        <f>IFERROR(IF(HLOOKUP('回答結果(KPMG編集)'!AL$2,'受領情報一覧(KPMG編集)'!$2:$100,ROW()-1,0)="","",HLOOKUP('回答結果(KPMG編集)'!AL$2,'受領情報一覧(KPMG編集)'!$2:$100,ROW()-1,0)),"")</f>
        <v/>
      </c>
      <c r="AM76" s="45" t="str">
        <f>IFERROR(IF(HLOOKUP('回答結果(KPMG編集)'!AM$2,'受領情報一覧(KPMG編集)'!$2:$100,ROW()-1,0)="","",HLOOKUP('回答結果(KPMG編集)'!AM$2,'受領情報一覧(KPMG編集)'!$2:$100,ROW()-1,0)),"")</f>
        <v/>
      </c>
      <c r="AN76" s="185" t="str">
        <f>IFERROR(IF(HLOOKUP('回答結果(KPMG編集)'!AN$2,'受領情報一覧(KPMG編集)'!$2:$100,ROW()-1,0)="","",HLOOKUP('回答結果(KPMG編集)'!AN$2,'受領情報一覧(KPMG編集)'!$2:$100,ROW()-1,0)),"")</f>
        <v/>
      </c>
      <c r="AO76" s="45" t="str">
        <f>IFERROR(IF(HLOOKUP('回答結果(KPMG編集)'!AO$2,'受領情報一覧(KPMG編集)'!$2:$100,ROW()-1,0)="","",HLOOKUP('回答結果(KPMG編集)'!AO$2,'受領情報一覧(KPMG編集)'!$2:$100,ROW()-1,0)),"")</f>
        <v/>
      </c>
      <c r="AP76" s="45" t="str">
        <f>IFERROR(IF(HLOOKUP('回答結果(KPMG編集)'!AP$2,'受領情報一覧(KPMG編集)'!$2:$100,ROW()-1,0)="","",HLOOKUP('回答結果(KPMG編集)'!AP$2,'受領情報一覧(KPMG編集)'!$2:$100,ROW()-1,0)),"")</f>
        <v/>
      </c>
      <c r="AQ76" s="45" t="str">
        <f>IFERROR(IF(HLOOKUP('回答結果(KPMG編集)'!AQ$2,'受領情報一覧(KPMG編集)'!$2:$100,ROW()-1,0)="","",HLOOKUP('回答結果(KPMG編集)'!AQ$2,'受領情報一覧(KPMG編集)'!$2:$100,ROW()-1,0)),"")</f>
        <v/>
      </c>
      <c r="AR76" s="45" t="str">
        <f>IFERROR(IF(HLOOKUP('回答結果(KPMG編集)'!AR$2,'受領情報一覧(KPMG編集)'!$2:$100,ROW()-1,0)="","",HLOOKUP('回答結果(KPMG編集)'!AR$2,'受領情報一覧(KPMG編集)'!$2:$100,ROW()-1,0)),"")</f>
        <v/>
      </c>
      <c r="AS76" s="45" t="str">
        <f>IFERROR(IF(HLOOKUP('回答結果(KPMG編集)'!AS$2,'受領情報一覧(KPMG編集)'!$2:$100,ROW()-1,0)="","",HLOOKUP('回答結果(KPMG編集)'!AS$2,'受領情報一覧(KPMG編集)'!$2:$100,ROW()-1,0)),"")</f>
        <v/>
      </c>
      <c r="AT76" s="45" t="str">
        <f>IFERROR(IF(HLOOKUP('回答結果(KPMG編集)'!AT$2,'受領情報一覧(KPMG編集)'!$2:$100,ROW()-1,0)="","",HLOOKUP('回答結果(KPMG編集)'!AT$2,'受領情報一覧(KPMG編集)'!$2:$100,ROW()-1,0)),"")</f>
        <v/>
      </c>
      <c r="AU76" s="45" t="str">
        <f>IFERROR(IF(HLOOKUP('回答結果(KPMG編集)'!AU$2,'受領情報一覧(KPMG編集)'!$2:$100,ROW()-1,0)="","",HLOOKUP('回答結果(KPMG編集)'!AU$2,'受領情報一覧(KPMG編集)'!$2:$100,ROW()-1,0)),"")</f>
        <v/>
      </c>
      <c r="AV76" s="45" t="str">
        <f>IFERROR(IF(HLOOKUP('回答結果(KPMG編集)'!AV$2,'受領情報一覧(KPMG編集)'!$2:$100,ROW()-1,0)="","",HLOOKUP('回答結果(KPMG編集)'!AV$2,'受領情報一覧(KPMG編集)'!$2:$100,ROW()-1,0)),"")</f>
        <v/>
      </c>
      <c r="AW76" s="45" t="str">
        <f>IFERROR(IF(HLOOKUP('回答結果(KPMG編集)'!AW$2,'受領情報一覧(KPMG編集)'!$2:$100,ROW()-1,0)="","",HLOOKUP('回答結果(KPMG編集)'!AW$2,'受領情報一覧(KPMG編集)'!$2:$100,ROW()-1,0)),"")</f>
        <v/>
      </c>
      <c r="AX76" s="45" t="str">
        <f>IFERROR(IF(HLOOKUP('回答結果(KPMG編集)'!AX$2,'受領情報一覧(KPMG編集)'!$2:$100,ROW()-1,0)="","",HLOOKUP('回答結果(KPMG編集)'!AX$2,'受領情報一覧(KPMG編集)'!$2:$100,ROW()-1,0)),"")</f>
        <v/>
      </c>
      <c r="AY76" s="45" t="str">
        <f>IFERROR(IF(HLOOKUP('回答結果(KPMG編集)'!AY$2,'受領情報一覧(KPMG編集)'!$2:$100,ROW()-1,0)="","",HLOOKUP('回答結果(KPMG編集)'!AY$2,'受領情報一覧(KPMG編集)'!$2:$100,ROW()-1,0)),"")</f>
        <v/>
      </c>
      <c r="AZ76" s="45" t="str">
        <f>IFERROR(IF(HLOOKUP('回答結果(KPMG編集)'!AZ$2,'受領情報一覧(KPMG編集)'!$2:$100,ROW()-1,0)="","",HLOOKUP('回答結果(KPMG編集)'!AZ$2,'受領情報一覧(KPMG編集)'!$2:$100,ROW()-1,0)),"")</f>
        <v/>
      </c>
      <c r="BA76" s="45" t="str">
        <f>IFERROR(IF(HLOOKUP('回答結果(KPMG編集)'!BA$2,'受領情報一覧(KPMG編集)'!$2:$100,ROW()-1,0)="","",HLOOKUP('回答結果(KPMG編集)'!BA$2,'受領情報一覧(KPMG編集)'!$2:$100,ROW()-1,0)),"")</f>
        <v/>
      </c>
      <c r="BB76" s="185" t="str">
        <f>IFERROR(IF(HLOOKUP('回答結果(KPMG編集)'!BB$2,'受領情報一覧(KPMG編集)'!$2:$100,ROW()-1,0)="","",HLOOKUP('回答結果(KPMG編集)'!BB$2,'受領情報一覧(KPMG編集)'!$2:$100,ROW()-1,0)),"")</f>
        <v/>
      </c>
      <c r="BC76" s="45" t="str">
        <f>IFERROR(IF(HLOOKUP('回答結果(KPMG編集)'!BC$2,'受領情報一覧(KPMG編集)'!$2:$100,ROW()-1,0)="","",HLOOKUP('回答結果(KPMG編集)'!BC$2,'受領情報一覧(KPMG編集)'!$2:$100,ROW()-1,0)),"")</f>
        <v/>
      </c>
      <c r="BD76" s="45" t="str">
        <f>IFERROR(IF(HLOOKUP('回答結果(KPMG編集)'!BD$2,'受領情報一覧(KPMG編集)'!$2:$100,ROW()-1,0)="","",HLOOKUP('回答結果(KPMG編集)'!BD$2,'受領情報一覧(KPMG編集)'!$2:$100,ROW()-1,0)),"")</f>
        <v/>
      </c>
      <c r="BE76" s="45" t="str">
        <f>IFERROR(IF(HLOOKUP('回答結果(KPMG編集)'!BE$2,'受領情報一覧(KPMG編集)'!$2:$100,ROW()-1,0)="","",HLOOKUP('回答結果(KPMG編集)'!BE$2,'受領情報一覧(KPMG編集)'!$2:$100,ROW()-1,0)),"")</f>
        <v/>
      </c>
      <c r="BF76" s="45" t="str">
        <f>IFERROR(IF(HLOOKUP('回答結果(KPMG編集)'!BF$2,'受領情報一覧(KPMG編集)'!$2:$100,ROW()-1,0)="","",HLOOKUP('回答結果(KPMG編集)'!BF$2,'受領情報一覧(KPMG編集)'!$2:$100,ROW()-1,0)),"")</f>
        <v/>
      </c>
      <c r="BG76" s="45" t="str">
        <f>IFERROR(IF(HLOOKUP('回答結果(KPMG編集)'!BG$2,'受領情報一覧(KPMG編集)'!$2:$100,ROW()-1,0)="","",HLOOKUP('回答結果(KPMG編集)'!BG$2,'受領情報一覧(KPMG編集)'!$2:$100,ROW()-1,0)),"")</f>
        <v/>
      </c>
      <c r="BH76" s="45" t="str">
        <f>IFERROR(IF(HLOOKUP('回答結果(KPMG編集)'!BH$2,'受領情報一覧(KPMG編集)'!$2:$100,ROW()-1,0)="","",HLOOKUP('回答結果(KPMG編集)'!BH$2,'受領情報一覧(KPMG編集)'!$2:$100,ROW()-1,0)),"")</f>
        <v/>
      </c>
      <c r="BI76" s="45" t="str">
        <f>IFERROR(IF(HLOOKUP('回答結果(KPMG編集)'!BI$2,'受領情報一覧(KPMG編集)'!$2:$100,ROW()-1,0)="","",HLOOKUP('回答結果(KPMG編集)'!BI$2,'受領情報一覧(KPMG編集)'!$2:$100,ROW()-1,0)),"")</f>
        <v/>
      </c>
      <c r="BJ76" s="45" t="str">
        <f>IFERROR(IF(HLOOKUP('回答結果(KPMG編集)'!BJ$2,'受領情報一覧(KPMG編集)'!$2:$100,ROW()-1,0)="","",HLOOKUP('回答結果(KPMG編集)'!BJ$2,'受領情報一覧(KPMG編集)'!$2:$100,ROW()-1,0)),"")</f>
        <v/>
      </c>
      <c r="BK76" s="45" t="str">
        <f>IFERROR(IF(HLOOKUP('回答結果(KPMG編集)'!BK$2,'受領情報一覧(KPMG編集)'!$2:$100,ROW()-1,0)="","",HLOOKUP('回答結果(KPMG編集)'!BK$2,'受領情報一覧(KPMG編集)'!$2:$100,ROW()-1,0)),"")</f>
        <v/>
      </c>
      <c r="BL76" s="45" t="str">
        <f>IFERROR(IF(HLOOKUP('回答結果(KPMG編集)'!BL$2,'受領情報一覧(KPMG編集)'!$2:$100,ROW()-1,0)="","",HLOOKUP('回答結果(KPMG編集)'!BL$2,'受領情報一覧(KPMG編集)'!$2:$100,ROW()-1,0)),"")</f>
        <v/>
      </c>
      <c r="BM76" s="45" t="str">
        <f>IFERROR(IF(HLOOKUP('回答結果(KPMG編集)'!BM$2,'受領情報一覧(KPMG編集)'!$2:$100,ROW()-1,0)="","",HLOOKUP('回答結果(KPMG編集)'!BM$2,'受領情報一覧(KPMG編集)'!$2:$100,ROW()-1,0)),"")</f>
        <v>有</v>
      </c>
      <c r="BN76" s="45" t="str">
        <f>IFERROR(IF(HLOOKUP('回答結果(KPMG編集)'!BN$2,'受領情報一覧(KPMG編集)'!$2:$100,ROW()-1,0)="","",HLOOKUP('回答結果(KPMG編集)'!BN$2,'受領情報一覧(KPMG編集)'!$2:$100,ROW()-1,0)),"")</f>
        <v>土木構造物（道路、トンネル、橋梁、導管等の埋設物、等）;建築物（家屋、事業所、工場、畜舎、倉庫、等）;設備（建築設備、水道設備、製造設備、防災設備、等）;家畜・野生動物（牛、豚、鹿、めん羊、ねずみ、等）;製品・食品（自動車、医薬品、等）;</v>
      </c>
      <c r="BO76" s="45" t="str">
        <f>IFERROR(IF(HLOOKUP('回答結果(KPMG編集)'!BO$2,'受領情報一覧(KPMG編集)'!$2:$100,ROW()-1,0)="","",HLOOKUP('回答結果(KPMG編集)'!BO$2,'受領情報一覧(KPMG編集)'!$2:$100,ROW()-1,0)),"")</f>
        <v>静止画や動画データ;</v>
      </c>
      <c r="BP76" s="45" t="str">
        <f>IFERROR(IF(HLOOKUP('回答結果(KPMG編集)'!BP$2,'受領情報一覧(KPMG編集)'!$2:$100,ROW()-1,0)="","",HLOOKUP('回答結果(KPMG編集)'!BP$2,'受領情報一覧(KPMG編集)'!$2:$100,ROW()-1,0)),"")</f>
        <v>機器を確認対象の付近に設置（常設）;機器を確認対象の付近に一時的に設置（仮設）;機器を携帯または装備し、確認対象の付近に持ち込み;</v>
      </c>
      <c r="BQ76" s="45" t="str">
        <f>IFERROR(IF(HLOOKUP('回答結果(KPMG編集)'!BQ$2,'受領情報一覧(KPMG編集)'!$2:$100,ROW()-1,0)="","",HLOOKUP('回答結果(KPMG編集)'!BQ$2,'受領情報一覧(KPMG編集)'!$2:$100,ROW()-1,0)),"")</f>
        <v>レベル3：実装（製品・サービスとして提供されている）</v>
      </c>
      <c r="BR76" s="45" t="str">
        <f>IFERROR(IF(HLOOKUP('回答結果(KPMG編集)'!BR$2,'受領情報一覧(KPMG編集)'!$2:$100,ROW()-1,0)="","",HLOOKUP('回答結果(KPMG編集)'!BR$2,'受領情報一覧(KPMG編集)'!$2:$100,ROW()-1,0)),"")</f>
        <v xml:space="preserve">・確認対象：カメラで撮影できるもの全て。工事施工状況（施工進捗や現場養生）、橋梁・道路、機器稼働状況（光、音、メーター含む）河川水位など
・取得データ種類：100万画素の映像、200万画素の静止画、GPSによるカメラ/映像/静止画の位置情報。
・機器設置移動：持ち運びできるカメラであり、GoProアタッチメントと互換性があり、様々な場所に設置可能（三脚、単管、重機、車両内フロントガラスなど）
・参考URL
　橋梁・道路：https://safie.jp/casestudy/tamana-city/
　機器稼働状況：https://safie.jp/casestudy/jfe-eng/
　河川監視：https://safie.jp/casestudy/okuetsudoboku/
</v>
      </c>
      <c r="BS76" s="45" t="str">
        <f>IFERROR(IF(HLOOKUP('回答結果(KPMG編集)'!BS$2,'受領情報一覧(KPMG編集)'!$2:$100,ROW()-1,0)="","",HLOOKUP('回答結果(KPMG編集)'!BS$2,'受領情報一覧(KPMG編集)'!$2:$100,ROW()-1,0)),"")</f>
        <v xml:space="preserve">移動機能無し
</v>
      </c>
      <c r="BT76" s="45" t="str">
        <f>IFERROR(IF(HLOOKUP('回答結果(KPMG編集)'!BT$2,'受領情報一覧(KPMG編集)'!$2:$100,ROW()-1,0)="","",HLOOKUP('回答結果(KPMG編集)'!BT$2,'受領情報一覧(KPMG編集)'!$2:$100,ROW()-1,0)),"")</f>
        <v xml:space="preserve">サイズ：高さ 84mm x 幅 55mm x 厚み 30mm
重量：約180g（バッテリー含む）
水平画角：水平 120° 垂直 86°
保護等級：IP67
動作環境：-20~50°C
有効画素数：映像 100万画素 / スナップショット 200万画素
映像転送レート：最大 2Mbps
fps：最大30fps
可搬性：可搬である
ズーム機能：最大 x8(デジタルズーム)
手ぶれ補正：あり
装着タイプ：ヘッドセット型、ネックマウント型等選択可能
マイク：あり
スピーカー：あり
ホワイトバランス：自動
映像回転：あり(90°/ 180°/ 270°)
映像出力：LTEもしくは無線LANによる伝送
映像圧縮方式：H.264
ディスプレイ：2 インチ LCD ディスプレイ(H240 x W320)
通信：LTE通信（NTTドコモのMVNO回線） / Wifi接続可能
Bluetooth：Bluetooth 4.2(HFP/HSP)
バッテリー容量：4,200mAh(取り外し不可)
バッテリー駆動時間：最大8 時間
ACアダプタ：DC5V/2A
測位衛星システム：GPS
NETIS登録：KT-220006-A
防爆仕様：無し
</v>
      </c>
      <c r="BU76" s="45" t="str">
        <f>IFERROR(IF(HLOOKUP('回答結果(KPMG編集)'!BU$2,'受領情報一覧(KPMG編集)'!$2:$100,ROW()-1,0)="","",HLOOKUP('回答結果(KPMG編集)'!BU$2,'受領情報一覧(KPMG編集)'!$2:$100,ROW()-1,0)),"")</f>
        <v>有</v>
      </c>
      <c r="BV76" s="45" t="str">
        <f>IFERROR(IF(HLOOKUP('回答結果(KPMG編集)'!BV$2,'受領情報一覧(KPMG編集)'!$2:$100,ROW()-1,0)="","",HLOOKUP('回答結果(KPMG編集)'!BV$2,'受領情報一覧(KPMG編集)'!$2:$100,ROW()-1,0)),"")</f>
        <v>基準データと取得したデータとの差分分析をすることで、安全措置対策状況（設備の配置状況等）や安全衛生状態（施設の清掃状況等）、技術基準乖離状況（設備の性能等）、設計・施工状況（建築物や埋設物の設計図面への適合状況等）を把握;取得したデータの変化量を分析することで経年劣化状況（亀裂、傷、欠損、動作異常、異音、異常振動、温度異常、漏えい電流、漏えいガス、等）を検出;取得したデータにおける確認対象の行動を分析することで、安全衛生状態（家畜の健康状態、害獣・害虫の生息状況、等）を把握;過去データと取得したデータとの差分分析をすることで、経年劣化状況（亀裂、傷、欠損、動作異常、異音、異常振動、温度異常、漏えい電流、漏えいガス、等）を検出;取得したデータの傾向を分析することで経年劣化（亀裂、傷、欠損、動作異常、異音、異常振動、温度異常、漏えい電流、漏えいガス、等）の予兆を検知;</v>
      </c>
      <c r="BW76" s="45" t="str">
        <f>IFERROR(IF(HLOOKUP('回答結果(KPMG編集)'!BW$2,'受領情報一覧(KPMG編集)'!$2:$100,ROW()-1,0)="","",HLOOKUP('回答結果(KPMG編集)'!BW$2,'受領情報一覧(KPMG編集)'!$2:$100,ROW()-1,0)),"")</f>
        <v>レベル1：基礎（製品・サービスとしての提供に向けて研究調査段階である）</v>
      </c>
      <c r="BX76" s="45" t="str">
        <f>IFERROR(IF(HLOOKUP('回答結果(KPMG編集)'!BX$2,'受領情報一覧(KPMG編集)'!$2:$100,ROW()-1,0)="","",HLOOKUP('回答結果(KPMG編集)'!BX$2,'受領情報一覧(KPMG編集)'!$2:$100,ROW()-1,0)),"")</f>
        <v>「撮影した静止画や映像はクラウド上に保存されている」「ダッシュボード機能を活用することで静止画や映像を同一画面に表示できる」。この機能を活用することで、時点①と時点②の状況を静止画や映像で比較することができ、経年劣化や施工進捗などの分析・判断の助けとなる。</v>
      </c>
      <c r="BY76" s="45" t="str">
        <f>IFERROR(IF(HLOOKUP('回答結果(KPMG編集)'!BY$2,'受領情報一覧(KPMG編集)'!$2:$100,ROW()-1,0)="","",HLOOKUP('回答結果(KPMG編集)'!BY$2,'受領情報一覧(KPMG編集)'!$2:$100,ROW()-1,0)),"")</f>
        <v>ISO/IEC 27001認証;ISO/IEC 27017認証;</v>
      </c>
      <c r="BZ76" s="45" t="str">
        <f>IFERROR(IF(HLOOKUP('回答結果(KPMG編集)'!BZ$2,'受領情報一覧(KPMG編集)'!$2:$100,ROW()-1,0)="","",HLOOKUP('回答結果(KPMG編集)'!BZ$2,'受領情報一覧(KPMG編集)'!$2:$100,ROW()-1,0)),"")</f>
        <v>両方取得していない</v>
      </c>
      <c r="CA76" s="45" t="str">
        <f>IFERROR(IF(HLOOKUP('回答結果(KPMG編集)'!CA$2,'受領情報一覧(KPMG編集)'!$2:$100,ROW()-1,0)="","",HLOOKUP('回答結果(KPMG編集)'!CA$2,'受領情報一覧(KPMG編集)'!$2:$100,ROW()-1,0)),"")</f>
        <v/>
      </c>
      <c r="CB76" s="45" t="str">
        <f>IFERROR(IF(HLOOKUP('回答結果(KPMG編集)'!CB$2,'受領情報一覧(KPMG編集)'!$2:$100,ROW()-1,0)="","",HLOOKUP('回答結果(KPMG編集)'!CB$2,'受領情報一覧(KPMG編集)'!$2:$100,ROW()-1,0)),"")</f>
        <v/>
      </c>
      <c r="CC76" s="45" t="str">
        <f>IFERROR(IF(HLOOKUP('回答結果(KPMG編集)'!CC$2,'受領情報一覧(KPMG編集)'!$2:$100,ROW()-1,0)="","",HLOOKUP('回答結果(KPMG編集)'!CC$2,'受領情報一覧(KPMG編集)'!$2:$100,ROW()-1,0)),"")</f>
        <v/>
      </c>
      <c r="CD76" s="45" t="str">
        <f>IFERROR(IF(HLOOKUP('回答結果(KPMG編集)'!CD$2,'受領情報一覧(KPMG編集)'!$2:$100,ROW()-1,0)="","",HLOOKUP('回答結果(KPMG編集)'!CD$2,'受領情報一覧(KPMG編集)'!$2:$100,ROW()-1,0)),"")</f>
        <v/>
      </c>
      <c r="CE76" s="45" t="str">
        <f>IFERROR(IF(HLOOKUP('回答結果(KPMG編集)'!CE$2,'受領情報一覧(KPMG編集)'!$2:$100,ROW()-1,0)="","",HLOOKUP('回答結果(KPMG編集)'!CE$2,'受領情報一覧(KPMG編集)'!$2:$100,ROW()-1,0)),"")</f>
        <v>脆弱性検査を実施していないが脆弱性検査の実施を検討中</v>
      </c>
      <c r="CF76" s="45" t="str">
        <f>IFERROR(IF(HLOOKUP('回答結果(KPMG編集)'!CF$2,'受領情報一覧(KPMG編集)'!$2:$100,ROW()-1,0)="","",HLOOKUP('回答結果(KPMG編集)'!CF$2,'受領情報一覧(KPMG編集)'!$2:$100,ROW()-1,0)),"")</f>
        <v/>
      </c>
      <c r="CG76" s="45" t="str">
        <f>IFERROR(IF(HLOOKUP('回答結果(KPMG編集)'!CG$2,'受領情報一覧(KPMG編集)'!$2:$100,ROW()-1,0)="","",HLOOKUP('回答結果(KPMG編集)'!CG$2,'受領情報一覧(KPMG編集)'!$2:$100,ROW()-1,0)),"")</f>
        <v/>
      </c>
      <c r="CH76" s="45" t="str">
        <f>IFERROR(IF(HLOOKUP('回答結果(KPMG編集)'!CH$2,'受領情報一覧(KPMG編集)'!$2:$100,ROW()-1,0)="","",HLOOKUP('回答結果(KPMG編集)'!CH$2,'受領情報一覧(KPMG編集)'!$2:$100,ROW()-1,0)),"")</f>
        <v>自社での実施を検討中;</v>
      </c>
      <c r="CI76" s="45" t="str">
        <f>IFERROR(IF(HLOOKUP('回答結果(KPMG編集)'!CI$2,'受領情報一覧(KPMG編集)'!$2:$100,ROW()-1,0)="","",HLOOKUP('回答結果(KPMG編集)'!CI$2,'受領情報一覧(KPMG編集)'!$2:$100,ROW()-1,0)),"")</f>
        <v/>
      </c>
      <c r="CJ76" s="45" t="str">
        <f>IFERROR(IF(HLOOKUP('回答結果(KPMG編集)'!CJ$2,'受領情報一覧(KPMG編集)'!$2:$100,ROW()-1,0)="","",HLOOKUP('回答結果(KPMG編集)'!CJ$2,'受領情報一覧(KPMG編集)'!$2:$100,ROW()-1,0)),"")</f>
        <v>日本国内のデータセンタ</v>
      </c>
      <c r="CK76" s="45" t="str">
        <f>IFERROR(IF(HLOOKUP('回答結果(KPMG編集)'!CK$2,'受領情報一覧(KPMG編集)'!$2:$100,ROW()-1,0)="","",HLOOKUP('回答結果(KPMG編集)'!CK$2,'受領情報一覧(KPMG編集)'!$2:$100,ROW()-1,0)),"")</f>
        <v>CRYPTRECに推奨として掲載されている暗号化アルゴリズムもしくはそれ以上により暗号化を実施</v>
      </c>
      <c r="CL76" s="45" t="str">
        <f>IFERROR(IF(HLOOKUP('回答結果(KPMG編集)'!CL$2,'受領情報一覧(KPMG編集)'!$2:$100,ROW()-1,0)="","",HLOOKUP('回答結果(KPMG編集)'!CL$2,'受領情報一覧(KPMG編集)'!$2:$100,ROW()-1,0)),"")</f>
        <v/>
      </c>
      <c r="CM76" s="45" t="str">
        <f>IFERROR(IF(HLOOKUP('回答結果(KPMG編集)'!CM$2,'受領情報一覧(KPMG編集)'!$2:$100,ROW()-1,0)="","",HLOOKUP('回答結果(KPMG編集)'!CM$2,'受領情報一覧(KPMG編集)'!$2:$100,ROW()-1,0)),"")</f>
        <v/>
      </c>
      <c r="CN76" s="45" t="str">
        <f>IFERROR(IF(HLOOKUP('回答結果(KPMG編集)'!CN$2,'受領情報一覧(KPMG編集)'!$2:$100,ROW()-1,0)="","",HLOOKUP('回答結果(KPMG編集)'!CN$2,'受領情報一覧(KPMG編集)'!$2:$100,ROW()-1,0)),"")</f>
        <v/>
      </c>
      <c r="CO76" s="45" t="str">
        <f>IFERROR(IF(HLOOKUP('回答結果(KPMG編集)'!CO$2,'受領情報一覧(KPMG編集)'!$2:$100,ROW()-1,0)="","",HLOOKUP('回答結果(KPMG編集)'!CO$2,'受領情報一覧(KPMG編集)'!$2:$100,ROW()-1,0)),"")</f>
        <v/>
      </c>
      <c r="CP76" s="45" t="str">
        <f>IFERROR(IF(HLOOKUP('回答結果(KPMG編集)'!CP$2,'受領情報一覧(KPMG編集)'!$2:$100,ROW()-1,0)="","",HLOOKUP('回答結果(KPMG編集)'!CP$2,'受領情報一覧(KPMG編集)'!$2:$100,ROW()-1,0)),"")</f>
        <v/>
      </c>
      <c r="CQ76" s="45" t="str">
        <f>IFERROR(IF(HLOOKUP('回答結果(KPMG編集)'!CQ$2,'受領情報一覧(KPMG編集)'!$2:$100,ROW()-1,0)="","",HLOOKUP('回答結果(KPMG編集)'!CQ$2,'受領情報一覧(KPMG編集)'!$2:$100,ROW()-1,0)),"")</f>
        <v/>
      </c>
      <c r="CR76" s="45" t="str">
        <f>IFERROR(IF(HLOOKUP('回答結果(KPMG編集)'!CR$2,'受領情報一覧(KPMG編集)'!$2:$100,ROW()-1,0)="","",HLOOKUP('回答結果(KPMG編集)'!CR$2,'受領情報一覧(KPMG編集)'!$2:$100,ROW()-1,0)),"")</f>
        <v/>
      </c>
      <c r="CS76" s="45" t="str">
        <f>IFERROR(IF(HLOOKUP('回答結果(KPMG編集)'!CS$2,'受領情報一覧(KPMG編集)'!$2:$100,ROW()-1,0)="","",HLOOKUP('回答結果(KPMG編集)'!CS$2,'受領情報一覧(KPMG編集)'!$2:$100,ROW()-1,0)),"")</f>
        <v/>
      </c>
      <c r="CT76" s="45" t="str">
        <f>IFERROR(IF(HLOOKUP('回答結果(KPMG編集)'!CT$2,'受領情報一覧(KPMG編集)'!$2:$100,ROW()-1,0)="","",HLOOKUP('回答結果(KPMG編集)'!CT$2,'受領情報一覧(KPMG編集)'!$2:$100,ROW()-1,0)),"")</f>
        <v/>
      </c>
      <c r="CU76" s="45" t="str">
        <f>IFERROR(IF(HLOOKUP('回答結果(KPMG編集)'!CU$2,'受領情報一覧(KPMG編集)'!$2:$100,ROW()-1,0)="","",HLOOKUP('回答結果(KPMG編集)'!CU$2,'受領情報一覧(KPMG編集)'!$2:$100,ROW()-1,0)),"")</f>
        <v/>
      </c>
      <c r="CV76" s="45" t="str">
        <f>IFERROR(IF(HLOOKUP('回答結果(KPMG編集)'!CV$2,'受領情報一覧(KPMG編集)'!$2:$100,ROW()-1,0)="","",HLOOKUP('回答結果(KPMG編集)'!CV$2,'受領情報一覧(KPMG編集)'!$2:$100,ROW()-1,0)),"")</f>
        <v>法人導入20,000社以上</v>
      </c>
      <c r="CW76" s="45" t="str">
        <f>IFERROR(IF(HLOOKUP('回答結果(KPMG編集)'!CW$2,'受領情報一覧(KPMG編集)'!$2:$100,ROW()-1,0)="","",HLOOKUP('回答結果(KPMG編集)'!CW$2,'受領情報一覧(KPMG編集)'!$2:$100,ROW()-1,0)),"")</f>
        <v>10件以上</v>
      </c>
      <c r="CX76" s="45" t="str">
        <f>IFERROR(IF(HLOOKUP('回答結果(KPMG編集)'!CX$2,'受領情報一覧(KPMG編集)'!$2:$100,ROW()-1,0)="","",HLOOKUP('回答結果(KPMG編集)'!CX$2,'受領情報一覧(KPMG編集)'!$2:$100,ROW()-1,0)),"")</f>
        <v xml:space="preserve">①発注者
九都県市（東京都、神奈川県、千葉市、埼玉県、横浜市、川崎市、相模原市、千葉市、さいたま市）合同防災訓練
②概要
九都県市合同防災訓練は、地震による被害を最小限に食い止めるため、九都県市（東京都、神奈川県、千葉県、埼玉県、横浜市、川崎市、相模原市、千葉市、さいたま市）が、8月30日から9月5日の防災週間を考慮した適切な日に、各自治体において実施しているものです。今年は、1923年に発生した関東大震災から100年の節目となる年で、千葉県会場では、100機関、5,000人が参加しました。
「Safie Pocket2 Plus」を中高層建物・倒壊家屋・埋没車両からの救助、ヘリによる吊上げ救助の際に隊員の胸ポケットに装着することで、要救助者の重症度を本部へリアルタイムに共有することができました。災害時にも、現場の情報をリアルタイムに知ることができ、迅速かつ正確な判断に役立つことが期待されます。
③参考URL
例：九都県市（東京都、神奈川県、千葉市、埼玉県、横浜市、川崎市、相模原市、千葉市、さいたま市）合同防災訓練
https://safie.co.jp/news/2899/
</v>
      </c>
      <c r="CY76" s="45" t="str">
        <f>IFERROR(IF(HLOOKUP('回答結果(KPMG編集)'!CY$2,'受領情報一覧(KPMG編集)'!$2:$100,ROW()-1,0)="","",HLOOKUP('回答結果(KPMG編集)'!CY$2,'受領情報一覧(KPMG編集)'!$2:$100,ROW()-1,0)),"")</f>
        <v xml:space="preserve">①発注者
新潟県村上市
②概要
2023年8月27日（日）に実施され、昨年と同規模の大雨を想定された村上市防災訓練において、本部と被災地区4箇所間の情報共有を目的とし、ウェアラブルクラウドカメラ「Safie Pocket2 Plus（セーフィー ポケット ツー プラス）」を6台供給いたしました。「Safie Pocket2 Plus」は手持ちサイズで持ち運びが容易なため、現場と本部の遠隔でのコミュニケーションを可能にします。
昨年、被災状況が深刻であった荒川地区をはじめとしたエリアの被災状況と、荒川地区や近隣に住む生活者の避難状況を、映像を通じて本部にリアルタイムに共有をすることができました。これまで現場に赴き、目で見て判断していた被災の深刻度や詳細な避難状況を遠隔からも正確に把握でき、災害対応における迅速かつ正確な判断に歩み寄ることに成功しました。
また、各避難地区の職員が「Safie Pocket2 Plus」を持参していることにより、地区同士でもリアルタイムに状況の共有が可能となり、足並みを揃えた避難や必要な物資供給・支援の可視化に繋がる新たな活用方法も生み出すことができました。
③参考URL
新潟県村上市（防災訓練）
https://safie.co.jp/news/2842/
</v>
      </c>
      <c r="CZ76" s="45" t="str">
        <f>IFERROR(IF(HLOOKUP('回答結果(KPMG編集)'!CZ$2,'受領情報一覧(KPMG編集)'!$2:$100,ROW()-1,0)="","",HLOOKUP('回答結果(KPMG編集)'!CZ$2,'受領情報一覧(KPMG編集)'!$2:$100,ROW()-1,0)),"")</f>
        <v xml:space="preserve">①発注者
横須賀市消防局
②概要
横須賀市では、生活基盤となるインフラ設備の維持・保守に加え、近年激甚化・頻発化する風水害などに対し、ICTを活用するなど、安全・安心なまちづくりを進めています。横須賀市消防局では、消防活動時などにおける初動体制の強化及び統一的な指揮の下での効果的な部隊運用が求められる中、より迅速かつ正確な現場の情報収集を踏まえた適切な判断・指揮に向けて更なる改善が検討されていました
「現地の消防活動に注力するため、音声による現場報告・共有の手間を削減したい」などの意向を伺い、高品質な現場の映像を簡単に撮影・蓄積共有・視聴できるLTE対応ポータブルカメラの提供に至りました（Safie Pocket2 Plus）。今回の提供により、横須賀市消防局の課題感の解消だけでなく、救助・消火活動後の事後検証や消防活動結果を踏まえた隊員教育への映像活用も見込まれています。
また、今年は関東大震災から100年の節目であり、横須賀市では初めて海上を主要な舞台とした総合防災訓練が開催されました。この訓練では、高機能ドローンによる漂流者の捜索から、救助ヘリや船舶による本番さながらの緊迫した救出・救助訓練が行われ、「Safie Connect」の活用によりドローンカメラ映像のリアルタイム確認が実現でき、迅速な情報共有に貢献しました。
③参考URL
横須賀市（総合防災訓練）
https://safie.co.jp/news/2958/
</v>
      </c>
      <c r="DA76" s="45" t="str">
        <f>IFERROR(IF(HLOOKUP('回答結果(KPMG編集)'!DA$2,'受領情報一覧(KPMG編集)'!$2:$100,ROW()-1,0)="","",HLOOKUP('回答結果(KPMG編集)'!DA$2,'受領情報一覧(KPMG編集)'!$2:$100,ROW()-1,0)),"")</f>
        <v>お問い合わせください。</v>
      </c>
      <c r="DB76" s="45" t="str">
        <f>IFERROR(IF(HLOOKUP('回答結果(KPMG編集)'!DB$2,'受領情報一覧(KPMG編集)'!$2:$100,ROW()-1,0)="","",HLOOKUP('回答結果(KPMG編集)'!DB$2,'受領情報一覧(KPMG編集)'!$2:$100,ROW()-1,0)),"")</f>
        <v>・P7159503（カメラの設置角度に応じたAIモデル）
・P7335463（手振れ補正）
・P7352762（遠隔臨場）</v>
      </c>
      <c r="DC76" s="45" t="str">
        <f>IFERROR(IF(HLOOKUP('回答結果(KPMG編集)'!DC$2,'受領情報一覧(KPMG編集)'!$2:$100,ROW()-1,0)="","",HLOOKUP('回答結果(KPMG編集)'!DC$2,'受領情報一覧(KPMG編集)'!$2:$100,ROW()-1,0)),"")</f>
        <v>・カメラ画像利活用ガイドブック（経済産業省）</v>
      </c>
      <c r="DD76" s="45" t="str">
        <f>IFERROR(IF(HLOOKUP('回答結果(KPMG編集)'!DD$2,'受領情報一覧(KPMG編集)'!$2:$100,ROW()-1,0)="","",HLOOKUP('回答結果(KPMG編集)'!DD$2,'受領情報一覧(KPMG編集)'!$2:$100,ROW()-1,0)),"")</f>
        <v>・防爆仕様ではないため、火薬庫等の危険場所では使用できない。</v>
      </c>
      <c r="DE76" s="45" t="str">
        <f>IFERROR(IF(HLOOKUP('回答結果(KPMG編集)'!DE$2,'受領情報一覧(KPMG編集)'!$2:$100,ROW()-1,0)="","",HLOOKUP('回答結果(KPMG編集)'!DE$2,'受領情報一覧(KPMG編集)'!$2:$100,ROW()-1,0)),"")</f>
        <v>・代表取締役社長 佐渡島隆平）は、本日発表のForbes JAPAN「日本の起業家ランキング202」において1位を受賞。
・「クラウド録画サービス」シェア56.4％を獲得しシェア1位
・その他メディア掲載多数</v>
      </c>
      <c r="DF76" s="45" t="str">
        <f>IFERROR(IF(HLOOKUP('回答結果(KPMG編集)'!DF$2,'受領情報一覧(KPMG編集)'!$2:$100,ROW()-1,0)="","",HLOOKUP('回答結果(KPMG編集)'!DF$2,'受領情報一覧(KPMG編集)'!$2:$100,ROW()-1,0)),"")</f>
        <v>日本国の裁判所</v>
      </c>
      <c r="DG76" s="45" t="str">
        <f>IFERROR(IF(HLOOKUP('回答結果(KPMG編集)'!DG$2,'受領情報一覧(KPMG編集)'!$2:$100,ROW()-1,0)="","",HLOOKUP('回答結果(KPMG編集)'!DG$2,'受領情報一覧(KPMG編集)'!$2:$100,ROW()-1,0)),"")</f>
        <v>日本法</v>
      </c>
      <c r="DH76" s="45" t="str">
        <f>IFERROR(IF(HLOOKUP('回答結果(KPMG編集)'!DH$2,'受領情報一覧(KPMG編集)'!$2:$100,ROW()-1,0)="","",HLOOKUP('回答結果(KPMG編集)'!DH$2,'受領情報一覧(KPMG編集)'!$2:$100,ROW()-1,0)),"")</f>
        <v>はい</v>
      </c>
      <c r="DI76" s="45" t="str">
        <f>IFERROR(IF(HLOOKUP('回答結果(KPMG編集)'!DI$2,'受領情報一覧(KPMG編集)'!$2:$100,ROW()-1,0)="","",HLOOKUP('回答結果(KPMG編集)'!DI$2,'受領情報一覧(KPMG編集)'!$2:$100,ROW()-1,0)),"")</f>
        <v>はい</v>
      </c>
      <c r="DJ76" s="45" t="str">
        <f>IFERROR(IF(HLOOKUP('回答結果(KPMG編集)'!DJ$2,'受領情報一覧(KPMG編集)'!$2:$100,ROW()-1,0)="","",HLOOKUP('回答結果(KPMG編集)'!DJ$2,'受領情報一覧(KPMG編集)'!$2:$100,ROW()-1,0)),"")</f>
        <v>損害の事由が生じた時点から遡って過去３か月分の期間に受領した利用料金の総額を上限とする。特別損害は一切賠償しない。</v>
      </c>
      <c r="DK76" s="45" t="str">
        <f>IFERROR(IF(HLOOKUP('回答結果(KPMG編集)'!DK$2,'受領情報一覧(KPMG編集)'!$2:$100,ROW()-1,0)="","",HLOOKUP('回答結果(KPMG編集)'!DK$2,'受領情報一覧(KPMG編集)'!$2:$100,ROW()-1,0)),"")</f>
        <v/>
      </c>
      <c r="DL76" s="45" t="str">
        <f>IFERROR(IF(HLOOKUP('回答結果(KPMG編集)'!DL$2,'受領情報一覧(KPMG編集)'!$2:$100,ROW()-1,0)="","",HLOOKUP('回答結果(KPMG編集)'!DL$2,'受領情報一覧(KPMG編集)'!$2:$100,ROW()-1,0)),"")</f>
        <v/>
      </c>
      <c r="DM76" s="45" t="str">
        <f>IFERROR(IF(HLOOKUP('回答結果(KPMG編集)'!DM$2,'受領情報一覧(KPMG編集)'!$2:$100,ROW()-1,0)="","",HLOOKUP('回答結果(KPMG編集)'!DM$2,'受領情報一覧(KPMG編集)'!$2:$100,ROW()-1,0)),"")</f>
        <v/>
      </c>
      <c r="DN76" s="45" t="str">
        <f>IFERROR(IF(HLOOKUP('回答結果(KPMG編集)'!DN$2,'受領情報一覧(KPMG編集)'!$2:$100,ROW()-1,0)="","",HLOOKUP('回答結果(KPMG編集)'!DN$2,'受領情報一覧(KPMG編集)'!$2:$100,ROW()-1,0)),"")</f>
        <v/>
      </c>
      <c r="DO76" s="45" t="str">
        <f>IFERROR(IF(HLOOKUP('回答結果(KPMG編集)'!DO$2,'受領情報一覧(KPMG編集)'!$2:$100,ROW()-1,0)="","",HLOOKUP('回答結果(KPMG編集)'!DO$2,'受領情報一覧(KPMG編集)'!$2:$100,ROW()-1,0)),"")</f>
        <v/>
      </c>
      <c r="DP76" s="45" t="str">
        <f>IFERROR(IF(HLOOKUP('回答結果(KPMG編集)'!DP$2,'受領情報一覧(KPMG編集)'!$2:$100,ROW()-1,0)="","",HLOOKUP('回答結果(KPMG編集)'!DP$2,'受領情報一覧(KPMG編集)'!$2:$100,ROW()-1,0)),"")</f>
        <v/>
      </c>
      <c r="DQ76" s="45" t="str">
        <f>IFERROR(IF(HLOOKUP('回答結果(KPMG編集)'!DQ$2,'受領情報一覧(KPMG編集)'!$2:$100,ROW()-1,0)="","",HLOOKUP('回答結果(KPMG編集)'!DQ$2,'受領情報一覧(KPMG編集)'!$2:$100,ROW()-1,0)),"")</f>
        <v/>
      </c>
      <c r="DR76" s="45" t="str">
        <f>IFERROR(IF(HLOOKUP('回答結果(KPMG編集)'!DR$2,'受領情報一覧(KPMG編集)'!$2:$100,ROW()-1,0)="","",HLOOKUP('回答結果(KPMG編集)'!DR$2,'受領情報一覧(KPMG編集)'!$2:$100,ROW()-1,0)),"")</f>
        <v/>
      </c>
      <c r="DS76" s="45" t="str">
        <f>IFERROR(IF(HLOOKUP('回答結果(KPMG編集)'!DS$2,'受領情報一覧(KPMG編集)'!$2:$100,ROW()-1,0)="","",HLOOKUP('回答結果(KPMG編集)'!DS$2,'受領情報一覧(KPMG編集)'!$2:$100,ROW()-1,0)),"")</f>
        <v/>
      </c>
      <c r="DT76" s="45" t="str">
        <f>IFERROR(IF(HLOOKUP('回答結果(KPMG編集)'!DT$2,'受領情報一覧(KPMG編集)'!$2:$100,ROW()-1,0)="","",HLOOKUP('回答結果(KPMG編集)'!DT$2,'受領情報一覧(KPMG編集)'!$2:$100,ROW()-1,0)),"")</f>
        <v/>
      </c>
      <c r="DU76" s="45" t="str">
        <f>IFERROR(IF(HLOOKUP('回答結果(KPMG編集)'!DU$2,'受領情報一覧(KPMG編集)'!$2:$100,ROW()-1,0)="","",HLOOKUP('回答結果(KPMG編集)'!DU$2,'受領情報一覧(KPMG編集)'!$2:$100,ROW()-1,0)),"")</f>
        <v/>
      </c>
      <c r="DV76" s="45" t="str">
        <f>IFERROR(IF(HLOOKUP('回答結果(KPMG編集)'!DV$2,'受領情報一覧(KPMG編集)'!$2:$100,ROW()-1,0)="","",HLOOKUP('回答結果(KPMG編集)'!DV$2,'受領情報一覧(KPMG編集)'!$2:$100,ROW()-1,0)),"")</f>
        <v>営業本部第二ビジネスユニット 岩崎稜平</v>
      </c>
      <c r="DW76" s="45" t="str">
        <f>IFERROR(IF(HLOOKUP('回答結果(KPMG編集)'!DW$2,'受領情報一覧(KPMG編集)'!$2:$100,ROW()-1,0)="","",HLOOKUP('回答結果(KPMG編集)'!DW$2,'受領情報一覧(KPMG編集)'!$2:$100,ROW()-1,0)),"")</f>
        <v>エイギョウホンブダイ二ビジネスユニット　イワサキリョウヘイ</v>
      </c>
      <c r="DX76" s="45" t="str">
        <f>IFERROR(IF(HLOOKUP('回答結果(KPMG編集)'!DX$2,'受領情報一覧(KPMG編集)'!$2:$100,ROW()-1,0)="","",HLOOKUP('回答結果(KPMG編集)'!DX$2,'受領情報一覧(KPMG編集)'!$2:$100,ROW()-1,0)),"")</f>
        <v xml:space="preserve">080-3427-0230　平⽇10:00~19:00
r-iwasaki@safie.jp
</v>
      </c>
      <c r="DY76" s="45" t="str">
        <f>IFERROR(IF(HLOOKUP('回答結果(KPMG編集)'!DY$2,'受領情報一覧(KPMG編集)'!$2:$100,ROW()-1,0)="","",HLOOKUP('回答結果(KPMG編集)'!DY$2,'受領情報一覧(KPMG編集)'!$2:$100,ROW()-1,0)),"")</f>
        <v>個人情報の取扱いに同意する</v>
      </c>
      <c r="DZ76" s="45" t="str">
        <f>IFERROR(IF(HLOOKUP('回答結果(KPMG編集)'!DZ$2,'受領情報一覧(KPMG編集)'!$2:$100,ROW()-1,0)="","",HLOOKUP('回答結果(KPMG編集)'!DZ$2,'受領情報一覧(KPMG編集)'!$2:$100,ROW()-1,0)),"")</f>
        <v>著作権の取扱いに同意する</v>
      </c>
      <c r="EA76" s="45" t="str">
        <f>IFERROR(IF(HLOOKUP('回答結果(KPMG編集)'!EA$3,'受領情報一覧(KPMG編集)'!$3:$100,ROW()-2,0)="","",HLOOKUP('回答結果(KPMG編集)'!EA$3,'受領情報一覧(KPMG編集)'!$3:$100,ROW()-2,0)),"")</f>
        <v>同意する</v>
      </c>
      <c r="EB76" s="45" t="str">
        <f>IFERROR(IF(HLOOKUP('回答結果(KPMG編集)'!EB$3,'受領情報一覧(KPMG編集)'!$3:$100,ROW()-2,0)="","",HLOOKUP('回答結果(KPMG編集)'!EB$3,'受領情報一覧(KPMG編集)'!$3:$100,ROW()-2,0)),"")</f>
        <v>確認しました</v>
      </c>
    </row>
    <row r="77" spans="2:132" x14ac:dyDescent="0.55000000000000004">
      <c r="B77" s="67">
        <f>IFERROR(IF(Table1[[#This Row],[回答ID]]="","",Table1[[#This Row],[回答ID]]),"")</f>
        <v>74</v>
      </c>
      <c r="C77" s="46">
        <f>IFERROR(IF(Table1[[#This Row],[開始時刻]]="","",Table1[[#This Row],[開始時刻]]),"")</f>
        <v>45357.667812500003</v>
      </c>
      <c r="D77" s="46">
        <f>IFERROR(IF(Table1[[#This Row],[完了時刻]]="","",Table1[[#This Row],[完了時刻]]),"")</f>
        <v>45357.79488425926</v>
      </c>
      <c r="E77" s="45" t="str">
        <f>IFERROR(IF(Table1[[#This Row],[メール]]="","",Table1[[#This Row],[メール]]),"")</f>
        <v>anonymous</v>
      </c>
      <c r="F77" s="45" t="str">
        <f>IFERROR(IF(Table1[[#This Row],[名前]]="","",Table1[[#This Row],[名前]]),"")</f>
        <v/>
      </c>
      <c r="G77" s="45" t="str">
        <f>IFERROR(IF(Table1[[#This Row],[最終変更時刻]]="","",Table1[[#This Row],[最終変更時刻]]),"")</f>
        <v/>
      </c>
      <c r="H77" s="45" t="str">
        <f>IFERROR(IF(HLOOKUP('回答結果(KPMG編集)'!H$2,'受領情報一覧(KPMG編集)'!$2:$100,ROW()-1,0)="","",HLOOKUP('回答結果(KPMG編集)'!H$2,'受領情報一覧(KPMG編集)'!$2:$100,ROW()-1,0)),"")</f>
        <v>TMES株式会社</v>
      </c>
      <c r="I77" s="45" t="str">
        <f>IFERROR(IF(HLOOKUP('回答結果(KPMG編集)'!I$2,'受領情報一覧(KPMG編集)'!$2:$100,ROW()-1,0)="","",HLOOKUP('回答結果(KPMG編集)'!I$2,'受領情報一覧(KPMG編集)'!$2:$100,ROW()-1,0)),"")</f>
        <v>ティーメス</v>
      </c>
      <c r="J77" s="45" t="str">
        <f>IFERROR(IF(HLOOKUP('回答結果(KPMG編集)'!J$2,'受領情報一覧(KPMG編集)'!$2:$100,ROW()-1,0)="","",HLOOKUP('回答結果(KPMG編集)'!J$2,'受領情報一覧(KPMG編集)'!$2:$100,ROW()-1,0)),"")</f>
        <v>日本国</v>
      </c>
      <c r="K77" s="184">
        <f>IFERROR(IF(HLOOKUP('回答結果(KPMG編集)'!K$2,'受領情報一覧(KPMG編集)'!$2:$100,ROW()-1,0)="","",HLOOKUP('回答結果(KPMG編集)'!K$2,'受領情報一覧(KPMG編集)'!$2:$100,ROW()-1,0)),"")</f>
        <v>7011101020284</v>
      </c>
      <c r="L77" s="45" t="str">
        <f>IFERROR(IF(HLOOKUP('回答結果(KPMG編集)'!L$2,'受領情報一覧(KPMG編集)'!$2:$100,ROW()-1,0)="","",HLOOKUP('回答結果(KPMG編集)'!L$2,'受領情報一覧(KPMG編集)'!$2:$100,ROW()-1,0)),"")</f>
        <v>300⼈超</v>
      </c>
      <c r="M77" s="45" t="str">
        <f>IFERROR(IF(HLOOKUP('回答結果(KPMG編集)'!M$2,'受領情報一覧(KPMG編集)'!$2:$100,ROW()-1,0)="","",HLOOKUP('回答結果(KPMG編集)'!M$2,'受領情報一覧(KPMG編集)'!$2:$100,ROW()-1,0)),"")</f>
        <v>３億円超</v>
      </c>
      <c r="N77" s="45" t="str">
        <f>IFERROR(IF(HLOOKUP('回答結果(KPMG編集)'!N$2,'受領情報一覧(KPMG編集)'!$2:$100,ROW()-1,0)="","",HLOOKUP('回答結果(KPMG編集)'!N$2,'受領情報一覧(KPMG編集)'!$2:$100,ROW()-1,0)),"")</f>
        <v>東京都港区芝浦4丁目13-23 MS芝浦ビル8F</v>
      </c>
      <c r="O77" s="45" t="str">
        <f>IFERROR(IF(HLOOKUP('回答結果(KPMG編集)'!O$2,'受領情報一覧(KPMG編集)'!$2:$100,ROW()-1,0)="","",HLOOKUP('回答結果(KPMG編集)'!O$2,'受領情報一覧(KPMG編集)'!$2:$100,ROW()-1,0)),"")</f>
        <v>https://www.tm-es.co.jp/</v>
      </c>
      <c r="P77" s="45" t="str">
        <f>IFERROR(IF(HLOOKUP('回答結果(KPMG編集)'!P$2,'受領情報一覧(KPMG編集)'!$2:$100,ROW()-1,0)="","",HLOOKUP('回答結果(KPMG編集)'!P$2,'受領情報一覧(KPMG編集)'!$2:$100,ROW()-1,0)),"")</f>
        <v>中央省庁（全省庁統一資格）;都道府県;市区町村;</v>
      </c>
      <c r="Q77" s="45" t="str">
        <f>IFERROR(IF(HLOOKUP('回答結果(KPMG編集)'!Q$2,'受領情報一覧(KPMG編集)'!$2:$100,ROW()-1,0)="","",HLOOKUP('回答結果(KPMG編集)'!Q$2,'受領情報一覧(KPMG編集)'!$2:$100,ROW()-1,0)),"")</f>
        <v>全国;</v>
      </c>
      <c r="R77" s="45" t="str">
        <f>IFERROR(IF(HLOOKUP('回答結果(KPMG編集)'!R$2,'受領情報一覧(KPMG編集)'!$2:$100,ROW()-1,0)="","",HLOOKUP('回答結果(KPMG編集)'!R$2,'受領情報一覧(KPMG編集)'!$2:$100,ROW()-1,0)),"")</f>
        <v>LiLz Gauge</v>
      </c>
      <c r="S77" s="45" t="str">
        <f>IFERROR(IF(HLOOKUP('回答結果(KPMG編集)'!S$2,'受領情報一覧(KPMG編集)'!$2:$100,ROW()-1,0)="","",HLOOKUP('回答結果(KPMG編集)'!S$2,'受領情報一覧(KPMG編集)'!$2:$100,ROW()-1,0)),"")</f>
        <v/>
      </c>
      <c r="T77" s="45" t="str">
        <f>IFERROR(IF(HLOOKUP('回答結果(KPMG編集)'!T$2,'受領情報一覧(KPMG編集)'!$2:$100,ROW()-1,0)="","",HLOOKUP('回答結果(KPMG編集)'!T$2,'受領情報一覧(KPMG編集)'!$2:$100,ROW()-1,0)),"")</f>
        <v>LiLz Gaugeは低消費電力IoTカメラと機械学習を活用しアナログメーターなどの目視巡回点検を簡単にリモート化できるクラウドサービスです。</v>
      </c>
      <c r="U77" s="45" t="str">
        <f>IFERROR(IF(HLOOKUP('回答結果(KPMG編集)'!U$2,'受領情報一覧(KPMG編集)'!$2:$100,ROW()-1,0)="","",HLOOKUP('回答結果(KPMG編集)'!U$2,'受領情報一覧(KPMG編集)'!$2:$100,ROW()-1,0)),"")</f>
        <v>https://lilz.jp/lilzgauge/</v>
      </c>
      <c r="V77" s="45" t="str">
        <f>IFERROR(IF(HLOOKUP('回答結果(KPMG編集)'!V$2,'受領情報一覧(KPMG編集)'!$2:$100,ROW()-1,0)="","",HLOOKUP('回答結果(KPMG編集)'!V$2,'受領情報一覧(KPMG編集)'!$2:$100,ROW()-1,0)),"")</f>
        <v/>
      </c>
      <c r="W77" s="45" t="str">
        <f>IFERROR(IF(HLOOKUP('回答結果(KPMG編集)'!W$2,'受領情報一覧(KPMG編集)'!$2:$100,ROW()-1,0)="","",HLOOKUP('回答結果(KPMG編集)'!W$2,'受領情報一覧(KPMG編集)'!$2:$100,ROW()-1,0)),"")</f>
        <v>改めて回答させてください（確認中です）</v>
      </c>
      <c r="X77" s="45" t="str">
        <f>IFERROR(IF(HLOOKUP('回答結果(KPMG編集)'!X$2,'受領情報一覧(KPMG編集)'!$2:$100,ROW()-1,0)="","",HLOOKUP('回答結果(KPMG編集)'!X$2,'受領情報一覧(KPMG編集)'!$2:$100,ROW()-1,0)),"")</f>
        <v>１つの要素技術により構成される</v>
      </c>
      <c r="Y77" s="45" t="str">
        <f>IFERROR(IF(HLOOKUP('回答結果(KPMG編集)'!Y$2,'受領情報一覧(KPMG編集)'!$2:$100,ROW()-1,0)="","",HLOOKUP('回答結果(KPMG編集)'!Y$2,'受領情報一覧(KPMG編集)'!$2:$100,ROW()-1,0)),"")</f>
        <v>LiLz株式会社</v>
      </c>
      <c r="Z77" s="45" t="str">
        <f>IFERROR(IF(HLOOKUP('回答結果(KPMG編集)'!Z$2,'受領情報一覧(KPMG編集)'!$2:$100,ROW()-1,0)="","",HLOOKUP('回答結果(KPMG編集)'!Z$2,'受領情報一覧(KPMG編集)'!$2:$100,ROW()-1,0)),"")</f>
        <v>リルズ</v>
      </c>
      <c r="AA77" s="185" t="str">
        <f>IFERROR(IF(HLOOKUP('回答結果(KPMG編集)'!AA$2,'受領情報一覧(KPMG編集)'!$2:$100,ROW()-1,0)="","",HLOOKUP('回答結果(KPMG編集)'!AA$2,'受領情報一覧(KPMG編集)'!$2:$100,ROW()-1,0)),"")</f>
        <v>1360001022733</v>
      </c>
      <c r="AB77" s="45" t="str">
        <f>IFERROR(IF(HLOOKUP('回答結果(KPMG編集)'!AB$2,'受領情報一覧(KPMG編集)'!$2:$100,ROW()-1,0)="","",HLOOKUP('回答結果(KPMG編集)'!AB$2,'受領情報一覧(KPMG編集)'!$2:$100,ROW()-1,0)),"")</f>
        <v>沖縄県宜野湾市我如古2丁目3番7号2F</v>
      </c>
      <c r="AC77" s="45" t="str">
        <f>IFERROR(IF(HLOOKUP('回答結果(KPMG編集)'!AC$2,'受領情報一覧(KPMG編集)'!$2:$100,ROW()-1,0)="","",HLOOKUP('回答結果(KPMG編集)'!AC$2,'受領情報一覧(KPMG編集)'!$2:$100,ROW()-1,0)),"")</f>
        <v/>
      </c>
      <c r="AD77" s="45" t="str">
        <f>IFERROR(IF(HLOOKUP('回答結果(KPMG編集)'!AD$2,'受領情報一覧(KPMG編集)'!$2:$100,ROW()-1,0)="","",HLOOKUP('回答結果(KPMG編集)'!AD$2,'受領情報一覧(KPMG編集)'!$2:$100,ROW()-1,0)),"")</f>
        <v/>
      </c>
      <c r="AE77" s="45" t="str">
        <f>IFERROR(IF(HLOOKUP('回答結果(KPMG編集)'!AE$2,'受領情報一覧(KPMG編集)'!$2:$100,ROW()-1,0)="","",HLOOKUP('回答結果(KPMG編集)'!AE$2,'受領情報一覧(KPMG編集)'!$2:$100,ROW()-1,0)),"")</f>
        <v/>
      </c>
      <c r="AF77" s="45" t="str">
        <f>IFERROR(IF(HLOOKUP('回答結果(KPMG編集)'!AF$2,'受領情報一覧(KPMG編集)'!$2:$100,ROW()-1,0)="","",HLOOKUP('回答結果(KPMG編集)'!AF$2,'受領情報一覧(KPMG編集)'!$2:$100,ROW()-1,0)),"")</f>
        <v/>
      </c>
      <c r="AG77" s="185" t="str">
        <f>IFERROR(IF(HLOOKUP('回答結果(KPMG編集)'!AG$2,'受領情報一覧(KPMG編集)'!$2:$100,ROW()-1,0)="","",HLOOKUP('回答結果(KPMG編集)'!AG$2,'受領情報一覧(KPMG編集)'!$2:$100,ROW()-1,0)),"")</f>
        <v/>
      </c>
      <c r="AH77" s="45" t="str">
        <f>IFERROR(IF(HLOOKUP('回答結果(KPMG編集)'!AH$2,'受領情報一覧(KPMG編集)'!$2:$100,ROW()-1,0)="","",HLOOKUP('回答結果(KPMG編集)'!AH$2,'受領情報一覧(KPMG編集)'!$2:$100,ROW()-1,0)),"")</f>
        <v/>
      </c>
      <c r="AI77" s="45" t="str">
        <f>IFERROR(IF(HLOOKUP('回答結果(KPMG編集)'!AI$2,'受領情報一覧(KPMG編集)'!$2:$100,ROW()-1,0)="","",HLOOKUP('回答結果(KPMG編集)'!AI$2,'受領情報一覧(KPMG編集)'!$2:$100,ROW()-1,0)),"")</f>
        <v/>
      </c>
      <c r="AJ77" s="45" t="str">
        <f>IFERROR(IF(HLOOKUP('回答結果(KPMG編集)'!AJ$2,'受領情報一覧(KPMG編集)'!$2:$100,ROW()-1,0)="","",HLOOKUP('回答結果(KPMG編集)'!AJ$2,'受領情報一覧(KPMG編集)'!$2:$100,ROW()-1,0)),"")</f>
        <v/>
      </c>
      <c r="AK77" s="45" t="str">
        <f>IFERROR(IF(HLOOKUP('回答結果(KPMG編集)'!AK$2,'受領情報一覧(KPMG編集)'!$2:$100,ROW()-1,0)="","",HLOOKUP('回答結果(KPMG編集)'!AK$2,'受領情報一覧(KPMG編集)'!$2:$100,ROW()-1,0)),"")</f>
        <v/>
      </c>
      <c r="AL77" s="45" t="str">
        <f>IFERROR(IF(HLOOKUP('回答結果(KPMG編集)'!AL$2,'受領情報一覧(KPMG編集)'!$2:$100,ROW()-1,0)="","",HLOOKUP('回答結果(KPMG編集)'!AL$2,'受領情報一覧(KPMG編集)'!$2:$100,ROW()-1,0)),"")</f>
        <v/>
      </c>
      <c r="AM77" s="45" t="str">
        <f>IFERROR(IF(HLOOKUP('回答結果(KPMG編集)'!AM$2,'受領情報一覧(KPMG編集)'!$2:$100,ROW()-1,0)="","",HLOOKUP('回答結果(KPMG編集)'!AM$2,'受領情報一覧(KPMG編集)'!$2:$100,ROW()-1,0)),"")</f>
        <v/>
      </c>
      <c r="AN77" s="185" t="str">
        <f>IFERROR(IF(HLOOKUP('回答結果(KPMG編集)'!AN$2,'受領情報一覧(KPMG編集)'!$2:$100,ROW()-1,0)="","",HLOOKUP('回答結果(KPMG編集)'!AN$2,'受領情報一覧(KPMG編集)'!$2:$100,ROW()-1,0)),"")</f>
        <v/>
      </c>
      <c r="AO77" s="45" t="str">
        <f>IFERROR(IF(HLOOKUP('回答結果(KPMG編集)'!AO$2,'受領情報一覧(KPMG編集)'!$2:$100,ROW()-1,0)="","",HLOOKUP('回答結果(KPMG編集)'!AO$2,'受領情報一覧(KPMG編集)'!$2:$100,ROW()-1,0)),"")</f>
        <v/>
      </c>
      <c r="AP77" s="45" t="str">
        <f>IFERROR(IF(HLOOKUP('回答結果(KPMG編集)'!AP$2,'受領情報一覧(KPMG編集)'!$2:$100,ROW()-1,0)="","",HLOOKUP('回答結果(KPMG編集)'!AP$2,'受領情報一覧(KPMG編集)'!$2:$100,ROW()-1,0)),"")</f>
        <v/>
      </c>
      <c r="AQ77" s="45" t="str">
        <f>IFERROR(IF(HLOOKUP('回答結果(KPMG編集)'!AQ$2,'受領情報一覧(KPMG編集)'!$2:$100,ROW()-1,0)="","",HLOOKUP('回答結果(KPMG編集)'!AQ$2,'受領情報一覧(KPMG編集)'!$2:$100,ROW()-1,0)),"")</f>
        <v/>
      </c>
      <c r="AR77" s="45" t="str">
        <f>IFERROR(IF(HLOOKUP('回答結果(KPMG編集)'!AR$2,'受領情報一覧(KPMG編集)'!$2:$100,ROW()-1,0)="","",HLOOKUP('回答結果(KPMG編集)'!AR$2,'受領情報一覧(KPMG編集)'!$2:$100,ROW()-1,0)),"")</f>
        <v/>
      </c>
      <c r="AS77" s="45" t="str">
        <f>IFERROR(IF(HLOOKUP('回答結果(KPMG編集)'!AS$2,'受領情報一覧(KPMG編集)'!$2:$100,ROW()-1,0)="","",HLOOKUP('回答結果(KPMG編集)'!AS$2,'受領情報一覧(KPMG編集)'!$2:$100,ROW()-1,0)),"")</f>
        <v/>
      </c>
      <c r="AT77" s="45" t="str">
        <f>IFERROR(IF(HLOOKUP('回答結果(KPMG編集)'!AT$2,'受領情報一覧(KPMG編集)'!$2:$100,ROW()-1,0)="","",HLOOKUP('回答結果(KPMG編集)'!AT$2,'受領情報一覧(KPMG編集)'!$2:$100,ROW()-1,0)),"")</f>
        <v/>
      </c>
      <c r="AU77" s="45" t="str">
        <f>IFERROR(IF(HLOOKUP('回答結果(KPMG編集)'!AU$2,'受領情報一覧(KPMG編集)'!$2:$100,ROW()-1,0)="","",HLOOKUP('回答結果(KPMG編集)'!AU$2,'受領情報一覧(KPMG編集)'!$2:$100,ROW()-1,0)),"")</f>
        <v/>
      </c>
      <c r="AV77" s="45" t="str">
        <f>IFERROR(IF(HLOOKUP('回答結果(KPMG編集)'!AV$2,'受領情報一覧(KPMG編集)'!$2:$100,ROW()-1,0)="","",HLOOKUP('回答結果(KPMG編集)'!AV$2,'受領情報一覧(KPMG編集)'!$2:$100,ROW()-1,0)),"")</f>
        <v/>
      </c>
      <c r="AW77" s="45" t="str">
        <f>IFERROR(IF(HLOOKUP('回答結果(KPMG編集)'!AW$2,'受領情報一覧(KPMG編集)'!$2:$100,ROW()-1,0)="","",HLOOKUP('回答結果(KPMG編集)'!AW$2,'受領情報一覧(KPMG編集)'!$2:$100,ROW()-1,0)),"")</f>
        <v/>
      </c>
      <c r="AX77" s="45" t="str">
        <f>IFERROR(IF(HLOOKUP('回答結果(KPMG編集)'!AX$2,'受領情報一覧(KPMG編集)'!$2:$100,ROW()-1,0)="","",HLOOKUP('回答結果(KPMG編集)'!AX$2,'受領情報一覧(KPMG編集)'!$2:$100,ROW()-1,0)),"")</f>
        <v/>
      </c>
      <c r="AY77" s="45" t="str">
        <f>IFERROR(IF(HLOOKUP('回答結果(KPMG編集)'!AY$2,'受領情報一覧(KPMG編集)'!$2:$100,ROW()-1,0)="","",HLOOKUP('回答結果(KPMG編集)'!AY$2,'受領情報一覧(KPMG編集)'!$2:$100,ROW()-1,0)),"")</f>
        <v/>
      </c>
      <c r="AZ77" s="45" t="str">
        <f>IFERROR(IF(HLOOKUP('回答結果(KPMG編集)'!AZ$2,'受領情報一覧(KPMG編集)'!$2:$100,ROW()-1,0)="","",HLOOKUP('回答結果(KPMG編集)'!AZ$2,'受領情報一覧(KPMG編集)'!$2:$100,ROW()-1,0)),"")</f>
        <v/>
      </c>
      <c r="BA77" s="45" t="str">
        <f>IFERROR(IF(HLOOKUP('回答結果(KPMG編集)'!BA$2,'受領情報一覧(KPMG編集)'!$2:$100,ROW()-1,0)="","",HLOOKUP('回答結果(KPMG編集)'!BA$2,'受領情報一覧(KPMG編集)'!$2:$100,ROW()-1,0)),"")</f>
        <v/>
      </c>
      <c r="BB77" s="185" t="str">
        <f>IFERROR(IF(HLOOKUP('回答結果(KPMG編集)'!BB$2,'受領情報一覧(KPMG編集)'!$2:$100,ROW()-1,0)="","",HLOOKUP('回答結果(KPMG編集)'!BB$2,'受領情報一覧(KPMG編集)'!$2:$100,ROW()-1,0)),"")</f>
        <v/>
      </c>
      <c r="BC77" s="45" t="str">
        <f>IFERROR(IF(HLOOKUP('回答結果(KPMG編集)'!BC$2,'受領情報一覧(KPMG編集)'!$2:$100,ROW()-1,0)="","",HLOOKUP('回答結果(KPMG編集)'!BC$2,'受領情報一覧(KPMG編集)'!$2:$100,ROW()-1,0)),"")</f>
        <v/>
      </c>
      <c r="BD77" s="45" t="str">
        <f>IFERROR(IF(HLOOKUP('回答結果(KPMG編集)'!BD$2,'受領情報一覧(KPMG編集)'!$2:$100,ROW()-1,0)="","",HLOOKUP('回答結果(KPMG編集)'!BD$2,'受領情報一覧(KPMG編集)'!$2:$100,ROW()-1,0)),"")</f>
        <v/>
      </c>
      <c r="BE77" s="45" t="str">
        <f>IFERROR(IF(HLOOKUP('回答結果(KPMG編集)'!BE$2,'受領情報一覧(KPMG編集)'!$2:$100,ROW()-1,0)="","",HLOOKUP('回答結果(KPMG編集)'!BE$2,'受領情報一覧(KPMG編集)'!$2:$100,ROW()-1,0)),"")</f>
        <v/>
      </c>
      <c r="BF77" s="45" t="str">
        <f>IFERROR(IF(HLOOKUP('回答結果(KPMG編集)'!BF$2,'受領情報一覧(KPMG編集)'!$2:$100,ROW()-1,0)="","",HLOOKUP('回答結果(KPMG編集)'!BF$2,'受領情報一覧(KPMG編集)'!$2:$100,ROW()-1,0)),"")</f>
        <v/>
      </c>
      <c r="BG77" s="45" t="str">
        <f>IFERROR(IF(HLOOKUP('回答結果(KPMG編集)'!BG$2,'受領情報一覧(KPMG編集)'!$2:$100,ROW()-1,0)="","",HLOOKUP('回答結果(KPMG編集)'!BG$2,'受領情報一覧(KPMG編集)'!$2:$100,ROW()-1,0)),"")</f>
        <v/>
      </c>
      <c r="BH77" s="45" t="str">
        <f>IFERROR(IF(HLOOKUP('回答結果(KPMG編集)'!BH$2,'受領情報一覧(KPMG編集)'!$2:$100,ROW()-1,0)="","",HLOOKUP('回答結果(KPMG編集)'!BH$2,'受領情報一覧(KPMG編集)'!$2:$100,ROW()-1,0)),"")</f>
        <v/>
      </c>
      <c r="BI77" s="45" t="str">
        <f>IFERROR(IF(HLOOKUP('回答結果(KPMG編集)'!BI$2,'受領情報一覧(KPMG編集)'!$2:$100,ROW()-1,0)="","",HLOOKUP('回答結果(KPMG編集)'!BI$2,'受領情報一覧(KPMG編集)'!$2:$100,ROW()-1,0)),"")</f>
        <v/>
      </c>
      <c r="BJ77" s="45" t="str">
        <f>IFERROR(IF(HLOOKUP('回答結果(KPMG編集)'!BJ$2,'受領情報一覧(KPMG編集)'!$2:$100,ROW()-1,0)="","",HLOOKUP('回答結果(KPMG編集)'!BJ$2,'受領情報一覧(KPMG編集)'!$2:$100,ROW()-1,0)),"")</f>
        <v/>
      </c>
      <c r="BK77" s="45" t="str">
        <f>IFERROR(IF(HLOOKUP('回答結果(KPMG編集)'!BK$2,'受領情報一覧(KPMG編集)'!$2:$100,ROW()-1,0)="","",HLOOKUP('回答結果(KPMG編集)'!BK$2,'受領情報一覧(KPMG編集)'!$2:$100,ROW()-1,0)),"")</f>
        <v/>
      </c>
      <c r="BL77" s="45" t="str">
        <f>IFERROR(IF(HLOOKUP('回答結果(KPMG編集)'!BL$2,'受領情報一覧(KPMG編集)'!$2:$100,ROW()-1,0)="","",HLOOKUP('回答結果(KPMG編集)'!BL$2,'受領情報一覧(KPMG編集)'!$2:$100,ROW()-1,0)),"")</f>
        <v/>
      </c>
      <c r="BM77" s="45" t="str">
        <f>IFERROR(IF(HLOOKUP('回答結果(KPMG編集)'!BM$2,'受領情報一覧(KPMG編集)'!$2:$100,ROW()-1,0)="","",HLOOKUP('回答結果(KPMG編集)'!BM$2,'受領情報一覧(KPMG編集)'!$2:$100,ROW()-1,0)),"")</f>
        <v>有</v>
      </c>
      <c r="BN77" s="45" t="str">
        <f>IFERROR(IF(HLOOKUP('回答結果(KPMG編集)'!BN$2,'受領情報一覧(KPMG編集)'!$2:$100,ROW()-1,0)="","",HLOOKUP('回答結果(KPMG編集)'!BN$2,'受領情報一覧(KPMG編集)'!$2:$100,ROW()-1,0)),"")</f>
        <v>土木構造物（道路、トンネル、橋梁、導管等の埋設物、等）;建築物（家屋、事業所、工場、畜舎、倉庫、等）;設備（建築設備、水道設備、製造設備、防災設備、等）;家畜・野生動物（牛、豚、鹿、めん羊、ねずみ、等）;</v>
      </c>
      <c r="BO77" s="45" t="str">
        <f>IFERROR(IF(HLOOKUP('回答結果(KPMG編集)'!BO$2,'受領情報一覧(KPMG編集)'!$2:$100,ROW()-1,0)="","",HLOOKUP('回答結果(KPMG編集)'!BO$2,'受領情報一覧(KPMG編集)'!$2:$100,ROW()-1,0)),"")</f>
        <v>静止画や動画データ;流量データ（液体、気体、等）;圧力データ（液体、気体、等）;温度データ;振動データ;電磁波（赤外線、紫外線、等）データ;電流データ;加速度データ;アナログ計器に表示されるデータは全て取得可能;</v>
      </c>
      <c r="BP77" s="45" t="str">
        <f>IFERROR(IF(HLOOKUP('回答結果(KPMG編集)'!BP$2,'受領情報一覧(KPMG編集)'!$2:$100,ROW()-1,0)="","",HLOOKUP('回答結果(KPMG編集)'!BP$2,'受領情報一覧(KPMG編集)'!$2:$100,ROW()-1,0)),"")</f>
        <v>機器を確認対象の付近に設置（常設）;機器を確認対象の付近に一時的に設置（仮設）;</v>
      </c>
      <c r="BQ77" s="45" t="str">
        <f>IFERROR(IF(HLOOKUP('回答結果(KPMG編集)'!BQ$2,'受領情報一覧(KPMG編集)'!$2:$100,ROW()-1,0)="","",HLOOKUP('回答結果(KPMG編集)'!BQ$2,'受領情報一覧(KPMG編集)'!$2:$100,ROW()-1,0)),"")</f>
        <v>レベル3：実装（製品・サービスとして提供されている）</v>
      </c>
      <c r="BR77" s="45" t="str">
        <f>IFERROR(IF(HLOOKUP('回答結果(KPMG編集)'!BR$2,'受領情報一覧(KPMG編集)'!$2:$100,ROW()-1,0)="","",HLOOKUP('回答結果(KPMG編集)'!BR$2,'受領情報一覧(KPMG編集)'!$2:$100,ROW()-1,0)),"")</f>
        <v xml:space="preserve">・低消費電力定点カメラによる設備画像の取得
・画像解析と機械学習で計器の値を読み取り、アラートを通知
</v>
      </c>
      <c r="BS77" s="45" t="str">
        <f>IFERROR(IF(HLOOKUP('回答結果(KPMG編集)'!BS$2,'受領情報一覧(KPMG編集)'!$2:$100,ROW()-1,0)="","",HLOOKUP('回答結果(KPMG編集)'!BS$2,'受領情報一覧(KPMG編集)'!$2:$100,ROW()-1,0)),"")</f>
        <v xml:space="preserve">定点設置のため移動しない
</v>
      </c>
      <c r="BT77" s="45" t="str">
        <f>IFERROR(IF(HLOOKUP('回答結果(KPMG編集)'!BT$2,'受領情報一覧(KPMG編集)'!$2:$100,ROW()-1,0)="","",HLOOKUP('回答結果(KPMG編集)'!BT$2,'受領情報一覧(KPMG編集)'!$2:$100,ROW()-1,0)),"")</f>
        <v>通信方式 Bluetooth 5.0/LTE Cat.1
上り(Uplink)	単体で動作
下り(Downlink)	BLE-LTE Router経由
外形寸法 125.5x 139.9 x 24.5mm（最薄部は13.5mm)
重さ約360g
初期設定 iOSアプリ
カメラ解像度3段階(2592x1936/1296x960/640x480)
レンズ標準レンズ＋外付け望遠レンズ（別途購入）
フラッシュ遠隔・中距離用(x6, x3)、近接用(x1)
露出補正	EV-3~EV+3
内部電源 リチウムイオン電池
外部電源 マグネット充電方式
連続動作時間1日3回撮影で3年程度持続（解像度による）
防水・防塵 IP65
使用温度範囲 -10°C~50°C使用湿度範囲20%~80%
難焼性主に素材としてPC UL94 V0を採用</v>
      </c>
      <c r="BU77" s="45" t="str">
        <f>IFERROR(IF(HLOOKUP('回答結果(KPMG編集)'!BU$2,'受領情報一覧(KPMG編集)'!$2:$100,ROW()-1,0)="","",HLOOKUP('回答結果(KPMG編集)'!BU$2,'受領情報一覧(KPMG編集)'!$2:$100,ROW()-1,0)),"")</f>
        <v>有</v>
      </c>
      <c r="BV77" s="45" t="str">
        <f>IFERROR(IF(HLOOKUP('回答結果(KPMG編集)'!BV$2,'受領情報一覧(KPMG編集)'!$2:$100,ROW()-1,0)="","",HLOOKUP('回答結果(KPMG編集)'!BV$2,'受領情報一覧(KPMG編集)'!$2:$100,ROW()-1,0)),"")</f>
        <v>取得したデータの傾向を分析することで経年劣化（亀裂、傷、欠損、動作異常、異音、異常振動、温度異常、漏えい電流、漏えいガス、等）の予兆を検知;</v>
      </c>
      <c r="BW77" s="45" t="str">
        <f>IFERROR(IF(HLOOKUP('回答結果(KPMG編集)'!BW$2,'受領情報一覧(KPMG編集)'!$2:$100,ROW()-1,0)="","",HLOOKUP('回答結果(KPMG編集)'!BW$2,'受領情報一覧(KPMG編集)'!$2:$100,ROW()-1,0)),"")</f>
        <v>レベル3：実装（製品・サービスとして提供されている）</v>
      </c>
      <c r="BX77" s="45" t="str">
        <f>IFERROR(IF(HLOOKUP('回答結果(KPMG編集)'!BX$2,'受領情報一覧(KPMG編集)'!$2:$100,ROW()-1,0)="","",HLOOKUP('回答結果(KPMG編集)'!BX$2,'受領情報一覧(KPMG編集)'!$2:$100,ROW()-1,0)),"")</f>
        <v>撮影された画像をクラウド上で解析及び機械学習にて計器の値を読み取りデータ化して傾向管理を行い、閾値を設けアラートで通知</v>
      </c>
      <c r="BY77" s="45" t="str">
        <f>IFERROR(IF(HLOOKUP('回答結果(KPMG編集)'!BY$2,'受領情報一覧(KPMG編集)'!$2:$100,ROW()-1,0)="","",HLOOKUP('回答結果(KPMG編集)'!BY$2,'受領情報一覧(KPMG編集)'!$2:$100,ROW()-1,0)),"")</f>
        <v>ISO/IEC 27001認証;</v>
      </c>
      <c r="BZ77" s="45" t="str">
        <f>IFERROR(IF(HLOOKUP('回答結果(KPMG編集)'!BZ$2,'受領情報一覧(KPMG編集)'!$2:$100,ROW()-1,0)="","",HLOOKUP('回答結果(KPMG編集)'!BZ$2,'受領情報一覧(KPMG編集)'!$2:$100,ROW()-1,0)),"")</f>
        <v>両方取得していない</v>
      </c>
      <c r="CA77" s="45" t="str">
        <f>IFERROR(IF(HLOOKUP('回答結果(KPMG編集)'!CA$2,'受領情報一覧(KPMG編集)'!$2:$100,ROW()-1,0)="","",HLOOKUP('回答結果(KPMG編集)'!CA$2,'受領情報一覧(KPMG編集)'!$2:$100,ROW()-1,0)),"")</f>
        <v/>
      </c>
      <c r="CB77" s="45" t="str">
        <f>IFERROR(IF(HLOOKUP('回答結果(KPMG編集)'!CB$2,'受領情報一覧(KPMG編集)'!$2:$100,ROW()-1,0)="","",HLOOKUP('回答結果(KPMG編集)'!CB$2,'受領情報一覧(KPMG編集)'!$2:$100,ROW()-1,0)),"")</f>
        <v/>
      </c>
      <c r="CC77" s="45" t="str">
        <f>IFERROR(IF(HLOOKUP('回答結果(KPMG編集)'!CC$2,'受領情報一覧(KPMG編集)'!$2:$100,ROW()-1,0)="","",HLOOKUP('回答結果(KPMG編集)'!CC$2,'受領情報一覧(KPMG編集)'!$2:$100,ROW()-1,0)),"")</f>
        <v/>
      </c>
      <c r="CD77" s="45" t="str">
        <f>IFERROR(IF(HLOOKUP('回答結果(KPMG編集)'!CD$2,'受領情報一覧(KPMG編集)'!$2:$100,ROW()-1,0)="","",HLOOKUP('回答結果(KPMG編集)'!CD$2,'受領情報一覧(KPMG編集)'!$2:$100,ROW()-1,0)),"")</f>
        <v>無し</v>
      </c>
      <c r="CE77" s="45" t="str">
        <f>IFERROR(IF(HLOOKUP('回答結果(KPMG編集)'!CE$2,'受領情報一覧(KPMG編集)'!$2:$100,ROW()-1,0)="","",HLOOKUP('回答結果(KPMG編集)'!CE$2,'受領情報一覧(KPMG編集)'!$2:$100,ROW()-1,0)),"")</f>
        <v>国内外発刊のガイドラインに準拠した脆弱性検査を実施している</v>
      </c>
      <c r="CF77" s="45" t="str">
        <f>IFERROR(IF(HLOOKUP('回答結果(KPMG編集)'!CF$2,'受領情報一覧(KPMG編集)'!$2:$100,ROW()-1,0)="","",HLOOKUP('回答結果(KPMG編集)'!CF$2,'受領情報一覧(KPMG編集)'!$2:$100,ROW()-1,0)),"")</f>
        <v>OWASP Top 10</v>
      </c>
      <c r="CG77" s="45" t="str">
        <f>IFERROR(IF(HLOOKUP('回答結果(KPMG編集)'!CG$2,'受領情報一覧(KPMG編集)'!$2:$100,ROW()-1,0)="","",HLOOKUP('回答結果(KPMG編集)'!CG$2,'受領情報一覧(KPMG編集)'!$2:$100,ROW()-1,0)),"")</f>
        <v>脆弱性スキャン　※パッチの適用状況等を診断する;ペネトレーションテスト　※疑似的な攻撃を試みることで攻撃への耐性を確認する;静的アプリケーション・セキュリティ・テスト　※ソースコードのコーディングを分析し、脆弱性を検出する;動的アプリケーション・セキュリティ・テスト　※実行されるアプリケーションに対し、攻撃を仕掛け、脆弱性を検出する;コードレビュー　※ソースコードをレビューすることで（脆弱性を含む）不具合を検出する;ファジングテスト　※無効なデータや予期しないデータを入力することで、例外的な状況を発生させ、挙動を確認する;ストレステスト　※必要以上の負荷を発生させ、正常に動作するか（隠れた欠陥がないか）を確認する;</v>
      </c>
      <c r="CH77" s="45" t="str">
        <f>IFERROR(IF(HLOOKUP('回答結果(KPMG編集)'!CH$2,'受領情報一覧(KPMG編集)'!$2:$100,ROW()-1,0)="","",HLOOKUP('回答結果(KPMG編集)'!CH$2,'受領情報一覧(KPMG編集)'!$2:$100,ROW()-1,0)),"")</f>
        <v/>
      </c>
      <c r="CI77" s="45" t="str">
        <f>IFERROR(IF(HLOOKUP('回答結果(KPMG編集)'!CI$2,'受領情報一覧(KPMG編集)'!$2:$100,ROW()-1,0)="","",HLOOKUP('回答結果(KPMG編集)'!CI$2,'受領情報一覧(KPMG編集)'!$2:$100,ROW()-1,0)),"")</f>
        <v/>
      </c>
      <c r="CJ77" s="45" t="str">
        <f>IFERROR(IF(HLOOKUP('回答結果(KPMG編集)'!CJ$2,'受領情報一覧(KPMG編集)'!$2:$100,ROW()-1,0)="","",HLOOKUP('回答結果(KPMG編集)'!CJ$2,'受領情報一覧(KPMG編集)'!$2:$100,ROW()-1,0)),"")</f>
        <v>日本国内のデータセンタ</v>
      </c>
      <c r="CK77" s="45" t="str">
        <f>IFERROR(IF(HLOOKUP('回答結果(KPMG編集)'!CK$2,'受領情報一覧(KPMG編集)'!$2:$100,ROW()-1,0)="","",HLOOKUP('回答結果(KPMG編集)'!CK$2,'受領情報一覧(KPMG編集)'!$2:$100,ROW()-1,0)),"")</f>
        <v xml:space="preserve">クラウド基盤はMicrosoftAzure（国内リージョン）を採用し、物理的セキュリティはMicrosoftAzureの基準に準拠
</v>
      </c>
      <c r="CL77" s="45" t="str">
        <f>IFERROR(IF(HLOOKUP('回答結果(KPMG編集)'!CL$2,'受領情報一覧(KPMG編集)'!$2:$100,ROW()-1,0)="","",HLOOKUP('回答結果(KPMG編集)'!CL$2,'受領情報一覧(KPMG編集)'!$2:$100,ROW()-1,0)),"")</f>
        <v>【管理者権限機能】一般ユーザから管理者権限へ昇格させる機能を有している、または、管理者権限で動作するように設計されている（例）ID管理システム、等;【データ等へのアクセス制御機能】データへのアクセスを制御するよう設計されている、また、システムやデバイスを制御する機能へのアクセスを制御するように設計されている（例）バックアップサービス、リカバリマネージャー、NAS、SAN、等;</v>
      </c>
      <c r="CM77" s="45" t="str">
        <f>IFERROR(IF(HLOOKUP('回答結果(KPMG編集)'!CM$2,'受領情報一覧(KPMG編集)'!$2:$100,ROW()-1,0)="","",HLOOKUP('回答結果(KPMG編集)'!CM$2,'受領情報一覧(KPMG編集)'!$2:$100,ROW()-1,0)),"")</f>
        <v>【アクセス権限管理】ソフトウェア及びプラットフォームのユーザーに対し認証機能を使用し、ユーザーごとに扱うデータのトランザクションに係るリスクを踏まえ、アクセス権限を管理している（例）多要素認証機能、シングルサインオン機能、等;【アクセス元の識別、対処】ソフトウェア及びプラットフォームにアクセスするサービスごとに識別・認証し、システム内での通信や情報のやり取りが正当なサービスやアプリケーションとの間で行われ不正なアクセスや通信を防止するよう管理している;【付与する権限の最小化】ソフトウェア及びプラットフォームへのアクセス権はユーザーごとに必要最低限の範囲で付与し、重要な資産への不正アクセスを防止している（例）アクセス権管理専用のプラットフォームを使用し個々の管理者を識別している、等;【ネットワークの保護】ソフトウェア、プラットフォーム及び関連データへの直接アクセスを最小限に抑えるため、ネットワークを保護している（例）インターネットと社内基幹系業務システムとの分離（ネットワーク分離）、プロキシの利用、SDP（Software Defined Perimeter）の利用、ファイアウォールの利用、リモートアクセス管理の実施、等;</v>
      </c>
      <c r="CN77" s="45" t="str">
        <f>IFERROR(IF(HLOOKUP('回答結果(KPMG編集)'!CN$2,'受領情報一覧(KPMG編集)'!$2:$100,ROW()-1,0)="","",HLOOKUP('回答結果(KPMG編集)'!CN$2,'受領情報一覧(KPMG編集)'!$2:$100,ROW()-1,0)),"")</f>
        <v>【データ（資産）の特定、ラベル付け・保護】データ資産の特定、重要度と影響で分類、管理ポリシーの策定を実施の上、データ侵害への対応（例：暗号化制御、データ難読化対応等）、攻撃時の回復手順策定を実施している;【付与する権限の最小化、アクセスレベルの設定】データ資産への不正なアクセスを防止するため、ユーザーに必要最小範囲へのアクセス権の付与や職掌権限にもとづく適切なアクセスレベルの設定を実施している（例）属性情報ベースのアクセス権制御（ABAC）等;【データの暗号化】ローカルストレージ上で保存され外部へ送信されるデータに対して、不正アクセスを防止するための認証、暗号化を施している。また、デバイスへの物理的なセキュリティの確保、損傷ファイルのリカバリ手順の策定、構成管理などを実施している;【通信の暗号化】ネットワークに対する不正な接続を防止するための適切な対策を実施している。また、データを送受信するにあたり、脆弱性の少ないプロトコルを使用している（例）TLS 1.3プロトコルの利用 等;【データのバックアップ】障害発生時、迅速な復旧作業が可能となるよう障害時対応計画を策定し、その有効性を確認している。また、データ消失等の事態に備え、バックアップ及びリストアの仕組みを実装し、その有効性を確認している;</v>
      </c>
      <c r="CO77" s="45" t="str">
        <f>IFERROR(IF(HLOOKUP('回答結果(KPMG編集)'!CO$2,'受領情報一覧(KPMG編集)'!$2:$100,ROW()-1,0)="","",HLOOKUP('回答結果(KPMG編集)'!CO$2,'受領情報一覧(KPMG編集)'!$2:$100,ROW()-1,0)),"")</f>
        <v>ソフトウェア・コンポーネントを管理している</v>
      </c>
      <c r="CP77" s="45" t="str">
        <f>IFERROR(IF(HLOOKUP('回答結果(KPMG編集)'!CP$2,'受領情報一覧(KPMG編集)'!$2:$100,ROW()-1,0)="","",HLOOKUP('回答結果(KPMG編集)'!CP$2,'受領情報一覧(KPMG編集)'!$2:$100,ROW()-1,0)),"")</f>
        <v/>
      </c>
      <c r="CQ77" s="45" t="str">
        <f>IFERROR(IF(HLOOKUP('回答結果(KPMG編集)'!CQ$2,'受領情報一覧(KPMG編集)'!$2:$100,ROW()-1,0)="","",HLOOKUP('回答結果(KPMG編集)'!CQ$2,'受領情報一覧(KPMG編集)'!$2:$100,ROW()-1,0)),"")</f>
        <v/>
      </c>
      <c r="CR77" s="45" t="str">
        <f>IFERROR(IF(HLOOKUP('回答結果(KPMG編集)'!CR$2,'受領情報一覧(KPMG編集)'!$2:$100,ROW()-1,0)="","",HLOOKUP('回答結果(KPMG編集)'!CR$2,'受領情報一覧(KPMG編集)'!$2:$100,ROW()-1,0)),"")</f>
        <v/>
      </c>
      <c r="CS77" s="45" t="str">
        <f>IFERROR(IF(HLOOKUP('回答結果(KPMG編集)'!CS$2,'受領情報一覧(KPMG編集)'!$2:$100,ROW()-1,0)="","",HLOOKUP('回答結果(KPMG編集)'!CS$2,'受領情報一覧(KPMG編集)'!$2:$100,ROW()-1,0)),"")</f>
        <v/>
      </c>
      <c r="CT77" s="45" t="str">
        <f>IFERROR(IF(HLOOKUP('回答結果(KPMG編集)'!CT$2,'受領情報一覧(KPMG編集)'!$2:$100,ROW()-1,0)="","",HLOOKUP('回答結果(KPMG編集)'!CT$2,'受領情報一覧(KPMG編集)'!$2:$100,ROW()-1,0)),"")</f>
        <v/>
      </c>
      <c r="CU77" s="45" t="str">
        <f>IFERROR(IF(HLOOKUP('回答結果(KPMG編集)'!CU$2,'受領情報一覧(KPMG編集)'!$2:$100,ROW()-1,0)="","",HLOOKUP('回答結果(KPMG編集)'!CU$2,'受領情報一覧(KPMG編集)'!$2:$100,ROW()-1,0)),"")</f>
        <v/>
      </c>
      <c r="CV77" s="45" t="str">
        <f>IFERROR(IF(HLOOKUP('回答結果(KPMG編集)'!CV$2,'受領情報一覧(KPMG編集)'!$2:$100,ROW()-1,0)="","",HLOOKUP('回答結果(KPMG編集)'!CV$2,'受領情報一覧(KPMG編集)'!$2:$100,ROW()-1,0)),"")</f>
        <v>200件以上（アカウント数）</v>
      </c>
      <c r="CW77" s="45" t="str">
        <f>IFERROR(IF(HLOOKUP('回答結果(KPMG編集)'!CW$2,'受領情報一覧(KPMG編集)'!$2:$100,ROW()-1,0)="","",HLOOKUP('回答結果(KPMG編集)'!CW$2,'受領情報一覧(KPMG編集)'!$2:$100,ROW()-1,0)),"")</f>
        <v>5件以上</v>
      </c>
      <c r="CX77" s="45" t="str">
        <f>IFERROR(IF(HLOOKUP('回答結果(KPMG編集)'!CX$2,'受領情報一覧(KPMG編集)'!$2:$100,ROW()-1,0)="","",HLOOKUP('回答結果(KPMG編集)'!CX$2,'受領情報一覧(KPMG編集)'!$2:$100,ROW()-1,0)),"")</f>
        <v>①発注者
ヤクルト本社
②概要
CEタンクのガス残量および圧力管理で導入
③参考URL
https://lilz.jp/news/casestudy-yakult/
④投資対効果
毎日45分かかる点検を省略</v>
      </c>
      <c r="CY77" s="45" t="str">
        <f>IFERROR(IF(HLOOKUP('回答結果(KPMG編集)'!CY$2,'受領情報一覧(KPMG編集)'!$2:$100,ROW()-1,0)="","",HLOOKUP('回答結果(KPMG編集)'!CY$2,'受領情報一覧(KPMG編集)'!$2:$100,ROW()-1,0)),"")</f>
        <v>①発注者
山陰酸素工業
②概要
ガス配送先のガス残量の把握
③参考URL
https://lilz.jp/news/casestudy-saninsanso/
④投資対効果
毎月1726kmの移動コストを大幅削減</v>
      </c>
      <c r="CZ77" s="45" t="str">
        <f>IFERROR(IF(HLOOKUP('回答結果(KPMG編集)'!CZ$2,'受領情報一覧(KPMG編集)'!$2:$100,ROW()-1,0)="","",HLOOKUP('回答結果(KPMG編集)'!CZ$2,'受領情報一覧(KPMG編集)'!$2:$100,ROW()-1,0)),"")</f>
        <v>①発注者
あきた美郷づくり
②概要
温泉施設の源泉管理で導入
③参考URL
https://lilz.jp/news/casestudy-20221024/
④投資対効果
1日40分かかる点検を1分に短縮</v>
      </c>
      <c r="DA77" s="45" t="str">
        <f>IFERROR(IF(HLOOKUP('回答結果(KPMG編集)'!DA$2,'受領情報一覧(KPMG編集)'!$2:$100,ROW()-1,0)="","",HLOOKUP('回答結果(KPMG編集)'!DA$2,'受領情報一覧(KPMG編集)'!$2:$100,ROW()-1,0)),"")</f>
        <v>オープン価格</v>
      </c>
      <c r="DB77" s="45" t="str">
        <f>IFERROR(IF(HLOOKUP('回答結果(KPMG編集)'!DB$2,'受領情報一覧(KPMG編集)'!$2:$100,ROW()-1,0)="","",HLOOKUP('回答結果(KPMG編集)'!DB$2,'受領情報一覧(KPMG編集)'!$2:$100,ROW()-1,0)),"")</f>
        <v>①点検対象画像送信システム、点検対象画像送信方法及びプログラム
特願2023-525277
②計器読み取りシステム、計器読み取り方法及び計器読み取りプログラム
特願2022-142637
③計器読み取りシステム、計器読み取り方法、計器読み取りプログラム、撮像装置、撮像方法、及び撮像プログラム
特願2019-043219
④点検対象画像送信システム、点検対象画像送信方法及びプログラム
特願2022-514834</v>
      </c>
      <c r="DC77" s="45" t="str">
        <f>IFERROR(IF(HLOOKUP('回答結果(KPMG編集)'!DC$2,'受領情報一覧(KPMG編集)'!$2:$100,ROW()-1,0)="","",HLOOKUP('回答結果(KPMG編集)'!DC$2,'受領情報一覧(KPMG編集)'!$2:$100,ROW()-1,0)),"")</f>
        <v>無し</v>
      </c>
      <c r="DD77" s="45" t="str">
        <f>IFERROR(IF(HLOOKUP('回答結果(KPMG編集)'!DD$2,'受領情報一覧(KPMG編集)'!$2:$100,ROW()-1,0)="","",HLOOKUP('回答結果(KPMG編集)'!DD$2,'受領情報一覧(KPMG編集)'!$2:$100,ROW()-1,0)),"")</f>
        <v>・LTEの電波が入る場所で使用可能
・現行機は防爆仕様でない
※防爆仕様の機器も別途開発しており、2024年3月販売予定</v>
      </c>
      <c r="DE77" s="45" t="str">
        <f>IFERROR(IF(HLOOKUP('回答結果(KPMG編集)'!DE$2,'受領情報一覧(KPMG編集)'!$2:$100,ROW()-1,0)="","",HLOOKUP('回答結果(KPMG編集)'!DE$2,'受領情報一覧(KPMG編集)'!$2:$100,ROW()-1,0)),"")</f>
        <v>【表彰】
ASPIC loT • Al・クラウドアワード2021ベンチャーグランプリ
フクオカベンチャーマーケット(FVM)大賞2021
第6回「JEITAベンチャー賞」 Microsoft for Startups
 CEATEC AWARD 2019
【掲載】
・月刊「計装」8月号＂製油所における自主保安の効率化及び信頼性向上／早期異常検知への取り　組み"ENEOS様による寄稿
・日本経済産業新聞　https://nlab.ws.hosei.ac.jp/post-3862/
・電波新聞、加賀工業日報、鉄鋼新聞、日刊産業新聞に掲載実績あり
・株式会社オーム社発行  「設備と管理」 (2022年2月号他多数掲載）
【アピール】
①電源画像から同時に複数の計器を自動読み取りすることができます。計器が何個あっても費用は同じなのでコスト最適化にも貢献します。アナログメーターなどの計器値は、画像解析と機械学習によりデジタル値として表示※2され、簡単に結果確認や修正が可能です。
③APIで簡単外部連携
APIを利用して「計器の値」や、「カメラが撮影した画像」などのデータを取得できます。現在のご利用中の設備管理システムなどと連携することで設備データの統合管理によるさらなる効率化が可能です。</v>
      </c>
      <c r="DF77" s="45" t="str">
        <f>IFERROR(IF(HLOOKUP('回答結果(KPMG編集)'!DF$2,'受領情報一覧(KPMG編集)'!$2:$100,ROW()-1,0)="","",HLOOKUP('回答結果(KPMG編集)'!DF$2,'受領情報一覧(KPMG編集)'!$2:$100,ROW()-1,0)),"")</f>
        <v>日本国の裁判所</v>
      </c>
      <c r="DG77" s="45" t="str">
        <f>IFERROR(IF(HLOOKUP('回答結果(KPMG編集)'!DG$2,'受領情報一覧(KPMG編集)'!$2:$100,ROW()-1,0)="","",HLOOKUP('回答結果(KPMG編集)'!DG$2,'受領情報一覧(KPMG編集)'!$2:$100,ROW()-1,0)),"")</f>
        <v>日本法</v>
      </c>
      <c r="DH77" s="45" t="str">
        <f>IFERROR(IF(HLOOKUP('回答結果(KPMG編集)'!DH$2,'受領情報一覧(KPMG編集)'!$2:$100,ROW()-1,0)="","",HLOOKUP('回答結果(KPMG編集)'!DH$2,'受領情報一覧(KPMG編集)'!$2:$100,ROW()-1,0)),"")</f>
        <v>はい</v>
      </c>
      <c r="DI77" s="45" t="str">
        <f>IFERROR(IF(HLOOKUP('回答結果(KPMG編集)'!DI$2,'受領情報一覧(KPMG編集)'!$2:$100,ROW()-1,0)="","",HLOOKUP('回答結果(KPMG編集)'!DI$2,'受領情報一覧(KPMG編集)'!$2:$100,ROW()-1,0)),"")</f>
        <v>はい</v>
      </c>
      <c r="DJ77" s="45" t="str">
        <f>IFERROR(IF(HLOOKUP('回答結果(KPMG編集)'!DJ$2,'受領情報一覧(KPMG編集)'!$2:$100,ROW()-1,0)="","",HLOOKUP('回答結果(KPMG編集)'!DJ$2,'受領情報一覧(KPMG編集)'!$2:$100,ROW()-1,0)),"")</f>
        <v>消費者契約法の適用その他の理由により当社が登録ユーザーに対して損害賠償責任を負う場合においても、当社の賠償責任は、損害の事由が生じた時点から遡って過去3ヶ月の期間に登録ユーザーから現実に受領した本サービスの利用料金の総額を上限とします。</v>
      </c>
      <c r="DK77" s="45" t="str">
        <f>IFERROR(IF(HLOOKUP('回答結果(KPMG編集)'!DK$2,'受領情報一覧(KPMG編集)'!$2:$100,ROW()-1,0)="","",HLOOKUP('回答結果(KPMG編集)'!DK$2,'受領情報一覧(KPMG編集)'!$2:$100,ROW()-1,0)),"")</f>
        <v/>
      </c>
      <c r="DL77" s="45" t="str">
        <f>IFERROR(IF(HLOOKUP('回答結果(KPMG編集)'!DL$2,'受領情報一覧(KPMG編集)'!$2:$100,ROW()-1,0)="","",HLOOKUP('回答結果(KPMG編集)'!DL$2,'受領情報一覧(KPMG編集)'!$2:$100,ROW()-1,0)),"")</f>
        <v/>
      </c>
      <c r="DM77" s="45" t="str">
        <f>IFERROR(IF(HLOOKUP('回答結果(KPMG編集)'!DM$2,'受領情報一覧(KPMG編集)'!$2:$100,ROW()-1,0)="","",HLOOKUP('回答結果(KPMG編集)'!DM$2,'受領情報一覧(KPMG編集)'!$2:$100,ROW()-1,0)),"")</f>
        <v/>
      </c>
      <c r="DN77" s="45" t="str">
        <f>IFERROR(IF(HLOOKUP('回答結果(KPMG編集)'!DN$2,'受領情報一覧(KPMG編集)'!$2:$100,ROW()-1,0)="","",HLOOKUP('回答結果(KPMG編集)'!DN$2,'受領情報一覧(KPMG編集)'!$2:$100,ROW()-1,0)),"")</f>
        <v/>
      </c>
      <c r="DO77" s="45" t="str">
        <f>IFERROR(IF(HLOOKUP('回答結果(KPMG編集)'!DO$2,'受領情報一覧(KPMG編集)'!$2:$100,ROW()-1,0)="","",HLOOKUP('回答結果(KPMG編集)'!DO$2,'受領情報一覧(KPMG編集)'!$2:$100,ROW()-1,0)),"")</f>
        <v/>
      </c>
      <c r="DP77" s="45" t="str">
        <f>IFERROR(IF(HLOOKUP('回答結果(KPMG編集)'!DP$2,'受領情報一覧(KPMG編集)'!$2:$100,ROW()-1,0)="","",HLOOKUP('回答結果(KPMG編集)'!DP$2,'受領情報一覧(KPMG編集)'!$2:$100,ROW()-1,0)),"")</f>
        <v/>
      </c>
      <c r="DQ77" s="45" t="str">
        <f>IFERROR(IF(HLOOKUP('回答結果(KPMG編集)'!DQ$2,'受領情報一覧(KPMG編集)'!$2:$100,ROW()-1,0)="","",HLOOKUP('回答結果(KPMG編集)'!DQ$2,'受領情報一覧(KPMG編集)'!$2:$100,ROW()-1,0)),"")</f>
        <v/>
      </c>
      <c r="DR77" s="45" t="str">
        <f>IFERROR(IF(HLOOKUP('回答結果(KPMG編集)'!DR$2,'受領情報一覧(KPMG編集)'!$2:$100,ROW()-1,0)="","",HLOOKUP('回答結果(KPMG編集)'!DR$2,'受領情報一覧(KPMG編集)'!$2:$100,ROW()-1,0)),"")</f>
        <v/>
      </c>
      <c r="DS77" s="45" t="str">
        <f>IFERROR(IF(HLOOKUP('回答結果(KPMG編集)'!DS$2,'受領情報一覧(KPMG編集)'!$2:$100,ROW()-1,0)="","",HLOOKUP('回答結果(KPMG編集)'!DS$2,'受領情報一覧(KPMG編集)'!$2:$100,ROW()-1,0)),"")</f>
        <v/>
      </c>
      <c r="DT77" s="45" t="str">
        <f>IFERROR(IF(HLOOKUP('回答結果(KPMG編集)'!DT$2,'受領情報一覧(KPMG編集)'!$2:$100,ROW()-1,0)="","",HLOOKUP('回答結果(KPMG編集)'!DT$2,'受領情報一覧(KPMG編集)'!$2:$100,ROW()-1,0)),"")</f>
        <v/>
      </c>
      <c r="DU77" s="45" t="str">
        <f>IFERROR(IF(HLOOKUP('回答結果(KPMG編集)'!DU$2,'受領情報一覧(KPMG編集)'!$2:$100,ROW()-1,0)="","",HLOOKUP('回答結果(KPMG編集)'!DU$2,'受領情報一覧(KPMG編集)'!$2:$100,ROW()-1,0)),"")</f>
        <v/>
      </c>
      <c r="DV77" s="45" t="str">
        <f>IFERROR(IF(HLOOKUP('回答結果(KPMG編集)'!DV$2,'受領情報一覧(KPMG編集)'!$2:$100,ROW()-1,0)="","",HLOOKUP('回答結果(KPMG編集)'!DV$2,'受領情報一覧(KPMG編集)'!$2:$100,ROW()-1,0)),"")</f>
        <v>営業本部　営業開発部　小林　正一</v>
      </c>
      <c r="DW77" s="45" t="str">
        <f>IFERROR(IF(HLOOKUP('回答結果(KPMG編集)'!DW$2,'受領情報一覧(KPMG編集)'!$2:$100,ROW()-1,0)="","",HLOOKUP('回答結果(KPMG編集)'!DW$2,'受領情報一覧(KPMG編集)'!$2:$100,ROW()-1,0)),"")</f>
        <v>エイギョウホンブ　エイギョウカイハツブ　コバヤシ ショウイチ</v>
      </c>
      <c r="DX77" s="45" t="str">
        <f>IFERROR(IF(HLOOKUP('回答結果(KPMG編集)'!DX$2,'受領情報一覧(KPMG編集)'!$2:$100,ROW()-1,0)="","",HLOOKUP('回答結果(KPMG編集)'!DX$2,'受領情報一覧(KPMG編集)'!$2:$100,ROW()-1,0)),"")</f>
        <v>03-6453-6389
平日8:45-17:30
shoichi_kobayashi@tte-net.com</v>
      </c>
      <c r="DY77" s="45" t="str">
        <f>IFERROR(IF(HLOOKUP('回答結果(KPMG編集)'!DY$2,'受領情報一覧(KPMG編集)'!$2:$100,ROW()-1,0)="","",HLOOKUP('回答結果(KPMG編集)'!DY$2,'受領情報一覧(KPMG編集)'!$2:$100,ROW()-1,0)),"")</f>
        <v>個人情報の取扱いに同意する</v>
      </c>
      <c r="DZ77" s="45" t="str">
        <f>IFERROR(IF(HLOOKUP('回答結果(KPMG編集)'!DZ$2,'受領情報一覧(KPMG編集)'!$2:$100,ROW()-1,0)="","",HLOOKUP('回答結果(KPMG編集)'!DZ$2,'受領情報一覧(KPMG編集)'!$2:$100,ROW()-1,0)),"")</f>
        <v>著作権の取扱いに同意する</v>
      </c>
      <c r="EA77" s="45" t="str">
        <f>IFERROR(IF(HLOOKUP('回答結果(KPMG編集)'!EA$3,'受領情報一覧(KPMG編集)'!$3:$100,ROW()-2,0)="","",HLOOKUP('回答結果(KPMG編集)'!EA$3,'受領情報一覧(KPMG編集)'!$3:$100,ROW()-2,0)),"")</f>
        <v>同意する</v>
      </c>
      <c r="EB77" s="45" t="str">
        <f>IFERROR(IF(HLOOKUP('回答結果(KPMG編集)'!EB$3,'受領情報一覧(KPMG編集)'!$3:$100,ROW()-2,0)="","",HLOOKUP('回答結果(KPMG編集)'!EB$3,'受領情報一覧(KPMG編集)'!$3:$100,ROW()-2,0)),"")</f>
        <v>確認しました</v>
      </c>
    </row>
    <row r="78" spans="2:132" x14ac:dyDescent="0.55000000000000004">
      <c r="B78" s="67">
        <f>IFERROR(IF(Table1[[#This Row],[回答ID]]="","",Table1[[#This Row],[回答ID]]),"")</f>
        <v>75</v>
      </c>
      <c r="C78" s="46">
        <f>IFERROR(IF(Table1[[#This Row],[開始時刻]]="","",Table1[[#This Row],[開始時刻]]),"")</f>
        <v>45363.520497685182</v>
      </c>
      <c r="D78" s="46">
        <f>IFERROR(IF(Table1[[#This Row],[完了時刻]]="","",Table1[[#This Row],[完了時刻]]),"")</f>
        <v>45364.828298611108</v>
      </c>
      <c r="E78" s="45" t="str">
        <f>IFERROR(IF(Table1[[#This Row],[メール]]="","",Table1[[#This Row],[メール]]),"")</f>
        <v>anonymous</v>
      </c>
      <c r="F78" s="45" t="str">
        <f>IFERROR(IF(Table1[[#This Row],[名前]]="","",Table1[[#This Row],[名前]]),"")</f>
        <v/>
      </c>
      <c r="G78" s="45" t="str">
        <f>IFERROR(IF(Table1[[#This Row],[最終変更時刻]]="","",Table1[[#This Row],[最終変更時刻]]),"")</f>
        <v/>
      </c>
      <c r="H78" s="45" t="str">
        <f>IFERROR(IF(HLOOKUP('回答結果(KPMG編集)'!H$2,'受領情報一覧(KPMG編集)'!$2:$100,ROW()-1,0)="","",HLOOKUP('回答結果(KPMG編集)'!H$2,'受領情報一覧(KPMG編集)'!$2:$100,ROW()-1,0)),"")</f>
        <v>NBKマーケティング株式会社</v>
      </c>
      <c r="I78" s="45" t="str">
        <f>IFERROR(IF(HLOOKUP('回答結果(KPMG編集)'!I$2,'受領情報一覧(KPMG編集)'!$2:$100,ROW()-1,0)="","",HLOOKUP('回答結果(KPMG編集)'!I$2,'受領情報一覧(KPMG編集)'!$2:$100,ROW()-1,0)),"")</f>
        <v>エヌビーケイマーケティングカブシキカイシャ</v>
      </c>
      <c r="J78" s="45" t="str">
        <f>IFERROR(IF(HLOOKUP('回答結果(KPMG編集)'!J$2,'受領情報一覧(KPMG編集)'!$2:$100,ROW()-1,0)="","",HLOOKUP('回答結果(KPMG編集)'!J$2,'受領情報一覧(KPMG編集)'!$2:$100,ROW()-1,0)),"")</f>
        <v>日本国</v>
      </c>
      <c r="K78" s="45" t="str">
        <f>IFERROR(IF(HLOOKUP('回答結果(KPMG編集)'!K$2,'受領情報一覧(KPMG編集)'!$2:$100,ROW()-1,0)="","",HLOOKUP('回答結果(KPMG編集)'!K$2,'受領情報一覧(KPMG編集)'!$2:$100,ROW()-1,0)),"")</f>
        <v>7010401051592</v>
      </c>
      <c r="L78" s="45" t="str">
        <f>IFERROR(IF(HLOOKUP('回答結果(KPMG編集)'!L$2,'受領情報一覧(KPMG編集)'!$2:$100,ROW()-1,0)="","",HLOOKUP('回答結果(KPMG編集)'!L$2,'受領情報一覧(KPMG編集)'!$2:$100,ROW()-1,0)),"")</f>
        <v>300⼈超</v>
      </c>
      <c r="M78" s="45" t="str">
        <f>IFERROR(IF(HLOOKUP('回答結果(KPMG編集)'!M$2,'受領情報一覧(KPMG編集)'!$2:$100,ROW()-1,0)="","",HLOOKUP('回答結果(KPMG編集)'!M$2,'受領情報一覧(KPMG編集)'!$2:$100,ROW()-1,0)),"")</f>
        <v>３億円超</v>
      </c>
      <c r="N78" s="45" t="str">
        <f>IFERROR(IF(HLOOKUP('回答結果(KPMG編集)'!N$2,'受領情報一覧(KPMG編集)'!$2:$100,ROW()-1,0)="","",HLOOKUP('回答結果(KPMG編集)'!N$2,'受領情報一覧(KPMG編集)'!$2:$100,ROW()-1,0)),"")</f>
        <v>東京都港区浜松町１丁目９ー３　NABEYA東京ビル２F</v>
      </c>
      <c r="O78" s="45" t="str">
        <f>IFERROR(IF(HLOOKUP('回答結果(KPMG編集)'!O$2,'受領情報一覧(KPMG編集)'!$2:$100,ROW()-1,0)="","",HLOOKUP('回答結果(KPMG編集)'!O$2,'受領情報一覧(KPMG編集)'!$2:$100,ROW()-1,0)),"")</f>
        <v>https://lilz-nbk.co.jp/</v>
      </c>
      <c r="P78" s="45" t="str">
        <f>IFERROR(IF(HLOOKUP('回答結果(KPMG編集)'!P$2,'受領情報一覧(KPMG編集)'!$2:$100,ROW()-1,0)="","",HLOOKUP('回答結果(KPMG編集)'!P$2,'受領情報一覧(KPMG編集)'!$2:$100,ROW()-1,0)),"")</f>
        <v>無し;</v>
      </c>
      <c r="Q78" s="45" t="str">
        <f>IFERROR(IF(HLOOKUP('回答結果(KPMG編集)'!Q$2,'受領情報一覧(KPMG編集)'!$2:$100,ROW()-1,0)="","",HLOOKUP('回答結果(KPMG編集)'!Q$2,'受領情報一覧(KPMG編集)'!$2:$100,ROW()-1,0)),"")</f>
        <v>全国;</v>
      </c>
      <c r="R78" s="45" t="str">
        <f>IFERROR(IF(HLOOKUP('回答結果(KPMG編集)'!R$2,'受領情報一覧(KPMG編集)'!$2:$100,ROW()-1,0)="","",HLOOKUP('回答結果(KPMG編集)'!R$2,'受領情報一覧(KPMG編集)'!$2:$100,ROW()-1,0)),"")</f>
        <v>IoTカメラ（非防爆カメラと防爆カメラ）を利用したＡＩ技術（文字認識技術；計器の値を読取）。</v>
      </c>
      <c r="S78" s="45" t="str">
        <f>IFERROR(IF(HLOOKUP('回答結果(KPMG編集)'!S$2,'受領情報一覧(KPMG編集)'!$2:$100,ROW()-1,0)="","",HLOOKUP('回答結果(KPMG編集)'!S$2,'受領情報一覧(KPMG編集)'!$2:$100,ROW()-1,0)),"")</f>
        <v>IoTカメラは、非防爆カメラはLiLz Cam LTE, LiLz Cam BLE(BLE/LTE Router), 防爆カメラはLC-EX10。ＡＩ技術はLiLz Gauge。</v>
      </c>
      <c r="T78" s="45" t="str">
        <f>IFERROR(IF(HLOOKUP('回答結果(KPMG編集)'!T$2,'受領情報一覧(KPMG編集)'!$2:$100,ROW()-1,0)="","",HLOOKUP('回答結果(KPMG編集)'!T$2,'受領情報一覧(KPMG編集)'!$2:$100,ROW()-1,0)),"")</f>
        <v>産業・社会インフラの目視巡回点検を自動化するシステム。電源不要、配線・設置工事・ネット環境不要で、市販の金具を使いＤＩＹにて通常あるいは防爆対応のIoTカメラを現場の計器の前に設置＆計器を撮影し、取得した計器画像をＡＩで自動読取（数値化・データ化）する。</v>
      </c>
      <c r="U78" s="45" t="str">
        <f>IFERROR(IF(HLOOKUP('回答結果(KPMG編集)'!U$2,'受領情報一覧(KPMG編集)'!$2:$100,ROW()-1,0)="","",HLOOKUP('回答結果(KPMG編集)'!U$2,'受領情報一覧(KPMG編集)'!$2:$100,ROW()-1,0)),"")</f>
        <v>https://lilz-nbk.co.jp/</v>
      </c>
      <c r="V78" s="45" t="str">
        <f>IFERROR(IF(HLOOKUP('回答結果(KPMG編集)'!V$2,'受領情報一覧(KPMG編集)'!$2:$100,ROW()-1,0)="","",HLOOKUP('回答結果(KPMG編集)'!V$2,'受領情報一覧(KPMG編集)'!$2:$100,ROW()-1,0)),"")</f>
        <v/>
      </c>
      <c r="W78" s="45" t="str">
        <f>IFERROR(IF(HLOOKUP('回答結果(KPMG編集)'!W$2,'受領情報一覧(KPMG編集)'!$2:$100,ROW()-1,0)="","",HLOOKUP('回答結果(KPMG編集)'!W$2,'受領情報一覧(KPMG編集)'!$2:$100,ROW()-1,0)),"")</f>
        <v xml:space="preserve">情報セキュリティマネジメントシステム ISMS（Information Security Management System)の国際規格「ISO27001」を取得
危険エリア（防爆エリア）での認証（IECEx/JpEx＝Ex ic IIC T6(or T4) Gc、Ex ic IIC T135℃ Dc）（ATEX＝II 3G Ex ic IIC T6(or T4)  Gc、II 3D Ex ic IIIC T135℃ Dc）を４月に取得予定
</v>
      </c>
      <c r="X78" s="45" t="str">
        <f>IFERROR(IF(HLOOKUP('回答結果(KPMG編集)'!X$2,'受領情報一覧(KPMG編集)'!$2:$100,ROW()-1,0)="","",HLOOKUP('回答結果(KPMG編集)'!X$2,'受領情報一覧(KPMG編集)'!$2:$100,ROW()-1,0)),"")</f>
        <v>複数の要素技術により構成される</v>
      </c>
      <c r="Y78" s="45" t="str">
        <f>IFERROR(IF(HLOOKUP('回答結果(KPMG編集)'!Y$2,'受領情報一覧(KPMG編集)'!$2:$100,ROW()-1,0)="","",HLOOKUP('回答結果(KPMG編集)'!Y$2,'受領情報一覧(KPMG編集)'!$2:$100,ROW()-1,0)),"")</f>
        <v/>
      </c>
      <c r="Z78" s="45" t="str">
        <f>IFERROR(IF(HLOOKUP('回答結果(KPMG編集)'!Z$2,'受領情報一覧(KPMG編集)'!$2:$100,ROW()-1,0)="","",HLOOKUP('回答結果(KPMG編集)'!Z$2,'受領情報一覧(KPMG編集)'!$2:$100,ROW()-1,0)),"")</f>
        <v/>
      </c>
      <c r="AA78" s="45" t="str">
        <f>IFERROR(IF(HLOOKUP('回答結果(KPMG編集)'!AA$2,'受領情報一覧(KPMG編集)'!$2:$100,ROW()-1,0)="","",HLOOKUP('回答結果(KPMG編集)'!AA$2,'受領情報一覧(KPMG編集)'!$2:$100,ROW()-1,0)),"")</f>
        <v/>
      </c>
      <c r="AB78" s="45" t="str">
        <f>IFERROR(IF(HLOOKUP('回答結果(KPMG編集)'!AB$2,'受領情報一覧(KPMG編集)'!$2:$100,ROW()-1,0)="","",HLOOKUP('回答結果(KPMG編集)'!AB$2,'受領情報一覧(KPMG編集)'!$2:$100,ROW()-1,0)),"")</f>
        <v/>
      </c>
      <c r="AC78" s="45" t="str">
        <f>IFERROR(IF(HLOOKUP('回答結果(KPMG編集)'!AC$2,'受領情報一覧(KPMG編集)'!$2:$100,ROW()-1,0)="","",HLOOKUP('回答結果(KPMG編集)'!AC$2,'受領情報一覧(KPMG編集)'!$2:$100,ROW()-1,0)),"")</f>
        <v>非防爆カメラはLiLz Cam LTE、LiLz Cam BLE（BLE-LTE Router）、防爆カメラはLC-EX10</v>
      </c>
      <c r="AD78" s="45" t="str">
        <f>IFERROR(IF(HLOOKUP('回答結果(KPMG編集)'!AD$2,'受領情報一覧(KPMG編集)'!$2:$100,ROW()-1,0)="","",HLOOKUP('回答結果(KPMG編集)'!AD$2,'受領情報一覧(KPMG編集)'!$2:$100,ROW()-1,0)),"")</f>
        <v>非防爆カメラはLCAM-L11（LiLz Cam LTE）、LCAM-B11（LiLz Cam BLE)&amp;BBLTR1-LP（BLE-LTE Router）、防爆カメラはLC-EX10</v>
      </c>
      <c r="AE78" s="45" t="str">
        <f>IFERROR(IF(HLOOKUP('回答結果(KPMG編集)'!AE$2,'受領情報一覧(KPMG編集)'!$2:$100,ROW()-1,0)="","",HLOOKUP('回答結果(KPMG編集)'!AE$2,'受領情報一覧(KPMG編集)'!$2:$100,ROW()-1,0)),"")</f>
        <v>NBKマーケティング株式会社</v>
      </c>
      <c r="AF78" s="45" t="str">
        <f>IFERROR(IF(HLOOKUP('回答結果(KPMG編集)'!AF$2,'受領情報一覧(KPMG編集)'!$2:$100,ROW()-1,0)="","",HLOOKUP('回答結果(KPMG編集)'!AF$2,'受領情報一覧(KPMG編集)'!$2:$100,ROW()-1,0)),"")</f>
        <v>エヌビーケイマーケティングカブシキカイシャ</v>
      </c>
      <c r="AG78" s="45" t="str">
        <f>IFERROR(IF(HLOOKUP('回答結果(KPMG編集)'!AG$2,'受領情報一覧(KPMG編集)'!$2:$100,ROW()-1,0)="","",HLOOKUP('回答結果(KPMG編集)'!AG$2,'受領情報一覧(KPMG編集)'!$2:$100,ROW()-1,0)),"")</f>
        <v>7010401051592</v>
      </c>
      <c r="AH78" s="45" t="str">
        <f>IFERROR(IF(HLOOKUP('回答結果(KPMG編集)'!AH$2,'受領情報一覧(KPMG編集)'!$2:$100,ROW()-1,0)="","",HLOOKUP('回答結果(KPMG編集)'!AH$2,'受領情報一覧(KPMG編集)'!$2:$100,ROW()-1,0)),"")</f>
        <v>東京都港区浜松町１丁目９－３　NABEYA東京ビル２F</v>
      </c>
      <c r="AI78" s="45" t="str">
        <f>IFERROR(IF(HLOOKUP('回答結果(KPMG編集)'!AI$2,'受領情報一覧(KPMG編集)'!$2:$100,ROW()-1,0)="","",HLOOKUP('回答結果(KPMG編集)'!AI$2,'受領情報一覧(KPMG編集)'!$2:$100,ROW()-1,0)),"")</f>
        <v>次のセクションの回答へ進む</v>
      </c>
      <c r="AJ78" s="45" t="str">
        <f>IFERROR(IF(HLOOKUP('回答結果(KPMG編集)'!AJ$2,'受領情報一覧(KPMG編集)'!$2:$100,ROW()-1,0)="","",HLOOKUP('回答結果(KPMG編集)'!AJ$2,'受領情報一覧(KPMG編集)'!$2:$100,ROW()-1,0)),"")</f>
        <v/>
      </c>
      <c r="AK78" s="45" t="str">
        <f>IFERROR(IF(HLOOKUP('回答結果(KPMG編集)'!AK$2,'受領情報一覧(KPMG編集)'!$2:$100,ROW()-1,0)="","",HLOOKUP('回答結果(KPMG編集)'!AK$2,'受領情報一覧(KPMG編集)'!$2:$100,ROW()-1,0)),"")</f>
        <v/>
      </c>
      <c r="AL78" s="45" t="str">
        <f>IFERROR(IF(HLOOKUP('回答結果(KPMG編集)'!AL$2,'受領情報一覧(KPMG編集)'!$2:$100,ROW()-1,0)="","",HLOOKUP('回答結果(KPMG編集)'!AL$2,'受領情報一覧(KPMG編集)'!$2:$100,ROW()-1,0)),"")</f>
        <v/>
      </c>
      <c r="AM78" s="45" t="str">
        <f>IFERROR(IF(HLOOKUP('回答結果(KPMG編集)'!AM$2,'受領情報一覧(KPMG編集)'!$2:$100,ROW()-1,0)="","",HLOOKUP('回答結果(KPMG編集)'!AM$2,'受領情報一覧(KPMG編集)'!$2:$100,ROW()-1,0)),"")</f>
        <v/>
      </c>
      <c r="AN78" s="45" t="str">
        <f>IFERROR(IF(HLOOKUP('回答結果(KPMG編集)'!AN$2,'受領情報一覧(KPMG編集)'!$2:$100,ROW()-1,0)="","",HLOOKUP('回答結果(KPMG編集)'!AN$2,'受領情報一覧(KPMG編集)'!$2:$100,ROW()-1,0)),"")</f>
        <v/>
      </c>
      <c r="AO78" s="45" t="str">
        <f>IFERROR(IF(HLOOKUP('回答結果(KPMG編集)'!AO$2,'受領情報一覧(KPMG編集)'!$2:$100,ROW()-1,0)="","",HLOOKUP('回答結果(KPMG編集)'!AO$2,'受領情報一覧(KPMG編集)'!$2:$100,ROW()-1,0)),"")</f>
        <v/>
      </c>
      <c r="AP78" s="45" t="str">
        <f>IFERROR(IF(HLOOKUP('回答結果(KPMG編集)'!AP$2,'受領情報一覧(KPMG編集)'!$2:$100,ROW()-1,0)="","",HLOOKUP('回答結果(KPMG編集)'!AP$2,'受領情報一覧(KPMG編集)'!$2:$100,ROW()-1,0)),"")</f>
        <v/>
      </c>
      <c r="AQ78" s="45" t="str">
        <f>IFERROR(IF(HLOOKUP('回答結果(KPMG編集)'!AQ$2,'受領情報一覧(KPMG編集)'!$2:$100,ROW()-1,0)="","",HLOOKUP('回答結果(KPMG編集)'!AQ$2,'受領情報一覧(KPMG編集)'!$2:$100,ROW()-1,0)),"")</f>
        <v/>
      </c>
      <c r="AR78" s="45" t="str">
        <f>IFERROR(IF(HLOOKUP('回答結果(KPMG編集)'!AR$2,'受領情報一覧(KPMG編集)'!$2:$100,ROW()-1,0)="","",HLOOKUP('回答結果(KPMG編集)'!AR$2,'受領情報一覧(KPMG編集)'!$2:$100,ROW()-1,0)),"")</f>
        <v/>
      </c>
      <c r="AS78" s="45" t="str">
        <f>IFERROR(IF(HLOOKUP('回答結果(KPMG編集)'!AS$2,'受領情報一覧(KPMG編集)'!$2:$100,ROW()-1,0)="","",HLOOKUP('回答結果(KPMG編集)'!AS$2,'受領情報一覧(KPMG編集)'!$2:$100,ROW()-1,0)),"")</f>
        <v/>
      </c>
      <c r="AT78" s="45" t="str">
        <f>IFERROR(IF(HLOOKUP('回答結果(KPMG編集)'!AT$2,'受領情報一覧(KPMG編集)'!$2:$100,ROW()-1,0)="","",HLOOKUP('回答結果(KPMG編集)'!AT$2,'受領情報一覧(KPMG編集)'!$2:$100,ROW()-1,0)),"")</f>
        <v/>
      </c>
      <c r="AU78" s="45" t="str">
        <f>IFERROR(IF(HLOOKUP('回答結果(KPMG編集)'!AU$2,'受領情報一覧(KPMG編集)'!$2:$100,ROW()-1,0)="","",HLOOKUP('回答結果(KPMG編集)'!AU$2,'受領情報一覧(KPMG編集)'!$2:$100,ROW()-1,0)),"")</f>
        <v/>
      </c>
      <c r="AV78" s="45" t="str">
        <f>IFERROR(IF(HLOOKUP('回答結果(KPMG編集)'!AV$2,'受領情報一覧(KPMG編集)'!$2:$100,ROW()-1,0)="","",HLOOKUP('回答結果(KPMG編集)'!AV$2,'受領情報一覧(KPMG編集)'!$2:$100,ROW()-1,0)),"")</f>
        <v/>
      </c>
      <c r="AW78" s="45" t="str">
        <f>IFERROR(IF(HLOOKUP('回答結果(KPMG編集)'!AW$2,'受領情報一覧(KPMG編集)'!$2:$100,ROW()-1,0)="","",HLOOKUP('回答結果(KPMG編集)'!AW$2,'受領情報一覧(KPMG編集)'!$2:$100,ROW()-1,0)),"")</f>
        <v/>
      </c>
      <c r="AX78" s="45" t="str">
        <f>IFERROR(IF(HLOOKUP('回答結果(KPMG編集)'!AX$2,'受領情報一覧(KPMG編集)'!$2:$100,ROW()-1,0)="","",HLOOKUP('回答結果(KPMG編集)'!AX$2,'受領情報一覧(KPMG編集)'!$2:$100,ROW()-1,0)),"")</f>
        <v/>
      </c>
      <c r="AY78" s="45" t="str">
        <f>IFERROR(IF(HLOOKUP('回答結果(KPMG編集)'!AY$2,'受領情報一覧(KPMG編集)'!$2:$100,ROW()-1,0)="","",HLOOKUP('回答結果(KPMG編集)'!AY$2,'受領情報一覧(KPMG編集)'!$2:$100,ROW()-1,0)),"")</f>
        <v/>
      </c>
      <c r="AZ78" s="45" t="str">
        <f>IFERROR(IF(HLOOKUP('回答結果(KPMG編集)'!AZ$2,'受領情報一覧(KPMG編集)'!$2:$100,ROW()-1,0)="","",HLOOKUP('回答結果(KPMG編集)'!AZ$2,'受領情報一覧(KPMG編集)'!$2:$100,ROW()-1,0)),"")</f>
        <v/>
      </c>
      <c r="BA78" s="45" t="str">
        <f>IFERROR(IF(HLOOKUP('回答結果(KPMG編集)'!BA$2,'受領情報一覧(KPMG編集)'!$2:$100,ROW()-1,0)="","",HLOOKUP('回答結果(KPMG編集)'!BA$2,'受領情報一覧(KPMG編集)'!$2:$100,ROW()-1,0)),"")</f>
        <v/>
      </c>
      <c r="BB78" s="185" t="str">
        <f>IFERROR(IF(HLOOKUP('回答結果(KPMG編集)'!BB$2,'受領情報一覧(KPMG編集)'!$2:$100,ROW()-1,0)="","",HLOOKUP('回答結果(KPMG編集)'!BB$2,'受領情報一覧(KPMG編集)'!$2:$100,ROW()-1,0)),"")</f>
        <v/>
      </c>
      <c r="BC78" s="45" t="str">
        <f>IFERROR(IF(HLOOKUP('回答結果(KPMG編集)'!BC$2,'受領情報一覧(KPMG編集)'!$2:$100,ROW()-1,0)="","",HLOOKUP('回答結果(KPMG編集)'!BC$2,'受領情報一覧(KPMG編集)'!$2:$100,ROW()-1,0)),"")</f>
        <v/>
      </c>
      <c r="BD78" s="45" t="str">
        <f>IFERROR(IF(HLOOKUP('回答結果(KPMG編集)'!BD$2,'受領情報一覧(KPMG編集)'!$2:$100,ROW()-1,0)="","",HLOOKUP('回答結果(KPMG編集)'!BD$2,'受領情報一覧(KPMG編集)'!$2:$100,ROW()-1,0)),"")</f>
        <v/>
      </c>
      <c r="BE78" s="45" t="str">
        <f>IFERROR(IF(HLOOKUP('回答結果(KPMG編集)'!BE$2,'受領情報一覧(KPMG編集)'!$2:$100,ROW()-1,0)="","",HLOOKUP('回答結果(KPMG編集)'!BE$2,'受領情報一覧(KPMG編集)'!$2:$100,ROW()-1,0)),"")</f>
        <v/>
      </c>
      <c r="BF78" s="45" t="str">
        <f>IFERROR(IF(HLOOKUP('回答結果(KPMG編集)'!BF$2,'受領情報一覧(KPMG編集)'!$2:$100,ROW()-1,0)="","",HLOOKUP('回答結果(KPMG編集)'!BF$2,'受領情報一覧(KPMG編集)'!$2:$100,ROW()-1,0)),"")</f>
        <v/>
      </c>
      <c r="BG78" s="45" t="str">
        <f>IFERROR(IF(HLOOKUP('回答結果(KPMG編集)'!BG$2,'受領情報一覧(KPMG編集)'!$2:$100,ROW()-1,0)="","",HLOOKUP('回答結果(KPMG編集)'!BG$2,'受領情報一覧(KPMG編集)'!$2:$100,ROW()-1,0)),"")</f>
        <v/>
      </c>
      <c r="BH78" s="45" t="str">
        <f>IFERROR(IF(HLOOKUP('回答結果(KPMG編集)'!BH$2,'受領情報一覧(KPMG編集)'!$2:$100,ROW()-1,0)="","",HLOOKUP('回答結果(KPMG編集)'!BH$2,'受領情報一覧(KPMG編集)'!$2:$100,ROW()-1,0)),"")</f>
        <v/>
      </c>
      <c r="BI78" s="45" t="str">
        <f>IFERROR(IF(HLOOKUP('回答結果(KPMG編集)'!BI$2,'受領情報一覧(KPMG編集)'!$2:$100,ROW()-1,0)="","",HLOOKUP('回答結果(KPMG編集)'!BI$2,'受領情報一覧(KPMG編集)'!$2:$100,ROW()-1,0)),"")</f>
        <v/>
      </c>
      <c r="BJ78" s="45" t="str">
        <f>IFERROR(IF(HLOOKUP('回答結果(KPMG編集)'!BJ$2,'受領情報一覧(KPMG編集)'!$2:$100,ROW()-1,0)="","",HLOOKUP('回答結果(KPMG編集)'!BJ$2,'受領情報一覧(KPMG編集)'!$2:$100,ROW()-1,0)),"")</f>
        <v/>
      </c>
      <c r="BK78" s="45" t="str">
        <f>IFERROR(IF(HLOOKUP('回答結果(KPMG編集)'!BK$2,'受領情報一覧(KPMG編集)'!$2:$100,ROW()-1,0)="","",HLOOKUP('回答結果(KPMG編集)'!BK$2,'受領情報一覧(KPMG編集)'!$2:$100,ROW()-1,0)),"")</f>
        <v/>
      </c>
      <c r="BL78" s="45" t="str">
        <f>IFERROR(IF(HLOOKUP('回答結果(KPMG編集)'!BL$2,'受領情報一覧(KPMG編集)'!$2:$100,ROW()-1,0)="","",HLOOKUP('回答結果(KPMG編集)'!BL$2,'受領情報一覧(KPMG編集)'!$2:$100,ROW()-1,0)),"")</f>
        <v/>
      </c>
      <c r="BM78" s="45" t="str">
        <f>IFERROR(IF(HLOOKUP('回答結果(KPMG編集)'!BM$2,'受領情報一覧(KPMG編集)'!$2:$100,ROW()-1,0)="","",HLOOKUP('回答結果(KPMG編集)'!BM$2,'受領情報一覧(KPMG編集)'!$2:$100,ROW()-1,0)),"")</f>
        <v>有</v>
      </c>
      <c r="BN78" s="45" t="str">
        <f>IFERROR(IF(HLOOKUP('回答結果(KPMG編集)'!BN$2,'受領情報一覧(KPMG編集)'!$2:$100,ROW()-1,0)="","",HLOOKUP('回答結果(KPMG編集)'!BN$2,'受領情報一覧(KPMG編集)'!$2:$100,ROW()-1,0)),"")</f>
        <v>土木構造物（道路、トンネル、橋梁、導管等の埋設物、等）;建築物（家屋、事業所、工場、畜舎、倉庫、等）;設備（建築設備、水道設備、製造設備、防災設備、等）;</v>
      </c>
      <c r="BO78" s="45" t="str">
        <f>IFERROR(IF(HLOOKUP('回答結果(KPMG編集)'!BO$2,'受領情報一覧(KPMG編集)'!$2:$100,ROW()-1,0)="","",HLOOKUP('回答結果(KPMG編集)'!BO$2,'受領情報一覧(KPMG編集)'!$2:$100,ROW()-1,0)),"")</f>
        <v>静止画や動画データ;</v>
      </c>
      <c r="BP78" s="45" t="str">
        <f>IFERROR(IF(HLOOKUP('回答結果(KPMG編集)'!BP$2,'受領情報一覧(KPMG編集)'!$2:$100,ROW()-1,0)="","",HLOOKUP('回答結果(KPMG編集)'!BP$2,'受領情報一覧(KPMG編集)'!$2:$100,ROW()-1,0)),"")</f>
        <v>機器を確認対象の付近に設置（常設）;操作用機器（コントローラー）と観測機器（ドローン、移動ロボット、等）を無線接続し、現場の担当者により遠隔操作;操作用機器（コントローラー）と観測機器（ドローン、移動ロボット、等）を無線接続し、遠隔地の担当者により遠隔操作;</v>
      </c>
      <c r="BQ78" s="45" t="str">
        <f>IFERROR(IF(HLOOKUP('回答結果(KPMG編集)'!BQ$2,'受領情報一覧(KPMG編集)'!$2:$100,ROW()-1,0)="","",HLOOKUP('回答結果(KPMG編集)'!BQ$2,'受領情報一覧(KPMG編集)'!$2:$100,ROW()-1,0)),"")</f>
        <v>レベル3：実装（製品・サービスとして提供されている）</v>
      </c>
      <c r="BR78" s="45" t="str">
        <f>IFERROR(IF(HLOOKUP('回答結果(KPMG編集)'!BR$2,'受領情報一覧(KPMG編集)'!$2:$100,ROW()-1,0)="","",HLOOKUP('回答結果(KPMG編集)'!BR$2,'受領情報一覧(KPMG編集)'!$2:$100,ROW()-1,0)),"")</f>
        <v xml:space="preserve">関連動画はこちら（ https://www.youtube.com/watch?v=FN27Q9Lbcuk ）。
市販の金具を使いＤＩＹにて通常IoTカメラあるいは防爆対応IoTカメラを現場の計器前に設置し、カメラを設定するアプリで「位置」「画質」「撮影スケジュール」「フラッシュの有無や強さ」等を撮影しながら設定する。設定後は、カメラが定期的に対象計器・設備などを撮影～撮影された画像データがLTE閉域網（Cat.1）経由でクラウド（Microsoft Azure）内のLiLz Gauge（クラウドサービス）へあがる。ユーザーはLiLz Gauge（クラウドサービス）へメールアドレスとパスワードでログインすればUI（ユーザー画面）で画像データを確認可能。計器読取ＡＩで各計器の自動読取を設定すれば、自動で計器の（針の位置など）値が数値化・データ化されクラウドへデータが蓄積されていく（現状データ容量に限界無し）。LiLz Gaugeのデータは他システムとＡＰＩ連携が可能（ＡＰＩは無料公開）で、例えばPI System（パイシステム）、電子帳票ツールの「i-Reporter( https://i-reporter.jp/ )」や「MENTENA（https://lp.mentena.biz/）」と連携している。
</v>
      </c>
      <c r="BS78" s="45" t="str">
        <f>IFERROR(IF(HLOOKUP('回答結果(KPMG編集)'!BS$2,'受領情報一覧(KPMG編集)'!$2:$100,ROW()-1,0)="","",HLOOKUP('回答結果(KPMG編集)'!BS$2,'受領情報一覧(KPMG編集)'!$2:$100,ROW()-1,0)),"")</f>
        <v>IoTカメラのため、３２にて回答します。</v>
      </c>
      <c r="BT78" s="45" t="str">
        <f>IFERROR(IF(HLOOKUP('回答結果(KPMG編集)'!BT$2,'受領情報一覧(KPMG編集)'!$2:$100,ROW()-1,0)="","",HLOOKUP('回答結果(KPMG編集)'!BT$2,'受領情報一覧(KPMG編集)'!$2:$100,ROW()-1,0)),"")</f>
        <v xml:space="preserve">カメラの寸法：非防爆カメラ＝125.5 x 139.9 x 24.5mm、防爆カメラ＝130.2 x 156.0 x 26.1mm
重量：非防爆カメラ＝約３５０ｇ、防爆カメラ＝約５５０ｇ。
稼働時間：１日３回の撮影で電池が３年（再充電可能）。
画角：68.7度。
画像取得頻度は最大で１４４回／１日＝１０分に１度、最小は１回／１日。
測定距離は計器側の新旧や汚れの付着などで変わるため明確なコメントが難ですが、100mmの計器を利用した測定距離に関する試験データはあります。
防水防塵：ＩＰ６５
動作環境温度：公式にはー１０～６０℃だが、実績では上下とも１０度程度超過しても問題なし
遠隔操作は、「EV＝露光値」「フラッシュなど光の調節」など一部の調整は可能。近々に、撮影間隔・画質の調整も遠隔操作可能になる予定。
稼働時間：１日３回の撮影で３年
防爆記号：IECEx/JpEx＝Ex ic IIC T6(or T4) Gc、Ex ic IIC T135℃ Dcを取得予定。
</v>
      </c>
      <c r="BU78" s="45" t="str">
        <f>IFERROR(IF(HLOOKUP('回答結果(KPMG編集)'!BU$2,'受領情報一覧(KPMG編集)'!$2:$100,ROW()-1,0)="","",HLOOKUP('回答結果(KPMG編集)'!BU$2,'受領情報一覧(KPMG編集)'!$2:$100,ROW()-1,0)),"")</f>
        <v>有</v>
      </c>
      <c r="BV78" s="45" t="str">
        <f>IFERROR(IF(HLOOKUP('回答結果(KPMG編集)'!BV$2,'受領情報一覧(KPMG編集)'!$2:$100,ROW()-1,0)="","",HLOOKUP('回答結果(KPMG編集)'!BV$2,'受領情報一覧(KPMG編集)'!$2:$100,ROW()-1,0)),"")</f>
        <v>取得したデータの変化量を分析することで経年劣化状況（亀裂、傷、欠損、動作異常、異音、異常振動、温度異常、漏えい電流、漏えいガス、等）を検出;取得したデータの傾向分析から経年劣化の予兆を行うＡＩの実装も開発工程には入っています。;</v>
      </c>
      <c r="BW78" s="45" t="str">
        <f>IFERROR(IF(HLOOKUP('回答結果(KPMG編集)'!BW$2,'受領情報一覧(KPMG編集)'!$2:$100,ROW()-1,0)="","",HLOOKUP('回答結果(KPMG編集)'!BW$2,'受領情報一覧(KPMG編集)'!$2:$100,ROW()-1,0)),"")</f>
        <v>レベル3：実装（製品・サービスとして提供されている）</v>
      </c>
      <c r="BX78" s="45" t="str">
        <f>IFERROR(IF(HLOOKUP('回答結果(KPMG編集)'!BX$2,'受領情報一覧(KPMG編集)'!$2:$100,ROW()-1,0)="","",HLOOKUP('回答結果(KPMG編集)'!BX$2,'受領情報一覧(KPMG編集)'!$2:$100,ROW()-1,0)),"")</f>
        <v>計器画像データから数値化された値が動作異常（しきい値を超えた）の場合に警告メール等を発信。日々の運用で警告が多い場合には、動作異常や漏洩の可能性を察知。</v>
      </c>
      <c r="BY78" s="45" t="str">
        <f>IFERROR(IF(HLOOKUP('回答結果(KPMG編集)'!BY$2,'受領情報一覧(KPMG編集)'!$2:$100,ROW()-1,0)="","",HLOOKUP('回答結果(KPMG編集)'!BY$2,'受領情報一覧(KPMG編集)'!$2:$100,ROW()-1,0)),"")</f>
        <v>ISO/IEC 27001認証;</v>
      </c>
      <c r="BZ78" s="45" t="str">
        <f>IFERROR(IF(HLOOKUP('回答結果(KPMG編集)'!BZ$2,'受領情報一覧(KPMG編集)'!$2:$100,ROW()-1,0)="","",HLOOKUP('回答結果(KPMG編集)'!BZ$2,'受領情報一覧(KPMG編集)'!$2:$100,ROW()-1,0)),"")</f>
        <v>両方取得していない</v>
      </c>
      <c r="CA78" s="45" t="str">
        <f>IFERROR(IF(HLOOKUP('回答結果(KPMG編集)'!CA$2,'受領情報一覧(KPMG編集)'!$2:$100,ROW()-1,0)="","",HLOOKUP('回答結果(KPMG編集)'!CA$2,'受領情報一覧(KPMG編集)'!$2:$100,ROW()-1,0)),"")</f>
        <v/>
      </c>
      <c r="CB78" s="45" t="str">
        <f>IFERROR(IF(HLOOKUP('回答結果(KPMG編集)'!CB$2,'受領情報一覧(KPMG編集)'!$2:$100,ROW()-1,0)="","",HLOOKUP('回答結果(KPMG編集)'!CB$2,'受領情報一覧(KPMG編集)'!$2:$100,ROW()-1,0)),"")</f>
        <v/>
      </c>
      <c r="CC78" s="45" t="str">
        <f>IFERROR(IF(HLOOKUP('回答結果(KPMG編集)'!CC$2,'受領情報一覧(KPMG編集)'!$2:$100,ROW()-1,0)="","",HLOOKUP('回答結果(KPMG編集)'!CC$2,'受領情報一覧(KPMG編集)'!$2:$100,ROW()-1,0)),"")</f>
        <v/>
      </c>
      <c r="CD78" s="45" t="str">
        <f>IFERROR(IF(HLOOKUP('回答結果(KPMG編集)'!CD$2,'受領情報一覧(KPMG編集)'!$2:$100,ROW()-1,0)="","",HLOOKUP('回答結果(KPMG編集)'!CD$2,'受領情報一覧(KPMG編集)'!$2:$100,ROW()-1,0)),"")</f>
        <v/>
      </c>
      <c r="CE78" s="45" t="str">
        <f>IFERROR(IF(HLOOKUP('回答結果(KPMG編集)'!CE$2,'受領情報一覧(KPMG編集)'!$2:$100,ROW()-1,0)="","",HLOOKUP('回答結果(KPMG編集)'!CE$2,'受領情報一覧(KPMG編集)'!$2:$100,ROW()-1,0)),"")</f>
        <v>国内外発刊のガイドラインに準拠した脆弱性検査を実施している</v>
      </c>
      <c r="CF78" s="45" t="str">
        <f>IFERROR(IF(HLOOKUP('回答結果(KPMG編集)'!CF$2,'受領情報一覧(KPMG編集)'!$2:$100,ROW()-1,0)="","",HLOOKUP('回答結果(KPMG編集)'!CF$2,'受領情報一覧(KPMG編集)'!$2:$100,ROW()-1,0)),"")</f>
        <v>・ EoP脅威モデリングカードゲーム（潜在的なセキュリティ脅威を洗い出すツール）による脆弱性の事前検知
・ OWASP TOP10に基づいたペンテストの実施
などを実施。</v>
      </c>
      <c r="CG78" s="45" t="str">
        <f>IFERROR(IF(HLOOKUP('回答結果(KPMG編集)'!CG$2,'受領情報一覧(KPMG編集)'!$2:$100,ROW()-1,0)="","",HLOOKUP('回答結果(KPMG編集)'!CG$2,'受領情報一覧(KPMG編集)'!$2:$100,ROW()-1,0)),"")</f>
        <v>脆弱性スキャン　※パッチの適用状況等を診断する;ペネトレーションテスト　※疑似的な攻撃を試みることで攻撃への耐性を確認する;静的アプリケーション・セキュリティ・テスト　※ソースコードのコーディングを分析し、脆弱性を検出する;動的アプリケーション・セキュリティ・テスト　※実行されるアプリケーションに対し、攻撃を仕掛け、脆弱性を検出する;コードレビュー　※ソースコードをレビューすることで（脆弱性を含む）不具合を検出する;ファジングテスト　※無効なデータや予期しないデータを入力することで、例外的な状況を発生させ、挙動を確認する;ストレステスト　※必要以上の負荷を発生させ、正常に動作するか（隠れた欠陥がないか）を確認する;</v>
      </c>
      <c r="CH78" s="45" t="str">
        <f>IFERROR(IF(HLOOKUP('回答結果(KPMG編集)'!CH$2,'受領情報一覧(KPMG編集)'!$2:$100,ROW()-1,0)="","",HLOOKUP('回答結果(KPMG編集)'!CH$2,'受領情報一覧(KPMG編集)'!$2:$100,ROW()-1,0)),"")</f>
        <v/>
      </c>
      <c r="CI78" s="45" t="str">
        <f>IFERROR(IF(HLOOKUP('回答結果(KPMG編集)'!CI$2,'受領情報一覧(KPMG編集)'!$2:$100,ROW()-1,0)="","",HLOOKUP('回答結果(KPMG編集)'!CI$2,'受領情報一覧(KPMG編集)'!$2:$100,ROW()-1,0)),"")</f>
        <v/>
      </c>
      <c r="CJ78" s="45" t="str">
        <f>IFERROR(IF(HLOOKUP('回答結果(KPMG編集)'!CJ$2,'受領情報一覧(KPMG編集)'!$2:$100,ROW()-1,0)="","",HLOOKUP('回答結果(KPMG編集)'!CJ$2,'受領情報一覧(KPMG編集)'!$2:$100,ROW()-1,0)),"")</f>
        <v>日本国内のデータセンタ</v>
      </c>
      <c r="CK78" s="45" t="str">
        <f>IFERROR(IF(HLOOKUP('回答結果(KPMG編集)'!CK$2,'受領情報一覧(KPMG編集)'!$2:$100,ROW()-1,0)="","",HLOOKUP('回答結果(KPMG編集)'!CK$2,'受領情報一覧(KPMG編集)'!$2:$100,ROW()-1,0)),"")</f>
        <v>画像およびDBは画像データはAES256bitで暗号化して保存。パスワードはさらにハッシュ化も実施しています。
暗号化通信プロトコルとして、TLS (Transport Layer Security)1.2で暗号化しています。</v>
      </c>
      <c r="CL78" s="45" t="str">
        <f>IFERROR(IF(HLOOKUP('回答結果(KPMG編集)'!CL$2,'受領情報一覧(KPMG編集)'!$2:$100,ROW()-1,0)="","",HLOOKUP('回答結果(KPMG編集)'!CL$2,'受領情報一覧(KPMG編集)'!$2:$100,ROW()-1,0)),"")</f>
        <v/>
      </c>
      <c r="CM78" s="45" t="str">
        <f>IFERROR(IF(HLOOKUP('回答結果(KPMG編集)'!CM$2,'受領情報一覧(KPMG編集)'!$2:$100,ROW()-1,0)="","",HLOOKUP('回答結果(KPMG編集)'!CM$2,'受領情報一覧(KPMG編集)'!$2:$100,ROW()-1,0)),"")</f>
        <v/>
      </c>
      <c r="CN78" s="45" t="str">
        <f>IFERROR(IF(HLOOKUP('回答結果(KPMG編集)'!CN$2,'受領情報一覧(KPMG編集)'!$2:$100,ROW()-1,0)="","",HLOOKUP('回答結果(KPMG編集)'!CN$2,'受領情報一覧(KPMG編集)'!$2:$100,ROW()-1,0)),"")</f>
        <v/>
      </c>
      <c r="CO78" s="45" t="str">
        <f>IFERROR(IF(HLOOKUP('回答結果(KPMG編集)'!CO$2,'受領情報一覧(KPMG編集)'!$2:$100,ROW()-1,0)="","",HLOOKUP('回答結果(KPMG編集)'!CO$2,'受領情報一覧(KPMG編集)'!$2:$100,ROW()-1,0)),"")</f>
        <v/>
      </c>
      <c r="CP78" s="45" t="str">
        <f>IFERROR(IF(HLOOKUP('回答結果(KPMG編集)'!CP$2,'受領情報一覧(KPMG編集)'!$2:$100,ROW()-1,0)="","",HLOOKUP('回答結果(KPMG編集)'!CP$2,'受領情報一覧(KPMG編集)'!$2:$100,ROW()-1,0)),"")</f>
        <v/>
      </c>
      <c r="CQ78" s="45" t="str">
        <f>IFERROR(IF(HLOOKUP('回答結果(KPMG編集)'!CQ$2,'受領情報一覧(KPMG編集)'!$2:$100,ROW()-1,0)="","",HLOOKUP('回答結果(KPMG編集)'!CQ$2,'受領情報一覧(KPMG編集)'!$2:$100,ROW()-1,0)),"")</f>
        <v/>
      </c>
      <c r="CR78" s="45" t="str">
        <f>IFERROR(IF(HLOOKUP('回答結果(KPMG編集)'!CR$2,'受領情報一覧(KPMG編集)'!$2:$100,ROW()-1,0)="","",HLOOKUP('回答結果(KPMG編集)'!CR$2,'受領情報一覧(KPMG編集)'!$2:$100,ROW()-1,0)),"")</f>
        <v/>
      </c>
      <c r="CS78" s="45" t="str">
        <f>IFERROR(IF(HLOOKUP('回答結果(KPMG編集)'!CS$2,'受領情報一覧(KPMG編集)'!$2:$100,ROW()-1,0)="","",HLOOKUP('回答結果(KPMG編集)'!CS$2,'受領情報一覧(KPMG編集)'!$2:$100,ROW()-1,0)),"")</f>
        <v/>
      </c>
      <c r="CT78" s="45" t="str">
        <f>IFERROR(IF(HLOOKUP('回答結果(KPMG編集)'!CT$2,'受領情報一覧(KPMG編集)'!$2:$100,ROW()-1,0)="","",HLOOKUP('回答結果(KPMG編集)'!CT$2,'受領情報一覧(KPMG編集)'!$2:$100,ROW()-1,0)),"")</f>
        <v/>
      </c>
      <c r="CU78" s="45" t="str">
        <f>IFERROR(IF(HLOOKUP('回答結果(KPMG編集)'!CU$2,'受領情報一覧(KPMG編集)'!$2:$100,ROW()-1,0)="","",HLOOKUP('回答結果(KPMG編集)'!CU$2,'受領情報一覧(KPMG編集)'!$2:$100,ROW()-1,0)),"")</f>
        <v/>
      </c>
      <c r="CV78" s="45" t="str">
        <f>IFERROR(IF(HLOOKUP('回答結果(KPMG編集)'!CV$2,'受領情報一覧(KPMG編集)'!$2:$100,ROW()-1,0)="","",HLOOKUP('回答結果(KPMG編集)'!CV$2,'受領情報一覧(KPMG編集)'!$2:$100,ROW()-1,0)),"")</f>
        <v>５０００台以上</v>
      </c>
      <c r="CW78" s="45" t="str">
        <f>IFERROR(IF(HLOOKUP('回答結果(KPMG編集)'!CW$2,'受領情報一覧(KPMG編集)'!$2:$100,ROW()-1,0)="","",HLOOKUP('回答結果(KPMG編集)'!CW$2,'受領情報一覧(KPMG編集)'!$2:$100,ROW()-1,0)),"")</f>
        <v>無し</v>
      </c>
      <c r="CX78" s="45" t="str">
        <f>IFERROR(IF(HLOOKUP('回答結果(KPMG編集)'!CX$2,'受領情報一覧(KPMG編集)'!$2:$100,ROW()-1,0)="","",HLOOKUP('回答結果(KPMG編集)'!CX$2,'受領情報一覧(KPMG編集)'!$2:$100,ROW()-1,0)),"")</f>
        <v>導入事例詳細については、導入済のユーザー企業（民間）が同業他社との競合関係もある為、公開については個別の折衝が必要で、今すぐのご案内は難しいですが、「導入企業の社名公開」として、三菱ケミカル・ENEOS・AGC・豊田合成・宝酒造・UCC上島珈琲・ユーラスエナジー・ロームアポロ・サーラエナジーから快諾いただいております。事例詳細の公開の必要性があれば個別にお問い合わせは可能です。</v>
      </c>
      <c r="CY78" s="45" t="str">
        <f>IFERROR(IF(HLOOKUP('回答結果(KPMG編集)'!CY$2,'受領情報一覧(KPMG編集)'!$2:$100,ROW()-1,0)="","",HLOOKUP('回答結果(KPMG編集)'!CY$2,'受領情報一覧(KPMG編集)'!$2:$100,ROW()-1,0)),"")</f>
        <v/>
      </c>
      <c r="CZ78" s="45" t="str">
        <f>IFERROR(IF(HLOOKUP('回答結果(KPMG編集)'!CZ$2,'受領情報一覧(KPMG編集)'!$2:$100,ROW()-1,0)="","",HLOOKUP('回答結果(KPMG編集)'!CZ$2,'受領情報一覧(KPMG編集)'!$2:$100,ROW()-1,0)),"")</f>
        <v/>
      </c>
      <c r="DA78" s="45" t="str">
        <f>IFERROR(IF(HLOOKUP('回答結果(KPMG編集)'!DA$2,'受領情報一覧(KPMG編集)'!$2:$100,ROW()-1,0)="","",HLOOKUP('回答結果(KPMG編集)'!DA$2,'受領情報一覧(KPMG編集)'!$2:$100,ROW()-1,0)),"")</f>
        <v xml:space="preserve">初期導入費用：
非防爆カメラ（LiLz Cam LTE, LiLz Cam BLE(BLE-LTE Router) ）：オープン価格
防爆カメラ（LC-EX10）：オープン価格
クラウドサービス：Lightプラン＝１台につき３８００円／月・同Standardプラン５８００円／月、同Professionalプラン９８００円／月
他、ＤＩＹ設置用の金具：２０００円～５０００円程度
</v>
      </c>
      <c r="DB78" s="45" t="str">
        <f>IFERROR(IF(HLOOKUP('回答結果(KPMG編集)'!DB$2,'受領情報一覧(KPMG編集)'!$2:$100,ROW()-1,0)="","",HLOOKUP('回答結果(KPMG編集)'!DB$2,'受領情報一覧(KPMG編集)'!$2:$100,ROW()-1,0)),"")</f>
        <v>特許 第7144809号
特許 第7144810号
特許 第7169035号</v>
      </c>
      <c r="DC78" s="45" t="str">
        <f>IFERROR(IF(HLOOKUP('回答結果(KPMG編集)'!DC$2,'受領情報一覧(KPMG編集)'!$2:$100,ROW()-1,0)="","",HLOOKUP('回答結果(KPMG編集)'!DC$2,'受領情報一覧(KPMG編集)'!$2:$100,ROW()-1,0)),"")</f>
        <v/>
      </c>
      <c r="DD78" s="45" t="str">
        <f>IFERROR(IF(HLOOKUP('回答結果(KPMG編集)'!DD$2,'受領情報一覧(KPMG編集)'!$2:$100,ROW()-1,0)="","",HLOOKUP('回答結果(KPMG編集)'!DD$2,'受領情報一覧(KPMG編集)'!$2:$100,ROW()-1,0)),"")</f>
        <v>①共通
環境温度：ー２０～６０℃
防塵防水の規格：ＩＰ６５（水中では使えないが台風などの環境下では使用可能）
②通信
非防爆カメラの通信は（現状）NTTドコモのLTE閉域網のみ。（同社LTEが不通の箇所では使えない。）
防爆カメラの通信は、NTTドコモ・ソフトバンク・auの３社のLTE閉域網に対応
③防爆カメラの防爆エリア対応
ゾーン２（ゾーン０とゾーン１では使えない）。</v>
      </c>
      <c r="DE78" s="45" t="str">
        <f>IFERROR(IF(HLOOKUP('回答結果(KPMG編集)'!DE$2,'受領情報一覧(KPMG編集)'!$2:$100,ROW()-1,0)="","",HLOOKUP('回答結果(KPMG編集)'!DE$2,'受領情報一覧(KPMG編集)'!$2:$100,ROW()-1,0)),"")</f>
        <v xml:space="preserve">遠い所・高所・暗所などの目視巡回点検を、安価＆簡単な初回設定で自動化・リモート化
（電源不要、配線・設置工事・ネット環境不要。カメラを市販の金具でＤＩＹで置くだけで、当日から現場をデジタル化）
①	初期投資が安価
➡３年間 電池が持続（再充電可能）するＩｏＴカメラと、ＤＩＹ用の金具のみ
②	初期手続きが簡単
➡ＩｏＴカメラを対象箇所に置いてカメラの設定～机上で計器読取ＡＩを設定するだけ。ＵＩも分かり易く、計器読取ＡＩの設定も簡単
③	通常のＡＩ企業は「計器読取ＡＩのみ提供」だが、当社はソフト（ＡＩ等）とハード（カメラ・ルータ）両方を、LiLz Gaugeというワンストップでご提供のため、初期設定の簡易は随一
④	i-reporter, MENTENA, パイシステム（PI system）等、外部システムと連携可能
</v>
      </c>
      <c r="DF78" s="45" t="str">
        <f>IFERROR(IF(HLOOKUP('回答結果(KPMG編集)'!DF$2,'受領情報一覧(KPMG編集)'!$2:$100,ROW()-1,0)="","",HLOOKUP('回答結果(KPMG編集)'!DF$2,'受領情報一覧(KPMG編集)'!$2:$100,ROW()-1,0)),"")</f>
        <v>日本国の裁判所</v>
      </c>
      <c r="DG78" s="45" t="str">
        <f>IFERROR(IF(HLOOKUP('回答結果(KPMG編集)'!DG$2,'受領情報一覧(KPMG編集)'!$2:$100,ROW()-1,0)="","",HLOOKUP('回答結果(KPMG編集)'!DG$2,'受領情報一覧(KPMG編集)'!$2:$100,ROW()-1,0)),"")</f>
        <v>日本法</v>
      </c>
      <c r="DH78" s="45" t="str">
        <f>IFERROR(IF(HLOOKUP('回答結果(KPMG編集)'!DH$2,'受領情報一覧(KPMG編集)'!$2:$100,ROW()-1,0)="","",HLOOKUP('回答結果(KPMG編集)'!DH$2,'受領情報一覧(KPMG編集)'!$2:$100,ROW()-1,0)),"")</f>
        <v>はい</v>
      </c>
      <c r="DI78" s="45" t="str">
        <f>IFERROR(IF(HLOOKUP('回答結果(KPMG編集)'!DI$2,'受領情報一覧(KPMG編集)'!$2:$100,ROW()-1,0)="","",HLOOKUP('回答結果(KPMG編集)'!DI$2,'受領情報一覧(KPMG編集)'!$2:$100,ROW()-1,0)),"")</f>
        <v>はい</v>
      </c>
      <c r="DJ78" s="45" t="str">
        <f>IFERROR(IF(HLOOKUP('回答結果(KPMG編集)'!DJ$2,'受領情報一覧(KPMG編集)'!$2:$100,ROW()-1,0)="","",HLOOKUP('回答結果(KPMG編集)'!DJ$2,'受領情報一覧(KPMG編集)'!$2:$100,ROW()-1,0)),"")</f>
        <v>損害賠償については個々のユーザーと取引基本契約書の中で交わしています。当社システムは生産ラインに直接はいるものでなく、ユーティリティ系を確認するシステムですので、そもそも甚大な損害は発生しにくいという認識です。カメラ・ルータ等ハードウェアは、一般家電と同じく通常使用下で１年間の保証となっております。</v>
      </c>
      <c r="DK78" s="45" t="str">
        <f>IFERROR(IF(HLOOKUP('回答結果(KPMG編集)'!DK$2,'受領情報一覧(KPMG編集)'!$2:$100,ROW()-1,0)="","",HLOOKUP('回答結果(KPMG編集)'!DK$2,'受領情報一覧(KPMG編集)'!$2:$100,ROW()-1,0)),"")</f>
        <v/>
      </c>
      <c r="DL78" s="45" t="str">
        <f>IFERROR(IF(HLOOKUP('回答結果(KPMG編集)'!DL$2,'受領情報一覧(KPMG編集)'!$2:$100,ROW()-1,0)="","",HLOOKUP('回答結果(KPMG編集)'!DL$2,'受領情報一覧(KPMG編集)'!$2:$100,ROW()-1,0)),"")</f>
        <v/>
      </c>
      <c r="DM78" s="45" t="str">
        <f>IFERROR(IF(HLOOKUP('回答結果(KPMG編集)'!DM$2,'受領情報一覧(KPMG編集)'!$2:$100,ROW()-1,0)="","",HLOOKUP('回答結果(KPMG編集)'!DM$2,'受領情報一覧(KPMG編集)'!$2:$100,ROW()-1,0)),"")</f>
        <v/>
      </c>
      <c r="DN78" s="45" t="str">
        <f>IFERROR(IF(HLOOKUP('回答結果(KPMG編集)'!DN$2,'受領情報一覧(KPMG編集)'!$2:$100,ROW()-1,0)="","",HLOOKUP('回答結果(KPMG編集)'!DN$2,'受領情報一覧(KPMG編集)'!$2:$100,ROW()-1,0)),"")</f>
        <v/>
      </c>
      <c r="DO78" s="45" t="str">
        <f>IFERROR(IF(HLOOKUP('回答結果(KPMG編集)'!DO$2,'受領情報一覧(KPMG編集)'!$2:$100,ROW()-1,0)="","",HLOOKUP('回答結果(KPMG編集)'!DO$2,'受領情報一覧(KPMG編集)'!$2:$100,ROW()-1,0)),"")</f>
        <v/>
      </c>
      <c r="DP78" s="45" t="str">
        <f>IFERROR(IF(HLOOKUP('回答結果(KPMG編集)'!DP$2,'受領情報一覧(KPMG編集)'!$2:$100,ROW()-1,0)="","",HLOOKUP('回答結果(KPMG編集)'!DP$2,'受領情報一覧(KPMG編集)'!$2:$100,ROW()-1,0)),"")</f>
        <v/>
      </c>
      <c r="DQ78" s="45" t="str">
        <f>IFERROR(IF(HLOOKUP('回答結果(KPMG編集)'!DQ$2,'受領情報一覧(KPMG編集)'!$2:$100,ROW()-1,0)="","",HLOOKUP('回答結果(KPMG編集)'!DQ$2,'受領情報一覧(KPMG編集)'!$2:$100,ROW()-1,0)),"")</f>
        <v/>
      </c>
      <c r="DR78" s="45" t="str">
        <f>IFERROR(IF(HLOOKUP('回答結果(KPMG編集)'!DR$2,'受領情報一覧(KPMG編集)'!$2:$100,ROW()-1,0)="","",HLOOKUP('回答結果(KPMG編集)'!DR$2,'受領情報一覧(KPMG編集)'!$2:$100,ROW()-1,0)),"")</f>
        <v/>
      </c>
      <c r="DS78" s="45" t="str">
        <f>IFERROR(IF(HLOOKUP('回答結果(KPMG編集)'!DS$2,'受領情報一覧(KPMG編集)'!$2:$100,ROW()-1,0)="","",HLOOKUP('回答結果(KPMG編集)'!DS$2,'受領情報一覧(KPMG編集)'!$2:$100,ROW()-1,0)),"")</f>
        <v/>
      </c>
      <c r="DT78" s="45" t="str">
        <f>IFERROR(IF(HLOOKUP('回答結果(KPMG編集)'!DT$2,'受領情報一覧(KPMG編集)'!$2:$100,ROW()-1,0)="","",HLOOKUP('回答結果(KPMG編集)'!DT$2,'受領情報一覧(KPMG編集)'!$2:$100,ROW()-1,0)),"")</f>
        <v/>
      </c>
      <c r="DU78" s="45" t="str">
        <f>IFERROR(IF(HLOOKUP('回答結果(KPMG編集)'!DU$2,'受領情報一覧(KPMG編集)'!$2:$100,ROW()-1,0)="","",HLOOKUP('回答結果(KPMG編集)'!DU$2,'受領情報一覧(KPMG編集)'!$2:$100,ROW()-1,0)),"")</f>
        <v/>
      </c>
      <c r="DV78" s="45" t="str">
        <f>IFERROR(IF(HLOOKUP('回答結果(KPMG編集)'!DV$2,'受領情報一覧(KPMG編集)'!$2:$100,ROW()-1,0)="","",HLOOKUP('回答結果(KPMG編集)'!DV$2,'受領情報一覧(KPMG編集)'!$2:$100,ROW()-1,0)),"")</f>
        <v>代表取締役　岡本英一郎　もしくは　マネージャー　佐藤盛超</v>
      </c>
      <c r="DW78" s="45" t="str">
        <f>IFERROR(IF(HLOOKUP('回答結果(KPMG編集)'!DW$2,'受領情報一覧(KPMG編集)'!$2:$100,ROW()-1,0)="","",HLOOKUP('回答結果(KPMG編集)'!DW$2,'受領情報一覧(KPMG編集)'!$2:$100,ROW()-1,0)),"")</f>
        <v>オカモトエイイチロウ　サトウシゲユキ</v>
      </c>
      <c r="DX78" s="45" t="str">
        <f>IFERROR(IF(HLOOKUP('回答結果(KPMG編集)'!DX$2,'受領情報一覧(KPMG編集)'!$2:$100,ROW()-1,0)="","",HLOOKUP('回答結果(KPMG編集)'!DX$2,'受領情報一覧(KPMG編集)'!$2:$100,ROW()-1,0)),"")</f>
        <v>電話　09072896491（岡本英一郎）　平日８：００～１８：００　e.okamoto@nbk1560.com
電話　07040913635（佐藤盛超）　　平日８：００～１８：００　shigeyuki.sato@nbk1560.com
緊急時は上記と関係なく常時対応。</v>
      </c>
      <c r="DY78" s="45" t="str">
        <f>IFERROR(IF(HLOOKUP('回答結果(KPMG編集)'!DY$2,'受領情報一覧(KPMG編集)'!$2:$100,ROW()-1,0)="","",HLOOKUP('回答結果(KPMG編集)'!DY$2,'受領情報一覧(KPMG編集)'!$2:$100,ROW()-1,0)),"")</f>
        <v>個人情報の取扱いに同意する</v>
      </c>
      <c r="DZ78" s="45" t="str">
        <f>IFERROR(IF(HLOOKUP('回答結果(KPMG編集)'!DZ$2,'受領情報一覧(KPMG編集)'!$2:$100,ROW()-1,0)="","",HLOOKUP('回答結果(KPMG編集)'!DZ$2,'受領情報一覧(KPMG編集)'!$2:$100,ROW()-1,0)),"")</f>
        <v>著作権の取扱いに同意する</v>
      </c>
      <c r="EA78" s="45" t="str">
        <f>IFERROR(IF(HLOOKUP('回答結果(KPMG編集)'!EA$3,'受領情報一覧(KPMG編集)'!$3:$100,ROW()-2,0)="","",HLOOKUP('回答結果(KPMG編集)'!EA$3,'受領情報一覧(KPMG編集)'!$3:$100,ROW()-2,0)),"")</f>
        <v>同意する</v>
      </c>
      <c r="EB78" s="45" t="str">
        <f>IFERROR(IF(HLOOKUP('回答結果(KPMG編集)'!EB$3,'受領情報一覧(KPMG編集)'!$3:$100,ROW()-2,0)="","",HLOOKUP('回答結果(KPMG編集)'!EB$3,'受領情報一覧(KPMG編集)'!$3:$100,ROW()-2,0)),"")</f>
        <v>確認しました</v>
      </c>
    </row>
    <row r="79" spans="2:132" x14ac:dyDescent="0.55000000000000004">
      <c r="B79" s="67">
        <f>IFERROR(IF(Table1[[#This Row],[回答ID]]="","",Table1[[#This Row],[回答ID]]),"")</f>
        <v>76</v>
      </c>
      <c r="C79" s="46">
        <f>IFERROR(IF(Table1[[#This Row],[開始時刻]]="","",Table1[[#This Row],[開始時刻]]),"")</f>
        <v>45364.78802083333</v>
      </c>
      <c r="D79" s="46">
        <f>IFERROR(IF(Table1[[#This Row],[完了時刻]]="","",Table1[[#This Row],[完了時刻]]),"")</f>
        <v>45364.856840277775</v>
      </c>
      <c r="E79" s="45" t="str">
        <f>IFERROR(IF(Table1[[#This Row],[メール]]="","",Table1[[#This Row],[メール]]),"")</f>
        <v>anonymous</v>
      </c>
      <c r="F79" s="45" t="str">
        <f>IFERROR(IF(Table1[[#This Row],[名前]]="","",Table1[[#This Row],[名前]]),"")</f>
        <v/>
      </c>
      <c r="G79" s="45" t="str">
        <f>IFERROR(IF(Table1[[#This Row],[最終変更時刻]]="","",Table1[[#This Row],[最終変更時刻]]),"")</f>
        <v/>
      </c>
      <c r="H79" s="45" t="str">
        <f>IFERROR(IF(HLOOKUP('回答結果(KPMG編集)'!H$2,'受領情報一覧(KPMG編集)'!$2:$100,ROW()-1,0)="","",HLOOKUP('回答結果(KPMG編集)'!H$2,'受領情報一覧(KPMG編集)'!$2:$100,ROW()-1,0)),"")</f>
        <v>NBKマーケティング株式会社</v>
      </c>
      <c r="I79" s="45" t="str">
        <f>IFERROR(IF(HLOOKUP('回答結果(KPMG編集)'!I$2,'受領情報一覧(KPMG編集)'!$2:$100,ROW()-1,0)="","",HLOOKUP('回答結果(KPMG編集)'!I$2,'受領情報一覧(KPMG編集)'!$2:$100,ROW()-1,0)),"")</f>
        <v>エヌビーケイマーケティングカブシキカイシャ</v>
      </c>
      <c r="J79" s="45" t="str">
        <f>IFERROR(IF(HLOOKUP('回答結果(KPMG編集)'!J$2,'受領情報一覧(KPMG編集)'!$2:$100,ROW()-1,0)="","",HLOOKUP('回答結果(KPMG編集)'!J$2,'受領情報一覧(KPMG編集)'!$2:$100,ROW()-1,0)),"")</f>
        <v>日本国</v>
      </c>
      <c r="K79" s="45" t="str">
        <f>IFERROR(IF(HLOOKUP('回答結果(KPMG編集)'!K$2,'受領情報一覧(KPMG編集)'!$2:$100,ROW()-1,0)="","",HLOOKUP('回答結果(KPMG編集)'!K$2,'受領情報一覧(KPMG編集)'!$2:$100,ROW()-1,0)),"")</f>
        <v>7010401051592</v>
      </c>
      <c r="L79" s="45" t="str">
        <f>IFERROR(IF(HLOOKUP('回答結果(KPMG編集)'!L$2,'受領情報一覧(KPMG編集)'!$2:$100,ROW()-1,0)="","",HLOOKUP('回答結果(KPMG編集)'!L$2,'受領情報一覧(KPMG編集)'!$2:$100,ROW()-1,0)),"")</f>
        <v>300⼈超</v>
      </c>
      <c r="M79" s="45" t="str">
        <f>IFERROR(IF(HLOOKUP('回答結果(KPMG編集)'!M$2,'受領情報一覧(KPMG編集)'!$2:$100,ROW()-1,0)="","",HLOOKUP('回答結果(KPMG編集)'!M$2,'受領情報一覧(KPMG編集)'!$2:$100,ROW()-1,0)),"")</f>
        <v>３億円超</v>
      </c>
      <c r="N79" s="45" t="str">
        <f>IFERROR(IF(HLOOKUP('回答結果(KPMG編集)'!N$2,'受領情報一覧(KPMG編集)'!$2:$100,ROW()-1,0)="","",HLOOKUP('回答結果(KPMG編集)'!N$2,'受領情報一覧(KPMG編集)'!$2:$100,ROW()-1,0)),"")</f>
        <v>東京都港区浜松町１丁目９ー３　NABEYA東京ビル２F</v>
      </c>
      <c r="O79" s="45" t="str">
        <f>IFERROR(IF(HLOOKUP('回答結果(KPMG編集)'!O$2,'受領情報一覧(KPMG編集)'!$2:$100,ROW()-1,0)="","",HLOOKUP('回答結果(KPMG編集)'!O$2,'受領情報一覧(KPMG編集)'!$2:$100,ROW()-1,0)),"")</f>
        <v>https://lilz-nbk.co.jp/</v>
      </c>
      <c r="P79" s="45" t="str">
        <f>IFERROR(IF(HLOOKUP('回答結果(KPMG編集)'!P$2,'受領情報一覧(KPMG編集)'!$2:$100,ROW()-1,0)="","",HLOOKUP('回答結果(KPMG編集)'!P$2,'受領情報一覧(KPMG編集)'!$2:$100,ROW()-1,0)),"")</f>
        <v>無し;</v>
      </c>
      <c r="Q79" s="45" t="str">
        <f>IFERROR(IF(HLOOKUP('回答結果(KPMG編集)'!Q$2,'受領情報一覧(KPMG編集)'!$2:$100,ROW()-1,0)="","",HLOOKUP('回答結果(KPMG編集)'!Q$2,'受領情報一覧(KPMG編集)'!$2:$100,ROW()-1,0)),"")</f>
        <v>全国;</v>
      </c>
      <c r="R79" s="45" t="str">
        <f>IFERROR(IF(HLOOKUP('回答結果(KPMG編集)'!R$2,'受領情報一覧(KPMG編集)'!$2:$100,ROW()-1,0)="","",HLOOKUP('回答結果(KPMG編集)'!R$2,'受領情報一覧(KPMG編集)'!$2:$100,ROW()-1,0)),"")</f>
        <v>IoTカメラ（サーモカメラ）を利用したＡＩ技術（色から温度を検知し閾値の管理や警告などを自動発信）。</v>
      </c>
      <c r="S79" s="45" t="str">
        <f>IFERROR(IF(HLOOKUP('回答結果(KPMG編集)'!S$2,'受領情報一覧(KPMG編集)'!$2:$100,ROW()-1,0)="","",HLOOKUP('回答結果(KPMG編集)'!S$2,'受領情報一覧(KPMG編集)'!$2:$100,ROW()-1,0)),"")</f>
        <v>IoTサーモカメラはLiLz Cam-Th。ＡＩ技術はLiLz Gauge。</v>
      </c>
      <c r="T79" s="45" t="str">
        <f>IFERROR(IF(HLOOKUP('回答結果(KPMG編集)'!T$2,'受領情報一覧(KPMG編集)'!$2:$100,ROW()-1,0)="","",HLOOKUP('回答結果(KPMG編集)'!T$2,'受領情報一覧(KPMG編集)'!$2:$100,ROW()-1,0)),"")</f>
        <v>産業・社会インフラの目視巡回点検を自動化するシステム。電源不要、配線・設置工事・ネット環境不要で、市販の金具を使いＤＩＹにてＩｏＴサーモカメラを現場の温度管理が必要な箇所に設置＆撮影し、取得した画像をもとに温度管理をＡＩで行い、数値化・データ化。異常時は警告の発信も行う。</v>
      </c>
      <c r="U79" s="45" t="str">
        <f>IFERROR(IF(HLOOKUP('回答結果(KPMG編集)'!U$2,'受領情報一覧(KPMG編集)'!$2:$100,ROW()-1,0)="","",HLOOKUP('回答結果(KPMG編集)'!U$2,'受領情報一覧(KPMG編集)'!$2:$100,ROW()-1,0)),"")</f>
        <v>https://lilz-nbk.co.jp/</v>
      </c>
      <c r="V79" s="45" t="str">
        <f>IFERROR(IF(HLOOKUP('回答結果(KPMG編集)'!V$2,'受領情報一覧(KPMG編集)'!$2:$100,ROW()-1,0)="","",HLOOKUP('回答結果(KPMG編集)'!V$2,'受領情報一覧(KPMG編集)'!$2:$100,ROW()-1,0)),"")</f>
        <v/>
      </c>
      <c r="W79" s="45" t="str">
        <f>IFERROR(IF(HLOOKUP('回答結果(KPMG編集)'!W$2,'受領情報一覧(KPMG編集)'!$2:$100,ROW()-1,0)="","",HLOOKUP('回答結果(KPMG編集)'!W$2,'受領情報一覧(KPMG編集)'!$2:$100,ROW()-1,0)),"")</f>
        <v>情報セキュリティマネジメントシステム ISMS（Information Security Management System)の国際規格「ISO27001」を取得</v>
      </c>
      <c r="X79" s="45" t="str">
        <f>IFERROR(IF(HLOOKUP('回答結果(KPMG編集)'!X$2,'受領情報一覧(KPMG編集)'!$2:$100,ROW()-1,0)="","",HLOOKUP('回答結果(KPMG編集)'!X$2,'受領情報一覧(KPMG編集)'!$2:$100,ROW()-1,0)),"")</f>
        <v>複数の要素技術により構成される</v>
      </c>
      <c r="Y79" s="45" t="str">
        <f>IFERROR(IF(HLOOKUP('回答結果(KPMG編集)'!Y$2,'受領情報一覧(KPMG編集)'!$2:$100,ROW()-1,0)="","",HLOOKUP('回答結果(KPMG編集)'!Y$2,'受領情報一覧(KPMG編集)'!$2:$100,ROW()-1,0)),"")</f>
        <v/>
      </c>
      <c r="Z79" s="45" t="str">
        <f>IFERROR(IF(HLOOKUP('回答結果(KPMG編集)'!Z$2,'受領情報一覧(KPMG編集)'!$2:$100,ROW()-1,0)="","",HLOOKUP('回答結果(KPMG編集)'!Z$2,'受領情報一覧(KPMG編集)'!$2:$100,ROW()-1,0)),"")</f>
        <v/>
      </c>
      <c r="AA79" s="45" t="str">
        <f>IFERROR(IF(HLOOKUP('回答結果(KPMG編集)'!AA$2,'受領情報一覧(KPMG編集)'!$2:$100,ROW()-1,0)="","",HLOOKUP('回答結果(KPMG編集)'!AA$2,'受領情報一覧(KPMG編集)'!$2:$100,ROW()-1,0)),"")</f>
        <v/>
      </c>
      <c r="AB79" s="45" t="str">
        <f>IFERROR(IF(HLOOKUP('回答結果(KPMG編集)'!AB$2,'受領情報一覧(KPMG編集)'!$2:$100,ROW()-1,0)="","",HLOOKUP('回答結果(KPMG編集)'!AB$2,'受領情報一覧(KPMG編集)'!$2:$100,ROW()-1,0)),"")</f>
        <v/>
      </c>
      <c r="AC79" s="45" t="str">
        <f>IFERROR(IF(HLOOKUP('回答結果(KPMG編集)'!AC$2,'受領情報一覧(KPMG編集)'!$2:$100,ROW()-1,0)="","",HLOOKUP('回答結果(KPMG編集)'!AC$2,'受領情報一覧(KPMG編集)'!$2:$100,ROW()-1,0)),"")</f>
        <v>カメラ技術（サーモカメラ）</v>
      </c>
      <c r="AD79" s="45" t="str">
        <f>IFERROR(IF(HLOOKUP('回答結果(KPMG編集)'!AD$2,'受領情報一覧(KPMG編集)'!$2:$100,ROW()-1,0)="","",HLOOKUP('回答結果(KPMG編集)'!AD$2,'受領情報一覧(KPMG編集)'!$2:$100,ROW()-1,0)),"")</f>
        <v>LiLz Cam-Th</v>
      </c>
      <c r="AE79" s="45" t="str">
        <f>IFERROR(IF(HLOOKUP('回答結果(KPMG編集)'!AE$2,'受領情報一覧(KPMG編集)'!$2:$100,ROW()-1,0)="","",HLOOKUP('回答結果(KPMG編集)'!AE$2,'受領情報一覧(KPMG編集)'!$2:$100,ROW()-1,0)),"")</f>
        <v>NBKマーケティング株式会社</v>
      </c>
      <c r="AF79" s="45" t="str">
        <f>IFERROR(IF(HLOOKUP('回答結果(KPMG編集)'!AF$2,'受領情報一覧(KPMG編集)'!$2:$100,ROW()-1,0)="","",HLOOKUP('回答結果(KPMG編集)'!AF$2,'受領情報一覧(KPMG編集)'!$2:$100,ROW()-1,0)),"")</f>
        <v>エヌビーケイマーケティングカブシキカイシャ</v>
      </c>
      <c r="AG79" s="45" t="str">
        <f>IFERROR(IF(HLOOKUP('回答結果(KPMG編集)'!AG$2,'受領情報一覧(KPMG編集)'!$2:$100,ROW()-1,0)="","",HLOOKUP('回答結果(KPMG編集)'!AG$2,'受領情報一覧(KPMG編集)'!$2:$100,ROW()-1,0)),"")</f>
        <v>710401051592</v>
      </c>
      <c r="AH79" s="45" t="str">
        <f>IFERROR(IF(HLOOKUP('回答結果(KPMG編集)'!AH$2,'受領情報一覧(KPMG編集)'!$2:$100,ROW()-1,0)="","",HLOOKUP('回答結果(KPMG編集)'!AH$2,'受領情報一覧(KPMG編集)'!$2:$100,ROW()-1,0)),"")</f>
        <v>東京都港区浜松町１丁目９ー３　NABEYA東京ビル２F</v>
      </c>
      <c r="AI79" s="45" t="str">
        <f>IFERROR(IF(HLOOKUP('回答結果(KPMG編集)'!AI$2,'受領情報一覧(KPMG編集)'!$2:$100,ROW()-1,0)="","",HLOOKUP('回答結果(KPMG編集)'!AI$2,'受領情報一覧(KPMG編集)'!$2:$100,ROW()-1,0)),"")</f>
        <v>続けて回答する</v>
      </c>
      <c r="AJ79" s="45" t="str">
        <f>IFERROR(IF(HLOOKUP('回答結果(KPMG編集)'!AJ$2,'受領情報一覧(KPMG編集)'!$2:$100,ROW()-1,0)="","",HLOOKUP('回答結果(KPMG編集)'!AJ$2,'受領情報一覧(KPMG編集)'!$2:$100,ROW()-1,0)),"")</f>
        <v>ＡＩ技術（LiLz Gauge）</v>
      </c>
      <c r="AK79" s="45" t="str">
        <f>IFERROR(IF(HLOOKUP('回答結果(KPMG編集)'!AK$2,'受領情報一覧(KPMG編集)'!$2:$100,ROW()-1,0)="","",HLOOKUP('回答結果(KPMG編集)'!AK$2,'受領情報一覧(KPMG編集)'!$2:$100,ROW()-1,0)),"")</f>
        <v>LiLz Gauge</v>
      </c>
      <c r="AL79" s="45" t="str">
        <f>IFERROR(IF(HLOOKUP('回答結果(KPMG編集)'!AL$2,'受領情報一覧(KPMG編集)'!$2:$100,ROW()-1,0)="","",HLOOKUP('回答結果(KPMG編集)'!AL$2,'受領情報一覧(KPMG編集)'!$2:$100,ROW()-1,0)),"")</f>
        <v>NBKマーケティング株式会社</v>
      </c>
      <c r="AM79" s="45" t="str">
        <f>IFERROR(IF(HLOOKUP('回答結果(KPMG編集)'!AM$2,'受領情報一覧(KPMG編集)'!$2:$100,ROW()-1,0)="","",HLOOKUP('回答結果(KPMG編集)'!AM$2,'受領情報一覧(KPMG編集)'!$2:$100,ROW()-1,0)),"")</f>
        <v>エヌビーケイマーケティングカブシキカイシャ</v>
      </c>
      <c r="AN79" s="45" t="str">
        <f>IFERROR(IF(HLOOKUP('回答結果(KPMG編集)'!AN$2,'受領情報一覧(KPMG編集)'!$2:$100,ROW()-1,0)="","",HLOOKUP('回答結果(KPMG編集)'!AN$2,'受領情報一覧(KPMG編集)'!$2:$100,ROW()-1,0)),"")</f>
        <v>7010401051592</v>
      </c>
      <c r="AO79" s="45" t="str">
        <f>IFERROR(IF(HLOOKUP('回答結果(KPMG編集)'!AO$2,'受領情報一覧(KPMG編集)'!$2:$100,ROW()-1,0)="","",HLOOKUP('回答結果(KPMG編集)'!AO$2,'受領情報一覧(KPMG編集)'!$2:$100,ROW()-1,0)),"")</f>
        <v>東京都港区浜松町１丁目９－３　NABEYA東京ビル２F</v>
      </c>
      <c r="AP79" s="45" t="str">
        <f>IFERROR(IF(HLOOKUP('回答結果(KPMG編集)'!AP$2,'受領情報一覧(KPMG編集)'!$2:$100,ROW()-1,0)="","",HLOOKUP('回答結果(KPMG編集)'!AP$2,'受領情報一覧(KPMG編集)'!$2:$100,ROW()-1,0)),"")</f>
        <v>次のセクションの回答へ進む</v>
      </c>
      <c r="AQ79" s="45" t="str">
        <f>IFERROR(IF(HLOOKUP('回答結果(KPMG編集)'!AQ$2,'受領情報一覧(KPMG編集)'!$2:$100,ROW()-1,0)="","",HLOOKUP('回答結果(KPMG編集)'!AQ$2,'受領情報一覧(KPMG編集)'!$2:$100,ROW()-1,0)),"")</f>
        <v/>
      </c>
      <c r="AR79" s="45" t="str">
        <f>IFERROR(IF(HLOOKUP('回答結果(KPMG編集)'!AR$2,'受領情報一覧(KPMG編集)'!$2:$100,ROW()-1,0)="","",HLOOKUP('回答結果(KPMG編集)'!AR$2,'受領情報一覧(KPMG編集)'!$2:$100,ROW()-1,0)),"")</f>
        <v/>
      </c>
      <c r="AS79" s="45" t="str">
        <f>IFERROR(IF(HLOOKUP('回答結果(KPMG編集)'!AS$2,'受領情報一覧(KPMG編集)'!$2:$100,ROW()-1,0)="","",HLOOKUP('回答結果(KPMG編集)'!AS$2,'受領情報一覧(KPMG編集)'!$2:$100,ROW()-1,0)),"")</f>
        <v/>
      </c>
      <c r="AT79" s="45" t="str">
        <f>IFERROR(IF(HLOOKUP('回答結果(KPMG編集)'!AT$2,'受領情報一覧(KPMG編集)'!$2:$100,ROW()-1,0)="","",HLOOKUP('回答結果(KPMG編集)'!AT$2,'受領情報一覧(KPMG編集)'!$2:$100,ROW()-1,0)),"")</f>
        <v/>
      </c>
      <c r="AU79" s="45" t="str">
        <f>IFERROR(IF(HLOOKUP('回答結果(KPMG編集)'!AU$2,'受領情報一覧(KPMG編集)'!$2:$100,ROW()-1,0)="","",HLOOKUP('回答結果(KPMG編集)'!AU$2,'受領情報一覧(KPMG編集)'!$2:$100,ROW()-1,0)),"")</f>
        <v/>
      </c>
      <c r="AV79" s="45" t="str">
        <f>IFERROR(IF(HLOOKUP('回答結果(KPMG編集)'!AV$2,'受領情報一覧(KPMG編集)'!$2:$100,ROW()-1,0)="","",HLOOKUP('回答結果(KPMG編集)'!AV$2,'受領情報一覧(KPMG編集)'!$2:$100,ROW()-1,0)),"")</f>
        <v/>
      </c>
      <c r="AW79" s="45" t="str">
        <f>IFERROR(IF(HLOOKUP('回答結果(KPMG編集)'!AW$2,'受領情報一覧(KPMG編集)'!$2:$100,ROW()-1,0)="","",HLOOKUP('回答結果(KPMG編集)'!AW$2,'受領情報一覧(KPMG編集)'!$2:$100,ROW()-1,0)),"")</f>
        <v/>
      </c>
      <c r="AX79" s="45" t="str">
        <f>IFERROR(IF(HLOOKUP('回答結果(KPMG編集)'!AX$2,'受領情報一覧(KPMG編集)'!$2:$100,ROW()-1,0)="","",HLOOKUP('回答結果(KPMG編集)'!AX$2,'受領情報一覧(KPMG編集)'!$2:$100,ROW()-1,0)),"")</f>
        <v/>
      </c>
      <c r="AY79" s="45" t="str">
        <f>IFERROR(IF(HLOOKUP('回答結果(KPMG編集)'!AY$2,'受領情報一覧(KPMG編集)'!$2:$100,ROW()-1,0)="","",HLOOKUP('回答結果(KPMG編集)'!AY$2,'受領情報一覧(KPMG編集)'!$2:$100,ROW()-1,0)),"")</f>
        <v/>
      </c>
      <c r="AZ79" s="45" t="str">
        <f>IFERROR(IF(HLOOKUP('回答結果(KPMG編集)'!AZ$2,'受領情報一覧(KPMG編集)'!$2:$100,ROW()-1,0)="","",HLOOKUP('回答結果(KPMG編集)'!AZ$2,'受領情報一覧(KPMG編集)'!$2:$100,ROW()-1,0)),"")</f>
        <v/>
      </c>
      <c r="BA79" s="45" t="str">
        <f>IFERROR(IF(HLOOKUP('回答結果(KPMG編集)'!BA$2,'受領情報一覧(KPMG編集)'!$2:$100,ROW()-1,0)="","",HLOOKUP('回答結果(KPMG編集)'!BA$2,'受領情報一覧(KPMG編集)'!$2:$100,ROW()-1,0)),"")</f>
        <v/>
      </c>
      <c r="BB79" s="185" t="str">
        <f>IFERROR(IF(HLOOKUP('回答結果(KPMG編集)'!BB$2,'受領情報一覧(KPMG編集)'!$2:$100,ROW()-1,0)="","",HLOOKUP('回答結果(KPMG編集)'!BB$2,'受領情報一覧(KPMG編集)'!$2:$100,ROW()-1,0)),"")</f>
        <v/>
      </c>
      <c r="BC79" s="45" t="str">
        <f>IFERROR(IF(HLOOKUP('回答結果(KPMG編集)'!BC$2,'受領情報一覧(KPMG編集)'!$2:$100,ROW()-1,0)="","",HLOOKUP('回答結果(KPMG編集)'!BC$2,'受領情報一覧(KPMG編集)'!$2:$100,ROW()-1,0)),"")</f>
        <v/>
      </c>
      <c r="BD79" s="45" t="str">
        <f>IFERROR(IF(HLOOKUP('回答結果(KPMG編集)'!BD$2,'受領情報一覧(KPMG編集)'!$2:$100,ROW()-1,0)="","",HLOOKUP('回答結果(KPMG編集)'!BD$2,'受領情報一覧(KPMG編集)'!$2:$100,ROW()-1,0)),"")</f>
        <v/>
      </c>
      <c r="BE79" s="45" t="str">
        <f>IFERROR(IF(HLOOKUP('回答結果(KPMG編集)'!BE$2,'受領情報一覧(KPMG編集)'!$2:$100,ROW()-1,0)="","",HLOOKUP('回答結果(KPMG編集)'!BE$2,'受領情報一覧(KPMG編集)'!$2:$100,ROW()-1,0)),"")</f>
        <v/>
      </c>
      <c r="BF79" s="45" t="str">
        <f>IFERROR(IF(HLOOKUP('回答結果(KPMG編集)'!BF$2,'受領情報一覧(KPMG編集)'!$2:$100,ROW()-1,0)="","",HLOOKUP('回答結果(KPMG編集)'!BF$2,'受領情報一覧(KPMG編集)'!$2:$100,ROW()-1,0)),"")</f>
        <v/>
      </c>
      <c r="BG79" s="45" t="str">
        <f>IFERROR(IF(HLOOKUP('回答結果(KPMG編集)'!BG$2,'受領情報一覧(KPMG編集)'!$2:$100,ROW()-1,0)="","",HLOOKUP('回答結果(KPMG編集)'!BG$2,'受領情報一覧(KPMG編集)'!$2:$100,ROW()-1,0)),"")</f>
        <v/>
      </c>
      <c r="BH79" s="45" t="str">
        <f>IFERROR(IF(HLOOKUP('回答結果(KPMG編集)'!BH$2,'受領情報一覧(KPMG編集)'!$2:$100,ROW()-1,0)="","",HLOOKUP('回答結果(KPMG編集)'!BH$2,'受領情報一覧(KPMG編集)'!$2:$100,ROW()-1,0)),"")</f>
        <v/>
      </c>
      <c r="BI79" s="45" t="str">
        <f>IFERROR(IF(HLOOKUP('回答結果(KPMG編集)'!BI$2,'受領情報一覧(KPMG編集)'!$2:$100,ROW()-1,0)="","",HLOOKUP('回答結果(KPMG編集)'!BI$2,'受領情報一覧(KPMG編集)'!$2:$100,ROW()-1,0)),"")</f>
        <v/>
      </c>
      <c r="BJ79" s="45" t="str">
        <f>IFERROR(IF(HLOOKUP('回答結果(KPMG編集)'!BJ$2,'受領情報一覧(KPMG編集)'!$2:$100,ROW()-1,0)="","",HLOOKUP('回答結果(KPMG編集)'!BJ$2,'受領情報一覧(KPMG編集)'!$2:$100,ROW()-1,0)),"")</f>
        <v/>
      </c>
      <c r="BK79" s="45" t="str">
        <f>IFERROR(IF(HLOOKUP('回答結果(KPMG編集)'!BK$2,'受領情報一覧(KPMG編集)'!$2:$100,ROW()-1,0)="","",HLOOKUP('回答結果(KPMG編集)'!BK$2,'受領情報一覧(KPMG編集)'!$2:$100,ROW()-1,0)),"")</f>
        <v/>
      </c>
      <c r="BL79" s="45" t="str">
        <f>IFERROR(IF(HLOOKUP('回答結果(KPMG編集)'!BL$2,'受領情報一覧(KPMG編集)'!$2:$100,ROW()-1,0)="","",HLOOKUP('回答結果(KPMG編集)'!BL$2,'受領情報一覧(KPMG編集)'!$2:$100,ROW()-1,0)),"")</f>
        <v/>
      </c>
      <c r="BM79" s="45" t="str">
        <f>IFERROR(IF(HLOOKUP('回答結果(KPMG編集)'!BM$2,'受領情報一覧(KPMG編集)'!$2:$100,ROW()-1,0)="","",HLOOKUP('回答結果(KPMG編集)'!BM$2,'受領情報一覧(KPMG編集)'!$2:$100,ROW()-1,0)),"")</f>
        <v>有</v>
      </c>
      <c r="BN79" s="45" t="str">
        <f>IFERROR(IF(HLOOKUP('回答結果(KPMG編集)'!BN$2,'受領情報一覧(KPMG編集)'!$2:$100,ROW()-1,0)="","",HLOOKUP('回答結果(KPMG編集)'!BN$2,'受領情報一覧(KPMG編集)'!$2:$100,ROW()-1,0)),"")</f>
        <v>土木構造物（道路、トンネル、橋梁、導管等の埋設物、等）;建築物（家屋、事業所、工場、畜舎、倉庫、等）;設備（建築設備、水道設備、製造設備、防災設備、等）;</v>
      </c>
      <c r="BO79" s="45" t="str">
        <f>IFERROR(IF(HLOOKUP('回答結果(KPMG編集)'!BO$2,'受領情報一覧(KPMG編集)'!$2:$100,ROW()-1,0)="","",HLOOKUP('回答結果(KPMG編集)'!BO$2,'受領情報一覧(KPMG編集)'!$2:$100,ROW()-1,0)),"")</f>
        <v>静止画や動画データ;</v>
      </c>
      <c r="BP79" s="45" t="str">
        <f>IFERROR(IF(HLOOKUP('回答結果(KPMG編集)'!BP$2,'受領情報一覧(KPMG編集)'!$2:$100,ROW()-1,0)="","",HLOOKUP('回答結果(KPMG編集)'!BP$2,'受領情報一覧(KPMG編集)'!$2:$100,ROW()-1,0)),"")</f>
        <v>機器を確認対象の付近に設置（常設）;操作用機器（コントローラー）と観測機器（ドローン、移動ロボット、等）を無線接続し、遠隔地の担当者により遠隔操作;操作用機器（コントローラー）と観測機器（ドローン、移動ロボット、等）を無線接続し、現場の担当者により遠隔操作;</v>
      </c>
      <c r="BQ79" s="45" t="str">
        <f>IFERROR(IF(HLOOKUP('回答結果(KPMG編集)'!BQ$2,'受領情報一覧(KPMG編集)'!$2:$100,ROW()-1,0)="","",HLOOKUP('回答結果(KPMG編集)'!BQ$2,'受領情報一覧(KPMG編集)'!$2:$100,ROW()-1,0)),"")</f>
        <v>レベル3：実装（製品・サービスとして提供されている）</v>
      </c>
      <c r="BR79" s="45" t="str">
        <f>IFERROR(IF(HLOOKUP('回答結果(KPMG編集)'!BR$2,'受領情報一覧(KPMG編集)'!$2:$100,ROW()-1,0)="","",HLOOKUP('回答結果(KPMG編集)'!BR$2,'受領情報一覧(KPMG編集)'!$2:$100,ROW()-1,0)),"")</f>
        <v>市販の金具を使いＤＩＹにてサーモカメラを現場の対象箇所に設置し、カメラを設定するアプリで「位置」「画質」「撮影スケジュール」等を撮影しながら設定する。設定後は、カメラが定期的に対象設備などを撮影～撮影された画像データがLTE閉域網（Cat.1）経由でクラウド（Microsoft Azure）内のLiLz Gauge（クラウドサービス）へあがる。ユーザーはLiLz Gauge（クラウドサービス）へメールアドレスとパスワードでログインすればUI（ユーザー画面）で画像データを確認可能。ＡＩで温度管理を設定すれば、自動で温度が数値化・データ化されクラウドへデータが蓄積されていく（現状データ容量に限界無し）。LiLz Gaugeのデータは他システムとＡＰＩ連携が可能（ＡＰＩは無料公開）で、例えばPI System（パイシステム）、電子帳票ツールの「i-Reporter( https://i-reporter.jp/ )」や「MENTENA（https://lp.mentena.biz/）」と連携している。</v>
      </c>
      <c r="BS79" s="45" t="str">
        <f>IFERROR(IF(HLOOKUP('回答結果(KPMG編集)'!BS$2,'受領情報一覧(KPMG編集)'!$2:$100,ROW()-1,0)="","",HLOOKUP('回答結果(KPMG編集)'!BS$2,'受領情報一覧(KPMG編集)'!$2:$100,ROW()-1,0)),"")</f>
        <v xml:space="preserve">カメラのため３９にて回答
</v>
      </c>
      <c r="BT79" s="45" t="str">
        <f>IFERROR(IF(HLOOKUP('回答結果(KPMG編集)'!BT$2,'受領情報一覧(KPMG編集)'!$2:$100,ROW()-1,0)="","",HLOOKUP('回答結果(KPMG編集)'!BT$2,'受領情報一覧(KPMG編集)'!$2:$100,ROW()-1,0)),"")</f>
        <v>サーモカメラの寸法：125.5 x 139.9 x 26mm
重量：３７８ｇ
稼働時間：１日３回の撮影で電池が３年（再充電可能）。
対角画角：71度、水平画角：51度
画像取得頻度は最大で１４４回／１日＝１０分に１度、最小は１回／１日。
防水防塵：ＩＰ６５
動作環境温度：ー１０～７５℃</v>
      </c>
      <c r="BU79" s="45" t="str">
        <f>IFERROR(IF(HLOOKUP('回答結果(KPMG編集)'!BU$2,'受領情報一覧(KPMG編集)'!$2:$100,ROW()-1,0)="","",HLOOKUP('回答結果(KPMG編集)'!BU$2,'受領情報一覧(KPMG編集)'!$2:$100,ROW()-1,0)),"")</f>
        <v>有</v>
      </c>
      <c r="BV79" s="45" t="str">
        <f>IFERROR(IF(HLOOKUP('回答結果(KPMG編集)'!BV$2,'受領情報一覧(KPMG編集)'!$2:$100,ROW()-1,0)="","",HLOOKUP('回答結果(KPMG編集)'!BV$2,'受領情報一覧(KPMG編集)'!$2:$100,ROW()-1,0)),"")</f>
        <v>過去データと取得したデータとの差分分析をすることで、経年劣化状況（亀裂、傷、欠損、動作異常、異音、異常振動、温度異常、漏えい電流、漏えいガス、等）を検出;取得したデータの傾向を分析することで経年劣化（亀裂、傷、欠損、動作異常、異音、異常振動、温度異常、漏えい電流、漏えいガス、等）の予兆を検知;基準データと取得したデータとの差分分析をすることで、安全措置対策状況（設備の配置状況等）や安全衛生状態（施設の清掃状況等）、技術基準乖離状況（設備の性能等）、設計・施工状況（建築物や埋設物の設計図面への適合状況等）を把握;取得したデータの変化量を分析することで経年劣化状況（亀裂、傷、欠損、動作異常、異音、異常振動、温度異常、漏えい電流、漏えいガス、等）を検出;</v>
      </c>
      <c r="BW79" s="45" t="str">
        <f>IFERROR(IF(HLOOKUP('回答結果(KPMG編集)'!BW$2,'受領情報一覧(KPMG編集)'!$2:$100,ROW()-1,0)="","",HLOOKUP('回答結果(KPMG編集)'!BW$2,'受領情報一覧(KPMG編集)'!$2:$100,ROW()-1,0)),"")</f>
        <v>レベル3：実装（製品・サービスとして提供されている）</v>
      </c>
      <c r="BX79" s="45" t="str">
        <f>IFERROR(IF(HLOOKUP('回答結果(KPMG編集)'!BX$2,'受領情報一覧(KPMG編集)'!$2:$100,ROW()-1,0)="","",HLOOKUP('回答結果(KPMG編集)'!BX$2,'受領情報一覧(KPMG編集)'!$2:$100,ROW()-1,0)),"")</f>
        <v>画像データから数値化された値が動作異常（しきい値を超えた）の場合に警告メール等を発信。日々の運用で警告が多い場合には、動作異常や漏洩の可能性を察知。</v>
      </c>
      <c r="BY79" s="45" t="str">
        <f>IFERROR(IF(HLOOKUP('回答結果(KPMG編集)'!BY$2,'受領情報一覧(KPMG編集)'!$2:$100,ROW()-1,0)="","",HLOOKUP('回答結果(KPMG編集)'!BY$2,'受領情報一覧(KPMG編集)'!$2:$100,ROW()-1,0)),"")</f>
        <v>ISO/IEC 27001認証;</v>
      </c>
      <c r="BZ79" s="45" t="str">
        <f>IFERROR(IF(HLOOKUP('回答結果(KPMG編集)'!BZ$2,'受領情報一覧(KPMG編集)'!$2:$100,ROW()-1,0)="","",HLOOKUP('回答結果(KPMG編集)'!BZ$2,'受領情報一覧(KPMG編集)'!$2:$100,ROW()-1,0)),"")</f>
        <v>両方取得していない</v>
      </c>
      <c r="CA79" s="45" t="str">
        <f>IFERROR(IF(HLOOKUP('回答結果(KPMG編集)'!CA$2,'受領情報一覧(KPMG編集)'!$2:$100,ROW()-1,0)="","",HLOOKUP('回答結果(KPMG編集)'!CA$2,'受領情報一覧(KPMG編集)'!$2:$100,ROW()-1,0)),"")</f>
        <v/>
      </c>
      <c r="CB79" s="45" t="str">
        <f>IFERROR(IF(HLOOKUP('回答結果(KPMG編集)'!CB$2,'受領情報一覧(KPMG編集)'!$2:$100,ROW()-1,0)="","",HLOOKUP('回答結果(KPMG編集)'!CB$2,'受領情報一覧(KPMG編集)'!$2:$100,ROW()-1,0)),"")</f>
        <v/>
      </c>
      <c r="CC79" s="45" t="str">
        <f>IFERROR(IF(HLOOKUP('回答結果(KPMG編集)'!CC$2,'受領情報一覧(KPMG編集)'!$2:$100,ROW()-1,0)="","",HLOOKUP('回答結果(KPMG編集)'!CC$2,'受領情報一覧(KPMG編集)'!$2:$100,ROW()-1,0)),"")</f>
        <v/>
      </c>
      <c r="CD79" s="45" t="str">
        <f>IFERROR(IF(HLOOKUP('回答結果(KPMG編集)'!CD$2,'受領情報一覧(KPMG編集)'!$2:$100,ROW()-1,0)="","",HLOOKUP('回答結果(KPMG編集)'!CD$2,'受領情報一覧(KPMG編集)'!$2:$100,ROW()-1,0)),"")</f>
        <v/>
      </c>
      <c r="CE79" s="45" t="str">
        <f>IFERROR(IF(HLOOKUP('回答結果(KPMG編集)'!CE$2,'受領情報一覧(KPMG編集)'!$2:$100,ROW()-1,0)="","",HLOOKUP('回答結果(KPMG編集)'!CE$2,'受領情報一覧(KPMG編集)'!$2:$100,ROW()-1,0)),"")</f>
        <v>国内外発刊のガイドラインに準拠した脆弱性検査を実施している</v>
      </c>
      <c r="CF79" s="45" t="str">
        <f>IFERROR(IF(HLOOKUP('回答結果(KPMG編集)'!CF$2,'受領情報一覧(KPMG編集)'!$2:$100,ROW()-1,0)="","",HLOOKUP('回答結果(KPMG編集)'!CF$2,'受領情報一覧(KPMG編集)'!$2:$100,ROW()-1,0)),"")</f>
        <v xml:space="preserve">・ EoP脅威モデリングカードゲーム（潜在的なセキュリティ脅威を洗い出すツール）による脆弱性の事前検知
・ OWASP TOP10に基づいたペンテストの実施
などを実施
</v>
      </c>
      <c r="CG79" s="45" t="str">
        <f>IFERROR(IF(HLOOKUP('回答結果(KPMG編集)'!CG$2,'受領情報一覧(KPMG編集)'!$2:$100,ROW()-1,0)="","",HLOOKUP('回答結果(KPMG編集)'!CG$2,'受領情報一覧(KPMG編集)'!$2:$100,ROW()-1,0)),"")</f>
        <v>脆弱性スキャン　※パッチの適用状況等を診断する;ペネトレーションテスト　※疑似的な攻撃を試みることで攻撃への耐性を確認する;静的アプリケーション・セキュリティ・テスト　※ソースコードのコーディングを分析し、脆弱性を検出する;動的アプリケーション・セキュリティ・テスト　※実行されるアプリケーションに対し、攻撃を仕掛け、脆弱性を検出する;コードレビュー　※ソースコードをレビューすることで（脆弱性を含む）不具合を検出する;ファジングテスト　※無効なデータや予期しないデータを入力することで、例外的な状況を発生させ、挙動を確認する;ストレステスト　※必要以上の負荷を発生させ、正常に動作するか（隠れた欠陥がないか）を確認する;</v>
      </c>
      <c r="CH79" s="45" t="str">
        <f>IFERROR(IF(HLOOKUP('回答結果(KPMG編集)'!CH$2,'受領情報一覧(KPMG編集)'!$2:$100,ROW()-1,0)="","",HLOOKUP('回答結果(KPMG編集)'!CH$2,'受領情報一覧(KPMG編集)'!$2:$100,ROW()-1,0)),"")</f>
        <v/>
      </c>
      <c r="CI79" s="45" t="str">
        <f>IFERROR(IF(HLOOKUP('回答結果(KPMG編集)'!CI$2,'受領情報一覧(KPMG編集)'!$2:$100,ROW()-1,0)="","",HLOOKUP('回答結果(KPMG編集)'!CI$2,'受領情報一覧(KPMG編集)'!$2:$100,ROW()-1,0)),"")</f>
        <v/>
      </c>
      <c r="CJ79" s="45" t="str">
        <f>IFERROR(IF(HLOOKUP('回答結果(KPMG編集)'!CJ$2,'受領情報一覧(KPMG編集)'!$2:$100,ROW()-1,0)="","",HLOOKUP('回答結果(KPMG編集)'!CJ$2,'受領情報一覧(KPMG編集)'!$2:$100,ROW()-1,0)),"")</f>
        <v>日本国内のデータセンタ</v>
      </c>
      <c r="CK79" s="45" t="str">
        <f>IFERROR(IF(HLOOKUP('回答結果(KPMG編集)'!CK$2,'受領情報一覧(KPMG編集)'!$2:$100,ROW()-1,0)="","",HLOOKUP('回答結果(KPMG編集)'!CK$2,'受領情報一覧(KPMG編集)'!$2:$100,ROW()-1,0)),"")</f>
        <v>画像およびDBは画像データはAES256bitで暗号化して保存。パスワードはさらにハッシュ化も実施しています。
暗号化通信プロトコルとして、TLS (Transport Layer Security)1.2で暗号化しています。</v>
      </c>
      <c r="CL79" s="45" t="str">
        <f>IFERROR(IF(HLOOKUP('回答結果(KPMG編集)'!CL$2,'受領情報一覧(KPMG編集)'!$2:$100,ROW()-1,0)="","",HLOOKUP('回答結果(KPMG編集)'!CL$2,'受領情報一覧(KPMG編集)'!$2:$100,ROW()-1,0)),"")</f>
        <v/>
      </c>
      <c r="CM79" s="45" t="str">
        <f>IFERROR(IF(HLOOKUP('回答結果(KPMG編集)'!CM$2,'受領情報一覧(KPMG編集)'!$2:$100,ROW()-1,0)="","",HLOOKUP('回答結果(KPMG編集)'!CM$2,'受領情報一覧(KPMG編集)'!$2:$100,ROW()-1,0)),"")</f>
        <v/>
      </c>
      <c r="CN79" s="45" t="str">
        <f>IFERROR(IF(HLOOKUP('回答結果(KPMG編集)'!CN$2,'受領情報一覧(KPMG編集)'!$2:$100,ROW()-1,0)="","",HLOOKUP('回答結果(KPMG編集)'!CN$2,'受領情報一覧(KPMG編集)'!$2:$100,ROW()-1,0)),"")</f>
        <v/>
      </c>
      <c r="CO79" s="45" t="str">
        <f>IFERROR(IF(HLOOKUP('回答結果(KPMG編集)'!CO$2,'受領情報一覧(KPMG編集)'!$2:$100,ROW()-1,0)="","",HLOOKUP('回答結果(KPMG編集)'!CO$2,'受領情報一覧(KPMG編集)'!$2:$100,ROW()-1,0)),"")</f>
        <v/>
      </c>
      <c r="CP79" s="45" t="str">
        <f>IFERROR(IF(HLOOKUP('回答結果(KPMG編集)'!CP$2,'受領情報一覧(KPMG編集)'!$2:$100,ROW()-1,0)="","",HLOOKUP('回答結果(KPMG編集)'!CP$2,'受領情報一覧(KPMG編集)'!$2:$100,ROW()-1,0)),"")</f>
        <v/>
      </c>
      <c r="CQ79" s="45" t="str">
        <f>IFERROR(IF(HLOOKUP('回答結果(KPMG編集)'!CQ$2,'受領情報一覧(KPMG編集)'!$2:$100,ROW()-1,0)="","",HLOOKUP('回答結果(KPMG編集)'!CQ$2,'受領情報一覧(KPMG編集)'!$2:$100,ROW()-1,0)),"")</f>
        <v/>
      </c>
      <c r="CR79" s="45" t="str">
        <f>IFERROR(IF(HLOOKUP('回答結果(KPMG編集)'!CR$2,'受領情報一覧(KPMG編集)'!$2:$100,ROW()-1,0)="","",HLOOKUP('回答結果(KPMG編集)'!CR$2,'受領情報一覧(KPMG編集)'!$2:$100,ROW()-1,0)),"")</f>
        <v/>
      </c>
      <c r="CS79" s="45" t="str">
        <f>IFERROR(IF(HLOOKUP('回答結果(KPMG編集)'!CS$2,'受領情報一覧(KPMG編集)'!$2:$100,ROW()-1,0)="","",HLOOKUP('回答結果(KPMG編集)'!CS$2,'受領情報一覧(KPMG編集)'!$2:$100,ROW()-1,0)),"")</f>
        <v/>
      </c>
      <c r="CT79" s="45" t="str">
        <f>IFERROR(IF(HLOOKUP('回答結果(KPMG編集)'!CT$2,'受領情報一覧(KPMG編集)'!$2:$100,ROW()-1,0)="","",HLOOKUP('回答結果(KPMG編集)'!CT$2,'受領情報一覧(KPMG編集)'!$2:$100,ROW()-1,0)),"")</f>
        <v/>
      </c>
      <c r="CU79" s="45" t="str">
        <f>IFERROR(IF(HLOOKUP('回答結果(KPMG編集)'!CU$2,'受領情報一覧(KPMG編集)'!$2:$100,ROW()-1,0)="","",HLOOKUP('回答結果(KPMG編集)'!CU$2,'受領情報一覧(KPMG編集)'!$2:$100,ROW()-1,0)),"")</f>
        <v/>
      </c>
      <c r="CV79" s="45" t="str">
        <f>IFERROR(IF(HLOOKUP('回答結果(KPMG編集)'!CV$2,'受領情報一覧(KPMG編集)'!$2:$100,ROW()-1,0)="","",HLOOKUP('回答結果(KPMG編集)'!CV$2,'受領情報一覧(KPMG編集)'!$2:$100,ROW()-1,0)),"")</f>
        <v>２００台以上</v>
      </c>
      <c r="CW79" s="45" t="str">
        <f>IFERROR(IF(HLOOKUP('回答結果(KPMG編集)'!CW$2,'受領情報一覧(KPMG編集)'!$2:$100,ROW()-1,0)="","",HLOOKUP('回答結果(KPMG編集)'!CW$2,'受領情報一覧(KPMG編集)'!$2:$100,ROW()-1,0)),"")</f>
        <v>無し</v>
      </c>
      <c r="CX79" s="45" t="str">
        <f>IFERROR(IF(HLOOKUP('回答結果(KPMG編集)'!CX$2,'受領情報一覧(KPMG編集)'!$2:$100,ROW()-1,0)="","",HLOOKUP('回答結果(KPMG編集)'!CX$2,'受領情報一覧(KPMG編集)'!$2:$100,ROW()-1,0)),"")</f>
        <v>導入事例詳細については、導入済のユーザー企業（民間）が同業他社との競合関係もある為、公開については個別の折衝が必要で、今すぐのご案内は難しいですが、「導入企業の社名公開」として、三菱ケミカルから快諾いただいております。事例詳細の公開の必要性があればお問い合わせは可能です</v>
      </c>
      <c r="CY79" s="45" t="str">
        <f>IFERROR(IF(HLOOKUP('回答結果(KPMG編集)'!CY$2,'受領情報一覧(KPMG編集)'!$2:$100,ROW()-1,0)="","",HLOOKUP('回答結果(KPMG編集)'!CY$2,'受領情報一覧(KPMG編集)'!$2:$100,ROW()-1,0)),"")</f>
        <v/>
      </c>
      <c r="CZ79" s="45" t="str">
        <f>IFERROR(IF(HLOOKUP('回答結果(KPMG編集)'!CZ$2,'受領情報一覧(KPMG編集)'!$2:$100,ROW()-1,0)="","",HLOOKUP('回答結果(KPMG編集)'!CZ$2,'受領情報一覧(KPMG編集)'!$2:$100,ROW()-1,0)),"")</f>
        <v/>
      </c>
      <c r="DA79" s="45" t="str">
        <f>IFERROR(IF(HLOOKUP('回答結果(KPMG編集)'!DA$2,'受領情報一覧(KPMG編集)'!$2:$100,ROW()-1,0)="","",HLOOKUP('回答結果(KPMG編集)'!DA$2,'受領情報一覧(KPMG編集)'!$2:$100,ROW()-1,0)),"")</f>
        <v xml:space="preserve">初期導入費用：
サーモカメラ（LiLz Cam-Th ）：オープン価格
クラウドサービス：Basic＝１台につき６８００円／月～
他、ＤＩＹ設置用の金具：２０００円～５０００円程度
</v>
      </c>
      <c r="DB79" s="45" t="str">
        <f>IFERROR(IF(HLOOKUP('回答結果(KPMG編集)'!DB$2,'受領情報一覧(KPMG編集)'!$2:$100,ROW()-1,0)="","",HLOOKUP('回答結果(KPMG編集)'!DB$2,'受領情報一覧(KPMG編集)'!$2:$100,ROW()-1,0)),"")</f>
        <v xml:space="preserve">特許 第7144809号
特許 第7144810号
特許 第7169035号
</v>
      </c>
      <c r="DC79" s="45" t="str">
        <f>IFERROR(IF(HLOOKUP('回答結果(KPMG編集)'!DC$2,'受領情報一覧(KPMG編集)'!$2:$100,ROW()-1,0)="","",HLOOKUP('回答結果(KPMG編集)'!DC$2,'受領情報一覧(KPMG編集)'!$2:$100,ROW()-1,0)),"")</f>
        <v/>
      </c>
      <c r="DD79" s="45" t="str">
        <f>IFERROR(IF(HLOOKUP('回答結果(KPMG編集)'!DD$2,'受領情報一覧(KPMG編集)'!$2:$100,ROW()-1,0)="","",HLOOKUP('回答結果(KPMG編集)'!DD$2,'受領情報一覧(KPMG編集)'!$2:$100,ROW()-1,0)),"")</f>
        <v xml:space="preserve">①環境温度度：ー１０～７５℃
防塵防水の規格：ＩＰ６５（水中では使えないが台風などの環境下では使用可能）
②通信
（現状）NTTドコモのLTE閉域網のみ（同社LTEが不通の箇所では使えない）。
ソフトバンクとauは将来に対応予定
</v>
      </c>
      <c r="DE79" s="45" t="str">
        <f>IFERROR(IF(HLOOKUP('回答結果(KPMG編集)'!DE$2,'受領情報一覧(KPMG編集)'!$2:$100,ROW()-1,0)="","",HLOOKUP('回答結果(KPMG編集)'!DE$2,'受領情報一覧(KPMG編集)'!$2:$100,ROW()-1,0)),"")</f>
        <v xml:space="preserve">遠い所・高所・暗所などの目視巡回点検を、安価＆簡単な初回設定で自動化・リモート化
（電源不要、配線・設置工事・ネット環境不要。カメラを市販の金具でＤＩＹで置くだけで、当日から現場をデジタル化）
①	初期投資が安価
➡３年間 電池が持続（再充電可能）するＩｏＴカメラと、ＤＩＹ用の金具のみ
②	初期手続きが簡単
➡ＩｏＴカメラを対象箇所に置いてカメラの設定～机上で温度管理ＡＩを設定するだけ。ＵＩも分かり易く、ＡＩの設定も簡単
③	通常のＡＩ企業は「画像処理ＡＩのみ提供」だが、当社はソフト（ＡＩ等）とハード（カメラ・ルータ）両方を、LiLz Gaugeというワンストップでご提供のため、初期設定の簡易は随一
④	i-reporter, MENTENA, パイシステム（PI system）等、外部システムと連携可能
</v>
      </c>
      <c r="DF79" s="45" t="str">
        <f>IFERROR(IF(HLOOKUP('回答結果(KPMG編集)'!DF$2,'受領情報一覧(KPMG編集)'!$2:$100,ROW()-1,0)="","",HLOOKUP('回答結果(KPMG編集)'!DF$2,'受領情報一覧(KPMG編集)'!$2:$100,ROW()-1,0)),"")</f>
        <v>日本国の裁判所</v>
      </c>
      <c r="DG79" s="45" t="str">
        <f>IFERROR(IF(HLOOKUP('回答結果(KPMG編集)'!DG$2,'受領情報一覧(KPMG編集)'!$2:$100,ROW()-1,0)="","",HLOOKUP('回答結果(KPMG編集)'!DG$2,'受領情報一覧(KPMG編集)'!$2:$100,ROW()-1,0)),"")</f>
        <v>日本法</v>
      </c>
      <c r="DH79" s="45" t="str">
        <f>IFERROR(IF(HLOOKUP('回答結果(KPMG編集)'!DH$2,'受領情報一覧(KPMG編集)'!$2:$100,ROW()-1,0)="","",HLOOKUP('回答結果(KPMG編集)'!DH$2,'受領情報一覧(KPMG編集)'!$2:$100,ROW()-1,0)),"")</f>
        <v>はい</v>
      </c>
      <c r="DI79" s="45" t="str">
        <f>IFERROR(IF(HLOOKUP('回答結果(KPMG編集)'!DI$2,'受領情報一覧(KPMG編集)'!$2:$100,ROW()-1,0)="","",HLOOKUP('回答結果(KPMG編集)'!DI$2,'受領情報一覧(KPMG編集)'!$2:$100,ROW()-1,0)),"")</f>
        <v>はい</v>
      </c>
      <c r="DJ79" s="45" t="str">
        <f>IFERROR(IF(HLOOKUP('回答結果(KPMG編集)'!DJ$2,'受領情報一覧(KPMG編集)'!$2:$100,ROW()-1,0)="","",HLOOKUP('回答結果(KPMG編集)'!DJ$2,'受領情報一覧(KPMG編集)'!$2:$100,ROW()-1,0)),"")</f>
        <v>損害賠償については個々のユーザーと取引基本契約書の中で交わしています。当社システムは生産ラインに直接はいるものでなく、ユーティリティ系を確認するシステムですので、そもそも甚大な損害は発生しにくいという認識です。カメラ・ルータ等ハードウェアは、一般家電と同じく通常使用下で１年間の保証となっております。</v>
      </c>
      <c r="DK79" s="45" t="str">
        <f>IFERROR(IF(HLOOKUP('回答結果(KPMG編集)'!DK$2,'受領情報一覧(KPMG編集)'!$2:$100,ROW()-1,0)="","",HLOOKUP('回答結果(KPMG編集)'!DK$2,'受領情報一覧(KPMG編集)'!$2:$100,ROW()-1,0)),"")</f>
        <v/>
      </c>
      <c r="DL79" s="45" t="str">
        <f>IFERROR(IF(HLOOKUP('回答結果(KPMG編集)'!DL$2,'受領情報一覧(KPMG編集)'!$2:$100,ROW()-1,0)="","",HLOOKUP('回答結果(KPMG編集)'!DL$2,'受領情報一覧(KPMG編集)'!$2:$100,ROW()-1,0)),"")</f>
        <v/>
      </c>
      <c r="DM79" s="45" t="str">
        <f>IFERROR(IF(HLOOKUP('回答結果(KPMG編集)'!DM$2,'受領情報一覧(KPMG編集)'!$2:$100,ROW()-1,0)="","",HLOOKUP('回答結果(KPMG編集)'!DM$2,'受領情報一覧(KPMG編集)'!$2:$100,ROW()-1,0)),"")</f>
        <v/>
      </c>
      <c r="DN79" s="45" t="str">
        <f>IFERROR(IF(HLOOKUP('回答結果(KPMG編集)'!DN$2,'受領情報一覧(KPMG編集)'!$2:$100,ROW()-1,0)="","",HLOOKUP('回答結果(KPMG編集)'!DN$2,'受領情報一覧(KPMG編集)'!$2:$100,ROW()-1,0)),"")</f>
        <v/>
      </c>
      <c r="DO79" s="45" t="str">
        <f>IFERROR(IF(HLOOKUP('回答結果(KPMG編集)'!DO$2,'受領情報一覧(KPMG編集)'!$2:$100,ROW()-1,0)="","",HLOOKUP('回答結果(KPMG編集)'!DO$2,'受領情報一覧(KPMG編集)'!$2:$100,ROW()-1,0)),"")</f>
        <v/>
      </c>
      <c r="DP79" s="45" t="str">
        <f>IFERROR(IF(HLOOKUP('回答結果(KPMG編集)'!DP$2,'受領情報一覧(KPMG編集)'!$2:$100,ROW()-1,0)="","",HLOOKUP('回答結果(KPMG編集)'!DP$2,'受領情報一覧(KPMG編集)'!$2:$100,ROW()-1,0)),"")</f>
        <v/>
      </c>
      <c r="DQ79" s="45" t="str">
        <f>IFERROR(IF(HLOOKUP('回答結果(KPMG編集)'!DQ$2,'受領情報一覧(KPMG編集)'!$2:$100,ROW()-1,0)="","",HLOOKUP('回答結果(KPMG編集)'!DQ$2,'受領情報一覧(KPMG編集)'!$2:$100,ROW()-1,0)),"")</f>
        <v/>
      </c>
      <c r="DR79" s="45" t="str">
        <f>IFERROR(IF(HLOOKUP('回答結果(KPMG編集)'!DR$2,'受領情報一覧(KPMG編集)'!$2:$100,ROW()-1,0)="","",HLOOKUP('回答結果(KPMG編集)'!DR$2,'受領情報一覧(KPMG編集)'!$2:$100,ROW()-1,0)),"")</f>
        <v/>
      </c>
      <c r="DS79" s="45" t="str">
        <f>IFERROR(IF(HLOOKUP('回答結果(KPMG編集)'!DS$2,'受領情報一覧(KPMG編集)'!$2:$100,ROW()-1,0)="","",HLOOKUP('回答結果(KPMG編集)'!DS$2,'受領情報一覧(KPMG編集)'!$2:$100,ROW()-1,0)),"")</f>
        <v/>
      </c>
      <c r="DT79" s="45" t="str">
        <f>IFERROR(IF(HLOOKUP('回答結果(KPMG編集)'!DT$2,'受領情報一覧(KPMG編集)'!$2:$100,ROW()-1,0)="","",HLOOKUP('回答結果(KPMG編集)'!DT$2,'受領情報一覧(KPMG編集)'!$2:$100,ROW()-1,0)),"")</f>
        <v/>
      </c>
      <c r="DU79" s="45" t="str">
        <f>IFERROR(IF(HLOOKUP('回答結果(KPMG編集)'!DU$2,'受領情報一覧(KPMG編集)'!$2:$100,ROW()-1,0)="","",HLOOKUP('回答結果(KPMG編集)'!DU$2,'受領情報一覧(KPMG編集)'!$2:$100,ROW()-1,0)),"")</f>
        <v/>
      </c>
      <c r="DV79" s="45" t="str">
        <f>IFERROR(IF(HLOOKUP('回答結果(KPMG編集)'!DV$2,'受領情報一覧(KPMG編集)'!$2:$100,ROW()-1,0)="","",HLOOKUP('回答結果(KPMG編集)'!DV$2,'受領情報一覧(KPMG編集)'!$2:$100,ROW()-1,0)),"")</f>
        <v>代表取締役　岡本英一郎　もしくは　マネージャー　佐藤盛超</v>
      </c>
      <c r="DW79" s="45" t="str">
        <f>IFERROR(IF(HLOOKUP('回答結果(KPMG編集)'!DW$2,'受領情報一覧(KPMG編集)'!$2:$100,ROW()-1,0)="","",HLOOKUP('回答結果(KPMG編集)'!DW$2,'受領情報一覧(KPMG編集)'!$2:$100,ROW()-1,0)),"")</f>
        <v>オカモトエイイチロウ　サトウシゲユキ</v>
      </c>
      <c r="DX79" s="45" t="str">
        <f>IFERROR(IF(HLOOKUP('回答結果(KPMG編集)'!DX$2,'受領情報一覧(KPMG編集)'!$2:$100,ROW()-1,0)="","",HLOOKUP('回答結果(KPMG編集)'!DX$2,'受領情報一覧(KPMG編集)'!$2:$100,ROW()-1,0)),"")</f>
        <v xml:space="preserve">電話　09072896491（岡本英一郎）　平日８：００～１８：００　e.okamoto@nbk1560.com
電話　07040913635（佐藤盛超）　　平日８：００～１８：００　shigeyuki.sato@nbk1560.com
緊急時は上記と関係なく常時対応。
</v>
      </c>
      <c r="DY79" s="45" t="str">
        <f>IFERROR(IF(HLOOKUP('回答結果(KPMG編集)'!DY$2,'受領情報一覧(KPMG編集)'!$2:$100,ROW()-1,0)="","",HLOOKUP('回答結果(KPMG編集)'!DY$2,'受領情報一覧(KPMG編集)'!$2:$100,ROW()-1,0)),"")</f>
        <v>個人情報の取扱いに同意する</v>
      </c>
      <c r="DZ79" s="45" t="str">
        <f>IFERROR(IF(HLOOKUP('回答結果(KPMG編集)'!DZ$2,'受領情報一覧(KPMG編集)'!$2:$100,ROW()-1,0)="","",HLOOKUP('回答結果(KPMG編集)'!DZ$2,'受領情報一覧(KPMG編集)'!$2:$100,ROW()-1,0)),"")</f>
        <v>著作権の取扱いに同意する</v>
      </c>
      <c r="EA79" s="45" t="str">
        <f>IFERROR(IF(HLOOKUP('回答結果(KPMG編集)'!EA$3,'受領情報一覧(KPMG編集)'!$3:$100,ROW()-2,0)="","",HLOOKUP('回答結果(KPMG編集)'!EA$3,'受領情報一覧(KPMG編集)'!$3:$100,ROW()-2,0)),"")</f>
        <v>同意する</v>
      </c>
      <c r="EB79" s="45" t="str">
        <f>IFERROR(IF(HLOOKUP('回答結果(KPMG編集)'!EB$3,'受領情報一覧(KPMG編集)'!$3:$100,ROW()-2,0)="","",HLOOKUP('回答結果(KPMG編集)'!EB$3,'受領情報一覧(KPMG編集)'!$3:$100,ROW()-2,0)),"")</f>
        <v>確認しました</v>
      </c>
    </row>
    <row r="80" spans="2:132" x14ac:dyDescent="0.55000000000000004">
      <c r="B80" s="67">
        <f>IFERROR(IF(Table1[[#This Row],[回答ID]]="","",Table1[[#This Row],[回答ID]]),"")</f>
        <v>77</v>
      </c>
      <c r="C80" s="46">
        <f>IFERROR(IF(Table1[[#This Row],[開始時刻]]="","",Table1[[#This Row],[開始時刻]]),"")</f>
        <v>45364.863217592596</v>
      </c>
      <c r="D80" s="46">
        <f>IFERROR(IF(Table1[[#This Row],[完了時刻]]="","",Table1[[#This Row],[完了時刻]]),"")</f>
        <v>45364.896770833337</v>
      </c>
      <c r="E80" s="45" t="str">
        <f>IFERROR(IF(Table1[[#This Row],[メール]]="","",Table1[[#This Row],[メール]]),"")</f>
        <v>anonymous</v>
      </c>
      <c r="F80" s="45" t="str">
        <f>IFERROR(IF(Table1[[#This Row],[名前]]="","",Table1[[#This Row],[名前]]),"")</f>
        <v/>
      </c>
      <c r="G80" s="45" t="str">
        <f>IFERROR(IF(Table1[[#This Row],[最終変更時刻]]="","",Table1[[#This Row],[最終変更時刻]]),"")</f>
        <v/>
      </c>
      <c r="H80" s="45" t="str">
        <f>IFERROR(IF(HLOOKUP('回答結果(KPMG編集)'!H$2,'受領情報一覧(KPMG編集)'!$2:$100,ROW()-1,0)="","",HLOOKUP('回答結果(KPMG編集)'!H$2,'受領情報一覧(KPMG編集)'!$2:$100,ROW()-1,0)),"")</f>
        <v>NBKマーケティング株式会社</v>
      </c>
      <c r="I80" s="45" t="str">
        <f>IFERROR(IF(HLOOKUP('回答結果(KPMG編集)'!I$2,'受領情報一覧(KPMG編集)'!$2:$100,ROW()-1,0)="","",HLOOKUP('回答結果(KPMG編集)'!I$2,'受領情報一覧(KPMG編集)'!$2:$100,ROW()-1,0)),"")</f>
        <v>エヌビーケイマーケティングカブシキカイシャ</v>
      </c>
      <c r="J80" s="45" t="str">
        <f>IFERROR(IF(HLOOKUP('回答結果(KPMG編集)'!J$2,'受領情報一覧(KPMG編集)'!$2:$100,ROW()-1,0)="","",HLOOKUP('回答結果(KPMG編集)'!J$2,'受領情報一覧(KPMG編集)'!$2:$100,ROW()-1,0)),"")</f>
        <v>日本国</v>
      </c>
      <c r="K80" s="45" t="str">
        <f>IFERROR(IF(HLOOKUP('回答結果(KPMG編集)'!K$2,'受領情報一覧(KPMG編集)'!$2:$100,ROW()-1,0)="","",HLOOKUP('回答結果(KPMG編集)'!K$2,'受領情報一覧(KPMG編集)'!$2:$100,ROW()-1,0)),"")</f>
        <v>710401051592</v>
      </c>
      <c r="L80" s="45" t="str">
        <f>IFERROR(IF(HLOOKUP('回答結果(KPMG編集)'!L$2,'受領情報一覧(KPMG編集)'!$2:$100,ROW()-1,0)="","",HLOOKUP('回答結果(KPMG編集)'!L$2,'受領情報一覧(KPMG編集)'!$2:$100,ROW()-1,0)),"")</f>
        <v>300⼈超</v>
      </c>
      <c r="M80" s="45" t="str">
        <f>IFERROR(IF(HLOOKUP('回答結果(KPMG編集)'!M$2,'受領情報一覧(KPMG編集)'!$2:$100,ROW()-1,0)="","",HLOOKUP('回答結果(KPMG編集)'!M$2,'受領情報一覧(KPMG編集)'!$2:$100,ROW()-1,0)),"")</f>
        <v>３億円超</v>
      </c>
      <c r="N80" s="45" t="str">
        <f>IFERROR(IF(HLOOKUP('回答結果(KPMG編集)'!N$2,'受領情報一覧(KPMG編集)'!$2:$100,ROW()-1,0)="","",HLOOKUP('回答結果(KPMG編集)'!N$2,'受領情報一覧(KPMG編集)'!$2:$100,ROW()-1,0)),"")</f>
        <v>東京都港区浜松町１丁目９ー３　NABEYA東京ビル２F</v>
      </c>
      <c r="O80" s="45" t="str">
        <f>IFERROR(IF(HLOOKUP('回答結果(KPMG編集)'!O$2,'受領情報一覧(KPMG編集)'!$2:$100,ROW()-1,0)="","",HLOOKUP('回答結果(KPMG編集)'!O$2,'受領情報一覧(KPMG編集)'!$2:$100,ROW()-1,0)),"")</f>
        <v>https://lilz-nbk.co.jp/</v>
      </c>
      <c r="P80" s="45" t="str">
        <f>IFERROR(IF(HLOOKUP('回答結果(KPMG編集)'!P$2,'受領情報一覧(KPMG編集)'!$2:$100,ROW()-1,0)="","",HLOOKUP('回答結果(KPMG編集)'!P$2,'受領情報一覧(KPMG編集)'!$2:$100,ROW()-1,0)),"")</f>
        <v>無し;</v>
      </c>
      <c r="Q80" s="45" t="str">
        <f>IFERROR(IF(HLOOKUP('回答結果(KPMG編集)'!Q$2,'受領情報一覧(KPMG編集)'!$2:$100,ROW()-1,0)="","",HLOOKUP('回答結果(KPMG編集)'!Q$2,'受領情報一覧(KPMG編集)'!$2:$100,ROW()-1,0)),"")</f>
        <v>全国;</v>
      </c>
      <c r="R80" s="45" t="str">
        <f>IFERROR(IF(HLOOKUP('回答結果(KPMG編集)'!R$2,'受領情報一覧(KPMG編集)'!$2:$100,ROW()-1,0)="","",HLOOKUP('回答結果(KPMG編集)'!R$2,'受領情報一覧(KPMG編集)'!$2:$100,ROW()-1,0)),"")</f>
        <v>IoTカメラ（非防爆カメラ・防爆カメラ・サーモカメラ）を利用したＡＩ技術（分類技術；現場の異常を検知）。</v>
      </c>
      <c r="S80" s="45" t="str">
        <f>IFERROR(IF(HLOOKUP('回答結果(KPMG編集)'!S$2,'受領情報一覧(KPMG編集)'!$2:$100,ROW()-1,0)="","",HLOOKUP('回答結果(KPMG編集)'!S$2,'受領情報一覧(KPMG編集)'!$2:$100,ROW()-1,0)),"")</f>
        <v>IIoTカメラは、非防爆カメラはLiLz Cam LTE, LiLz Cam BLE(BLE/LTE Router), 防爆カメラはLC-EX10, サーモカメラはLiLz Cam-Th。　ＡＩ技術はLLiLz Guard。</v>
      </c>
      <c r="T80" s="45" t="str">
        <f>IFERROR(IF(HLOOKUP('回答結果(KPMG編集)'!T$2,'受領情報一覧(KPMG編集)'!$2:$100,ROW()-1,0)="","",HLOOKUP('回答結果(KPMG編集)'!T$2,'受領情報一覧(KPMG編集)'!$2:$100,ROW()-1,0)),"")</f>
        <v>産業・社会インフラの目視巡回点検を自動化するシステム。電源不要、配線・設置工事・ネット環境不要で、市販の金具を使いＤＩＹにて非防爆あるいは防爆あるいはサーモIoTカメラを現場の対象箇所に設置＆撮影し、取得した画像からＡＩで異常検知を行う（これには対象箇所の異物の数値化・データ化も伴う）。</v>
      </c>
      <c r="U80" s="45" t="str">
        <f>IFERROR(IF(HLOOKUP('回答結果(KPMG編集)'!U$2,'受領情報一覧(KPMG編集)'!$2:$100,ROW()-1,0)="","",HLOOKUP('回答結果(KPMG編集)'!U$2,'受領情報一覧(KPMG編集)'!$2:$100,ROW()-1,0)),"")</f>
        <v>https://lilz-nbk.co.jp/</v>
      </c>
      <c r="V80" s="45" t="str">
        <f>IFERROR(IF(HLOOKUP('回答結果(KPMG編集)'!V$2,'受領情報一覧(KPMG編集)'!$2:$100,ROW()-1,0)="","",HLOOKUP('回答結果(KPMG編集)'!V$2,'受領情報一覧(KPMG編集)'!$2:$100,ROW()-1,0)),"")</f>
        <v/>
      </c>
      <c r="W80" s="45" t="str">
        <f>IFERROR(IF(HLOOKUP('回答結果(KPMG編集)'!W$2,'受領情報一覧(KPMG編集)'!$2:$100,ROW()-1,0)="","",HLOOKUP('回答結果(KPMG編集)'!W$2,'受領情報一覧(KPMG編集)'!$2:$100,ROW()-1,0)),"")</f>
        <v xml:space="preserve">情報セキュリティマネジメントシステム ISMS（Information Security Management System)の国際規格「ISO27001」を取得。
防爆カメラについては、危険エリア（防爆エリア）での認証（IECEx/JpEx＝Ex ic IIC T6(or T4) Gc、Ex ic IIC T135℃ Dc）（ATEX＝II 3G Ex ic IIC T6(or T4)  Gc、II 3D Ex ic IIIC T135℃ Dc）を４月に取得予定。
</v>
      </c>
      <c r="X80" s="45" t="str">
        <f>IFERROR(IF(HLOOKUP('回答結果(KPMG編集)'!X$2,'受領情報一覧(KPMG編集)'!$2:$100,ROW()-1,0)="","",HLOOKUP('回答結果(KPMG編集)'!X$2,'受領情報一覧(KPMG編集)'!$2:$100,ROW()-1,0)),"")</f>
        <v>複数の要素技術により構成される</v>
      </c>
      <c r="Y80" s="45" t="str">
        <f>IFERROR(IF(HLOOKUP('回答結果(KPMG編集)'!Y$2,'受領情報一覧(KPMG編集)'!$2:$100,ROW()-1,0)="","",HLOOKUP('回答結果(KPMG編集)'!Y$2,'受領情報一覧(KPMG編集)'!$2:$100,ROW()-1,0)),"")</f>
        <v/>
      </c>
      <c r="Z80" s="45" t="str">
        <f>IFERROR(IF(HLOOKUP('回答結果(KPMG編集)'!Z$2,'受領情報一覧(KPMG編集)'!$2:$100,ROW()-1,0)="","",HLOOKUP('回答結果(KPMG編集)'!Z$2,'受領情報一覧(KPMG編集)'!$2:$100,ROW()-1,0)),"")</f>
        <v/>
      </c>
      <c r="AA80" s="45" t="str">
        <f>IFERROR(IF(HLOOKUP('回答結果(KPMG編集)'!AA$2,'受領情報一覧(KPMG編集)'!$2:$100,ROW()-1,0)="","",HLOOKUP('回答結果(KPMG編集)'!AA$2,'受領情報一覧(KPMG編集)'!$2:$100,ROW()-1,0)),"")</f>
        <v/>
      </c>
      <c r="AB80" s="45" t="str">
        <f>IFERROR(IF(HLOOKUP('回答結果(KPMG編集)'!AB$2,'受領情報一覧(KPMG編集)'!$2:$100,ROW()-1,0)="","",HLOOKUP('回答結果(KPMG編集)'!AB$2,'受領情報一覧(KPMG編集)'!$2:$100,ROW()-1,0)),"")</f>
        <v/>
      </c>
      <c r="AC80" s="45" t="str">
        <f>IFERROR(IF(HLOOKUP('回答結果(KPMG編集)'!AC$2,'受領情報一覧(KPMG編集)'!$2:$100,ROW()-1,0)="","",HLOOKUP('回答結果(KPMG編集)'!AC$2,'受領情報一覧(KPMG編集)'!$2:$100,ROW()-1,0)),"")</f>
        <v>カメラ技術（非防爆カメラ・防爆カメラ・サーモカメラ）</v>
      </c>
      <c r="AD80" s="45" t="str">
        <f>IFERROR(IF(HLOOKUP('回答結果(KPMG編集)'!AD$2,'受領情報一覧(KPMG編集)'!$2:$100,ROW()-1,0)="","",HLOOKUP('回答結果(KPMG編集)'!AD$2,'受領情報一覧(KPMG編集)'!$2:$100,ROW()-1,0)),"")</f>
        <v>非防爆カメラはLCAM-L11（LiLz Cam LTE）、LCAM-B11（LiLz Cam BLE)＆BBLTR1-LP（BLE-LTE outer）、防爆カメラはLC-EX10、サーモカメラはLiLz Cam-Th。</v>
      </c>
      <c r="AE80" s="45" t="str">
        <f>IFERROR(IF(HLOOKUP('回答結果(KPMG編集)'!AE$2,'受領情報一覧(KPMG編集)'!$2:$100,ROW()-1,0)="","",HLOOKUP('回答結果(KPMG編集)'!AE$2,'受領情報一覧(KPMG編集)'!$2:$100,ROW()-1,0)),"")</f>
        <v>NBKマーケティング株式会社</v>
      </c>
      <c r="AF80" s="45" t="str">
        <f>IFERROR(IF(HLOOKUP('回答結果(KPMG編集)'!AF$2,'受領情報一覧(KPMG編集)'!$2:$100,ROW()-1,0)="","",HLOOKUP('回答結果(KPMG編集)'!AF$2,'受領情報一覧(KPMG編集)'!$2:$100,ROW()-1,0)),"")</f>
        <v>エヌビーケイマーケティングカブシキカイシャ</v>
      </c>
      <c r="AG80" s="45" t="str">
        <f>IFERROR(IF(HLOOKUP('回答結果(KPMG編集)'!AG$2,'受領情報一覧(KPMG編集)'!$2:$100,ROW()-1,0)="","",HLOOKUP('回答結果(KPMG編集)'!AG$2,'受領情報一覧(KPMG編集)'!$2:$100,ROW()-1,0)),"")</f>
        <v>710401051592</v>
      </c>
      <c r="AH80" s="45" t="str">
        <f>IFERROR(IF(HLOOKUP('回答結果(KPMG編集)'!AH$2,'受領情報一覧(KPMG編集)'!$2:$100,ROW()-1,0)="","",HLOOKUP('回答結果(KPMG編集)'!AH$2,'受領情報一覧(KPMG編集)'!$2:$100,ROW()-1,0)),"")</f>
        <v>東京都港区浜松町１丁目９－３　NABEYA東京ビル２F</v>
      </c>
      <c r="AI80" s="45" t="str">
        <f>IFERROR(IF(HLOOKUP('回答結果(KPMG編集)'!AI$2,'受領情報一覧(KPMG編集)'!$2:$100,ROW()-1,0)="","",HLOOKUP('回答結果(KPMG編集)'!AI$2,'受領情報一覧(KPMG編集)'!$2:$100,ROW()-1,0)),"")</f>
        <v>続けて回答する</v>
      </c>
      <c r="AJ80" s="45" t="str">
        <f>IFERROR(IF(HLOOKUP('回答結果(KPMG編集)'!AJ$2,'受領情報一覧(KPMG編集)'!$2:$100,ROW()-1,0)="","",HLOOKUP('回答結果(KPMG編集)'!AJ$2,'受領情報一覧(KPMG編集)'!$2:$100,ROW()-1,0)),"")</f>
        <v>ＡＩ技術（LiLz Guard）</v>
      </c>
      <c r="AK80" s="45" t="str">
        <f>IFERROR(IF(HLOOKUP('回答結果(KPMG編集)'!AK$2,'受領情報一覧(KPMG編集)'!$2:$100,ROW()-1,0)="","",HLOOKUP('回答結果(KPMG編集)'!AK$2,'受領情報一覧(KPMG編集)'!$2:$100,ROW()-1,0)),"")</f>
        <v>LiLz Guard</v>
      </c>
      <c r="AL80" s="45" t="str">
        <f>IFERROR(IF(HLOOKUP('回答結果(KPMG編集)'!AL$2,'受領情報一覧(KPMG編集)'!$2:$100,ROW()-1,0)="","",HLOOKUP('回答結果(KPMG編集)'!AL$2,'受領情報一覧(KPMG編集)'!$2:$100,ROW()-1,0)),"")</f>
        <v>NBKマーケティング株式会社</v>
      </c>
      <c r="AM80" s="45" t="str">
        <f>IFERROR(IF(HLOOKUP('回答結果(KPMG編集)'!AM$2,'受領情報一覧(KPMG編集)'!$2:$100,ROW()-1,0)="","",HLOOKUP('回答結果(KPMG編集)'!AM$2,'受領情報一覧(KPMG編集)'!$2:$100,ROW()-1,0)),"")</f>
        <v>エヌビーケイマーケティングカブシキカイシャ</v>
      </c>
      <c r="AN80" s="45" t="str">
        <f>IFERROR(IF(HLOOKUP('回答結果(KPMG編集)'!AN$2,'受領情報一覧(KPMG編集)'!$2:$100,ROW()-1,0)="","",HLOOKUP('回答結果(KPMG編集)'!AN$2,'受領情報一覧(KPMG編集)'!$2:$100,ROW()-1,0)),"")</f>
        <v>エヌビーケイマーケティングカブシキカイシャ</v>
      </c>
      <c r="AO80" s="45" t="str">
        <f>IFERROR(IF(HLOOKUP('回答結果(KPMG編集)'!AO$2,'受領情報一覧(KPMG編集)'!$2:$100,ROW()-1,0)="","",HLOOKUP('回答結果(KPMG編集)'!AO$2,'受領情報一覧(KPMG編集)'!$2:$100,ROW()-1,0)),"")</f>
        <v>東京都港区浜松町１丁目９－３　NABEYA東京ビル２F</v>
      </c>
      <c r="AP80" s="45" t="str">
        <f>IFERROR(IF(HLOOKUP('回答結果(KPMG編集)'!AP$2,'受領情報一覧(KPMG編集)'!$2:$100,ROW()-1,0)="","",HLOOKUP('回答結果(KPMG編集)'!AP$2,'受領情報一覧(KPMG編集)'!$2:$100,ROW()-1,0)),"")</f>
        <v>次のセクションの回答へ進む</v>
      </c>
      <c r="AQ80" s="45" t="str">
        <f>IFERROR(IF(HLOOKUP('回答結果(KPMG編集)'!AQ$2,'受領情報一覧(KPMG編集)'!$2:$100,ROW()-1,0)="","",HLOOKUP('回答結果(KPMG編集)'!AQ$2,'受領情報一覧(KPMG編集)'!$2:$100,ROW()-1,0)),"")</f>
        <v/>
      </c>
      <c r="AR80" s="45" t="str">
        <f>IFERROR(IF(HLOOKUP('回答結果(KPMG編集)'!AR$2,'受領情報一覧(KPMG編集)'!$2:$100,ROW()-1,0)="","",HLOOKUP('回答結果(KPMG編集)'!AR$2,'受領情報一覧(KPMG編集)'!$2:$100,ROW()-1,0)),"")</f>
        <v/>
      </c>
      <c r="AS80" s="45" t="str">
        <f>IFERROR(IF(HLOOKUP('回答結果(KPMG編集)'!AS$2,'受領情報一覧(KPMG編集)'!$2:$100,ROW()-1,0)="","",HLOOKUP('回答結果(KPMG編集)'!AS$2,'受領情報一覧(KPMG編集)'!$2:$100,ROW()-1,0)),"")</f>
        <v/>
      </c>
      <c r="AT80" s="45" t="str">
        <f>IFERROR(IF(HLOOKUP('回答結果(KPMG編集)'!AT$2,'受領情報一覧(KPMG編集)'!$2:$100,ROW()-1,0)="","",HLOOKUP('回答結果(KPMG編集)'!AT$2,'受領情報一覧(KPMG編集)'!$2:$100,ROW()-1,0)),"")</f>
        <v/>
      </c>
      <c r="AU80" s="45" t="str">
        <f>IFERROR(IF(HLOOKUP('回答結果(KPMG編集)'!AU$2,'受領情報一覧(KPMG編集)'!$2:$100,ROW()-1,0)="","",HLOOKUP('回答結果(KPMG編集)'!AU$2,'受領情報一覧(KPMG編集)'!$2:$100,ROW()-1,0)),"")</f>
        <v/>
      </c>
      <c r="AV80" s="45" t="str">
        <f>IFERROR(IF(HLOOKUP('回答結果(KPMG編集)'!AV$2,'受領情報一覧(KPMG編集)'!$2:$100,ROW()-1,0)="","",HLOOKUP('回答結果(KPMG編集)'!AV$2,'受領情報一覧(KPMG編集)'!$2:$100,ROW()-1,0)),"")</f>
        <v/>
      </c>
      <c r="AW80" s="45" t="str">
        <f>IFERROR(IF(HLOOKUP('回答結果(KPMG編集)'!AW$2,'受領情報一覧(KPMG編集)'!$2:$100,ROW()-1,0)="","",HLOOKUP('回答結果(KPMG編集)'!AW$2,'受領情報一覧(KPMG編集)'!$2:$100,ROW()-1,0)),"")</f>
        <v/>
      </c>
      <c r="AX80" s="45" t="str">
        <f>IFERROR(IF(HLOOKUP('回答結果(KPMG編集)'!AX$2,'受領情報一覧(KPMG編集)'!$2:$100,ROW()-1,0)="","",HLOOKUP('回答結果(KPMG編集)'!AX$2,'受領情報一覧(KPMG編集)'!$2:$100,ROW()-1,0)),"")</f>
        <v/>
      </c>
      <c r="AY80" s="45" t="str">
        <f>IFERROR(IF(HLOOKUP('回答結果(KPMG編集)'!AY$2,'受領情報一覧(KPMG編集)'!$2:$100,ROW()-1,0)="","",HLOOKUP('回答結果(KPMG編集)'!AY$2,'受領情報一覧(KPMG編集)'!$2:$100,ROW()-1,0)),"")</f>
        <v/>
      </c>
      <c r="AZ80" s="45" t="str">
        <f>IFERROR(IF(HLOOKUP('回答結果(KPMG編集)'!AZ$2,'受領情報一覧(KPMG編集)'!$2:$100,ROW()-1,0)="","",HLOOKUP('回答結果(KPMG編集)'!AZ$2,'受領情報一覧(KPMG編集)'!$2:$100,ROW()-1,0)),"")</f>
        <v/>
      </c>
      <c r="BA80" s="45" t="str">
        <f>IFERROR(IF(HLOOKUP('回答結果(KPMG編集)'!BA$2,'受領情報一覧(KPMG編集)'!$2:$100,ROW()-1,0)="","",HLOOKUP('回答結果(KPMG編集)'!BA$2,'受領情報一覧(KPMG編集)'!$2:$100,ROW()-1,0)),"")</f>
        <v/>
      </c>
      <c r="BB80" s="185" t="str">
        <f>IFERROR(IF(HLOOKUP('回答結果(KPMG編集)'!BB$2,'受領情報一覧(KPMG編集)'!$2:$100,ROW()-1,0)="","",HLOOKUP('回答結果(KPMG編集)'!BB$2,'受領情報一覧(KPMG編集)'!$2:$100,ROW()-1,0)),"")</f>
        <v/>
      </c>
      <c r="BC80" s="45" t="str">
        <f>IFERROR(IF(HLOOKUP('回答結果(KPMG編集)'!BC$2,'受領情報一覧(KPMG編集)'!$2:$100,ROW()-1,0)="","",HLOOKUP('回答結果(KPMG編集)'!BC$2,'受領情報一覧(KPMG編集)'!$2:$100,ROW()-1,0)),"")</f>
        <v/>
      </c>
      <c r="BD80" s="45" t="str">
        <f>IFERROR(IF(HLOOKUP('回答結果(KPMG編集)'!BD$2,'受領情報一覧(KPMG編集)'!$2:$100,ROW()-1,0)="","",HLOOKUP('回答結果(KPMG編集)'!BD$2,'受領情報一覧(KPMG編集)'!$2:$100,ROW()-1,0)),"")</f>
        <v/>
      </c>
      <c r="BE80" s="45" t="str">
        <f>IFERROR(IF(HLOOKUP('回答結果(KPMG編集)'!BE$2,'受領情報一覧(KPMG編集)'!$2:$100,ROW()-1,0)="","",HLOOKUP('回答結果(KPMG編集)'!BE$2,'受領情報一覧(KPMG編集)'!$2:$100,ROW()-1,0)),"")</f>
        <v/>
      </c>
      <c r="BF80" s="45" t="str">
        <f>IFERROR(IF(HLOOKUP('回答結果(KPMG編集)'!BF$2,'受領情報一覧(KPMG編集)'!$2:$100,ROW()-1,0)="","",HLOOKUP('回答結果(KPMG編集)'!BF$2,'受領情報一覧(KPMG編集)'!$2:$100,ROW()-1,0)),"")</f>
        <v/>
      </c>
      <c r="BG80" s="45" t="str">
        <f>IFERROR(IF(HLOOKUP('回答結果(KPMG編集)'!BG$2,'受領情報一覧(KPMG編集)'!$2:$100,ROW()-1,0)="","",HLOOKUP('回答結果(KPMG編集)'!BG$2,'受領情報一覧(KPMG編集)'!$2:$100,ROW()-1,0)),"")</f>
        <v/>
      </c>
      <c r="BH80" s="45" t="str">
        <f>IFERROR(IF(HLOOKUP('回答結果(KPMG編集)'!BH$2,'受領情報一覧(KPMG編集)'!$2:$100,ROW()-1,0)="","",HLOOKUP('回答結果(KPMG編集)'!BH$2,'受領情報一覧(KPMG編集)'!$2:$100,ROW()-1,0)),"")</f>
        <v/>
      </c>
      <c r="BI80" s="45" t="str">
        <f>IFERROR(IF(HLOOKUP('回答結果(KPMG編集)'!BI$2,'受領情報一覧(KPMG編集)'!$2:$100,ROW()-1,0)="","",HLOOKUP('回答結果(KPMG編集)'!BI$2,'受領情報一覧(KPMG編集)'!$2:$100,ROW()-1,0)),"")</f>
        <v/>
      </c>
      <c r="BJ80" s="45" t="str">
        <f>IFERROR(IF(HLOOKUP('回答結果(KPMG編集)'!BJ$2,'受領情報一覧(KPMG編集)'!$2:$100,ROW()-1,0)="","",HLOOKUP('回答結果(KPMG編集)'!BJ$2,'受領情報一覧(KPMG編集)'!$2:$100,ROW()-1,0)),"")</f>
        <v/>
      </c>
      <c r="BK80" s="45" t="str">
        <f>IFERROR(IF(HLOOKUP('回答結果(KPMG編集)'!BK$2,'受領情報一覧(KPMG編集)'!$2:$100,ROW()-1,0)="","",HLOOKUP('回答結果(KPMG編集)'!BK$2,'受領情報一覧(KPMG編集)'!$2:$100,ROW()-1,0)),"")</f>
        <v/>
      </c>
      <c r="BL80" s="45" t="str">
        <f>IFERROR(IF(HLOOKUP('回答結果(KPMG編集)'!BL$2,'受領情報一覧(KPMG編集)'!$2:$100,ROW()-1,0)="","",HLOOKUP('回答結果(KPMG編集)'!BL$2,'受領情報一覧(KPMG編集)'!$2:$100,ROW()-1,0)),"")</f>
        <v/>
      </c>
      <c r="BM80" s="45" t="str">
        <f>IFERROR(IF(HLOOKUP('回答結果(KPMG編集)'!BM$2,'受領情報一覧(KPMG編集)'!$2:$100,ROW()-1,0)="","",HLOOKUP('回答結果(KPMG編集)'!BM$2,'受領情報一覧(KPMG編集)'!$2:$100,ROW()-1,0)),"")</f>
        <v>有</v>
      </c>
      <c r="BN80" s="45" t="str">
        <f>IFERROR(IF(HLOOKUP('回答結果(KPMG編集)'!BN$2,'受領情報一覧(KPMG編集)'!$2:$100,ROW()-1,0)="","",HLOOKUP('回答結果(KPMG編集)'!BN$2,'受領情報一覧(KPMG編集)'!$2:$100,ROW()-1,0)),"")</f>
        <v>土木構造物（道路、トンネル、橋梁、導管等の埋設物、等）;建築物（家屋、事業所、工場、畜舎、倉庫、等）;設備（建築設備、水道設備、製造設備、防災設備、等）;</v>
      </c>
      <c r="BO80" s="45" t="str">
        <f>IFERROR(IF(HLOOKUP('回答結果(KPMG編集)'!BO$2,'受領情報一覧(KPMG編集)'!$2:$100,ROW()-1,0)="","",HLOOKUP('回答結果(KPMG編集)'!BO$2,'受領情報一覧(KPMG編集)'!$2:$100,ROW()-1,0)),"")</f>
        <v>静止画や動画データ;</v>
      </c>
      <c r="BP80" s="45" t="str">
        <f>IFERROR(IF(HLOOKUP('回答結果(KPMG編集)'!BP$2,'受領情報一覧(KPMG編集)'!$2:$100,ROW()-1,0)="","",HLOOKUP('回答結果(KPMG編集)'!BP$2,'受領情報一覧(KPMG編集)'!$2:$100,ROW()-1,0)),"")</f>
        <v>機器を確認対象の付近に設置（常設）;操作用機器（コントローラー）と観測機器（ドローン、移動ロボット、等）を無線接続し、現場の担当者により遠隔操作;操作用機器（コントローラー）と観測機器（ドローン、移動ロボット、等）を無線接続し、遠隔地の担当者により遠隔操作;</v>
      </c>
      <c r="BQ80" s="45" t="str">
        <f>IFERROR(IF(HLOOKUP('回答結果(KPMG編集)'!BQ$2,'受領情報一覧(KPMG編集)'!$2:$100,ROW()-1,0)="","",HLOOKUP('回答結果(KPMG編集)'!BQ$2,'受領情報一覧(KPMG編集)'!$2:$100,ROW()-1,0)),"")</f>
        <v>レベル2：応用（製品・サービスとしての提供に向けて実証試験段階である）</v>
      </c>
      <c r="BR80" s="45" t="str">
        <f>IFERROR(IF(HLOOKUP('回答結果(KPMG編集)'!BR$2,'受領情報一覧(KPMG編集)'!$2:$100,ROW()-1,0)="","",HLOOKUP('回答結果(KPMG編集)'!BR$2,'受領情報一覧(KPMG編集)'!$2:$100,ROW()-1,0)),"")</f>
        <v>市販の金具を使いＤＩＹにてIoTカメラ（非防爆あるいは防爆対応あるいはサーモ）を現場の対象箇所に設置し、カメラを設定するアプリで「位置」「画質」「撮影スケジュール」「フラッシュの有無や強さ」等を撮影しながら設定する。設定後は、カメラが定期的に対象設備などを撮影～撮影された画像データがLTE閉域網（Cat.1）経由でクラウド（Microsoft Azure）内のLiLz Guard（クラウドサービス）へあがる。ユーザーはLiLz Guard（クラウドサービス）へメールアドレスとパスワードでログインすればUI（ユーザー画面）で画像データを確認可能。異常検知については開発段階だが、例えば「複数の画像（教師データ）を覚えさせてそこから外れたら異常として認識」といった手法で実装予定。画像データはクラウドへ蓄積されていく（現状データ容量に限界無し）。LiLz Guardのデータは既に実装済のLiLz Gaugeと同じく、他システムとＡＰＩ連携が可能（ＡＰＩは無料公開）で、例えばPI System（パイシステム）、電子帳票ツールの「i-Reporter( https://i-reporter.jp/ )」や「MENTENA（https://lp.mentena.biz/）」と連携予定。</v>
      </c>
      <c r="BS80" s="45" t="str">
        <f>IFERROR(IF(HLOOKUP('回答結果(KPMG編集)'!BS$2,'受領情報一覧(KPMG編集)'!$2:$100,ROW()-1,0)="","",HLOOKUP('回答結果(KPMG編集)'!BS$2,'受領情報一覧(KPMG編集)'!$2:$100,ROW()-1,0)),"")</f>
        <v xml:space="preserve">カメラの為、３９で回答
</v>
      </c>
      <c r="BT80" s="45" t="str">
        <f>IFERROR(IF(HLOOKUP('回答結果(KPMG編集)'!BT$2,'受領情報一覧(KPMG編集)'!$2:$100,ROW()-1,0)="","",HLOOKUP('回答結果(KPMG編集)'!BT$2,'受領情報一覧(KPMG編集)'!$2:$100,ROW()-1,0)),"")</f>
        <v xml:space="preserve">カメラの寸法：非防爆カメラ＝125.5 x 139.9 x 24.5mm、防爆カメラ＝130.2 x 156.0 x 26.1mm、サーモカメラ＝125.5 x 139.9 x 26mm
重量：非防爆カメラ＝約３５０ｇ、防爆カメラ＝約５５０ｇ、サーモカメラ＝３７８ｇ
稼働時間：１日３回の撮影で電池が３年（再充電可能）。
画角：68.7度（サーモカメラは対角71度、水平51度
画像取得頻度は最大で１４４回／１日＝１０分に１度、最小は１回／１日。
測定距離は計器側の新旧や汚れの付着などで変わるため明確なコメントが難ですが、100mmの計器を利用した測定距離に関する試験データはあり。
防水防塵：ＩＰ６５
動作環境温度：公式にはー１０～６０℃（サーモカメラは上限７５℃）
遠隔操作は、「EV＝露光値」「フラッシュなど光の調節」など一部の調整は可能。近々に、撮影間隔・画質の調整も遠隔操作可能になる予定。
防爆カメラは防爆記号：IECEx/JpEx＝Ex ic IIC T6(or T4) Gc、Ex ic IIC T135℃ Dcを取得予定。
</v>
      </c>
      <c r="BU80" s="45" t="str">
        <f>IFERROR(IF(HLOOKUP('回答結果(KPMG編集)'!BU$2,'受領情報一覧(KPMG編集)'!$2:$100,ROW()-1,0)="","",HLOOKUP('回答結果(KPMG編集)'!BU$2,'受領情報一覧(KPMG編集)'!$2:$100,ROW()-1,0)),"")</f>
        <v>有</v>
      </c>
      <c r="BV80" s="45" t="str">
        <f>IFERROR(IF(HLOOKUP('回答結果(KPMG編集)'!BV$2,'受領情報一覧(KPMG編集)'!$2:$100,ROW()-1,0)="","",HLOOKUP('回答結果(KPMG編集)'!BV$2,'受領情報一覧(KPMG編集)'!$2:$100,ROW()-1,0)),"")</f>
        <v>過去データと取得したデータとの差分分析をすることで、経年劣化状況（亀裂、傷、欠損、動作異常、異音、異常振動、温度異常、漏えい電流、漏えいガス、等）を検出;基準データと取得したデータとの差分分析をすることで、安全措置対策状況（設備の配置状況等）や安全衛生状態（施設の清掃状況等）、技術基準乖離状況（設備の性能等）、設計・施工状況（建築物や埋設物の設計図面への適合状況等）を把握;取得したデータの傾向を分析することで経年劣化（亀裂、傷、欠損、動作異常、異音、異常振動、温度異常、漏えい電流、漏えいガス、等）の予兆を検知;取得したデータの変化量を分析することで経年劣化状況（亀裂、傷、欠損、動作異常、異音、異常振動、温度異常、漏えい電流、漏えいガス、等）を検出;取得したデータの傾向分析から経年劣化の予兆を行うＡＩの実装も開発工程には入っています。;</v>
      </c>
      <c r="BW80" s="45" t="str">
        <f>IFERROR(IF(HLOOKUP('回答結果(KPMG編集)'!BW$2,'受領情報一覧(KPMG編集)'!$2:$100,ROW()-1,0)="","",HLOOKUP('回答結果(KPMG編集)'!BW$2,'受領情報一覧(KPMG編集)'!$2:$100,ROW()-1,0)),"")</f>
        <v>レベル2：応用（製品・サービスとしての提供に向けて実証試験段階である）</v>
      </c>
      <c r="BX80" s="45" t="str">
        <f>IFERROR(IF(HLOOKUP('回答結果(KPMG編集)'!BX$2,'受領情報一覧(KPMG編集)'!$2:$100,ROW()-1,0)="","",HLOOKUP('回答結果(KPMG編集)'!BX$2,'受領情報一覧(KPMG編集)'!$2:$100,ROW()-1,0)),"")</f>
        <v>ＡＩ技術は開発段階だが、画像データから確認できる異常が見受けられた場合（しきいを超えた）の場合に警告メール等を発信予定。日々の運用で警告が多い場合には、動作異常や漏洩の可能性を察知。</v>
      </c>
      <c r="BY80" s="45" t="str">
        <f>IFERROR(IF(HLOOKUP('回答結果(KPMG編集)'!BY$2,'受領情報一覧(KPMG編集)'!$2:$100,ROW()-1,0)="","",HLOOKUP('回答結果(KPMG編集)'!BY$2,'受領情報一覧(KPMG編集)'!$2:$100,ROW()-1,0)),"")</f>
        <v>ISO/IEC 27001認証;</v>
      </c>
      <c r="BZ80" s="45" t="str">
        <f>IFERROR(IF(HLOOKUP('回答結果(KPMG編集)'!BZ$2,'受領情報一覧(KPMG編集)'!$2:$100,ROW()-1,0)="","",HLOOKUP('回答結果(KPMG編集)'!BZ$2,'受領情報一覧(KPMG編集)'!$2:$100,ROW()-1,0)),"")</f>
        <v>両方取得していない</v>
      </c>
      <c r="CA80" s="45" t="str">
        <f>IFERROR(IF(HLOOKUP('回答結果(KPMG編集)'!CA$2,'受領情報一覧(KPMG編集)'!$2:$100,ROW()-1,0)="","",HLOOKUP('回答結果(KPMG編集)'!CA$2,'受領情報一覧(KPMG編集)'!$2:$100,ROW()-1,0)),"")</f>
        <v/>
      </c>
      <c r="CB80" s="45" t="str">
        <f>IFERROR(IF(HLOOKUP('回答結果(KPMG編集)'!CB$2,'受領情報一覧(KPMG編集)'!$2:$100,ROW()-1,0)="","",HLOOKUP('回答結果(KPMG編集)'!CB$2,'受領情報一覧(KPMG編集)'!$2:$100,ROW()-1,0)),"")</f>
        <v/>
      </c>
      <c r="CC80" s="45" t="str">
        <f>IFERROR(IF(HLOOKUP('回答結果(KPMG編集)'!CC$2,'受領情報一覧(KPMG編集)'!$2:$100,ROW()-1,0)="","",HLOOKUP('回答結果(KPMG編集)'!CC$2,'受領情報一覧(KPMG編集)'!$2:$100,ROW()-1,0)),"")</f>
        <v/>
      </c>
      <c r="CD80" s="45" t="str">
        <f>IFERROR(IF(HLOOKUP('回答結果(KPMG編集)'!CD$2,'受領情報一覧(KPMG編集)'!$2:$100,ROW()-1,0)="","",HLOOKUP('回答結果(KPMG編集)'!CD$2,'受領情報一覧(KPMG編集)'!$2:$100,ROW()-1,0)),"")</f>
        <v/>
      </c>
      <c r="CE80" s="45" t="str">
        <f>IFERROR(IF(HLOOKUP('回答結果(KPMG編集)'!CE$2,'受領情報一覧(KPMG編集)'!$2:$100,ROW()-1,0)="","",HLOOKUP('回答結果(KPMG編集)'!CE$2,'受領情報一覧(KPMG編集)'!$2:$100,ROW()-1,0)),"")</f>
        <v>国内外発刊のガイドラインに準拠した脆弱性検査を実施している</v>
      </c>
      <c r="CF80" s="45" t="str">
        <f>IFERROR(IF(HLOOKUP('回答結果(KPMG編集)'!CF$2,'受領情報一覧(KPMG編集)'!$2:$100,ROW()-1,0)="","",HLOOKUP('回答結果(KPMG編集)'!CF$2,'受領情報一覧(KPMG編集)'!$2:$100,ROW()-1,0)),"")</f>
        <v xml:space="preserve">・ EoP脅威モデリングカードゲーム（潜在的なセキュリティ脅威を洗い出すツール）による脆弱性の事前検知
・ OWASP TOP10に基づいたペンテスト
などを実施
</v>
      </c>
      <c r="CG80" s="45" t="str">
        <f>IFERROR(IF(HLOOKUP('回答結果(KPMG編集)'!CG$2,'受領情報一覧(KPMG編集)'!$2:$100,ROW()-1,0)="","",HLOOKUP('回答結果(KPMG編集)'!CG$2,'受領情報一覧(KPMG編集)'!$2:$100,ROW()-1,0)),"")</f>
        <v>脆弱性スキャン　※パッチの適用状況等を診断する;ペネトレーションテスト　※疑似的な攻撃を試みることで攻撃への耐性を確認する;静的アプリケーション・セキュリティ・テスト　※ソースコードのコーディングを分析し、脆弱性を検出する;動的アプリケーション・セキュリティ・テスト　※実行されるアプリケーションに対し、攻撃を仕掛け、脆弱性を検出する;コードレビュー　※ソースコードをレビューすることで（脆弱性を含む）不具合を検出する;ファジングテスト　※無効なデータや予期しないデータを入力することで、例外的な状況を発生させ、挙動を確認する;ストレステスト　※必要以上の負荷を発生させ、正常に動作するか（隠れた欠陥がないか）を確認する;</v>
      </c>
      <c r="CH80" s="45" t="str">
        <f>IFERROR(IF(HLOOKUP('回答結果(KPMG編集)'!CH$2,'受領情報一覧(KPMG編集)'!$2:$100,ROW()-1,0)="","",HLOOKUP('回答結果(KPMG編集)'!CH$2,'受領情報一覧(KPMG編集)'!$2:$100,ROW()-1,0)),"")</f>
        <v/>
      </c>
      <c r="CI80" s="45" t="str">
        <f>IFERROR(IF(HLOOKUP('回答結果(KPMG編集)'!CI$2,'受領情報一覧(KPMG編集)'!$2:$100,ROW()-1,0)="","",HLOOKUP('回答結果(KPMG編集)'!CI$2,'受領情報一覧(KPMG編集)'!$2:$100,ROW()-1,0)),"")</f>
        <v/>
      </c>
      <c r="CJ80" s="45" t="str">
        <f>IFERROR(IF(HLOOKUP('回答結果(KPMG編集)'!CJ$2,'受領情報一覧(KPMG編集)'!$2:$100,ROW()-1,0)="","",HLOOKUP('回答結果(KPMG編集)'!CJ$2,'受領情報一覧(KPMG編集)'!$2:$100,ROW()-1,0)),"")</f>
        <v>日本国内のデータセンタ</v>
      </c>
      <c r="CK80" s="45" t="str">
        <f>IFERROR(IF(HLOOKUP('回答結果(KPMG編集)'!CK$2,'受領情報一覧(KPMG編集)'!$2:$100,ROW()-1,0)="","",HLOOKUP('回答結果(KPMG編集)'!CK$2,'受領情報一覧(KPMG編集)'!$2:$100,ROW()-1,0)),"")</f>
        <v xml:space="preserve">画像およびDBは画像データはAES256bitで暗号化して保存。パスワードはさらにハッシュ化も実施しています。
暗号化通信プロトコルとして、TLS (Transport Layer Security)1.2で暗号化しています。
</v>
      </c>
      <c r="CL80" s="45" t="str">
        <f>IFERROR(IF(HLOOKUP('回答結果(KPMG編集)'!CL$2,'受領情報一覧(KPMG編集)'!$2:$100,ROW()-1,0)="","",HLOOKUP('回答結果(KPMG編集)'!CL$2,'受領情報一覧(KPMG編集)'!$2:$100,ROW()-1,0)),"")</f>
        <v/>
      </c>
      <c r="CM80" s="45" t="str">
        <f>IFERROR(IF(HLOOKUP('回答結果(KPMG編集)'!CM$2,'受領情報一覧(KPMG編集)'!$2:$100,ROW()-1,0)="","",HLOOKUP('回答結果(KPMG編集)'!CM$2,'受領情報一覧(KPMG編集)'!$2:$100,ROW()-1,0)),"")</f>
        <v/>
      </c>
      <c r="CN80" s="45" t="str">
        <f>IFERROR(IF(HLOOKUP('回答結果(KPMG編集)'!CN$2,'受領情報一覧(KPMG編集)'!$2:$100,ROW()-1,0)="","",HLOOKUP('回答結果(KPMG編集)'!CN$2,'受領情報一覧(KPMG編集)'!$2:$100,ROW()-1,0)),"")</f>
        <v/>
      </c>
      <c r="CO80" s="45" t="str">
        <f>IFERROR(IF(HLOOKUP('回答結果(KPMG編集)'!CO$2,'受領情報一覧(KPMG編集)'!$2:$100,ROW()-1,0)="","",HLOOKUP('回答結果(KPMG編集)'!CO$2,'受領情報一覧(KPMG編集)'!$2:$100,ROW()-1,0)),"")</f>
        <v/>
      </c>
      <c r="CP80" s="45" t="str">
        <f>IFERROR(IF(HLOOKUP('回答結果(KPMG編集)'!CP$2,'受領情報一覧(KPMG編集)'!$2:$100,ROW()-1,0)="","",HLOOKUP('回答結果(KPMG編集)'!CP$2,'受領情報一覧(KPMG編集)'!$2:$100,ROW()-1,0)),"")</f>
        <v/>
      </c>
      <c r="CQ80" s="45" t="str">
        <f>IFERROR(IF(HLOOKUP('回答結果(KPMG編集)'!CQ$2,'受領情報一覧(KPMG編集)'!$2:$100,ROW()-1,0)="","",HLOOKUP('回答結果(KPMG編集)'!CQ$2,'受領情報一覧(KPMG編集)'!$2:$100,ROW()-1,0)),"")</f>
        <v/>
      </c>
      <c r="CR80" s="45" t="str">
        <f>IFERROR(IF(HLOOKUP('回答結果(KPMG編集)'!CR$2,'受領情報一覧(KPMG編集)'!$2:$100,ROW()-1,0)="","",HLOOKUP('回答結果(KPMG編集)'!CR$2,'受領情報一覧(KPMG編集)'!$2:$100,ROW()-1,0)),"")</f>
        <v/>
      </c>
      <c r="CS80" s="45" t="str">
        <f>IFERROR(IF(HLOOKUP('回答結果(KPMG編集)'!CS$2,'受領情報一覧(KPMG編集)'!$2:$100,ROW()-1,0)="","",HLOOKUP('回答結果(KPMG編集)'!CS$2,'受領情報一覧(KPMG編集)'!$2:$100,ROW()-1,0)),"")</f>
        <v/>
      </c>
      <c r="CT80" s="45" t="str">
        <f>IFERROR(IF(HLOOKUP('回答結果(KPMG編集)'!CT$2,'受領情報一覧(KPMG編集)'!$2:$100,ROW()-1,0)="","",HLOOKUP('回答結果(KPMG編集)'!CT$2,'受領情報一覧(KPMG編集)'!$2:$100,ROW()-1,0)),"")</f>
        <v/>
      </c>
      <c r="CU80" s="45" t="str">
        <f>IFERROR(IF(HLOOKUP('回答結果(KPMG編集)'!CU$2,'受領情報一覧(KPMG編集)'!$2:$100,ROW()-1,0)="","",HLOOKUP('回答結果(KPMG編集)'!CU$2,'受領情報一覧(KPMG編集)'!$2:$100,ROW()-1,0)),"")</f>
        <v/>
      </c>
      <c r="CV80" s="45" t="str">
        <f>IFERROR(IF(HLOOKUP('回答結果(KPMG編集)'!CV$2,'受領情報一覧(KPMG編集)'!$2:$100,ROW()-1,0)="","",HLOOKUP('回答結果(KPMG編集)'!CV$2,'受領情報一覧(KPMG編集)'!$2:$100,ROW()-1,0)),"")</f>
        <v>開発段階のためゼロ（試験導入は１社）</v>
      </c>
      <c r="CW80" s="45" t="str">
        <f>IFERROR(IF(HLOOKUP('回答結果(KPMG編集)'!CW$2,'受領情報一覧(KPMG編集)'!$2:$100,ROW()-1,0)="","",HLOOKUP('回答結果(KPMG編集)'!CW$2,'受領情報一覧(KPMG編集)'!$2:$100,ROW()-1,0)),"")</f>
        <v>無し</v>
      </c>
      <c r="CX80" s="45" t="str">
        <f>IFERROR(IF(HLOOKUP('回答結果(KPMG編集)'!CX$2,'受領情報一覧(KPMG編集)'!$2:$100,ROW()-1,0)="","",HLOOKUP('回答結果(KPMG編集)'!CX$2,'受領情報一覧(KPMG編集)'!$2:$100,ROW()-1,0)),"")</f>
        <v>開発段階のため無し</v>
      </c>
      <c r="CY80" s="45" t="str">
        <f>IFERROR(IF(HLOOKUP('回答結果(KPMG編集)'!CY$2,'受領情報一覧(KPMG編集)'!$2:$100,ROW()-1,0)="","",HLOOKUP('回答結果(KPMG編集)'!CY$2,'受領情報一覧(KPMG編集)'!$2:$100,ROW()-1,0)),"")</f>
        <v/>
      </c>
      <c r="CZ80" s="45" t="str">
        <f>IFERROR(IF(HLOOKUP('回答結果(KPMG編集)'!CZ$2,'受領情報一覧(KPMG編集)'!$2:$100,ROW()-1,0)="","",HLOOKUP('回答結果(KPMG編集)'!CZ$2,'受領情報一覧(KPMG編集)'!$2:$100,ROW()-1,0)),"")</f>
        <v/>
      </c>
      <c r="DA80" s="45" t="str">
        <f>IFERROR(IF(HLOOKUP('回答結果(KPMG編集)'!DA$2,'受領情報一覧(KPMG編集)'!$2:$100,ROW()-1,0)="","",HLOOKUP('回答結果(KPMG編集)'!DA$2,'受領情報一覧(KPMG編集)'!$2:$100,ROW()-1,0)),"")</f>
        <v>非防爆カメラ（LiLz Cam LTE, LiLz Cam BLE(BLE-LTE Router) ）：オープン価格
防爆カメラ（LC-EX10）：オープン価格
サーモカメラ（LiLz Cam-Th ）：オープン価格
クラウドサービスについては検討中</v>
      </c>
      <c r="DB80" s="45" t="str">
        <f>IFERROR(IF(HLOOKUP('回答結果(KPMG編集)'!DB$2,'受領情報一覧(KPMG編集)'!$2:$100,ROW()-1,0)="","",HLOOKUP('回答結果(KPMG編集)'!DB$2,'受領情報一覧(KPMG編集)'!$2:$100,ROW()-1,0)),"")</f>
        <v xml:space="preserve">特許 第7144809号
特許 第7144810号
特許 第7169035号
</v>
      </c>
      <c r="DC80" s="45" t="str">
        <f>IFERROR(IF(HLOOKUP('回答結果(KPMG編集)'!DC$2,'受領情報一覧(KPMG編集)'!$2:$100,ROW()-1,0)="","",HLOOKUP('回答結果(KPMG編集)'!DC$2,'受領情報一覧(KPMG編集)'!$2:$100,ROW()-1,0)),"")</f>
        <v/>
      </c>
      <c r="DD80" s="45" t="str">
        <f>IFERROR(IF(HLOOKUP('回答結果(KPMG編集)'!DD$2,'受領情報一覧(KPMG編集)'!$2:$100,ROW()-1,0)="","",HLOOKUP('回答結果(KPMG編集)'!DD$2,'受領情報一覧(KPMG編集)'!$2:$100,ROW()-1,0)),"")</f>
        <v>LiLz Guard（ＡＩ技術）は開発段階で、ハードウェアが追加される可能性もあるが、既にリリース済のハードウェアについては以下。
①環境温度：非防爆・防爆カメラはー２０～６０℃（サーモカメラはー１０～７５℃）
防塵防水の規格：ＩＰ６５（水中では使えないが台風などの環境下では使用可能）
②通信非防爆カメラ・サーモカメラの通信は（現状）NTTドコモのLTE閉域網のみ。（同社LTEが不通の箇所では使えない。）防爆カメラの通信は、NTTドコモ・ソフトバンク・auの３社のLTE閉域網に対応
③防爆カメラの防爆エリア対応ゾーン２（ゾーン０とゾーン１では使えない）。</v>
      </c>
      <c r="DE80" s="45" t="str">
        <f>IFERROR(IF(HLOOKUP('回答結果(KPMG編集)'!DE$2,'受領情報一覧(KPMG編集)'!$2:$100,ROW()-1,0)="","",HLOOKUP('回答結果(KPMG編集)'!DE$2,'受領情報一覧(KPMG編集)'!$2:$100,ROW()-1,0)),"")</f>
        <v>遠い所・高所・暗所などの目視巡回点検を、安価＆簡単な初回設定で自動化・リモート化
（電源不要、配線・設置工事・ネット環境不要。カメラを市販の金具でＤＩＹで置くだけで、当日 から現場をデジタル化）
①初期投資が安価➡３年間 電池が持続（再充電可能）するＩｏＴカメラと、ＤＩＹ用の金具のみ。ハードウェアは新規追加の可能性もあるが、いずれも「電源不要、配線・設置工事・ネット環境不要」を予定
②初期手続きが簡単➡ＩｏＴカメラを対象箇所に置いてカメラの設定～机上で温度管理ＡＩを設定するだけ。ＵＩも分かり易く、ＡＩの設定も簡単
③通常のＡＩ企業は「画像処理ＡＩのみ提供」だが、当社はソフト（ＡＩ等）とハード（カメラ・ルータ）両方を、LiLz Gaugeというワンストップでご提供のため、初期設定の簡易は随一 
④i-reporter, MENTENA, パイシステム（PI system）等、外部システムと連携可能</v>
      </c>
      <c r="DF80" s="45" t="str">
        <f>IFERROR(IF(HLOOKUP('回答結果(KPMG編集)'!DF$2,'受領情報一覧(KPMG編集)'!$2:$100,ROW()-1,0)="","",HLOOKUP('回答結果(KPMG編集)'!DF$2,'受領情報一覧(KPMG編集)'!$2:$100,ROW()-1,0)),"")</f>
        <v>日本国の裁判所</v>
      </c>
      <c r="DG80" s="45" t="str">
        <f>IFERROR(IF(HLOOKUP('回答結果(KPMG編集)'!DG$2,'受領情報一覧(KPMG編集)'!$2:$100,ROW()-1,0)="","",HLOOKUP('回答結果(KPMG編集)'!DG$2,'受領情報一覧(KPMG編集)'!$2:$100,ROW()-1,0)),"")</f>
        <v>日本法</v>
      </c>
      <c r="DH80" s="45" t="str">
        <f>IFERROR(IF(HLOOKUP('回答結果(KPMG編集)'!DH$2,'受領情報一覧(KPMG編集)'!$2:$100,ROW()-1,0)="","",HLOOKUP('回答結果(KPMG編集)'!DH$2,'受領情報一覧(KPMG編集)'!$2:$100,ROW()-1,0)),"")</f>
        <v>はい</v>
      </c>
      <c r="DI80" s="45" t="str">
        <f>IFERROR(IF(HLOOKUP('回答結果(KPMG編集)'!DI$2,'受領情報一覧(KPMG編集)'!$2:$100,ROW()-1,0)="","",HLOOKUP('回答結果(KPMG編集)'!DI$2,'受領情報一覧(KPMG編集)'!$2:$100,ROW()-1,0)),"")</f>
        <v>はい</v>
      </c>
      <c r="DJ80" s="45" t="str">
        <f>IFERROR(IF(HLOOKUP('回答結果(KPMG編集)'!DJ$2,'受領情報一覧(KPMG編集)'!$2:$100,ROW()-1,0)="","",HLOOKUP('回答結果(KPMG編集)'!DJ$2,'受領情報一覧(KPMG編集)'!$2:$100,ROW()-1,0)),"")</f>
        <v>損害賠償については個々のユーザーと取引基本契約書の中で交わしています。当社システムは生産ラインに直接はいるものでなく、ユーティリティ系を確認するシステムですので、そもそも甚大な損害は発生しにくいという認識です。カメラ・ルータ等ハードウェアは、一般家電と同じく通常使用下で１年間の保証となっております。</v>
      </c>
      <c r="DK80" s="45" t="str">
        <f>IFERROR(IF(HLOOKUP('回答結果(KPMG編集)'!DK$2,'受領情報一覧(KPMG編集)'!$2:$100,ROW()-1,0)="","",HLOOKUP('回答結果(KPMG編集)'!DK$2,'受領情報一覧(KPMG編集)'!$2:$100,ROW()-1,0)),"")</f>
        <v/>
      </c>
      <c r="DL80" s="45" t="str">
        <f>IFERROR(IF(HLOOKUP('回答結果(KPMG編集)'!DL$2,'受領情報一覧(KPMG編集)'!$2:$100,ROW()-1,0)="","",HLOOKUP('回答結果(KPMG編集)'!DL$2,'受領情報一覧(KPMG編集)'!$2:$100,ROW()-1,0)),"")</f>
        <v/>
      </c>
      <c r="DM80" s="45" t="str">
        <f>IFERROR(IF(HLOOKUP('回答結果(KPMG編集)'!DM$2,'受領情報一覧(KPMG編集)'!$2:$100,ROW()-1,0)="","",HLOOKUP('回答結果(KPMG編集)'!DM$2,'受領情報一覧(KPMG編集)'!$2:$100,ROW()-1,0)),"")</f>
        <v/>
      </c>
      <c r="DN80" s="45" t="str">
        <f>IFERROR(IF(HLOOKUP('回答結果(KPMG編集)'!DN$2,'受領情報一覧(KPMG編集)'!$2:$100,ROW()-1,0)="","",HLOOKUP('回答結果(KPMG編集)'!DN$2,'受領情報一覧(KPMG編集)'!$2:$100,ROW()-1,0)),"")</f>
        <v/>
      </c>
      <c r="DO80" s="45" t="str">
        <f>IFERROR(IF(HLOOKUP('回答結果(KPMG編集)'!DO$2,'受領情報一覧(KPMG編集)'!$2:$100,ROW()-1,0)="","",HLOOKUP('回答結果(KPMG編集)'!DO$2,'受領情報一覧(KPMG編集)'!$2:$100,ROW()-1,0)),"")</f>
        <v/>
      </c>
      <c r="DP80" s="45" t="str">
        <f>IFERROR(IF(HLOOKUP('回答結果(KPMG編集)'!DP$2,'受領情報一覧(KPMG編集)'!$2:$100,ROW()-1,0)="","",HLOOKUP('回答結果(KPMG編集)'!DP$2,'受領情報一覧(KPMG編集)'!$2:$100,ROW()-1,0)),"")</f>
        <v/>
      </c>
      <c r="DQ80" s="45" t="str">
        <f>IFERROR(IF(HLOOKUP('回答結果(KPMG編集)'!DQ$2,'受領情報一覧(KPMG編集)'!$2:$100,ROW()-1,0)="","",HLOOKUP('回答結果(KPMG編集)'!DQ$2,'受領情報一覧(KPMG編集)'!$2:$100,ROW()-1,0)),"")</f>
        <v/>
      </c>
      <c r="DR80" s="45" t="str">
        <f>IFERROR(IF(HLOOKUP('回答結果(KPMG編集)'!DR$2,'受領情報一覧(KPMG編集)'!$2:$100,ROW()-1,0)="","",HLOOKUP('回答結果(KPMG編集)'!DR$2,'受領情報一覧(KPMG編集)'!$2:$100,ROW()-1,0)),"")</f>
        <v/>
      </c>
      <c r="DS80" s="45" t="str">
        <f>IFERROR(IF(HLOOKUP('回答結果(KPMG編集)'!DS$2,'受領情報一覧(KPMG編集)'!$2:$100,ROW()-1,0)="","",HLOOKUP('回答結果(KPMG編集)'!DS$2,'受領情報一覧(KPMG編集)'!$2:$100,ROW()-1,0)),"")</f>
        <v/>
      </c>
      <c r="DT80" s="45" t="str">
        <f>IFERROR(IF(HLOOKUP('回答結果(KPMG編集)'!DT$2,'受領情報一覧(KPMG編集)'!$2:$100,ROW()-1,0)="","",HLOOKUP('回答結果(KPMG編集)'!DT$2,'受領情報一覧(KPMG編集)'!$2:$100,ROW()-1,0)),"")</f>
        <v/>
      </c>
      <c r="DU80" s="45" t="str">
        <f>IFERROR(IF(HLOOKUP('回答結果(KPMG編集)'!DU$2,'受領情報一覧(KPMG編集)'!$2:$100,ROW()-1,0)="","",HLOOKUP('回答結果(KPMG編集)'!DU$2,'受領情報一覧(KPMG編集)'!$2:$100,ROW()-1,0)),"")</f>
        <v/>
      </c>
      <c r="DV80" s="45" t="str">
        <f>IFERROR(IF(HLOOKUP('回答結果(KPMG編集)'!DV$2,'受領情報一覧(KPMG編集)'!$2:$100,ROW()-1,0)="","",HLOOKUP('回答結果(KPMG編集)'!DV$2,'受領情報一覧(KPMG編集)'!$2:$100,ROW()-1,0)),"")</f>
        <v>代表取締役　岡本英一郎　もしくは　マネージャー　佐藤盛超</v>
      </c>
      <c r="DW80" s="45" t="str">
        <f>IFERROR(IF(HLOOKUP('回答結果(KPMG編集)'!DW$2,'受領情報一覧(KPMG編集)'!$2:$100,ROW()-1,0)="","",HLOOKUP('回答結果(KPMG編集)'!DW$2,'受領情報一覧(KPMG編集)'!$2:$100,ROW()-1,0)),"")</f>
        <v>オカモトエイイチロウ　サトウシゲユキ</v>
      </c>
      <c r="DX80" s="45" t="str">
        <f>IFERROR(IF(HLOOKUP('回答結果(KPMG編集)'!DX$2,'受領情報一覧(KPMG編集)'!$2:$100,ROW()-1,0)="","",HLOOKUP('回答結果(KPMG編集)'!DX$2,'受領情報一覧(KPMG編集)'!$2:$100,ROW()-1,0)),"")</f>
        <v xml:space="preserve">電話　09072896491（岡本英一郎）　平日８：００～１８：００　e.okamoto@nbk1560.com
電話　07040913635（佐藤盛超）　　平日８：００～１８：００　shigeyuki.sato@nbk1560.com
緊急時は上記と関係なく常時対応。
</v>
      </c>
      <c r="DY80" s="45" t="str">
        <f>IFERROR(IF(HLOOKUP('回答結果(KPMG編集)'!DY$2,'受領情報一覧(KPMG編集)'!$2:$100,ROW()-1,0)="","",HLOOKUP('回答結果(KPMG編集)'!DY$2,'受領情報一覧(KPMG編集)'!$2:$100,ROW()-1,0)),"")</f>
        <v>個人情報の取扱いに同意する</v>
      </c>
      <c r="DZ80" s="45" t="str">
        <f>IFERROR(IF(HLOOKUP('回答結果(KPMG編集)'!DZ$2,'受領情報一覧(KPMG編集)'!$2:$100,ROW()-1,0)="","",HLOOKUP('回答結果(KPMG編集)'!DZ$2,'受領情報一覧(KPMG編集)'!$2:$100,ROW()-1,0)),"")</f>
        <v>著作権の取扱いに同意する</v>
      </c>
      <c r="EA80" s="45" t="str">
        <f>IFERROR(IF(HLOOKUP('回答結果(KPMG編集)'!EA$3,'受領情報一覧(KPMG編集)'!$3:$100,ROW()-2,0)="","",HLOOKUP('回答結果(KPMG編集)'!EA$3,'受領情報一覧(KPMG編集)'!$3:$100,ROW()-2,0)),"")</f>
        <v>同意する</v>
      </c>
      <c r="EB80" s="45" t="str">
        <f>IFERROR(IF(HLOOKUP('回答結果(KPMG編集)'!EB$3,'受領情報一覧(KPMG編集)'!$3:$100,ROW()-2,0)="","",HLOOKUP('回答結果(KPMG編集)'!EB$3,'受領情報一覧(KPMG編集)'!$3:$100,ROW()-2,0)),"")</f>
        <v>確認しました</v>
      </c>
    </row>
    <row r="81" spans="2:132" x14ac:dyDescent="0.55000000000000004">
      <c r="B81" s="67">
        <f>IFERROR(IF(Table1[[#This Row],[回答ID]]="","",Table1[[#This Row],[回答ID]]),"")</f>
        <v>78</v>
      </c>
      <c r="C81" s="46">
        <f>IFERROR(IF(Table1[[#This Row],[開始時刻]]="","",Table1[[#This Row],[開始時刻]]),"")</f>
        <v>45371.652916666666</v>
      </c>
      <c r="D81" s="46">
        <f>IFERROR(IF(Table1[[#This Row],[完了時刻]]="","",Table1[[#This Row],[完了時刻]]),"")</f>
        <v>45371.698553240742</v>
      </c>
      <c r="E81" s="45" t="str">
        <f>IFERROR(IF(Table1[[#This Row],[メール]]="","",Table1[[#This Row],[メール]]),"")</f>
        <v>anonymous</v>
      </c>
      <c r="F81" s="45" t="str">
        <f>IFERROR(IF(Table1[[#This Row],[名前]]="","",Table1[[#This Row],[名前]]),"")</f>
        <v/>
      </c>
      <c r="G81" s="45" t="str">
        <f>IFERROR(IF(Table1[[#This Row],[最終変更時刻]]="","",Table1[[#This Row],[最終変更時刻]]),"")</f>
        <v/>
      </c>
      <c r="H81" s="45" t="str">
        <f>IFERROR(IF(HLOOKUP('回答結果(KPMG編集)'!H$2,'受領情報一覧(KPMG編集)'!$2:$100,ROW()-1,0)="","",HLOOKUP('回答結果(KPMG編集)'!H$2,'受領情報一覧(KPMG編集)'!$2:$100,ROW()-1,0)),"")</f>
        <v>富士フイルム株式会社</v>
      </c>
      <c r="I81" s="45" t="str">
        <f>IFERROR(IF(HLOOKUP('回答結果(KPMG編集)'!I$2,'受領情報一覧(KPMG編集)'!$2:$100,ROW()-1,0)="","",HLOOKUP('回答結果(KPMG編集)'!I$2,'受領情報一覧(KPMG編集)'!$2:$100,ROW()-1,0)),"")</f>
        <v>フジフイルム</v>
      </c>
      <c r="J81" s="45" t="str">
        <f>IFERROR(IF(HLOOKUP('回答結果(KPMG編集)'!J$2,'受領情報一覧(KPMG編集)'!$2:$100,ROW()-1,0)="","",HLOOKUP('回答結果(KPMG編集)'!J$2,'受領情報一覧(KPMG編集)'!$2:$100,ROW()-1,0)),"")</f>
        <v>日本国</v>
      </c>
      <c r="K81" s="45">
        <f>IFERROR(IF(HLOOKUP('回答結果(KPMG編集)'!K$2,'受領情報一覧(KPMG編集)'!$2:$100,ROW()-1,0)="","",HLOOKUP('回答結果(KPMG編集)'!K$2,'受領情報一覧(KPMG編集)'!$2:$100,ROW()-1,0)),"")</f>
        <v>2010401064789</v>
      </c>
      <c r="L81" s="45" t="str">
        <f>IFERROR(IF(HLOOKUP('回答結果(KPMG編集)'!L$2,'受領情報一覧(KPMG編集)'!$2:$100,ROW()-1,0)="","",HLOOKUP('回答結果(KPMG編集)'!L$2,'受領情報一覧(KPMG編集)'!$2:$100,ROW()-1,0)),"")</f>
        <v>300⼈超</v>
      </c>
      <c r="M81" s="45" t="str">
        <f>IFERROR(IF(HLOOKUP('回答結果(KPMG編集)'!M$2,'受領情報一覧(KPMG編集)'!$2:$100,ROW()-1,0)="","",HLOOKUP('回答結果(KPMG編集)'!M$2,'受領情報一覧(KPMG編集)'!$2:$100,ROW()-1,0)),"")</f>
        <v>３億円超</v>
      </c>
      <c r="N81" s="45" t="str">
        <f>IFERROR(IF(HLOOKUP('回答結果(KPMG編集)'!N$2,'受領情報一覧(KPMG編集)'!$2:$100,ROW()-1,0)="","",HLOOKUP('回答結果(KPMG編集)'!N$2,'受領情報一覧(KPMG編集)'!$2:$100,ROW()-1,0)),"")</f>
        <v>東京都港区赤坂9丁目7‐3</v>
      </c>
      <c r="O81" s="45" t="str">
        <f>IFERROR(IF(HLOOKUP('回答結果(KPMG編集)'!O$2,'受領情報一覧(KPMG編集)'!$2:$100,ROW()-1,0)="","",HLOOKUP('回答結果(KPMG編集)'!O$2,'受領情報一覧(KPMG編集)'!$2:$100,ROW()-1,0)),"")</f>
        <v>https://www.fujifilm.com/jp/ja</v>
      </c>
      <c r="P81" s="45" t="str">
        <f>IFERROR(IF(HLOOKUP('回答結果(KPMG編集)'!P$2,'受領情報一覧(KPMG編集)'!$2:$100,ROW()-1,0)="","",HLOOKUP('回答結果(KPMG編集)'!P$2,'受領情報一覧(KPMG編集)'!$2:$100,ROW()-1,0)),"")</f>
        <v>無し;</v>
      </c>
      <c r="Q81" s="45" t="str">
        <f>IFERROR(IF(HLOOKUP('回答結果(KPMG編集)'!Q$2,'受領情報一覧(KPMG編集)'!$2:$100,ROW()-1,0)="","",HLOOKUP('回答結果(KPMG編集)'!Q$2,'受領情報一覧(KPMG編集)'!$2:$100,ROW()-1,0)),"")</f>
        <v>全国;</v>
      </c>
      <c r="R81" s="45" t="str">
        <f>IFERROR(IF(HLOOKUP('回答結果(KPMG編集)'!R$2,'受領情報一覧(KPMG編集)'!$2:$100,ROW()-1,0)="","",HLOOKUP('回答結果(KPMG編集)'!R$2,'受領情報一覧(KPMG編集)'!$2:$100,ROW()-1,0)),"")</f>
        <v>DynamIx VU</v>
      </c>
      <c r="S81" s="45" t="str">
        <f>IFERROR(IF(HLOOKUP('回答結果(KPMG編集)'!S$2,'受領情報一覧(KPMG編集)'!$2:$100,ROW()-1,0)="","",HLOOKUP('回答結果(KPMG編集)'!S$2,'受領情報一覧(KPMG編集)'!$2:$100,ROW()-1,0)),"")</f>
        <v/>
      </c>
      <c r="T81" s="45" t="str">
        <f>IFERROR(IF(HLOOKUP('回答結果(KPMG編集)'!T$2,'受領情報一覧(KPMG編集)'!$2:$100,ROW()-1,0)="","",HLOOKUP('回答結果(KPMG編集)'!T$2,'受領情報一覧(KPMG編集)'!$2:$100,ROW()-1,0)),"")</f>
        <v>放射線透過試験（RT）のデジタル化のためのソフトウェア。弊社CR装置、DDA装置との制御と画像取得～検査を行う。独自の画像処理技術によって検査時間の短縮、検査業務の平準化が可能。更にAIによる欠陥検出機能により検査をサポートする。デジタル化によって遠隔地からの判定が可能になりDXを促進することも可能。</v>
      </c>
      <c r="U81" s="45" t="str">
        <f>IFERROR(IF(HLOOKUP('回答結果(KPMG編集)'!U$2,'受領情報一覧(KPMG編集)'!$2:$100,ROW()-1,0)="","",HLOOKUP('回答結果(KPMG編集)'!U$2,'受領情報一覧(KPMG編集)'!$2:$100,ROW()-1,0)),"")</f>
        <v>https://www.fujifilm.com/jp/ja/business/inspection/non-destructive-digital</v>
      </c>
      <c r="V81" s="45" t="str">
        <f>IFERROR(IF(HLOOKUP('回答結果(KPMG編集)'!V$2,'受領情報一覧(KPMG編集)'!$2:$100,ROW()-1,0)="","",HLOOKUP('回答結果(KPMG編集)'!V$2,'受領情報一覧(KPMG編集)'!$2:$100,ROW()-1,0)),"")</f>
        <v>・工業分野におけるデジタルラジオグラフィの基礎とその適用－フィルムからデジタルへの展開－（日本溶接協会）
・ISO10893-7:2018　
・ISO17636-2:2022
・ASTM E 2007-10:2023
・ASTM E 2776-17:2022
・ASME BPVC section v article 2
・JIS Z 3110
・JIS G 0804</v>
      </c>
      <c r="W81" s="45" t="str">
        <f>IFERROR(IF(HLOOKUP('回答結果(KPMG編集)'!W$2,'受領情報一覧(KPMG編集)'!$2:$100,ROW()-1,0)="","",HLOOKUP('回答結果(KPMG編集)'!W$2,'受領情報一覧(KPMG編集)'!$2:$100,ROW()-1,0)),"")</f>
        <v>・ドイツ連邦材料試験所（BAM）発行の認定書
・ISO16371‐1：2011
・ASTM E 2446-23
・ASTM E 2597/2597M-22</v>
      </c>
      <c r="X81" s="45" t="str">
        <f>IFERROR(IF(HLOOKUP('回答結果(KPMG編集)'!X$2,'受領情報一覧(KPMG編集)'!$2:$100,ROW()-1,0)="","",HLOOKUP('回答結果(KPMG編集)'!X$2,'受領情報一覧(KPMG編集)'!$2:$100,ROW()-1,0)),"")</f>
        <v>複数の要素技術により構成される</v>
      </c>
      <c r="Y81" s="45" t="str">
        <f>IFERROR(IF(HLOOKUP('回答結果(KPMG編集)'!Y$2,'受領情報一覧(KPMG編集)'!$2:$100,ROW()-1,0)="","",HLOOKUP('回答結果(KPMG編集)'!Y$2,'受領情報一覧(KPMG編集)'!$2:$100,ROW()-1,0)),"")</f>
        <v/>
      </c>
      <c r="Z81" s="45" t="str">
        <f>IFERROR(IF(HLOOKUP('回答結果(KPMG編集)'!Z$2,'受領情報一覧(KPMG編集)'!$2:$100,ROW()-1,0)="","",HLOOKUP('回答結果(KPMG編集)'!Z$2,'受領情報一覧(KPMG編集)'!$2:$100,ROW()-1,0)),"")</f>
        <v/>
      </c>
      <c r="AA81" s="45" t="str">
        <f>IFERROR(IF(HLOOKUP('回答結果(KPMG編集)'!AA$2,'受領情報一覧(KPMG編集)'!$2:$100,ROW()-1,0)="","",HLOOKUP('回答結果(KPMG編集)'!AA$2,'受領情報一覧(KPMG編集)'!$2:$100,ROW()-1,0)),"")</f>
        <v/>
      </c>
      <c r="AB81" s="45" t="str">
        <f>IFERROR(IF(HLOOKUP('回答結果(KPMG編集)'!AB$2,'受領情報一覧(KPMG編集)'!$2:$100,ROW()-1,0)="","",HLOOKUP('回答結果(KPMG編集)'!AB$2,'受領情報一覧(KPMG編集)'!$2:$100,ROW()-1,0)),"")</f>
        <v/>
      </c>
      <c r="AC81" s="45" t="str">
        <f>IFERROR(IF(HLOOKUP('回答結果(KPMG編集)'!AC$2,'受領情報一覧(KPMG編集)'!$2:$100,ROW()-1,0)="","",HLOOKUP('回答結果(KPMG編集)'!AC$2,'受領情報一覧(KPMG編集)'!$2:$100,ROW()-1,0)),"")</f>
        <v>自 動画像処理技術、AIによる画像認識技術を用いた「きず」の自動検出（DynamIx VU）</v>
      </c>
      <c r="AD81" s="45" t="str">
        <f>IFERROR(IF(HLOOKUP('回答結果(KPMG編集)'!AD$2,'受領情報一覧(KPMG編集)'!$2:$100,ROW()-1,0)="","",HLOOKUP('回答結果(KPMG編集)'!AD$2,'受領情報一覧(KPMG編集)'!$2:$100,ROW()-1,0)),"")</f>
        <v/>
      </c>
      <c r="AE81" s="45" t="str">
        <f>IFERROR(IF(HLOOKUP('回答結果(KPMG編集)'!AE$2,'受領情報一覧(KPMG編集)'!$2:$100,ROW()-1,0)="","",HLOOKUP('回答結果(KPMG編集)'!AE$2,'受領情報一覧(KPMG編集)'!$2:$100,ROW()-1,0)),"")</f>
        <v>富士フイルム株式会社</v>
      </c>
      <c r="AF81" s="45" t="str">
        <f>IFERROR(IF(HLOOKUP('回答結果(KPMG編集)'!AF$2,'受領情報一覧(KPMG編集)'!$2:$100,ROW()-1,0)="","",HLOOKUP('回答結果(KPMG編集)'!AF$2,'受領情報一覧(KPMG編集)'!$2:$100,ROW()-1,0)),"")</f>
        <v>フジフイルム</v>
      </c>
      <c r="AG81" s="45" t="str">
        <f>IFERROR(IF(HLOOKUP('回答結果(KPMG編集)'!AG$2,'受領情報一覧(KPMG編集)'!$2:$100,ROW()-1,0)="","",HLOOKUP('回答結果(KPMG編集)'!AG$2,'受領情報一覧(KPMG編集)'!$2:$100,ROW()-1,0)),"")</f>
        <v>2010401064789</v>
      </c>
      <c r="AH81" s="45" t="str">
        <f>IFERROR(IF(HLOOKUP('回答結果(KPMG編集)'!AH$2,'受領情報一覧(KPMG編集)'!$2:$100,ROW()-1,0)="","",HLOOKUP('回答結果(KPMG編集)'!AH$2,'受領情報一覧(KPMG編集)'!$2:$100,ROW()-1,0)),"")</f>
        <v>東京都港区赤坂9丁目7‐3</v>
      </c>
      <c r="AI81" s="45" t="str">
        <f>IFERROR(IF(HLOOKUP('回答結果(KPMG編集)'!AI$2,'受領情報一覧(KPMG編集)'!$2:$100,ROW()-1,0)="","",HLOOKUP('回答結果(KPMG編集)'!AI$2,'受領情報一覧(KPMG編集)'!$2:$100,ROW()-1,0)),"")</f>
        <v>次のセクションの回答へ進む</v>
      </c>
      <c r="AJ81" s="45" t="str">
        <f>IFERROR(IF(HLOOKUP('回答結果(KPMG編集)'!AJ$2,'受領情報一覧(KPMG編集)'!$2:$100,ROW()-1,0)="","",HLOOKUP('回答結果(KPMG編集)'!AJ$2,'受領情報一覧(KPMG編集)'!$2:$100,ROW()-1,0)),"")</f>
        <v/>
      </c>
      <c r="AK81" s="45" t="str">
        <f>IFERROR(IF(HLOOKUP('回答結果(KPMG編集)'!AK$2,'受領情報一覧(KPMG編集)'!$2:$100,ROW()-1,0)="","",HLOOKUP('回答結果(KPMG編集)'!AK$2,'受領情報一覧(KPMG編集)'!$2:$100,ROW()-1,0)),"")</f>
        <v/>
      </c>
      <c r="AL81" s="45" t="str">
        <f>IFERROR(IF(HLOOKUP('回答結果(KPMG編集)'!AL$2,'受領情報一覧(KPMG編集)'!$2:$100,ROW()-1,0)="","",HLOOKUP('回答結果(KPMG編集)'!AL$2,'受領情報一覧(KPMG編集)'!$2:$100,ROW()-1,0)),"")</f>
        <v/>
      </c>
      <c r="AM81" s="45" t="str">
        <f>IFERROR(IF(HLOOKUP('回答結果(KPMG編集)'!AM$2,'受領情報一覧(KPMG編集)'!$2:$100,ROW()-1,0)="","",HLOOKUP('回答結果(KPMG編集)'!AM$2,'受領情報一覧(KPMG編集)'!$2:$100,ROW()-1,0)),"")</f>
        <v/>
      </c>
      <c r="AN81" s="45" t="str">
        <f>IFERROR(IF(HLOOKUP('回答結果(KPMG編集)'!AN$2,'受領情報一覧(KPMG編集)'!$2:$100,ROW()-1,0)="","",HLOOKUP('回答結果(KPMG編集)'!AN$2,'受領情報一覧(KPMG編集)'!$2:$100,ROW()-1,0)),"")</f>
        <v/>
      </c>
      <c r="AO81" s="45" t="str">
        <f>IFERROR(IF(HLOOKUP('回答結果(KPMG編集)'!AO$2,'受領情報一覧(KPMG編集)'!$2:$100,ROW()-1,0)="","",HLOOKUP('回答結果(KPMG編集)'!AO$2,'受領情報一覧(KPMG編集)'!$2:$100,ROW()-1,0)),"")</f>
        <v/>
      </c>
      <c r="AP81" s="45" t="str">
        <f>IFERROR(IF(HLOOKUP('回答結果(KPMG編集)'!AP$2,'受領情報一覧(KPMG編集)'!$2:$100,ROW()-1,0)="","",HLOOKUP('回答結果(KPMG編集)'!AP$2,'受領情報一覧(KPMG編集)'!$2:$100,ROW()-1,0)),"")</f>
        <v/>
      </c>
      <c r="AQ81" s="45" t="str">
        <f>IFERROR(IF(HLOOKUP('回答結果(KPMG編集)'!AQ$2,'受領情報一覧(KPMG編集)'!$2:$100,ROW()-1,0)="","",HLOOKUP('回答結果(KPMG編集)'!AQ$2,'受領情報一覧(KPMG編集)'!$2:$100,ROW()-1,0)),"")</f>
        <v/>
      </c>
      <c r="AR81" s="45" t="str">
        <f>IFERROR(IF(HLOOKUP('回答結果(KPMG編集)'!AR$2,'受領情報一覧(KPMG編集)'!$2:$100,ROW()-1,0)="","",HLOOKUP('回答結果(KPMG編集)'!AR$2,'受領情報一覧(KPMG編集)'!$2:$100,ROW()-1,0)),"")</f>
        <v/>
      </c>
      <c r="AS81" s="45" t="str">
        <f>IFERROR(IF(HLOOKUP('回答結果(KPMG編集)'!AS$2,'受領情報一覧(KPMG編集)'!$2:$100,ROW()-1,0)="","",HLOOKUP('回答結果(KPMG編集)'!AS$2,'受領情報一覧(KPMG編集)'!$2:$100,ROW()-1,0)),"")</f>
        <v/>
      </c>
      <c r="AT81" s="45" t="str">
        <f>IFERROR(IF(HLOOKUP('回答結果(KPMG編集)'!AT$2,'受領情報一覧(KPMG編集)'!$2:$100,ROW()-1,0)="","",HLOOKUP('回答結果(KPMG編集)'!AT$2,'受領情報一覧(KPMG編集)'!$2:$100,ROW()-1,0)),"")</f>
        <v/>
      </c>
      <c r="AU81" s="45" t="str">
        <f>IFERROR(IF(HLOOKUP('回答結果(KPMG編集)'!AU$2,'受領情報一覧(KPMG編集)'!$2:$100,ROW()-1,0)="","",HLOOKUP('回答結果(KPMG編集)'!AU$2,'受領情報一覧(KPMG編集)'!$2:$100,ROW()-1,0)),"")</f>
        <v/>
      </c>
      <c r="AV81" s="45" t="str">
        <f>IFERROR(IF(HLOOKUP('回答結果(KPMG編集)'!AV$2,'受領情報一覧(KPMG編集)'!$2:$100,ROW()-1,0)="","",HLOOKUP('回答結果(KPMG編集)'!AV$2,'受領情報一覧(KPMG編集)'!$2:$100,ROW()-1,0)),"")</f>
        <v/>
      </c>
      <c r="AW81" s="45" t="str">
        <f>IFERROR(IF(HLOOKUP('回答結果(KPMG編集)'!AW$2,'受領情報一覧(KPMG編集)'!$2:$100,ROW()-1,0)="","",HLOOKUP('回答結果(KPMG編集)'!AW$2,'受領情報一覧(KPMG編集)'!$2:$100,ROW()-1,0)),"")</f>
        <v/>
      </c>
      <c r="AX81" s="45" t="str">
        <f>IFERROR(IF(HLOOKUP('回答結果(KPMG編集)'!AX$2,'受領情報一覧(KPMG編集)'!$2:$100,ROW()-1,0)="","",HLOOKUP('回答結果(KPMG編集)'!AX$2,'受領情報一覧(KPMG編集)'!$2:$100,ROW()-1,0)),"")</f>
        <v/>
      </c>
      <c r="AY81" s="45" t="str">
        <f>IFERROR(IF(HLOOKUP('回答結果(KPMG編集)'!AY$2,'受領情報一覧(KPMG編集)'!$2:$100,ROW()-1,0)="","",HLOOKUP('回答結果(KPMG編集)'!AY$2,'受領情報一覧(KPMG編集)'!$2:$100,ROW()-1,0)),"")</f>
        <v/>
      </c>
      <c r="AZ81" s="45" t="str">
        <f>IFERROR(IF(HLOOKUP('回答結果(KPMG編集)'!AZ$2,'受領情報一覧(KPMG編集)'!$2:$100,ROW()-1,0)="","",HLOOKUP('回答結果(KPMG編集)'!AZ$2,'受領情報一覧(KPMG編集)'!$2:$100,ROW()-1,0)),"")</f>
        <v/>
      </c>
      <c r="BA81" s="45" t="str">
        <f>IFERROR(IF(HLOOKUP('回答結果(KPMG編集)'!BA$2,'受領情報一覧(KPMG編集)'!$2:$100,ROW()-1,0)="","",HLOOKUP('回答結果(KPMG編集)'!BA$2,'受領情報一覧(KPMG編集)'!$2:$100,ROW()-1,0)),"")</f>
        <v/>
      </c>
      <c r="BB81" s="185" t="str">
        <f>IFERROR(IF(HLOOKUP('回答結果(KPMG編集)'!BB$2,'受領情報一覧(KPMG編集)'!$2:$100,ROW()-1,0)="","",HLOOKUP('回答結果(KPMG編集)'!BB$2,'受領情報一覧(KPMG編集)'!$2:$100,ROW()-1,0)),"")</f>
        <v/>
      </c>
      <c r="BC81" s="45" t="str">
        <f>IFERROR(IF(HLOOKUP('回答結果(KPMG編集)'!BC$2,'受領情報一覧(KPMG編集)'!$2:$100,ROW()-1,0)="","",HLOOKUP('回答結果(KPMG編集)'!BC$2,'受領情報一覧(KPMG編集)'!$2:$100,ROW()-1,0)),"")</f>
        <v/>
      </c>
      <c r="BD81" s="45" t="str">
        <f>IFERROR(IF(HLOOKUP('回答結果(KPMG編集)'!BD$2,'受領情報一覧(KPMG編集)'!$2:$100,ROW()-1,0)="","",HLOOKUP('回答結果(KPMG編集)'!BD$2,'受領情報一覧(KPMG編集)'!$2:$100,ROW()-1,0)),"")</f>
        <v/>
      </c>
      <c r="BE81" s="45" t="str">
        <f>IFERROR(IF(HLOOKUP('回答結果(KPMG編集)'!BE$2,'受領情報一覧(KPMG編集)'!$2:$100,ROW()-1,0)="","",HLOOKUP('回答結果(KPMG編集)'!BE$2,'受領情報一覧(KPMG編集)'!$2:$100,ROW()-1,0)),"")</f>
        <v/>
      </c>
      <c r="BF81" s="45" t="str">
        <f>IFERROR(IF(HLOOKUP('回答結果(KPMG編集)'!BF$2,'受領情報一覧(KPMG編集)'!$2:$100,ROW()-1,0)="","",HLOOKUP('回答結果(KPMG編集)'!BF$2,'受領情報一覧(KPMG編集)'!$2:$100,ROW()-1,0)),"")</f>
        <v/>
      </c>
      <c r="BG81" s="45" t="str">
        <f>IFERROR(IF(HLOOKUP('回答結果(KPMG編集)'!BG$2,'受領情報一覧(KPMG編集)'!$2:$100,ROW()-1,0)="","",HLOOKUP('回答結果(KPMG編集)'!BG$2,'受領情報一覧(KPMG編集)'!$2:$100,ROW()-1,0)),"")</f>
        <v/>
      </c>
      <c r="BH81" s="45" t="str">
        <f>IFERROR(IF(HLOOKUP('回答結果(KPMG編集)'!BH$2,'受領情報一覧(KPMG編集)'!$2:$100,ROW()-1,0)="","",HLOOKUP('回答結果(KPMG編集)'!BH$2,'受領情報一覧(KPMG編集)'!$2:$100,ROW()-1,0)),"")</f>
        <v/>
      </c>
      <c r="BI81" s="45" t="str">
        <f>IFERROR(IF(HLOOKUP('回答結果(KPMG編集)'!BI$2,'受領情報一覧(KPMG編集)'!$2:$100,ROW()-1,0)="","",HLOOKUP('回答結果(KPMG編集)'!BI$2,'受領情報一覧(KPMG編集)'!$2:$100,ROW()-1,0)),"")</f>
        <v/>
      </c>
      <c r="BJ81" s="45" t="str">
        <f>IFERROR(IF(HLOOKUP('回答結果(KPMG編集)'!BJ$2,'受領情報一覧(KPMG編集)'!$2:$100,ROW()-1,0)="","",HLOOKUP('回答結果(KPMG編集)'!BJ$2,'受領情報一覧(KPMG編集)'!$2:$100,ROW()-1,0)),"")</f>
        <v/>
      </c>
      <c r="BK81" s="45" t="str">
        <f>IFERROR(IF(HLOOKUP('回答結果(KPMG編集)'!BK$2,'受領情報一覧(KPMG編集)'!$2:$100,ROW()-1,0)="","",HLOOKUP('回答結果(KPMG編集)'!BK$2,'受領情報一覧(KPMG編集)'!$2:$100,ROW()-1,0)),"")</f>
        <v/>
      </c>
      <c r="BL81" s="45" t="str">
        <f>IFERROR(IF(HLOOKUP('回答結果(KPMG編集)'!BL$2,'受領情報一覧(KPMG編集)'!$2:$100,ROW()-1,0)="","",HLOOKUP('回答結果(KPMG編集)'!BL$2,'受領情報一覧(KPMG編集)'!$2:$100,ROW()-1,0)),"")</f>
        <v/>
      </c>
      <c r="BM81" s="45" t="str">
        <f>IFERROR(IF(HLOOKUP('回答結果(KPMG編集)'!BM$2,'受領情報一覧(KPMG編集)'!$2:$100,ROW()-1,0)="","",HLOOKUP('回答結果(KPMG編集)'!BM$2,'受領情報一覧(KPMG編集)'!$2:$100,ROW()-1,0)),"")</f>
        <v>有</v>
      </c>
      <c r="BN81" s="45" t="str">
        <f>IFERROR(IF(HLOOKUP('回答結果(KPMG編集)'!BN$2,'受領情報一覧(KPMG編集)'!$2:$100,ROW()-1,0)="","",HLOOKUP('回答結果(KPMG編集)'!BN$2,'受領情報一覧(KPMG編集)'!$2:$100,ROW()-1,0)),"")</f>
        <v>土木構造物（道路、トンネル、橋梁、導管等の埋設物、等）;製品・食品（自動車、医薬品、等）;設備（建築設備、水道設備、製造設備、防災設備、等）;</v>
      </c>
      <c r="BO81" s="45" t="str">
        <f>IFERROR(IF(HLOOKUP('回答結果(KPMG編集)'!BO$2,'受領情報一覧(KPMG編集)'!$2:$100,ROW()-1,0)="","",HLOOKUP('回答結果(KPMG編集)'!BO$2,'受領情報一覧(KPMG編集)'!$2:$100,ROW()-1,0)),"")</f>
        <v>静止画や動画データ;</v>
      </c>
      <c r="BP81" s="45" t="str">
        <f>IFERROR(IF(HLOOKUP('回答結果(KPMG編集)'!BP$2,'受領情報一覧(KPMG編集)'!$2:$100,ROW()-1,0)="","",HLOOKUP('回答結果(KPMG編集)'!BP$2,'受領情報一覧(KPMG編集)'!$2:$100,ROW()-1,0)),"")</f>
        <v>機器を確認対象の付近に設置（常設）;機器を確認対象の付近に一時的に設置（仮設）;機器を携帯または装備し、確認対象の付近に持ち込み;</v>
      </c>
      <c r="BQ81" s="45" t="str">
        <f>IFERROR(IF(HLOOKUP('回答結果(KPMG編集)'!BQ$2,'受領情報一覧(KPMG編集)'!$2:$100,ROW()-1,0)="","",HLOOKUP('回答結果(KPMG編集)'!BQ$2,'受領情報一覧(KPMG編集)'!$2:$100,ROW()-1,0)),"")</f>
        <v>画像処理技術はレベル3、きず検出AIはレベル2</v>
      </c>
      <c r="BR81" s="45" t="str">
        <f>IFERROR(IF(HLOOKUP('回答結果(KPMG編集)'!BR$2,'受領情報一覧(KPMG編集)'!$2:$100,ROW()-1,0)="","",HLOOKUP('回答結果(KPMG編集)'!BR$2,'受領情報一覧(KPMG編集)'!$2:$100,ROW()-1,0)),"")</f>
        <v>・放射線を照射可能な撮影専用の部屋（もしくは建屋）に検査対象を持ち込み、撮影した画像を検査する
・プラントの配管など移動不可の場合は、検査場所に弊社システムを持ち込み検査する</v>
      </c>
      <c r="BS81" s="45" t="str">
        <f>IFERROR(IF(HLOOKUP('回答結果(KPMG編集)'!BS$2,'受領情報一覧(KPMG編集)'!$2:$100,ROW()-1,0)="","",HLOOKUP('回答結果(KPMG編集)'!BS$2,'受領情報一覧(KPMG編集)'!$2:$100,ROW()-1,0)),"")</f>
        <v>本製品はソフトウェアのため上記に該当なし</v>
      </c>
      <c r="BT81" s="45" t="str">
        <f>IFERROR(IF(HLOOKUP('回答結果(KPMG編集)'!BT$2,'受領情報一覧(KPMG編集)'!$2:$100,ROW()-1,0)="","",HLOOKUP('回答結果(KPMG編集)'!BT$2,'受領情報一覧(KPMG編集)'!$2:$100,ROW()-1,0)),"")</f>
        <v>本製品はソフトウェアのため上記に該当なし</v>
      </c>
      <c r="BU81" s="45" t="str">
        <f>IFERROR(IF(HLOOKUP('回答結果(KPMG編集)'!BU$2,'受領情報一覧(KPMG編集)'!$2:$100,ROW()-1,0)="","",HLOOKUP('回答結果(KPMG編集)'!BU$2,'受領情報一覧(KPMG編集)'!$2:$100,ROW()-1,0)),"")</f>
        <v>有</v>
      </c>
      <c r="BV81" s="45" t="str">
        <f>IFERROR(IF(HLOOKUP('回答結果(KPMG編集)'!BV$2,'受領情報一覧(KPMG編集)'!$2:$100,ROW()-1,0)="","",HLOOKUP('回答結果(KPMG編集)'!BV$2,'受領情報一覧(KPMG編集)'!$2:$100,ROW()-1,0)),"")</f>
        <v>取得したデータの傾向を分析することで経年劣化（亀裂、傷、欠損、動作異常、異音、異常振動、温度異常、漏えい電流、漏えいガス、等）の予兆を検知;取得したデータの変化量を分析することで経年劣化状況（亀裂、傷、欠損、動作異常、異音、異常振動、温度異常、漏えい電流、漏えいガス、等）を検出;</v>
      </c>
      <c r="BW81" s="45" t="str">
        <f>IFERROR(IF(HLOOKUP('回答結果(KPMG編集)'!BW$2,'受領情報一覧(KPMG編集)'!$2:$100,ROW()-1,0)="","",HLOOKUP('回答結果(KPMG編集)'!BW$2,'受領情報一覧(KPMG編集)'!$2:$100,ROW()-1,0)),"")</f>
        <v>画像処理技術はレベル3、きず検出AIはレベル2</v>
      </c>
      <c r="BX81" s="45" t="str">
        <f>IFERROR(IF(HLOOKUP('回答結果(KPMG編集)'!BX$2,'受領情報一覧(KPMG編集)'!$2:$100,ROW()-1,0)="","",HLOOKUP('回答結果(KPMG編集)'!BX$2,'受領情報一覧(KPMG編集)'!$2:$100,ROW()-1,0)),"")</f>
        <v>放射線透過試験では現在でもフィルムによる検査が主流であり、デジタルへの移行についてはデジタル特有の画質評価や視認性を向上させるための画像処理技術等が導心理的障壁になっているが、従来機能と新画像処理技術によって視認性の向上と、規格要求を満たすことが可能になる。さらにきず検出AIによるアシストにより見落とし等のミスを防止することが期待できる。</v>
      </c>
      <c r="BY81" s="45" t="str">
        <f>IFERROR(IF(HLOOKUP('回答結果(KPMG編集)'!BY$2,'受領情報一覧(KPMG編集)'!$2:$100,ROW()-1,0)="","",HLOOKUP('回答結果(KPMG編集)'!BY$2,'受領情報一覧(KPMG編集)'!$2:$100,ROW()-1,0)),"")</f>
        <v>取得していない;</v>
      </c>
      <c r="BZ81" s="45" t="str">
        <f>IFERROR(IF(HLOOKUP('回答結果(KPMG編集)'!BZ$2,'受領情報一覧(KPMG編集)'!$2:$100,ROW()-1,0)="","",HLOOKUP('回答結果(KPMG編集)'!BZ$2,'受領情報一覧(KPMG編集)'!$2:$100,ROW()-1,0)),"")</f>
        <v>両方取得していない</v>
      </c>
      <c r="CA81" s="45" t="str">
        <f>IFERROR(IF(HLOOKUP('回答結果(KPMG編集)'!CA$2,'受領情報一覧(KPMG編集)'!$2:$100,ROW()-1,0)="","",HLOOKUP('回答結果(KPMG編集)'!CA$2,'受領情報一覧(KPMG編集)'!$2:$100,ROW()-1,0)),"")</f>
        <v/>
      </c>
      <c r="CB81" s="45" t="str">
        <f>IFERROR(IF(HLOOKUP('回答結果(KPMG編集)'!CB$2,'受領情報一覧(KPMG編集)'!$2:$100,ROW()-1,0)="","",HLOOKUP('回答結果(KPMG編集)'!CB$2,'受領情報一覧(KPMG編集)'!$2:$100,ROW()-1,0)),"")</f>
        <v/>
      </c>
      <c r="CC81" s="45" t="str">
        <f>IFERROR(IF(HLOOKUP('回答結果(KPMG編集)'!CC$2,'受領情報一覧(KPMG編集)'!$2:$100,ROW()-1,0)="","",HLOOKUP('回答結果(KPMG編集)'!CC$2,'受領情報一覧(KPMG編集)'!$2:$100,ROW()-1,0)),"")</f>
        <v/>
      </c>
      <c r="CD81" s="45" t="str">
        <f>IFERROR(IF(HLOOKUP('回答結果(KPMG編集)'!CD$2,'受領情報一覧(KPMG編集)'!$2:$100,ROW()-1,0)="","",HLOOKUP('回答結果(KPMG編集)'!CD$2,'受領情報一覧(KPMG編集)'!$2:$100,ROW()-1,0)),"")</f>
        <v/>
      </c>
      <c r="CE81" s="45" t="str">
        <f>IFERROR(IF(HLOOKUP('回答結果(KPMG編集)'!CE$2,'受領情報一覧(KPMG編集)'!$2:$100,ROW()-1,0)="","",HLOOKUP('回答結果(KPMG編集)'!CE$2,'受領情報一覧(KPMG編集)'!$2:$100,ROW()-1,0)),"")</f>
        <v>準拠するガイドラインはないが独自に脆弱性検査を実施している</v>
      </c>
      <c r="CF81" s="45" t="str">
        <f>IFERROR(IF(HLOOKUP('回答結果(KPMG編集)'!CF$2,'受領情報一覧(KPMG編集)'!$2:$100,ROW()-1,0)="","",HLOOKUP('回答結果(KPMG編集)'!CF$2,'受領情報一覧(KPMG編集)'!$2:$100,ROW()-1,0)),"")</f>
        <v/>
      </c>
      <c r="CG81" s="45" t="str">
        <f>IFERROR(IF(HLOOKUP('回答結果(KPMG編集)'!CG$2,'受領情報一覧(KPMG編集)'!$2:$100,ROW()-1,0)="","",HLOOKUP('回答結果(KPMG編集)'!CG$2,'受領情報一覧(KPMG編集)'!$2:$100,ROW()-1,0)),"")</f>
        <v>コードレビュー　※ソースコードをレビューすることで（脆弱性を含む）不具合を検出する;</v>
      </c>
      <c r="CH81" s="45" t="str">
        <f>IFERROR(IF(HLOOKUP('回答結果(KPMG編集)'!CH$2,'受領情報一覧(KPMG編集)'!$2:$100,ROW()-1,0)="","",HLOOKUP('回答結果(KPMG編集)'!CH$2,'受領情報一覧(KPMG編集)'!$2:$100,ROW()-1,0)),"")</f>
        <v/>
      </c>
      <c r="CI81" s="45" t="str">
        <f>IFERROR(IF(HLOOKUP('回答結果(KPMG編集)'!CI$2,'受領情報一覧(KPMG編集)'!$2:$100,ROW()-1,0)="","",HLOOKUP('回答結果(KPMG編集)'!CI$2,'受領情報一覧(KPMG編集)'!$2:$100,ROW()-1,0)),"")</f>
        <v/>
      </c>
      <c r="CJ81" s="45" t="str">
        <f>IFERROR(IF(HLOOKUP('回答結果(KPMG編集)'!CJ$2,'受領情報一覧(KPMG編集)'!$2:$100,ROW()-1,0)="","",HLOOKUP('回答結果(KPMG編集)'!CJ$2,'受領情報一覧(KPMG編集)'!$2:$100,ROW()-1,0)),"")</f>
        <v>日本国内のデータセンタ</v>
      </c>
      <c r="CK81" s="45" t="str">
        <f>IFERROR(IF(HLOOKUP('回答結果(KPMG編集)'!CK$2,'受領情報一覧(KPMG編集)'!$2:$100,ROW()-1,0)="","",HLOOKUP('回答結果(KPMG編集)'!CK$2,'受領情報一覧(KPMG編集)'!$2:$100,ROW()-1,0)),"")</f>
        <v>サーバーの仕様及びセキュリティ対策については社外秘</v>
      </c>
      <c r="CL81" s="45" t="str">
        <f>IFERROR(IF(HLOOKUP('回答結果(KPMG編集)'!CL$2,'受領情報一覧(KPMG編集)'!$2:$100,ROW()-1,0)="","",HLOOKUP('回答結果(KPMG編集)'!CL$2,'受領情報一覧(KPMG編集)'!$2:$100,ROW()-1,0)),"")</f>
        <v>【データ等へのアクセス制御機能】データへのアクセスを制御するよう設計されている、また、システムやデバイスを制御する機能へのアクセスを制御するように設計されている（例）バックアップサービス、リカバリマネージャー、NAS、SAN、等;</v>
      </c>
      <c r="CM81" s="45" t="str">
        <f>IFERROR(IF(HLOOKUP('回答結果(KPMG編集)'!CM$2,'受領情報一覧(KPMG編集)'!$2:$100,ROW()-1,0)="","",HLOOKUP('回答結果(KPMG編集)'!CM$2,'受領情報一覧(KPMG編集)'!$2:$100,ROW()-1,0)),"")</f>
        <v/>
      </c>
      <c r="CN81" s="45" t="str">
        <f>IFERROR(IF(HLOOKUP('回答結果(KPMG編集)'!CN$2,'受領情報一覧(KPMG編集)'!$2:$100,ROW()-1,0)="","",HLOOKUP('回答結果(KPMG編集)'!CN$2,'受領情報一覧(KPMG編集)'!$2:$100,ROW()-1,0)),"")</f>
        <v>【付与する権限の最小化、アクセスレベルの設定】データ資産への不正なアクセスを防止するため、ユーザーに必要最小範囲へのアクセス権の付与や職掌権限にもとづく適切なアクセスレベルの設定を実施している（例）属性情報ベースのアクセス権制御（ABAC）等;</v>
      </c>
      <c r="CO81" s="45" t="str">
        <f>IFERROR(IF(HLOOKUP('回答結果(KPMG編集)'!CO$2,'受領情報一覧(KPMG編集)'!$2:$100,ROW()-1,0)="","",HLOOKUP('回答結果(KPMG編集)'!CO$2,'受領情報一覧(KPMG編集)'!$2:$100,ROW()-1,0)),"")</f>
        <v/>
      </c>
      <c r="CP81" s="45" t="str">
        <f>IFERROR(IF(HLOOKUP('回答結果(KPMG編集)'!CP$2,'受領情報一覧(KPMG編集)'!$2:$100,ROW()-1,0)="","",HLOOKUP('回答結果(KPMG編集)'!CP$2,'受領情報一覧(KPMG編集)'!$2:$100,ROW()-1,0)),"")</f>
        <v/>
      </c>
      <c r="CQ81" s="45" t="str">
        <f>IFERROR(IF(HLOOKUP('回答結果(KPMG編集)'!CQ$2,'受領情報一覧(KPMG編集)'!$2:$100,ROW()-1,0)="","",HLOOKUP('回答結果(KPMG編集)'!CQ$2,'受領情報一覧(KPMG編集)'!$2:$100,ROW()-1,0)),"")</f>
        <v/>
      </c>
      <c r="CR81" s="45" t="str">
        <f>IFERROR(IF(HLOOKUP('回答結果(KPMG編集)'!CR$2,'受領情報一覧(KPMG編集)'!$2:$100,ROW()-1,0)="","",HLOOKUP('回答結果(KPMG編集)'!CR$2,'受領情報一覧(KPMG編集)'!$2:$100,ROW()-1,0)),"")</f>
        <v/>
      </c>
      <c r="CS81" s="45" t="str">
        <f>IFERROR(IF(HLOOKUP('回答結果(KPMG編集)'!CS$2,'受領情報一覧(KPMG編集)'!$2:$100,ROW()-1,0)="","",HLOOKUP('回答結果(KPMG編集)'!CS$2,'受領情報一覧(KPMG編集)'!$2:$100,ROW()-1,0)),"")</f>
        <v/>
      </c>
      <c r="CT81" s="45" t="str">
        <f>IFERROR(IF(HLOOKUP('回答結果(KPMG編集)'!CT$2,'受領情報一覧(KPMG編集)'!$2:$100,ROW()-1,0)="","",HLOOKUP('回答結果(KPMG編集)'!CT$2,'受領情報一覧(KPMG編集)'!$2:$100,ROW()-1,0)),"")</f>
        <v/>
      </c>
      <c r="CU81" s="45" t="str">
        <f>IFERROR(IF(HLOOKUP('回答結果(KPMG編集)'!CU$2,'受領情報一覧(KPMG編集)'!$2:$100,ROW()-1,0)="","",HLOOKUP('回答結果(KPMG編集)'!CU$2,'受領情報一覧(KPMG編集)'!$2:$100,ROW()-1,0)),"")</f>
        <v/>
      </c>
      <c r="CV81" s="45" t="str">
        <f>IFERROR(IF(HLOOKUP('回答結果(KPMG編集)'!CV$2,'受領情報一覧(KPMG編集)'!$2:$100,ROW()-1,0)="","",HLOOKUP('回答結果(KPMG編集)'!CV$2,'受領情報一覧(KPMG編集)'!$2:$100,ROW()-1,0)),"")</f>
        <v>200件以上</v>
      </c>
      <c r="CW81" s="45" t="str">
        <f>IFERROR(IF(HLOOKUP('回答結果(KPMG編集)'!CW$2,'受領情報一覧(KPMG編集)'!$2:$100,ROW()-1,0)="","",HLOOKUP('回答結果(KPMG編集)'!CW$2,'受領情報一覧(KPMG編集)'!$2:$100,ROW()-1,0)),"")</f>
        <v>16件</v>
      </c>
      <c r="CX81" s="45" t="str">
        <f>IFERROR(IF(HLOOKUP('回答結果(KPMG編集)'!CX$2,'受領情報一覧(KPMG編集)'!$2:$100,ROW()-1,0)="","",HLOOKUP('回答結果(KPMG編集)'!CX$2,'受領情報一覧(KPMG編集)'!$2:$100,ROW()-1,0)),"")</f>
        <v>①防衛施設庁②航空機等防衛装備点検④不明</v>
      </c>
      <c r="CY81" s="45" t="str">
        <f>IFERROR(IF(HLOOKUP('回答結果(KPMG編集)'!CY$2,'受領情報一覧(KPMG編集)'!$2:$100,ROW()-1,0)="","",HLOOKUP('回答結果(KPMG編集)'!CY$2,'受領情報一覧(KPMG編集)'!$2:$100,ROW()-1,0)),"")</f>
        <v>①文化庁②国立博物館、文化財研究所での文化財保護のための調査④不明</v>
      </c>
      <c r="CZ81" s="45" t="str">
        <f>IFERROR(IF(HLOOKUP('回答結果(KPMG編集)'!CZ$2,'受領情報一覧(KPMG編集)'!$2:$100,ROW()-1,0)="","",HLOOKUP('回答結果(KPMG編集)'!CZ$2,'受領情報一覧(KPMG編集)'!$2:$100,ROW()-1,0)),"")</f>
        <v/>
      </c>
      <c r="DA81" s="45" t="str">
        <f>IFERROR(IF(HLOOKUP('回答結果(KPMG編集)'!DA$2,'受領情報一覧(KPMG編集)'!$2:$100,ROW()-1,0)="","",HLOOKUP('回答結果(KPMG編集)'!DA$2,'受領情報一覧(KPMG編集)'!$2:$100,ROW()-1,0)),"")</f>
        <v/>
      </c>
      <c r="DB81" s="45" t="str">
        <f>IFERROR(IF(HLOOKUP('回答結果(KPMG編集)'!DB$2,'受領情報一覧(KPMG編集)'!$2:$100,ROW()-1,0)="","",HLOOKUP('回答結果(KPMG編集)'!DB$2,'受領情報一覧(KPMG編集)'!$2:$100,ROW()-1,0)),"")</f>
        <v/>
      </c>
      <c r="DC81" s="45" t="str">
        <f>IFERROR(IF(HLOOKUP('回答結果(KPMG編集)'!DC$2,'受領情報一覧(KPMG編集)'!$2:$100,ROW()-1,0)="","",HLOOKUP('回答結果(KPMG編集)'!DC$2,'受領情報一覧(KPMG編集)'!$2:$100,ROW()-1,0)),"")</f>
        <v/>
      </c>
      <c r="DD81" s="45" t="str">
        <f>IFERROR(IF(HLOOKUP('回答結果(KPMG編集)'!DD$2,'受領情報一覧(KPMG編集)'!$2:$100,ROW()-1,0)="","",HLOOKUP('回答結果(KPMG編集)'!DD$2,'受領情報一覧(KPMG編集)'!$2:$100,ROW()-1,0)),"")</f>
        <v>・防爆仕様仕様でない。</v>
      </c>
      <c r="DE81" s="45" t="str">
        <f>IFERROR(IF(HLOOKUP('回答結果(KPMG編集)'!DE$2,'受領情報一覧(KPMG編集)'!$2:$100,ROW()-1,0)="","",HLOOKUP('回答結果(KPMG編集)'!DE$2,'受領情報一覧(KPMG編集)'!$2:$100,ROW()-1,0)),"")</f>
        <v>・国内外の規格の要求は満たしております。
・サービス拠点は全国に点在しており、使用方法についてはコールセンター（年末年始は休み）にて対応可能</v>
      </c>
      <c r="DF81" s="45" t="str">
        <f>IFERROR(IF(HLOOKUP('回答結果(KPMG編集)'!DF$2,'受領情報一覧(KPMG編集)'!$2:$100,ROW()-1,0)="","",HLOOKUP('回答結果(KPMG編集)'!DF$2,'受領情報一覧(KPMG編集)'!$2:$100,ROW()-1,0)),"")</f>
        <v>日本国の裁判所</v>
      </c>
      <c r="DG81" s="45" t="str">
        <f>IFERROR(IF(HLOOKUP('回答結果(KPMG編集)'!DG$2,'受領情報一覧(KPMG編集)'!$2:$100,ROW()-1,0)="","",HLOOKUP('回答結果(KPMG編集)'!DG$2,'受領情報一覧(KPMG編集)'!$2:$100,ROW()-1,0)),"")</f>
        <v>日本法</v>
      </c>
      <c r="DH81" s="45" t="str">
        <f>IFERROR(IF(HLOOKUP('回答結果(KPMG編集)'!DH$2,'受領情報一覧(KPMG編集)'!$2:$100,ROW()-1,0)="","",HLOOKUP('回答結果(KPMG編集)'!DH$2,'受領情報一覧(KPMG編集)'!$2:$100,ROW()-1,0)),"")</f>
        <v>はい</v>
      </c>
      <c r="DI81" s="45" t="str">
        <f>IFERROR(IF(HLOOKUP('回答結果(KPMG編集)'!DI$2,'受領情報一覧(KPMG編集)'!$2:$100,ROW()-1,0)="","",HLOOKUP('回答結果(KPMG編集)'!DI$2,'受領情報一覧(KPMG編集)'!$2:$100,ROW()-1,0)),"")</f>
        <v>はい</v>
      </c>
      <c r="DJ81" s="45" t="str">
        <f>IFERROR(IF(HLOOKUP('回答結果(KPMG編集)'!DJ$2,'受領情報一覧(KPMG編集)'!$2:$100,ROW()-1,0)="","",HLOOKUP('回答結果(KPMG編集)'!DJ$2,'受領情報一覧(KPMG編集)'!$2:$100,ROW()-1,0)),"")</f>
        <v>特段の定め無し</v>
      </c>
      <c r="DK81" s="45" t="str">
        <f>IFERROR(IF(HLOOKUP('回答結果(KPMG編集)'!DK$2,'受領情報一覧(KPMG編集)'!$2:$100,ROW()-1,0)="","",HLOOKUP('回答結果(KPMG編集)'!DK$2,'受領情報一覧(KPMG編集)'!$2:$100,ROW()-1,0)),"")</f>
        <v/>
      </c>
      <c r="DL81" s="45" t="str">
        <f>IFERROR(IF(HLOOKUP('回答結果(KPMG編集)'!DL$2,'受領情報一覧(KPMG編集)'!$2:$100,ROW()-1,0)="","",HLOOKUP('回答結果(KPMG編集)'!DL$2,'受領情報一覧(KPMG編集)'!$2:$100,ROW()-1,0)),"")</f>
        <v/>
      </c>
      <c r="DM81" s="45" t="str">
        <f>IFERROR(IF(HLOOKUP('回答結果(KPMG編集)'!DM$2,'受領情報一覧(KPMG編集)'!$2:$100,ROW()-1,0)="","",HLOOKUP('回答結果(KPMG編集)'!DM$2,'受領情報一覧(KPMG編集)'!$2:$100,ROW()-1,0)),"")</f>
        <v/>
      </c>
      <c r="DN81" s="45" t="str">
        <f>IFERROR(IF(HLOOKUP('回答結果(KPMG編集)'!DN$2,'受領情報一覧(KPMG編集)'!$2:$100,ROW()-1,0)="","",HLOOKUP('回答結果(KPMG編集)'!DN$2,'受領情報一覧(KPMG編集)'!$2:$100,ROW()-1,0)),"")</f>
        <v/>
      </c>
      <c r="DO81" s="45" t="str">
        <f>IFERROR(IF(HLOOKUP('回答結果(KPMG編集)'!DO$2,'受領情報一覧(KPMG編集)'!$2:$100,ROW()-1,0)="","",HLOOKUP('回答結果(KPMG編集)'!DO$2,'受領情報一覧(KPMG編集)'!$2:$100,ROW()-1,0)),"")</f>
        <v/>
      </c>
      <c r="DP81" s="45" t="str">
        <f>IFERROR(IF(HLOOKUP('回答結果(KPMG編集)'!DP$2,'受領情報一覧(KPMG編集)'!$2:$100,ROW()-1,0)="","",HLOOKUP('回答結果(KPMG編集)'!DP$2,'受領情報一覧(KPMG編集)'!$2:$100,ROW()-1,0)),"")</f>
        <v/>
      </c>
      <c r="DQ81" s="45" t="str">
        <f>IFERROR(IF(HLOOKUP('回答結果(KPMG編集)'!DQ$2,'受領情報一覧(KPMG編集)'!$2:$100,ROW()-1,0)="","",HLOOKUP('回答結果(KPMG編集)'!DQ$2,'受領情報一覧(KPMG編集)'!$2:$100,ROW()-1,0)),"")</f>
        <v/>
      </c>
      <c r="DR81" s="45" t="str">
        <f>IFERROR(IF(HLOOKUP('回答結果(KPMG編集)'!DR$2,'受領情報一覧(KPMG編集)'!$2:$100,ROW()-1,0)="","",HLOOKUP('回答結果(KPMG編集)'!DR$2,'受領情報一覧(KPMG編集)'!$2:$100,ROW()-1,0)),"")</f>
        <v/>
      </c>
      <c r="DS81" s="45" t="str">
        <f>IFERROR(IF(HLOOKUP('回答結果(KPMG編集)'!DS$2,'受領情報一覧(KPMG編集)'!$2:$100,ROW()-1,0)="","",HLOOKUP('回答結果(KPMG編集)'!DS$2,'受領情報一覧(KPMG編集)'!$2:$100,ROW()-1,0)),"")</f>
        <v/>
      </c>
      <c r="DT81" s="45" t="str">
        <f>IFERROR(IF(HLOOKUP('回答結果(KPMG編集)'!DT$2,'受領情報一覧(KPMG編集)'!$2:$100,ROW()-1,0)="","",HLOOKUP('回答結果(KPMG編集)'!DT$2,'受領情報一覧(KPMG編集)'!$2:$100,ROW()-1,0)),"")</f>
        <v/>
      </c>
      <c r="DU81" s="45" t="str">
        <f>IFERROR(IF(HLOOKUP('回答結果(KPMG編集)'!DU$2,'受領情報一覧(KPMG編集)'!$2:$100,ROW()-1,0)="","",HLOOKUP('回答結果(KPMG編集)'!DU$2,'受領情報一覧(KPMG編集)'!$2:$100,ROW()-1,0)),"")</f>
        <v/>
      </c>
      <c r="DV81" s="45" t="str">
        <f>IFERROR(IF(HLOOKUP('回答結果(KPMG編集)'!DV$2,'受領情報一覧(KPMG編集)'!$2:$100,ROW()-1,0)="","",HLOOKUP('回答結果(KPMG編集)'!DV$2,'受領情報一覧(KPMG編集)'!$2:$100,ROW()-1,0)),"")</f>
        <v>メディカルシステム事業部　モダリティーソリューション部　NDTグループ　栗原基次</v>
      </c>
      <c r="DW81" s="45" t="str">
        <f>IFERROR(IF(HLOOKUP('回答結果(KPMG編集)'!DW$2,'受領情報一覧(KPMG編集)'!$2:$100,ROW()-1,0)="","",HLOOKUP('回答結果(KPMG編集)'!DW$2,'受領情報一覧(KPMG編集)'!$2:$100,ROW()-1,0)),"")</f>
        <v>メディカルシステムジギョウブ　モダリティーソリューションブ　エヌディーティーグループ　クリハラモトツグ</v>
      </c>
      <c r="DX81" s="45" t="str">
        <f>IFERROR(IF(HLOOKUP('回答結果(KPMG編集)'!DX$2,'受領情報一覧(KPMG編集)'!$2:$100,ROW()-1,0)="","",HLOOKUP('回答結果(KPMG編集)'!DX$2,'受領情報一覧(KPMG編集)'!$2:$100,ROW()-1,0)),"")</f>
        <v>mototsugu.kurihara@fujifilm.com</v>
      </c>
      <c r="DY81" s="45" t="str">
        <f>IFERROR(IF(HLOOKUP('回答結果(KPMG編集)'!DY$2,'受領情報一覧(KPMG編集)'!$2:$100,ROW()-1,0)="","",HLOOKUP('回答結果(KPMG編集)'!DY$2,'受領情報一覧(KPMG編集)'!$2:$100,ROW()-1,0)),"")</f>
        <v>個人情報の取扱いに同意する</v>
      </c>
      <c r="DZ81" s="45" t="str">
        <f>IFERROR(IF(HLOOKUP('回答結果(KPMG編集)'!DZ$2,'受領情報一覧(KPMG編集)'!$2:$100,ROW()-1,0)="","",HLOOKUP('回答結果(KPMG編集)'!DZ$2,'受領情報一覧(KPMG編集)'!$2:$100,ROW()-1,0)),"")</f>
        <v>著作権の取扱いに同意する</v>
      </c>
      <c r="EA81" s="45" t="str">
        <f>IFERROR(IF(HLOOKUP('回答結果(KPMG編集)'!EA$3,'受領情報一覧(KPMG編集)'!$3:$100,ROW()-2,0)="","",HLOOKUP('回答結果(KPMG編集)'!EA$3,'受領情報一覧(KPMG編集)'!$3:$100,ROW()-2,0)),"")</f>
        <v>同意する</v>
      </c>
      <c r="EB81" s="45" t="str">
        <f>IFERROR(IF(HLOOKUP('回答結果(KPMG編集)'!EB$3,'受領情報一覧(KPMG編集)'!$3:$100,ROW()-2,0)="","",HLOOKUP('回答結果(KPMG編集)'!EB$3,'受領情報一覧(KPMG編集)'!$3:$100,ROW()-2,0)),"")</f>
        <v>確認しました</v>
      </c>
    </row>
    <row r="82" spans="2:132" x14ac:dyDescent="0.55000000000000004">
      <c r="B82" s="67">
        <f>IFERROR(IF(Table1[[#This Row],[回答ID]]="","",Table1[[#This Row],[回答ID]]),"")</f>
        <v>79</v>
      </c>
      <c r="C82" s="46">
        <f>IFERROR(IF(Table1[[#This Row],[開始時刻]]="","",Table1[[#This Row],[開始時刻]]),"")</f>
        <v>45371.699131944442</v>
      </c>
      <c r="D82" s="46">
        <f>IFERROR(IF(Table1[[#This Row],[完了時刻]]="","",Table1[[#This Row],[完了時刻]]),"")</f>
        <v>45371.732222222221</v>
      </c>
      <c r="E82" s="45" t="str">
        <f>IFERROR(IF(Table1[[#This Row],[メール]]="","",Table1[[#This Row],[メール]]),"")</f>
        <v>anonymous</v>
      </c>
      <c r="F82" s="45" t="str">
        <f>IFERROR(IF(Table1[[#This Row],[名前]]="","",Table1[[#This Row],[名前]]),"")</f>
        <v/>
      </c>
      <c r="G82" s="45" t="str">
        <f>IFERROR(IF(Table1[[#This Row],[最終変更時刻]]="","",Table1[[#This Row],[最終変更時刻]]),"")</f>
        <v/>
      </c>
      <c r="H82" s="45" t="str">
        <f>IFERROR(IF(HLOOKUP('回答結果(KPMG編集)'!H$2,'受領情報一覧(KPMG編集)'!$2:$100,ROW()-1,0)="","",HLOOKUP('回答結果(KPMG編集)'!H$2,'受領情報一覧(KPMG編集)'!$2:$100,ROW()-1,0)),"")</f>
        <v>富士フイルム株式会社</v>
      </c>
      <c r="I82" s="45" t="str">
        <f>IFERROR(IF(HLOOKUP('回答結果(KPMG編集)'!I$2,'受領情報一覧(KPMG編集)'!$2:$100,ROW()-1,0)="","",HLOOKUP('回答結果(KPMG編集)'!I$2,'受領情報一覧(KPMG編集)'!$2:$100,ROW()-1,0)),"")</f>
        <v>フジフイルム</v>
      </c>
      <c r="J82" s="45" t="str">
        <f>IFERROR(IF(HLOOKUP('回答結果(KPMG編集)'!J$2,'受領情報一覧(KPMG編集)'!$2:$100,ROW()-1,0)="","",HLOOKUP('回答結果(KPMG編集)'!J$2,'受領情報一覧(KPMG編集)'!$2:$100,ROW()-1,0)),"")</f>
        <v>日本国</v>
      </c>
      <c r="K82" s="45" t="str">
        <f>IFERROR(IF(HLOOKUP('回答結果(KPMG編集)'!K$2,'受領情報一覧(KPMG編集)'!$2:$100,ROW()-1,0)="","",HLOOKUP('回答結果(KPMG編集)'!K$2,'受領情報一覧(KPMG編集)'!$2:$100,ROW()-1,0)),"")</f>
        <v>2010401064789</v>
      </c>
      <c r="L82" s="45" t="str">
        <f>IFERROR(IF(HLOOKUP('回答結果(KPMG編集)'!L$2,'受領情報一覧(KPMG編集)'!$2:$100,ROW()-1,0)="","",HLOOKUP('回答結果(KPMG編集)'!L$2,'受領情報一覧(KPMG編集)'!$2:$100,ROW()-1,0)),"")</f>
        <v>300⼈超</v>
      </c>
      <c r="M82" s="45" t="str">
        <f>IFERROR(IF(HLOOKUP('回答結果(KPMG編集)'!M$2,'受領情報一覧(KPMG編集)'!$2:$100,ROW()-1,0)="","",HLOOKUP('回答結果(KPMG編集)'!M$2,'受領情報一覧(KPMG編集)'!$2:$100,ROW()-1,0)),"")</f>
        <v>３億円超</v>
      </c>
      <c r="N82" s="45" t="str">
        <f>IFERROR(IF(HLOOKUP('回答結果(KPMG編集)'!N$2,'受領情報一覧(KPMG編集)'!$2:$100,ROW()-1,0)="","",HLOOKUP('回答結果(KPMG編集)'!N$2,'受領情報一覧(KPMG編集)'!$2:$100,ROW()-1,0)),"")</f>
        <v>東京都港区赤坂9丁目7‐3</v>
      </c>
      <c r="O82" s="45" t="str">
        <f>IFERROR(IF(HLOOKUP('回答結果(KPMG編集)'!O$2,'受領情報一覧(KPMG編集)'!$2:$100,ROW()-1,0)="","",HLOOKUP('回答結果(KPMG編集)'!O$2,'受領情報一覧(KPMG編集)'!$2:$100,ROW()-1,0)),"")</f>
        <v>https://www.fujifilm.com/jp/ja</v>
      </c>
      <c r="P82" s="45" t="str">
        <f>IFERROR(IF(HLOOKUP('回答結果(KPMG編集)'!P$2,'受領情報一覧(KPMG編集)'!$2:$100,ROW()-1,0)="","",HLOOKUP('回答結果(KPMG編集)'!P$2,'受領情報一覧(KPMG編集)'!$2:$100,ROW()-1,0)),"")</f>
        <v>無し;</v>
      </c>
      <c r="Q82" s="45" t="str">
        <f>IFERROR(IF(HLOOKUP('回答結果(KPMG編集)'!Q$2,'受領情報一覧(KPMG編集)'!$2:$100,ROW()-1,0)="","",HLOOKUP('回答結果(KPMG編集)'!Q$2,'受領情報一覧(KPMG編集)'!$2:$100,ROW()-1,0)),"")</f>
        <v>全国;</v>
      </c>
      <c r="R82" s="45" t="str">
        <f>IFERROR(IF(HLOOKUP('回答結果(KPMG編集)'!R$2,'受領情報一覧(KPMG編集)'!$2:$100,ROW()-1,0)="","",HLOOKUP('回答結果(KPMG編集)'!R$2,'受領情報一覧(KPMG編集)'!$2:$100,ROW()-1,0)),"")</f>
        <v>DynamIx HR²</v>
      </c>
      <c r="S82" s="45" t="str">
        <f>IFERROR(IF(HLOOKUP('回答結果(KPMG編集)'!S$2,'受領情報一覧(KPMG編集)'!$2:$100,ROW()-1,0)="","",HLOOKUP('回答結果(KPMG編集)'!S$2,'受領情報一覧(KPMG編集)'!$2:$100,ROW()-1,0)),"")</f>
        <v/>
      </c>
      <c r="T82" s="45" t="str">
        <f>IFERROR(IF(HLOOKUP('回答結果(KPMG編集)'!T$2,'受領情報一覧(KPMG編集)'!$2:$100,ROW()-1,0)="","",HLOOKUP('回答結果(KPMG編集)'!T$2,'受領情報一覧(KPMG編集)'!$2:$100,ROW()-1,0)),"")</f>
        <v>放射線透過試験のデジタル化の手法の一つでありイメージングプレートを放射線の検出器として使用するCRシステム。装置の制御と検査に使用するDynamIx VUソフトウェアと連携して使用する。世界最高水準の分解能。</v>
      </c>
      <c r="U82" s="45" t="str">
        <f>IFERROR(IF(HLOOKUP('回答結果(KPMG編集)'!U$2,'受領情報一覧(KPMG編集)'!$2:$100,ROW()-1,0)="","",HLOOKUP('回答結果(KPMG編集)'!U$2,'受領情報一覧(KPMG編集)'!$2:$100,ROW()-1,0)),"")</f>
        <v>https://www.fujifilm.com/jp/ja/business/inspection/non-destructive-digital</v>
      </c>
      <c r="V82" s="45" t="str">
        <f>IFERROR(IF(HLOOKUP('回答結果(KPMG編集)'!V$2,'受領情報一覧(KPMG編集)'!$2:$100,ROW()-1,0)="","",HLOOKUP('回答結果(KPMG編集)'!V$2,'受領情報一覧(KPMG編集)'!$2:$100,ROW()-1,0)),"")</f>
        <v>・工業分野におけるデジタルラジオグラフィの基礎とその適用－フィルムからデジタルへの展開－（日本溶接協会）
・ISO10893-7:2018　
・ISO17636-2:2022
・ASTM E 2007-10:2023
・ASTM E 2776-17:2022
・ASME BPVC section v article 2
・JIS Z 3110
・JIS G 0804</v>
      </c>
      <c r="W82" s="45" t="str">
        <f>IFERROR(IF(HLOOKUP('回答結果(KPMG編集)'!W$2,'受領情報一覧(KPMG編集)'!$2:$100,ROW()-1,0)="","",HLOOKUP('回答結果(KPMG編集)'!W$2,'受領情報一覧(KPMG編集)'!$2:$100,ROW()-1,0)),"")</f>
        <v>・ドイツ連邦材料試験所（BAM）発行の認定書
・ISO16371‐1：2011
・ASTM E 2446-23
・ASTM E 2597/2597M-22</v>
      </c>
      <c r="X82" s="45" t="str">
        <f>IFERROR(IF(HLOOKUP('回答結果(KPMG編集)'!X$2,'受領情報一覧(KPMG編集)'!$2:$100,ROW()-1,0)="","",HLOOKUP('回答結果(KPMG編集)'!X$2,'受領情報一覧(KPMG編集)'!$2:$100,ROW()-1,0)),"")</f>
        <v>複数の要素技術により構成される</v>
      </c>
      <c r="Y82" s="45" t="str">
        <f>IFERROR(IF(HLOOKUP('回答結果(KPMG編集)'!Y$2,'受領情報一覧(KPMG編集)'!$2:$100,ROW()-1,0)="","",HLOOKUP('回答結果(KPMG編集)'!Y$2,'受領情報一覧(KPMG編集)'!$2:$100,ROW()-1,0)),"")</f>
        <v/>
      </c>
      <c r="Z82" s="45" t="str">
        <f>IFERROR(IF(HLOOKUP('回答結果(KPMG編集)'!Z$2,'受領情報一覧(KPMG編集)'!$2:$100,ROW()-1,0)="","",HLOOKUP('回答結果(KPMG編集)'!Z$2,'受領情報一覧(KPMG編集)'!$2:$100,ROW()-1,0)),"")</f>
        <v/>
      </c>
      <c r="AA82" s="45" t="str">
        <f>IFERROR(IF(HLOOKUP('回答結果(KPMG編集)'!AA$2,'受領情報一覧(KPMG編集)'!$2:$100,ROW()-1,0)="","",HLOOKUP('回答結果(KPMG編集)'!AA$2,'受領情報一覧(KPMG編集)'!$2:$100,ROW()-1,0)),"")</f>
        <v/>
      </c>
      <c r="AB82" s="45" t="str">
        <f>IFERROR(IF(HLOOKUP('回答結果(KPMG編集)'!AB$2,'受領情報一覧(KPMG編集)'!$2:$100,ROW()-1,0)="","",HLOOKUP('回答結果(KPMG編集)'!AB$2,'受領情報一覧(KPMG編集)'!$2:$100,ROW()-1,0)),"")</f>
        <v/>
      </c>
      <c r="AC82" s="45" t="str">
        <f>IFERROR(IF(HLOOKUP('回答結果(KPMG編集)'!AC$2,'受領情報一覧(KPMG編集)'!$2:$100,ROW()-1,0)="","",HLOOKUP('回答結果(KPMG編集)'!AC$2,'受領情報一覧(KPMG編集)'!$2:$100,ROW()-1,0)),"")</f>
        <v>放射線の検出器であるイメージングプレートをスキャンし、画像化する技術（DynamIx HR²）</v>
      </c>
      <c r="AD82" s="45" t="str">
        <f>IFERROR(IF(HLOOKUP('回答結果(KPMG編集)'!AD$2,'受領情報一覧(KPMG編集)'!$2:$100,ROW()-1,0)="","",HLOOKUP('回答結果(KPMG編集)'!AD$2,'受領情報一覧(KPMG編集)'!$2:$100,ROW()-1,0)),"")</f>
        <v/>
      </c>
      <c r="AE82" s="45" t="str">
        <f>IFERROR(IF(HLOOKUP('回答結果(KPMG編集)'!AE$2,'受領情報一覧(KPMG編集)'!$2:$100,ROW()-1,0)="","",HLOOKUP('回答結果(KPMG編集)'!AE$2,'受領情報一覧(KPMG編集)'!$2:$100,ROW()-1,0)),"")</f>
        <v>富士フイルム株式会社</v>
      </c>
      <c r="AF82" s="45" t="str">
        <f>IFERROR(IF(HLOOKUP('回答結果(KPMG編集)'!AF$2,'受領情報一覧(KPMG編集)'!$2:$100,ROW()-1,0)="","",HLOOKUP('回答結果(KPMG編集)'!AF$2,'受領情報一覧(KPMG編集)'!$2:$100,ROW()-1,0)),"")</f>
        <v>フジフイルム</v>
      </c>
      <c r="AG82" s="45" t="str">
        <f>IFERROR(IF(HLOOKUP('回答結果(KPMG編集)'!AG$2,'受領情報一覧(KPMG編集)'!$2:$100,ROW()-1,0)="","",HLOOKUP('回答結果(KPMG編集)'!AG$2,'受領情報一覧(KPMG編集)'!$2:$100,ROW()-1,0)),"")</f>
        <v>2010401064789</v>
      </c>
      <c r="AH82" s="45" t="str">
        <f>IFERROR(IF(HLOOKUP('回答結果(KPMG編集)'!AH$2,'受領情報一覧(KPMG編集)'!$2:$100,ROW()-1,0)="","",HLOOKUP('回答結果(KPMG編集)'!AH$2,'受領情報一覧(KPMG編集)'!$2:$100,ROW()-1,0)),"")</f>
        <v>東京都港区赤坂9丁目7‐3</v>
      </c>
      <c r="AI82" s="45" t="str">
        <f>IFERROR(IF(HLOOKUP('回答結果(KPMG編集)'!AI$2,'受領情報一覧(KPMG編集)'!$2:$100,ROW()-1,0)="","",HLOOKUP('回答結果(KPMG編集)'!AI$2,'受領情報一覧(KPMG編集)'!$2:$100,ROW()-1,0)),"")</f>
        <v>次のセクションの回答へ進む</v>
      </c>
      <c r="AJ82" s="45" t="str">
        <f>IFERROR(IF(HLOOKUP('回答結果(KPMG編集)'!AJ$2,'受領情報一覧(KPMG編集)'!$2:$100,ROW()-1,0)="","",HLOOKUP('回答結果(KPMG編集)'!AJ$2,'受領情報一覧(KPMG編集)'!$2:$100,ROW()-1,0)),"")</f>
        <v/>
      </c>
      <c r="AK82" s="45" t="str">
        <f>IFERROR(IF(HLOOKUP('回答結果(KPMG編集)'!AK$2,'受領情報一覧(KPMG編集)'!$2:$100,ROW()-1,0)="","",HLOOKUP('回答結果(KPMG編集)'!AK$2,'受領情報一覧(KPMG編集)'!$2:$100,ROW()-1,0)),"")</f>
        <v/>
      </c>
      <c r="AL82" s="45" t="str">
        <f>IFERROR(IF(HLOOKUP('回答結果(KPMG編集)'!AL$2,'受領情報一覧(KPMG編集)'!$2:$100,ROW()-1,0)="","",HLOOKUP('回答結果(KPMG編集)'!AL$2,'受領情報一覧(KPMG編集)'!$2:$100,ROW()-1,0)),"")</f>
        <v/>
      </c>
      <c r="AM82" s="45" t="str">
        <f>IFERROR(IF(HLOOKUP('回答結果(KPMG編集)'!AM$2,'受領情報一覧(KPMG編集)'!$2:$100,ROW()-1,0)="","",HLOOKUP('回答結果(KPMG編集)'!AM$2,'受領情報一覧(KPMG編集)'!$2:$100,ROW()-1,0)),"")</f>
        <v/>
      </c>
      <c r="AN82" s="45" t="str">
        <f>IFERROR(IF(HLOOKUP('回答結果(KPMG編集)'!AN$2,'受領情報一覧(KPMG編集)'!$2:$100,ROW()-1,0)="","",HLOOKUP('回答結果(KPMG編集)'!AN$2,'受領情報一覧(KPMG編集)'!$2:$100,ROW()-1,0)),"")</f>
        <v/>
      </c>
      <c r="AO82" s="45" t="str">
        <f>IFERROR(IF(HLOOKUP('回答結果(KPMG編集)'!AO$2,'受領情報一覧(KPMG編集)'!$2:$100,ROW()-1,0)="","",HLOOKUP('回答結果(KPMG編集)'!AO$2,'受領情報一覧(KPMG編集)'!$2:$100,ROW()-1,0)),"")</f>
        <v/>
      </c>
      <c r="AP82" s="45" t="str">
        <f>IFERROR(IF(HLOOKUP('回答結果(KPMG編集)'!AP$2,'受領情報一覧(KPMG編集)'!$2:$100,ROW()-1,0)="","",HLOOKUP('回答結果(KPMG編集)'!AP$2,'受領情報一覧(KPMG編集)'!$2:$100,ROW()-1,0)),"")</f>
        <v/>
      </c>
      <c r="AQ82" s="45" t="str">
        <f>IFERROR(IF(HLOOKUP('回答結果(KPMG編集)'!AQ$2,'受領情報一覧(KPMG編集)'!$2:$100,ROW()-1,0)="","",HLOOKUP('回答結果(KPMG編集)'!AQ$2,'受領情報一覧(KPMG編集)'!$2:$100,ROW()-1,0)),"")</f>
        <v/>
      </c>
      <c r="AR82" s="45" t="str">
        <f>IFERROR(IF(HLOOKUP('回答結果(KPMG編集)'!AR$2,'受領情報一覧(KPMG編集)'!$2:$100,ROW()-1,0)="","",HLOOKUP('回答結果(KPMG編集)'!AR$2,'受領情報一覧(KPMG編集)'!$2:$100,ROW()-1,0)),"")</f>
        <v/>
      </c>
      <c r="AS82" s="45" t="str">
        <f>IFERROR(IF(HLOOKUP('回答結果(KPMG編集)'!AS$2,'受領情報一覧(KPMG編集)'!$2:$100,ROW()-1,0)="","",HLOOKUP('回答結果(KPMG編集)'!AS$2,'受領情報一覧(KPMG編集)'!$2:$100,ROW()-1,0)),"")</f>
        <v/>
      </c>
      <c r="AT82" s="45" t="str">
        <f>IFERROR(IF(HLOOKUP('回答結果(KPMG編集)'!AT$2,'受領情報一覧(KPMG編集)'!$2:$100,ROW()-1,0)="","",HLOOKUP('回答結果(KPMG編集)'!AT$2,'受領情報一覧(KPMG編集)'!$2:$100,ROW()-1,0)),"")</f>
        <v/>
      </c>
      <c r="AU82" s="45" t="str">
        <f>IFERROR(IF(HLOOKUP('回答結果(KPMG編集)'!AU$2,'受領情報一覧(KPMG編集)'!$2:$100,ROW()-1,0)="","",HLOOKUP('回答結果(KPMG編集)'!AU$2,'受領情報一覧(KPMG編集)'!$2:$100,ROW()-1,0)),"")</f>
        <v/>
      </c>
      <c r="AV82" s="45" t="str">
        <f>IFERROR(IF(HLOOKUP('回答結果(KPMG編集)'!AV$2,'受領情報一覧(KPMG編集)'!$2:$100,ROW()-1,0)="","",HLOOKUP('回答結果(KPMG編集)'!AV$2,'受領情報一覧(KPMG編集)'!$2:$100,ROW()-1,0)),"")</f>
        <v/>
      </c>
      <c r="AW82" s="45" t="str">
        <f>IFERROR(IF(HLOOKUP('回答結果(KPMG編集)'!AW$2,'受領情報一覧(KPMG編集)'!$2:$100,ROW()-1,0)="","",HLOOKUP('回答結果(KPMG編集)'!AW$2,'受領情報一覧(KPMG編集)'!$2:$100,ROW()-1,0)),"")</f>
        <v/>
      </c>
      <c r="AX82" s="45" t="str">
        <f>IFERROR(IF(HLOOKUP('回答結果(KPMG編集)'!AX$2,'受領情報一覧(KPMG編集)'!$2:$100,ROW()-1,0)="","",HLOOKUP('回答結果(KPMG編集)'!AX$2,'受領情報一覧(KPMG編集)'!$2:$100,ROW()-1,0)),"")</f>
        <v/>
      </c>
      <c r="AY82" s="45" t="str">
        <f>IFERROR(IF(HLOOKUP('回答結果(KPMG編集)'!AY$2,'受領情報一覧(KPMG編集)'!$2:$100,ROW()-1,0)="","",HLOOKUP('回答結果(KPMG編集)'!AY$2,'受領情報一覧(KPMG編集)'!$2:$100,ROW()-1,0)),"")</f>
        <v/>
      </c>
      <c r="AZ82" s="45" t="str">
        <f>IFERROR(IF(HLOOKUP('回答結果(KPMG編集)'!AZ$2,'受領情報一覧(KPMG編集)'!$2:$100,ROW()-1,0)="","",HLOOKUP('回答結果(KPMG編集)'!AZ$2,'受領情報一覧(KPMG編集)'!$2:$100,ROW()-1,0)),"")</f>
        <v/>
      </c>
      <c r="BA82" s="45" t="str">
        <f>IFERROR(IF(HLOOKUP('回答結果(KPMG編集)'!BA$2,'受領情報一覧(KPMG編集)'!$2:$100,ROW()-1,0)="","",HLOOKUP('回答結果(KPMG編集)'!BA$2,'受領情報一覧(KPMG編集)'!$2:$100,ROW()-1,0)),"")</f>
        <v/>
      </c>
      <c r="BB82" s="185" t="str">
        <f>IFERROR(IF(HLOOKUP('回答結果(KPMG編集)'!BB$2,'受領情報一覧(KPMG編集)'!$2:$100,ROW()-1,0)="","",HLOOKUP('回答結果(KPMG編集)'!BB$2,'受領情報一覧(KPMG編集)'!$2:$100,ROW()-1,0)),"")</f>
        <v/>
      </c>
      <c r="BC82" s="45" t="str">
        <f>IFERROR(IF(HLOOKUP('回答結果(KPMG編集)'!BC$2,'受領情報一覧(KPMG編集)'!$2:$100,ROW()-1,0)="","",HLOOKUP('回答結果(KPMG編集)'!BC$2,'受領情報一覧(KPMG編集)'!$2:$100,ROW()-1,0)),"")</f>
        <v/>
      </c>
      <c r="BD82" s="45" t="str">
        <f>IFERROR(IF(HLOOKUP('回答結果(KPMG編集)'!BD$2,'受領情報一覧(KPMG編集)'!$2:$100,ROW()-1,0)="","",HLOOKUP('回答結果(KPMG編集)'!BD$2,'受領情報一覧(KPMG編集)'!$2:$100,ROW()-1,0)),"")</f>
        <v/>
      </c>
      <c r="BE82" s="45" t="str">
        <f>IFERROR(IF(HLOOKUP('回答結果(KPMG編集)'!BE$2,'受領情報一覧(KPMG編集)'!$2:$100,ROW()-1,0)="","",HLOOKUP('回答結果(KPMG編集)'!BE$2,'受領情報一覧(KPMG編集)'!$2:$100,ROW()-1,0)),"")</f>
        <v/>
      </c>
      <c r="BF82" s="45" t="str">
        <f>IFERROR(IF(HLOOKUP('回答結果(KPMG編集)'!BF$2,'受領情報一覧(KPMG編集)'!$2:$100,ROW()-1,0)="","",HLOOKUP('回答結果(KPMG編集)'!BF$2,'受領情報一覧(KPMG編集)'!$2:$100,ROW()-1,0)),"")</f>
        <v/>
      </c>
      <c r="BG82" s="45" t="str">
        <f>IFERROR(IF(HLOOKUP('回答結果(KPMG編集)'!BG$2,'受領情報一覧(KPMG編集)'!$2:$100,ROW()-1,0)="","",HLOOKUP('回答結果(KPMG編集)'!BG$2,'受領情報一覧(KPMG編集)'!$2:$100,ROW()-1,0)),"")</f>
        <v/>
      </c>
      <c r="BH82" s="45" t="str">
        <f>IFERROR(IF(HLOOKUP('回答結果(KPMG編集)'!BH$2,'受領情報一覧(KPMG編集)'!$2:$100,ROW()-1,0)="","",HLOOKUP('回答結果(KPMG編集)'!BH$2,'受領情報一覧(KPMG編集)'!$2:$100,ROW()-1,0)),"")</f>
        <v/>
      </c>
      <c r="BI82" s="45" t="str">
        <f>IFERROR(IF(HLOOKUP('回答結果(KPMG編集)'!BI$2,'受領情報一覧(KPMG編集)'!$2:$100,ROW()-1,0)="","",HLOOKUP('回答結果(KPMG編集)'!BI$2,'受領情報一覧(KPMG編集)'!$2:$100,ROW()-1,0)),"")</f>
        <v/>
      </c>
      <c r="BJ82" s="45" t="str">
        <f>IFERROR(IF(HLOOKUP('回答結果(KPMG編集)'!BJ$2,'受領情報一覧(KPMG編集)'!$2:$100,ROW()-1,0)="","",HLOOKUP('回答結果(KPMG編集)'!BJ$2,'受領情報一覧(KPMG編集)'!$2:$100,ROW()-1,0)),"")</f>
        <v/>
      </c>
      <c r="BK82" s="45" t="str">
        <f>IFERROR(IF(HLOOKUP('回答結果(KPMG編集)'!BK$2,'受領情報一覧(KPMG編集)'!$2:$100,ROW()-1,0)="","",HLOOKUP('回答結果(KPMG編集)'!BK$2,'受領情報一覧(KPMG編集)'!$2:$100,ROW()-1,0)),"")</f>
        <v/>
      </c>
      <c r="BL82" s="45" t="str">
        <f>IFERROR(IF(HLOOKUP('回答結果(KPMG編集)'!BL$2,'受領情報一覧(KPMG編集)'!$2:$100,ROW()-1,0)="","",HLOOKUP('回答結果(KPMG編集)'!BL$2,'受領情報一覧(KPMG編集)'!$2:$100,ROW()-1,0)),"")</f>
        <v/>
      </c>
      <c r="BM82" s="45" t="str">
        <f>IFERROR(IF(HLOOKUP('回答結果(KPMG編集)'!BM$2,'受領情報一覧(KPMG編集)'!$2:$100,ROW()-1,0)="","",HLOOKUP('回答結果(KPMG編集)'!BM$2,'受領情報一覧(KPMG編集)'!$2:$100,ROW()-1,0)),"")</f>
        <v>有</v>
      </c>
      <c r="BN82" s="45" t="str">
        <f>IFERROR(IF(HLOOKUP('回答結果(KPMG編集)'!BN$2,'受領情報一覧(KPMG編集)'!$2:$100,ROW()-1,0)="","",HLOOKUP('回答結果(KPMG編集)'!BN$2,'受領情報一覧(KPMG編集)'!$2:$100,ROW()-1,0)),"")</f>
        <v>設備（建築設備、水道設備、製造設備、防災設備、等）;製品・食品（自動車、医薬品、等）;土木構造物（道路、トンネル、橋梁、導管等の埋設物、等）;</v>
      </c>
      <c r="BO82" s="45" t="str">
        <f>IFERROR(IF(HLOOKUP('回答結果(KPMG編集)'!BO$2,'受領情報一覧(KPMG編集)'!$2:$100,ROW()-1,0)="","",HLOOKUP('回答結果(KPMG編集)'!BO$2,'受領情報一覧(KPMG編集)'!$2:$100,ROW()-1,0)),"")</f>
        <v>静止画や動画データ;</v>
      </c>
      <c r="BP82" s="45" t="str">
        <f>IFERROR(IF(HLOOKUP('回答結果(KPMG編集)'!BP$2,'受領情報一覧(KPMG編集)'!$2:$100,ROW()-1,0)="","",HLOOKUP('回答結果(KPMG編集)'!BP$2,'受領情報一覧(KPMG編集)'!$2:$100,ROW()-1,0)),"")</f>
        <v>機器を確認対象の付近に設置（常設）;機器を確認対象の付近に一時的に設置（仮設）;機器を携帯または装備し、確認対象の付近に持ち込み;</v>
      </c>
      <c r="BQ82" s="45" t="str">
        <f>IFERROR(IF(HLOOKUP('回答結果(KPMG編集)'!BQ$2,'受領情報一覧(KPMG編集)'!$2:$100,ROW()-1,0)="","",HLOOKUP('回答結果(KPMG編集)'!BQ$2,'受領情報一覧(KPMG編集)'!$2:$100,ROW()-1,0)),"")</f>
        <v>レベル3：実装（製品・サービスとして提供されている）</v>
      </c>
      <c r="BR82" s="45" t="str">
        <f>IFERROR(IF(HLOOKUP('回答結果(KPMG編集)'!BR$2,'受領情報一覧(KPMG編集)'!$2:$100,ROW()-1,0)="","",HLOOKUP('回答結果(KPMG編集)'!BR$2,'受領情報一覧(KPMG編集)'!$2:$100,ROW()-1,0)),"")</f>
        <v>・放射線を照射可能な撮影専用の部屋（もしくは建屋）に検査対象を持ち込み撮影、隣接する部屋などに常設。
・プラントの配管など検査対象が移動不可の場合は、システム全体を車載にて検査箇所付近まで移動、もしくは検出器であるイメージングプレートのみを検査箇所まで持ち運び撮影し、遮光性を確保したうえでスキャナが設置された場所に持ち帰りスキャンする。</v>
      </c>
      <c r="BS82" s="45" t="str">
        <f>IFERROR(IF(HLOOKUP('回答結果(KPMG編集)'!BS$2,'受領情報一覧(KPMG編集)'!$2:$100,ROW()-1,0)="","",HLOOKUP('回答結果(KPMG編集)'!BS$2,'受領情報一覧(KPMG編集)'!$2:$100,ROW()-1,0)),"")</f>
        <v>該当なし</v>
      </c>
      <c r="BT82" s="45" t="str">
        <f>IFERROR(IF(HLOOKUP('回答結果(KPMG編集)'!BT$2,'受領情報一覧(KPMG編集)'!$2:$100,ROW()-1,0)="","",HLOOKUP('回答結果(KPMG編集)'!BT$2,'受領情報一覧(KPMG編集)'!$2:$100,ROW()-1,0)),"")</f>
        <v>・サイズ（ 長さ60 ㎝× 幅 66㎝ × 高さ49㎝）
・重量（58 kg）
・スキャンピッチ（25μm、50μm、100μmの切り替え可能）
・動作環境温度（15℃～30℃）
https://www.fujifilm.com/jp/ja/business/inspection/non-destructive-digital</v>
      </c>
      <c r="BU82" s="45" t="str">
        <f>IFERROR(IF(HLOOKUP('回答結果(KPMG編集)'!BU$2,'受領情報一覧(KPMG編集)'!$2:$100,ROW()-1,0)="","",HLOOKUP('回答結果(KPMG編集)'!BU$2,'受領情報一覧(KPMG編集)'!$2:$100,ROW()-1,0)),"")</f>
        <v>有</v>
      </c>
      <c r="BV82" s="45" t="str">
        <f>IFERROR(IF(HLOOKUP('回答結果(KPMG編集)'!BV$2,'受領情報一覧(KPMG編集)'!$2:$100,ROW()-1,0)="","",HLOOKUP('回答結果(KPMG編集)'!BV$2,'受領情報一覧(KPMG編集)'!$2:$100,ROW()-1,0)),"")</f>
        <v>取得したデータの傾向を分析することで経年劣化（亀裂、傷、欠損、動作異常、異音、異常振動、温度異常、漏えい電流、漏えいガス、等）の予兆を検知;取得したデータの変化量を分析することで経年劣化状況（亀裂、傷、欠損、動作異常、異音、異常振動、温度異常、漏えい電流、漏えいガス、等）を検出;</v>
      </c>
      <c r="BW82" s="45" t="str">
        <f>IFERROR(IF(HLOOKUP('回答結果(KPMG編集)'!BW$2,'受領情報一覧(KPMG編集)'!$2:$100,ROW()-1,0)="","",HLOOKUP('回答結果(KPMG編集)'!BW$2,'受領情報一覧(KPMG編集)'!$2:$100,ROW()-1,0)),"")</f>
        <v>レベル3：実装（製品・サービスとして提供されている）</v>
      </c>
      <c r="BX82" s="45" t="str">
        <f>IFERROR(IF(HLOOKUP('回答結果(KPMG編集)'!BX$2,'受領情報一覧(KPMG編集)'!$2:$100,ROW()-1,0)="","",HLOOKUP('回答結果(KPMG編集)'!BX$2,'受領情報一覧(KPMG編集)'!$2:$100,ROW()-1,0)),"")</f>
        <v>放射線透過試験で要求される国内外の規格の要求を満たす</v>
      </c>
      <c r="BY82" s="45" t="str">
        <f>IFERROR(IF(HLOOKUP('回答結果(KPMG編集)'!BY$2,'受領情報一覧(KPMG編集)'!$2:$100,ROW()-1,0)="","",HLOOKUP('回答結果(KPMG編集)'!BY$2,'受領情報一覧(KPMG編集)'!$2:$100,ROW()-1,0)),"")</f>
        <v>取得していない;</v>
      </c>
      <c r="BZ82" s="45" t="str">
        <f>IFERROR(IF(HLOOKUP('回答結果(KPMG編集)'!BZ$2,'受領情報一覧(KPMG編集)'!$2:$100,ROW()-1,0)="","",HLOOKUP('回答結果(KPMG編集)'!BZ$2,'受領情報一覧(KPMG編集)'!$2:$100,ROW()-1,0)),"")</f>
        <v>両方取得していない</v>
      </c>
      <c r="CA82" s="45" t="str">
        <f>IFERROR(IF(HLOOKUP('回答結果(KPMG編集)'!CA$2,'受領情報一覧(KPMG編集)'!$2:$100,ROW()-1,0)="","",HLOOKUP('回答結果(KPMG編集)'!CA$2,'受領情報一覧(KPMG編集)'!$2:$100,ROW()-1,0)),"")</f>
        <v/>
      </c>
      <c r="CB82" s="45" t="str">
        <f>IFERROR(IF(HLOOKUP('回答結果(KPMG編集)'!CB$2,'受領情報一覧(KPMG編集)'!$2:$100,ROW()-1,0)="","",HLOOKUP('回答結果(KPMG編集)'!CB$2,'受領情報一覧(KPMG編集)'!$2:$100,ROW()-1,0)),"")</f>
        <v/>
      </c>
      <c r="CC82" s="45" t="str">
        <f>IFERROR(IF(HLOOKUP('回答結果(KPMG編集)'!CC$2,'受領情報一覧(KPMG編集)'!$2:$100,ROW()-1,0)="","",HLOOKUP('回答結果(KPMG編集)'!CC$2,'受領情報一覧(KPMG編集)'!$2:$100,ROW()-1,0)),"")</f>
        <v/>
      </c>
      <c r="CD82" s="45" t="str">
        <f>IFERROR(IF(HLOOKUP('回答結果(KPMG編集)'!CD$2,'受領情報一覧(KPMG編集)'!$2:$100,ROW()-1,0)="","",HLOOKUP('回答結果(KPMG編集)'!CD$2,'受領情報一覧(KPMG編集)'!$2:$100,ROW()-1,0)),"")</f>
        <v/>
      </c>
      <c r="CE82" s="45" t="str">
        <f>IFERROR(IF(HLOOKUP('回答結果(KPMG編集)'!CE$2,'受領情報一覧(KPMG編集)'!$2:$100,ROW()-1,0)="","",HLOOKUP('回答結果(KPMG編集)'!CE$2,'受領情報一覧(KPMG編集)'!$2:$100,ROW()-1,0)),"")</f>
        <v>準拠するガイドラインはないが独自に脆弱性検査を実施している</v>
      </c>
      <c r="CF82" s="45" t="str">
        <f>IFERROR(IF(HLOOKUP('回答結果(KPMG編集)'!CF$2,'受領情報一覧(KPMG編集)'!$2:$100,ROW()-1,0)="","",HLOOKUP('回答結果(KPMG編集)'!CF$2,'受領情報一覧(KPMG編集)'!$2:$100,ROW()-1,0)),"")</f>
        <v/>
      </c>
      <c r="CG82" s="45" t="str">
        <f>IFERROR(IF(HLOOKUP('回答結果(KPMG編集)'!CG$2,'受領情報一覧(KPMG編集)'!$2:$100,ROW()-1,0)="","",HLOOKUP('回答結果(KPMG編集)'!CG$2,'受領情報一覧(KPMG編集)'!$2:$100,ROW()-1,0)),"")</f>
        <v>コードレビュー　※ソースコードをレビューすることで（脆弱性を含む）不具合を検出する;</v>
      </c>
      <c r="CH82" s="45" t="str">
        <f>IFERROR(IF(HLOOKUP('回答結果(KPMG編集)'!CH$2,'受領情報一覧(KPMG編集)'!$2:$100,ROW()-1,0)="","",HLOOKUP('回答結果(KPMG編集)'!CH$2,'受領情報一覧(KPMG編集)'!$2:$100,ROW()-1,0)),"")</f>
        <v/>
      </c>
      <c r="CI82" s="45" t="str">
        <f>IFERROR(IF(HLOOKUP('回答結果(KPMG編集)'!CI$2,'受領情報一覧(KPMG編集)'!$2:$100,ROW()-1,0)="","",HLOOKUP('回答結果(KPMG編集)'!CI$2,'受領情報一覧(KPMG編集)'!$2:$100,ROW()-1,0)),"")</f>
        <v/>
      </c>
      <c r="CJ82" s="45" t="str">
        <f>IFERROR(IF(HLOOKUP('回答結果(KPMG編集)'!CJ$2,'受領情報一覧(KPMG編集)'!$2:$100,ROW()-1,0)="","",HLOOKUP('回答結果(KPMG編集)'!CJ$2,'受領情報一覧(KPMG編集)'!$2:$100,ROW()-1,0)),"")</f>
        <v>日本国内のデータセンタ</v>
      </c>
      <c r="CK82" s="45" t="str">
        <f>IFERROR(IF(HLOOKUP('回答結果(KPMG編集)'!CK$2,'受領情報一覧(KPMG編集)'!$2:$100,ROW()-1,0)="","",HLOOKUP('回答結果(KPMG編集)'!CK$2,'受領情報一覧(KPMG編集)'!$2:$100,ROW()-1,0)),"")</f>
        <v>サーバーの仕様及びセキュリティ対策については社外秘</v>
      </c>
      <c r="CL82" s="45" t="str">
        <f>IFERROR(IF(HLOOKUP('回答結果(KPMG編集)'!CL$2,'受領情報一覧(KPMG編集)'!$2:$100,ROW()-1,0)="","",HLOOKUP('回答結果(KPMG編集)'!CL$2,'受領情報一覧(KPMG編集)'!$2:$100,ROW()-1,0)),"")</f>
        <v>【データ等へのアクセス制御機能】データへのアクセスを制御するよう設計されている、また、システムやデバイスを制御する機能へのアクセスを制御するように設計されている（例）バックアップサービス、リカバリマネージャー、NAS、SAN、等;</v>
      </c>
      <c r="CM82" s="45" t="str">
        <f>IFERROR(IF(HLOOKUP('回答結果(KPMG編集)'!CM$2,'受領情報一覧(KPMG編集)'!$2:$100,ROW()-1,0)="","",HLOOKUP('回答結果(KPMG編集)'!CM$2,'受領情報一覧(KPMG編集)'!$2:$100,ROW()-1,0)),"")</f>
        <v>【付与する権限の最小化】ソフトウェア及びプラットフォームへのアクセス権はユーザーごとに必要最低限の範囲で付与し、重要な資産への不正アクセスを防止している（例）アクセス権管理専用のプラットフォームを使用し個々の管理者を識別している、等;</v>
      </c>
      <c r="CN82" s="45" t="str">
        <f>IFERROR(IF(HLOOKUP('回答結果(KPMG編集)'!CN$2,'受領情報一覧(KPMG編集)'!$2:$100,ROW()-1,0)="","",HLOOKUP('回答結果(KPMG編集)'!CN$2,'受領情報一覧(KPMG編集)'!$2:$100,ROW()-1,0)),"")</f>
        <v>【付与する権限の最小化、アクセスレベルの設定】データ資産への不正なアクセスを防止するため、ユーザーに必要最小範囲へのアクセス権の付与や職掌権限にもとづく適切なアクセスレベルの設定を実施している（例）属性情報ベースのアクセス権制御（ABAC）等;</v>
      </c>
      <c r="CO82" s="45" t="str">
        <f>IFERROR(IF(HLOOKUP('回答結果(KPMG編集)'!CO$2,'受領情報一覧(KPMG編集)'!$2:$100,ROW()-1,0)="","",HLOOKUP('回答結果(KPMG編集)'!CO$2,'受領情報一覧(KPMG編集)'!$2:$100,ROW()-1,0)),"")</f>
        <v>ソフトウェア・コンポーネントを管理していない</v>
      </c>
      <c r="CP82" s="45" t="str">
        <f>IFERROR(IF(HLOOKUP('回答結果(KPMG編集)'!CP$2,'受領情報一覧(KPMG編集)'!$2:$100,ROW()-1,0)="","",HLOOKUP('回答結果(KPMG編集)'!CP$2,'受領情報一覧(KPMG編集)'!$2:$100,ROW()-1,0)),"")</f>
        <v/>
      </c>
      <c r="CQ82" s="45" t="str">
        <f>IFERROR(IF(HLOOKUP('回答結果(KPMG編集)'!CQ$2,'受領情報一覧(KPMG編集)'!$2:$100,ROW()-1,0)="","",HLOOKUP('回答結果(KPMG編集)'!CQ$2,'受領情報一覧(KPMG編集)'!$2:$100,ROW()-1,0)),"")</f>
        <v/>
      </c>
      <c r="CR82" s="45" t="str">
        <f>IFERROR(IF(HLOOKUP('回答結果(KPMG編集)'!CR$2,'受領情報一覧(KPMG編集)'!$2:$100,ROW()-1,0)="","",HLOOKUP('回答結果(KPMG編集)'!CR$2,'受領情報一覧(KPMG編集)'!$2:$100,ROW()-1,0)),"")</f>
        <v/>
      </c>
      <c r="CS82" s="45" t="str">
        <f>IFERROR(IF(HLOOKUP('回答結果(KPMG編集)'!CS$2,'受領情報一覧(KPMG編集)'!$2:$100,ROW()-1,0)="","",HLOOKUP('回答結果(KPMG編集)'!CS$2,'受領情報一覧(KPMG編集)'!$2:$100,ROW()-1,0)),"")</f>
        <v>【イベントログ等の収集・活用】監査記録やログ記録がポリシーに従って決定、文書化され、ログ収集機能を実装している。また、その収集記録をレビューし、日常監視やセキュリティインシデント検知、運用改善等に活用している;</v>
      </c>
      <c r="CT82" s="45" t="str">
        <f>IFERROR(IF(HLOOKUP('回答結果(KPMG編集)'!CT$2,'受領情報一覧(KPMG編集)'!$2:$100,ROW()-1,0)="","",HLOOKUP('回答結果(KPMG編集)'!CT$2,'受領情報一覧(KPMG編集)'!$2:$100,ROW()-1,0)),"")</f>
        <v/>
      </c>
      <c r="CU82" s="45" t="str">
        <f>IFERROR(IF(HLOOKUP('回答結果(KPMG編集)'!CU$2,'受領情報一覧(KPMG編集)'!$2:$100,ROW()-1,0)="","",HLOOKUP('回答結果(KPMG編集)'!CU$2,'受領情報一覧(KPMG編集)'!$2:$100,ROW()-1,0)),"")</f>
        <v>【継続的な改善対応】検証の結果見つかったバグを修正し、かつ開発プロセスの早い段階でバグを発見し修正するために必要なプロセスの改善を実施している;</v>
      </c>
      <c r="CV82" s="45" t="str">
        <f>IFERROR(IF(HLOOKUP('回答結果(KPMG編集)'!CV$2,'受領情報一覧(KPMG編集)'!$2:$100,ROW()-1,0)="","",HLOOKUP('回答結果(KPMG編集)'!CV$2,'受領情報一覧(KPMG編集)'!$2:$100,ROW()-1,0)),"")</f>
        <v>200件以上</v>
      </c>
      <c r="CW82" s="45" t="str">
        <f>IFERROR(IF(HLOOKUP('回答結果(KPMG編集)'!CW$2,'受領情報一覧(KPMG編集)'!$2:$100,ROW()-1,0)="","",HLOOKUP('回答結果(KPMG編集)'!CW$2,'受領情報一覧(KPMG編集)'!$2:$100,ROW()-1,0)),"")</f>
        <v>16件</v>
      </c>
      <c r="CX82" s="45" t="str">
        <f>IFERROR(IF(HLOOKUP('回答結果(KPMG編集)'!CX$2,'受領情報一覧(KPMG編集)'!$2:$100,ROW()-1,0)="","",HLOOKUP('回答結果(KPMG編集)'!CX$2,'受領情報一覧(KPMG編集)'!$2:$100,ROW()-1,0)),"")</f>
        <v>①防衛施設庁②防衛装備検査④不明</v>
      </c>
      <c r="CY82" s="45" t="str">
        <f>IFERROR(IF(HLOOKUP('回答結果(KPMG編集)'!CY$2,'受領情報一覧(KPMG編集)'!$2:$100,ROW()-1,0)="","",HLOOKUP('回答結果(KPMG編集)'!CY$2,'受領情報一覧(KPMG編集)'!$2:$100,ROW()-1,0)),"")</f>
        <v>①文化庁②国立博物館、文化財研究所での文化財保護のための調査④不明</v>
      </c>
      <c r="CZ82" s="45" t="str">
        <f>IFERROR(IF(HLOOKUP('回答結果(KPMG編集)'!CZ$2,'受領情報一覧(KPMG編集)'!$2:$100,ROW()-1,0)="","",HLOOKUP('回答結果(KPMG編集)'!CZ$2,'受領情報一覧(KPMG編集)'!$2:$100,ROW()-1,0)),"")</f>
        <v/>
      </c>
      <c r="DA82" s="45" t="str">
        <f>IFERROR(IF(HLOOKUP('回答結果(KPMG編集)'!DA$2,'受領情報一覧(KPMG編集)'!$2:$100,ROW()-1,0)="","",HLOOKUP('回答結果(KPMG編集)'!DA$2,'受領情報一覧(KPMG編集)'!$2:$100,ROW()-1,0)),"")</f>
        <v/>
      </c>
      <c r="DB82" s="45" t="str">
        <f>IFERROR(IF(HLOOKUP('回答結果(KPMG編集)'!DB$2,'受領情報一覧(KPMG編集)'!$2:$100,ROW()-1,0)="","",HLOOKUP('回答結果(KPMG編集)'!DB$2,'受領情報一覧(KPMG編集)'!$2:$100,ROW()-1,0)),"")</f>
        <v/>
      </c>
      <c r="DC82" s="45" t="str">
        <f>IFERROR(IF(HLOOKUP('回答結果(KPMG編集)'!DC$2,'受領情報一覧(KPMG編集)'!$2:$100,ROW()-1,0)="","",HLOOKUP('回答結果(KPMG編集)'!DC$2,'受領情報一覧(KPMG編集)'!$2:$100,ROW()-1,0)),"")</f>
        <v/>
      </c>
      <c r="DD82" s="45" t="str">
        <f>IFERROR(IF(HLOOKUP('回答結果(KPMG編集)'!DD$2,'受領情報一覧(KPMG編集)'!$2:$100,ROW()-1,0)="","",HLOOKUP('回答結果(KPMG編集)'!DD$2,'受領情報一覧(KPMG編集)'!$2:$100,ROW()-1,0)),"")</f>
        <v/>
      </c>
      <c r="DE82" s="45" t="str">
        <f>IFERROR(IF(HLOOKUP('回答結果(KPMG編集)'!DE$2,'受領情報一覧(KPMG編集)'!$2:$100,ROW()-1,0)="","",HLOOKUP('回答結果(KPMG編集)'!DE$2,'受領情報一覧(KPMG編集)'!$2:$100,ROW()-1,0)),"")</f>
        <v>CRを世界で初めて開発したメーカーであり、唯一の国内メーカー。
・サービス拠点は全国に点在しており、コールセンターにて取り扱い方法等の問い合わせへの対応も可能。</v>
      </c>
      <c r="DF82" s="45" t="str">
        <f>IFERROR(IF(HLOOKUP('回答結果(KPMG編集)'!DF$2,'受領情報一覧(KPMG編集)'!$2:$100,ROW()-1,0)="","",HLOOKUP('回答結果(KPMG編集)'!DF$2,'受領情報一覧(KPMG編集)'!$2:$100,ROW()-1,0)),"")</f>
        <v>日本国の裁判所</v>
      </c>
      <c r="DG82" s="45" t="str">
        <f>IFERROR(IF(HLOOKUP('回答結果(KPMG編集)'!DG$2,'受領情報一覧(KPMG編集)'!$2:$100,ROW()-1,0)="","",HLOOKUP('回答結果(KPMG編集)'!DG$2,'受領情報一覧(KPMG編集)'!$2:$100,ROW()-1,0)),"")</f>
        <v>日本法</v>
      </c>
      <c r="DH82" s="45" t="str">
        <f>IFERROR(IF(HLOOKUP('回答結果(KPMG編集)'!DH$2,'受領情報一覧(KPMG編集)'!$2:$100,ROW()-1,0)="","",HLOOKUP('回答結果(KPMG編集)'!DH$2,'受領情報一覧(KPMG編集)'!$2:$100,ROW()-1,0)),"")</f>
        <v>はい</v>
      </c>
      <c r="DI82" s="45" t="str">
        <f>IFERROR(IF(HLOOKUP('回答結果(KPMG編集)'!DI$2,'受領情報一覧(KPMG編集)'!$2:$100,ROW()-1,0)="","",HLOOKUP('回答結果(KPMG編集)'!DI$2,'受領情報一覧(KPMG編集)'!$2:$100,ROW()-1,0)),"")</f>
        <v>はい</v>
      </c>
      <c r="DJ82" s="45" t="str">
        <f>IFERROR(IF(HLOOKUP('回答結果(KPMG編集)'!DJ$2,'受領情報一覧(KPMG編集)'!$2:$100,ROW()-1,0)="","",HLOOKUP('回答結果(KPMG編集)'!DJ$2,'受領情報一覧(KPMG編集)'!$2:$100,ROW()-1,0)),"")</f>
        <v>特段の定め無し</v>
      </c>
      <c r="DK82" s="45" t="str">
        <f>IFERROR(IF(HLOOKUP('回答結果(KPMG編集)'!DK$2,'受領情報一覧(KPMG編集)'!$2:$100,ROW()-1,0)="","",HLOOKUP('回答結果(KPMG編集)'!DK$2,'受領情報一覧(KPMG編集)'!$2:$100,ROW()-1,0)),"")</f>
        <v/>
      </c>
      <c r="DL82" s="45" t="str">
        <f>IFERROR(IF(HLOOKUP('回答結果(KPMG編集)'!DL$2,'受領情報一覧(KPMG編集)'!$2:$100,ROW()-1,0)="","",HLOOKUP('回答結果(KPMG編集)'!DL$2,'受領情報一覧(KPMG編集)'!$2:$100,ROW()-1,0)),"")</f>
        <v/>
      </c>
      <c r="DM82" s="45" t="str">
        <f>IFERROR(IF(HLOOKUP('回答結果(KPMG編集)'!DM$2,'受領情報一覧(KPMG編集)'!$2:$100,ROW()-1,0)="","",HLOOKUP('回答結果(KPMG編集)'!DM$2,'受領情報一覧(KPMG編集)'!$2:$100,ROW()-1,0)),"")</f>
        <v/>
      </c>
      <c r="DN82" s="45" t="str">
        <f>IFERROR(IF(HLOOKUP('回答結果(KPMG編集)'!DN$2,'受領情報一覧(KPMG編集)'!$2:$100,ROW()-1,0)="","",HLOOKUP('回答結果(KPMG編集)'!DN$2,'受領情報一覧(KPMG編集)'!$2:$100,ROW()-1,0)),"")</f>
        <v/>
      </c>
      <c r="DO82" s="45" t="str">
        <f>IFERROR(IF(HLOOKUP('回答結果(KPMG編集)'!DO$2,'受領情報一覧(KPMG編集)'!$2:$100,ROW()-1,0)="","",HLOOKUP('回答結果(KPMG編集)'!DO$2,'受領情報一覧(KPMG編集)'!$2:$100,ROW()-1,0)),"")</f>
        <v/>
      </c>
      <c r="DP82" s="45" t="str">
        <f>IFERROR(IF(HLOOKUP('回答結果(KPMG編集)'!DP$2,'受領情報一覧(KPMG編集)'!$2:$100,ROW()-1,0)="","",HLOOKUP('回答結果(KPMG編集)'!DP$2,'受領情報一覧(KPMG編集)'!$2:$100,ROW()-1,0)),"")</f>
        <v/>
      </c>
      <c r="DQ82" s="45" t="str">
        <f>IFERROR(IF(HLOOKUP('回答結果(KPMG編集)'!DQ$2,'受領情報一覧(KPMG編集)'!$2:$100,ROW()-1,0)="","",HLOOKUP('回答結果(KPMG編集)'!DQ$2,'受領情報一覧(KPMG編集)'!$2:$100,ROW()-1,0)),"")</f>
        <v/>
      </c>
      <c r="DR82" s="45" t="str">
        <f>IFERROR(IF(HLOOKUP('回答結果(KPMG編集)'!DR$2,'受領情報一覧(KPMG編集)'!$2:$100,ROW()-1,0)="","",HLOOKUP('回答結果(KPMG編集)'!DR$2,'受領情報一覧(KPMG編集)'!$2:$100,ROW()-1,0)),"")</f>
        <v/>
      </c>
      <c r="DS82" s="45" t="str">
        <f>IFERROR(IF(HLOOKUP('回答結果(KPMG編集)'!DS$2,'受領情報一覧(KPMG編集)'!$2:$100,ROW()-1,0)="","",HLOOKUP('回答結果(KPMG編集)'!DS$2,'受領情報一覧(KPMG編集)'!$2:$100,ROW()-1,0)),"")</f>
        <v/>
      </c>
      <c r="DT82" s="45" t="str">
        <f>IFERROR(IF(HLOOKUP('回答結果(KPMG編集)'!DT$2,'受領情報一覧(KPMG編集)'!$2:$100,ROW()-1,0)="","",HLOOKUP('回答結果(KPMG編集)'!DT$2,'受領情報一覧(KPMG編集)'!$2:$100,ROW()-1,0)),"")</f>
        <v/>
      </c>
      <c r="DU82" s="45" t="str">
        <f>IFERROR(IF(HLOOKUP('回答結果(KPMG編集)'!DU$2,'受領情報一覧(KPMG編集)'!$2:$100,ROW()-1,0)="","",HLOOKUP('回答結果(KPMG編集)'!DU$2,'受領情報一覧(KPMG編集)'!$2:$100,ROW()-1,0)),"")</f>
        <v/>
      </c>
      <c r="DV82" s="45" t="str">
        <f>IFERROR(IF(HLOOKUP('回答結果(KPMG編集)'!DV$2,'受領情報一覧(KPMG編集)'!$2:$100,ROW()-1,0)="","",HLOOKUP('回答結果(KPMG編集)'!DV$2,'受領情報一覧(KPMG編集)'!$2:$100,ROW()-1,0)),"")</f>
        <v>メディカルシステム事業部　モダリティーソリューション部　NDTグループ　栗原基次</v>
      </c>
      <c r="DW82" s="45" t="str">
        <f>IFERROR(IF(HLOOKUP('回答結果(KPMG編集)'!DW$2,'受領情報一覧(KPMG編集)'!$2:$100,ROW()-1,0)="","",HLOOKUP('回答結果(KPMG編集)'!DW$2,'受領情報一覧(KPMG編集)'!$2:$100,ROW()-1,0)),"")</f>
        <v>メディカルシステムジギョウブ　モダリティーソリューションブ　エヌディーティーグループ　クリハラモトツグ</v>
      </c>
      <c r="DX82" s="45" t="str">
        <f>IFERROR(IF(HLOOKUP('回答結果(KPMG編集)'!DX$2,'受領情報一覧(KPMG編集)'!$2:$100,ROW()-1,0)="","",HLOOKUP('回答結果(KPMG編集)'!DX$2,'受領情報一覧(KPMG編集)'!$2:$100,ROW()-1,0)),"")</f>
        <v>mototsugu.kurihara@fujifilm.com</v>
      </c>
      <c r="DY82" s="45" t="str">
        <f>IFERROR(IF(HLOOKUP('回答結果(KPMG編集)'!DY$2,'受領情報一覧(KPMG編集)'!$2:$100,ROW()-1,0)="","",HLOOKUP('回答結果(KPMG編集)'!DY$2,'受領情報一覧(KPMG編集)'!$2:$100,ROW()-1,0)),"")</f>
        <v>個人情報の取扱いに同意する</v>
      </c>
      <c r="DZ82" s="45" t="str">
        <f>IFERROR(IF(HLOOKUP('回答結果(KPMG編集)'!DZ$2,'受領情報一覧(KPMG編集)'!$2:$100,ROW()-1,0)="","",HLOOKUP('回答結果(KPMG編集)'!DZ$2,'受領情報一覧(KPMG編集)'!$2:$100,ROW()-1,0)),"")</f>
        <v>著作権の取扱いに同意する</v>
      </c>
      <c r="EA82" s="45" t="str">
        <f>IFERROR(IF(HLOOKUP('回答結果(KPMG編集)'!EA$3,'受領情報一覧(KPMG編集)'!$3:$100,ROW()-2,0)="","",HLOOKUP('回答結果(KPMG編集)'!EA$3,'受領情報一覧(KPMG編集)'!$3:$100,ROW()-2,0)),"")</f>
        <v>同意する</v>
      </c>
      <c r="EB82" s="45" t="str">
        <f>IFERROR(IF(HLOOKUP('回答結果(KPMG編集)'!EB$3,'受領情報一覧(KPMG編集)'!$3:$100,ROW()-2,0)="","",HLOOKUP('回答結果(KPMG編集)'!EB$3,'受領情報一覧(KPMG編集)'!$3:$100,ROW()-2,0)),"")</f>
        <v>確認しました</v>
      </c>
    </row>
    <row r="83" spans="2:132" x14ac:dyDescent="0.55000000000000004">
      <c r="B83" s="67" t="str">
        <f>IFERROR(IF(Table1[[#This Row],[回答ID]]="","",Table1[[#This Row],[回答ID]]),"")</f>
        <v/>
      </c>
      <c r="C83" s="46" t="str">
        <f>IFERROR(IF(Table1[[#This Row],[開始時刻]]="","",Table1[[#This Row],[開始時刻]]),"")</f>
        <v/>
      </c>
      <c r="D83" s="46" t="str">
        <f>IFERROR(IF(Table1[[#This Row],[完了時刻]]="","",Table1[[#This Row],[完了時刻]]),"")</f>
        <v/>
      </c>
      <c r="E83" s="45" t="str">
        <f>IFERROR(IF(Table1[[#This Row],[メール]]="","",Table1[[#This Row],[メール]]),"")</f>
        <v/>
      </c>
      <c r="F83" s="45" t="str">
        <f>IFERROR(IF(Table1[[#This Row],[名前]]="","",Table1[[#This Row],[名前]]),"")</f>
        <v/>
      </c>
      <c r="G83" s="45" t="str">
        <f>IFERROR(IF(Table1[[#This Row],[最終変更時刻]]="","",Table1[[#This Row],[最終変更時刻]]),"")</f>
        <v/>
      </c>
      <c r="H83" s="45" t="str">
        <f>IFERROR(IF(HLOOKUP('回答結果(KPMG編集)'!H$2,'受領情報一覧(KPMG編集)'!$2:$100,ROW()-1,0)="","",HLOOKUP('回答結果(KPMG編集)'!H$2,'受領情報一覧(KPMG編集)'!$2:$100,ROW()-1,0)),"")</f>
        <v/>
      </c>
      <c r="I83" s="45" t="str">
        <f>IFERROR(IF(HLOOKUP('回答結果(KPMG編集)'!I$2,'受領情報一覧(KPMG編集)'!$2:$100,ROW()-1,0)="","",HLOOKUP('回答結果(KPMG編集)'!I$2,'受領情報一覧(KPMG編集)'!$2:$100,ROW()-1,0)),"")</f>
        <v/>
      </c>
      <c r="J83" s="45" t="str">
        <f>IFERROR(IF(HLOOKUP('回答結果(KPMG編集)'!J$2,'受領情報一覧(KPMG編集)'!$2:$100,ROW()-1,0)="","",HLOOKUP('回答結果(KPMG編集)'!J$2,'受領情報一覧(KPMG編集)'!$2:$100,ROW()-1,0)),"")</f>
        <v/>
      </c>
      <c r="K83" s="45" t="str">
        <f>IFERROR(IF(HLOOKUP('回答結果(KPMG編集)'!K$2,'受領情報一覧(KPMG編集)'!$2:$100,ROW()-1,0)="","",HLOOKUP('回答結果(KPMG編集)'!K$2,'受領情報一覧(KPMG編集)'!$2:$100,ROW()-1,0)),"")</f>
        <v/>
      </c>
      <c r="L83" s="45" t="str">
        <f>IFERROR(IF(HLOOKUP('回答結果(KPMG編集)'!L$2,'受領情報一覧(KPMG編集)'!$2:$100,ROW()-1,0)="","",HLOOKUP('回答結果(KPMG編集)'!L$2,'受領情報一覧(KPMG編集)'!$2:$100,ROW()-1,0)),"")</f>
        <v/>
      </c>
      <c r="M83" s="45" t="str">
        <f>IFERROR(IF(HLOOKUP('回答結果(KPMG編集)'!M$2,'受領情報一覧(KPMG編集)'!$2:$100,ROW()-1,0)="","",HLOOKUP('回答結果(KPMG編集)'!M$2,'受領情報一覧(KPMG編集)'!$2:$100,ROW()-1,0)),"")</f>
        <v/>
      </c>
      <c r="N83" s="45" t="str">
        <f>IFERROR(IF(HLOOKUP('回答結果(KPMG編集)'!N$2,'受領情報一覧(KPMG編集)'!$2:$100,ROW()-1,0)="","",HLOOKUP('回答結果(KPMG編集)'!N$2,'受領情報一覧(KPMG編集)'!$2:$100,ROW()-1,0)),"")</f>
        <v/>
      </c>
      <c r="O83" s="45" t="str">
        <f>IFERROR(IF(HLOOKUP('回答結果(KPMG編集)'!O$2,'受領情報一覧(KPMG編集)'!$2:$100,ROW()-1,0)="","",HLOOKUP('回答結果(KPMG編集)'!O$2,'受領情報一覧(KPMG編集)'!$2:$100,ROW()-1,0)),"")</f>
        <v/>
      </c>
      <c r="P83" s="45" t="str">
        <f>IFERROR(IF(HLOOKUP('回答結果(KPMG編集)'!P$2,'受領情報一覧(KPMG編集)'!$2:$100,ROW()-1,0)="","",HLOOKUP('回答結果(KPMG編集)'!P$2,'受領情報一覧(KPMG編集)'!$2:$100,ROW()-1,0)),"")</f>
        <v/>
      </c>
      <c r="Q83" s="45" t="str">
        <f>IFERROR(IF(HLOOKUP('回答結果(KPMG編集)'!Q$2,'受領情報一覧(KPMG編集)'!$2:$100,ROW()-1,0)="","",HLOOKUP('回答結果(KPMG編集)'!Q$2,'受領情報一覧(KPMG編集)'!$2:$100,ROW()-1,0)),"")</f>
        <v/>
      </c>
      <c r="R83" s="45" t="str">
        <f>IFERROR(IF(HLOOKUP('回答結果(KPMG編集)'!R$2,'受領情報一覧(KPMG編集)'!$2:$100,ROW()-1,0)="","",HLOOKUP('回答結果(KPMG編集)'!R$2,'受領情報一覧(KPMG編集)'!$2:$100,ROW()-1,0)),"")</f>
        <v/>
      </c>
      <c r="S83" s="45" t="str">
        <f>IFERROR(IF(HLOOKUP('回答結果(KPMG編集)'!S$2,'受領情報一覧(KPMG編集)'!$2:$100,ROW()-1,0)="","",HLOOKUP('回答結果(KPMG編集)'!S$2,'受領情報一覧(KPMG編集)'!$2:$100,ROW()-1,0)),"")</f>
        <v/>
      </c>
      <c r="T83" s="45" t="str">
        <f>IFERROR(IF(HLOOKUP('回答結果(KPMG編集)'!T$2,'受領情報一覧(KPMG編集)'!$2:$100,ROW()-1,0)="","",HLOOKUP('回答結果(KPMG編集)'!T$2,'受領情報一覧(KPMG編集)'!$2:$100,ROW()-1,0)),"")</f>
        <v/>
      </c>
      <c r="U83" s="45" t="str">
        <f>IFERROR(IF(HLOOKUP('回答結果(KPMG編集)'!U$2,'受領情報一覧(KPMG編集)'!$2:$100,ROW()-1,0)="","",HLOOKUP('回答結果(KPMG編集)'!U$2,'受領情報一覧(KPMG編集)'!$2:$100,ROW()-1,0)),"")</f>
        <v/>
      </c>
      <c r="V83" s="45" t="str">
        <f>IFERROR(IF(HLOOKUP('回答結果(KPMG編集)'!V$2,'受領情報一覧(KPMG編集)'!$2:$100,ROW()-1,0)="","",HLOOKUP('回答結果(KPMG編集)'!V$2,'受領情報一覧(KPMG編集)'!$2:$100,ROW()-1,0)),"")</f>
        <v/>
      </c>
      <c r="W83" s="45" t="str">
        <f>IFERROR(IF(HLOOKUP('回答結果(KPMG編集)'!W$2,'受領情報一覧(KPMG編集)'!$2:$100,ROW()-1,0)="","",HLOOKUP('回答結果(KPMG編集)'!W$2,'受領情報一覧(KPMG編集)'!$2:$100,ROW()-1,0)),"")</f>
        <v/>
      </c>
      <c r="X83" s="45" t="str">
        <f>IFERROR(IF(HLOOKUP('回答結果(KPMG編集)'!X$2,'受領情報一覧(KPMG編集)'!$2:$100,ROW()-1,0)="","",HLOOKUP('回答結果(KPMG編集)'!X$2,'受領情報一覧(KPMG編集)'!$2:$100,ROW()-1,0)),"")</f>
        <v/>
      </c>
      <c r="Y83" s="45" t="str">
        <f>IFERROR(IF(HLOOKUP('回答結果(KPMG編集)'!Y$2,'受領情報一覧(KPMG編集)'!$2:$100,ROW()-1,0)="","",HLOOKUP('回答結果(KPMG編集)'!Y$2,'受領情報一覧(KPMG編集)'!$2:$100,ROW()-1,0)),"")</f>
        <v/>
      </c>
      <c r="Z83" s="45" t="str">
        <f>IFERROR(IF(HLOOKUP('回答結果(KPMG編集)'!Z$2,'受領情報一覧(KPMG編集)'!$2:$100,ROW()-1,0)="","",HLOOKUP('回答結果(KPMG編集)'!Z$2,'受領情報一覧(KPMG編集)'!$2:$100,ROW()-1,0)),"")</f>
        <v/>
      </c>
      <c r="AA83" s="45" t="str">
        <f>IFERROR(IF(HLOOKUP('回答結果(KPMG編集)'!AA$2,'受領情報一覧(KPMG編集)'!$2:$100,ROW()-1,0)="","",HLOOKUP('回答結果(KPMG編集)'!AA$2,'受領情報一覧(KPMG編集)'!$2:$100,ROW()-1,0)),"")</f>
        <v/>
      </c>
      <c r="AB83" s="45" t="str">
        <f>IFERROR(IF(HLOOKUP('回答結果(KPMG編集)'!AB$2,'受領情報一覧(KPMG編集)'!$2:$100,ROW()-1,0)="","",HLOOKUP('回答結果(KPMG編集)'!AB$2,'受領情報一覧(KPMG編集)'!$2:$100,ROW()-1,0)),"")</f>
        <v/>
      </c>
      <c r="AC83" s="45" t="str">
        <f>IFERROR(IF(HLOOKUP('回答結果(KPMG編集)'!AC$2,'受領情報一覧(KPMG編集)'!$2:$100,ROW()-1,0)="","",HLOOKUP('回答結果(KPMG編集)'!AC$2,'受領情報一覧(KPMG編集)'!$2:$100,ROW()-1,0)),"")</f>
        <v/>
      </c>
      <c r="AD83" s="45" t="str">
        <f>IFERROR(IF(HLOOKUP('回答結果(KPMG編集)'!AD$2,'受領情報一覧(KPMG編集)'!$2:$100,ROW()-1,0)="","",HLOOKUP('回答結果(KPMG編集)'!AD$2,'受領情報一覧(KPMG編集)'!$2:$100,ROW()-1,0)),"")</f>
        <v/>
      </c>
      <c r="AE83" s="45" t="str">
        <f>IFERROR(IF(HLOOKUP('回答結果(KPMG編集)'!AE$2,'受領情報一覧(KPMG編集)'!$2:$100,ROW()-1,0)="","",HLOOKUP('回答結果(KPMG編集)'!AE$2,'受領情報一覧(KPMG編集)'!$2:$100,ROW()-1,0)),"")</f>
        <v/>
      </c>
      <c r="AF83" s="45" t="str">
        <f>IFERROR(IF(HLOOKUP('回答結果(KPMG編集)'!AF$2,'受領情報一覧(KPMG編集)'!$2:$100,ROW()-1,0)="","",HLOOKUP('回答結果(KPMG編集)'!AF$2,'受領情報一覧(KPMG編集)'!$2:$100,ROW()-1,0)),"")</f>
        <v/>
      </c>
      <c r="AG83" s="45" t="str">
        <f>IFERROR(IF(HLOOKUP('回答結果(KPMG編集)'!AG$2,'受領情報一覧(KPMG編集)'!$2:$100,ROW()-1,0)="","",HLOOKUP('回答結果(KPMG編集)'!AG$2,'受領情報一覧(KPMG編集)'!$2:$100,ROW()-1,0)),"")</f>
        <v/>
      </c>
      <c r="AH83" s="45" t="str">
        <f>IFERROR(IF(HLOOKUP('回答結果(KPMG編集)'!AH$2,'受領情報一覧(KPMG編集)'!$2:$100,ROW()-1,0)="","",HLOOKUP('回答結果(KPMG編集)'!AH$2,'受領情報一覧(KPMG編集)'!$2:$100,ROW()-1,0)),"")</f>
        <v/>
      </c>
      <c r="AI83" s="45" t="str">
        <f>IFERROR(IF(HLOOKUP('回答結果(KPMG編集)'!AI$2,'受領情報一覧(KPMG編集)'!$2:$100,ROW()-1,0)="","",HLOOKUP('回答結果(KPMG編集)'!AI$2,'受領情報一覧(KPMG編集)'!$2:$100,ROW()-1,0)),"")</f>
        <v/>
      </c>
      <c r="AJ83" s="45" t="str">
        <f>IFERROR(IF(HLOOKUP('回答結果(KPMG編集)'!AJ$2,'受領情報一覧(KPMG編集)'!$2:$100,ROW()-1,0)="","",HLOOKUP('回答結果(KPMG編集)'!AJ$2,'受領情報一覧(KPMG編集)'!$2:$100,ROW()-1,0)),"")</f>
        <v/>
      </c>
      <c r="AK83" s="45" t="str">
        <f>IFERROR(IF(HLOOKUP('回答結果(KPMG編集)'!AK$2,'受領情報一覧(KPMG編集)'!$2:$100,ROW()-1,0)="","",HLOOKUP('回答結果(KPMG編集)'!AK$2,'受領情報一覧(KPMG編集)'!$2:$100,ROW()-1,0)),"")</f>
        <v/>
      </c>
      <c r="AL83" s="45" t="str">
        <f>IFERROR(IF(HLOOKUP('回答結果(KPMG編集)'!AL$2,'受領情報一覧(KPMG編集)'!$2:$100,ROW()-1,0)="","",HLOOKUP('回答結果(KPMG編集)'!AL$2,'受領情報一覧(KPMG編集)'!$2:$100,ROW()-1,0)),"")</f>
        <v/>
      </c>
      <c r="AM83" s="45" t="str">
        <f>IFERROR(IF(HLOOKUP('回答結果(KPMG編集)'!AM$2,'受領情報一覧(KPMG編集)'!$2:$100,ROW()-1,0)="","",HLOOKUP('回答結果(KPMG編集)'!AM$2,'受領情報一覧(KPMG編集)'!$2:$100,ROW()-1,0)),"")</f>
        <v/>
      </c>
      <c r="AN83" s="45" t="str">
        <f>IFERROR(IF(HLOOKUP('回答結果(KPMG編集)'!AN$2,'受領情報一覧(KPMG編集)'!$2:$100,ROW()-1,0)="","",HLOOKUP('回答結果(KPMG編集)'!AN$2,'受領情報一覧(KPMG編集)'!$2:$100,ROW()-1,0)),"")</f>
        <v/>
      </c>
      <c r="AO83" s="45" t="str">
        <f>IFERROR(IF(HLOOKUP('回答結果(KPMG編集)'!AO$2,'受領情報一覧(KPMG編集)'!$2:$100,ROW()-1,0)="","",HLOOKUP('回答結果(KPMG編集)'!AO$2,'受領情報一覧(KPMG編集)'!$2:$100,ROW()-1,0)),"")</f>
        <v/>
      </c>
      <c r="AP83" s="45" t="str">
        <f>IFERROR(IF(HLOOKUP('回答結果(KPMG編集)'!AP$2,'受領情報一覧(KPMG編集)'!$2:$100,ROW()-1,0)="","",HLOOKUP('回答結果(KPMG編集)'!AP$2,'受領情報一覧(KPMG編集)'!$2:$100,ROW()-1,0)),"")</f>
        <v/>
      </c>
      <c r="AQ83" s="45" t="str">
        <f>IFERROR(IF(HLOOKUP('回答結果(KPMG編集)'!AQ$2,'受領情報一覧(KPMG編集)'!$2:$100,ROW()-1,0)="","",HLOOKUP('回答結果(KPMG編集)'!AQ$2,'受領情報一覧(KPMG編集)'!$2:$100,ROW()-1,0)),"")</f>
        <v/>
      </c>
      <c r="AR83" s="45" t="str">
        <f>IFERROR(IF(HLOOKUP('回答結果(KPMG編集)'!AR$2,'受領情報一覧(KPMG編集)'!$2:$100,ROW()-1,0)="","",HLOOKUP('回答結果(KPMG編集)'!AR$2,'受領情報一覧(KPMG編集)'!$2:$100,ROW()-1,0)),"")</f>
        <v/>
      </c>
      <c r="AS83" s="45" t="str">
        <f>IFERROR(IF(HLOOKUP('回答結果(KPMG編集)'!AS$2,'受領情報一覧(KPMG編集)'!$2:$100,ROW()-1,0)="","",HLOOKUP('回答結果(KPMG編集)'!AS$2,'受領情報一覧(KPMG編集)'!$2:$100,ROW()-1,0)),"")</f>
        <v/>
      </c>
      <c r="AT83" s="45" t="str">
        <f>IFERROR(IF(HLOOKUP('回答結果(KPMG編集)'!AT$2,'受領情報一覧(KPMG編集)'!$2:$100,ROW()-1,0)="","",HLOOKUP('回答結果(KPMG編集)'!AT$2,'受領情報一覧(KPMG編集)'!$2:$100,ROW()-1,0)),"")</f>
        <v/>
      </c>
      <c r="AU83" s="45" t="str">
        <f>IFERROR(IF(HLOOKUP('回答結果(KPMG編集)'!AU$2,'受領情報一覧(KPMG編集)'!$2:$100,ROW()-1,0)="","",HLOOKUP('回答結果(KPMG編集)'!AU$2,'受領情報一覧(KPMG編集)'!$2:$100,ROW()-1,0)),"")</f>
        <v/>
      </c>
      <c r="AV83" s="45" t="str">
        <f>IFERROR(IF(HLOOKUP('回答結果(KPMG編集)'!AV$2,'受領情報一覧(KPMG編集)'!$2:$100,ROW()-1,0)="","",HLOOKUP('回答結果(KPMG編集)'!AV$2,'受領情報一覧(KPMG編集)'!$2:$100,ROW()-1,0)),"")</f>
        <v/>
      </c>
      <c r="AW83" s="45" t="str">
        <f>IFERROR(IF(HLOOKUP('回答結果(KPMG編集)'!AW$2,'受領情報一覧(KPMG編集)'!$2:$100,ROW()-1,0)="","",HLOOKUP('回答結果(KPMG編集)'!AW$2,'受領情報一覧(KPMG編集)'!$2:$100,ROW()-1,0)),"")</f>
        <v/>
      </c>
      <c r="AX83" s="45" t="str">
        <f>IFERROR(IF(HLOOKUP('回答結果(KPMG編集)'!AX$2,'受領情報一覧(KPMG編集)'!$2:$100,ROW()-1,0)="","",HLOOKUP('回答結果(KPMG編集)'!AX$2,'受領情報一覧(KPMG編集)'!$2:$100,ROW()-1,0)),"")</f>
        <v/>
      </c>
      <c r="AY83" s="45" t="str">
        <f>IFERROR(IF(HLOOKUP('回答結果(KPMG編集)'!AY$2,'受領情報一覧(KPMG編集)'!$2:$100,ROW()-1,0)="","",HLOOKUP('回答結果(KPMG編集)'!AY$2,'受領情報一覧(KPMG編集)'!$2:$100,ROW()-1,0)),"")</f>
        <v/>
      </c>
      <c r="AZ83" s="45" t="str">
        <f>IFERROR(IF(HLOOKUP('回答結果(KPMG編集)'!AZ$2,'受領情報一覧(KPMG編集)'!$2:$100,ROW()-1,0)="","",HLOOKUP('回答結果(KPMG編集)'!AZ$2,'受領情報一覧(KPMG編集)'!$2:$100,ROW()-1,0)),"")</f>
        <v/>
      </c>
      <c r="BA83" s="45" t="str">
        <f>IFERROR(IF(HLOOKUP('回答結果(KPMG編集)'!BA$2,'受領情報一覧(KPMG編集)'!$2:$100,ROW()-1,0)="","",HLOOKUP('回答結果(KPMG編集)'!BA$2,'受領情報一覧(KPMG編集)'!$2:$100,ROW()-1,0)),"")</f>
        <v/>
      </c>
      <c r="BB83" s="185" t="str">
        <f>IFERROR(IF(HLOOKUP('回答結果(KPMG編集)'!BB$2,'受領情報一覧(KPMG編集)'!$2:$100,ROW()-1,0)="","",HLOOKUP('回答結果(KPMG編集)'!BB$2,'受領情報一覧(KPMG編集)'!$2:$100,ROW()-1,0)),"")</f>
        <v/>
      </c>
      <c r="BC83" s="45" t="str">
        <f>IFERROR(IF(HLOOKUP('回答結果(KPMG編集)'!BC$2,'受領情報一覧(KPMG編集)'!$2:$100,ROW()-1,0)="","",HLOOKUP('回答結果(KPMG編集)'!BC$2,'受領情報一覧(KPMG編集)'!$2:$100,ROW()-1,0)),"")</f>
        <v/>
      </c>
      <c r="BD83" s="45" t="str">
        <f>IFERROR(IF(HLOOKUP('回答結果(KPMG編集)'!BD$2,'受領情報一覧(KPMG編集)'!$2:$100,ROW()-1,0)="","",HLOOKUP('回答結果(KPMG編集)'!BD$2,'受領情報一覧(KPMG編集)'!$2:$100,ROW()-1,0)),"")</f>
        <v/>
      </c>
      <c r="BE83" s="45" t="str">
        <f>IFERROR(IF(HLOOKUP('回答結果(KPMG編集)'!BE$2,'受領情報一覧(KPMG編集)'!$2:$100,ROW()-1,0)="","",HLOOKUP('回答結果(KPMG編集)'!BE$2,'受領情報一覧(KPMG編集)'!$2:$100,ROW()-1,0)),"")</f>
        <v/>
      </c>
      <c r="BF83" s="45" t="str">
        <f>IFERROR(IF(HLOOKUP('回答結果(KPMG編集)'!BF$2,'受領情報一覧(KPMG編集)'!$2:$100,ROW()-1,0)="","",HLOOKUP('回答結果(KPMG編集)'!BF$2,'受領情報一覧(KPMG編集)'!$2:$100,ROW()-1,0)),"")</f>
        <v/>
      </c>
      <c r="BG83" s="45" t="str">
        <f>IFERROR(IF(HLOOKUP('回答結果(KPMG編集)'!BG$2,'受領情報一覧(KPMG編集)'!$2:$100,ROW()-1,0)="","",HLOOKUP('回答結果(KPMG編集)'!BG$2,'受領情報一覧(KPMG編集)'!$2:$100,ROW()-1,0)),"")</f>
        <v/>
      </c>
      <c r="BH83" s="45" t="str">
        <f>IFERROR(IF(HLOOKUP('回答結果(KPMG編集)'!BH$2,'受領情報一覧(KPMG編集)'!$2:$100,ROW()-1,0)="","",HLOOKUP('回答結果(KPMG編集)'!BH$2,'受領情報一覧(KPMG編集)'!$2:$100,ROW()-1,0)),"")</f>
        <v/>
      </c>
      <c r="BI83" s="45" t="str">
        <f>IFERROR(IF(HLOOKUP('回答結果(KPMG編集)'!BI$2,'受領情報一覧(KPMG編集)'!$2:$100,ROW()-1,0)="","",HLOOKUP('回答結果(KPMG編集)'!BI$2,'受領情報一覧(KPMG編集)'!$2:$100,ROW()-1,0)),"")</f>
        <v/>
      </c>
      <c r="BJ83" s="45" t="str">
        <f>IFERROR(IF(HLOOKUP('回答結果(KPMG編集)'!BJ$2,'受領情報一覧(KPMG編集)'!$2:$100,ROW()-1,0)="","",HLOOKUP('回答結果(KPMG編集)'!BJ$2,'受領情報一覧(KPMG編集)'!$2:$100,ROW()-1,0)),"")</f>
        <v/>
      </c>
      <c r="BK83" s="45" t="str">
        <f>IFERROR(IF(HLOOKUP('回答結果(KPMG編集)'!BK$2,'受領情報一覧(KPMG編集)'!$2:$100,ROW()-1,0)="","",HLOOKUP('回答結果(KPMG編集)'!BK$2,'受領情報一覧(KPMG編集)'!$2:$100,ROW()-1,0)),"")</f>
        <v/>
      </c>
      <c r="BL83" s="45" t="str">
        <f>IFERROR(IF(HLOOKUP('回答結果(KPMG編集)'!BL$2,'受領情報一覧(KPMG編集)'!$2:$100,ROW()-1,0)="","",HLOOKUP('回答結果(KPMG編集)'!BL$2,'受領情報一覧(KPMG編集)'!$2:$100,ROW()-1,0)),"")</f>
        <v/>
      </c>
      <c r="BM83" s="45" t="str">
        <f>IFERROR(IF(HLOOKUP('回答結果(KPMG編集)'!BM$2,'受領情報一覧(KPMG編集)'!$2:$100,ROW()-1,0)="","",HLOOKUP('回答結果(KPMG編集)'!BM$2,'受領情報一覧(KPMG編集)'!$2:$100,ROW()-1,0)),"")</f>
        <v/>
      </c>
      <c r="BN83" s="45" t="str">
        <f>IFERROR(IF(HLOOKUP('回答結果(KPMG編集)'!BN$2,'受領情報一覧(KPMG編集)'!$2:$100,ROW()-1,0)="","",HLOOKUP('回答結果(KPMG編集)'!BN$2,'受領情報一覧(KPMG編集)'!$2:$100,ROW()-1,0)),"")</f>
        <v/>
      </c>
      <c r="BO83" s="45" t="str">
        <f>IFERROR(IF(HLOOKUP('回答結果(KPMG編集)'!BO$2,'受領情報一覧(KPMG編集)'!$2:$100,ROW()-1,0)="","",HLOOKUP('回答結果(KPMG編集)'!BO$2,'受領情報一覧(KPMG編集)'!$2:$100,ROW()-1,0)),"")</f>
        <v/>
      </c>
      <c r="BP83" s="45" t="str">
        <f>IFERROR(IF(HLOOKUP('回答結果(KPMG編集)'!BP$2,'受領情報一覧(KPMG編集)'!$2:$100,ROW()-1,0)="","",HLOOKUP('回答結果(KPMG編集)'!BP$2,'受領情報一覧(KPMG編集)'!$2:$100,ROW()-1,0)),"")</f>
        <v/>
      </c>
      <c r="BQ83" s="45" t="str">
        <f>IFERROR(IF(HLOOKUP('回答結果(KPMG編集)'!BQ$2,'受領情報一覧(KPMG編集)'!$2:$100,ROW()-1,0)="","",HLOOKUP('回答結果(KPMG編集)'!BQ$2,'受領情報一覧(KPMG編集)'!$2:$100,ROW()-1,0)),"")</f>
        <v/>
      </c>
      <c r="BR83" s="45" t="str">
        <f>IFERROR(IF(HLOOKUP('回答結果(KPMG編集)'!BR$2,'受領情報一覧(KPMG編集)'!$2:$100,ROW()-1,0)="","",HLOOKUP('回答結果(KPMG編集)'!BR$2,'受領情報一覧(KPMG編集)'!$2:$100,ROW()-1,0)),"")</f>
        <v/>
      </c>
      <c r="BS83" s="45" t="str">
        <f>IFERROR(IF(HLOOKUP('回答結果(KPMG編集)'!BS$2,'受領情報一覧(KPMG編集)'!$2:$100,ROW()-1,0)="","",HLOOKUP('回答結果(KPMG編集)'!BS$2,'受領情報一覧(KPMG編集)'!$2:$100,ROW()-1,0)),"")</f>
        <v/>
      </c>
      <c r="BT83" s="45" t="str">
        <f>IFERROR(IF(HLOOKUP('回答結果(KPMG編集)'!BT$2,'受領情報一覧(KPMG編集)'!$2:$100,ROW()-1,0)="","",HLOOKUP('回答結果(KPMG編集)'!BT$2,'受領情報一覧(KPMG編集)'!$2:$100,ROW()-1,0)),"")</f>
        <v/>
      </c>
      <c r="BU83" s="45" t="str">
        <f>IFERROR(IF(HLOOKUP('回答結果(KPMG編集)'!BU$2,'受領情報一覧(KPMG編集)'!$2:$100,ROW()-1,0)="","",HLOOKUP('回答結果(KPMG編集)'!BU$2,'受領情報一覧(KPMG編集)'!$2:$100,ROW()-1,0)),"")</f>
        <v/>
      </c>
      <c r="BV83" s="45" t="str">
        <f>IFERROR(IF(HLOOKUP('回答結果(KPMG編集)'!BV$2,'受領情報一覧(KPMG編集)'!$2:$100,ROW()-1,0)="","",HLOOKUP('回答結果(KPMG編集)'!BV$2,'受領情報一覧(KPMG編集)'!$2:$100,ROW()-1,0)),"")</f>
        <v/>
      </c>
      <c r="BW83" s="45" t="str">
        <f>IFERROR(IF(HLOOKUP('回答結果(KPMG編集)'!BW$2,'受領情報一覧(KPMG編集)'!$2:$100,ROW()-1,0)="","",HLOOKUP('回答結果(KPMG編集)'!BW$2,'受領情報一覧(KPMG編集)'!$2:$100,ROW()-1,0)),"")</f>
        <v/>
      </c>
      <c r="BX83" s="45" t="str">
        <f>IFERROR(IF(HLOOKUP('回答結果(KPMG編集)'!BX$2,'受領情報一覧(KPMG編集)'!$2:$100,ROW()-1,0)="","",HLOOKUP('回答結果(KPMG編集)'!BX$2,'受領情報一覧(KPMG編集)'!$2:$100,ROW()-1,0)),"")</f>
        <v/>
      </c>
      <c r="BY83" s="45" t="str">
        <f>IFERROR(IF(HLOOKUP('回答結果(KPMG編集)'!BY$2,'受領情報一覧(KPMG編集)'!$2:$100,ROW()-1,0)="","",HLOOKUP('回答結果(KPMG編集)'!BY$2,'受領情報一覧(KPMG編集)'!$2:$100,ROW()-1,0)),"")</f>
        <v/>
      </c>
      <c r="BZ83" s="45" t="str">
        <f>IFERROR(IF(HLOOKUP('回答結果(KPMG編集)'!BZ$2,'受領情報一覧(KPMG編集)'!$2:$100,ROW()-1,0)="","",HLOOKUP('回答結果(KPMG編集)'!BZ$2,'受領情報一覧(KPMG編集)'!$2:$100,ROW()-1,0)),"")</f>
        <v/>
      </c>
      <c r="CA83" s="45" t="str">
        <f>IFERROR(IF(HLOOKUP('回答結果(KPMG編集)'!CA$2,'受領情報一覧(KPMG編集)'!$2:$100,ROW()-1,0)="","",HLOOKUP('回答結果(KPMG編集)'!CA$2,'受領情報一覧(KPMG編集)'!$2:$100,ROW()-1,0)),"")</f>
        <v/>
      </c>
      <c r="CB83" s="45" t="str">
        <f>IFERROR(IF(HLOOKUP('回答結果(KPMG編集)'!CB$2,'受領情報一覧(KPMG編集)'!$2:$100,ROW()-1,0)="","",HLOOKUP('回答結果(KPMG編集)'!CB$2,'受領情報一覧(KPMG編集)'!$2:$100,ROW()-1,0)),"")</f>
        <v/>
      </c>
      <c r="CC83" s="45" t="str">
        <f>IFERROR(IF(HLOOKUP('回答結果(KPMG編集)'!CC$2,'受領情報一覧(KPMG編集)'!$2:$100,ROW()-1,0)="","",HLOOKUP('回答結果(KPMG編集)'!CC$2,'受領情報一覧(KPMG編集)'!$2:$100,ROW()-1,0)),"")</f>
        <v/>
      </c>
      <c r="CD83" s="45" t="str">
        <f>IFERROR(IF(HLOOKUP('回答結果(KPMG編集)'!CD$2,'受領情報一覧(KPMG編集)'!$2:$100,ROW()-1,0)="","",HLOOKUP('回答結果(KPMG編集)'!CD$2,'受領情報一覧(KPMG編集)'!$2:$100,ROW()-1,0)),"")</f>
        <v/>
      </c>
      <c r="CE83" s="45" t="str">
        <f>IFERROR(IF(HLOOKUP('回答結果(KPMG編集)'!CE$2,'受領情報一覧(KPMG編集)'!$2:$100,ROW()-1,0)="","",HLOOKUP('回答結果(KPMG編集)'!CE$2,'受領情報一覧(KPMG編集)'!$2:$100,ROW()-1,0)),"")</f>
        <v/>
      </c>
      <c r="CF83" s="45" t="str">
        <f>IFERROR(IF(HLOOKUP('回答結果(KPMG編集)'!CF$2,'受領情報一覧(KPMG編集)'!$2:$100,ROW()-1,0)="","",HLOOKUP('回答結果(KPMG編集)'!CF$2,'受領情報一覧(KPMG編集)'!$2:$100,ROW()-1,0)),"")</f>
        <v/>
      </c>
      <c r="CG83" s="45" t="str">
        <f>IFERROR(IF(HLOOKUP('回答結果(KPMG編集)'!CG$2,'受領情報一覧(KPMG編集)'!$2:$100,ROW()-1,0)="","",HLOOKUP('回答結果(KPMG編集)'!CG$2,'受領情報一覧(KPMG編集)'!$2:$100,ROW()-1,0)),"")</f>
        <v/>
      </c>
      <c r="CH83" s="45" t="str">
        <f>IFERROR(IF(HLOOKUP('回答結果(KPMG編集)'!CH$2,'受領情報一覧(KPMG編集)'!$2:$100,ROW()-1,0)="","",HLOOKUP('回答結果(KPMG編集)'!CH$2,'受領情報一覧(KPMG編集)'!$2:$100,ROW()-1,0)),"")</f>
        <v/>
      </c>
      <c r="CI83" s="45" t="str">
        <f>IFERROR(IF(HLOOKUP('回答結果(KPMG編集)'!CI$2,'受領情報一覧(KPMG編集)'!$2:$100,ROW()-1,0)="","",HLOOKUP('回答結果(KPMG編集)'!CI$2,'受領情報一覧(KPMG編集)'!$2:$100,ROW()-1,0)),"")</f>
        <v/>
      </c>
      <c r="CJ83" s="45" t="str">
        <f>IFERROR(IF(HLOOKUP('回答結果(KPMG編集)'!CJ$2,'受領情報一覧(KPMG編集)'!$2:$100,ROW()-1,0)="","",HLOOKUP('回答結果(KPMG編集)'!CJ$2,'受領情報一覧(KPMG編集)'!$2:$100,ROW()-1,0)),"")</f>
        <v/>
      </c>
      <c r="CK83" s="45" t="str">
        <f>IFERROR(IF(HLOOKUP('回答結果(KPMG編集)'!CK$2,'受領情報一覧(KPMG編集)'!$2:$100,ROW()-1,0)="","",HLOOKUP('回答結果(KPMG編集)'!CK$2,'受領情報一覧(KPMG編集)'!$2:$100,ROW()-1,0)),"")</f>
        <v/>
      </c>
      <c r="CL83" s="45" t="str">
        <f>IFERROR(IF(HLOOKUP('回答結果(KPMG編集)'!CL$2,'受領情報一覧(KPMG編集)'!$2:$100,ROW()-1,0)="","",HLOOKUP('回答結果(KPMG編集)'!CL$2,'受領情報一覧(KPMG編集)'!$2:$100,ROW()-1,0)),"")</f>
        <v/>
      </c>
      <c r="CM83" s="45" t="str">
        <f>IFERROR(IF(HLOOKUP('回答結果(KPMG編集)'!CM$2,'受領情報一覧(KPMG編集)'!$2:$100,ROW()-1,0)="","",HLOOKUP('回答結果(KPMG編集)'!CM$2,'受領情報一覧(KPMG編集)'!$2:$100,ROW()-1,0)),"")</f>
        <v/>
      </c>
      <c r="CN83" s="45" t="str">
        <f>IFERROR(IF(HLOOKUP('回答結果(KPMG編集)'!CN$2,'受領情報一覧(KPMG編集)'!$2:$100,ROW()-1,0)="","",HLOOKUP('回答結果(KPMG編集)'!CN$2,'受領情報一覧(KPMG編集)'!$2:$100,ROW()-1,0)),"")</f>
        <v/>
      </c>
      <c r="CO83" s="45" t="str">
        <f>IFERROR(IF(HLOOKUP('回答結果(KPMG編集)'!CO$2,'受領情報一覧(KPMG編集)'!$2:$100,ROW()-1,0)="","",HLOOKUP('回答結果(KPMG編集)'!CO$2,'受領情報一覧(KPMG編集)'!$2:$100,ROW()-1,0)),"")</f>
        <v/>
      </c>
      <c r="CP83" s="45" t="str">
        <f>IFERROR(IF(HLOOKUP('回答結果(KPMG編集)'!CP$2,'受領情報一覧(KPMG編集)'!$2:$100,ROW()-1,0)="","",HLOOKUP('回答結果(KPMG編集)'!CP$2,'受領情報一覧(KPMG編集)'!$2:$100,ROW()-1,0)),"")</f>
        <v/>
      </c>
      <c r="CQ83" s="45" t="str">
        <f>IFERROR(IF(HLOOKUP('回答結果(KPMG編集)'!CQ$2,'受領情報一覧(KPMG編集)'!$2:$100,ROW()-1,0)="","",HLOOKUP('回答結果(KPMG編集)'!CQ$2,'受領情報一覧(KPMG編集)'!$2:$100,ROW()-1,0)),"")</f>
        <v/>
      </c>
      <c r="CR83" s="45" t="str">
        <f>IFERROR(IF(HLOOKUP('回答結果(KPMG編集)'!CR$2,'受領情報一覧(KPMG編集)'!$2:$100,ROW()-1,0)="","",HLOOKUP('回答結果(KPMG編集)'!CR$2,'受領情報一覧(KPMG編集)'!$2:$100,ROW()-1,0)),"")</f>
        <v/>
      </c>
      <c r="CS83" s="45" t="str">
        <f>IFERROR(IF(HLOOKUP('回答結果(KPMG編集)'!CS$2,'受領情報一覧(KPMG編集)'!$2:$100,ROW()-1,0)="","",HLOOKUP('回答結果(KPMG編集)'!CS$2,'受領情報一覧(KPMG編集)'!$2:$100,ROW()-1,0)),"")</f>
        <v/>
      </c>
      <c r="CT83" s="45" t="str">
        <f>IFERROR(IF(HLOOKUP('回答結果(KPMG編集)'!CT$2,'受領情報一覧(KPMG編集)'!$2:$100,ROW()-1,0)="","",HLOOKUP('回答結果(KPMG編集)'!CT$2,'受領情報一覧(KPMG編集)'!$2:$100,ROW()-1,0)),"")</f>
        <v/>
      </c>
      <c r="CU83" s="45" t="str">
        <f>IFERROR(IF(HLOOKUP('回答結果(KPMG編集)'!CU$2,'受領情報一覧(KPMG編集)'!$2:$100,ROW()-1,0)="","",HLOOKUP('回答結果(KPMG編集)'!CU$2,'受領情報一覧(KPMG編集)'!$2:$100,ROW()-1,0)),"")</f>
        <v/>
      </c>
      <c r="CV83" s="45" t="str">
        <f>IFERROR(IF(HLOOKUP('回答結果(KPMG編集)'!CV$2,'受領情報一覧(KPMG編集)'!$2:$100,ROW()-1,0)="","",HLOOKUP('回答結果(KPMG編集)'!CV$2,'受領情報一覧(KPMG編集)'!$2:$100,ROW()-1,0)),"")</f>
        <v/>
      </c>
      <c r="CW83" s="45" t="str">
        <f>IFERROR(IF(HLOOKUP('回答結果(KPMG編集)'!CW$2,'受領情報一覧(KPMG編集)'!$2:$100,ROW()-1,0)="","",HLOOKUP('回答結果(KPMG編集)'!CW$2,'受領情報一覧(KPMG編集)'!$2:$100,ROW()-1,0)),"")</f>
        <v/>
      </c>
      <c r="CX83" s="45" t="str">
        <f>IFERROR(IF(HLOOKUP('回答結果(KPMG編集)'!CX$2,'受領情報一覧(KPMG編集)'!$2:$100,ROW()-1,0)="","",HLOOKUP('回答結果(KPMG編集)'!CX$2,'受領情報一覧(KPMG編集)'!$2:$100,ROW()-1,0)),"")</f>
        <v/>
      </c>
      <c r="CY83" s="45" t="str">
        <f>IFERROR(IF(HLOOKUP('回答結果(KPMG編集)'!CY$2,'受領情報一覧(KPMG編集)'!$2:$100,ROW()-1,0)="","",HLOOKUP('回答結果(KPMG編集)'!CY$2,'受領情報一覧(KPMG編集)'!$2:$100,ROW()-1,0)),"")</f>
        <v/>
      </c>
      <c r="CZ83" s="45" t="str">
        <f>IFERROR(IF(HLOOKUP('回答結果(KPMG編集)'!CZ$2,'受領情報一覧(KPMG編集)'!$2:$100,ROW()-1,0)="","",HLOOKUP('回答結果(KPMG編集)'!CZ$2,'受領情報一覧(KPMG編集)'!$2:$100,ROW()-1,0)),"")</f>
        <v/>
      </c>
      <c r="DA83" s="45" t="str">
        <f>IFERROR(IF(HLOOKUP('回答結果(KPMG編集)'!DA$2,'受領情報一覧(KPMG編集)'!$2:$100,ROW()-1,0)="","",HLOOKUP('回答結果(KPMG編集)'!DA$2,'受領情報一覧(KPMG編集)'!$2:$100,ROW()-1,0)),"")</f>
        <v/>
      </c>
      <c r="DB83" s="45" t="str">
        <f>IFERROR(IF(HLOOKUP('回答結果(KPMG編集)'!DB$2,'受領情報一覧(KPMG編集)'!$2:$100,ROW()-1,0)="","",HLOOKUP('回答結果(KPMG編集)'!DB$2,'受領情報一覧(KPMG編集)'!$2:$100,ROW()-1,0)),"")</f>
        <v/>
      </c>
      <c r="DC83" s="45" t="str">
        <f>IFERROR(IF(HLOOKUP('回答結果(KPMG編集)'!DC$2,'受領情報一覧(KPMG編集)'!$2:$100,ROW()-1,0)="","",HLOOKUP('回答結果(KPMG編集)'!DC$2,'受領情報一覧(KPMG編集)'!$2:$100,ROW()-1,0)),"")</f>
        <v/>
      </c>
      <c r="DD83" s="45" t="str">
        <f>IFERROR(IF(HLOOKUP('回答結果(KPMG編集)'!DD$2,'受領情報一覧(KPMG編集)'!$2:$100,ROW()-1,0)="","",HLOOKUP('回答結果(KPMG編集)'!DD$2,'受領情報一覧(KPMG編集)'!$2:$100,ROW()-1,0)),"")</f>
        <v/>
      </c>
      <c r="DE83" s="45" t="str">
        <f>IFERROR(IF(HLOOKUP('回答結果(KPMG編集)'!DE$2,'受領情報一覧(KPMG編集)'!$2:$100,ROW()-1,0)="","",HLOOKUP('回答結果(KPMG編集)'!DE$2,'受領情報一覧(KPMG編集)'!$2:$100,ROW()-1,0)),"")</f>
        <v/>
      </c>
      <c r="DF83" s="45" t="str">
        <f>IFERROR(IF(HLOOKUP('回答結果(KPMG編集)'!DF$2,'受領情報一覧(KPMG編集)'!$2:$100,ROW()-1,0)="","",HLOOKUP('回答結果(KPMG編集)'!DF$2,'受領情報一覧(KPMG編集)'!$2:$100,ROW()-1,0)),"")</f>
        <v/>
      </c>
      <c r="DG83" s="45" t="str">
        <f>IFERROR(IF(HLOOKUP('回答結果(KPMG編集)'!DG$2,'受領情報一覧(KPMG編集)'!$2:$100,ROW()-1,0)="","",HLOOKUP('回答結果(KPMG編集)'!DG$2,'受領情報一覧(KPMG編集)'!$2:$100,ROW()-1,0)),"")</f>
        <v/>
      </c>
      <c r="DH83" s="45" t="str">
        <f>IFERROR(IF(HLOOKUP('回答結果(KPMG編集)'!DH$2,'受領情報一覧(KPMG編集)'!$2:$100,ROW()-1,0)="","",HLOOKUP('回答結果(KPMG編集)'!DH$2,'受領情報一覧(KPMG編集)'!$2:$100,ROW()-1,0)),"")</f>
        <v/>
      </c>
      <c r="DI83" s="45" t="str">
        <f>IFERROR(IF(HLOOKUP('回答結果(KPMG編集)'!DI$2,'受領情報一覧(KPMG編集)'!$2:$100,ROW()-1,0)="","",HLOOKUP('回答結果(KPMG編集)'!DI$2,'受領情報一覧(KPMG編集)'!$2:$100,ROW()-1,0)),"")</f>
        <v/>
      </c>
      <c r="DJ83" s="45" t="str">
        <f>IFERROR(IF(HLOOKUP('回答結果(KPMG編集)'!DJ$2,'受領情報一覧(KPMG編集)'!$2:$100,ROW()-1,0)="","",HLOOKUP('回答結果(KPMG編集)'!DJ$2,'受領情報一覧(KPMG編集)'!$2:$100,ROW()-1,0)),"")</f>
        <v/>
      </c>
      <c r="DK83" s="45" t="str">
        <f>IFERROR(IF(HLOOKUP('回答結果(KPMG編集)'!DK$2,'受領情報一覧(KPMG編集)'!$2:$100,ROW()-1,0)="","",HLOOKUP('回答結果(KPMG編集)'!DK$2,'受領情報一覧(KPMG編集)'!$2:$100,ROW()-1,0)),"")</f>
        <v/>
      </c>
      <c r="DL83" s="45" t="str">
        <f>IFERROR(IF(HLOOKUP('回答結果(KPMG編集)'!DL$2,'受領情報一覧(KPMG編集)'!$2:$100,ROW()-1,0)="","",HLOOKUP('回答結果(KPMG編集)'!DL$2,'受領情報一覧(KPMG編集)'!$2:$100,ROW()-1,0)),"")</f>
        <v/>
      </c>
      <c r="DM83" s="45" t="str">
        <f>IFERROR(IF(HLOOKUP('回答結果(KPMG編集)'!DM$2,'受領情報一覧(KPMG編集)'!$2:$100,ROW()-1,0)="","",HLOOKUP('回答結果(KPMG編集)'!DM$2,'受領情報一覧(KPMG編集)'!$2:$100,ROW()-1,0)),"")</f>
        <v/>
      </c>
      <c r="DN83" s="45" t="str">
        <f>IFERROR(IF(HLOOKUP('回答結果(KPMG編集)'!DN$2,'受領情報一覧(KPMG編集)'!$2:$100,ROW()-1,0)="","",HLOOKUP('回答結果(KPMG編集)'!DN$2,'受領情報一覧(KPMG編集)'!$2:$100,ROW()-1,0)),"")</f>
        <v/>
      </c>
      <c r="DO83" s="45" t="str">
        <f>IFERROR(IF(HLOOKUP('回答結果(KPMG編集)'!DO$2,'受領情報一覧(KPMG編集)'!$2:$100,ROW()-1,0)="","",HLOOKUP('回答結果(KPMG編集)'!DO$2,'受領情報一覧(KPMG編集)'!$2:$100,ROW()-1,0)),"")</f>
        <v/>
      </c>
      <c r="DP83" s="45" t="str">
        <f>IFERROR(IF(HLOOKUP('回答結果(KPMG編集)'!DP$2,'受領情報一覧(KPMG編集)'!$2:$100,ROW()-1,0)="","",HLOOKUP('回答結果(KPMG編集)'!DP$2,'受領情報一覧(KPMG編集)'!$2:$100,ROW()-1,0)),"")</f>
        <v/>
      </c>
      <c r="DQ83" s="45" t="str">
        <f>IFERROR(IF(HLOOKUP('回答結果(KPMG編集)'!DQ$2,'受領情報一覧(KPMG編集)'!$2:$100,ROW()-1,0)="","",HLOOKUP('回答結果(KPMG編集)'!DQ$2,'受領情報一覧(KPMG編集)'!$2:$100,ROW()-1,0)),"")</f>
        <v/>
      </c>
      <c r="DR83" s="45" t="str">
        <f>IFERROR(IF(HLOOKUP('回答結果(KPMG編集)'!DR$2,'受領情報一覧(KPMG編集)'!$2:$100,ROW()-1,0)="","",HLOOKUP('回答結果(KPMG編集)'!DR$2,'受領情報一覧(KPMG編集)'!$2:$100,ROW()-1,0)),"")</f>
        <v/>
      </c>
      <c r="DS83" s="45" t="str">
        <f>IFERROR(IF(HLOOKUP('回答結果(KPMG編集)'!DS$2,'受領情報一覧(KPMG編集)'!$2:$100,ROW()-1,0)="","",HLOOKUP('回答結果(KPMG編集)'!DS$2,'受領情報一覧(KPMG編集)'!$2:$100,ROW()-1,0)),"")</f>
        <v/>
      </c>
      <c r="DT83" s="45" t="str">
        <f>IFERROR(IF(HLOOKUP('回答結果(KPMG編集)'!DT$2,'受領情報一覧(KPMG編集)'!$2:$100,ROW()-1,0)="","",HLOOKUP('回答結果(KPMG編集)'!DT$2,'受領情報一覧(KPMG編集)'!$2:$100,ROW()-1,0)),"")</f>
        <v/>
      </c>
      <c r="DU83" s="45" t="str">
        <f>IFERROR(IF(HLOOKUP('回答結果(KPMG編集)'!DU$2,'受領情報一覧(KPMG編集)'!$2:$100,ROW()-1,0)="","",HLOOKUP('回答結果(KPMG編集)'!DU$2,'受領情報一覧(KPMG編集)'!$2:$100,ROW()-1,0)),"")</f>
        <v/>
      </c>
      <c r="DV83" s="45" t="str">
        <f>IFERROR(IF(HLOOKUP('回答結果(KPMG編集)'!DV$2,'受領情報一覧(KPMG編集)'!$2:$100,ROW()-1,0)="","",HLOOKUP('回答結果(KPMG編集)'!DV$2,'受領情報一覧(KPMG編集)'!$2:$100,ROW()-1,0)),"")</f>
        <v/>
      </c>
      <c r="DW83" s="45" t="str">
        <f>IFERROR(IF(HLOOKUP('回答結果(KPMG編集)'!DW$2,'受領情報一覧(KPMG編集)'!$2:$100,ROW()-1,0)="","",HLOOKUP('回答結果(KPMG編集)'!DW$2,'受領情報一覧(KPMG編集)'!$2:$100,ROW()-1,0)),"")</f>
        <v/>
      </c>
      <c r="DX83" s="45" t="str">
        <f>IFERROR(IF(HLOOKUP('回答結果(KPMG編集)'!DX$2,'受領情報一覧(KPMG編集)'!$2:$100,ROW()-1,0)="","",HLOOKUP('回答結果(KPMG編集)'!DX$2,'受領情報一覧(KPMG編集)'!$2:$100,ROW()-1,0)),"")</f>
        <v/>
      </c>
      <c r="DY83" s="45" t="str">
        <f>IFERROR(IF(HLOOKUP('回答結果(KPMG編集)'!DY$2,'受領情報一覧(KPMG編集)'!$2:$100,ROW()-1,0)="","",HLOOKUP('回答結果(KPMG編集)'!DY$2,'受領情報一覧(KPMG編集)'!$2:$100,ROW()-1,0)),"")</f>
        <v/>
      </c>
      <c r="DZ83" s="45" t="str">
        <f>IFERROR(IF(HLOOKUP('回答結果(KPMG編集)'!DZ$2,'受領情報一覧(KPMG編集)'!$2:$100,ROW()-1,0)="","",HLOOKUP('回答結果(KPMG編集)'!DZ$2,'受領情報一覧(KPMG編集)'!$2:$100,ROW()-1,0)),"")</f>
        <v/>
      </c>
      <c r="EA83" s="45" t="str">
        <f>IFERROR(IF(HLOOKUP('回答結果(KPMG編集)'!EA$3,'受領情報一覧(KPMG編集)'!$3:$100,ROW()-2,0)="","",HLOOKUP('回答結果(KPMG編集)'!EA$3,'受領情報一覧(KPMG編集)'!$3:$100,ROW()-2,0)),"")</f>
        <v/>
      </c>
      <c r="EB83" s="45" t="str">
        <f>IFERROR(IF(HLOOKUP('回答結果(KPMG編集)'!EB$3,'受領情報一覧(KPMG編集)'!$3:$100,ROW()-2,0)="","",HLOOKUP('回答結果(KPMG編集)'!EB$3,'受領情報一覧(KPMG編集)'!$3:$100,ROW()-2,0)),"")</f>
        <v/>
      </c>
    </row>
    <row r="84" spans="2:132" x14ac:dyDescent="0.55000000000000004">
      <c r="B84" s="67" t="str">
        <f>IFERROR(IF(Table1[[#This Row],[回答ID]]="","",Table1[[#This Row],[回答ID]]),"")</f>
        <v/>
      </c>
      <c r="C84" s="46" t="str">
        <f>IFERROR(IF(Table1[[#This Row],[開始時刻]]="","",Table1[[#This Row],[開始時刻]]),"")</f>
        <v/>
      </c>
      <c r="D84" s="46" t="str">
        <f>IFERROR(IF(Table1[[#This Row],[完了時刻]]="","",Table1[[#This Row],[完了時刻]]),"")</f>
        <v/>
      </c>
      <c r="E84" s="45" t="str">
        <f>IFERROR(IF(Table1[[#This Row],[メール]]="","",Table1[[#This Row],[メール]]),"")</f>
        <v/>
      </c>
      <c r="F84" s="45" t="str">
        <f>IFERROR(IF(Table1[[#This Row],[名前]]="","",Table1[[#This Row],[名前]]),"")</f>
        <v/>
      </c>
      <c r="G84" s="45" t="str">
        <f>IFERROR(IF(Table1[[#This Row],[最終変更時刻]]="","",Table1[[#This Row],[最終変更時刻]]),"")</f>
        <v/>
      </c>
      <c r="H84" s="45" t="str">
        <f>IFERROR(IF(HLOOKUP('回答結果(KPMG編集)'!H$2,'受領情報一覧(KPMG編集)'!$2:$100,ROW()-1,0)="","",HLOOKUP('回答結果(KPMG編集)'!H$2,'受領情報一覧(KPMG編集)'!$2:$100,ROW()-1,0)),"")</f>
        <v/>
      </c>
      <c r="I84" s="45" t="str">
        <f>IFERROR(IF(HLOOKUP('回答結果(KPMG編集)'!I$2,'受領情報一覧(KPMG編集)'!$2:$100,ROW()-1,0)="","",HLOOKUP('回答結果(KPMG編集)'!I$2,'受領情報一覧(KPMG編集)'!$2:$100,ROW()-1,0)),"")</f>
        <v/>
      </c>
      <c r="J84" s="45" t="str">
        <f>IFERROR(IF(HLOOKUP('回答結果(KPMG編集)'!J$2,'受領情報一覧(KPMG編集)'!$2:$100,ROW()-1,0)="","",HLOOKUP('回答結果(KPMG編集)'!J$2,'受領情報一覧(KPMG編集)'!$2:$100,ROW()-1,0)),"")</f>
        <v/>
      </c>
      <c r="K84" s="45" t="str">
        <f>IFERROR(IF(HLOOKUP('回答結果(KPMG編集)'!K$2,'受領情報一覧(KPMG編集)'!$2:$100,ROW()-1,0)="","",HLOOKUP('回答結果(KPMG編集)'!K$2,'受領情報一覧(KPMG編集)'!$2:$100,ROW()-1,0)),"")</f>
        <v/>
      </c>
      <c r="L84" s="45" t="str">
        <f>IFERROR(IF(HLOOKUP('回答結果(KPMG編集)'!L$2,'受領情報一覧(KPMG編集)'!$2:$100,ROW()-1,0)="","",HLOOKUP('回答結果(KPMG編集)'!L$2,'受領情報一覧(KPMG編集)'!$2:$100,ROW()-1,0)),"")</f>
        <v/>
      </c>
      <c r="M84" s="45" t="str">
        <f>IFERROR(IF(HLOOKUP('回答結果(KPMG編集)'!M$2,'受領情報一覧(KPMG編集)'!$2:$100,ROW()-1,0)="","",HLOOKUP('回答結果(KPMG編集)'!M$2,'受領情報一覧(KPMG編集)'!$2:$100,ROW()-1,0)),"")</f>
        <v/>
      </c>
      <c r="N84" s="45" t="str">
        <f>IFERROR(IF(HLOOKUP('回答結果(KPMG編集)'!N$2,'受領情報一覧(KPMG編集)'!$2:$100,ROW()-1,0)="","",HLOOKUP('回答結果(KPMG編集)'!N$2,'受領情報一覧(KPMG編集)'!$2:$100,ROW()-1,0)),"")</f>
        <v/>
      </c>
      <c r="O84" s="45" t="str">
        <f>IFERROR(IF(HLOOKUP('回答結果(KPMG編集)'!O$2,'受領情報一覧(KPMG編集)'!$2:$100,ROW()-1,0)="","",HLOOKUP('回答結果(KPMG編集)'!O$2,'受領情報一覧(KPMG編集)'!$2:$100,ROW()-1,0)),"")</f>
        <v/>
      </c>
      <c r="P84" s="45" t="str">
        <f>IFERROR(IF(HLOOKUP('回答結果(KPMG編集)'!P$2,'受領情報一覧(KPMG編集)'!$2:$100,ROW()-1,0)="","",HLOOKUP('回答結果(KPMG編集)'!P$2,'受領情報一覧(KPMG編集)'!$2:$100,ROW()-1,0)),"")</f>
        <v/>
      </c>
      <c r="Q84" s="45" t="str">
        <f>IFERROR(IF(HLOOKUP('回答結果(KPMG編集)'!Q$2,'受領情報一覧(KPMG編集)'!$2:$100,ROW()-1,0)="","",HLOOKUP('回答結果(KPMG編集)'!Q$2,'受領情報一覧(KPMG編集)'!$2:$100,ROW()-1,0)),"")</f>
        <v/>
      </c>
      <c r="R84" s="45" t="str">
        <f>IFERROR(IF(HLOOKUP('回答結果(KPMG編集)'!R$2,'受領情報一覧(KPMG編集)'!$2:$100,ROW()-1,0)="","",HLOOKUP('回答結果(KPMG編集)'!R$2,'受領情報一覧(KPMG編集)'!$2:$100,ROW()-1,0)),"")</f>
        <v/>
      </c>
      <c r="S84" s="45" t="str">
        <f>IFERROR(IF(HLOOKUP('回答結果(KPMG編集)'!S$2,'受領情報一覧(KPMG編集)'!$2:$100,ROW()-1,0)="","",HLOOKUP('回答結果(KPMG編集)'!S$2,'受領情報一覧(KPMG編集)'!$2:$100,ROW()-1,0)),"")</f>
        <v/>
      </c>
      <c r="T84" s="45" t="str">
        <f>IFERROR(IF(HLOOKUP('回答結果(KPMG編集)'!T$2,'受領情報一覧(KPMG編集)'!$2:$100,ROW()-1,0)="","",HLOOKUP('回答結果(KPMG編集)'!T$2,'受領情報一覧(KPMG編集)'!$2:$100,ROW()-1,0)),"")</f>
        <v/>
      </c>
      <c r="U84" s="45" t="str">
        <f>IFERROR(IF(HLOOKUP('回答結果(KPMG編集)'!U$2,'受領情報一覧(KPMG編集)'!$2:$100,ROW()-1,0)="","",HLOOKUP('回答結果(KPMG編集)'!U$2,'受領情報一覧(KPMG編集)'!$2:$100,ROW()-1,0)),"")</f>
        <v/>
      </c>
      <c r="V84" s="45" t="str">
        <f>IFERROR(IF(HLOOKUP('回答結果(KPMG編集)'!V$2,'受領情報一覧(KPMG編集)'!$2:$100,ROW()-1,0)="","",HLOOKUP('回答結果(KPMG編集)'!V$2,'受領情報一覧(KPMG編集)'!$2:$100,ROW()-1,0)),"")</f>
        <v/>
      </c>
      <c r="W84" s="45" t="str">
        <f>IFERROR(IF(HLOOKUP('回答結果(KPMG編集)'!W$2,'受領情報一覧(KPMG編集)'!$2:$100,ROW()-1,0)="","",HLOOKUP('回答結果(KPMG編集)'!W$2,'受領情報一覧(KPMG編集)'!$2:$100,ROW()-1,0)),"")</f>
        <v/>
      </c>
      <c r="X84" s="45" t="str">
        <f>IFERROR(IF(HLOOKUP('回答結果(KPMG編集)'!X$2,'受領情報一覧(KPMG編集)'!$2:$100,ROW()-1,0)="","",HLOOKUP('回答結果(KPMG編集)'!X$2,'受領情報一覧(KPMG編集)'!$2:$100,ROW()-1,0)),"")</f>
        <v/>
      </c>
      <c r="Y84" s="45" t="str">
        <f>IFERROR(IF(HLOOKUP('回答結果(KPMG編集)'!Y$2,'受領情報一覧(KPMG編集)'!$2:$100,ROW()-1,0)="","",HLOOKUP('回答結果(KPMG編集)'!Y$2,'受領情報一覧(KPMG編集)'!$2:$100,ROW()-1,0)),"")</f>
        <v/>
      </c>
      <c r="Z84" s="45" t="str">
        <f>IFERROR(IF(HLOOKUP('回答結果(KPMG編集)'!Z$2,'受領情報一覧(KPMG編集)'!$2:$100,ROW()-1,0)="","",HLOOKUP('回答結果(KPMG編集)'!Z$2,'受領情報一覧(KPMG編集)'!$2:$100,ROW()-1,0)),"")</f>
        <v/>
      </c>
      <c r="AA84" s="45" t="str">
        <f>IFERROR(IF(HLOOKUP('回答結果(KPMG編集)'!AA$2,'受領情報一覧(KPMG編集)'!$2:$100,ROW()-1,0)="","",HLOOKUP('回答結果(KPMG編集)'!AA$2,'受領情報一覧(KPMG編集)'!$2:$100,ROW()-1,0)),"")</f>
        <v/>
      </c>
      <c r="AB84" s="45" t="str">
        <f>IFERROR(IF(HLOOKUP('回答結果(KPMG編集)'!AB$2,'受領情報一覧(KPMG編集)'!$2:$100,ROW()-1,0)="","",HLOOKUP('回答結果(KPMG編集)'!AB$2,'受領情報一覧(KPMG編集)'!$2:$100,ROW()-1,0)),"")</f>
        <v/>
      </c>
      <c r="AC84" s="45" t="str">
        <f>IFERROR(IF(HLOOKUP('回答結果(KPMG編集)'!AC$2,'受領情報一覧(KPMG編集)'!$2:$100,ROW()-1,0)="","",HLOOKUP('回答結果(KPMG編集)'!AC$2,'受領情報一覧(KPMG編集)'!$2:$100,ROW()-1,0)),"")</f>
        <v/>
      </c>
      <c r="AD84" s="45" t="str">
        <f>IFERROR(IF(HLOOKUP('回答結果(KPMG編集)'!AD$2,'受領情報一覧(KPMG編集)'!$2:$100,ROW()-1,0)="","",HLOOKUP('回答結果(KPMG編集)'!AD$2,'受領情報一覧(KPMG編集)'!$2:$100,ROW()-1,0)),"")</f>
        <v/>
      </c>
      <c r="AE84" s="45" t="str">
        <f>IFERROR(IF(HLOOKUP('回答結果(KPMG編集)'!AE$2,'受領情報一覧(KPMG編集)'!$2:$100,ROW()-1,0)="","",HLOOKUP('回答結果(KPMG編集)'!AE$2,'受領情報一覧(KPMG編集)'!$2:$100,ROW()-1,0)),"")</f>
        <v/>
      </c>
      <c r="AF84" s="45" t="str">
        <f>IFERROR(IF(HLOOKUP('回答結果(KPMG編集)'!AF$2,'受領情報一覧(KPMG編集)'!$2:$100,ROW()-1,0)="","",HLOOKUP('回答結果(KPMG編集)'!AF$2,'受領情報一覧(KPMG編集)'!$2:$100,ROW()-1,0)),"")</f>
        <v/>
      </c>
      <c r="AG84" s="45" t="str">
        <f>IFERROR(IF(HLOOKUP('回答結果(KPMG編集)'!AG$2,'受領情報一覧(KPMG編集)'!$2:$100,ROW()-1,0)="","",HLOOKUP('回答結果(KPMG編集)'!AG$2,'受領情報一覧(KPMG編集)'!$2:$100,ROW()-1,0)),"")</f>
        <v/>
      </c>
      <c r="AH84" s="45" t="str">
        <f>IFERROR(IF(HLOOKUP('回答結果(KPMG編集)'!AH$2,'受領情報一覧(KPMG編集)'!$2:$100,ROW()-1,0)="","",HLOOKUP('回答結果(KPMG編集)'!AH$2,'受領情報一覧(KPMG編集)'!$2:$100,ROW()-1,0)),"")</f>
        <v/>
      </c>
      <c r="AI84" s="45" t="str">
        <f>IFERROR(IF(HLOOKUP('回答結果(KPMG編集)'!AI$2,'受領情報一覧(KPMG編集)'!$2:$100,ROW()-1,0)="","",HLOOKUP('回答結果(KPMG編集)'!AI$2,'受領情報一覧(KPMG編集)'!$2:$100,ROW()-1,0)),"")</f>
        <v/>
      </c>
      <c r="AJ84" s="45" t="str">
        <f>IFERROR(IF(HLOOKUP('回答結果(KPMG編集)'!AJ$2,'受領情報一覧(KPMG編集)'!$2:$100,ROW()-1,0)="","",HLOOKUP('回答結果(KPMG編集)'!AJ$2,'受領情報一覧(KPMG編集)'!$2:$100,ROW()-1,0)),"")</f>
        <v/>
      </c>
      <c r="AK84" s="45" t="str">
        <f>IFERROR(IF(HLOOKUP('回答結果(KPMG編集)'!AK$2,'受領情報一覧(KPMG編集)'!$2:$100,ROW()-1,0)="","",HLOOKUP('回答結果(KPMG編集)'!AK$2,'受領情報一覧(KPMG編集)'!$2:$100,ROW()-1,0)),"")</f>
        <v/>
      </c>
      <c r="AL84" s="45" t="str">
        <f>IFERROR(IF(HLOOKUP('回答結果(KPMG編集)'!AL$2,'受領情報一覧(KPMG編集)'!$2:$100,ROW()-1,0)="","",HLOOKUP('回答結果(KPMG編集)'!AL$2,'受領情報一覧(KPMG編集)'!$2:$100,ROW()-1,0)),"")</f>
        <v/>
      </c>
      <c r="AM84" s="45" t="str">
        <f>IFERROR(IF(HLOOKUP('回答結果(KPMG編集)'!AM$2,'受領情報一覧(KPMG編集)'!$2:$100,ROW()-1,0)="","",HLOOKUP('回答結果(KPMG編集)'!AM$2,'受領情報一覧(KPMG編集)'!$2:$100,ROW()-1,0)),"")</f>
        <v/>
      </c>
      <c r="AN84" s="45" t="str">
        <f>IFERROR(IF(HLOOKUP('回答結果(KPMG編集)'!AN$2,'受領情報一覧(KPMG編集)'!$2:$100,ROW()-1,0)="","",HLOOKUP('回答結果(KPMG編集)'!AN$2,'受領情報一覧(KPMG編集)'!$2:$100,ROW()-1,0)),"")</f>
        <v/>
      </c>
      <c r="AO84" s="45" t="str">
        <f>IFERROR(IF(HLOOKUP('回答結果(KPMG編集)'!AO$2,'受領情報一覧(KPMG編集)'!$2:$100,ROW()-1,0)="","",HLOOKUP('回答結果(KPMG編集)'!AO$2,'受領情報一覧(KPMG編集)'!$2:$100,ROW()-1,0)),"")</f>
        <v/>
      </c>
      <c r="AP84" s="45" t="str">
        <f>IFERROR(IF(HLOOKUP('回答結果(KPMG編集)'!AP$2,'受領情報一覧(KPMG編集)'!$2:$100,ROW()-1,0)="","",HLOOKUP('回答結果(KPMG編集)'!AP$2,'受領情報一覧(KPMG編集)'!$2:$100,ROW()-1,0)),"")</f>
        <v/>
      </c>
      <c r="AQ84" s="45" t="str">
        <f>IFERROR(IF(HLOOKUP('回答結果(KPMG編集)'!AQ$2,'受領情報一覧(KPMG編集)'!$2:$100,ROW()-1,0)="","",HLOOKUP('回答結果(KPMG編集)'!AQ$2,'受領情報一覧(KPMG編集)'!$2:$100,ROW()-1,0)),"")</f>
        <v/>
      </c>
      <c r="AR84" s="45" t="str">
        <f>IFERROR(IF(HLOOKUP('回答結果(KPMG編集)'!AR$2,'受領情報一覧(KPMG編集)'!$2:$100,ROW()-1,0)="","",HLOOKUP('回答結果(KPMG編集)'!AR$2,'受領情報一覧(KPMG編集)'!$2:$100,ROW()-1,0)),"")</f>
        <v/>
      </c>
      <c r="AS84" s="45" t="str">
        <f>IFERROR(IF(HLOOKUP('回答結果(KPMG編集)'!AS$2,'受領情報一覧(KPMG編集)'!$2:$100,ROW()-1,0)="","",HLOOKUP('回答結果(KPMG編集)'!AS$2,'受領情報一覧(KPMG編集)'!$2:$100,ROW()-1,0)),"")</f>
        <v/>
      </c>
      <c r="AT84" s="45" t="str">
        <f>IFERROR(IF(HLOOKUP('回答結果(KPMG編集)'!AT$2,'受領情報一覧(KPMG編集)'!$2:$100,ROW()-1,0)="","",HLOOKUP('回答結果(KPMG編集)'!AT$2,'受領情報一覧(KPMG編集)'!$2:$100,ROW()-1,0)),"")</f>
        <v/>
      </c>
      <c r="AU84" s="45" t="str">
        <f>IFERROR(IF(HLOOKUP('回答結果(KPMG編集)'!AU$2,'受領情報一覧(KPMG編集)'!$2:$100,ROW()-1,0)="","",HLOOKUP('回答結果(KPMG編集)'!AU$2,'受領情報一覧(KPMG編集)'!$2:$100,ROW()-1,0)),"")</f>
        <v/>
      </c>
      <c r="AV84" s="45" t="str">
        <f>IFERROR(IF(HLOOKUP('回答結果(KPMG編集)'!AV$2,'受領情報一覧(KPMG編集)'!$2:$100,ROW()-1,0)="","",HLOOKUP('回答結果(KPMG編集)'!AV$2,'受領情報一覧(KPMG編集)'!$2:$100,ROW()-1,0)),"")</f>
        <v/>
      </c>
      <c r="AW84" s="45" t="str">
        <f>IFERROR(IF(HLOOKUP('回答結果(KPMG編集)'!AW$2,'受領情報一覧(KPMG編集)'!$2:$100,ROW()-1,0)="","",HLOOKUP('回答結果(KPMG編集)'!AW$2,'受領情報一覧(KPMG編集)'!$2:$100,ROW()-1,0)),"")</f>
        <v/>
      </c>
      <c r="AX84" s="45" t="str">
        <f>IFERROR(IF(HLOOKUP('回答結果(KPMG編集)'!AX$2,'受領情報一覧(KPMG編集)'!$2:$100,ROW()-1,0)="","",HLOOKUP('回答結果(KPMG編集)'!AX$2,'受領情報一覧(KPMG編集)'!$2:$100,ROW()-1,0)),"")</f>
        <v/>
      </c>
      <c r="AY84" s="45" t="str">
        <f>IFERROR(IF(HLOOKUP('回答結果(KPMG編集)'!AY$2,'受領情報一覧(KPMG編集)'!$2:$100,ROW()-1,0)="","",HLOOKUP('回答結果(KPMG編集)'!AY$2,'受領情報一覧(KPMG編集)'!$2:$100,ROW()-1,0)),"")</f>
        <v/>
      </c>
      <c r="AZ84" s="45" t="str">
        <f>IFERROR(IF(HLOOKUP('回答結果(KPMG編集)'!AZ$2,'受領情報一覧(KPMG編集)'!$2:$100,ROW()-1,0)="","",HLOOKUP('回答結果(KPMG編集)'!AZ$2,'受領情報一覧(KPMG編集)'!$2:$100,ROW()-1,0)),"")</f>
        <v/>
      </c>
      <c r="BA84" s="45" t="str">
        <f>IFERROR(IF(HLOOKUP('回答結果(KPMG編集)'!BA$2,'受領情報一覧(KPMG編集)'!$2:$100,ROW()-1,0)="","",HLOOKUP('回答結果(KPMG編集)'!BA$2,'受領情報一覧(KPMG編集)'!$2:$100,ROW()-1,0)),"")</f>
        <v/>
      </c>
      <c r="BB84" s="185" t="str">
        <f>IFERROR(IF(HLOOKUP('回答結果(KPMG編集)'!BB$2,'受領情報一覧(KPMG編集)'!$2:$100,ROW()-1,0)="","",HLOOKUP('回答結果(KPMG編集)'!BB$2,'受領情報一覧(KPMG編集)'!$2:$100,ROW()-1,0)),"")</f>
        <v/>
      </c>
      <c r="BC84" s="45" t="str">
        <f>IFERROR(IF(HLOOKUP('回答結果(KPMG編集)'!BC$2,'受領情報一覧(KPMG編集)'!$2:$100,ROW()-1,0)="","",HLOOKUP('回答結果(KPMG編集)'!BC$2,'受領情報一覧(KPMG編集)'!$2:$100,ROW()-1,0)),"")</f>
        <v/>
      </c>
      <c r="BD84" s="45" t="str">
        <f>IFERROR(IF(HLOOKUP('回答結果(KPMG編集)'!BD$2,'受領情報一覧(KPMG編集)'!$2:$100,ROW()-1,0)="","",HLOOKUP('回答結果(KPMG編集)'!BD$2,'受領情報一覧(KPMG編集)'!$2:$100,ROW()-1,0)),"")</f>
        <v/>
      </c>
      <c r="BE84" s="45" t="str">
        <f>IFERROR(IF(HLOOKUP('回答結果(KPMG編集)'!BE$2,'受領情報一覧(KPMG編集)'!$2:$100,ROW()-1,0)="","",HLOOKUP('回答結果(KPMG編集)'!BE$2,'受領情報一覧(KPMG編集)'!$2:$100,ROW()-1,0)),"")</f>
        <v/>
      </c>
      <c r="BF84" s="45" t="str">
        <f>IFERROR(IF(HLOOKUP('回答結果(KPMG編集)'!BF$2,'受領情報一覧(KPMG編集)'!$2:$100,ROW()-1,0)="","",HLOOKUP('回答結果(KPMG編集)'!BF$2,'受領情報一覧(KPMG編集)'!$2:$100,ROW()-1,0)),"")</f>
        <v/>
      </c>
      <c r="BG84" s="45" t="str">
        <f>IFERROR(IF(HLOOKUP('回答結果(KPMG編集)'!BG$2,'受領情報一覧(KPMG編集)'!$2:$100,ROW()-1,0)="","",HLOOKUP('回答結果(KPMG編集)'!BG$2,'受領情報一覧(KPMG編集)'!$2:$100,ROW()-1,0)),"")</f>
        <v/>
      </c>
      <c r="BH84" s="45" t="str">
        <f>IFERROR(IF(HLOOKUP('回答結果(KPMG編集)'!BH$2,'受領情報一覧(KPMG編集)'!$2:$100,ROW()-1,0)="","",HLOOKUP('回答結果(KPMG編集)'!BH$2,'受領情報一覧(KPMG編集)'!$2:$100,ROW()-1,0)),"")</f>
        <v/>
      </c>
      <c r="BI84" s="45" t="str">
        <f>IFERROR(IF(HLOOKUP('回答結果(KPMG編集)'!BI$2,'受領情報一覧(KPMG編集)'!$2:$100,ROW()-1,0)="","",HLOOKUP('回答結果(KPMG編集)'!BI$2,'受領情報一覧(KPMG編集)'!$2:$100,ROW()-1,0)),"")</f>
        <v/>
      </c>
      <c r="BJ84" s="45" t="str">
        <f>IFERROR(IF(HLOOKUP('回答結果(KPMG編集)'!BJ$2,'受領情報一覧(KPMG編集)'!$2:$100,ROW()-1,0)="","",HLOOKUP('回答結果(KPMG編集)'!BJ$2,'受領情報一覧(KPMG編集)'!$2:$100,ROW()-1,0)),"")</f>
        <v/>
      </c>
      <c r="BK84" s="45" t="str">
        <f>IFERROR(IF(HLOOKUP('回答結果(KPMG編集)'!BK$2,'受領情報一覧(KPMG編集)'!$2:$100,ROW()-1,0)="","",HLOOKUP('回答結果(KPMG編集)'!BK$2,'受領情報一覧(KPMG編集)'!$2:$100,ROW()-1,0)),"")</f>
        <v/>
      </c>
      <c r="BL84" s="45" t="str">
        <f>IFERROR(IF(HLOOKUP('回答結果(KPMG編集)'!BL$2,'受領情報一覧(KPMG編集)'!$2:$100,ROW()-1,0)="","",HLOOKUP('回答結果(KPMG編集)'!BL$2,'受領情報一覧(KPMG編集)'!$2:$100,ROW()-1,0)),"")</f>
        <v/>
      </c>
      <c r="BM84" s="45" t="str">
        <f>IFERROR(IF(HLOOKUP('回答結果(KPMG編集)'!BM$2,'受領情報一覧(KPMG編集)'!$2:$100,ROW()-1,0)="","",HLOOKUP('回答結果(KPMG編集)'!BM$2,'受領情報一覧(KPMG編集)'!$2:$100,ROW()-1,0)),"")</f>
        <v/>
      </c>
      <c r="BN84" s="45" t="str">
        <f>IFERROR(IF(HLOOKUP('回答結果(KPMG編集)'!BN$2,'受領情報一覧(KPMG編集)'!$2:$100,ROW()-1,0)="","",HLOOKUP('回答結果(KPMG編集)'!BN$2,'受領情報一覧(KPMG編集)'!$2:$100,ROW()-1,0)),"")</f>
        <v/>
      </c>
      <c r="BO84" s="45" t="str">
        <f>IFERROR(IF(HLOOKUP('回答結果(KPMG編集)'!BO$2,'受領情報一覧(KPMG編集)'!$2:$100,ROW()-1,0)="","",HLOOKUP('回答結果(KPMG編集)'!BO$2,'受領情報一覧(KPMG編集)'!$2:$100,ROW()-1,0)),"")</f>
        <v/>
      </c>
      <c r="BP84" s="45" t="str">
        <f>IFERROR(IF(HLOOKUP('回答結果(KPMG編集)'!BP$2,'受領情報一覧(KPMG編集)'!$2:$100,ROW()-1,0)="","",HLOOKUP('回答結果(KPMG編集)'!BP$2,'受領情報一覧(KPMG編集)'!$2:$100,ROW()-1,0)),"")</f>
        <v/>
      </c>
      <c r="BQ84" s="45" t="str">
        <f>IFERROR(IF(HLOOKUP('回答結果(KPMG編集)'!BQ$2,'受領情報一覧(KPMG編集)'!$2:$100,ROW()-1,0)="","",HLOOKUP('回答結果(KPMG編集)'!BQ$2,'受領情報一覧(KPMG編集)'!$2:$100,ROW()-1,0)),"")</f>
        <v/>
      </c>
      <c r="BR84" s="45" t="str">
        <f>IFERROR(IF(HLOOKUP('回答結果(KPMG編集)'!BR$2,'受領情報一覧(KPMG編集)'!$2:$100,ROW()-1,0)="","",HLOOKUP('回答結果(KPMG編集)'!BR$2,'受領情報一覧(KPMG編集)'!$2:$100,ROW()-1,0)),"")</f>
        <v/>
      </c>
      <c r="BS84" s="45" t="str">
        <f>IFERROR(IF(HLOOKUP('回答結果(KPMG編集)'!BS$2,'受領情報一覧(KPMG編集)'!$2:$100,ROW()-1,0)="","",HLOOKUP('回答結果(KPMG編集)'!BS$2,'受領情報一覧(KPMG編集)'!$2:$100,ROW()-1,0)),"")</f>
        <v/>
      </c>
      <c r="BT84" s="45" t="str">
        <f>IFERROR(IF(HLOOKUP('回答結果(KPMG編集)'!BT$2,'受領情報一覧(KPMG編集)'!$2:$100,ROW()-1,0)="","",HLOOKUP('回答結果(KPMG編集)'!BT$2,'受領情報一覧(KPMG編集)'!$2:$100,ROW()-1,0)),"")</f>
        <v/>
      </c>
      <c r="BU84" s="45" t="str">
        <f>IFERROR(IF(HLOOKUP('回答結果(KPMG編集)'!BU$2,'受領情報一覧(KPMG編集)'!$2:$100,ROW()-1,0)="","",HLOOKUP('回答結果(KPMG編集)'!BU$2,'受領情報一覧(KPMG編集)'!$2:$100,ROW()-1,0)),"")</f>
        <v/>
      </c>
      <c r="BV84" s="45" t="str">
        <f>IFERROR(IF(HLOOKUP('回答結果(KPMG編集)'!BV$2,'受領情報一覧(KPMG編集)'!$2:$100,ROW()-1,0)="","",HLOOKUP('回答結果(KPMG編集)'!BV$2,'受領情報一覧(KPMG編集)'!$2:$100,ROW()-1,0)),"")</f>
        <v/>
      </c>
      <c r="BW84" s="45" t="str">
        <f>IFERROR(IF(HLOOKUP('回答結果(KPMG編集)'!BW$2,'受領情報一覧(KPMG編集)'!$2:$100,ROW()-1,0)="","",HLOOKUP('回答結果(KPMG編集)'!BW$2,'受領情報一覧(KPMG編集)'!$2:$100,ROW()-1,0)),"")</f>
        <v/>
      </c>
      <c r="BX84" s="45" t="str">
        <f>IFERROR(IF(HLOOKUP('回答結果(KPMG編集)'!BX$2,'受領情報一覧(KPMG編集)'!$2:$100,ROW()-1,0)="","",HLOOKUP('回答結果(KPMG編集)'!BX$2,'受領情報一覧(KPMG編集)'!$2:$100,ROW()-1,0)),"")</f>
        <v/>
      </c>
      <c r="BY84" s="45" t="str">
        <f>IFERROR(IF(HLOOKUP('回答結果(KPMG編集)'!BY$2,'受領情報一覧(KPMG編集)'!$2:$100,ROW()-1,0)="","",HLOOKUP('回答結果(KPMG編集)'!BY$2,'受領情報一覧(KPMG編集)'!$2:$100,ROW()-1,0)),"")</f>
        <v/>
      </c>
      <c r="BZ84" s="45" t="str">
        <f>IFERROR(IF(HLOOKUP('回答結果(KPMG編集)'!BZ$2,'受領情報一覧(KPMG編集)'!$2:$100,ROW()-1,0)="","",HLOOKUP('回答結果(KPMG編集)'!BZ$2,'受領情報一覧(KPMG編集)'!$2:$100,ROW()-1,0)),"")</f>
        <v/>
      </c>
      <c r="CA84" s="45" t="str">
        <f>IFERROR(IF(HLOOKUP('回答結果(KPMG編集)'!CA$2,'受領情報一覧(KPMG編集)'!$2:$100,ROW()-1,0)="","",HLOOKUP('回答結果(KPMG編集)'!CA$2,'受領情報一覧(KPMG編集)'!$2:$100,ROW()-1,0)),"")</f>
        <v/>
      </c>
      <c r="CB84" s="45" t="str">
        <f>IFERROR(IF(HLOOKUP('回答結果(KPMG編集)'!CB$2,'受領情報一覧(KPMG編集)'!$2:$100,ROW()-1,0)="","",HLOOKUP('回答結果(KPMG編集)'!CB$2,'受領情報一覧(KPMG編集)'!$2:$100,ROW()-1,0)),"")</f>
        <v/>
      </c>
      <c r="CC84" s="45" t="str">
        <f>IFERROR(IF(HLOOKUP('回答結果(KPMG編集)'!CC$2,'受領情報一覧(KPMG編集)'!$2:$100,ROW()-1,0)="","",HLOOKUP('回答結果(KPMG編集)'!CC$2,'受領情報一覧(KPMG編集)'!$2:$100,ROW()-1,0)),"")</f>
        <v/>
      </c>
      <c r="CD84" s="45" t="str">
        <f>IFERROR(IF(HLOOKUP('回答結果(KPMG編集)'!CD$2,'受領情報一覧(KPMG編集)'!$2:$100,ROW()-1,0)="","",HLOOKUP('回答結果(KPMG編集)'!CD$2,'受領情報一覧(KPMG編集)'!$2:$100,ROW()-1,0)),"")</f>
        <v/>
      </c>
      <c r="CE84" s="45" t="str">
        <f>IFERROR(IF(HLOOKUP('回答結果(KPMG編集)'!CE$2,'受領情報一覧(KPMG編集)'!$2:$100,ROW()-1,0)="","",HLOOKUP('回答結果(KPMG編集)'!CE$2,'受領情報一覧(KPMG編集)'!$2:$100,ROW()-1,0)),"")</f>
        <v/>
      </c>
      <c r="CF84" s="45" t="str">
        <f>IFERROR(IF(HLOOKUP('回答結果(KPMG編集)'!CF$2,'受領情報一覧(KPMG編集)'!$2:$100,ROW()-1,0)="","",HLOOKUP('回答結果(KPMG編集)'!CF$2,'受領情報一覧(KPMG編集)'!$2:$100,ROW()-1,0)),"")</f>
        <v/>
      </c>
      <c r="CG84" s="45" t="str">
        <f>IFERROR(IF(HLOOKUP('回答結果(KPMG編集)'!CG$2,'受領情報一覧(KPMG編集)'!$2:$100,ROW()-1,0)="","",HLOOKUP('回答結果(KPMG編集)'!CG$2,'受領情報一覧(KPMG編集)'!$2:$100,ROW()-1,0)),"")</f>
        <v/>
      </c>
      <c r="CH84" s="45" t="str">
        <f>IFERROR(IF(HLOOKUP('回答結果(KPMG編集)'!CH$2,'受領情報一覧(KPMG編集)'!$2:$100,ROW()-1,0)="","",HLOOKUP('回答結果(KPMG編集)'!CH$2,'受領情報一覧(KPMG編集)'!$2:$100,ROW()-1,0)),"")</f>
        <v/>
      </c>
      <c r="CI84" s="45" t="str">
        <f>IFERROR(IF(HLOOKUP('回答結果(KPMG編集)'!CI$2,'受領情報一覧(KPMG編集)'!$2:$100,ROW()-1,0)="","",HLOOKUP('回答結果(KPMG編集)'!CI$2,'受領情報一覧(KPMG編集)'!$2:$100,ROW()-1,0)),"")</f>
        <v/>
      </c>
      <c r="CJ84" s="45" t="str">
        <f>IFERROR(IF(HLOOKUP('回答結果(KPMG編集)'!CJ$2,'受領情報一覧(KPMG編集)'!$2:$100,ROW()-1,0)="","",HLOOKUP('回答結果(KPMG編集)'!CJ$2,'受領情報一覧(KPMG編集)'!$2:$100,ROW()-1,0)),"")</f>
        <v/>
      </c>
      <c r="CK84" s="45" t="str">
        <f>IFERROR(IF(HLOOKUP('回答結果(KPMG編集)'!CK$2,'受領情報一覧(KPMG編集)'!$2:$100,ROW()-1,0)="","",HLOOKUP('回答結果(KPMG編集)'!CK$2,'受領情報一覧(KPMG編集)'!$2:$100,ROW()-1,0)),"")</f>
        <v/>
      </c>
      <c r="CL84" s="45" t="str">
        <f>IFERROR(IF(HLOOKUP('回答結果(KPMG編集)'!CL$2,'受領情報一覧(KPMG編集)'!$2:$100,ROW()-1,0)="","",HLOOKUP('回答結果(KPMG編集)'!CL$2,'受領情報一覧(KPMG編集)'!$2:$100,ROW()-1,0)),"")</f>
        <v/>
      </c>
      <c r="CM84" s="45" t="str">
        <f>IFERROR(IF(HLOOKUP('回答結果(KPMG編集)'!CM$2,'受領情報一覧(KPMG編集)'!$2:$100,ROW()-1,0)="","",HLOOKUP('回答結果(KPMG編集)'!CM$2,'受領情報一覧(KPMG編集)'!$2:$100,ROW()-1,0)),"")</f>
        <v/>
      </c>
      <c r="CN84" s="45" t="str">
        <f>IFERROR(IF(HLOOKUP('回答結果(KPMG編集)'!CN$2,'受領情報一覧(KPMG編集)'!$2:$100,ROW()-1,0)="","",HLOOKUP('回答結果(KPMG編集)'!CN$2,'受領情報一覧(KPMG編集)'!$2:$100,ROW()-1,0)),"")</f>
        <v/>
      </c>
      <c r="CO84" s="45" t="str">
        <f>IFERROR(IF(HLOOKUP('回答結果(KPMG編集)'!CO$2,'受領情報一覧(KPMG編集)'!$2:$100,ROW()-1,0)="","",HLOOKUP('回答結果(KPMG編集)'!CO$2,'受領情報一覧(KPMG編集)'!$2:$100,ROW()-1,0)),"")</f>
        <v/>
      </c>
      <c r="CP84" s="45" t="str">
        <f>IFERROR(IF(HLOOKUP('回答結果(KPMG編集)'!CP$2,'受領情報一覧(KPMG編集)'!$2:$100,ROW()-1,0)="","",HLOOKUP('回答結果(KPMG編集)'!CP$2,'受領情報一覧(KPMG編集)'!$2:$100,ROW()-1,0)),"")</f>
        <v/>
      </c>
      <c r="CQ84" s="45" t="str">
        <f>IFERROR(IF(HLOOKUP('回答結果(KPMG編集)'!CQ$2,'受領情報一覧(KPMG編集)'!$2:$100,ROW()-1,0)="","",HLOOKUP('回答結果(KPMG編集)'!CQ$2,'受領情報一覧(KPMG編集)'!$2:$100,ROW()-1,0)),"")</f>
        <v/>
      </c>
      <c r="CR84" s="45" t="str">
        <f>IFERROR(IF(HLOOKUP('回答結果(KPMG編集)'!CR$2,'受領情報一覧(KPMG編集)'!$2:$100,ROW()-1,0)="","",HLOOKUP('回答結果(KPMG編集)'!CR$2,'受領情報一覧(KPMG編集)'!$2:$100,ROW()-1,0)),"")</f>
        <v/>
      </c>
      <c r="CS84" s="45" t="str">
        <f>IFERROR(IF(HLOOKUP('回答結果(KPMG編集)'!CS$2,'受領情報一覧(KPMG編集)'!$2:$100,ROW()-1,0)="","",HLOOKUP('回答結果(KPMG編集)'!CS$2,'受領情報一覧(KPMG編集)'!$2:$100,ROW()-1,0)),"")</f>
        <v/>
      </c>
      <c r="CT84" s="45" t="str">
        <f>IFERROR(IF(HLOOKUP('回答結果(KPMG編集)'!CT$2,'受領情報一覧(KPMG編集)'!$2:$100,ROW()-1,0)="","",HLOOKUP('回答結果(KPMG編集)'!CT$2,'受領情報一覧(KPMG編集)'!$2:$100,ROW()-1,0)),"")</f>
        <v/>
      </c>
      <c r="CU84" s="45" t="str">
        <f>IFERROR(IF(HLOOKUP('回答結果(KPMG編集)'!CU$2,'受領情報一覧(KPMG編集)'!$2:$100,ROW()-1,0)="","",HLOOKUP('回答結果(KPMG編集)'!CU$2,'受領情報一覧(KPMG編集)'!$2:$100,ROW()-1,0)),"")</f>
        <v/>
      </c>
      <c r="CV84" s="45" t="str">
        <f>IFERROR(IF(HLOOKUP('回答結果(KPMG編集)'!CV$2,'受領情報一覧(KPMG編集)'!$2:$100,ROW()-1,0)="","",HLOOKUP('回答結果(KPMG編集)'!CV$2,'受領情報一覧(KPMG編集)'!$2:$100,ROW()-1,0)),"")</f>
        <v/>
      </c>
      <c r="CW84" s="45" t="str">
        <f>IFERROR(IF(HLOOKUP('回答結果(KPMG編集)'!CW$2,'受領情報一覧(KPMG編集)'!$2:$100,ROW()-1,0)="","",HLOOKUP('回答結果(KPMG編集)'!CW$2,'受領情報一覧(KPMG編集)'!$2:$100,ROW()-1,0)),"")</f>
        <v/>
      </c>
      <c r="CX84" s="45" t="str">
        <f>IFERROR(IF(HLOOKUP('回答結果(KPMG編集)'!CX$2,'受領情報一覧(KPMG編集)'!$2:$100,ROW()-1,0)="","",HLOOKUP('回答結果(KPMG編集)'!CX$2,'受領情報一覧(KPMG編集)'!$2:$100,ROW()-1,0)),"")</f>
        <v/>
      </c>
      <c r="CY84" s="45" t="str">
        <f>IFERROR(IF(HLOOKUP('回答結果(KPMG編集)'!CY$2,'受領情報一覧(KPMG編集)'!$2:$100,ROW()-1,0)="","",HLOOKUP('回答結果(KPMG編集)'!CY$2,'受領情報一覧(KPMG編集)'!$2:$100,ROW()-1,0)),"")</f>
        <v/>
      </c>
      <c r="CZ84" s="45" t="str">
        <f>IFERROR(IF(HLOOKUP('回答結果(KPMG編集)'!CZ$2,'受領情報一覧(KPMG編集)'!$2:$100,ROW()-1,0)="","",HLOOKUP('回答結果(KPMG編集)'!CZ$2,'受領情報一覧(KPMG編集)'!$2:$100,ROW()-1,0)),"")</f>
        <v/>
      </c>
      <c r="DA84" s="45" t="str">
        <f>IFERROR(IF(HLOOKUP('回答結果(KPMG編集)'!DA$2,'受領情報一覧(KPMG編集)'!$2:$100,ROW()-1,0)="","",HLOOKUP('回答結果(KPMG編集)'!DA$2,'受領情報一覧(KPMG編集)'!$2:$100,ROW()-1,0)),"")</f>
        <v/>
      </c>
      <c r="DB84" s="45" t="str">
        <f>IFERROR(IF(HLOOKUP('回答結果(KPMG編集)'!DB$2,'受領情報一覧(KPMG編集)'!$2:$100,ROW()-1,0)="","",HLOOKUP('回答結果(KPMG編集)'!DB$2,'受領情報一覧(KPMG編集)'!$2:$100,ROW()-1,0)),"")</f>
        <v/>
      </c>
      <c r="DC84" s="45" t="str">
        <f>IFERROR(IF(HLOOKUP('回答結果(KPMG編集)'!DC$2,'受領情報一覧(KPMG編集)'!$2:$100,ROW()-1,0)="","",HLOOKUP('回答結果(KPMG編集)'!DC$2,'受領情報一覧(KPMG編集)'!$2:$100,ROW()-1,0)),"")</f>
        <v/>
      </c>
      <c r="DD84" s="45" t="str">
        <f>IFERROR(IF(HLOOKUP('回答結果(KPMG編集)'!DD$2,'受領情報一覧(KPMG編集)'!$2:$100,ROW()-1,0)="","",HLOOKUP('回答結果(KPMG編集)'!DD$2,'受領情報一覧(KPMG編集)'!$2:$100,ROW()-1,0)),"")</f>
        <v/>
      </c>
      <c r="DE84" s="45" t="str">
        <f>IFERROR(IF(HLOOKUP('回答結果(KPMG編集)'!DE$2,'受領情報一覧(KPMG編集)'!$2:$100,ROW()-1,0)="","",HLOOKUP('回答結果(KPMG編集)'!DE$2,'受領情報一覧(KPMG編集)'!$2:$100,ROW()-1,0)),"")</f>
        <v/>
      </c>
      <c r="DF84" s="45" t="str">
        <f>IFERROR(IF(HLOOKUP('回答結果(KPMG編集)'!DF$2,'受領情報一覧(KPMG編集)'!$2:$100,ROW()-1,0)="","",HLOOKUP('回答結果(KPMG編集)'!DF$2,'受領情報一覧(KPMG編集)'!$2:$100,ROW()-1,0)),"")</f>
        <v/>
      </c>
      <c r="DG84" s="45" t="str">
        <f>IFERROR(IF(HLOOKUP('回答結果(KPMG編集)'!DG$2,'受領情報一覧(KPMG編集)'!$2:$100,ROW()-1,0)="","",HLOOKUP('回答結果(KPMG編集)'!DG$2,'受領情報一覧(KPMG編集)'!$2:$100,ROW()-1,0)),"")</f>
        <v/>
      </c>
      <c r="DH84" s="45" t="str">
        <f>IFERROR(IF(HLOOKUP('回答結果(KPMG編集)'!DH$2,'受領情報一覧(KPMG編集)'!$2:$100,ROW()-1,0)="","",HLOOKUP('回答結果(KPMG編集)'!DH$2,'受領情報一覧(KPMG編集)'!$2:$100,ROW()-1,0)),"")</f>
        <v/>
      </c>
      <c r="DI84" s="45" t="str">
        <f>IFERROR(IF(HLOOKUP('回答結果(KPMG編集)'!DI$2,'受領情報一覧(KPMG編集)'!$2:$100,ROW()-1,0)="","",HLOOKUP('回答結果(KPMG編集)'!DI$2,'受領情報一覧(KPMG編集)'!$2:$100,ROW()-1,0)),"")</f>
        <v/>
      </c>
      <c r="DJ84" s="45" t="str">
        <f>IFERROR(IF(HLOOKUP('回答結果(KPMG編集)'!DJ$2,'受領情報一覧(KPMG編集)'!$2:$100,ROW()-1,0)="","",HLOOKUP('回答結果(KPMG編集)'!DJ$2,'受領情報一覧(KPMG編集)'!$2:$100,ROW()-1,0)),"")</f>
        <v/>
      </c>
      <c r="DK84" s="45" t="str">
        <f>IFERROR(IF(HLOOKUP('回答結果(KPMG編集)'!DK$2,'受領情報一覧(KPMG編集)'!$2:$100,ROW()-1,0)="","",HLOOKUP('回答結果(KPMG編集)'!DK$2,'受領情報一覧(KPMG編集)'!$2:$100,ROW()-1,0)),"")</f>
        <v/>
      </c>
      <c r="DL84" s="45" t="str">
        <f>IFERROR(IF(HLOOKUP('回答結果(KPMG編集)'!DL$2,'受領情報一覧(KPMG編集)'!$2:$100,ROW()-1,0)="","",HLOOKUP('回答結果(KPMG編集)'!DL$2,'受領情報一覧(KPMG編集)'!$2:$100,ROW()-1,0)),"")</f>
        <v/>
      </c>
      <c r="DM84" s="45" t="str">
        <f>IFERROR(IF(HLOOKUP('回答結果(KPMG編集)'!DM$2,'受領情報一覧(KPMG編集)'!$2:$100,ROW()-1,0)="","",HLOOKUP('回答結果(KPMG編集)'!DM$2,'受領情報一覧(KPMG編集)'!$2:$100,ROW()-1,0)),"")</f>
        <v/>
      </c>
      <c r="DN84" s="45" t="str">
        <f>IFERROR(IF(HLOOKUP('回答結果(KPMG編集)'!DN$2,'受領情報一覧(KPMG編集)'!$2:$100,ROW()-1,0)="","",HLOOKUP('回答結果(KPMG編集)'!DN$2,'受領情報一覧(KPMG編集)'!$2:$100,ROW()-1,0)),"")</f>
        <v/>
      </c>
      <c r="DO84" s="45" t="str">
        <f>IFERROR(IF(HLOOKUP('回答結果(KPMG編集)'!DO$2,'受領情報一覧(KPMG編集)'!$2:$100,ROW()-1,0)="","",HLOOKUP('回答結果(KPMG編集)'!DO$2,'受領情報一覧(KPMG編集)'!$2:$100,ROW()-1,0)),"")</f>
        <v/>
      </c>
      <c r="DP84" s="45" t="str">
        <f>IFERROR(IF(HLOOKUP('回答結果(KPMG編集)'!DP$2,'受領情報一覧(KPMG編集)'!$2:$100,ROW()-1,0)="","",HLOOKUP('回答結果(KPMG編集)'!DP$2,'受領情報一覧(KPMG編集)'!$2:$100,ROW()-1,0)),"")</f>
        <v/>
      </c>
      <c r="DQ84" s="45" t="str">
        <f>IFERROR(IF(HLOOKUP('回答結果(KPMG編集)'!DQ$2,'受領情報一覧(KPMG編集)'!$2:$100,ROW()-1,0)="","",HLOOKUP('回答結果(KPMG編集)'!DQ$2,'受領情報一覧(KPMG編集)'!$2:$100,ROW()-1,0)),"")</f>
        <v/>
      </c>
      <c r="DR84" s="45" t="str">
        <f>IFERROR(IF(HLOOKUP('回答結果(KPMG編集)'!DR$2,'受領情報一覧(KPMG編集)'!$2:$100,ROW()-1,0)="","",HLOOKUP('回答結果(KPMG編集)'!DR$2,'受領情報一覧(KPMG編集)'!$2:$100,ROW()-1,0)),"")</f>
        <v/>
      </c>
      <c r="DS84" s="45" t="str">
        <f>IFERROR(IF(HLOOKUP('回答結果(KPMG編集)'!DS$2,'受領情報一覧(KPMG編集)'!$2:$100,ROW()-1,0)="","",HLOOKUP('回答結果(KPMG編集)'!DS$2,'受領情報一覧(KPMG編集)'!$2:$100,ROW()-1,0)),"")</f>
        <v/>
      </c>
      <c r="DT84" s="45" t="str">
        <f>IFERROR(IF(HLOOKUP('回答結果(KPMG編集)'!DT$2,'受領情報一覧(KPMG編集)'!$2:$100,ROW()-1,0)="","",HLOOKUP('回答結果(KPMG編集)'!DT$2,'受領情報一覧(KPMG編集)'!$2:$100,ROW()-1,0)),"")</f>
        <v/>
      </c>
      <c r="DU84" s="45" t="str">
        <f>IFERROR(IF(HLOOKUP('回答結果(KPMG編集)'!DU$2,'受領情報一覧(KPMG編集)'!$2:$100,ROW()-1,0)="","",HLOOKUP('回答結果(KPMG編集)'!DU$2,'受領情報一覧(KPMG編集)'!$2:$100,ROW()-1,0)),"")</f>
        <v/>
      </c>
      <c r="DV84" s="45" t="str">
        <f>IFERROR(IF(HLOOKUP('回答結果(KPMG編集)'!DV$2,'受領情報一覧(KPMG編集)'!$2:$100,ROW()-1,0)="","",HLOOKUP('回答結果(KPMG編集)'!DV$2,'受領情報一覧(KPMG編集)'!$2:$100,ROW()-1,0)),"")</f>
        <v/>
      </c>
      <c r="DW84" s="45" t="str">
        <f>IFERROR(IF(HLOOKUP('回答結果(KPMG編集)'!DW$2,'受領情報一覧(KPMG編集)'!$2:$100,ROW()-1,0)="","",HLOOKUP('回答結果(KPMG編集)'!DW$2,'受領情報一覧(KPMG編集)'!$2:$100,ROW()-1,0)),"")</f>
        <v/>
      </c>
      <c r="DX84" s="45" t="str">
        <f>IFERROR(IF(HLOOKUP('回答結果(KPMG編集)'!DX$2,'受領情報一覧(KPMG編集)'!$2:$100,ROW()-1,0)="","",HLOOKUP('回答結果(KPMG編集)'!DX$2,'受領情報一覧(KPMG編集)'!$2:$100,ROW()-1,0)),"")</f>
        <v/>
      </c>
      <c r="DY84" s="45" t="str">
        <f>IFERROR(IF(HLOOKUP('回答結果(KPMG編集)'!DY$2,'受領情報一覧(KPMG編集)'!$2:$100,ROW()-1,0)="","",HLOOKUP('回答結果(KPMG編集)'!DY$2,'受領情報一覧(KPMG編集)'!$2:$100,ROW()-1,0)),"")</f>
        <v/>
      </c>
      <c r="DZ84" s="45" t="str">
        <f>IFERROR(IF(HLOOKUP('回答結果(KPMG編集)'!DZ$2,'受領情報一覧(KPMG編集)'!$2:$100,ROW()-1,0)="","",HLOOKUP('回答結果(KPMG編集)'!DZ$2,'受領情報一覧(KPMG編集)'!$2:$100,ROW()-1,0)),"")</f>
        <v/>
      </c>
      <c r="EA84" s="45" t="str">
        <f>IFERROR(IF(HLOOKUP('回答結果(KPMG編集)'!EA$3,'受領情報一覧(KPMG編集)'!$3:$100,ROW()-2,0)="","",HLOOKUP('回答結果(KPMG編集)'!EA$3,'受領情報一覧(KPMG編集)'!$3:$100,ROW()-2,0)),"")</f>
        <v/>
      </c>
      <c r="EB84" s="45" t="str">
        <f>IFERROR(IF(HLOOKUP('回答結果(KPMG編集)'!EB$3,'受領情報一覧(KPMG編集)'!$3:$100,ROW()-2,0)="","",HLOOKUP('回答結果(KPMG編集)'!EB$3,'受領情報一覧(KPMG編集)'!$3:$100,ROW()-2,0)),"")</f>
        <v/>
      </c>
    </row>
    <row r="85" spans="2:132" x14ac:dyDescent="0.55000000000000004">
      <c r="B85" s="67" t="str">
        <f>IFERROR(IF(Table1[[#This Row],[回答ID]]="","",Table1[[#This Row],[回答ID]]),"")</f>
        <v/>
      </c>
      <c r="C85" s="46" t="str">
        <f>IFERROR(IF(Table1[[#This Row],[開始時刻]]="","",Table1[[#This Row],[開始時刻]]),"")</f>
        <v/>
      </c>
      <c r="D85" s="46" t="str">
        <f>IFERROR(IF(Table1[[#This Row],[完了時刻]]="","",Table1[[#This Row],[完了時刻]]),"")</f>
        <v/>
      </c>
      <c r="E85" s="45" t="str">
        <f>IFERROR(IF(Table1[[#This Row],[メール]]="","",Table1[[#This Row],[メール]]),"")</f>
        <v/>
      </c>
      <c r="F85" s="45" t="str">
        <f>IFERROR(IF(Table1[[#This Row],[名前]]="","",Table1[[#This Row],[名前]]),"")</f>
        <v/>
      </c>
      <c r="G85" s="45" t="str">
        <f>IFERROR(IF(Table1[[#This Row],[最終変更時刻]]="","",Table1[[#This Row],[最終変更時刻]]),"")</f>
        <v/>
      </c>
      <c r="H85" s="45" t="str">
        <f>IFERROR(IF(HLOOKUP('回答結果(KPMG編集)'!H$2,'受領情報一覧(KPMG編集)'!$2:$100,ROW()-1,0)="","",HLOOKUP('回答結果(KPMG編集)'!H$2,'受領情報一覧(KPMG編集)'!$2:$100,ROW()-1,0)),"")</f>
        <v/>
      </c>
      <c r="I85" s="45" t="str">
        <f>IFERROR(IF(HLOOKUP('回答結果(KPMG編集)'!I$2,'受領情報一覧(KPMG編集)'!$2:$100,ROW()-1,0)="","",HLOOKUP('回答結果(KPMG編集)'!I$2,'受領情報一覧(KPMG編集)'!$2:$100,ROW()-1,0)),"")</f>
        <v/>
      </c>
      <c r="J85" s="45" t="str">
        <f>IFERROR(IF(HLOOKUP('回答結果(KPMG編集)'!J$2,'受領情報一覧(KPMG編集)'!$2:$100,ROW()-1,0)="","",HLOOKUP('回答結果(KPMG編集)'!J$2,'受領情報一覧(KPMG編集)'!$2:$100,ROW()-1,0)),"")</f>
        <v/>
      </c>
      <c r="K85" s="45" t="str">
        <f>IFERROR(IF(HLOOKUP('回答結果(KPMG編集)'!K$2,'受領情報一覧(KPMG編集)'!$2:$100,ROW()-1,0)="","",HLOOKUP('回答結果(KPMG編集)'!K$2,'受領情報一覧(KPMG編集)'!$2:$100,ROW()-1,0)),"")</f>
        <v/>
      </c>
      <c r="L85" s="45" t="str">
        <f>IFERROR(IF(HLOOKUP('回答結果(KPMG編集)'!L$2,'受領情報一覧(KPMG編集)'!$2:$100,ROW()-1,0)="","",HLOOKUP('回答結果(KPMG編集)'!L$2,'受領情報一覧(KPMG編集)'!$2:$100,ROW()-1,0)),"")</f>
        <v/>
      </c>
      <c r="M85" s="45" t="str">
        <f>IFERROR(IF(HLOOKUP('回答結果(KPMG編集)'!M$2,'受領情報一覧(KPMG編集)'!$2:$100,ROW()-1,0)="","",HLOOKUP('回答結果(KPMG編集)'!M$2,'受領情報一覧(KPMG編集)'!$2:$100,ROW()-1,0)),"")</f>
        <v/>
      </c>
      <c r="N85" s="45" t="str">
        <f>IFERROR(IF(HLOOKUP('回答結果(KPMG編集)'!N$2,'受領情報一覧(KPMG編集)'!$2:$100,ROW()-1,0)="","",HLOOKUP('回答結果(KPMG編集)'!N$2,'受領情報一覧(KPMG編集)'!$2:$100,ROW()-1,0)),"")</f>
        <v/>
      </c>
      <c r="O85" s="45" t="str">
        <f>IFERROR(IF(HLOOKUP('回答結果(KPMG編集)'!O$2,'受領情報一覧(KPMG編集)'!$2:$100,ROW()-1,0)="","",HLOOKUP('回答結果(KPMG編集)'!O$2,'受領情報一覧(KPMG編集)'!$2:$100,ROW()-1,0)),"")</f>
        <v/>
      </c>
      <c r="P85" s="45" t="str">
        <f>IFERROR(IF(HLOOKUP('回答結果(KPMG編集)'!P$2,'受領情報一覧(KPMG編集)'!$2:$100,ROW()-1,0)="","",HLOOKUP('回答結果(KPMG編集)'!P$2,'受領情報一覧(KPMG編集)'!$2:$100,ROW()-1,0)),"")</f>
        <v/>
      </c>
      <c r="Q85" s="45" t="str">
        <f>IFERROR(IF(HLOOKUP('回答結果(KPMG編集)'!Q$2,'受領情報一覧(KPMG編集)'!$2:$100,ROW()-1,0)="","",HLOOKUP('回答結果(KPMG編集)'!Q$2,'受領情報一覧(KPMG編集)'!$2:$100,ROW()-1,0)),"")</f>
        <v/>
      </c>
      <c r="R85" s="45" t="str">
        <f>IFERROR(IF(HLOOKUP('回答結果(KPMG編集)'!R$2,'受領情報一覧(KPMG編集)'!$2:$100,ROW()-1,0)="","",HLOOKUP('回答結果(KPMG編集)'!R$2,'受領情報一覧(KPMG編集)'!$2:$100,ROW()-1,0)),"")</f>
        <v/>
      </c>
      <c r="S85" s="45" t="str">
        <f>IFERROR(IF(HLOOKUP('回答結果(KPMG編集)'!S$2,'受領情報一覧(KPMG編集)'!$2:$100,ROW()-1,0)="","",HLOOKUP('回答結果(KPMG編集)'!S$2,'受領情報一覧(KPMG編集)'!$2:$100,ROW()-1,0)),"")</f>
        <v/>
      </c>
      <c r="T85" s="45" t="str">
        <f>IFERROR(IF(HLOOKUP('回答結果(KPMG編集)'!T$2,'受領情報一覧(KPMG編集)'!$2:$100,ROW()-1,0)="","",HLOOKUP('回答結果(KPMG編集)'!T$2,'受領情報一覧(KPMG編集)'!$2:$100,ROW()-1,0)),"")</f>
        <v/>
      </c>
      <c r="U85" s="45" t="str">
        <f>IFERROR(IF(HLOOKUP('回答結果(KPMG編集)'!U$2,'受領情報一覧(KPMG編集)'!$2:$100,ROW()-1,0)="","",HLOOKUP('回答結果(KPMG編集)'!U$2,'受領情報一覧(KPMG編集)'!$2:$100,ROW()-1,0)),"")</f>
        <v/>
      </c>
      <c r="V85" s="45" t="str">
        <f>IFERROR(IF(HLOOKUP('回答結果(KPMG編集)'!V$2,'受領情報一覧(KPMG編集)'!$2:$100,ROW()-1,0)="","",HLOOKUP('回答結果(KPMG編集)'!V$2,'受領情報一覧(KPMG編集)'!$2:$100,ROW()-1,0)),"")</f>
        <v/>
      </c>
      <c r="W85" s="45" t="str">
        <f>IFERROR(IF(HLOOKUP('回答結果(KPMG編集)'!W$2,'受領情報一覧(KPMG編集)'!$2:$100,ROW()-1,0)="","",HLOOKUP('回答結果(KPMG編集)'!W$2,'受領情報一覧(KPMG編集)'!$2:$100,ROW()-1,0)),"")</f>
        <v/>
      </c>
      <c r="X85" s="45" t="str">
        <f>IFERROR(IF(HLOOKUP('回答結果(KPMG編集)'!X$2,'受領情報一覧(KPMG編集)'!$2:$100,ROW()-1,0)="","",HLOOKUP('回答結果(KPMG編集)'!X$2,'受領情報一覧(KPMG編集)'!$2:$100,ROW()-1,0)),"")</f>
        <v/>
      </c>
      <c r="Y85" s="45" t="str">
        <f>IFERROR(IF(HLOOKUP('回答結果(KPMG編集)'!Y$2,'受領情報一覧(KPMG編集)'!$2:$100,ROW()-1,0)="","",HLOOKUP('回答結果(KPMG編集)'!Y$2,'受領情報一覧(KPMG編集)'!$2:$100,ROW()-1,0)),"")</f>
        <v/>
      </c>
      <c r="Z85" s="45" t="str">
        <f>IFERROR(IF(HLOOKUP('回答結果(KPMG編集)'!Z$2,'受領情報一覧(KPMG編集)'!$2:$100,ROW()-1,0)="","",HLOOKUP('回答結果(KPMG編集)'!Z$2,'受領情報一覧(KPMG編集)'!$2:$100,ROW()-1,0)),"")</f>
        <v/>
      </c>
      <c r="AA85" s="45" t="str">
        <f>IFERROR(IF(HLOOKUP('回答結果(KPMG編集)'!AA$2,'受領情報一覧(KPMG編集)'!$2:$100,ROW()-1,0)="","",HLOOKUP('回答結果(KPMG編集)'!AA$2,'受領情報一覧(KPMG編集)'!$2:$100,ROW()-1,0)),"")</f>
        <v/>
      </c>
      <c r="AB85" s="45" t="str">
        <f>IFERROR(IF(HLOOKUP('回答結果(KPMG編集)'!AB$2,'受領情報一覧(KPMG編集)'!$2:$100,ROW()-1,0)="","",HLOOKUP('回答結果(KPMG編集)'!AB$2,'受領情報一覧(KPMG編集)'!$2:$100,ROW()-1,0)),"")</f>
        <v/>
      </c>
      <c r="AC85" s="45" t="str">
        <f>IFERROR(IF(HLOOKUP('回答結果(KPMG編集)'!AC$2,'受領情報一覧(KPMG編集)'!$2:$100,ROW()-1,0)="","",HLOOKUP('回答結果(KPMG編集)'!AC$2,'受領情報一覧(KPMG編集)'!$2:$100,ROW()-1,0)),"")</f>
        <v/>
      </c>
      <c r="AD85" s="45" t="str">
        <f>IFERROR(IF(HLOOKUP('回答結果(KPMG編集)'!AD$2,'受領情報一覧(KPMG編集)'!$2:$100,ROW()-1,0)="","",HLOOKUP('回答結果(KPMG編集)'!AD$2,'受領情報一覧(KPMG編集)'!$2:$100,ROW()-1,0)),"")</f>
        <v/>
      </c>
      <c r="AE85" s="45" t="str">
        <f>IFERROR(IF(HLOOKUP('回答結果(KPMG編集)'!AE$2,'受領情報一覧(KPMG編集)'!$2:$100,ROW()-1,0)="","",HLOOKUP('回答結果(KPMG編集)'!AE$2,'受領情報一覧(KPMG編集)'!$2:$100,ROW()-1,0)),"")</f>
        <v/>
      </c>
      <c r="AF85" s="45" t="str">
        <f>IFERROR(IF(HLOOKUP('回答結果(KPMG編集)'!AF$2,'受領情報一覧(KPMG編集)'!$2:$100,ROW()-1,0)="","",HLOOKUP('回答結果(KPMG編集)'!AF$2,'受領情報一覧(KPMG編集)'!$2:$100,ROW()-1,0)),"")</f>
        <v/>
      </c>
      <c r="AG85" s="45" t="str">
        <f>IFERROR(IF(HLOOKUP('回答結果(KPMG編集)'!AG$2,'受領情報一覧(KPMG編集)'!$2:$100,ROW()-1,0)="","",HLOOKUP('回答結果(KPMG編集)'!AG$2,'受領情報一覧(KPMG編集)'!$2:$100,ROW()-1,0)),"")</f>
        <v/>
      </c>
      <c r="AH85" s="45" t="str">
        <f>IFERROR(IF(HLOOKUP('回答結果(KPMG編集)'!AH$2,'受領情報一覧(KPMG編集)'!$2:$100,ROW()-1,0)="","",HLOOKUP('回答結果(KPMG編集)'!AH$2,'受領情報一覧(KPMG編集)'!$2:$100,ROW()-1,0)),"")</f>
        <v/>
      </c>
      <c r="AI85" s="45" t="str">
        <f>IFERROR(IF(HLOOKUP('回答結果(KPMG編集)'!AI$2,'受領情報一覧(KPMG編集)'!$2:$100,ROW()-1,0)="","",HLOOKUP('回答結果(KPMG編集)'!AI$2,'受領情報一覧(KPMG編集)'!$2:$100,ROW()-1,0)),"")</f>
        <v/>
      </c>
      <c r="AJ85" s="45" t="str">
        <f>IFERROR(IF(HLOOKUP('回答結果(KPMG編集)'!AJ$2,'受領情報一覧(KPMG編集)'!$2:$100,ROW()-1,0)="","",HLOOKUP('回答結果(KPMG編集)'!AJ$2,'受領情報一覧(KPMG編集)'!$2:$100,ROW()-1,0)),"")</f>
        <v/>
      </c>
      <c r="AK85" s="45" t="str">
        <f>IFERROR(IF(HLOOKUP('回答結果(KPMG編集)'!AK$2,'受領情報一覧(KPMG編集)'!$2:$100,ROW()-1,0)="","",HLOOKUP('回答結果(KPMG編集)'!AK$2,'受領情報一覧(KPMG編集)'!$2:$100,ROW()-1,0)),"")</f>
        <v/>
      </c>
      <c r="AL85" s="45" t="str">
        <f>IFERROR(IF(HLOOKUP('回答結果(KPMG編集)'!AL$2,'受領情報一覧(KPMG編集)'!$2:$100,ROW()-1,0)="","",HLOOKUP('回答結果(KPMG編集)'!AL$2,'受領情報一覧(KPMG編集)'!$2:$100,ROW()-1,0)),"")</f>
        <v/>
      </c>
      <c r="AM85" s="45" t="str">
        <f>IFERROR(IF(HLOOKUP('回答結果(KPMG編集)'!AM$2,'受領情報一覧(KPMG編集)'!$2:$100,ROW()-1,0)="","",HLOOKUP('回答結果(KPMG編集)'!AM$2,'受領情報一覧(KPMG編集)'!$2:$100,ROW()-1,0)),"")</f>
        <v/>
      </c>
      <c r="AN85" s="45" t="str">
        <f>IFERROR(IF(HLOOKUP('回答結果(KPMG編集)'!AN$2,'受領情報一覧(KPMG編集)'!$2:$100,ROW()-1,0)="","",HLOOKUP('回答結果(KPMG編集)'!AN$2,'受領情報一覧(KPMG編集)'!$2:$100,ROW()-1,0)),"")</f>
        <v/>
      </c>
      <c r="AO85" s="45" t="str">
        <f>IFERROR(IF(HLOOKUP('回答結果(KPMG編集)'!AO$2,'受領情報一覧(KPMG編集)'!$2:$100,ROW()-1,0)="","",HLOOKUP('回答結果(KPMG編集)'!AO$2,'受領情報一覧(KPMG編集)'!$2:$100,ROW()-1,0)),"")</f>
        <v/>
      </c>
      <c r="AP85" s="45" t="str">
        <f>IFERROR(IF(HLOOKUP('回答結果(KPMG編集)'!AP$2,'受領情報一覧(KPMG編集)'!$2:$100,ROW()-1,0)="","",HLOOKUP('回答結果(KPMG編集)'!AP$2,'受領情報一覧(KPMG編集)'!$2:$100,ROW()-1,0)),"")</f>
        <v/>
      </c>
      <c r="AQ85" s="45" t="str">
        <f>IFERROR(IF(HLOOKUP('回答結果(KPMG編集)'!AQ$2,'受領情報一覧(KPMG編集)'!$2:$100,ROW()-1,0)="","",HLOOKUP('回答結果(KPMG編集)'!AQ$2,'受領情報一覧(KPMG編集)'!$2:$100,ROW()-1,0)),"")</f>
        <v/>
      </c>
      <c r="AR85" s="45" t="str">
        <f>IFERROR(IF(HLOOKUP('回答結果(KPMG編集)'!AR$2,'受領情報一覧(KPMG編集)'!$2:$100,ROW()-1,0)="","",HLOOKUP('回答結果(KPMG編集)'!AR$2,'受領情報一覧(KPMG編集)'!$2:$100,ROW()-1,0)),"")</f>
        <v/>
      </c>
      <c r="AS85" s="45" t="str">
        <f>IFERROR(IF(HLOOKUP('回答結果(KPMG編集)'!AS$2,'受領情報一覧(KPMG編集)'!$2:$100,ROW()-1,0)="","",HLOOKUP('回答結果(KPMG編集)'!AS$2,'受領情報一覧(KPMG編集)'!$2:$100,ROW()-1,0)),"")</f>
        <v/>
      </c>
      <c r="AT85" s="45" t="str">
        <f>IFERROR(IF(HLOOKUP('回答結果(KPMG編集)'!AT$2,'受領情報一覧(KPMG編集)'!$2:$100,ROW()-1,0)="","",HLOOKUP('回答結果(KPMG編集)'!AT$2,'受領情報一覧(KPMG編集)'!$2:$100,ROW()-1,0)),"")</f>
        <v/>
      </c>
      <c r="AU85" s="45" t="str">
        <f>IFERROR(IF(HLOOKUP('回答結果(KPMG編集)'!AU$2,'受領情報一覧(KPMG編集)'!$2:$100,ROW()-1,0)="","",HLOOKUP('回答結果(KPMG編集)'!AU$2,'受領情報一覧(KPMG編集)'!$2:$100,ROW()-1,0)),"")</f>
        <v/>
      </c>
      <c r="AV85" s="45" t="str">
        <f>IFERROR(IF(HLOOKUP('回答結果(KPMG編集)'!AV$2,'受領情報一覧(KPMG編集)'!$2:$100,ROW()-1,0)="","",HLOOKUP('回答結果(KPMG編集)'!AV$2,'受領情報一覧(KPMG編集)'!$2:$100,ROW()-1,0)),"")</f>
        <v/>
      </c>
      <c r="AW85" s="45" t="str">
        <f>IFERROR(IF(HLOOKUP('回答結果(KPMG編集)'!AW$2,'受領情報一覧(KPMG編集)'!$2:$100,ROW()-1,0)="","",HLOOKUP('回答結果(KPMG編集)'!AW$2,'受領情報一覧(KPMG編集)'!$2:$100,ROW()-1,0)),"")</f>
        <v/>
      </c>
      <c r="AX85" s="45" t="str">
        <f>IFERROR(IF(HLOOKUP('回答結果(KPMG編集)'!AX$2,'受領情報一覧(KPMG編集)'!$2:$100,ROW()-1,0)="","",HLOOKUP('回答結果(KPMG編集)'!AX$2,'受領情報一覧(KPMG編集)'!$2:$100,ROW()-1,0)),"")</f>
        <v/>
      </c>
      <c r="AY85" s="45" t="str">
        <f>IFERROR(IF(HLOOKUP('回答結果(KPMG編集)'!AY$2,'受領情報一覧(KPMG編集)'!$2:$100,ROW()-1,0)="","",HLOOKUP('回答結果(KPMG編集)'!AY$2,'受領情報一覧(KPMG編集)'!$2:$100,ROW()-1,0)),"")</f>
        <v/>
      </c>
      <c r="AZ85" s="45" t="str">
        <f>IFERROR(IF(HLOOKUP('回答結果(KPMG編集)'!AZ$2,'受領情報一覧(KPMG編集)'!$2:$100,ROW()-1,0)="","",HLOOKUP('回答結果(KPMG編集)'!AZ$2,'受領情報一覧(KPMG編集)'!$2:$100,ROW()-1,0)),"")</f>
        <v/>
      </c>
      <c r="BA85" s="45" t="str">
        <f>IFERROR(IF(HLOOKUP('回答結果(KPMG編集)'!BA$2,'受領情報一覧(KPMG編集)'!$2:$100,ROW()-1,0)="","",HLOOKUP('回答結果(KPMG編集)'!BA$2,'受領情報一覧(KPMG編集)'!$2:$100,ROW()-1,0)),"")</f>
        <v/>
      </c>
      <c r="BB85" s="185" t="str">
        <f>IFERROR(IF(HLOOKUP('回答結果(KPMG編集)'!BB$2,'受領情報一覧(KPMG編集)'!$2:$100,ROW()-1,0)="","",HLOOKUP('回答結果(KPMG編集)'!BB$2,'受領情報一覧(KPMG編集)'!$2:$100,ROW()-1,0)),"")</f>
        <v/>
      </c>
      <c r="BC85" s="45" t="str">
        <f>IFERROR(IF(HLOOKUP('回答結果(KPMG編集)'!BC$2,'受領情報一覧(KPMG編集)'!$2:$100,ROW()-1,0)="","",HLOOKUP('回答結果(KPMG編集)'!BC$2,'受領情報一覧(KPMG編集)'!$2:$100,ROW()-1,0)),"")</f>
        <v/>
      </c>
      <c r="BD85" s="45" t="str">
        <f>IFERROR(IF(HLOOKUP('回答結果(KPMG編集)'!BD$2,'受領情報一覧(KPMG編集)'!$2:$100,ROW()-1,0)="","",HLOOKUP('回答結果(KPMG編集)'!BD$2,'受領情報一覧(KPMG編集)'!$2:$100,ROW()-1,0)),"")</f>
        <v/>
      </c>
      <c r="BE85" s="45" t="str">
        <f>IFERROR(IF(HLOOKUP('回答結果(KPMG編集)'!BE$2,'受領情報一覧(KPMG編集)'!$2:$100,ROW()-1,0)="","",HLOOKUP('回答結果(KPMG編集)'!BE$2,'受領情報一覧(KPMG編集)'!$2:$100,ROW()-1,0)),"")</f>
        <v/>
      </c>
      <c r="BF85" s="45" t="str">
        <f>IFERROR(IF(HLOOKUP('回答結果(KPMG編集)'!BF$2,'受領情報一覧(KPMG編集)'!$2:$100,ROW()-1,0)="","",HLOOKUP('回答結果(KPMG編集)'!BF$2,'受領情報一覧(KPMG編集)'!$2:$100,ROW()-1,0)),"")</f>
        <v/>
      </c>
      <c r="BG85" s="45" t="str">
        <f>IFERROR(IF(HLOOKUP('回答結果(KPMG編集)'!BG$2,'受領情報一覧(KPMG編集)'!$2:$100,ROW()-1,0)="","",HLOOKUP('回答結果(KPMG編集)'!BG$2,'受領情報一覧(KPMG編集)'!$2:$100,ROW()-1,0)),"")</f>
        <v/>
      </c>
      <c r="BH85" s="45" t="str">
        <f>IFERROR(IF(HLOOKUP('回答結果(KPMG編集)'!BH$2,'受領情報一覧(KPMG編集)'!$2:$100,ROW()-1,0)="","",HLOOKUP('回答結果(KPMG編集)'!BH$2,'受領情報一覧(KPMG編集)'!$2:$100,ROW()-1,0)),"")</f>
        <v/>
      </c>
      <c r="BI85" s="45" t="str">
        <f>IFERROR(IF(HLOOKUP('回答結果(KPMG編集)'!BI$2,'受領情報一覧(KPMG編集)'!$2:$100,ROW()-1,0)="","",HLOOKUP('回答結果(KPMG編集)'!BI$2,'受領情報一覧(KPMG編集)'!$2:$100,ROW()-1,0)),"")</f>
        <v/>
      </c>
      <c r="BJ85" s="45" t="str">
        <f>IFERROR(IF(HLOOKUP('回答結果(KPMG編集)'!BJ$2,'受領情報一覧(KPMG編集)'!$2:$100,ROW()-1,0)="","",HLOOKUP('回答結果(KPMG編集)'!BJ$2,'受領情報一覧(KPMG編集)'!$2:$100,ROW()-1,0)),"")</f>
        <v/>
      </c>
      <c r="BK85" s="45" t="str">
        <f>IFERROR(IF(HLOOKUP('回答結果(KPMG編集)'!BK$2,'受領情報一覧(KPMG編集)'!$2:$100,ROW()-1,0)="","",HLOOKUP('回答結果(KPMG編集)'!BK$2,'受領情報一覧(KPMG編集)'!$2:$100,ROW()-1,0)),"")</f>
        <v/>
      </c>
      <c r="BL85" s="45" t="str">
        <f>IFERROR(IF(HLOOKUP('回答結果(KPMG編集)'!BL$2,'受領情報一覧(KPMG編集)'!$2:$100,ROW()-1,0)="","",HLOOKUP('回答結果(KPMG編集)'!BL$2,'受領情報一覧(KPMG編集)'!$2:$100,ROW()-1,0)),"")</f>
        <v/>
      </c>
      <c r="BM85" s="45" t="str">
        <f>IFERROR(IF(HLOOKUP('回答結果(KPMG編集)'!BM$2,'受領情報一覧(KPMG編集)'!$2:$100,ROW()-1,0)="","",HLOOKUP('回答結果(KPMG編集)'!BM$2,'受領情報一覧(KPMG編集)'!$2:$100,ROW()-1,0)),"")</f>
        <v/>
      </c>
      <c r="BN85" s="45" t="str">
        <f>IFERROR(IF(HLOOKUP('回答結果(KPMG編集)'!BN$2,'受領情報一覧(KPMG編集)'!$2:$100,ROW()-1,0)="","",HLOOKUP('回答結果(KPMG編集)'!BN$2,'受領情報一覧(KPMG編集)'!$2:$100,ROW()-1,0)),"")</f>
        <v/>
      </c>
      <c r="BO85" s="45" t="str">
        <f>IFERROR(IF(HLOOKUP('回答結果(KPMG編集)'!BO$2,'受領情報一覧(KPMG編集)'!$2:$100,ROW()-1,0)="","",HLOOKUP('回答結果(KPMG編集)'!BO$2,'受領情報一覧(KPMG編集)'!$2:$100,ROW()-1,0)),"")</f>
        <v/>
      </c>
      <c r="BP85" s="45" t="str">
        <f>IFERROR(IF(HLOOKUP('回答結果(KPMG編集)'!BP$2,'受領情報一覧(KPMG編集)'!$2:$100,ROW()-1,0)="","",HLOOKUP('回答結果(KPMG編集)'!BP$2,'受領情報一覧(KPMG編集)'!$2:$100,ROW()-1,0)),"")</f>
        <v/>
      </c>
      <c r="BQ85" s="45" t="str">
        <f>IFERROR(IF(HLOOKUP('回答結果(KPMG編集)'!BQ$2,'受領情報一覧(KPMG編集)'!$2:$100,ROW()-1,0)="","",HLOOKUP('回答結果(KPMG編集)'!BQ$2,'受領情報一覧(KPMG編集)'!$2:$100,ROW()-1,0)),"")</f>
        <v/>
      </c>
      <c r="BR85" s="45" t="str">
        <f>IFERROR(IF(HLOOKUP('回答結果(KPMG編集)'!BR$2,'受領情報一覧(KPMG編集)'!$2:$100,ROW()-1,0)="","",HLOOKUP('回答結果(KPMG編集)'!BR$2,'受領情報一覧(KPMG編集)'!$2:$100,ROW()-1,0)),"")</f>
        <v/>
      </c>
      <c r="BS85" s="45" t="str">
        <f>IFERROR(IF(HLOOKUP('回答結果(KPMG編集)'!BS$2,'受領情報一覧(KPMG編集)'!$2:$100,ROW()-1,0)="","",HLOOKUP('回答結果(KPMG編集)'!BS$2,'受領情報一覧(KPMG編集)'!$2:$100,ROW()-1,0)),"")</f>
        <v/>
      </c>
      <c r="BT85" s="45" t="str">
        <f>IFERROR(IF(HLOOKUP('回答結果(KPMG編集)'!BT$2,'受領情報一覧(KPMG編集)'!$2:$100,ROW()-1,0)="","",HLOOKUP('回答結果(KPMG編集)'!BT$2,'受領情報一覧(KPMG編集)'!$2:$100,ROW()-1,0)),"")</f>
        <v/>
      </c>
      <c r="BU85" s="45" t="str">
        <f>IFERROR(IF(HLOOKUP('回答結果(KPMG編集)'!BU$2,'受領情報一覧(KPMG編集)'!$2:$100,ROW()-1,0)="","",HLOOKUP('回答結果(KPMG編集)'!BU$2,'受領情報一覧(KPMG編集)'!$2:$100,ROW()-1,0)),"")</f>
        <v/>
      </c>
      <c r="BV85" s="45" t="str">
        <f>IFERROR(IF(HLOOKUP('回答結果(KPMG編集)'!BV$2,'受領情報一覧(KPMG編集)'!$2:$100,ROW()-1,0)="","",HLOOKUP('回答結果(KPMG編集)'!BV$2,'受領情報一覧(KPMG編集)'!$2:$100,ROW()-1,0)),"")</f>
        <v/>
      </c>
      <c r="BW85" s="45" t="str">
        <f>IFERROR(IF(HLOOKUP('回答結果(KPMG編集)'!BW$2,'受領情報一覧(KPMG編集)'!$2:$100,ROW()-1,0)="","",HLOOKUP('回答結果(KPMG編集)'!BW$2,'受領情報一覧(KPMG編集)'!$2:$100,ROW()-1,0)),"")</f>
        <v/>
      </c>
      <c r="BX85" s="45" t="str">
        <f>IFERROR(IF(HLOOKUP('回答結果(KPMG編集)'!BX$2,'受領情報一覧(KPMG編集)'!$2:$100,ROW()-1,0)="","",HLOOKUP('回答結果(KPMG編集)'!BX$2,'受領情報一覧(KPMG編集)'!$2:$100,ROW()-1,0)),"")</f>
        <v/>
      </c>
      <c r="BY85" s="45" t="str">
        <f>IFERROR(IF(HLOOKUP('回答結果(KPMG編集)'!BY$2,'受領情報一覧(KPMG編集)'!$2:$100,ROW()-1,0)="","",HLOOKUP('回答結果(KPMG編集)'!BY$2,'受領情報一覧(KPMG編集)'!$2:$100,ROW()-1,0)),"")</f>
        <v/>
      </c>
      <c r="BZ85" s="45" t="str">
        <f>IFERROR(IF(HLOOKUP('回答結果(KPMG編集)'!BZ$2,'受領情報一覧(KPMG編集)'!$2:$100,ROW()-1,0)="","",HLOOKUP('回答結果(KPMG編集)'!BZ$2,'受領情報一覧(KPMG編集)'!$2:$100,ROW()-1,0)),"")</f>
        <v/>
      </c>
      <c r="CA85" s="45" t="str">
        <f>IFERROR(IF(HLOOKUP('回答結果(KPMG編集)'!CA$2,'受領情報一覧(KPMG編集)'!$2:$100,ROW()-1,0)="","",HLOOKUP('回答結果(KPMG編集)'!CA$2,'受領情報一覧(KPMG編集)'!$2:$100,ROW()-1,0)),"")</f>
        <v/>
      </c>
      <c r="CB85" s="45" t="str">
        <f>IFERROR(IF(HLOOKUP('回答結果(KPMG編集)'!CB$2,'受領情報一覧(KPMG編集)'!$2:$100,ROW()-1,0)="","",HLOOKUP('回答結果(KPMG編集)'!CB$2,'受領情報一覧(KPMG編集)'!$2:$100,ROW()-1,0)),"")</f>
        <v/>
      </c>
      <c r="CC85" s="45" t="str">
        <f>IFERROR(IF(HLOOKUP('回答結果(KPMG編集)'!CC$2,'受領情報一覧(KPMG編集)'!$2:$100,ROW()-1,0)="","",HLOOKUP('回答結果(KPMG編集)'!CC$2,'受領情報一覧(KPMG編集)'!$2:$100,ROW()-1,0)),"")</f>
        <v/>
      </c>
      <c r="CD85" s="45" t="str">
        <f>IFERROR(IF(HLOOKUP('回答結果(KPMG編集)'!CD$2,'受領情報一覧(KPMG編集)'!$2:$100,ROW()-1,0)="","",HLOOKUP('回答結果(KPMG編集)'!CD$2,'受領情報一覧(KPMG編集)'!$2:$100,ROW()-1,0)),"")</f>
        <v/>
      </c>
      <c r="CE85" s="45" t="str">
        <f>IFERROR(IF(HLOOKUP('回答結果(KPMG編集)'!CE$2,'受領情報一覧(KPMG編集)'!$2:$100,ROW()-1,0)="","",HLOOKUP('回答結果(KPMG編集)'!CE$2,'受領情報一覧(KPMG編集)'!$2:$100,ROW()-1,0)),"")</f>
        <v/>
      </c>
      <c r="CF85" s="45" t="str">
        <f>IFERROR(IF(HLOOKUP('回答結果(KPMG編集)'!CF$2,'受領情報一覧(KPMG編集)'!$2:$100,ROW()-1,0)="","",HLOOKUP('回答結果(KPMG編集)'!CF$2,'受領情報一覧(KPMG編集)'!$2:$100,ROW()-1,0)),"")</f>
        <v/>
      </c>
      <c r="CG85" s="45" t="str">
        <f>IFERROR(IF(HLOOKUP('回答結果(KPMG編集)'!CG$2,'受領情報一覧(KPMG編集)'!$2:$100,ROW()-1,0)="","",HLOOKUP('回答結果(KPMG編集)'!CG$2,'受領情報一覧(KPMG編集)'!$2:$100,ROW()-1,0)),"")</f>
        <v/>
      </c>
      <c r="CH85" s="45" t="str">
        <f>IFERROR(IF(HLOOKUP('回答結果(KPMG編集)'!CH$2,'受領情報一覧(KPMG編集)'!$2:$100,ROW()-1,0)="","",HLOOKUP('回答結果(KPMG編集)'!CH$2,'受領情報一覧(KPMG編集)'!$2:$100,ROW()-1,0)),"")</f>
        <v/>
      </c>
      <c r="CI85" s="45" t="str">
        <f>IFERROR(IF(HLOOKUP('回答結果(KPMG編集)'!CI$2,'受領情報一覧(KPMG編集)'!$2:$100,ROW()-1,0)="","",HLOOKUP('回答結果(KPMG編集)'!CI$2,'受領情報一覧(KPMG編集)'!$2:$100,ROW()-1,0)),"")</f>
        <v/>
      </c>
      <c r="CJ85" s="45" t="str">
        <f>IFERROR(IF(HLOOKUP('回答結果(KPMG編集)'!CJ$2,'受領情報一覧(KPMG編集)'!$2:$100,ROW()-1,0)="","",HLOOKUP('回答結果(KPMG編集)'!CJ$2,'受領情報一覧(KPMG編集)'!$2:$100,ROW()-1,0)),"")</f>
        <v/>
      </c>
      <c r="CK85" s="45" t="str">
        <f>IFERROR(IF(HLOOKUP('回答結果(KPMG編集)'!CK$2,'受領情報一覧(KPMG編集)'!$2:$100,ROW()-1,0)="","",HLOOKUP('回答結果(KPMG編集)'!CK$2,'受領情報一覧(KPMG編集)'!$2:$100,ROW()-1,0)),"")</f>
        <v/>
      </c>
      <c r="CL85" s="45" t="str">
        <f>IFERROR(IF(HLOOKUP('回答結果(KPMG編集)'!CL$2,'受領情報一覧(KPMG編集)'!$2:$100,ROW()-1,0)="","",HLOOKUP('回答結果(KPMG編集)'!CL$2,'受領情報一覧(KPMG編集)'!$2:$100,ROW()-1,0)),"")</f>
        <v/>
      </c>
      <c r="CM85" s="45" t="str">
        <f>IFERROR(IF(HLOOKUP('回答結果(KPMG編集)'!CM$2,'受領情報一覧(KPMG編集)'!$2:$100,ROW()-1,0)="","",HLOOKUP('回答結果(KPMG編集)'!CM$2,'受領情報一覧(KPMG編集)'!$2:$100,ROW()-1,0)),"")</f>
        <v/>
      </c>
      <c r="CN85" s="45" t="str">
        <f>IFERROR(IF(HLOOKUP('回答結果(KPMG編集)'!CN$2,'受領情報一覧(KPMG編集)'!$2:$100,ROW()-1,0)="","",HLOOKUP('回答結果(KPMG編集)'!CN$2,'受領情報一覧(KPMG編集)'!$2:$100,ROW()-1,0)),"")</f>
        <v/>
      </c>
      <c r="CO85" s="45" t="str">
        <f>IFERROR(IF(HLOOKUP('回答結果(KPMG編集)'!CO$2,'受領情報一覧(KPMG編集)'!$2:$100,ROW()-1,0)="","",HLOOKUP('回答結果(KPMG編集)'!CO$2,'受領情報一覧(KPMG編集)'!$2:$100,ROW()-1,0)),"")</f>
        <v/>
      </c>
      <c r="CP85" s="45" t="str">
        <f>IFERROR(IF(HLOOKUP('回答結果(KPMG編集)'!CP$2,'受領情報一覧(KPMG編集)'!$2:$100,ROW()-1,0)="","",HLOOKUP('回答結果(KPMG編集)'!CP$2,'受領情報一覧(KPMG編集)'!$2:$100,ROW()-1,0)),"")</f>
        <v/>
      </c>
      <c r="CQ85" s="45" t="str">
        <f>IFERROR(IF(HLOOKUP('回答結果(KPMG編集)'!CQ$2,'受領情報一覧(KPMG編集)'!$2:$100,ROW()-1,0)="","",HLOOKUP('回答結果(KPMG編集)'!CQ$2,'受領情報一覧(KPMG編集)'!$2:$100,ROW()-1,0)),"")</f>
        <v/>
      </c>
      <c r="CR85" s="45" t="str">
        <f>IFERROR(IF(HLOOKUP('回答結果(KPMG編集)'!CR$2,'受領情報一覧(KPMG編集)'!$2:$100,ROW()-1,0)="","",HLOOKUP('回答結果(KPMG編集)'!CR$2,'受領情報一覧(KPMG編集)'!$2:$100,ROW()-1,0)),"")</f>
        <v/>
      </c>
      <c r="CS85" s="45" t="str">
        <f>IFERROR(IF(HLOOKUP('回答結果(KPMG編集)'!CS$2,'受領情報一覧(KPMG編集)'!$2:$100,ROW()-1,0)="","",HLOOKUP('回答結果(KPMG編集)'!CS$2,'受領情報一覧(KPMG編集)'!$2:$100,ROW()-1,0)),"")</f>
        <v/>
      </c>
      <c r="CT85" s="45" t="str">
        <f>IFERROR(IF(HLOOKUP('回答結果(KPMG編集)'!CT$2,'受領情報一覧(KPMG編集)'!$2:$100,ROW()-1,0)="","",HLOOKUP('回答結果(KPMG編集)'!CT$2,'受領情報一覧(KPMG編集)'!$2:$100,ROW()-1,0)),"")</f>
        <v/>
      </c>
      <c r="CU85" s="45" t="str">
        <f>IFERROR(IF(HLOOKUP('回答結果(KPMG編集)'!CU$2,'受領情報一覧(KPMG編集)'!$2:$100,ROW()-1,0)="","",HLOOKUP('回答結果(KPMG編集)'!CU$2,'受領情報一覧(KPMG編集)'!$2:$100,ROW()-1,0)),"")</f>
        <v/>
      </c>
      <c r="CV85" s="45" t="str">
        <f>IFERROR(IF(HLOOKUP('回答結果(KPMG編集)'!CV$2,'受領情報一覧(KPMG編集)'!$2:$100,ROW()-1,0)="","",HLOOKUP('回答結果(KPMG編集)'!CV$2,'受領情報一覧(KPMG編集)'!$2:$100,ROW()-1,0)),"")</f>
        <v/>
      </c>
      <c r="CW85" s="45" t="str">
        <f>IFERROR(IF(HLOOKUP('回答結果(KPMG編集)'!CW$2,'受領情報一覧(KPMG編集)'!$2:$100,ROW()-1,0)="","",HLOOKUP('回答結果(KPMG編集)'!CW$2,'受領情報一覧(KPMG編集)'!$2:$100,ROW()-1,0)),"")</f>
        <v/>
      </c>
      <c r="CX85" s="45" t="str">
        <f>IFERROR(IF(HLOOKUP('回答結果(KPMG編集)'!CX$2,'受領情報一覧(KPMG編集)'!$2:$100,ROW()-1,0)="","",HLOOKUP('回答結果(KPMG編集)'!CX$2,'受領情報一覧(KPMG編集)'!$2:$100,ROW()-1,0)),"")</f>
        <v/>
      </c>
      <c r="CY85" s="45" t="str">
        <f>IFERROR(IF(HLOOKUP('回答結果(KPMG編集)'!CY$2,'受領情報一覧(KPMG編集)'!$2:$100,ROW()-1,0)="","",HLOOKUP('回答結果(KPMG編集)'!CY$2,'受領情報一覧(KPMG編集)'!$2:$100,ROW()-1,0)),"")</f>
        <v/>
      </c>
      <c r="CZ85" s="45" t="str">
        <f>IFERROR(IF(HLOOKUP('回答結果(KPMG編集)'!CZ$2,'受領情報一覧(KPMG編集)'!$2:$100,ROW()-1,0)="","",HLOOKUP('回答結果(KPMG編集)'!CZ$2,'受領情報一覧(KPMG編集)'!$2:$100,ROW()-1,0)),"")</f>
        <v/>
      </c>
      <c r="DA85" s="45" t="str">
        <f>IFERROR(IF(HLOOKUP('回答結果(KPMG編集)'!DA$2,'受領情報一覧(KPMG編集)'!$2:$100,ROW()-1,0)="","",HLOOKUP('回答結果(KPMG編集)'!DA$2,'受領情報一覧(KPMG編集)'!$2:$100,ROW()-1,0)),"")</f>
        <v/>
      </c>
      <c r="DB85" s="45" t="str">
        <f>IFERROR(IF(HLOOKUP('回答結果(KPMG編集)'!DB$2,'受領情報一覧(KPMG編集)'!$2:$100,ROW()-1,0)="","",HLOOKUP('回答結果(KPMG編集)'!DB$2,'受領情報一覧(KPMG編集)'!$2:$100,ROW()-1,0)),"")</f>
        <v/>
      </c>
      <c r="DC85" s="45" t="str">
        <f>IFERROR(IF(HLOOKUP('回答結果(KPMG編集)'!DC$2,'受領情報一覧(KPMG編集)'!$2:$100,ROW()-1,0)="","",HLOOKUP('回答結果(KPMG編集)'!DC$2,'受領情報一覧(KPMG編集)'!$2:$100,ROW()-1,0)),"")</f>
        <v/>
      </c>
      <c r="DD85" s="45" t="str">
        <f>IFERROR(IF(HLOOKUP('回答結果(KPMG編集)'!DD$2,'受領情報一覧(KPMG編集)'!$2:$100,ROW()-1,0)="","",HLOOKUP('回答結果(KPMG編集)'!DD$2,'受領情報一覧(KPMG編集)'!$2:$100,ROW()-1,0)),"")</f>
        <v/>
      </c>
      <c r="DE85" s="45" t="str">
        <f>IFERROR(IF(HLOOKUP('回答結果(KPMG編集)'!DE$2,'受領情報一覧(KPMG編集)'!$2:$100,ROW()-1,0)="","",HLOOKUP('回答結果(KPMG編集)'!DE$2,'受領情報一覧(KPMG編集)'!$2:$100,ROW()-1,0)),"")</f>
        <v/>
      </c>
      <c r="DF85" s="45" t="str">
        <f>IFERROR(IF(HLOOKUP('回答結果(KPMG編集)'!DF$2,'受領情報一覧(KPMG編集)'!$2:$100,ROW()-1,0)="","",HLOOKUP('回答結果(KPMG編集)'!DF$2,'受領情報一覧(KPMG編集)'!$2:$100,ROW()-1,0)),"")</f>
        <v/>
      </c>
      <c r="DG85" s="45" t="str">
        <f>IFERROR(IF(HLOOKUP('回答結果(KPMG編集)'!DG$2,'受領情報一覧(KPMG編集)'!$2:$100,ROW()-1,0)="","",HLOOKUP('回答結果(KPMG編集)'!DG$2,'受領情報一覧(KPMG編集)'!$2:$100,ROW()-1,0)),"")</f>
        <v/>
      </c>
      <c r="DH85" s="45" t="str">
        <f>IFERROR(IF(HLOOKUP('回答結果(KPMG編集)'!DH$2,'受領情報一覧(KPMG編集)'!$2:$100,ROW()-1,0)="","",HLOOKUP('回答結果(KPMG編集)'!DH$2,'受領情報一覧(KPMG編集)'!$2:$100,ROW()-1,0)),"")</f>
        <v/>
      </c>
      <c r="DI85" s="45" t="str">
        <f>IFERROR(IF(HLOOKUP('回答結果(KPMG編集)'!DI$2,'受領情報一覧(KPMG編集)'!$2:$100,ROW()-1,0)="","",HLOOKUP('回答結果(KPMG編集)'!DI$2,'受領情報一覧(KPMG編集)'!$2:$100,ROW()-1,0)),"")</f>
        <v/>
      </c>
      <c r="DJ85" s="45" t="str">
        <f>IFERROR(IF(HLOOKUP('回答結果(KPMG編集)'!DJ$2,'受領情報一覧(KPMG編集)'!$2:$100,ROW()-1,0)="","",HLOOKUP('回答結果(KPMG編集)'!DJ$2,'受領情報一覧(KPMG編集)'!$2:$100,ROW()-1,0)),"")</f>
        <v/>
      </c>
      <c r="DK85" s="45" t="str">
        <f>IFERROR(IF(HLOOKUP('回答結果(KPMG編集)'!DK$2,'受領情報一覧(KPMG編集)'!$2:$100,ROW()-1,0)="","",HLOOKUP('回答結果(KPMG編集)'!DK$2,'受領情報一覧(KPMG編集)'!$2:$100,ROW()-1,0)),"")</f>
        <v/>
      </c>
      <c r="DL85" s="45" t="str">
        <f>IFERROR(IF(HLOOKUP('回答結果(KPMG編集)'!DL$2,'受領情報一覧(KPMG編集)'!$2:$100,ROW()-1,0)="","",HLOOKUP('回答結果(KPMG編集)'!DL$2,'受領情報一覧(KPMG編集)'!$2:$100,ROW()-1,0)),"")</f>
        <v/>
      </c>
      <c r="DM85" s="45" t="str">
        <f>IFERROR(IF(HLOOKUP('回答結果(KPMG編集)'!DM$2,'受領情報一覧(KPMG編集)'!$2:$100,ROW()-1,0)="","",HLOOKUP('回答結果(KPMG編集)'!DM$2,'受領情報一覧(KPMG編集)'!$2:$100,ROW()-1,0)),"")</f>
        <v/>
      </c>
      <c r="DN85" s="45" t="str">
        <f>IFERROR(IF(HLOOKUP('回答結果(KPMG編集)'!DN$2,'受領情報一覧(KPMG編集)'!$2:$100,ROW()-1,0)="","",HLOOKUP('回答結果(KPMG編集)'!DN$2,'受領情報一覧(KPMG編集)'!$2:$100,ROW()-1,0)),"")</f>
        <v/>
      </c>
      <c r="DO85" s="45" t="str">
        <f>IFERROR(IF(HLOOKUP('回答結果(KPMG編集)'!DO$2,'受領情報一覧(KPMG編集)'!$2:$100,ROW()-1,0)="","",HLOOKUP('回答結果(KPMG編集)'!DO$2,'受領情報一覧(KPMG編集)'!$2:$100,ROW()-1,0)),"")</f>
        <v/>
      </c>
      <c r="DP85" s="45" t="str">
        <f>IFERROR(IF(HLOOKUP('回答結果(KPMG編集)'!DP$2,'受領情報一覧(KPMG編集)'!$2:$100,ROW()-1,0)="","",HLOOKUP('回答結果(KPMG編集)'!DP$2,'受領情報一覧(KPMG編集)'!$2:$100,ROW()-1,0)),"")</f>
        <v/>
      </c>
      <c r="DQ85" s="45" t="str">
        <f>IFERROR(IF(HLOOKUP('回答結果(KPMG編集)'!DQ$2,'受領情報一覧(KPMG編集)'!$2:$100,ROW()-1,0)="","",HLOOKUP('回答結果(KPMG編集)'!DQ$2,'受領情報一覧(KPMG編集)'!$2:$100,ROW()-1,0)),"")</f>
        <v/>
      </c>
      <c r="DR85" s="45" t="str">
        <f>IFERROR(IF(HLOOKUP('回答結果(KPMG編集)'!DR$2,'受領情報一覧(KPMG編集)'!$2:$100,ROW()-1,0)="","",HLOOKUP('回答結果(KPMG編集)'!DR$2,'受領情報一覧(KPMG編集)'!$2:$100,ROW()-1,0)),"")</f>
        <v/>
      </c>
      <c r="DS85" s="45" t="str">
        <f>IFERROR(IF(HLOOKUP('回答結果(KPMG編集)'!DS$2,'受領情報一覧(KPMG編集)'!$2:$100,ROW()-1,0)="","",HLOOKUP('回答結果(KPMG編集)'!DS$2,'受領情報一覧(KPMG編集)'!$2:$100,ROW()-1,0)),"")</f>
        <v/>
      </c>
      <c r="DT85" s="45" t="str">
        <f>IFERROR(IF(HLOOKUP('回答結果(KPMG編集)'!DT$2,'受領情報一覧(KPMG編集)'!$2:$100,ROW()-1,0)="","",HLOOKUP('回答結果(KPMG編集)'!DT$2,'受領情報一覧(KPMG編集)'!$2:$100,ROW()-1,0)),"")</f>
        <v/>
      </c>
      <c r="DU85" s="45" t="str">
        <f>IFERROR(IF(HLOOKUP('回答結果(KPMG編集)'!DU$2,'受領情報一覧(KPMG編集)'!$2:$100,ROW()-1,0)="","",HLOOKUP('回答結果(KPMG編集)'!DU$2,'受領情報一覧(KPMG編集)'!$2:$100,ROW()-1,0)),"")</f>
        <v/>
      </c>
      <c r="DV85" s="45" t="str">
        <f>IFERROR(IF(HLOOKUP('回答結果(KPMG編集)'!DV$2,'受領情報一覧(KPMG編集)'!$2:$100,ROW()-1,0)="","",HLOOKUP('回答結果(KPMG編集)'!DV$2,'受領情報一覧(KPMG編集)'!$2:$100,ROW()-1,0)),"")</f>
        <v/>
      </c>
      <c r="DW85" s="45" t="str">
        <f>IFERROR(IF(HLOOKUP('回答結果(KPMG編集)'!DW$2,'受領情報一覧(KPMG編集)'!$2:$100,ROW()-1,0)="","",HLOOKUP('回答結果(KPMG編集)'!DW$2,'受領情報一覧(KPMG編集)'!$2:$100,ROW()-1,0)),"")</f>
        <v/>
      </c>
      <c r="DX85" s="45" t="str">
        <f>IFERROR(IF(HLOOKUP('回答結果(KPMG編集)'!DX$2,'受領情報一覧(KPMG編集)'!$2:$100,ROW()-1,0)="","",HLOOKUP('回答結果(KPMG編集)'!DX$2,'受領情報一覧(KPMG編集)'!$2:$100,ROW()-1,0)),"")</f>
        <v/>
      </c>
      <c r="DY85" s="45" t="str">
        <f>IFERROR(IF(HLOOKUP('回答結果(KPMG編集)'!DY$2,'受領情報一覧(KPMG編集)'!$2:$100,ROW()-1,0)="","",HLOOKUP('回答結果(KPMG編集)'!DY$2,'受領情報一覧(KPMG編集)'!$2:$100,ROW()-1,0)),"")</f>
        <v/>
      </c>
      <c r="DZ85" s="45" t="str">
        <f>IFERROR(IF(HLOOKUP('回答結果(KPMG編集)'!DZ$2,'受領情報一覧(KPMG編集)'!$2:$100,ROW()-1,0)="","",HLOOKUP('回答結果(KPMG編集)'!DZ$2,'受領情報一覧(KPMG編集)'!$2:$100,ROW()-1,0)),"")</f>
        <v/>
      </c>
      <c r="EA85" s="45" t="str">
        <f>IFERROR(IF(HLOOKUP('回答結果(KPMG編集)'!EA$3,'受領情報一覧(KPMG編集)'!$3:$100,ROW()-2,0)="","",HLOOKUP('回答結果(KPMG編集)'!EA$3,'受領情報一覧(KPMG編集)'!$3:$100,ROW()-2,0)),"")</f>
        <v/>
      </c>
      <c r="EB85" s="45" t="str">
        <f>IFERROR(IF(HLOOKUP('回答結果(KPMG編集)'!EB$3,'受領情報一覧(KPMG編集)'!$3:$100,ROW()-2,0)="","",HLOOKUP('回答結果(KPMG編集)'!EB$3,'受領情報一覧(KPMG編集)'!$3:$100,ROW()-2,0)),"")</f>
        <v/>
      </c>
    </row>
    <row r="86" spans="2:132" x14ac:dyDescent="0.55000000000000004">
      <c r="B86" s="67" t="str">
        <f>IFERROR(IF(Table1[[#This Row],[回答ID]]="","",Table1[[#This Row],[回答ID]]),"")</f>
        <v/>
      </c>
      <c r="C86" s="46" t="str">
        <f>IFERROR(IF(Table1[[#This Row],[開始時刻]]="","",Table1[[#This Row],[開始時刻]]),"")</f>
        <v/>
      </c>
      <c r="D86" s="46" t="str">
        <f>IFERROR(IF(Table1[[#This Row],[完了時刻]]="","",Table1[[#This Row],[完了時刻]]),"")</f>
        <v/>
      </c>
      <c r="E86" s="45" t="str">
        <f>IFERROR(IF(Table1[[#This Row],[メール]]="","",Table1[[#This Row],[メール]]),"")</f>
        <v/>
      </c>
      <c r="F86" s="45" t="str">
        <f>IFERROR(IF(Table1[[#This Row],[名前]]="","",Table1[[#This Row],[名前]]),"")</f>
        <v/>
      </c>
      <c r="G86" s="45" t="str">
        <f>IFERROR(IF(Table1[[#This Row],[最終変更時刻]]="","",Table1[[#This Row],[最終変更時刻]]),"")</f>
        <v/>
      </c>
      <c r="H86" s="45" t="str">
        <f>IFERROR(IF(HLOOKUP('回答結果(KPMG編集)'!H$2,'受領情報一覧(KPMG編集)'!$2:$100,ROW()-1,0)="","",HLOOKUP('回答結果(KPMG編集)'!H$2,'受領情報一覧(KPMG編集)'!$2:$100,ROW()-1,0)),"")</f>
        <v/>
      </c>
      <c r="I86" s="45" t="str">
        <f>IFERROR(IF(HLOOKUP('回答結果(KPMG編集)'!I$2,'受領情報一覧(KPMG編集)'!$2:$100,ROW()-1,0)="","",HLOOKUP('回答結果(KPMG編集)'!I$2,'受領情報一覧(KPMG編集)'!$2:$100,ROW()-1,0)),"")</f>
        <v/>
      </c>
      <c r="J86" s="45" t="str">
        <f>IFERROR(IF(HLOOKUP('回答結果(KPMG編集)'!J$2,'受領情報一覧(KPMG編集)'!$2:$100,ROW()-1,0)="","",HLOOKUP('回答結果(KPMG編集)'!J$2,'受領情報一覧(KPMG編集)'!$2:$100,ROW()-1,0)),"")</f>
        <v/>
      </c>
      <c r="K86" s="45" t="str">
        <f>IFERROR(IF(HLOOKUP('回答結果(KPMG編集)'!K$2,'受領情報一覧(KPMG編集)'!$2:$100,ROW()-1,0)="","",HLOOKUP('回答結果(KPMG編集)'!K$2,'受領情報一覧(KPMG編集)'!$2:$100,ROW()-1,0)),"")</f>
        <v/>
      </c>
      <c r="L86" s="45" t="str">
        <f>IFERROR(IF(HLOOKUP('回答結果(KPMG編集)'!L$2,'受領情報一覧(KPMG編集)'!$2:$100,ROW()-1,0)="","",HLOOKUP('回答結果(KPMG編集)'!L$2,'受領情報一覧(KPMG編集)'!$2:$100,ROW()-1,0)),"")</f>
        <v/>
      </c>
      <c r="M86" s="45" t="str">
        <f>IFERROR(IF(HLOOKUP('回答結果(KPMG編集)'!M$2,'受領情報一覧(KPMG編集)'!$2:$100,ROW()-1,0)="","",HLOOKUP('回答結果(KPMG編集)'!M$2,'受領情報一覧(KPMG編集)'!$2:$100,ROW()-1,0)),"")</f>
        <v/>
      </c>
      <c r="N86" s="45" t="str">
        <f>IFERROR(IF(HLOOKUP('回答結果(KPMG編集)'!N$2,'受領情報一覧(KPMG編集)'!$2:$100,ROW()-1,0)="","",HLOOKUP('回答結果(KPMG編集)'!N$2,'受領情報一覧(KPMG編集)'!$2:$100,ROW()-1,0)),"")</f>
        <v/>
      </c>
      <c r="O86" s="45" t="str">
        <f>IFERROR(IF(HLOOKUP('回答結果(KPMG編集)'!O$2,'受領情報一覧(KPMG編集)'!$2:$100,ROW()-1,0)="","",HLOOKUP('回答結果(KPMG編集)'!O$2,'受領情報一覧(KPMG編集)'!$2:$100,ROW()-1,0)),"")</f>
        <v/>
      </c>
      <c r="P86" s="45" t="str">
        <f>IFERROR(IF(HLOOKUP('回答結果(KPMG編集)'!P$2,'受領情報一覧(KPMG編集)'!$2:$100,ROW()-1,0)="","",HLOOKUP('回答結果(KPMG編集)'!P$2,'受領情報一覧(KPMG編集)'!$2:$100,ROW()-1,0)),"")</f>
        <v/>
      </c>
      <c r="Q86" s="45" t="str">
        <f>IFERROR(IF(HLOOKUP('回答結果(KPMG編集)'!Q$2,'受領情報一覧(KPMG編集)'!$2:$100,ROW()-1,0)="","",HLOOKUP('回答結果(KPMG編集)'!Q$2,'受領情報一覧(KPMG編集)'!$2:$100,ROW()-1,0)),"")</f>
        <v/>
      </c>
      <c r="R86" s="45" t="str">
        <f>IFERROR(IF(HLOOKUP('回答結果(KPMG編集)'!R$2,'受領情報一覧(KPMG編集)'!$2:$100,ROW()-1,0)="","",HLOOKUP('回答結果(KPMG編集)'!R$2,'受領情報一覧(KPMG編集)'!$2:$100,ROW()-1,0)),"")</f>
        <v/>
      </c>
      <c r="S86" s="45" t="str">
        <f>IFERROR(IF(HLOOKUP('回答結果(KPMG編集)'!S$2,'受領情報一覧(KPMG編集)'!$2:$100,ROW()-1,0)="","",HLOOKUP('回答結果(KPMG編集)'!S$2,'受領情報一覧(KPMG編集)'!$2:$100,ROW()-1,0)),"")</f>
        <v/>
      </c>
      <c r="T86" s="45" t="str">
        <f>IFERROR(IF(HLOOKUP('回答結果(KPMG編集)'!T$2,'受領情報一覧(KPMG編集)'!$2:$100,ROW()-1,0)="","",HLOOKUP('回答結果(KPMG編集)'!T$2,'受領情報一覧(KPMG編集)'!$2:$100,ROW()-1,0)),"")</f>
        <v/>
      </c>
      <c r="U86" s="45" t="str">
        <f>IFERROR(IF(HLOOKUP('回答結果(KPMG編集)'!U$2,'受領情報一覧(KPMG編集)'!$2:$100,ROW()-1,0)="","",HLOOKUP('回答結果(KPMG編集)'!U$2,'受領情報一覧(KPMG編集)'!$2:$100,ROW()-1,0)),"")</f>
        <v/>
      </c>
      <c r="V86" s="45" t="str">
        <f>IFERROR(IF(HLOOKUP('回答結果(KPMG編集)'!V$2,'受領情報一覧(KPMG編集)'!$2:$100,ROW()-1,0)="","",HLOOKUP('回答結果(KPMG編集)'!V$2,'受領情報一覧(KPMG編集)'!$2:$100,ROW()-1,0)),"")</f>
        <v/>
      </c>
      <c r="W86" s="45" t="str">
        <f>IFERROR(IF(HLOOKUP('回答結果(KPMG編集)'!W$2,'受領情報一覧(KPMG編集)'!$2:$100,ROW()-1,0)="","",HLOOKUP('回答結果(KPMG編集)'!W$2,'受領情報一覧(KPMG編集)'!$2:$100,ROW()-1,0)),"")</f>
        <v/>
      </c>
      <c r="X86" s="45" t="str">
        <f>IFERROR(IF(HLOOKUP('回答結果(KPMG編集)'!X$2,'受領情報一覧(KPMG編集)'!$2:$100,ROW()-1,0)="","",HLOOKUP('回答結果(KPMG編集)'!X$2,'受領情報一覧(KPMG編集)'!$2:$100,ROW()-1,0)),"")</f>
        <v/>
      </c>
      <c r="Y86" s="45" t="str">
        <f>IFERROR(IF(HLOOKUP('回答結果(KPMG編集)'!Y$2,'受領情報一覧(KPMG編集)'!$2:$100,ROW()-1,0)="","",HLOOKUP('回答結果(KPMG編集)'!Y$2,'受領情報一覧(KPMG編集)'!$2:$100,ROW()-1,0)),"")</f>
        <v/>
      </c>
      <c r="Z86" s="45" t="str">
        <f>IFERROR(IF(HLOOKUP('回答結果(KPMG編集)'!Z$2,'受領情報一覧(KPMG編集)'!$2:$100,ROW()-1,0)="","",HLOOKUP('回答結果(KPMG編集)'!Z$2,'受領情報一覧(KPMG編集)'!$2:$100,ROW()-1,0)),"")</f>
        <v/>
      </c>
      <c r="AA86" s="45" t="str">
        <f>IFERROR(IF(HLOOKUP('回答結果(KPMG編集)'!AA$2,'受領情報一覧(KPMG編集)'!$2:$100,ROW()-1,0)="","",HLOOKUP('回答結果(KPMG編集)'!AA$2,'受領情報一覧(KPMG編集)'!$2:$100,ROW()-1,0)),"")</f>
        <v/>
      </c>
      <c r="AB86" s="45" t="str">
        <f>IFERROR(IF(HLOOKUP('回答結果(KPMG編集)'!AB$2,'受領情報一覧(KPMG編集)'!$2:$100,ROW()-1,0)="","",HLOOKUP('回答結果(KPMG編集)'!AB$2,'受領情報一覧(KPMG編集)'!$2:$100,ROW()-1,0)),"")</f>
        <v/>
      </c>
      <c r="AC86" s="45" t="str">
        <f>IFERROR(IF(HLOOKUP('回答結果(KPMG編集)'!AC$2,'受領情報一覧(KPMG編集)'!$2:$100,ROW()-1,0)="","",HLOOKUP('回答結果(KPMG編集)'!AC$2,'受領情報一覧(KPMG編集)'!$2:$100,ROW()-1,0)),"")</f>
        <v/>
      </c>
      <c r="AD86" s="45" t="str">
        <f>IFERROR(IF(HLOOKUP('回答結果(KPMG編集)'!AD$2,'受領情報一覧(KPMG編集)'!$2:$100,ROW()-1,0)="","",HLOOKUP('回答結果(KPMG編集)'!AD$2,'受領情報一覧(KPMG編集)'!$2:$100,ROW()-1,0)),"")</f>
        <v/>
      </c>
      <c r="AE86" s="45" t="str">
        <f>IFERROR(IF(HLOOKUP('回答結果(KPMG編集)'!AE$2,'受領情報一覧(KPMG編集)'!$2:$100,ROW()-1,0)="","",HLOOKUP('回答結果(KPMG編集)'!AE$2,'受領情報一覧(KPMG編集)'!$2:$100,ROW()-1,0)),"")</f>
        <v/>
      </c>
      <c r="AF86" s="45" t="str">
        <f>IFERROR(IF(HLOOKUP('回答結果(KPMG編集)'!AF$2,'受領情報一覧(KPMG編集)'!$2:$100,ROW()-1,0)="","",HLOOKUP('回答結果(KPMG編集)'!AF$2,'受領情報一覧(KPMG編集)'!$2:$100,ROW()-1,0)),"")</f>
        <v/>
      </c>
      <c r="AG86" s="45" t="str">
        <f>IFERROR(IF(HLOOKUP('回答結果(KPMG編集)'!AG$2,'受領情報一覧(KPMG編集)'!$2:$100,ROW()-1,0)="","",HLOOKUP('回答結果(KPMG編集)'!AG$2,'受領情報一覧(KPMG編集)'!$2:$100,ROW()-1,0)),"")</f>
        <v/>
      </c>
      <c r="AH86" s="45" t="str">
        <f>IFERROR(IF(HLOOKUP('回答結果(KPMG編集)'!AH$2,'受領情報一覧(KPMG編集)'!$2:$100,ROW()-1,0)="","",HLOOKUP('回答結果(KPMG編集)'!AH$2,'受領情報一覧(KPMG編集)'!$2:$100,ROW()-1,0)),"")</f>
        <v/>
      </c>
      <c r="AI86" s="45" t="str">
        <f>IFERROR(IF(HLOOKUP('回答結果(KPMG編集)'!AI$2,'受領情報一覧(KPMG編集)'!$2:$100,ROW()-1,0)="","",HLOOKUP('回答結果(KPMG編集)'!AI$2,'受領情報一覧(KPMG編集)'!$2:$100,ROW()-1,0)),"")</f>
        <v/>
      </c>
      <c r="AJ86" s="45" t="str">
        <f>IFERROR(IF(HLOOKUP('回答結果(KPMG編集)'!AJ$2,'受領情報一覧(KPMG編集)'!$2:$100,ROW()-1,0)="","",HLOOKUP('回答結果(KPMG編集)'!AJ$2,'受領情報一覧(KPMG編集)'!$2:$100,ROW()-1,0)),"")</f>
        <v/>
      </c>
      <c r="AK86" s="45" t="str">
        <f>IFERROR(IF(HLOOKUP('回答結果(KPMG編集)'!AK$2,'受領情報一覧(KPMG編集)'!$2:$100,ROW()-1,0)="","",HLOOKUP('回答結果(KPMG編集)'!AK$2,'受領情報一覧(KPMG編集)'!$2:$100,ROW()-1,0)),"")</f>
        <v/>
      </c>
      <c r="AL86" s="45" t="str">
        <f>IFERROR(IF(HLOOKUP('回答結果(KPMG編集)'!AL$2,'受領情報一覧(KPMG編集)'!$2:$100,ROW()-1,0)="","",HLOOKUP('回答結果(KPMG編集)'!AL$2,'受領情報一覧(KPMG編集)'!$2:$100,ROW()-1,0)),"")</f>
        <v/>
      </c>
      <c r="AM86" s="45" t="str">
        <f>IFERROR(IF(HLOOKUP('回答結果(KPMG編集)'!AM$2,'受領情報一覧(KPMG編集)'!$2:$100,ROW()-1,0)="","",HLOOKUP('回答結果(KPMG編集)'!AM$2,'受領情報一覧(KPMG編集)'!$2:$100,ROW()-1,0)),"")</f>
        <v/>
      </c>
      <c r="AN86" s="45" t="str">
        <f>IFERROR(IF(HLOOKUP('回答結果(KPMG編集)'!AN$2,'受領情報一覧(KPMG編集)'!$2:$100,ROW()-1,0)="","",HLOOKUP('回答結果(KPMG編集)'!AN$2,'受領情報一覧(KPMG編集)'!$2:$100,ROW()-1,0)),"")</f>
        <v/>
      </c>
      <c r="AO86" s="45" t="str">
        <f>IFERROR(IF(HLOOKUP('回答結果(KPMG編集)'!AO$2,'受領情報一覧(KPMG編集)'!$2:$100,ROW()-1,0)="","",HLOOKUP('回答結果(KPMG編集)'!AO$2,'受領情報一覧(KPMG編集)'!$2:$100,ROW()-1,0)),"")</f>
        <v/>
      </c>
      <c r="AP86" s="45" t="str">
        <f>IFERROR(IF(HLOOKUP('回答結果(KPMG編集)'!AP$2,'受領情報一覧(KPMG編集)'!$2:$100,ROW()-1,0)="","",HLOOKUP('回答結果(KPMG編集)'!AP$2,'受領情報一覧(KPMG編集)'!$2:$100,ROW()-1,0)),"")</f>
        <v/>
      </c>
      <c r="AQ86" s="45" t="str">
        <f>IFERROR(IF(HLOOKUP('回答結果(KPMG編集)'!AQ$2,'受領情報一覧(KPMG編集)'!$2:$100,ROW()-1,0)="","",HLOOKUP('回答結果(KPMG編集)'!AQ$2,'受領情報一覧(KPMG編集)'!$2:$100,ROW()-1,0)),"")</f>
        <v/>
      </c>
      <c r="AR86" s="45" t="str">
        <f>IFERROR(IF(HLOOKUP('回答結果(KPMG編集)'!AR$2,'受領情報一覧(KPMG編集)'!$2:$100,ROW()-1,0)="","",HLOOKUP('回答結果(KPMG編集)'!AR$2,'受領情報一覧(KPMG編集)'!$2:$100,ROW()-1,0)),"")</f>
        <v/>
      </c>
      <c r="AS86" s="45" t="str">
        <f>IFERROR(IF(HLOOKUP('回答結果(KPMG編集)'!AS$2,'受領情報一覧(KPMG編集)'!$2:$100,ROW()-1,0)="","",HLOOKUP('回答結果(KPMG編集)'!AS$2,'受領情報一覧(KPMG編集)'!$2:$100,ROW()-1,0)),"")</f>
        <v/>
      </c>
      <c r="AT86" s="45" t="str">
        <f>IFERROR(IF(HLOOKUP('回答結果(KPMG編集)'!AT$2,'受領情報一覧(KPMG編集)'!$2:$100,ROW()-1,0)="","",HLOOKUP('回答結果(KPMG編集)'!AT$2,'受領情報一覧(KPMG編集)'!$2:$100,ROW()-1,0)),"")</f>
        <v/>
      </c>
      <c r="AU86" s="45" t="str">
        <f>IFERROR(IF(HLOOKUP('回答結果(KPMG編集)'!AU$2,'受領情報一覧(KPMG編集)'!$2:$100,ROW()-1,0)="","",HLOOKUP('回答結果(KPMG編集)'!AU$2,'受領情報一覧(KPMG編集)'!$2:$100,ROW()-1,0)),"")</f>
        <v/>
      </c>
      <c r="AV86" s="45" t="str">
        <f>IFERROR(IF(HLOOKUP('回答結果(KPMG編集)'!AV$2,'受領情報一覧(KPMG編集)'!$2:$100,ROW()-1,0)="","",HLOOKUP('回答結果(KPMG編集)'!AV$2,'受領情報一覧(KPMG編集)'!$2:$100,ROW()-1,0)),"")</f>
        <v/>
      </c>
      <c r="AW86" s="45" t="str">
        <f>IFERROR(IF(HLOOKUP('回答結果(KPMG編集)'!AW$2,'受領情報一覧(KPMG編集)'!$2:$100,ROW()-1,0)="","",HLOOKUP('回答結果(KPMG編集)'!AW$2,'受領情報一覧(KPMG編集)'!$2:$100,ROW()-1,0)),"")</f>
        <v/>
      </c>
      <c r="AX86" s="45" t="str">
        <f>IFERROR(IF(HLOOKUP('回答結果(KPMG編集)'!AX$2,'受領情報一覧(KPMG編集)'!$2:$100,ROW()-1,0)="","",HLOOKUP('回答結果(KPMG編集)'!AX$2,'受領情報一覧(KPMG編集)'!$2:$100,ROW()-1,0)),"")</f>
        <v/>
      </c>
      <c r="AY86" s="45" t="str">
        <f>IFERROR(IF(HLOOKUP('回答結果(KPMG編集)'!AY$2,'受領情報一覧(KPMG編集)'!$2:$100,ROW()-1,0)="","",HLOOKUP('回答結果(KPMG編集)'!AY$2,'受領情報一覧(KPMG編集)'!$2:$100,ROW()-1,0)),"")</f>
        <v/>
      </c>
      <c r="AZ86" s="45" t="str">
        <f>IFERROR(IF(HLOOKUP('回答結果(KPMG編集)'!AZ$2,'受領情報一覧(KPMG編集)'!$2:$100,ROW()-1,0)="","",HLOOKUP('回答結果(KPMG編集)'!AZ$2,'受領情報一覧(KPMG編集)'!$2:$100,ROW()-1,0)),"")</f>
        <v/>
      </c>
      <c r="BA86" s="45" t="str">
        <f>IFERROR(IF(HLOOKUP('回答結果(KPMG編集)'!BA$2,'受領情報一覧(KPMG編集)'!$2:$100,ROW()-1,0)="","",HLOOKUP('回答結果(KPMG編集)'!BA$2,'受領情報一覧(KPMG編集)'!$2:$100,ROW()-1,0)),"")</f>
        <v/>
      </c>
      <c r="BB86" s="185" t="str">
        <f>IFERROR(IF(HLOOKUP('回答結果(KPMG編集)'!BB$2,'受領情報一覧(KPMG編集)'!$2:$100,ROW()-1,0)="","",HLOOKUP('回答結果(KPMG編集)'!BB$2,'受領情報一覧(KPMG編集)'!$2:$100,ROW()-1,0)),"")</f>
        <v/>
      </c>
      <c r="BC86" s="45" t="str">
        <f>IFERROR(IF(HLOOKUP('回答結果(KPMG編集)'!BC$2,'受領情報一覧(KPMG編集)'!$2:$100,ROW()-1,0)="","",HLOOKUP('回答結果(KPMG編集)'!BC$2,'受領情報一覧(KPMG編集)'!$2:$100,ROW()-1,0)),"")</f>
        <v/>
      </c>
      <c r="BD86" s="45" t="str">
        <f>IFERROR(IF(HLOOKUP('回答結果(KPMG編集)'!BD$2,'受領情報一覧(KPMG編集)'!$2:$100,ROW()-1,0)="","",HLOOKUP('回答結果(KPMG編集)'!BD$2,'受領情報一覧(KPMG編集)'!$2:$100,ROW()-1,0)),"")</f>
        <v/>
      </c>
      <c r="BE86" s="45" t="str">
        <f>IFERROR(IF(HLOOKUP('回答結果(KPMG編集)'!BE$2,'受領情報一覧(KPMG編集)'!$2:$100,ROW()-1,0)="","",HLOOKUP('回答結果(KPMG編集)'!BE$2,'受領情報一覧(KPMG編集)'!$2:$100,ROW()-1,0)),"")</f>
        <v/>
      </c>
      <c r="BF86" s="45" t="str">
        <f>IFERROR(IF(HLOOKUP('回答結果(KPMG編集)'!BF$2,'受領情報一覧(KPMG編集)'!$2:$100,ROW()-1,0)="","",HLOOKUP('回答結果(KPMG編集)'!BF$2,'受領情報一覧(KPMG編集)'!$2:$100,ROW()-1,0)),"")</f>
        <v/>
      </c>
      <c r="BG86" s="45" t="str">
        <f>IFERROR(IF(HLOOKUP('回答結果(KPMG編集)'!BG$2,'受領情報一覧(KPMG編集)'!$2:$100,ROW()-1,0)="","",HLOOKUP('回答結果(KPMG編集)'!BG$2,'受領情報一覧(KPMG編集)'!$2:$100,ROW()-1,0)),"")</f>
        <v/>
      </c>
      <c r="BH86" s="45" t="str">
        <f>IFERROR(IF(HLOOKUP('回答結果(KPMG編集)'!BH$2,'受領情報一覧(KPMG編集)'!$2:$100,ROW()-1,0)="","",HLOOKUP('回答結果(KPMG編集)'!BH$2,'受領情報一覧(KPMG編集)'!$2:$100,ROW()-1,0)),"")</f>
        <v/>
      </c>
      <c r="BI86" s="45" t="str">
        <f>IFERROR(IF(HLOOKUP('回答結果(KPMG編集)'!BI$2,'受領情報一覧(KPMG編集)'!$2:$100,ROW()-1,0)="","",HLOOKUP('回答結果(KPMG編集)'!BI$2,'受領情報一覧(KPMG編集)'!$2:$100,ROW()-1,0)),"")</f>
        <v/>
      </c>
      <c r="BJ86" s="45" t="str">
        <f>IFERROR(IF(HLOOKUP('回答結果(KPMG編集)'!BJ$2,'受領情報一覧(KPMG編集)'!$2:$100,ROW()-1,0)="","",HLOOKUP('回答結果(KPMG編集)'!BJ$2,'受領情報一覧(KPMG編集)'!$2:$100,ROW()-1,0)),"")</f>
        <v/>
      </c>
      <c r="BK86" s="45" t="str">
        <f>IFERROR(IF(HLOOKUP('回答結果(KPMG編集)'!BK$2,'受領情報一覧(KPMG編集)'!$2:$100,ROW()-1,0)="","",HLOOKUP('回答結果(KPMG編集)'!BK$2,'受領情報一覧(KPMG編集)'!$2:$100,ROW()-1,0)),"")</f>
        <v/>
      </c>
      <c r="BL86" s="45" t="str">
        <f>IFERROR(IF(HLOOKUP('回答結果(KPMG編集)'!BL$2,'受領情報一覧(KPMG編集)'!$2:$100,ROW()-1,0)="","",HLOOKUP('回答結果(KPMG編集)'!BL$2,'受領情報一覧(KPMG編集)'!$2:$100,ROW()-1,0)),"")</f>
        <v/>
      </c>
      <c r="BM86" s="45" t="str">
        <f>IFERROR(IF(HLOOKUP('回答結果(KPMG編集)'!BM$2,'受領情報一覧(KPMG編集)'!$2:$100,ROW()-1,0)="","",HLOOKUP('回答結果(KPMG編集)'!BM$2,'受領情報一覧(KPMG編集)'!$2:$100,ROW()-1,0)),"")</f>
        <v/>
      </c>
      <c r="BN86" s="45" t="str">
        <f>IFERROR(IF(HLOOKUP('回答結果(KPMG編集)'!BN$2,'受領情報一覧(KPMG編集)'!$2:$100,ROW()-1,0)="","",HLOOKUP('回答結果(KPMG編集)'!BN$2,'受領情報一覧(KPMG編集)'!$2:$100,ROW()-1,0)),"")</f>
        <v/>
      </c>
      <c r="BO86" s="45" t="str">
        <f>IFERROR(IF(HLOOKUP('回答結果(KPMG編集)'!BO$2,'受領情報一覧(KPMG編集)'!$2:$100,ROW()-1,0)="","",HLOOKUP('回答結果(KPMG編集)'!BO$2,'受領情報一覧(KPMG編集)'!$2:$100,ROW()-1,0)),"")</f>
        <v/>
      </c>
      <c r="BP86" s="45" t="str">
        <f>IFERROR(IF(HLOOKUP('回答結果(KPMG編集)'!BP$2,'受領情報一覧(KPMG編集)'!$2:$100,ROW()-1,0)="","",HLOOKUP('回答結果(KPMG編集)'!BP$2,'受領情報一覧(KPMG編集)'!$2:$100,ROW()-1,0)),"")</f>
        <v/>
      </c>
      <c r="BQ86" s="45" t="str">
        <f>IFERROR(IF(HLOOKUP('回答結果(KPMG編集)'!BQ$2,'受領情報一覧(KPMG編集)'!$2:$100,ROW()-1,0)="","",HLOOKUP('回答結果(KPMG編集)'!BQ$2,'受領情報一覧(KPMG編集)'!$2:$100,ROW()-1,0)),"")</f>
        <v/>
      </c>
      <c r="BR86" s="45" t="str">
        <f>IFERROR(IF(HLOOKUP('回答結果(KPMG編集)'!BR$2,'受領情報一覧(KPMG編集)'!$2:$100,ROW()-1,0)="","",HLOOKUP('回答結果(KPMG編集)'!BR$2,'受領情報一覧(KPMG編集)'!$2:$100,ROW()-1,0)),"")</f>
        <v/>
      </c>
      <c r="BS86" s="45" t="str">
        <f>IFERROR(IF(HLOOKUP('回答結果(KPMG編集)'!BS$2,'受領情報一覧(KPMG編集)'!$2:$100,ROW()-1,0)="","",HLOOKUP('回答結果(KPMG編集)'!BS$2,'受領情報一覧(KPMG編集)'!$2:$100,ROW()-1,0)),"")</f>
        <v/>
      </c>
      <c r="BT86" s="45" t="str">
        <f>IFERROR(IF(HLOOKUP('回答結果(KPMG編集)'!BT$2,'受領情報一覧(KPMG編集)'!$2:$100,ROW()-1,0)="","",HLOOKUP('回答結果(KPMG編集)'!BT$2,'受領情報一覧(KPMG編集)'!$2:$100,ROW()-1,0)),"")</f>
        <v/>
      </c>
      <c r="BU86" s="45" t="str">
        <f>IFERROR(IF(HLOOKUP('回答結果(KPMG編集)'!BU$2,'受領情報一覧(KPMG編集)'!$2:$100,ROW()-1,0)="","",HLOOKUP('回答結果(KPMG編集)'!BU$2,'受領情報一覧(KPMG編集)'!$2:$100,ROW()-1,0)),"")</f>
        <v/>
      </c>
      <c r="BV86" s="45" t="str">
        <f>IFERROR(IF(HLOOKUP('回答結果(KPMG編集)'!BV$2,'受領情報一覧(KPMG編集)'!$2:$100,ROW()-1,0)="","",HLOOKUP('回答結果(KPMG編集)'!BV$2,'受領情報一覧(KPMG編集)'!$2:$100,ROW()-1,0)),"")</f>
        <v/>
      </c>
      <c r="BW86" s="45" t="str">
        <f>IFERROR(IF(HLOOKUP('回答結果(KPMG編集)'!BW$2,'受領情報一覧(KPMG編集)'!$2:$100,ROW()-1,0)="","",HLOOKUP('回答結果(KPMG編集)'!BW$2,'受領情報一覧(KPMG編集)'!$2:$100,ROW()-1,0)),"")</f>
        <v/>
      </c>
      <c r="BX86" s="45" t="str">
        <f>IFERROR(IF(HLOOKUP('回答結果(KPMG編集)'!BX$2,'受領情報一覧(KPMG編集)'!$2:$100,ROW()-1,0)="","",HLOOKUP('回答結果(KPMG編集)'!BX$2,'受領情報一覧(KPMG編集)'!$2:$100,ROW()-1,0)),"")</f>
        <v/>
      </c>
      <c r="BY86" s="45" t="str">
        <f>IFERROR(IF(HLOOKUP('回答結果(KPMG編集)'!BY$2,'受領情報一覧(KPMG編集)'!$2:$100,ROW()-1,0)="","",HLOOKUP('回答結果(KPMG編集)'!BY$2,'受領情報一覧(KPMG編集)'!$2:$100,ROW()-1,0)),"")</f>
        <v/>
      </c>
      <c r="BZ86" s="45" t="str">
        <f>IFERROR(IF(HLOOKUP('回答結果(KPMG編集)'!BZ$2,'受領情報一覧(KPMG編集)'!$2:$100,ROW()-1,0)="","",HLOOKUP('回答結果(KPMG編集)'!BZ$2,'受領情報一覧(KPMG編集)'!$2:$100,ROW()-1,0)),"")</f>
        <v/>
      </c>
      <c r="CA86" s="45" t="str">
        <f>IFERROR(IF(HLOOKUP('回答結果(KPMG編集)'!CA$2,'受領情報一覧(KPMG編集)'!$2:$100,ROW()-1,0)="","",HLOOKUP('回答結果(KPMG編集)'!CA$2,'受領情報一覧(KPMG編集)'!$2:$100,ROW()-1,0)),"")</f>
        <v/>
      </c>
      <c r="CB86" s="45" t="str">
        <f>IFERROR(IF(HLOOKUP('回答結果(KPMG編集)'!CB$2,'受領情報一覧(KPMG編集)'!$2:$100,ROW()-1,0)="","",HLOOKUP('回答結果(KPMG編集)'!CB$2,'受領情報一覧(KPMG編集)'!$2:$100,ROW()-1,0)),"")</f>
        <v/>
      </c>
      <c r="CC86" s="45" t="str">
        <f>IFERROR(IF(HLOOKUP('回答結果(KPMG編集)'!CC$2,'受領情報一覧(KPMG編集)'!$2:$100,ROW()-1,0)="","",HLOOKUP('回答結果(KPMG編集)'!CC$2,'受領情報一覧(KPMG編集)'!$2:$100,ROW()-1,0)),"")</f>
        <v/>
      </c>
      <c r="CD86" s="45" t="str">
        <f>IFERROR(IF(HLOOKUP('回答結果(KPMG編集)'!CD$2,'受領情報一覧(KPMG編集)'!$2:$100,ROW()-1,0)="","",HLOOKUP('回答結果(KPMG編集)'!CD$2,'受領情報一覧(KPMG編集)'!$2:$100,ROW()-1,0)),"")</f>
        <v/>
      </c>
      <c r="CE86" s="45" t="str">
        <f>IFERROR(IF(HLOOKUP('回答結果(KPMG編集)'!CE$2,'受領情報一覧(KPMG編集)'!$2:$100,ROW()-1,0)="","",HLOOKUP('回答結果(KPMG編集)'!CE$2,'受領情報一覧(KPMG編集)'!$2:$100,ROW()-1,0)),"")</f>
        <v/>
      </c>
      <c r="CF86" s="45" t="str">
        <f>IFERROR(IF(HLOOKUP('回答結果(KPMG編集)'!CF$2,'受領情報一覧(KPMG編集)'!$2:$100,ROW()-1,0)="","",HLOOKUP('回答結果(KPMG編集)'!CF$2,'受領情報一覧(KPMG編集)'!$2:$100,ROW()-1,0)),"")</f>
        <v/>
      </c>
      <c r="CG86" s="45" t="str">
        <f>IFERROR(IF(HLOOKUP('回答結果(KPMG編集)'!CG$2,'受領情報一覧(KPMG編集)'!$2:$100,ROW()-1,0)="","",HLOOKUP('回答結果(KPMG編集)'!CG$2,'受領情報一覧(KPMG編集)'!$2:$100,ROW()-1,0)),"")</f>
        <v/>
      </c>
      <c r="CH86" s="45" t="str">
        <f>IFERROR(IF(HLOOKUP('回答結果(KPMG編集)'!CH$2,'受領情報一覧(KPMG編集)'!$2:$100,ROW()-1,0)="","",HLOOKUP('回答結果(KPMG編集)'!CH$2,'受領情報一覧(KPMG編集)'!$2:$100,ROW()-1,0)),"")</f>
        <v/>
      </c>
      <c r="CI86" s="45" t="str">
        <f>IFERROR(IF(HLOOKUP('回答結果(KPMG編集)'!CI$2,'受領情報一覧(KPMG編集)'!$2:$100,ROW()-1,0)="","",HLOOKUP('回答結果(KPMG編集)'!CI$2,'受領情報一覧(KPMG編集)'!$2:$100,ROW()-1,0)),"")</f>
        <v/>
      </c>
      <c r="CJ86" s="45" t="str">
        <f>IFERROR(IF(HLOOKUP('回答結果(KPMG編集)'!CJ$2,'受領情報一覧(KPMG編集)'!$2:$100,ROW()-1,0)="","",HLOOKUP('回答結果(KPMG編集)'!CJ$2,'受領情報一覧(KPMG編集)'!$2:$100,ROW()-1,0)),"")</f>
        <v/>
      </c>
      <c r="CK86" s="45" t="str">
        <f>IFERROR(IF(HLOOKUP('回答結果(KPMG編集)'!CK$2,'受領情報一覧(KPMG編集)'!$2:$100,ROW()-1,0)="","",HLOOKUP('回答結果(KPMG編集)'!CK$2,'受領情報一覧(KPMG編集)'!$2:$100,ROW()-1,0)),"")</f>
        <v/>
      </c>
      <c r="CL86" s="45" t="str">
        <f>IFERROR(IF(HLOOKUP('回答結果(KPMG編集)'!CL$2,'受領情報一覧(KPMG編集)'!$2:$100,ROW()-1,0)="","",HLOOKUP('回答結果(KPMG編集)'!CL$2,'受領情報一覧(KPMG編集)'!$2:$100,ROW()-1,0)),"")</f>
        <v/>
      </c>
      <c r="CM86" s="45" t="str">
        <f>IFERROR(IF(HLOOKUP('回答結果(KPMG編集)'!CM$2,'受領情報一覧(KPMG編集)'!$2:$100,ROW()-1,0)="","",HLOOKUP('回答結果(KPMG編集)'!CM$2,'受領情報一覧(KPMG編集)'!$2:$100,ROW()-1,0)),"")</f>
        <v/>
      </c>
      <c r="CN86" s="45" t="str">
        <f>IFERROR(IF(HLOOKUP('回答結果(KPMG編集)'!CN$2,'受領情報一覧(KPMG編集)'!$2:$100,ROW()-1,0)="","",HLOOKUP('回答結果(KPMG編集)'!CN$2,'受領情報一覧(KPMG編集)'!$2:$100,ROW()-1,0)),"")</f>
        <v/>
      </c>
      <c r="CO86" s="45" t="str">
        <f>IFERROR(IF(HLOOKUP('回答結果(KPMG編集)'!CO$2,'受領情報一覧(KPMG編集)'!$2:$100,ROW()-1,0)="","",HLOOKUP('回答結果(KPMG編集)'!CO$2,'受領情報一覧(KPMG編集)'!$2:$100,ROW()-1,0)),"")</f>
        <v/>
      </c>
      <c r="CP86" s="45" t="str">
        <f>IFERROR(IF(HLOOKUP('回答結果(KPMG編集)'!CP$2,'受領情報一覧(KPMG編集)'!$2:$100,ROW()-1,0)="","",HLOOKUP('回答結果(KPMG編集)'!CP$2,'受領情報一覧(KPMG編集)'!$2:$100,ROW()-1,0)),"")</f>
        <v/>
      </c>
      <c r="CQ86" s="45" t="str">
        <f>IFERROR(IF(HLOOKUP('回答結果(KPMG編集)'!CQ$2,'受領情報一覧(KPMG編集)'!$2:$100,ROW()-1,0)="","",HLOOKUP('回答結果(KPMG編集)'!CQ$2,'受領情報一覧(KPMG編集)'!$2:$100,ROW()-1,0)),"")</f>
        <v/>
      </c>
      <c r="CR86" s="45" t="str">
        <f>IFERROR(IF(HLOOKUP('回答結果(KPMG編集)'!CR$2,'受領情報一覧(KPMG編集)'!$2:$100,ROW()-1,0)="","",HLOOKUP('回答結果(KPMG編集)'!CR$2,'受領情報一覧(KPMG編集)'!$2:$100,ROW()-1,0)),"")</f>
        <v/>
      </c>
      <c r="CS86" s="45" t="str">
        <f>IFERROR(IF(HLOOKUP('回答結果(KPMG編集)'!CS$2,'受領情報一覧(KPMG編集)'!$2:$100,ROW()-1,0)="","",HLOOKUP('回答結果(KPMG編集)'!CS$2,'受領情報一覧(KPMG編集)'!$2:$100,ROW()-1,0)),"")</f>
        <v/>
      </c>
      <c r="CT86" s="45" t="str">
        <f>IFERROR(IF(HLOOKUP('回答結果(KPMG編集)'!CT$2,'受領情報一覧(KPMG編集)'!$2:$100,ROW()-1,0)="","",HLOOKUP('回答結果(KPMG編集)'!CT$2,'受領情報一覧(KPMG編集)'!$2:$100,ROW()-1,0)),"")</f>
        <v/>
      </c>
      <c r="CU86" s="45" t="str">
        <f>IFERROR(IF(HLOOKUP('回答結果(KPMG編集)'!CU$2,'受領情報一覧(KPMG編集)'!$2:$100,ROW()-1,0)="","",HLOOKUP('回答結果(KPMG編集)'!CU$2,'受領情報一覧(KPMG編集)'!$2:$100,ROW()-1,0)),"")</f>
        <v/>
      </c>
      <c r="CV86" s="45" t="str">
        <f>IFERROR(IF(HLOOKUP('回答結果(KPMG編集)'!CV$2,'受領情報一覧(KPMG編集)'!$2:$100,ROW()-1,0)="","",HLOOKUP('回答結果(KPMG編集)'!CV$2,'受領情報一覧(KPMG編集)'!$2:$100,ROW()-1,0)),"")</f>
        <v/>
      </c>
      <c r="CW86" s="45" t="str">
        <f>IFERROR(IF(HLOOKUP('回答結果(KPMG編集)'!CW$2,'受領情報一覧(KPMG編集)'!$2:$100,ROW()-1,0)="","",HLOOKUP('回答結果(KPMG編集)'!CW$2,'受領情報一覧(KPMG編集)'!$2:$100,ROW()-1,0)),"")</f>
        <v/>
      </c>
      <c r="CX86" s="45" t="str">
        <f>IFERROR(IF(HLOOKUP('回答結果(KPMG編集)'!CX$2,'受領情報一覧(KPMG編集)'!$2:$100,ROW()-1,0)="","",HLOOKUP('回答結果(KPMG編集)'!CX$2,'受領情報一覧(KPMG編集)'!$2:$100,ROW()-1,0)),"")</f>
        <v/>
      </c>
      <c r="CY86" s="45" t="str">
        <f>IFERROR(IF(HLOOKUP('回答結果(KPMG編集)'!CY$2,'受領情報一覧(KPMG編集)'!$2:$100,ROW()-1,0)="","",HLOOKUP('回答結果(KPMG編集)'!CY$2,'受領情報一覧(KPMG編集)'!$2:$100,ROW()-1,0)),"")</f>
        <v/>
      </c>
      <c r="CZ86" s="45" t="str">
        <f>IFERROR(IF(HLOOKUP('回答結果(KPMG編集)'!CZ$2,'受領情報一覧(KPMG編集)'!$2:$100,ROW()-1,0)="","",HLOOKUP('回答結果(KPMG編集)'!CZ$2,'受領情報一覧(KPMG編集)'!$2:$100,ROW()-1,0)),"")</f>
        <v/>
      </c>
      <c r="DA86" s="45" t="str">
        <f>IFERROR(IF(HLOOKUP('回答結果(KPMG編集)'!DA$2,'受領情報一覧(KPMG編集)'!$2:$100,ROW()-1,0)="","",HLOOKUP('回答結果(KPMG編集)'!DA$2,'受領情報一覧(KPMG編集)'!$2:$100,ROW()-1,0)),"")</f>
        <v/>
      </c>
      <c r="DB86" s="45" t="str">
        <f>IFERROR(IF(HLOOKUP('回答結果(KPMG編集)'!DB$2,'受領情報一覧(KPMG編集)'!$2:$100,ROW()-1,0)="","",HLOOKUP('回答結果(KPMG編集)'!DB$2,'受領情報一覧(KPMG編集)'!$2:$100,ROW()-1,0)),"")</f>
        <v/>
      </c>
      <c r="DC86" s="45" t="str">
        <f>IFERROR(IF(HLOOKUP('回答結果(KPMG編集)'!DC$2,'受領情報一覧(KPMG編集)'!$2:$100,ROW()-1,0)="","",HLOOKUP('回答結果(KPMG編集)'!DC$2,'受領情報一覧(KPMG編集)'!$2:$100,ROW()-1,0)),"")</f>
        <v/>
      </c>
      <c r="DD86" s="45" t="str">
        <f>IFERROR(IF(HLOOKUP('回答結果(KPMG編集)'!DD$2,'受領情報一覧(KPMG編集)'!$2:$100,ROW()-1,0)="","",HLOOKUP('回答結果(KPMG編集)'!DD$2,'受領情報一覧(KPMG編集)'!$2:$100,ROW()-1,0)),"")</f>
        <v/>
      </c>
      <c r="DE86" s="45" t="str">
        <f>IFERROR(IF(HLOOKUP('回答結果(KPMG編集)'!DE$2,'受領情報一覧(KPMG編集)'!$2:$100,ROW()-1,0)="","",HLOOKUP('回答結果(KPMG編集)'!DE$2,'受領情報一覧(KPMG編集)'!$2:$100,ROW()-1,0)),"")</f>
        <v/>
      </c>
      <c r="DF86" s="45" t="str">
        <f>IFERROR(IF(HLOOKUP('回答結果(KPMG編集)'!DF$2,'受領情報一覧(KPMG編集)'!$2:$100,ROW()-1,0)="","",HLOOKUP('回答結果(KPMG編集)'!DF$2,'受領情報一覧(KPMG編集)'!$2:$100,ROW()-1,0)),"")</f>
        <v/>
      </c>
      <c r="DG86" s="45" t="str">
        <f>IFERROR(IF(HLOOKUP('回答結果(KPMG編集)'!DG$2,'受領情報一覧(KPMG編集)'!$2:$100,ROW()-1,0)="","",HLOOKUP('回答結果(KPMG編集)'!DG$2,'受領情報一覧(KPMG編集)'!$2:$100,ROW()-1,0)),"")</f>
        <v/>
      </c>
      <c r="DH86" s="45" t="str">
        <f>IFERROR(IF(HLOOKUP('回答結果(KPMG編集)'!DH$2,'受領情報一覧(KPMG編集)'!$2:$100,ROW()-1,0)="","",HLOOKUP('回答結果(KPMG編集)'!DH$2,'受領情報一覧(KPMG編集)'!$2:$100,ROW()-1,0)),"")</f>
        <v/>
      </c>
      <c r="DI86" s="45" t="str">
        <f>IFERROR(IF(HLOOKUP('回答結果(KPMG編集)'!DI$2,'受領情報一覧(KPMG編集)'!$2:$100,ROW()-1,0)="","",HLOOKUP('回答結果(KPMG編集)'!DI$2,'受領情報一覧(KPMG編集)'!$2:$100,ROW()-1,0)),"")</f>
        <v/>
      </c>
      <c r="DJ86" s="45" t="str">
        <f>IFERROR(IF(HLOOKUP('回答結果(KPMG編集)'!DJ$2,'受領情報一覧(KPMG編集)'!$2:$100,ROW()-1,0)="","",HLOOKUP('回答結果(KPMG編集)'!DJ$2,'受領情報一覧(KPMG編集)'!$2:$100,ROW()-1,0)),"")</f>
        <v/>
      </c>
      <c r="DK86" s="45" t="str">
        <f>IFERROR(IF(HLOOKUP('回答結果(KPMG編集)'!DK$2,'受領情報一覧(KPMG編集)'!$2:$100,ROW()-1,0)="","",HLOOKUP('回答結果(KPMG編集)'!DK$2,'受領情報一覧(KPMG編集)'!$2:$100,ROW()-1,0)),"")</f>
        <v/>
      </c>
      <c r="DL86" s="45" t="str">
        <f>IFERROR(IF(HLOOKUP('回答結果(KPMG編集)'!DL$2,'受領情報一覧(KPMG編集)'!$2:$100,ROW()-1,0)="","",HLOOKUP('回答結果(KPMG編集)'!DL$2,'受領情報一覧(KPMG編集)'!$2:$100,ROW()-1,0)),"")</f>
        <v/>
      </c>
      <c r="DM86" s="45" t="str">
        <f>IFERROR(IF(HLOOKUP('回答結果(KPMG編集)'!DM$2,'受領情報一覧(KPMG編集)'!$2:$100,ROW()-1,0)="","",HLOOKUP('回答結果(KPMG編集)'!DM$2,'受領情報一覧(KPMG編集)'!$2:$100,ROW()-1,0)),"")</f>
        <v/>
      </c>
      <c r="DN86" s="45" t="str">
        <f>IFERROR(IF(HLOOKUP('回答結果(KPMG編集)'!DN$2,'受領情報一覧(KPMG編集)'!$2:$100,ROW()-1,0)="","",HLOOKUP('回答結果(KPMG編集)'!DN$2,'受領情報一覧(KPMG編集)'!$2:$100,ROW()-1,0)),"")</f>
        <v/>
      </c>
      <c r="DO86" s="45" t="str">
        <f>IFERROR(IF(HLOOKUP('回答結果(KPMG編集)'!DO$2,'受領情報一覧(KPMG編集)'!$2:$100,ROW()-1,0)="","",HLOOKUP('回答結果(KPMG編集)'!DO$2,'受領情報一覧(KPMG編集)'!$2:$100,ROW()-1,0)),"")</f>
        <v/>
      </c>
      <c r="DP86" s="45" t="str">
        <f>IFERROR(IF(HLOOKUP('回答結果(KPMG編集)'!DP$2,'受領情報一覧(KPMG編集)'!$2:$100,ROW()-1,0)="","",HLOOKUP('回答結果(KPMG編集)'!DP$2,'受領情報一覧(KPMG編集)'!$2:$100,ROW()-1,0)),"")</f>
        <v/>
      </c>
      <c r="DQ86" s="45" t="str">
        <f>IFERROR(IF(HLOOKUP('回答結果(KPMG編集)'!DQ$2,'受領情報一覧(KPMG編集)'!$2:$100,ROW()-1,0)="","",HLOOKUP('回答結果(KPMG編集)'!DQ$2,'受領情報一覧(KPMG編集)'!$2:$100,ROW()-1,0)),"")</f>
        <v/>
      </c>
      <c r="DR86" s="45" t="str">
        <f>IFERROR(IF(HLOOKUP('回答結果(KPMG編集)'!DR$2,'受領情報一覧(KPMG編集)'!$2:$100,ROW()-1,0)="","",HLOOKUP('回答結果(KPMG編集)'!DR$2,'受領情報一覧(KPMG編集)'!$2:$100,ROW()-1,0)),"")</f>
        <v/>
      </c>
      <c r="DS86" s="45" t="str">
        <f>IFERROR(IF(HLOOKUP('回答結果(KPMG編集)'!DS$2,'受領情報一覧(KPMG編集)'!$2:$100,ROW()-1,0)="","",HLOOKUP('回答結果(KPMG編集)'!DS$2,'受領情報一覧(KPMG編集)'!$2:$100,ROW()-1,0)),"")</f>
        <v/>
      </c>
      <c r="DT86" s="45" t="str">
        <f>IFERROR(IF(HLOOKUP('回答結果(KPMG編集)'!DT$2,'受領情報一覧(KPMG編集)'!$2:$100,ROW()-1,0)="","",HLOOKUP('回答結果(KPMG編集)'!DT$2,'受領情報一覧(KPMG編集)'!$2:$100,ROW()-1,0)),"")</f>
        <v/>
      </c>
      <c r="DU86" s="45" t="str">
        <f>IFERROR(IF(HLOOKUP('回答結果(KPMG編集)'!DU$2,'受領情報一覧(KPMG編集)'!$2:$100,ROW()-1,0)="","",HLOOKUP('回答結果(KPMG編集)'!DU$2,'受領情報一覧(KPMG編集)'!$2:$100,ROW()-1,0)),"")</f>
        <v/>
      </c>
      <c r="DV86" s="45" t="str">
        <f>IFERROR(IF(HLOOKUP('回答結果(KPMG編集)'!DV$2,'受領情報一覧(KPMG編集)'!$2:$100,ROW()-1,0)="","",HLOOKUP('回答結果(KPMG編集)'!DV$2,'受領情報一覧(KPMG編集)'!$2:$100,ROW()-1,0)),"")</f>
        <v/>
      </c>
      <c r="DW86" s="45" t="str">
        <f>IFERROR(IF(HLOOKUP('回答結果(KPMG編集)'!DW$2,'受領情報一覧(KPMG編集)'!$2:$100,ROW()-1,0)="","",HLOOKUP('回答結果(KPMG編集)'!DW$2,'受領情報一覧(KPMG編集)'!$2:$100,ROW()-1,0)),"")</f>
        <v/>
      </c>
      <c r="DX86" s="45" t="str">
        <f>IFERROR(IF(HLOOKUP('回答結果(KPMG編集)'!DX$2,'受領情報一覧(KPMG編集)'!$2:$100,ROW()-1,0)="","",HLOOKUP('回答結果(KPMG編集)'!DX$2,'受領情報一覧(KPMG編集)'!$2:$100,ROW()-1,0)),"")</f>
        <v/>
      </c>
      <c r="DY86" s="45" t="str">
        <f>IFERROR(IF(HLOOKUP('回答結果(KPMG編集)'!DY$2,'受領情報一覧(KPMG編集)'!$2:$100,ROW()-1,0)="","",HLOOKUP('回答結果(KPMG編集)'!DY$2,'受領情報一覧(KPMG編集)'!$2:$100,ROW()-1,0)),"")</f>
        <v/>
      </c>
      <c r="DZ86" s="45" t="str">
        <f>IFERROR(IF(HLOOKUP('回答結果(KPMG編集)'!DZ$2,'受領情報一覧(KPMG編集)'!$2:$100,ROW()-1,0)="","",HLOOKUP('回答結果(KPMG編集)'!DZ$2,'受領情報一覧(KPMG編集)'!$2:$100,ROW()-1,0)),"")</f>
        <v/>
      </c>
      <c r="EA86" s="45" t="str">
        <f>IFERROR(IF(HLOOKUP('回答結果(KPMG編集)'!EA$3,'受領情報一覧(KPMG編集)'!$3:$100,ROW()-2,0)="","",HLOOKUP('回答結果(KPMG編集)'!EA$3,'受領情報一覧(KPMG編集)'!$3:$100,ROW()-2,0)),"")</f>
        <v/>
      </c>
      <c r="EB86" s="45" t="str">
        <f>IFERROR(IF(HLOOKUP('回答結果(KPMG編集)'!EB$3,'受領情報一覧(KPMG編集)'!$3:$100,ROW()-2,0)="","",HLOOKUP('回答結果(KPMG編集)'!EB$3,'受領情報一覧(KPMG編集)'!$3:$100,ROW()-2,0)),"")</f>
        <v/>
      </c>
    </row>
    <row r="87" spans="2:132" x14ac:dyDescent="0.55000000000000004">
      <c r="B87" s="67" t="str">
        <f>IFERROR(IF(Table1[[#This Row],[回答ID]]="","",Table1[[#This Row],[回答ID]]),"")</f>
        <v/>
      </c>
      <c r="C87" s="46" t="str">
        <f>IFERROR(IF(Table1[[#This Row],[開始時刻]]="","",Table1[[#This Row],[開始時刻]]),"")</f>
        <v/>
      </c>
      <c r="D87" s="46" t="str">
        <f>IFERROR(IF(Table1[[#This Row],[完了時刻]]="","",Table1[[#This Row],[完了時刻]]),"")</f>
        <v/>
      </c>
      <c r="E87" s="45" t="str">
        <f>IFERROR(IF(Table1[[#This Row],[メール]]="","",Table1[[#This Row],[メール]]),"")</f>
        <v/>
      </c>
      <c r="F87" s="45" t="str">
        <f>IFERROR(IF(Table1[[#This Row],[名前]]="","",Table1[[#This Row],[名前]]),"")</f>
        <v/>
      </c>
      <c r="G87" s="45" t="str">
        <f>IFERROR(IF(Table1[[#This Row],[最終変更時刻]]="","",Table1[[#This Row],[最終変更時刻]]),"")</f>
        <v/>
      </c>
      <c r="H87" s="45" t="str">
        <f>IFERROR(IF(HLOOKUP('回答結果(KPMG編集)'!H$2,'受領情報一覧(KPMG編集)'!$2:$100,ROW()-1,0)="","",HLOOKUP('回答結果(KPMG編集)'!H$2,'受領情報一覧(KPMG編集)'!$2:$100,ROW()-1,0)),"")</f>
        <v/>
      </c>
      <c r="I87" s="45" t="str">
        <f>IFERROR(IF(HLOOKUP('回答結果(KPMG編集)'!I$2,'受領情報一覧(KPMG編集)'!$2:$100,ROW()-1,0)="","",HLOOKUP('回答結果(KPMG編集)'!I$2,'受領情報一覧(KPMG編集)'!$2:$100,ROW()-1,0)),"")</f>
        <v/>
      </c>
      <c r="J87" s="45" t="str">
        <f>IFERROR(IF(HLOOKUP('回答結果(KPMG編集)'!J$2,'受領情報一覧(KPMG編集)'!$2:$100,ROW()-1,0)="","",HLOOKUP('回答結果(KPMG編集)'!J$2,'受領情報一覧(KPMG編集)'!$2:$100,ROW()-1,0)),"")</f>
        <v/>
      </c>
      <c r="K87" s="45" t="str">
        <f>IFERROR(IF(HLOOKUP('回答結果(KPMG編集)'!K$2,'受領情報一覧(KPMG編集)'!$2:$100,ROW()-1,0)="","",HLOOKUP('回答結果(KPMG編集)'!K$2,'受領情報一覧(KPMG編集)'!$2:$100,ROW()-1,0)),"")</f>
        <v/>
      </c>
      <c r="L87" s="45" t="str">
        <f>IFERROR(IF(HLOOKUP('回答結果(KPMG編集)'!L$2,'受領情報一覧(KPMG編集)'!$2:$100,ROW()-1,0)="","",HLOOKUP('回答結果(KPMG編集)'!L$2,'受領情報一覧(KPMG編集)'!$2:$100,ROW()-1,0)),"")</f>
        <v/>
      </c>
      <c r="M87" s="45" t="str">
        <f>IFERROR(IF(HLOOKUP('回答結果(KPMG編集)'!M$2,'受領情報一覧(KPMG編集)'!$2:$100,ROW()-1,0)="","",HLOOKUP('回答結果(KPMG編集)'!M$2,'受領情報一覧(KPMG編集)'!$2:$100,ROW()-1,0)),"")</f>
        <v/>
      </c>
      <c r="N87" s="45" t="str">
        <f>IFERROR(IF(HLOOKUP('回答結果(KPMG編集)'!N$2,'受領情報一覧(KPMG編集)'!$2:$100,ROW()-1,0)="","",HLOOKUP('回答結果(KPMG編集)'!N$2,'受領情報一覧(KPMG編集)'!$2:$100,ROW()-1,0)),"")</f>
        <v/>
      </c>
      <c r="O87" s="45" t="str">
        <f>IFERROR(IF(HLOOKUP('回答結果(KPMG編集)'!O$2,'受領情報一覧(KPMG編集)'!$2:$100,ROW()-1,0)="","",HLOOKUP('回答結果(KPMG編集)'!O$2,'受領情報一覧(KPMG編集)'!$2:$100,ROW()-1,0)),"")</f>
        <v/>
      </c>
      <c r="P87" s="45" t="str">
        <f>IFERROR(IF(HLOOKUP('回答結果(KPMG編集)'!P$2,'受領情報一覧(KPMG編集)'!$2:$100,ROW()-1,0)="","",HLOOKUP('回答結果(KPMG編集)'!P$2,'受領情報一覧(KPMG編集)'!$2:$100,ROW()-1,0)),"")</f>
        <v/>
      </c>
      <c r="Q87" s="45" t="str">
        <f>IFERROR(IF(HLOOKUP('回答結果(KPMG編集)'!Q$2,'受領情報一覧(KPMG編集)'!$2:$100,ROW()-1,0)="","",HLOOKUP('回答結果(KPMG編集)'!Q$2,'受領情報一覧(KPMG編集)'!$2:$100,ROW()-1,0)),"")</f>
        <v/>
      </c>
      <c r="R87" s="45" t="str">
        <f>IFERROR(IF(HLOOKUP('回答結果(KPMG編集)'!R$2,'受領情報一覧(KPMG編集)'!$2:$100,ROW()-1,0)="","",HLOOKUP('回答結果(KPMG編集)'!R$2,'受領情報一覧(KPMG編集)'!$2:$100,ROW()-1,0)),"")</f>
        <v/>
      </c>
      <c r="S87" s="45" t="str">
        <f>IFERROR(IF(HLOOKUP('回答結果(KPMG編集)'!S$2,'受領情報一覧(KPMG編集)'!$2:$100,ROW()-1,0)="","",HLOOKUP('回答結果(KPMG編集)'!S$2,'受領情報一覧(KPMG編集)'!$2:$100,ROW()-1,0)),"")</f>
        <v/>
      </c>
      <c r="T87" s="45" t="str">
        <f>IFERROR(IF(HLOOKUP('回答結果(KPMG編集)'!T$2,'受領情報一覧(KPMG編集)'!$2:$100,ROW()-1,0)="","",HLOOKUP('回答結果(KPMG編集)'!T$2,'受領情報一覧(KPMG編集)'!$2:$100,ROW()-1,0)),"")</f>
        <v/>
      </c>
      <c r="U87" s="45" t="str">
        <f>IFERROR(IF(HLOOKUP('回答結果(KPMG編集)'!U$2,'受領情報一覧(KPMG編集)'!$2:$100,ROW()-1,0)="","",HLOOKUP('回答結果(KPMG編集)'!U$2,'受領情報一覧(KPMG編集)'!$2:$100,ROW()-1,0)),"")</f>
        <v/>
      </c>
      <c r="V87" s="45" t="str">
        <f>IFERROR(IF(HLOOKUP('回答結果(KPMG編集)'!V$2,'受領情報一覧(KPMG編集)'!$2:$100,ROW()-1,0)="","",HLOOKUP('回答結果(KPMG編集)'!V$2,'受領情報一覧(KPMG編集)'!$2:$100,ROW()-1,0)),"")</f>
        <v/>
      </c>
      <c r="W87" s="45" t="str">
        <f>IFERROR(IF(HLOOKUP('回答結果(KPMG編集)'!W$2,'受領情報一覧(KPMG編集)'!$2:$100,ROW()-1,0)="","",HLOOKUP('回答結果(KPMG編集)'!W$2,'受領情報一覧(KPMG編集)'!$2:$100,ROW()-1,0)),"")</f>
        <v/>
      </c>
      <c r="X87" s="45" t="str">
        <f>IFERROR(IF(HLOOKUP('回答結果(KPMG編集)'!X$2,'受領情報一覧(KPMG編集)'!$2:$100,ROW()-1,0)="","",HLOOKUP('回答結果(KPMG編集)'!X$2,'受領情報一覧(KPMG編集)'!$2:$100,ROW()-1,0)),"")</f>
        <v/>
      </c>
      <c r="Y87" s="45" t="str">
        <f>IFERROR(IF(HLOOKUP('回答結果(KPMG編集)'!Y$2,'受領情報一覧(KPMG編集)'!$2:$100,ROW()-1,0)="","",HLOOKUP('回答結果(KPMG編集)'!Y$2,'受領情報一覧(KPMG編集)'!$2:$100,ROW()-1,0)),"")</f>
        <v/>
      </c>
      <c r="Z87" s="45" t="str">
        <f>IFERROR(IF(HLOOKUP('回答結果(KPMG編集)'!Z$2,'受領情報一覧(KPMG編集)'!$2:$100,ROW()-1,0)="","",HLOOKUP('回答結果(KPMG編集)'!Z$2,'受領情報一覧(KPMG編集)'!$2:$100,ROW()-1,0)),"")</f>
        <v/>
      </c>
      <c r="AA87" s="45" t="str">
        <f>IFERROR(IF(HLOOKUP('回答結果(KPMG編集)'!AA$2,'受領情報一覧(KPMG編集)'!$2:$100,ROW()-1,0)="","",HLOOKUP('回答結果(KPMG編集)'!AA$2,'受領情報一覧(KPMG編集)'!$2:$100,ROW()-1,0)),"")</f>
        <v/>
      </c>
      <c r="AB87" s="45" t="str">
        <f>IFERROR(IF(HLOOKUP('回答結果(KPMG編集)'!AB$2,'受領情報一覧(KPMG編集)'!$2:$100,ROW()-1,0)="","",HLOOKUP('回答結果(KPMG編集)'!AB$2,'受領情報一覧(KPMG編集)'!$2:$100,ROW()-1,0)),"")</f>
        <v/>
      </c>
      <c r="AC87" s="45" t="str">
        <f>IFERROR(IF(HLOOKUP('回答結果(KPMG編集)'!AC$2,'受領情報一覧(KPMG編集)'!$2:$100,ROW()-1,0)="","",HLOOKUP('回答結果(KPMG編集)'!AC$2,'受領情報一覧(KPMG編集)'!$2:$100,ROW()-1,0)),"")</f>
        <v/>
      </c>
      <c r="AD87" s="45" t="str">
        <f>IFERROR(IF(HLOOKUP('回答結果(KPMG編集)'!AD$2,'受領情報一覧(KPMG編集)'!$2:$100,ROW()-1,0)="","",HLOOKUP('回答結果(KPMG編集)'!AD$2,'受領情報一覧(KPMG編集)'!$2:$100,ROW()-1,0)),"")</f>
        <v/>
      </c>
      <c r="AE87" s="45" t="str">
        <f>IFERROR(IF(HLOOKUP('回答結果(KPMG編集)'!AE$2,'受領情報一覧(KPMG編集)'!$2:$100,ROW()-1,0)="","",HLOOKUP('回答結果(KPMG編集)'!AE$2,'受領情報一覧(KPMG編集)'!$2:$100,ROW()-1,0)),"")</f>
        <v/>
      </c>
      <c r="AF87" s="45" t="str">
        <f>IFERROR(IF(HLOOKUP('回答結果(KPMG編集)'!AF$2,'受領情報一覧(KPMG編集)'!$2:$100,ROW()-1,0)="","",HLOOKUP('回答結果(KPMG編集)'!AF$2,'受領情報一覧(KPMG編集)'!$2:$100,ROW()-1,0)),"")</f>
        <v/>
      </c>
      <c r="AG87" s="45" t="str">
        <f>IFERROR(IF(HLOOKUP('回答結果(KPMG編集)'!AG$2,'受領情報一覧(KPMG編集)'!$2:$100,ROW()-1,0)="","",HLOOKUP('回答結果(KPMG編集)'!AG$2,'受領情報一覧(KPMG編集)'!$2:$100,ROW()-1,0)),"")</f>
        <v/>
      </c>
      <c r="AH87" s="45" t="str">
        <f>IFERROR(IF(HLOOKUP('回答結果(KPMG編集)'!AH$2,'受領情報一覧(KPMG編集)'!$2:$100,ROW()-1,0)="","",HLOOKUP('回答結果(KPMG編集)'!AH$2,'受領情報一覧(KPMG編集)'!$2:$100,ROW()-1,0)),"")</f>
        <v/>
      </c>
      <c r="AI87" s="45" t="str">
        <f>IFERROR(IF(HLOOKUP('回答結果(KPMG編集)'!AI$2,'受領情報一覧(KPMG編集)'!$2:$100,ROW()-1,0)="","",HLOOKUP('回答結果(KPMG編集)'!AI$2,'受領情報一覧(KPMG編集)'!$2:$100,ROW()-1,0)),"")</f>
        <v/>
      </c>
      <c r="AJ87" s="45" t="str">
        <f>IFERROR(IF(HLOOKUP('回答結果(KPMG編集)'!AJ$2,'受領情報一覧(KPMG編集)'!$2:$100,ROW()-1,0)="","",HLOOKUP('回答結果(KPMG編集)'!AJ$2,'受領情報一覧(KPMG編集)'!$2:$100,ROW()-1,0)),"")</f>
        <v/>
      </c>
      <c r="AK87" s="45" t="str">
        <f>IFERROR(IF(HLOOKUP('回答結果(KPMG編集)'!AK$2,'受領情報一覧(KPMG編集)'!$2:$100,ROW()-1,0)="","",HLOOKUP('回答結果(KPMG編集)'!AK$2,'受領情報一覧(KPMG編集)'!$2:$100,ROW()-1,0)),"")</f>
        <v/>
      </c>
      <c r="AL87" s="45" t="str">
        <f>IFERROR(IF(HLOOKUP('回答結果(KPMG編集)'!AL$2,'受領情報一覧(KPMG編集)'!$2:$100,ROW()-1,0)="","",HLOOKUP('回答結果(KPMG編集)'!AL$2,'受領情報一覧(KPMG編集)'!$2:$100,ROW()-1,0)),"")</f>
        <v/>
      </c>
      <c r="AM87" s="45" t="str">
        <f>IFERROR(IF(HLOOKUP('回答結果(KPMG編集)'!AM$2,'受領情報一覧(KPMG編集)'!$2:$100,ROW()-1,0)="","",HLOOKUP('回答結果(KPMG編集)'!AM$2,'受領情報一覧(KPMG編集)'!$2:$100,ROW()-1,0)),"")</f>
        <v/>
      </c>
      <c r="AN87" s="45" t="str">
        <f>IFERROR(IF(HLOOKUP('回答結果(KPMG編集)'!AN$2,'受領情報一覧(KPMG編集)'!$2:$100,ROW()-1,0)="","",HLOOKUP('回答結果(KPMG編集)'!AN$2,'受領情報一覧(KPMG編集)'!$2:$100,ROW()-1,0)),"")</f>
        <v/>
      </c>
      <c r="AO87" s="45" t="str">
        <f>IFERROR(IF(HLOOKUP('回答結果(KPMG編集)'!AO$2,'受領情報一覧(KPMG編集)'!$2:$100,ROW()-1,0)="","",HLOOKUP('回答結果(KPMG編集)'!AO$2,'受領情報一覧(KPMG編集)'!$2:$100,ROW()-1,0)),"")</f>
        <v/>
      </c>
      <c r="AP87" s="45" t="str">
        <f>IFERROR(IF(HLOOKUP('回答結果(KPMG編集)'!AP$2,'受領情報一覧(KPMG編集)'!$2:$100,ROW()-1,0)="","",HLOOKUP('回答結果(KPMG編集)'!AP$2,'受領情報一覧(KPMG編集)'!$2:$100,ROW()-1,0)),"")</f>
        <v/>
      </c>
      <c r="AQ87" s="45" t="str">
        <f>IFERROR(IF(HLOOKUP('回答結果(KPMG編集)'!AQ$2,'受領情報一覧(KPMG編集)'!$2:$100,ROW()-1,0)="","",HLOOKUP('回答結果(KPMG編集)'!AQ$2,'受領情報一覧(KPMG編集)'!$2:$100,ROW()-1,0)),"")</f>
        <v/>
      </c>
      <c r="AR87" s="45" t="str">
        <f>IFERROR(IF(HLOOKUP('回答結果(KPMG編集)'!AR$2,'受領情報一覧(KPMG編集)'!$2:$100,ROW()-1,0)="","",HLOOKUP('回答結果(KPMG編集)'!AR$2,'受領情報一覧(KPMG編集)'!$2:$100,ROW()-1,0)),"")</f>
        <v/>
      </c>
      <c r="AS87" s="45" t="str">
        <f>IFERROR(IF(HLOOKUP('回答結果(KPMG編集)'!AS$2,'受領情報一覧(KPMG編集)'!$2:$100,ROW()-1,0)="","",HLOOKUP('回答結果(KPMG編集)'!AS$2,'受領情報一覧(KPMG編集)'!$2:$100,ROW()-1,0)),"")</f>
        <v/>
      </c>
      <c r="AT87" s="45" t="str">
        <f>IFERROR(IF(HLOOKUP('回答結果(KPMG編集)'!AT$2,'受領情報一覧(KPMG編集)'!$2:$100,ROW()-1,0)="","",HLOOKUP('回答結果(KPMG編集)'!AT$2,'受領情報一覧(KPMG編集)'!$2:$100,ROW()-1,0)),"")</f>
        <v/>
      </c>
      <c r="AU87" s="45" t="str">
        <f>IFERROR(IF(HLOOKUP('回答結果(KPMG編集)'!AU$2,'受領情報一覧(KPMG編集)'!$2:$100,ROW()-1,0)="","",HLOOKUP('回答結果(KPMG編集)'!AU$2,'受領情報一覧(KPMG編集)'!$2:$100,ROW()-1,0)),"")</f>
        <v/>
      </c>
      <c r="AV87" s="45" t="str">
        <f>IFERROR(IF(HLOOKUP('回答結果(KPMG編集)'!AV$2,'受領情報一覧(KPMG編集)'!$2:$100,ROW()-1,0)="","",HLOOKUP('回答結果(KPMG編集)'!AV$2,'受領情報一覧(KPMG編集)'!$2:$100,ROW()-1,0)),"")</f>
        <v/>
      </c>
      <c r="AW87" s="45" t="str">
        <f>IFERROR(IF(HLOOKUP('回答結果(KPMG編集)'!AW$2,'受領情報一覧(KPMG編集)'!$2:$100,ROW()-1,0)="","",HLOOKUP('回答結果(KPMG編集)'!AW$2,'受領情報一覧(KPMG編集)'!$2:$100,ROW()-1,0)),"")</f>
        <v/>
      </c>
      <c r="AX87" s="45" t="str">
        <f>IFERROR(IF(HLOOKUP('回答結果(KPMG編集)'!AX$2,'受領情報一覧(KPMG編集)'!$2:$100,ROW()-1,0)="","",HLOOKUP('回答結果(KPMG編集)'!AX$2,'受領情報一覧(KPMG編集)'!$2:$100,ROW()-1,0)),"")</f>
        <v/>
      </c>
      <c r="AY87" s="45" t="str">
        <f>IFERROR(IF(HLOOKUP('回答結果(KPMG編集)'!AY$2,'受領情報一覧(KPMG編集)'!$2:$100,ROW()-1,0)="","",HLOOKUP('回答結果(KPMG編集)'!AY$2,'受領情報一覧(KPMG編集)'!$2:$100,ROW()-1,0)),"")</f>
        <v/>
      </c>
      <c r="AZ87" s="45" t="str">
        <f>IFERROR(IF(HLOOKUP('回答結果(KPMG編集)'!AZ$2,'受領情報一覧(KPMG編集)'!$2:$100,ROW()-1,0)="","",HLOOKUP('回答結果(KPMG編集)'!AZ$2,'受領情報一覧(KPMG編集)'!$2:$100,ROW()-1,0)),"")</f>
        <v/>
      </c>
      <c r="BA87" s="45" t="str">
        <f>IFERROR(IF(HLOOKUP('回答結果(KPMG編集)'!BA$2,'受領情報一覧(KPMG編集)'!$2:$100,ROW()-1,0)="","",HLOOKUP('回答結果(KPMG編集)'!BA$2,'受領情報一覧(KPMG編集)'!$2:$100,ROW()-1,0)),"")</f>
        <v/>
      </c>
      <c r="BB87" s="185" t="str">
        <f>IFERROR(IF(HLOOKUP('回答結果(KPMG編集)'!BB$2,'受領情報一覧(KPMG編集)'!$2:$100,ROW()-1,0)="","",HLOOKUP('回答結果(KPMG編集)'!BB$2,'受領情報一覧(KPMG編集)'!$2:$100,ROW()-1,0)),"")</f>
        <v/>
      </c>
      <c r="BC87" s="45" t="str">
        <f>IFERROR(IF(HLOOKUP('回答結果(KPMG編集)'!BC$2,'受領情報一覧(KPMG編集)'!$2:$100,ROW()-1,0)="","",HLOOKUP('回答結果(KPMG編集)'!BC$2,'受領情報一覧(KPMG編集)'!$2:$100,ROW()-1,0)),"")</f>
        <v/>
      </c>
      <c r="BD87" s="45" t="str">
        <f>IFERROR(IF(HLOOKUP('回答結果(KPMG編集)'!BD$2,'受領情報一覧(KPMG編集)'!$2:$100,ROW()-1,0)="","",HLOOKUP('回答結果(KPMG編集)'!BD$2,'受領情報一覧(KPMG編集)'!$2:$100,ROW()-1,0)),"")</f>
        <v/>
      </c>
      <c r="BE87" s="45" t="str">
        <f>IFERROR(IF(HLOOKUP('回答結果(KPMG編集)'!BE$2,'受領情報一覧(KPMG編集)'!$2:$100,ROW()-1,0)="","",HLOOKUP('回答結果(KPMG編集)'!BE$2,'受領情報一覧(KPMG編集)'!$2:$100,ROW()-1,0)),"")</f>
        <v/>
      </c>
      <c r="BF87" s="45" t="str">
        <f>IFERROR(IF(HLOOKUP('回答結果(KPMG編集)'!BF$2,'受領情報一覧(KPMG編集)'!$2:$100,ROW()-1,0)="","",HLOOKUP('回答結果(KPMG編集)'!BF$2,'受領情報一覧(KPMG編集)'!$2:$100,ROW()-1,0)),"")</f>
        <v/>
      </c>
      <c r="BG87" s="45" t="str">
        <f>IFERROR(IF(HLOOKUP('回答結果(KPMG編集)'!BG$2,'受領情報一覧(KPMG編集)'!$2:$100,ROW()-1,0)="","",HLOOKUP('回答結果(KPMG編集)'!BG$2,'受領情報一覧(KPMG編集)'!$2:$100,ROW()-1,0)),"")</f>
        <v/>
      </c>
      <c r="BH87" s="45" t="str">
        <f>IFERROR(IF(HLOOKUP('回答結果(KPMG編集)'!BH$2,'受領情報一覧(KPMG編集)'!$2:$100,ROW()-1,0)="","",HLOOKUP('回答結果(KPMG編集)'!BH$2,'受領情報一覧(KPMG編集)'!$2:$100,ROW()-1,0)),"")</f>
        <v/>
      </c>
      <c r="BI87" s="45" t="str">
        <f>IFERROR(IF(HLOOKUP('回答結果(KPMG編集)'!BI$2,'受領情報一覧(KPMG編集)'!$2:$100,ROW()-1,0)="","",HLOOKUP('回答結果(KPMG編集)'!BI$2,'受領情報一覧(KPMG編集)'!$2:$100,ROW()-1,0)),"")</f>
        <v/>
      </c>
      <c r="BJ87" s="45" t="str">
        <f>IFERROR(IF(HLOOKUP('回答結果(KPMG編集)'!BJ$2,'受領情報一覧(KPMG編集)'!$2:$100,ROW()-1,0)="","",HLOOKUP('回答結果(KPMG編集)'!BJ$2,'受領情報一覧(KPMG編集)'!$2:$100,ROW()-1,0)),"")</f>
        <v/>
      </c>
      <c r="BK87" s="45" t="str">
        <f>IFERROR(IF(HLOOKUP('回答結果(KPMG編集)'!BK$2,'受領情報一覧(KPMG編集)'!$2:$100,ROW()-1,0)="","",HLOOKUP('回答結果(KPMG編集)'!BK$2,'受領情報一覧(KPMG編集)'!$2:$100,ROW()-1,0)),"")</f>
        <v/>
      </c>
      <c r="BL87" s="45" t="str">
        <f>IFERROR(IF(HLOOKUP('回答結果(KPMG編集)'!BL$2,'受領情報一覧(KPMG編集)'!$2:$100,ROW()-1,0)="","",HLOOKUP('回答結果(KPMG編集)'!BL$2,'受領情報一覧(KPMG編集)'!$2:$100,ROW()-1,0)),"")</f>
        <v/>
      </c>
      <c r="BM87" s="45" t="str">
        <f>IFERROR(IF(HLOOKUP('回答結果(KPMG編集)'!BM$2,'受領情報一覧(KPMG編集)'!$2:$100,ROW()-1,0)="","",HLOOKUP('回答結果(KPMG編集)'!BM$2,'受領情報一覧(KPMG編集)'!$2:$100,ROW()-1,0)),"")</f>
        <v/>
      </c>
      <c r="BN87" s="45" t="str">
        <f>IFERROR(IF(HLOOKUP('回答結果(KPMG編集)'!BN$2,'受領情報一覧(KPMG編集)'!$2:$100,ROW()-1,0)="","",HLOOKUP('回答結果(KPMG編集)'!BN$2,'受領情報一覧(KPMG編集)'!$2:$100,ROW()-1,0)),"")</f>
        <v/>
      </c>
      <c r="BO87" s="45" t="str">
        <f>IFERROR(IF(HLOOKUP('回答結果(KPMG編集)'!BO$2,'受領情報一覧(KPMG編集)'!$2:$100,ROW()-1,0)="","",HLOOKUP('回答結果(KPMG編集)'!BO$2,'受領情報一覧(KPMG編集)'!$2:$100,ROW()-1,0)),"")</f>
        <v/>
      </c>
      <c r="BP87" s="45" t="str">
        <f>IFERROR(IF(HLOOKUP('回答結果(KPMG編集)'!BP$2,'受領情報一覧(KPMG編集)'!$2:$100,ROW()-1,0)="","",HLOOKUP('回答結果(KPMG編集)'!BP$2,'受領情報一覧(KPMG編集)'!$2:$100,ROW()-1,0)),"")</f>
        <v/>
      </c>
      <c r="BQ87" s="45" t="str">
        <f>IFERROR(IF(HLOOKUP('回答結果(KPMG編集)'!BQ$2,'受領情報一覧(KPMG編集)'!$2:$100,ROW()-1,0)="","",HLOOKUP('回答結果(KPMG編集)'!BQ$2,'受領情報一覧(KPMG編集)'!$2:$100,ROW()-1,0)),"")</f>
        <v/>
      </c>
      <c r="BR87" s="45" t="str">
        <f>IFERROR(IF(HLOOKUP('回答結果(KPMG編集)'!BR$2,'受領情報一覧(KPMG編集)'!$2:$100,ROW()-1,0)="","",HLOOKUP('回答結果(KPMG編集)'!BR$2,'受領情報一覧(KPMG編集)'!$2:$100,ROW()-1,0)),"")</f>
        <v/>
      </c>
      <c r="BS87" s="45" t="str">
        <f>IFERROR(IF(HLOOKUP('回答結果(KPMG編集)'!BS$2,'受領情報一覧(KPMG編集)'!$2:$100,ROW()-1,0)="","",HLOOKUP('回答結果(KPMG編集)'!BS$2,'受領情報一覧(KPMG編集)'!$2:$100,ROW()-1,0)),"")</f>
        <v/>
      </c>
      <c r="BT87" s="45" t="str">
        <f>IFERROR(IF(HLOOKUP('回答結果(KPMG編集)'!BT$2,'受領情報一覧(KPMG編集)'!$2:$100,ROW()-1,0)="","",HLOOKUP('回答結果(KPMG編集)'!BT$2,'受領情報一覧(KPMG編集)'!$2:$100,ROW()-1,0)),"")</f>
        <v/>
      </c>
      <c r="BU87" s="45" t="str">
        <f>IFERROR(IF(HLOOKUP('回答結果(KPMG編集)'!BU$2,'受領情報一覧(KPMG編集)'!$2:$100,ROW()-1,0)="","",HLOOKUP('回答結果(KPMG編集)'!BU$2,'受領情報一覧(KPMG編集)'!$2:$100,ROW()-1,0)),"")</f>
        <v/>
      </c>
      <c r="BV87" s="45" t="str">
        <f>IFERROR(IF(HLOOKUP('回答結果(KPMG編集)'!BV$2,'受領情報一覧(KPMG編集)'!$2:$100,ROW()-1,0)="","",HLOOKUP('回答結果(KPMG編集)'!BV$2,'受領情報一覧(KPMG編集)'!$2:$100,ROW()-1,0)),"")</f>
        <v/>
      </c>
      <c r="BW87" s="45" t="str">
        <f>IFERROR(IF(HLOOKUP('回答結果(KPMG編集)'!BW$2,'受領情報一覧(KPMG編集)'!$2:$100,ROW()-1,0)="","",HLOOKUP('回答結果(KPMG編集)'!BW$2,'受領情報一覧(KPMG編集)'!$2:$100,ROW()-1,0)),"")</f>
        <v/>
      </c>
      <c r="BX87" s="45" t="str">
        <f>IFERROR(IF(HLOOKUP('回答結果(KPMG編集)'!BX$2,'受領情報一覧(KPMG編集)'!$2:$100,ROW()-1,0)="","",HLOOKUP('回答結果(KPMG編集)'!BX$2,'受領情報一覧(KPMG編集)'!$2:$100,ROW()-1,0)),"")</f>
        <v/>
      </c>
      <c r="BY87" s="45" t="str">
        <f>IFERROR(IF(HLOOKUP('回答結果(KPMG編集)'!BY$2,'受領情報一覧(KPMG編集)'!$2:$100,ROW()-1,0)="","",HLOOKUP('回答結果(KPMG編集)'!BY$2,'受領情報一覧(KPMG編集)'!$2:$100,ROW()-1,0)),"")</f>
        <v/>
      </c>
      <c r="BZ87" s="45" t="str">
        <f>IFERROR(IF(HLOOKUP('回答結果(KPMG編集)'!BZ$2,'受領情報一覧(KPMG編集)'!$2:$100,ROW()-1,0)="","",HLOOKUP('回答結果(KPMG編集)'!BZ$2,'受領情報一覧(KPMG編集)'!$2:$100,ROW()-1,0)),"")</f>
        <v/>
      </c>
      <c r="CA87" s="45" t="str">
        <f>IFERROR(IF(HLOOKUP('回答結果(KPMG編集)'!CA$2,'受領情報一覧(KPMG編集)'!$2:$100,ROW()-1,0)="","",HLOOKUP('回答結果(KPMG編集)'!CA$2,'受領情報一覧(KPMG編集)'!$2:$100,ROW()-1,0)),"")</f>
        <v/>
      </c>
      <c r="CB87" s="45" t="str">
        <f>IFERROR(IF(HLOOKUP('回答結果(KPMG編集)'!CB$2,'受領情報一覧(KPMG編集)'!$2:$100,ROW()-1,0)="","",HLOOKUP('回答結果(KPMG編集)'!CB$2,'受領情報一覧(KPMG編集)'!$2:$100,ROW()-1,0)),"")</f>
        <v/>
      </c>
      <c r="CC87" s="45" t="str">
        <f>IFERROR(IF(HLOOKUP('回答結果(KPMG編集)'!CC$2,'受領情報一覧(KPMG編集)'!$2:$100,ROW()-1,0)="","",HLOOKUP('回答結果(KPMG編集)'!CC$2,'受領情報一覧(KPMG編集)'!$2:$100,ROW()-1,0)),"")</f>
        <v/>
      </c>
      <c r="CD87" s="45" t="str">
        <f>IFERROR(IF(HLOOKUP('回答結果(KPMG編集)'!CD$2,'受領情報一覧(KPMG編集)'!$2:$100,ROW()-1,0)="","",HLOOKUP('回答結果(KPMG編集)'!CD$2,'受領情報一覧(KPMG編集)'!$2:$100,ROW()-1,0)),"")</f>
        <v/>
      </c>
      <c r="CE87" s="45" t="str">
        <f>IFERROR(IF(HLOOKUP('回答結果(KPMG編集)'!CE$2,'受領情報一覧(KPMG編集)'!$2:$100,ROW()-1,0)="","",HLOOKUP('回答結果(KPMG編集)'!CE$2,'受領情報一覧(KPMG編集)'!$2:$100,ROW()-1,0)),"")</f>
        <v/>
      </c>
      <c r="CF87" s="45" t="str">
        <f>IFERROR(IF(HLOOKUP('回答結果(KPMG編集)'!CF$2,'受領情報一覧(KPMG編集)'!$2:$100,ROW()-1,0)="","",HLOOKUP('回答結果(KPMG編集)'!CF$2,'受領情報一覧(KPMG編集)'!$2:$100,ROW()-1,0)),"")</f>
        <v/>
      </c>
      <c r="CG87" s="45" t="str">
        <f>IFERROR(IF(HLOOKUP('回答結果(KPMG編集)'!CG$2,'受領情報一覧(KPMG編集)'!$2:$100,ROW()-1,0)="","",HLOOKUP('回答結果(KPMG編集)'!CG$2,'受領情報一覧(KPMG編集)'!$2:$100,ROW()-1,0)),"")</f>
        <v/>
      </c>
      <c r="CH87" s="45" t="str">
        <f>IFERROR(IF(HLOOKUP('回答結果(KPMG編集)'!CH$2,'受領情報一覧(KPMG編集)'!$2:$100,ROW()-1,0)="","",HLOOKUP('回答結果(KPMG編集)'!CH$2,'受領情報一覧(KPMG編集)'!$2:$100,ROW()-1,0)),"")</f>
        <v/>
      </c>
      <c r="CI87" s="45" t="str">
        <f>IFERROR(IF(HLOOKUP('回答結果(KPMG編集)'!CI$2,'受領情報一覧(KPMG編集)'!$2:$100,ROW()-1,0)="","",HLOOKUP('回答結果(KPMG編集)'!CI$2,'受領情報一覧(KPMG編集)'!$2:$100,ROW()-1,0)),"")</f>
        <v/>
      </c>
      <c r="CJ87" s="45" t="str">
        <f>IFERROR(IF(HLOOKUP('回答結果(KPMG編集)'!CJ$2,'受領情報一覧(KPMG編集)'!$2:$100,ROW()-1,0)="","",HLOOKUP('回答結果(KPMG編集)'!CJ$2,'受領情報一覧(KPMG編集)'!$2:$100,ROW()-1,0)),"")</f>
        <v/>
      </c>
      <c r="CK87" s="45" t="str">
        <f>IFERROR(IF(HLOOKUP('回答結果(KPMG編集)'!CK$2,'受領情報一覧(KPMG編集)'!$2:$100,ROW()-1,0)="","",HLOOKUP('回答結果(KPMG編集)'!CK$2,'受領情報一覧(KPMG編集)'!$2:$100,ROW()-1,0)),"")</f>
        <v/>
      </c>
      <c r="CL87" s="45" t="str">
        <f>IFERROR(IF(HLOOKUP('回答結果(KPMG編集)'!CL$2,'受領情報一覧(KPMG編集)'!$2:$100,ROW()-1,0)="","",HLOOKUP('回答結果(KPMG編集)'!CL$2,'受領情報一覧(KPMG編集)'!$2:$100,ROW()-1,0)),"")</f>
        <v/>
      </c>
      <c r="CM87" s="45" t="str">
        <f>IFERROR(IF(HLOOKUP('回答結果(KPMG編集)'!CM$2,'受領情報一覧(KPMG編集)'!$2:$100,ROW()-1,0)="","",HLOOKUP('回答結果(KPMG編集)'!CM$2,'受領情報一覧(KPMG編集)'!$2:$100,ROW()-1,0)),"")</f>
        <v/>
      </c>
      <c r="CN87" s="45" t="str">
        <f>IFERROR(IF(HLOOKUP('回答結果(KPMG編集)'!CN$2,'受領情報一覧(KPMG編集)'!$2:$100,ROW()-1,0)="","",HLOOKUP('回答結果(KPMG編集)'!CN$2,'受領情報一覧(KPMG編集)'!$2:$100,ROW()-1,0)),"")</f>
        <v/>
      </c>
      <c r="CO87" s="45" t="str">
        <f>IFERROR(IF(HLOOKUP('回答結果(KPMG編集)'!CO$2,'受領情報一覧(KPMG編集)'!$2:$100,ROW()-1,0)="","",HLOOKUP('回答結果(KPMG編集)'!CO$2,'受領情報一覧(KPMG編集)'!$2:$100,ROW()-1,0)),"")</f>
        <v/>
      </c>
      <c r="CP87" s="45" t="str">
        <f>IFERROR(IF(HLOOKUP('回答結果(KPMG編集)'!CP$2,'受領情報一覧(KPMG編集)'!$2:$100,ROW()-1,0)="","",HLOOKUP('回答結果(KPMG編集)'!CP$2,'受領情報一覧(KPMG編集)'!$2:$100,ROW()-1,0)),"")</f>
        <v/>
      </c>
      <c r="CQ87" s="45" t="str">
        <f>IFERROR(IF(HLOOKUP('回答結果(KPMG編集)'!CQ$2,'受領情報一覧(KPMG編集)'!$2:$100,ROW()-1,0)="","",HLOOKUP('回答結果(KPMG編集)'!CQ$2,'受領情報一覧(KPMG編集)'!$2:$100,ROW()-1,0)),"")</f>
        <v/>
      </c>
      <c r="CR87" s="45" t="str">
        <f>IFERROR(IF(HLOOKUP('回答結果(KPMG編集)'!CR$2,'受領情報一覧(KPMG編集)'!$2:$100,ROW()-1,0)="","",HLOOKUP('回答結果(KPMG編集)'!CR$2,'受領情報一覧(KPMG編集)'!$2:$100,ROW()-1,0)),"")</f>
        <v/>
      </c>
      <c r="CS87" s="45" t="str">
        <f>IFERROR(IF(HLOOKUP('回答結果(KPMG編集)'!CS$2,'受領情報一覧(KPMG編集)'!$2:$100,ROW()-1,0)="","",HLOOKUP('回答結果(KPMG編集)'!CS$2,'受領情報一覧(KPMG編集)'!$2:$100,ROW()-1,0)),"")</f>
        <v/>
      </c>
      <c r="CT87" s="45" t="str">
        <f>IFERROR(IF(HLOOKUP('回答結果(KPMG編集)'!CT$2,'受領情報一覧(KPMG編集)'!$2:$100,ROW()-1,0)="","",HLOOKUP('回答結果(KPMG編集)'!CT$2,'受領情報一覧(KPMG編集)'!$2:$100,ROW()-1,0)),"")</f>
        <v/>
      </c>
      <c r="CU87" s="45" t="str">
        <f>IFERROR(IF(HLOOKUP('回答結果(KPMG編集)'!CU$2,'受領情報一覧(KPMG編集)'!$2:$100,ROW()-1,0)="","",HLOOKUP('回答結果(KPMG編集)'!CU$2,'受領情報一覧(KPMG編集)'!$2:$100,ROW()-1,0)),"")</f>
        <v/>
      </c>
      <c r="CV87" s="45" t="str">
        <f>IFERROR(IF(HLOOKUP('回答結果(KPMG編集)'!CV$2,'受領情報一覧(KPMG編集)'!$2:$100,ROW()-1,0)="","",HLOOKUP('回答結果(KPMG編集)'!CV$2,'受領情報一覧(KPMG編集)'!$2:$100,ROW()-1,0)),"")</f>
        <v/>
      </c>
      <c r="CW87" s="45" t="str">
        <f>IFERROR(IF(HLOOKUP('回答結果(KPMG編集)'!CW$2,'受領情報一覧(KPMG編集)'!$2:$100,ROW()-1,0)="","",HLOOKUP('回答結果(KPMG編集)'!CW$2,'受領情報一覧(KPMG編集)'!$2:$100,ROW()-1,0)),"")</f>
        <v/>
      </c>
      <c r="CX87" s="45" t="str">
        <f>IFERROR(IF(HLOOKUP('回答結果(KPMG編集)'!CX$2,'受領情報一覧(KPMG編集)'!$2:$100,ROW()-1,0)="","",HLOOKUP('回答結果(KPMG編集)'!CX$2,'受領情報一覧(KPMG編集)'!$2:$100,ROW()-1,0)),"")</f>
        <v/>
      </c>
      <c r="CY87" s="45" t="str">
        <f>IFERROR(IF(HLOOKUP('回答結果(KPMG編集)'!CY$2,'受領情報一覧(KPMG編集)'!$2:$100,ROW()-1,0)="","",HLOOKUP('回答結果(KPMG編集)'!CY$2,'受領情報一覧(KPMG編集)'!$2:$100,ROW()-1,0)),"")</f>
        <v/>
      </c>
      <c r="CZ87" s="45" t="str">
        <f>IFERROR(IF(HLOOKUP('回答結果(KPMG編集)'!CZ$2,'受領情報一覧(KPMG編集)'!$2:$100,ROW()-1,0)="","",HLOOKUP('回答結果(KPMG編集)'!CZ$2,'受領情報一覧(KPMG編集)'!$2:$100,ROW()-1,0)),"")</f>
        <v/>
      </c>
      <c r="DA87" s="45" t="str">
        <f>IFERROR(IF(HLOOKUP('回答結果(KPMG編集)'!DA$2,'受領情報一覧(KPMG編集)'!$2:$100,ROW()-1,0)="","",HLOOKUP('回答結果(KPMG編集)'!DA$2,'受領情報一覧(KPMG編集)'!$2:$100,ROW()-1,0)),"")</f>
        <v/>
      </c>
      <c r="DB87" s="45" t="str">
        <f>IFERROR(IF(HLOOKUP('回答結果(KPMG編集)'!DB$2,'受領情報一覧(KPMG編集)'!$2:$100,ROW()-1,0)="","",HLOOKUP('回答結果(KPMG編集)'!DB$2,'受領情報一覧(KPMG編集)'!$2:$100,ROW()-1,0)),"")</f>
        <v/>
      </c>
      <c r="DC87" s="45" t="str">
        <f>IFERROR(IF(HLOOKUP('回答結果(KPMG編集)'!DC$2,'受領情報一覧(KPMG編集)'!$2:$100,ROW()-1,0)="","",HLOOKUP('回答結果(KPMG編集)'!DC$2,'受領情報一覧(KPMG編集)'!$2:$100,ROW()-1,0)),"")</f>
        <v/>
      </c>
      <c r="DD87" s="45" t="str">
        <f>IFERROR(IF(HLOOKUP('回答結果(KPMG編集)'!DD$2,'受領情報一覧(KPMG編集)'!$2:$100,ROW()-1,0)="","",HLOOKUP('回答結果(KPMG編集)'!DD$2,'受領情報一覧(KPMG編集)'!$2:$100,ROW()-1,0)),"")</f>
        <v/>
      </c>
      <c r="DE87" s="45" t="str">
        <f>IFERROR(IF(HLOOKUP('回答結果(KPMG編集)'!DE$2,'受領情報一覧(KPMG編集)'!$2:$100,ROW()-1,0)="","",HLOOKUP('回答結果(KPMG編集)'!DE$2,'受領情報一覧(KPMG編集)'!$2:$100,ROW()-1,0)),"")</f>
        <v/>
      </c>
      <c r="DF87" s="45" t="str">
        <f>IFERROR(IF(HLOOKUP('回答結果(KPMG編集)'!DF$2,'受領情報一覧(KPMG編集)'!$2:$100,ROW()-1,0)="","",HLOOKUP('回答結果(KPMG編集)'!DF$2,'受領情報一覧(KPMG編集)'!$2:$100,ROW()-1,0)),"")</f>
        <v/>
      </c>
      <c r="DG87" s="45" t="str">
        <f>IFERROR(IF(HLOOKUP('回答結果(KPMG編集)'!DG$2,'受領情報一覧(KPMG編集)'!$2:$100,ROW()-1,0)="","",HLOOKUP('回答結果(KPMG編集)'!DG$2,'受領情報一覧(KPMG編集)'!$2:$100,ROW()-1,0)),"")</f>
        <v/>
      </c>
      <c r="DH87" s="45" t="str">
        <f>IFERROR(IF(HLOOKUP('回答結果(KPMG編集)'!DH$2,'受領情報一覧(KPMG編集)'!$2:$100,ROW()-1,0)="","",HLOOKUP('回答結果(KPMG編集)'!DH$2,'受領情報一覧(KPMG編集)'!$2:$100,ROW()-1,0)),"")</f>
        <v/>
      </c>
      <c r="DI87" s="45" t="str">
        <f>IFERROR(IF(HLOOKUP('回答結果(KPMG編集)'!DI$2,'受領情報一覧(KPMG編集)'!$2:$100,ROW()-1,0)="","",HLOOKUP('回答結果(KPMG編集)'!DI$2,'受領情報一覧(KPMG編集)'!$2:$100,ROW()-1,0)),"")</f>
        <v/>
      </c>
      <c r="DJ87" s="45" t="str">
        <f>IFERROR(IF(HLOOKUP('回答結果(KPMG編集)'!DJ$2,'受領情報一覧(KPMG編集)'!$2:$100,ROW()-1,0)="","",HLOOKUP('回答結果(KPMG編集)'!DJ$2,'受領情報一覧(KPMG編集)'!$2:$100,ROW()-1,0)),"")</f>
        <v/>
      </c>
      <c r="DK87" s="45" t="str">
        <f>IFERROR(IF(HLOOKUP('回答結果(KPMG編集)'!DK$2,'受領情報一覧(KPMG編集)'!$2:$100,ROW()-1,0)="","",HLOOKUP('回答結果(KPMG編集)'!DK$2,'受領情報一覧(KPMG編集)'!$2:$100,ROW()-1,0)),"")</f>
        <v/>
      </c>
      <c r="DL87" s="45" t="str">
        <f>IFERROR(IF(HLOOKUP('回答結果(KPMG編集)'!DL$2,'受領情報一覧(KPMG編集)'!$2:$100,ROW()-1,0)="","",HLOOKUP('回答結果(KPMG編集)'!DL$2,'受領情報一覧(KPMG編集)'!$2:$100,ROW()-1,0)),"")</f>
        <v/>
      </c>
      <c r="DM87" s="45" t="str">
        <f>IFERROR(IF(HLOOKUP('回答結果(KPMG編集)'!DM$2,'受領情報一覧(KPMG編集)'!$2:$100,ROW()-1,0)="","",HLOOKUP('回答結果(KPMG編集)'!DM$2,'受領情報一覧(KPMG編集)'!$2:$100,ROW()-1,0)),"")</f>
        <v/>
      </c>
      <c r="DN87" s="45" t="str">
        <f>IFERROR(IF(HLOOKUP('回答結果(KPMG編集)'!DN$2,'受領情報一覧(KPMG編集)'!$2:$100,ROW()-1,0)="","",HLOOKUP('回答結果(KPMG編集)'!DN$2,'受領情報一覧(KPMG編集)'!$2:$100,ROW()-1,0)),"")</f>
        <v/>
      </c>
      <c r="DO87" s="45" t="str">
        <f>IFERROR(IF(HLOOKUP('回答結果(KPMG編集)'!DO$2,'受領情報一覧(KPMG編集)'!$2:$100,ROW()-1,0)="","",HLOOKUP('回答結果(KPMG編集)'!DO$2,'受領情報一覧(KPMG編集)'!$2:$100,ROW()-1,0)),"")</f>
        <v/>
      </c>
      <c r="DP87" s="45" t="str">
        <f>IFERROR(IF(HLOOKUP('回答結果(KPMG編集)'!DP$2,'受領情報一覧(KPMG編集)'!$2:$100,ROW()-1,0)="","",HLOOKUP('回答結果(KPMG編集)'!DP$2,'受領情報一覧(KPMG編集)'!$2:$100,ROW()-1,0)),"")</f>
        <v/>
      </c>
      <c r="DQ87" s="45" t="str">
        <f>IFERROR(IF(HLOOKUP('回答結果(KPMG編集)'!DQ$2,'受領情報一覧(KPMG編集)'!$2:$100,ROW()-1,0)="","",HLOOKUP('回答結果(KPMG編集)'!DQ$2,'受領情報一覧(KPMG編集)'!$2:$100,ROW()-1,0)),"")</f>
        <v/>
      </c>
      <c r="DR87" s="45" t="str">
        <f>IFERROR(IF(HLOOKUP('回答結果(KPMG編集)'!DR$2,'受領情報一覧(KPMG編集)'!$2:$100,ROW()-1,0)="","",HLOOKUP('回答結果(KPMG編集)'!DR$2,'受領情報一覧(KPMG編集)'!$2:$100,ROW()-1,0)),"")</f>
        <v/>
      </c>
      <c r="DS87" s="45" t="str">
        <f>IFERROR(IF(HLOOKUP('回答結果(KPMG編集)'!DS$2,'受領情報一覧(KPMG編集)'!$2:$100,ROW()-1,0)="","",HLOOKUP('回答結果(KPMG編集)'!DS$2,'受領情報一覧(KPMG編集)'!$2:$100,ROW()-1,0)),"")</f>
        <v/>
      </c>
      <c r="DT87" s="45" t="str">
        <f>IFERROR(IF(HLOOKUP('回答結果(KPMG編集)'!DT$2,'受領情報一覧(KPMG編集)'!$2:$100,ROW()-1,0)="","",HLOOKUP('回答結果(KPMG編集)'!DT$2,'受領情報一覧(KPMG編集)'!$2:$100,ROW()-1,0)),"")</f>
        <v/>
      </c>
      <c r="DU87" s="45" t="str">
        <f>IFERROR(IF(HLOOKUP('回答結果(KPMG編集)'!DU$2,'受領情報一覧(KPMG編集)'!$2:$100,ROW()-1,0)="","",HLOOKUP('回答結果(KPMG編集)'!DU$2,'受領情報一覧(KPMG編集)'!$2:$100,ROW()-1,0)),"")</f>
        <v/>
      </c>
      <c r="DV87" s="45" t="str">
        <f>IFERROR(IF(HLOOKUP('回答結果(KPMG編集)'!DV$2,'受領情報一覧(KPMG編集)'!$2:$100,ROW()-1,0)="","",HLOOKUP('回答結果(KPMG編集)'!DV$2,'受領情報一覧(KPMG編集)'!$2:$100,ROW()-1,0)),"")</f>
        <v/>
      </c>
      <c r="DW87" s="45" t="str">
        <f>IFERROR(IF(HLOOKUP('回答結果(KPMG編集)'!DW$2,'受領情報一覧(KPMG編集)'!$2:$100,ROW()-1,0)="","",HLOOKUP('回答結果(KPMG編集)'!DW$2,'受領情報一覧(KPMG編集)'!$2:$100,ROW()-1,0)),"")</f>
        <v/>
      </c>
      <c r="DX87" s="45" t="str">
        <f>IFERROR(IF(HLOOKUP('回答結果(KPMG編集)'!DX$2,'受領情報一覧(KPMG編集)'!$2:$100,ROW()-1,0)="","",HLOOKUP('回答結果(KPMG編集)'!DX$2,'受領情報一覧(KPMG編集)'!$2:$100,ROW()-1,0)),"")</f>
        <v/>
      </c>
      <c r="DY87" s="45" t="str">
        <f>IFERROR(IF(HLOOKUP('回答結果(KPMG編集)'!DY$2,'受領情報一覧(KPMG編集)'!$2:$100,ROW()-1,0)="","",HLOOKUP('回答結果(KPMG編集)'!DY$2,'受領情報一覧(KPMG編集)'!$2:$100,ROW()-1,0)),"")</f>
        <v/>
      </c>
      <c r="DZ87" s="45" t="str">
        <f>IFERROR(IF(HLOOKUP('回答結果(KPMG編集)'!DZ$2,'受領情報一覧(KPMG編集)'!$2:$100,ROW()-1,0)="","",HLOOKUP('回答結果(KPMG編集)'!DZ$2,'受領情報一覧(KPMG編集)'!$2:$100,ROW()-1,0)),"")</f>
        <v/>
      </c>
      <c r="EA87" s="45" t="str">
        <f>IFERROR(IF(HLOOKUP('回答結果(KPMG編集)'!EA$3,'受領情報一覧(KPMG編集)'!$3:$100,ROW()-2,0)="","",HLOOKUP('回答結果(KPMG編集)'!EA$3,'受領情報一覧(KPMG編集)'!$3:$100,ROW()-2,0)),"")</f>
        <v/>
      </c>
      <c r="EB87" s="45" t="str">
        <f>IFERROR(IF(HLOOKUP('回答結果(KPMG編集)'!EB$3,'受領情報一覧(KPMG編集)'!$3:$100,ROW()-2,0)="","",HLOOKUP('回答結果(KPMG編集)'!EB$3,'受領情報一覧(KPMG編集)'!$3:$100,ROW()-2,0)),"")</f>
        <v/>
      </c>
    </row>
    <row r="88" spans="2:132" x14ac:dyDescent="0.55000000000000004">
      <c r="B88" s="67" t="str">
        <f>IFERROR(IF(Table1[[#This Row],[回答ID]]="","",Table1[[#This Row],[回答ID]]),"")</f>
        <v/>
      </c>
      <c r="C88" s="46" t="str">
        <f>IFERROR(IF(Table1[[#This Row],[開始時刻]]="","",Table1[[#This Row],[開始時刻]]),"")</f>
        <v/>
      </c>
      <c r="D88" s="46" t="str">
        <f>IFERROR(IF(Table1[[#This Row],[完了時刻]]="","",Table1[[#This Row],[完了時刻]]),"")</f>
        <v/>
      </c>
      <c r="E88" s="45" t="str">
        <f>IFERROR(IF(Table1[[#This Row],[メール]]="","",Table1[[#This Row],[メール]]),"")</f>
        <v/>
      </c>
      <c r="F88" s="45" t="str">
        <f>IFERROR(IF(Table1[[#This Row],[名前]]="","",Table1[[#This Row],[名前]]),"")</f>
        <v/>
      </c>
      <c r="G88" s="45" t="str">
        <f>IFERROR(IF(Table1[[#This Row],[最終変更時刻]]="","",Table1[[#This Row],[最終変更時刻]]),"")</f>
        <v/>
      </c>
      <c r="H88" s="45" t="str">
        <f>IFERROR(IF(HLOOKUP('回答結果(KPMG編集)'!H$2,'受領情報一覧(KPMG編集)'!$2:$100,ROW()-1,0)="","",HLOOKUP('回答結果(KPMG編集)'!H$2,'受領情報一覧(KPMG編集)'!$2:$100,ROW()-1,0)),"")</f>
        <v/>
      </c>
      <c r="I88" s="45" t="str">
        <f>IFERROR(IF(HLOOKUP('回答結果(KPMG編集)'!I$2,'受領情報一覧(KPMG編集)'!$2:$100,ROW()-1,0)="","",HLOOKUP('回答結果(KPMG編集)'!I$2,'受領情報一覧(KPMG編集)'!$2:$100,ROW()-1,0)),"")</f>
        <v/>
      </c>
      <c r="J88" s="45" t="str">
        <f>IFERROR(IF(HLOOKUP('回答結果(KPMG編集)'!J$2,'受領情報一覧(KPMG編集)'!$2:$100,ROW()-1,0)="","",HLOOKUP('回答結果(KPMG編集)'!J$2,'受領情報一覧(KPMG編集)'!$2:$100,ROW()-1,0)),"")</f>
        <v/>
      </c>
      <c r="K88" s="45" t="str">
        <f>IFERROR(IF(HLOOKUP('回答結果(KPMG編集)'!K$2,'受領情報一覧(KPMG編集)'!$2:$100,ROW()-1,0)="","",HLOOKUP('回答結果(KPMG編集)'!K$2,'受領情報一覧(KPMG編集)'!$2:$100,ROW()-1,0)),"")</f>
        <v/>
      </c>
      <c r="L88" s="45" t="str">
        <f>IFERROR(IF(HLOOKUP('回答結果(KPMG編集)'!L$2,'受領情報一覧(KPMG編集)'!$2:$100,ROW()-1,0)="","",HLOOKUP('回答結果(KPMG編集)'!L$2,'受領情報一覧(KPMG編集)'!$2:$100,ROW()-1,0)),"")</f>
        <v/>
      </c>
      <c r="M88" s="45" t="str">
        <f>IFERROR(IF(HLOOKUP('回答結果(KPMG編集)'!M$2,'受領情報一覧(KPMG編集)'!$2:$100,ROW()-1,0)="","",HLOOKUP('回答結果(KPMG編集)'!M$2,'受領情報一覧(KPMG編集)'!$2:$100,ROW()-1,0)),"")</f>
        <v/>
      </c>
      <c r="N88" s="45" t="str">
        <f>IFERROR(IF(HLOOKUP('回答結果(KPMG編集)'!N$2,'受領情報一覧(KPMG編集)'!$2:$100,ROW()-1,0)="","",HLOOKUP('回答結果(KPMG編集)'!N$2,'受領情報一覧(KPMG編集)'!$2:$100,ROW()-1,0)),"")</f>
        <v/>
      </c>
      <c r="O88" s="45" t="str">
        <f>IFERROR(IF(HLOOKUP('回答結果(KPMG編集)'!O$2,'受領情報一覧(KPMG編集)'!$2:$100,ROW()-1,0)="","",HLOOKUP('回答結果(KPMG編集)'!O$2,'受領情報一覧(KPMG編集)'!$2:$100,ROW()-1,0)),"")</f>
        <v/>
      </c>
      <c r="P88" s="45" t="str">
        <f>IFERROR(IF(HLOOKUP('回答結果(KPMG編集)'!P$2,'受領情報一覧(KPMG編集)'!$2:$100,ROW()-1,0)="","",HLOOKUP('回答結果(KPMG編集)'!P$2,'受領情報一覧(KPMG編集)'!$2:$100,ROW()-1,0)),"")</f>
        <v/>
      </c>
      <c r="Q88" s="45" t="str">
        <f>IFERROR(IF(HLOOKUP('回答結果(KPMG編集)'!Q$2,'受領情報一覧(KPMG編集)'!$2:$100,ROW()-1,0)="","",HLOOKUP('回答結果(KPMG編集)'!Q$2,'受領情報一覧(KPMG編集)'!$2:$100,ROW()-1,0)),"")</f>
        <v/>
      </c>
      <c r="R88" s="45" t="str">
        <f>IFERROR(IF(HLOOKUP('回答結果(KPMG編集)'!R$2,'受領情報一覧(KPMG編集)'!$2:$100,ROW()-1,0)="","",HLOOKUP('回答結果(KPMG編集)'!R$2,'受領情報一覧(KPMG編集)'!$2:$100,ROW()-1,0)),"")</f>
        <v/>
      </c>
      <c r="S88" s="45" t="str">
        <f>IFERROR(IF(HLOOKUP('回答結果(KPMG編集)'!S$2,'受領情報一覧(KPMG編集)'!$2:$100,ROW()-1,0)="","",HLOOKUP('回答結果(KPMG編集)'!S$2,'受領情報一覧(KPMG編集)'!$2:$100,ROW()-1,0)),"")</f>
        <v/>
      </c>
      <c r="T88" s="45" t="str">
        <f>IFERROR(IF(HLOOKUP('回答結果(KPMG編集)'!T$2,'受領情報一覧(KPMG編集)'!$2:$100,ROW()-1,0)="","",HLOOKUP('回答結果(KPMG編集)'!T$2,'受領情報一覧(KPMG編集)'!$2:$100,ROW()-1,0)),"")</f>
        <v/>
      </c>
      <c r="U88" s="45" t="str">
        <f>IFERROR(IF(HLOOKUP('回答結果(KPMG編集)'!U$2,'受領情報一覧(KPMG編集)'!$2:$100,ROW()-1,0)="","",HLOOKUP('回答結果(KPMG編集)'!U$2,'受領情報一覧(KPMG編集)'!$2:$100,ROW()-1,0)),"")</f>
        <v/>
      </c>
      <c r="V88" s="45" t="str">
        <f>IFERROR(IF(HLOOKUP('回答結果(KPMG編集)'!V$2,'受領情報一覧(KPMG編集)'!$2:$100,ROW()-1,0)="","",HLOOKUP('回答結果(KPMG編集)'!V$2,'受領情報一覧(KPMG編集)'!$2:$100,ROW()-1,0)),"")</f>
        <v/>
      </c>
      <c r="W88" s="45" t="str">
        <f>IFERROR(IF(HLOOKUP('回答結果(KPMG編集)'!W$2,'受領情報一覧(KPMG編集)'!$2:$100,ROW()-1,0)="","",HLOOKUP('回答結果(KPMG編集)'!W$2,'受領情報一覧(KPMG編集)'!$2:$100,ROW()-1,0)),"")</f>
        <v/>
      </c>
      <c r="X88" s="45" t="str">
        <f>IFERROR(IF(HLOOKUP('回答結果(KPMG編集)'!X$2,'受領情報一覧(KPMG編集)'!$2:$100,ROW()-1,0)="","",HLOOKUP('回答結果(KPMG編集)'!X$2,'受領情報一覧(KPMG編集)'!$2:$100,ROW()-1,0)),"")</f>
        <v/>
      </c>
      <c r="Y88" s="45" t="str">
        <f>IFERROR(IF(HLOOKUP('回答結果(KPMG編集)'!Y$2,'受領情報一覧(KPMG編集)'!$2:$100,ROW()-1,0)="","",HLOOKUP('回答結果(KPMG編集)'!Y$2,'受領情報一覧(KPMG編集)'!$2:$100,ROW()-1,0)),"")</f>
        <v/>
      </c>
      <c r="Z88" s="45" t="str">
        <f>IFERROR(IF(HLOOKUP('回答結果(KPMG編集)'!Z$2,'受領情報一覧(KPMG編集)'!$2:$100,ROW()-1,0)="","",HLOOKUP('回答結果(KPMG編集)'!Z$2,'受領情報一覧(KPMG編集)'!$2:$100,ROW()-1,0)),"")</f>
        <v/>
      </c>
      <c r="AA88" s="45" t="str">
        <f>IFERROR(IF(HLOOKUP('回答結果(KPMG編集)'!AA$2,'受領情報一覧(KPMG編集)'!$2:$100,ROW()-1,0)="","",HLOOKUP('回答結果(KPMG編集)'!AA$2,'受領情報一覧(KPMG編集)'!$2:$100,ROW()-1,0)),"")</f>
        <v/>
      </c>
      <c r="AB88" s="45" t="str">
        <f>IFERROR(IF(HLOOKUP('回答結果(KPMG編集)'!AB$2,'受領情報一覧(KPMG編集)'!$2:$100,ROW()-1,0)="","",HLOOKUP('回答結果(KPMG編集)'!AB$2,'受領情報一覧(KPMG編集)'!$2:$100,ROW()-1,0)),"")</f>
        <v/>
      </c>
      <c r="AC88" s="45" t="str">
        <f>IFERROR(IF(HLOOKUP('回答結果(KPMG編集)'!AC$2,'受領情報一覧(KPMG編集)'!$2:$100,ROW()-1,0)="","",HLOOKUP('回答結果(KPMG編集)'!AC$2,'受領情報一覧(KPMG編集)'!$2:$100,ROW()-1,0)),"")</f>
        <v/>
      </c>
      <c r="AD88" s="45" t="str">
        <f>IFERROR(IF(HLOOKUP('回答結果(KPMG編集)'!AD$2,'受領情報一覧(KPMG編集)'!$2:$100,ROW()-1,0)="","",HLOOKUP('回答結果(KPMG編集)'!AD$2,'受領情報一覧(KPMG編集)'!$2:$100,ROW()-1,0)),"")</f>
        <v/>
      </c>
      <c r="AE88" s="45" t="str">
        <f>IFERROR(IF(HLOOKUP('回答結果(KPMG編集)'!AE$2,'受領情報一覧(KPMG編集)'!$2:$100,ROW()-1,0)="","",HLOOKUP('回答結果(KPMG編集)'!AE$2,'受領情報一覧(KPMG編集)'!$2:$100,ROW()-1,0)),"")</f>
        <v/>
      </c>
      <c r="AF88" s="45" t="str">
        <f>IFERROR(IF(HLOOKUP('回答結果(KPMG編集)'!AF$2,'受領情報一覧(KPMG編集)'!$2:$100,ROW()-1,0)="","",HLOOKUP('回答結果(KPMG編集)'!AF$2,'受領情報一覧(KPMG編集)'!$2:$100,ROW()-1,0)),"")</f>
        <v/>
      </c>
      <c r="AG88" s="45" t="str">
        <f>IFERROR(IF(HLOOKUP('回答結果(KPMG編集)'!AG$2,'受領情報一覧(KPMG編集)'!$2:$100,ROW()-1,0)="","",HLOOKUP('回答結果(KPMG編集)'!AG$2,'受領情報一覧(KPMG編集)'!$2:$100,ROW()-1,0)),"")</f>
        <v/>
      </c>
      <c r="AH88" s="45" t="str">
        <f>IFERROR(IF(HLOOKUP('回答結果(KPMG編集)'!AH$2,'受領情報一覧(KPMG編集)'!$2:$100,ROW()-1,0)="","",HLOOKUP('回答結果(KPMG編集)'!AH$2,'受領情報一覧(KPMG編集)'!$2:$100,ROW()-1,0)),"")</f>
        <v/>
      </c>
      <c r="AI88" s="45" t="str">
        <f>IFERROR(IF(HLOOKUP('回答結果(KPMG編集)'!AI$2,'受領情報一覧(KPMG編集)'!$2:$100,ROW()-1,0)="","",HLOOKUP('回答結果(KPMG編集)'!AI$2,'受領情報一覧(KPMG編集)'!$2:$100,ROW()-1,0)),"")</f>
        <v/>
      </c>
      <c r="AJ88" s="45" t="str">
        <f>IFERROR(IF(HLOOKUP('回答結果(KPMG編集)'!AJ$2,'受領情報一覧(KPMG編集)'!$2:$100,ROW()-1,0)="","",HLOOKUP('回答結果(KPMG編集)'!AJ$2,'受領情報一覧(KPMG編集)'!$2:$100,ROW()-1,0)),"")</f>
        <v/>
      </c>
      <c r="AK88" s="45" t="str">
        <f>IFERROR(IF(HLOOKUP('回答結果(KPMG編集)'!AK$2,'受領情報一覧(KPMG編集)'!$2:$100,ROW()-1,0)="","",HLOOKUP('回答結果(KPMG編集)'!AK$2,'受領情報一覧(KPMG編集)'!$2:$100,ROW()-1,0)),"")</f>
        <v/>
      </c>
      <c r="AL88" s="45" t="str">
        <f>IFERROR(IF(HLOOKUP('回答結果(KPMG編集)'!AL$2,'受領情報一覧(KPMG編集)'!$2:$100,ROW()-1,0)="","",HLOOKUP('回答結果(KPMG編集)'!AL$2,'受領情報一覧(KPMG編集)'!$2:$100,ROW()-1,0)),"")</f>
        <v/>
      </c>
      <c r="AM88" s="45" t="str">
        <f>IFERROR(IF(HLOOKUP('回答結果(KPMG編集)'!AM$2,'受領情報一覧(KPMG編集)'!$2:$100,ROW()-1,0)="","",HLOOKUP('回答結果(KPMG編集)'!AM$2,'受領情報一覧(KPMG編集)'!$2:$100,ROW()-1,0)),"")</f>
        <v/>
      </c>
      <c r="AN88" s="45" t="str">
        <f>IFERROR(IF(HLOOKUP('回答結果(KPMG編集)'!AN$2,'受領情報一覧(KPMG編集)'!$2:$100,ROW()-1,0)="","",HLOOKUP('回答結果(KPMG編集)'!AN$2,'受領情報一覧(KPMG編集)'!$2:$100,ROW()-1,0)),"")</f>
        <v/>
      </c>
      <c r="AO88" s="45" t="str">
        <f>IFERROR(IF(HLOOKUP('回答結果(KPMG編集)'!AO$2,'受領情報一覧(KPMG編集)'!$2:$100,ROW()-1,0)="","",HLOOKUP('回答結果(KPMG編集)'!AO$2,'受領情報一覧(KPMG編集)'!$2:$100,ROW()-1,0)),"")</f>
        <v/>
      </c>
      <c r="AP88" s="45" t="str">
        <f>IFERROR(IF(HLOOKUP('回答結果(KPMG編集)'!AP$2,'受領情報一覧(KPMG編集)'!$2:$100,ROW()-1,0)="","",HLOOKUP('回答結果(KPMG編集)'!AP$2,'受領情報一覧(KPMG編集)'!$2:$100,ROW()-1,0)),"")</f>
        <v/>
      </c>
      <c r="AQ88" s="45" t="str">
        <f>IFERROR(IF(HLOOKUP('回答結果(KPMG編集)'!AQ$2,'受領情報一覧(KPMG編集)'!$2:$100,ROW()-1,0)="","",HLOOKUP('回答結果(KPMG編集)'!AQ$2,'受領情報一覧(KPMG編集)'!$2:$100,ROW()-1,0)),"")</f>
        <v/>
      </c>
      <c r="AR88" s="45" t="str">
        <f>IFERROR(IF(HLOOKUP('回答結果(KPMG編集)'!AR$2,'受領情報一覧(KPMG編集)'!$2:$100,ROW()-1,0)="","",HLOOKUP('回答結果(KPMG編集)'!AR$2,'受領情報一覧(KPMG編集)'!$2:$100,ROW()-1,0)),"")</f>
        <v/>
      </c>
      <c r="AS88" s="45" t="str">
        <f>IFERROR(IF(HLOOKUP('回答結果(KPMG編集)'!AS$2,'受領情報一覧(KPMG編集)'!$2:$100,ROW()-1,0)="","",HLOOKUP('回答結果(KPMG編集)'!AS$2,'受領情報一覧(KPMG編集)'!$2:$100,ROW()-1,0)),"")</f>
        <v/>
      </c>
      <c r="AT88" s="45" t="str">
        <f>IFERROR(IF(HLOOKUP('回答結果(KPMG編集)'!AT$2,'受領情報一覧(KPMG編集)'!$2:$100,ROW()-1,0)="","",HLOOKUP('回答結果(KPMG編集)'!AT$2,'受領情報一覧(KPMG編集)'!$2:$100,ROW()-1,0)),"")</f>
        <v/>
      </c>
      <c r="AU88" s="45" t="str">
        <f>IFERROR(IF(HLOOKUP('回答結果(KPMG編集)'!AU$2,'受領情報一覧(KPMG編集)'!$2:$100,ROW()-1,0)="","",HLOOKUP('回答結果(KPMG編集)'!AU$2,'受領情報一覧(KPMG編集)'!$2:$100,ROW()-1,0)),"")</f>
        <v/>
      </c>
      <c r="AV88" s="45" t="str">
        <f>IFERROR(IF(HLOOKUP('回答結果(KPMG編集)'!AV$2,'受領情報一覧(KPMG編集)'!$2:$100,ROW()-1,0)="","",HLOOKUP('回答結果(KPMG編集)'!AV$2,'受領情報一覧(KPMG編集)'!$2:$100,ROW()-1,0)),"")</f>
        <v/>
      </c>
      <c r="AW88" s="45" t="str">
        <f>IFERROR(IF(HLOOKUP('回答結果(KPMG編集)'!AW$2,'受領情報一覧(KPMG編集)'!$2:$100,ROW()-1,0)="","",HLOOKUP('回答結果(KPMG編集)'!AW$2,'受領情報一覧(KPMG編集)'!$2:$100,ROW()-1,0)),"")</f>
        <v/>
      </c>
      <c r="AX88" s="45" t="str">
        <f>IFERROR(IF(HLOOKUP('回答結果(KPMG編集)'!AX$2,'受領情報一覧(KPMG編集)'!$2:$100,ROW()-1,0)="","",HLOOKUP('回答結果(KPMG編集)'!AX$2,'受領情報一覧(KPMG編集)'!$2:$100,ROW()-1,0)),"")</f>
        <v/>
      </c>
      <c r="AY88" s="45" t="str">
        <f>IFERROR(IF(HLOOKUP('回答結果(KPMG編集)'!AY$2,'受領情報一覧(KPMG編集)'!$2:$100,ROW()-1,0)="","",HLOOKUP('回答結果(KPMG編集)'!AY$2,'受領情報一覧(KPMG編集)'!$2:$100,ROW()-1,0)),"")</f>
        <v/>
      </c>
      <c r="AZ88" s="45" t="str">
        <f>IFERROR(IF(HLOOKUP('回答結果(KPMG編集)'!AZ$2,'受領情報一覧(KPMG編集)'!$2:$100,ROW()-1,0)="","",HLOOKUP('回答結果(KPMG編集)'!AZ$2,'受領情報一覧(KPMG編集)'!$2:$100,ROW()-1,0)),"")</f>
        <v/>
      </c>
      <c r="BA88" s="45" t="str">
        <f>IFERROR(IF(HLOOKUP('回答結果(KPMG編集)'!BA$2,'受領情報一覧(KPMG編集)'!$2:$100,ROW()-1,0)="","",HLOOKUP('回答結果(KPMG編集)'!BA$2,'受領情報一覧(KPMG編集)'!$2:$100,ROW()-1,0)),"")</f>
        <v/>
      </c>
      <c r="BB88" s="185" t="str">
        <f>IFERROR(IF(HLOOKUP('回答結果(KPMG編集)'!BB$2,'受領情報一覧(KPMG編集)'!$2:$100,ROW()-1,0)="","",HLOOKUP('回答結果(KPMG編集)'!BB$2,'受領情報一覧(KPMG編集)'!$2:$100,ROW()-1,0)),"")</f>
        <v/>
      </c>
      <c r="BC88" s="45" t="str">
        <f>IFERROR(IF(HLOOKUP('回答結果(KPMG編集)'!BC$2,'受領情報一覧(KPMG編集)'!$2:$100,ROW()-1,0)="","",HLOOKUP('回答結果(KPMG編集)'!BC$2,'受領情報一覧(KPMG編集)'!$2:$100,ROW()-1,0)),"")</f>
        <v/>
      </c>
      <c r="BD88" s="45" t="str">
        <f>IFERROR(IF(HLOOKUP('回答結果(KPMG編集)'!BD$2,'受領情報一覧(KPMG編集)'!$2:$100,ROW()-1,0)="","",HLOOKUP('回答結果(KPMG編集)'!BD$2,'受領情報一覧(KPMG編集)'!$2:$100,ROW()-1,0)),"")</f>
        <v/>
      </c>
      <c r="BE88" s="45" t="str">
        <f>IFERROR(IF(HLOOKUP('回答結果(KPMG編集)'!BE$2,'受領情報一覧(KPMG編集)'!$2:$100,ROW()-1,0)="","",HLOOKUP('回答結果(KPMG編集)'!BE$2,'受領情報一覧(KPMG編集)'!$2:$100,ROW()-1,0)),"")</f>
        <v/>
      </c>
      <c r="BF88" s="45" t="str">
        <f>IFERROR(IF(HLOOKUP('回答結果(KPMG編集)'!BF$2,'受領情報一覧(KPMG編集)'!$2:$100,ROW()-1,0)="","",HLOOKUP('回答結果(KPMG編集)'!BF$2,'受領情報一覧(KPMG編集)'!$2:$100,ROW()-1,0)),"")</f>
        <v/>
      </c>
      <c r="BG88" s="45" t="str">
        <f>IFERROR(IF(HLOOKUP('回答結果(KPMG編集)'!BG$2,'受領情報一覧(KPMG編集)'!$2:$100,ROW()-1,0)="","",HLOOKUP('回答結果(KPMG編集)'!BG$2,'受領情報一覧(KPMG編集)'!$2:$100,ROW()-1,0)),"")</f>
        <v/>
      </c>
      <c r="BH88" s="45" t="str">
        <f>IFERROR(IF(HLOOKUP('回答結果(KPMG編集)'!BH$2,'受領情報一覧(KPMG編集)'!$2:$100,ROW()-1,0)="","",HLOOKUP('回答結果(KPMG編集)'!BH$2,'受領情報一覧(KPMG編集)'!$2:$100,ROW()-1,0)),"")</f>
        <v/>
      </c>
      <c r="BI88" s="45" t="str">
        <f>IFERROR(IF(HLOOKUP('回答結果(KPMG編集)'!BI$2,'受領情報一覧(KPMG編集)'!$2:$100,ROW()-1,0)="","",HLOOKUP('回答結果(KPMG編集)'!BI$2,'受領情報一覧(KPMG編集)'!$2:$100,ROW()-1,0)),"")</f>
        <v/>
      </c>
      <c r="BJ88" s="45" t="str">
        <f>IFERROR(IF(HLOOKUP('回答結果(KPMG編集)'!BJ$2,'受領情報一覧(KPMG編集)'!$2:$100,ROW()-1,0)="","",HLOOKUP('回答結果(KPMG編集)'!BJ$2,'受領情報一覧(KPMG編集)'!$2:$100,ROW()-1,0)),"")</f>
        <v/>
      </c>
      <c r="BK88" s="45" t="str">
        <f>IFERROR(IF(HLOOKUP('回答結果(KPMG編集)'!BK$2,'受領情報一覧(KPMG編集)'!$2:$100,ROW()-1,0)="","",HLOOKUP('回答結果(KPMG編集)'!BK$2,'受領情報一覧(KPMG編集)'!$2:$100,ROW()-1,0)),"")</f>
        <v/>
      </c>
      <c r="BL88" s="45" t="str">
        <f>IFERROR(IF(HLOOKUP('回答結果(KPMG編集)'!BL$2,'受領情報一覧(KPMG編集)'!$2:$100,ROW()-1,0)="","",HLOOKUP('回答結果(KPMG編集)'!BL$2,'受領情報一覧(KPMG編集)'!$2:$100,ROW()-1,0)),"")</f>
        <v/>
      </c>
      <c r="BM88" s="45" t="str">
        <f>IFERROR(IF(HLOOKUP('回答結果(KPMG編集)'!BM$2,'受領情報一覧(KPMG編集)'!$2:$100,ROW()-1,0)="","",HLOOKUP('回答結果(KPMG編集)'!BM$2,'受領情報一覧(KPMG編集)'!$2:$100,ROW()-1,0)),"")</f>
        <v/>
      </c>
      <c r="BN88" s="45" t="str">
        <f>IFERROR(IF(HLOOKUP('回答結果(KPMG編集)'!BN$2,'受領情報一覧(KPMG編集)'!$2:$100,ROW()-1,0)="","",HLOOKUP('回答結果(KPMG編集)'!BN$2,'受領情報一覧(KPMG編集)'!$2:$100,ROW()-1,0)),"")</f>
        <v/>
      </c>
      <c r="BO88" s="45" t="str">
        <f>IFERROR(IF(HLOOKUP('回答結果(KPMG編集)'!BO$2,'受領情報一覧(KPMG編集)'!$2:$100,ROW()-1,0)="","",HLOOKUP('回答結果(KPMG編集)'!BO$2,'受領情報一覧(KPMG編集)'!$2:$100,ROW()-1,0)),"")</f>
        <v/>
      </c>
      <c r="BP88" s="45" t="str">
        <f>IFERROR(IF(HLOOKUP('回答結果(KPMG編集)'!BP$2,'受領情報一覧(KPMG編集)'!$2:$100,ROW()-1,0)="","",HLOOKUP('回答結果(KPMG編集)'!BP$2,'受領情報一覧(KPMG編集)'!$2:$100,ROW()-1,0)),"")</f>
        <v/>
      </c>
      <c r="BQ88" s="45" t="str">
        <f>IFERROR(IF(HLOOKUP('回答結果(KPMG編集)'!BQ$2,'受領情報一覧(KPMG編集)'!$2:$100,ROW()-1,0)="","",HLOOKUP('回答結果(KPMG編集)'!BQ$2,'受領情報一覧(KPMG編集)'!$2:$100,ROW()-1,0)),"")</f>
        <v/>
      </c>
      <c r="BR88" s="45" t="str">
        <f>IFERROR(IF(HLOOKUP('回答結果(KPMG編集)'!BR$2,'受領情報一覧(KPMG編集)'!$2:$100,ROW()-1,0)="","",HLOOKUP('回答結果(KPMG編集)'!BR$2,'受領情報一覧(KPMG編集)'!$2:$100,ROW()-1,0)),"")</f>
        <v/>
      </c>
      <c r="BS88" s="45" t="str">
        <f>IFERROR(IF(HLOOKUP('回答結果(KPMG編集)'!BS$2,'受領情報一覧(KPMG編集)'!$2:$100,ROW()-1,0)="","",HLOOKUP('回答結果(KPMG編集)'!BS$2,'受領情報一覧(KPMG編集)'!$2:$100,ROW()-1,0)),"")</f>
        <v/>
      </c>
      <c r="BT88" s="45" t="str">
        <f>IFERROR(IF(HLOOKUP('回答結果(KPMG編集)'!BT$2,'受領情報一覧(KPMG編集)'!$2:$100,ROW()-1,0)="","",HLOOKUP('回答結果(KPMG編集)'!BT$2,'受領情報一覧(KPMG編集)'!$2:$100,ROW()-1,0)),"")</f>
        <v/>
      </c>
      <c r="BU88" s="45" t="str">
        <f>IFERROR(IF(HLOOKUP('回答結果(KPMG編集)'!BU$2,'受領情報一覧(KPMG編集)'!$2:$100,ROW()-1,0)="","",HLOOKUP('回答結果(KPMG編集)'!BU$2,'受領情報一覧(KPMG編集)'!$2:$100,ROW()-1,0)),"")</f>
        <v/>
      </c>
      <c r="BV88" s="45" t="str">
        <f>IFERROR(IF(HLOOKUP('回答結果(KPMG編集)'!BV$2,'受領情報一覧(KPMG編集)'!$2:$100,ROW()-1,0)="","",HLOOKUP('回答結果(KPMG編集)'!BV$2,'受領情報一覧(KPMG編集)'!$2:$100,ROW()-1,0)),"")</f>
        <v/>
      </c>
      <c r="BW88" s="45" t="str">
        <f>IFERROR(IF(HLOOKUP('回答結果(KPMG編集)'!BW$2,'受領情報一覧(KPMG編集)'!$2:$100,ROW()-1,0)="","",HLOOKUP('回答結果(KPMG編集)'!BW$2,'受領情報一覧(KPMG編集)'!$2:$100,ROW()-1,0)),"")</f>
        <v/>
      </c>
      <c r="BX88" s="45" t="str">
        <f>IFERROR(IF(HLOOKUP('回答結果(KPMG編集)'!BX$2,'受領情報一覧(KPMG編集)'!$2:$100,ROW()-1,0)="","",HLOOKUP('回答結果(KPMG編集)'!BX$2,'受領情報一覧(KPMG編集)'!$2:$100,ROW()-1,0)),"")</f>
        <v/>
      </c>
      <c r="BY88" s="45" t="str">
        <f>IFERROR(IF(HLOOKUP('回答結果(KPMG編集)'!BY$2,'受領情報一覧(KPMG編集)'!$2:$100,ROW()-1,0)="","",HLOOKUP('回答結果(KPMG編集)'!BY$2,'受領情報一覧(KPMG編集)'!$2:$100,ROW()-1,0)),"")</f>
        <v/>
      </c>
      <c r="BZ88" s="45" t="str">
        <f>IFERROR(IF(HLOOKUP('回答結果(KPMG編集)'!BZ$2,'受領情報一覧(KPMG編集)'!$2:$100,ROW()-1,0)="","",HLOOKUP('回答結果(KPMG編集)'!BZ$2,'受領情報一覧(KPMG編集)'!$2:$100,ROW()-1,0)),"")</f>
        <v/>
      </c>
      <c r="CA88" s="45" t="str">
        <f>IFERROR(IF(HLOOKUP('回答結果(KPMG編集)'!CA$2,'受領情報一覧(KPMG編集)'!$2:$100,ROW()-1,0)="","",HLOOKUP('回答結果(KPMG編集)'!CA$2,'受領情報一覧(KPMG編集)'!$2:$100,ROW()-1,0)),"")</f>
        <v/>
      </c>
      <c r="CB88" s="45" t="str">
        <f>IFERROR(IF(HLOOKUP('回答結果(KPMG編集)'!CB$2,'受領情報一覧(KPMG編集)'!$2:$100,ROW()-1,0)="","",HLOOKUP('回答結果(KPMG編集)'!CB$2,'受領情報一覧(KPMG編集)'!$2:$100,ROW()-1,0)),"")</f>
        <v/>
      </c>
      <c r="CC88" s="45" t="str">
        <f>IFERROR(IF(HLOOKUP('回答結果(KPMG編集)'!CC$2,'受領情報一覧(KPMG編集)'!$2:$100,ROW()-1,0)="","",HLOOKUP('回答結果(KPMG編集)'!CC$2,'受領情報一覧(KPMG編集)'!$2:$100,ROW()-1,0)),"")</f>
        <v/>
      </c>
      <c r="CD88" s="45" t="str">
        <f>IFERROR(IF(HLOOKUP('回答結果(KPMG編集)'!CD$2,'受領情報一覧(KPMG編集)'!$2:$100,ROW()-1,0)="","",HLOOKUP('回答結果(KPMG編集)'!CD$2,'受領情報一覧(KPMG編集)'!$2:$100,ROW()-1,0)),"")</f>
        <v/>
      </c>
      <c r="CE88" s="45" t="str">
        <f>IFERROR(IF(HLOOKUP('回答結果(KPMG編集)'!CE$2,'受領情報一覧(KPMG編集)'!$2:$100,ROW()-1,0)="","",HLOOKUP('回答結果(KPMG編集)'!CE$2,'受領情報一覧(KPMG編集)'!$2:$100,ROW()-1,0)),"")</f>
        <v/>
      </c>
      <c r="CF88" s="45" t="str">
        <f>IFERROR(IF(HLOOKUP('回答結果(KPMG編集)'!CF$2,'受領情報一覧(KPMG編集)'!$2:$100,ROW()-1,0)="","",HLOOKUP('回答結果(KPMG編集)'!CF$2,'受領情報一覧(KPMG編集)'!$2:$100,ROW()-1,0)),"")</f>
        <v/>
      </c>
      <c r="CG88" s="45" t="str">
        <f>IFERROR(IF(HLOOKUP('回答結果(KPMG編集)'!CG$2,'受領情報一覧(KPMG編集)'!$2:$100,ROW()-1,0)="","",HLOOKUP('回答結果(KPMG編集)'!CG$2,'受領情報一覧(KPMG編集)'!$2:$100,ROW()-1,0)),"")</f>
        <v/>
      </c>
      <c r="CH88" s="45" t="str">
        <f>IFERROR(IF(HLOOKUP('回答結果(KPMG編集)'!CH$2,'受領情報一覧(KPMG編集)'!$2:$100,ROW()-1,0)="","",HLOOKUP('回答結果(KPMG編集)'!CH$2,'受領情報一覧(KPMG編集)'!$2:$100,ROW()-1,0)),"")</f>
        <v/>
      </c>
      <c r="CI88" s="45" t="str">
        <f>IFERROR(IF(HLOOKUP('回答結果(KPMG編集)'!CI$2,'受領情報一覧(KPMG編集)'!$2:$100,ROW()-1,0)="","",HLOOKUP('回答結果(KPMG編集)'!CI$2,'受領情報一覧(KPMG編集)'!$2:$100,ROW()-1,0)),"")</f>
        <v/>
      </c>
      <c r="CJ88" s="45" t="str">
        <f>IFERROR(IF(HLOOKUP('回答結果(KPMG編集)'!CJ$2,'受領情報一覧(KPMG編集)'!$2:$100,ROW()-1,0)="","",HLOOKUP('回答結果(KPMG編集)'!CJ$2,'受領情報一覧(KPMG編集)'!$2:$100,ROW()-1,0)),"")</f>
        <v/>
      </c>
      <c r="CK88" s="45" t="str">
        <f>IFERROR(IF(HLOOKUP('回答結果(KPMG編集)'!CK$2,'受領情報一覧(KPMG編集)'!$2:$100,ROW()-1,0)="","",HLOOKUP('回答結果(KPMG編集)'!CK$2,'受領情報一覧(KPMG編集)'!$2:$100,ROW()-1,0)),"")</f>
        <v/>
      </c>
      <c r="CL88" s="45" t="str">
        <f>IFERROR(IF(HLOOKUP('回答結果(KPMG編集)'!CL$2,'受領情報一覧(KPMG編集)'!$2:$100,ROW()-1,0)="","",HLOOKUP('回答結果(KPMG編集)'!CL$2,'受領情報一覧(KPMG編集)'!$2:$100,ROW()-1,0)),"")</f>
        <v/>
      </c>
      <c r="CM88" s="45" t="str">
        <f>IFERROR(IF(HLOOKUP('回答結果(KPMG編集)'!CM$2,'受領情報一覧(KPMG編集)'!$2:$100,ROW()-1,0)="","",HLOOKUP('回答結果(KPMG編集)'!CM$2,'受領情報一覧(KPMG編集)'!$2:$100,ROW()-1,0)),"")</f>
        <v/>
      </c>
      <c r="CN88" s="45" t="str">
        <f>IFERROR(IF(HLOOKUP('回答結果(KPMG編集)'!CN$2,'受領情報一覧(KPMG編集)'!$2:$100,ROW()-1,0)="","",HLOOKUP('回答結果(KPMG編集)'!CN$2,'受領情報一覧(KPMG編集)'!$2:$100,ROW()-1,0)),"")</f>
        <v/>
      </c>
      <c r="CO88" s="45" t="str">
        <f>IFERROR(IF(HLOOKUP('回答結果(KPMG編集)'!CO$2,'受領情報一覧(KPMG編集)'!$2:$100,ROW()-1,0)="","",HLOOKUP('回答結果(KPMG編集)'!CO$2,'受領情報一覧(KPMG編集)'!$2:$100,ROW()-1,0)),"")</f>
        <v/>
      </c>
      <c r="CP88" s="45" t="str">
        <f>IFERROR(IF(HLOOKUP('回答結果(KPMG編集)'!CP$2,'受領情報一覧(KPMG編集)'!$2:$100,ROW()-1,0)="","",HLOOKUP('回答結果(KPMG編集)'!CP$2,'受領情報一覧(KPMG編集)'!$2:$100,ROW()-1,0)),"")</f>
        <v/>
      </c>
      <c r="CQ88" s="45" t="str">
        <f>IFERROR(IF(HLOOKUP('回答結果(KPMG編集)'!CQ$2,'受領情報一覧(KPMG編集)'!$2:$100,ROW()-1,0)="","",HLOOKUP('回答結果(KPMG編集)'!CQ$2,'受領情報一覧(KPMG編集)'!$2:$100,ROW()-1,0)),"")</f>
        <v/>
      </c>
      <c r="CR88" s="45" t="str">
        <f>IFERROR(IF(HLOOKUP('回答結果(KPMG編集)'!CR$2,'受領情報一覧(KPMG編集)'!$2:$100,ROW()-1,0)="","",HLOOKUP('回答結果(KPMG編集)'!CR$2,'受領情報一覧(KPMG編集)'!$2:$100,ROW()-1,0)),"")</f>
        <v/>
      </c>
      <c r="CS88" s="45" t="str">
        <f>IFERROR(IF(HLOOKUP('回答結果(KPMG編集)'!CS$2,'受領情報一覧(KPMG編集)'!$2:$100,ROW()-1,0)="","",HLOOKUP('回答結果(KPMG編集)'!CS$2,'受領情報一覧(KPMG編集)'!$2:$100,ROW()-1,0)),"")</f>
        <v/>
      </c>
      <c r="CT88" s="45" t="str">
        <f>IFERROR(IF(HLOOKUP('回答結果(KPMG編集)'!CT$2,'受領情報一覧(KPMG編集)'!$2:$100,ROW()-1,0)="","",HLOOKUP('回答結果(KPMG編集)'!CT$2,'受領情報一覧(KPMG編集)'!$2:$100,ROW()-1,0)),"")</f>
        <v/>
      </c>
      <c r="CU88" s="45" t="str">
        <f>IFERROR(IF(HLOOKUP('回答結果(KPMG編集)'!CU$2,'受領情報一覧(KPMG編集)'!$2:$100,ROW()-1,0)="","",HLOOKUP('回答結果(KPMG編集)'!CU$2,'受領情報一覧(KPMG編集)'!$2:$100,ROW()-1,0)),"")</f>
        <v/>
      </c>
      <c r="CV88" s="45" t="str">
        <f>IFERROR(IF(HLOOKUP('回答結果(KPMG編集)'!CV$2,'受領情報一覧(KPMG編集)'!$2:$100,ROW()-1,0)="","",HLOOKUP('回答結果(KPMG編集)'!CV$2,'受領情報一覧(KPMG編集)'!$2:$100,ROW()-1,0)),"")</f>
        <v/>
      </c>
      <c r="CW88" s="45" t="str">
        <f>IFERROR(IF(HLOOKUP('回答結果(KPMG編集)'!CW$2,'受領情報一覧(KPMG編集)'!$2:$100,ROW()-1,0)="","",HLOOKUP('回答結果(KPMG編集)'!CW$2,'受領情報一覧(KPMG編集)'!$2:$100,ROW()-1,0)),"")</f>
        <v/>
      </c>
      <c r="CX88" s="45" t="str">
        <f>IFERROR(IF(HLOOKUP('回答結果(KPMG編集)'!CX$2,'受領情報一覧(KPMG編集)'!$2:$100,ROW()-1,0)="","",HLOOKUP('回答結果(KPMG編集)'!CX$2,'受領情報一覧(KPMG編集)'!$2:$100,ROW()-1,0)),"")</f>
        <v/>
      </c>
      <c r="CY88" s="45" t="str">
        <f>IFERROR(IF(HLOOKUP('回答結果(KPMG編集)'!CY$2,'受領情報一覧(KPMG編集)'!$2:$100,ROW()-1,0)="","",HLOOKUP('回答結果(KPMG編集)'!CY$2,'受領情報一覧(KPMG編集)'!$2:$100,ROW()-1,0)),"")</f>
        <v/>
      </c>
      <c r="CZ88" s="45" t="str">
        <f>IFERROR(IF(HLOOKUP('回答結果(KPMG編集)'!CZ$2,'受領情報一覧(KPMG編集)'!$2:$100,ROW()-1,0)="","",HLOOKUP('回答結果(KPMG編集)'!CZ$2,'受領情報一覧(KPMG編集)'!$2:$100,ROW()-1,0)),"")</f>
        <v/>
      </c>
      <c r="DA88" s="45" t="str">
        <f>IFERROR(IF(HLOOKUP('回答結果(KPMG編集)'!DA$2,'受領情報一覧(KPMG編集)'!$2:$100,ROW()-1,0)="","",HLOOKUP('回答結果(KPMG編集)'!DA$2,'受領情報一覧(KPMG編集)'!$2:$100,ROW()-1,0)),"")</f>
        <v/>
      </c>
      <c r="DB88" s="45" t="str">
        <f>IFERROR(IF(HLOOKUP('回答結果(KPMG編集)'!DB$2,'受領情報一覧(KPMG編集)'!$2:$100,ROW()-1,0)="","",HLOOKUP('回答結果(KPMG編集)'!DB$2,'受領情報一覧(KPMG編集)'!$2:$100,ROW()-1,0)),"")</f>
        <v/>
      </c>
      <c r="DC88" s="45" t="str">
        <f>IFERROR(IF(HLOOKUP('回答結果(KPMG編集)'!DC$2,'受領情報一覧(KPMG編集)'!$2:$100,ROW()-1,0)="","",HLOOKUP('回答結果(KPMG編集)'!DC$2,'受領情報一覧(KPMG編集)'!$2:$100,ROW()-1,0)),"")</f>
        <v/>
      </c>
      <c r="DD88" s="45" t="str">
        <f>IFERROR(IF(HLOOKUP('回答結果(KPMG編集)'!DD$2,'受領情報一覧(KPMG編集)'!$2:$100,ROW()-1,0)="","",HLOOKUP('回答結果(KPMG編集)'!DD$2,'受領情報一覧(KPMG編集)'!$2:$100,ROW()-1,0)),"")</f>
        <v/>
      </c>
      <c r="DE88" s="45" t="str">
        <f>IFERROR(IF(HLOOKUP('回答結果(KPMG編集)'!DE$2,'受領情報一覧(KPMG編集)'!$2:$100,ROW()-1,0)="","",HLOOKUP('回答結果(KPMG編集)'!DE$2,'受領情報一覧(KPMG編集)'!$2:$100,ROW()-1,0)),"")</f>
        <v/>
      </c>
      <c r="DF88" s="45" t="str">
        <f>IFERROR(IF(HLOOKUP('回答結果(KPMG編集)'!DF$2,'受領情報一覧(KPMG編集)'!$2:$100,ROW()-1,0)="","",HLOOKUP('回答結果(KPMG編集)'!DF$2,'受領情報一覧(KPMG編集)'!$2:$100,ROW()-1,0)),"")</f>
        <v/>
      </c>
      <c r="DG88" s="45" t="str">
        <f>IFERROR(IF(HLOOKUP('回答結果(KPMG編集)'!DG$2,'受領情報一覧(KPMG編集)'!$2:$100,ROW()-1,0)="","",HLOOKUP('回答結果(KPMG編集)'!DG$2,'受領情報一覧(KPMG編集)'!$2:$100,ROW()-1,0)),"")</f>
        <v/>
      </c>
      <c r="DH88" s="45" t="str">
        <f>IFERROR(IF(HLOOKUP('回答結果(KPMG編集)'!DH$2,'受領情報一覧(KPMG編集)'!$2:$100,ROW()-1,0)="","",HLOOKUP('回答結果(KPMG編集)'!DH$2,'受領情報一覧(KPMG編集)'!$2:$100,ROW()-1,0)),"")</f>
        <v/>
      </c>
      <c r="DI88" s="45" t="str">
        <f>IFERROR(IF(HLOOKUP('回答結果(KPMG編集)'!DI$2,'受領情報一覧(KPMG編集)'!$2:$100,ROW()-1,0)="","",HLOOKUP('回答結果(KPMG編集)'!DI$2,'受領情報一覧(KPMG編集)'!$2:$100,ROW()-1,0)),"")</f>
        <v/>
      </c>
      <c r="DJ88" s="45" t="str">
        <f>IFERROR(IF(HLOOKUP('回答結果(KPMG編集)'!DJ$2,'受領情報一覧(KPMG編集)'!$2:$100,ROW()-1,0)="","",HLOOKUP('回答結果(KPMG編集)'!DJ$2,'受領情報一覧(KPMG編集)'!$2:$100,ROW()-1,0)),"")</f>
        <v/>
      </c>
      <c r="DK88" s="45" t="str">
        <f>IFERROR(IF(HLOOKUP('回答結果(KPMG編集)'!DK$2,'受領情報一覧(KPMG編集)'!$2:$100,ROW()-1,0)="","",HLOOKUP('回答結果(KPMG編集)'!DK$2,'受領情報一覧(KPMG編集)'!$2:$100,ROW()-1,0)),"")</f>
        <v/>
      </c>
      <c r="DL88" s="45" t="str">
        <f>IFERROR(IF(HLOOKUP('回答結果(KPMG編集)'!DL$2,'受領情報一覧(KPMG編集)'!$2:$100,ROW()-1,0)="","",HLOOKUP('回答結果(KPMG編集)'!DL$2,'受領情報一覧(KPMG編集)'!$2:$100,ROW()-1,0)),"")</f>
        <v/>
      </c>
      <c r="DM88" s="45" t="str">
        <f>IFERROR(IF(HLOOKUP('回答結果(KPMG編集)'!DM$2,'受領情報一覧(KPMG編集)'!$2:$100,ROW()-1,0)="","",HLOOKUP('回答結果(KPMG編集)'!DM$2,'受領情報一覧(KPMG編集)'!$2:$100,ROW()-1,0)),"")</f>
        <v/>
      </c>
      <c r="DN88" s="45" t="str">
        <f>IFERROR(IF(HLOOKUP('回答結果(KPMG編集)'!DN$2,'受領情報一覧(KPMG編集)'!$2:$100,ROW()-1,0)="","",HLOOKUP('回答結果(KPMG編集)'!DN$2,'受領情報一覧(KPMG編集)'!$2:$100,ROW()-1,0)),"")</f>
        <v/>
      </c>
      <c r="DO88" s="45" t="str">
        <f>IFERROR(IF(HLOOKUP('回答結果(KPMG編集)'!DO$2,'受領情報一覧(KPMG編集)'!$2:$100,ROW()-1,0)="","",HLOOKUP('回答結果(KPMG編集)'!DO$2,'受領情報一覧(KPMG編集)'!$2:$100,ROW()-1,0)),"")</f>
        <v/>
      </c>
      <c r="DP88" s="45" t="str">
        <f>IFERROR(IF(HLOOKUP('回答結果(KPMG編集)'!DP$2,'受領情報一覧(KPMG編集)'!$2:$100,ROW()-1,0)="","",HLOOKUP('回答結果(KPMG編集)'!DP$2,'受領情報一覧(KPMG編集)'!$2:$100,ROW()-1,0)),"")</f>
        <v/>
      </c>
      <c r="DQ88" s="45" t="str">
        <f>IFERROR(IF(HLOOKUP('回答結果(KPMG編集)'!DQ$2,'受領情報一覧(KPMG編集)'!$2:$100,ROW()-1,0)="","",HLOOKUP('回答結果(KPMG編集)'!DQ$2,'受領情報一覧(KPMG編集)'!$2:$100,ROW()-1,0)),"")</f>
        <v/>
      </c>
      <c r="DR88" s="45" t="str">
        <f>IFERROR(IF(HLOOKUP('回答結果(KPMG編集)'!DR$2,'受領情報一覧(KPMG編集)'!$2:$100,ROW()-1,0)="","",HLOOKUP('回答結果(KPMG編集)'!DR$2,'受領情報一覧(KPMG編集)'!$2:$100,ROW()-1,0)),"")</f>
        <v/>
      </c>
      <c r="DS88" s="45" t="str">
        <f>IFERROR(IF(HLOOKUP('回答結果(KPMG編集)'!DS$2,'受領情報一覧(KPMG編集)'!$2:$100,ROW()-1,0)="","",HLOOKUP('回答結果(KPMG編集)'!DS$2,'受領情報一覧(KPMG編集)'!$2:$100,ROW()-1,0)),"")</f>
        <v/>
      </c>
      <c r="DT88" s="45" t="str">
        <f>IFERROR(IF(HLOOKUP('回答結果(KPMG編集)'!DT$2,'受領情報一覧(KPMG編集)'!$2:$100,ROW()-1,0)="","",HLOOKUP('回答結果(KPMG編集)'!DT$2,'受領情報一覧(KPMG編集)'!$2:$100,ROW()-1,0)),"")</f>
        <v/>
      </c>
      <c r="DU88" s="45" t="str">
        <f>IFERROR(IF(HLOOKUP('回答結果(KPMG編集)'!DU$2,'受領情報一覧(KPMG編集)'!$2:$100,ROW()-1,0)="","",HLOOKUP('回答結果(KPMG編集)'!DU$2,'受領情報一覧(KPMG編集)'!$2:$100,ROW()-1,0)),"")</f>
        <v/>
      </c>
      <c r="DV88" s="45" t="str">
        <f>IFERROR(IF(HLOOKUP('回答結果(KPMG編集)'!DV$2,'受領情報一覧(KPMG編集)'!$2:$100,ROW()-1,0)="","",HLOOKUP('回答結果(KPMG編集)'!DV$2,'受領情報一覧(KPMG編集)'!$2:$100,ROW()-1,0)),"")</f>
        <v/>
      </c>
      <c r="DW88" s="45" t="str">
        <f>IFERROR(IF(HLOOKUP('回答結果(KPMG編集)'!DW$2,'受領情報一覧(KPMG編集)'!$2:$100,ROW()-1,0)="","",HLOOKUP('回答結果(KPMG編集)'!DW$2,'受領情報一覧(KPMG編集)'!$2:$100,ROW()-1,0)),"")</f>
        <v/>
      </c>
      <c r="DX88" s="45" t="str">
        <f>IFERROR(IF(HLOOKUP('回答結果(KPMG編集)'!DX$2,'受領情報一覧(KPMG編集)'!$2:$100,ROW()-1,0)="","",HLOOKUP('回答結果(KPMG編集)'!DX$2,'受領情報一覧(KPMG編集)'!$2:$100,ROW()-1,0)),"")</f>
        <v/>
      </c>
      <c r="DY88" s="45" t="str">
        <f>IFERROR(IF(HLOOKUP('回答結果(KPMG編集)'!DY$2,'受領情報一覧(KPMG編集)'!$2:$100,ROW()-1,0)="","",HLOOKUP('回答結果(KPMG編集)'!DY$2,'受領情報一覧(KPMG編集)'!$2:$100,ROW()-1,0)),"")</f>
        <v/>
      </c>
      <c r="DZ88" s="45" t="str">
        <f>IFERROR(IF(HLOOKUP('回答結果(KPMG編集)'!DZ$2,'受領情報一覧(KPMG編集)'!$2:$100,ROW()-1,0)="","",HLOOKUP('回答結果(KPMG編集)'!DZ$2,'受領情報一覧(KPMG編集)'!$2:$100,ROW()-1,0)),"")</f>
        <v/>
      </c>
      <c r="EA88" s="45" t="str">
        <f>IFERROR(IF(HLOOKUP('回答結果(KPMG編集)'!EA$3,'受領情報一覧(KPMG編集)'!$3:$100,ROW()-2,0)="","",HLOOKUP('回答結果(KPMG編集)'!EA$3,'受領情報一覧(KPMG編集)'!$3:$100,ROW()-2,0)),"")</f>
        <v/>
      </c>
      <c r="EB88" s="45" t="str">
        <f>IFERROR(IF(HLOOKUP('回答結果(KPMG編集)'!EB$3,'受領情報一覧(KPMG編集)'!$3:$100,ROW()-2,0)="","",HLOOKUP('回答結果(KPMG編集)'!EB$3,'受領情報一覧(KPMG編集)'!$3:$100,ROW()-2,0)),"")</f>
        <v/>
      </c>
    </row>
    <row r="89" spans="2:132" x14ac:dyDescent="0.55000000000000004">
      <c r="B89" s="67" t="str">
        <f>IFERROR(IF(Table1[[#This Row],[回答ID]]="","",Table1[[#This Row],[回答ID]]),"")</f>
        <v/>
      </c>
      <c r="C89" s="46" t="str">
        <f>IFERROR(IF(Table1[[#This Row],[開始時刻]]="","",Table1[[#This Row],[開始時刻]]),"")</f>
        <v/>
      </c>
      <c r="D89" s="46" t="str">
        <f>IFERROR(IF(Table1[[#This Row],[完了時刻]]="","",Table1[[#This Row],[完了時刻]]),"")</f>
        <v/>
      </c>
      <c r="E89" s="45" t="str">
        <f>IFERROR(IF(Table1[[#This Row],[メール]]="","",Table1[[#This Row],[メール]]),"")</f>
        <v/>
      </c>
      <c r="F89" s="45" t="str">
        <f>IFERROR(IF(Table1[[#This Row],[名前]]="","",Table1[[#This Row],[名前]]),"")</f>
        <v/>
      </c>
      <c r="G89" s="45" t="str">
        <f>IFERROR(IF(Table1[[#This Row],[最終変更時刻]]="","",Table1[[#This Row],[最終変更時刻]]),"")</f>
        <v/>
      </c>
      <c r="H89" s="45" t="str">
        <f>IFERROR(IF(HLOOKUP('回答結果(KPMG編集)'!H$2,'受領情報一覧(KPMG編集)'!$2:$100,ROW()-1,0)="","",HLOOKUP('回答結果(KPMG編集)'!H$2,'受領情報一覧(KPMG編集)'!$2:$100,ROW()-1,0)),"")</f>
        <v/>
      </c>
      <c r="I89" s="45" t="str">
        <f>IFERROR(IF(HLOOKUP('回答結果(KPMG編集)'!I$2,'受領情報一覧(KPMG編集)'!$2:$100,ROW()-1,0)="","",HLOOKUP('回答結果(KPMG編集)'!I$2,'受領情報一覧(KPMG編集)'!$2:$100,ROW()-1,0)),"")</f>
        <v/>
      </c>
      <c r="J89" s="45" t="str">
        <f>IFERROR(IF(HLOOKUP('回答結果(KPMG編集)'!J$2,'受領情報一覧(KPMG編集)'!$2:$100,ROW()-1,0)="","",HLOOKUP('回答結果(KPMG編集)'!J$2,'受領情報一覧(KPMG編集)'!$2:$100,ROW()-1,0)),"")</f>
        <v/>
      </c>
      <c r="K89" s="45" t="str">
        <f>IFERROR(IF(HLOOKUP('回答結果(KPMG編集)'!K$2,'受領情報一覧(KPMG編集)'!$2:$100,ROW()-1,0)="","",HLOOKUP('回答結果(KPMG編集)'!K$2,'受領情報一覧(KPMG編集)'!$2:$100,ROW()-1,0)),"")</f>
        <v/>
      </c>
      <c r="L89" s="45" t="str">
        <f>IFERROR(IF(HLOOKUP('回答結果(KPMG編集)'!L$2,'受領情報一覧(KPMG編集)'!$2:$100,ROW()-1,0)="","",HLOOKUP('回答結果(KPMG編集)'!L$2,'受領情報一覧(KPMG編集)'!$2:$100,ROW()-1,0)),"")</f>
        <v/>
      </c>
      <c r="M89" s="45" t="str">
        <f>IFERROR(IF(HLOOKUP('回答結果(KPMG編集)'!M$2,'受領情報一覧(KPMG編集)'!$2:$100,ROW()-1,0)="","",HLOOKUP('回答結果(KPMG編集)'!M$2,'受領情報一覧(KPMG編集)'!$2:$100,ROW()-1,0)),"")</f>
        <v/>
      </c>
      <c r="N89" s="45" t="str">
        <f>IFERROR(IF(HLOOKUP('回答結果(KPMG編集)'!N$2,'受領情報一覧(KPMG編集)'!$2:$100,ROW()-1,0)="","",HLOOKUP('回答結果(KPMG編集)'!N$2,'受領情報一覧(KPMG編集)'!$2:$100,ROW()-1,0)),"")</f>
        <v/>
      </c>
      <c r="O89" s="45" t="str">
        <f>IFERROR(IF(HLOOKUP('回答結果(KPMG編集)'!O$2,'受領情報一覧(KPMG編集)'!$2:$100,ROW()-1,0)="","",HLOOKUP('回答結果(KPMG編集)'!O$2,'受領情報一覧(KPMG編集)'!$2:$100,ROW()-1,0)),"")</f>
        <v/>
      </c>
      <c r="P89" s="45" t="str">
        <f>IFERROR(IF(HLOOKUP('回答結果(KPMG編集)'!P$2,'受領情報一覧(KPMG編集)'!$2:$100,ROW()-1,0)="","",HLOOKUP('回答結果(KPMG編集)'!P$2,'受領情報一覧(KPMG編集)'!$2:$100,ROW()-1,0)),"")</f>
        <v/>
      </c>
      <c r="Q89" s="45" t="str">
        <f>IFERROR(IF(HLOOKUP('回答結果(KPMG編集)'!Q$2,'受領情報一覧(KPMG編集)'!$2:$100,ROW()-1,0)="","",HLOOKUP('回答結果(KPMG編集)'!Q$2,'受領情報一覧(KPMG編集)'!$2:$100,ROW()-1,0)),"")</f>
        <v/>
      </c>
      <c r="R89" s="45" t="str">
        <f>IFERROR(IF(HLOOKUP('回答結果(KPMG編集)'!R$2,'受領情報一覧(KPMG編集)'!$2:$100,ROW()-1,0)="","",HLOOKUP('回答結果(KPMG編集)'!R$2,'受領情報一覧(KPMG編集)'!$2:$100,ROW()-1,0)),"")</f>
        <v/>
      </c>
      <c r="S89" s="45" t="str">
        <f>IFERROR(IF(HLOOKUP('回答結果(KPMG編集)'!S$2,'受領情報一覧(KPMG編集)'!$2:$100,ROW()-1,0)="","",HLOOKUP('回答結果(KPMG編集)'!S$2,'受領情報一覧(KPMG編集)'!$2:$100,ROW()-1,0)),"")</f>
        <v/>
      </c>
      <c r="T89" s="45" t="str">
        <f>IFERROR(IF(HLOOKUP('回答結果(KPMG編集)'!T$2,'受領情報一覧(KPMG編集)'!$2:$100,ROW()-1,0)="","",HLOOKUP('回答結果(KPMG編集)'!T$2,'受領情報一覧(KPMG編集)'!$2:$100,ROW()-1,0)),"")</f>
        <v/>
      </c>
      <c r="U89" s="45" t="str">
        <f>IFERROR(IF(HLOOKUP('回答結果(KPMG編集)'!U$2,'受領情報一覧(KPMG編集)'!$2:$100,ROW()-1,0)="","",HLOOKUP('回答結果(KPMG編集)'!U$2,'受領情報一覧(KPMG編集)'!$2:$100,ROW()-1,0)),"")</f>
        <v/>
      </c>
      <c r="V89" s="45" t="str">
        <f>IFERROR(IF(HLOOKUP('回答結果(KPMG編集)'!V$2,'受領情報一覧(KPMG編集)'!$2:$100,ROW()-1,0)="","",HLOOKUP('回答結果(KPMG編集)'!V$2,'受領情報一覧(KPMG編集)'!$2:$100,ROW()-1,0)),"")</f>
        <v/>
      </c>
      <c r="W89" s="45" t="str">
        <f>IFERROR(IF(HLOOKUP('回答結果(KPMG編集)'!W$2,'受領情報一覧(KPMG編集)'!$2:$100,ROW()-1,0)="","",HLOOKUP('回答結果(KPMG編集)'!W$2,'受領情報一覧(KPMG編集)'!$2:$100,ROW()-1,0)),"")</f>
        <v/>
      </c>
      <c r="X89" s="45" t="str">
        <f>IFERROR(IF(HLOOKUP('回答結果(KPMG編集)'!X$2,'受領情報一覧(KPMG編集)'!$2:$100,ROW()-1,0)="","",HLOOKUP('回答結果(KPMG編集)'!X$2,'受領情報一覧(KPMG編集)'!$2:$100,ROW()-1,0)),"")</f>
        <v/>
      </c>
      <c r="Y89" s="45" t="str">
        <f>IFERROR(IF(HLOOKUP('回答結果(KPMG編集)'!Y$2,'受領情報一覧(KPMG編集)'!$2:$100,ROW()-1,0)="","",HLOOKUP('回答結果(KPMG編集)'!Y$2,'受領情報一覧(KPMG編集)'!$2:$100,ROW()-1,0)),"")</f>
        <v/>
      </c>
      <c r="Z89" s="45" t="str">
        <f>IFERROR(IF(HLOOKUP('回答結果(KPMG編集)'!Z$2,'受領情報一覧(KPMG編集)'!$2:$100,ROW()-1,0)="","",HLOOKUP('回答結果(KPMG編集)'!Z$2,'受領情報一覧(KPMG編集)'!$2:$100,ROW()-1,0)),"")</f>
        <v/>
      </c>
      <c r="AA89" s="45" t="str">
        <f>IFERROR(IF(HLOOKUP('回答結果(KPMG編集)'!AA$2,'受領情報一覧(KPMG編集)'!$2:$100,ROW()-1,0)="","",HLOOKUP('回答結果(KPMG編集)'!AA$2,'受領情報一覧(KPMG編集)'!$2:$100,ROW()-1,0)),"")</f>
        <v/>
      </c>
      <c r="AB89" s="45" t="str">
        <f>IFERROR(IF(HLOOKUP('回答結果(KPMG編集)'!AB$2,'受領情報一覧(KPMG編集)'!$2:$100,ROW()-1,0)="","",HLOOKUP('回答結果(KPMG編集)'!AB$2,'受領情報一覧(KPMG編集)'!$2:$100,ROW()-1,0)),"")</f>
        <v/>
      </c>
      <c r="AC89" s="45" t="str">
        <f>IFERROR(IF(HLOOKUP('回答結果(KPMG編集)'!AC$2,'受領情報一覧(KPMG編集)'!$2:$100,ROW()-1,0)="","",HLOOKUP('回答結果(KPMG編集)'!AC$2,'受領情報一覧(KPMG編集)'!$2:$100,ROW()-1,0)),"")</f>
        <v/>
      </c>
      <c r="AD89" s="45" t="str">
        <f>IFERROR(IF(HLOOKUP('回答結果(KPMG編集)'!AD$2,'受領情報一覧(KPMG編集)'!$2:$100,ROW()-1,0)="","",HLOOKUP('回答結果(KPMG編集)'!AD$2,'受領情報一覧(KPMG編集)'!$2:$100,ROW()-1,0)),"")</f>
        <v/>
      </c>
      <c r="AE89" s="45" t="str">
        <f>IFERROR(IF(HLOOKUP('回答結果(KPMG編集)'!AE$2,'受領情報一覧(KPMG編集)'!$2:$100,ROW()-1,0)="","",HLOOKUP('回答結果(KPMG編集)'!AE$2,'受領情報一覧(KPMG編集)'!$2:$100,ROW()-1,0)),"")</f>
        <v/>
      </c>
      <c r="AF89" s="45" t="str">
        <f>IFERROR(IF(HLOOKUP('回答結果(KPMG編集)'!AF$2,'受領情報一覧(KPMG編集)'!$2:$100,ROW()-1,0)="","",HLOOKUP('回答結果(KPMG編集)'!AF$2,'受領情報一覧(KPMG編集)'!$2:$100,ROW()-1,0)),"")</f>
        <v/>
      </c>
      <c r="AG89" s="45" t="str">
        <f>IFERROR(IF(HLOOKUP('回答結果(KPMG編集)'!AG$2,'受領情報一覧(KPMG編集)'!$2:$100,ROW()-1,0)="","",HLOOKUP('回答結果(KPMG編集)'!AG$2,'受領情報一覧(KPMG編集)'!$2:$100,ROW()-1,0)),"")</f>
        <v/>
      </c>
      <c r="AH89" s="45" t="str">
        <f>IFERROR(IF(HLOOKUP('回答結果(KPMG編集)'!AH$2,'受領情報一覧(KPMG編集)'!$2:$100,ROW()-1,0)="","",HLOOKUP('回答結果(KPMG編集)'!AH$2,'受領情報一覧(KPMG編集)'!$2:$100,ROW()-1,0)),"")</f>
        <v/>
      </c>
      <c r="AI89" s="45" t="str">
        <f>IFERROR(IF(HLOOKUP('回答結果(KPMG編集)'!AI$2,'受領情報一覧(KPMG編集)'!$2:$100,ROW()-1,0)="","",HLOOKUP('回答結果(KPMG編集)'!AI$2,'受領情報一覧(KPMG編集)'!$2:$100,ROW()-1,0)),"")</f>
        <v/>
      </c>
      <c r="AJ89" s="45" t="str">
        <f>IFERROR(IF(HLOOKUP('回答結果(KPMG編集)'!AJ$2,'受領情報一覧(KPMG編集)'!$2:$100,ROW()-1,0)="","",HLOOKUP('回答結果(KPMG編集)'!AJ$2,'受領情報一覧(KPMG編集)'!$2:$100,ROW()-1,0)),"")</f>
        <v/>
      </c>
      <c r="AK89" s="45" t="str">
        <f>IFERROR(IF(HLOOKUP('回答結果(KPMG編集)'!AK$2,'受領情報一覧(KPMG編集)'!$2:$100,ROW()-1,0)="","",HLOOKUP('回答結果(KPMG編集)'!AK$2,'受領情報一覧(KPMG編集)'!$2:$100,ROW()-1,0)),"")</f>
        <v/>
      </c>
      <c r="AL89" s="45" t="str">
        <f>IFERROR(IF(HLOOKUP('回答結果(KPMG編集)'!AL$2,'受領情報一覧(KPMG編集)'!$2:$100,ROW()-1,0)="","",HLOOKUP('回答結果(KPMG編集)'!AL$2,'受領情報一覧(KPMG編集)'!$2:$100,ROW()-1,0)),"")</f>
        <v/>
      </c>
      <c r="AM89" s="45" t="str">
        <f>IFERROR(IF(HLOOKUP('回答結果(KPMG編集)'!AM$2,'受領情報一覧(KPMG編集)'!$2:$100,ROW()-1,0)="","",HLOOKUP('回答結果(KPMG編集)'!AM$2,'受領情報一覧(KPMG編集)'!$2:$100,ROW()-1,0)),"")</f>
        <v/>
      </c>
      <c r="AN89" s="45" t="str">
        <f>IFERROR(IF(HLOOKUP('回答結果(KPMG編集)'!AN$2,'受領情報一覧(KPMG編集)'!$2:$100,ROW()-1,0)="","",HLOOKUP('回答結果(KPMG編集)'!AN$2,'受領情報一覧(KPMG編集)'!$2:$100,ROW()-1,0)),"")</f>
        <v/>
      </c>
      <c r="AO89" s="45" t="str">
        <f>IFERROR(IF(HLOOKUP('回答結果(KPMG編集)'!AO$2,'受領情報一覧(KPMG編集)'!$2:$100,ROW()-1,0)="","",HLOOKUP('回答結果(KPMG編集)'!AO$2,'受領情報一覧(KPMG編集)'!$2:$100,ROW()-1,0)),"")</f>
        <v/>
      </c>
      <c r="AP89" s="45" t="str">
        <f>IFERROR(IF(HLOOKUP('回答結果(KPMG編集)'!AP$2,'受領情報一覧(KPMG編集)'!$2:$100,ROW()-1,0)="","",HLOOKUP('回答結果(KPMG編集)'!AP$2,'受領情報一覧(KPMG編集)'!$2:$100,ROW()-1,0)),"")</f>
        <v/>
      </c>
      <c r="AQ89" s="45" t="str">
        <f>IFERROR(IF(HLOOKUP('回答結果(KPMG編集)'!AQ$2,'受領情報一覧(KPMG編集)'!$2:$100,ROW()-1,0)="","",HLOOKUP('回答結果(KPMG編集)'!AQ$2,'受領情報一覧(KPMG編集)'!$2:$100,ROW()-1,0)),"")</f>
        <v/>
      </c>
      <c r="AR89" s="45" t="str">
        <f>IFERROR(IF(HLOOKUP('回答結果(KPMG編集)'!AR$2,'受領情報一覧(KPMG編集)'!$2:$100,ROW()-1,0)="","",HLOOKUP('回答結果(KPMG編集)'!AR$2,'受領情報一覧(KPMG編集)'!$2:$100,ROW()-1,0)),"")</f>
        <v/>
      </c>
      <c r="AS89" s="45" t="str">
        <f>IFERROR(IF(HLOOKUP('回答結果(KPMG編集)'!AS$2,'受領情報一覧(KPMG編集)'!$2:$100,ROW()-1,0)="","",HLOOKUP('回答結果(KPMG編集)'!AS$2,'受領情報一覧(KPMG編集)'!$2:$100,ROW()-1,0)),"")</f>
        <v/>
      </c>
      <c r="AT89" s="45" t="str">
        <f>IFERROR(IF(HLOOKUP('回答結果(KPMG編集)'!AT$2,'受領情報一覧(KPMG編集)'!$2:$100,ROW()-1,0)="","",HLOOKUP('回答結果(KPMG編集)'!AT$2,'受領情報一覧(KPMG編集)'!$2:$100,ROW()-1,0)),"")</f>
        <v/>
      </c>
      <c r="AU89" s="45" t="str">
        <f>IFERROR(IF(HLOOKUP('回答結果(KPMG編集)'!AU$2,'受領情報一覧(KPMG編集)'!$2:$100,ROW()-1,0)="","",HLOOKUP('回答結果(KPMG編集)'!AU$2,'受領情報一覧(KPMG編集)'!$2:$100,ROW()-1,0)),"")</f>
        <v/>
      </c>
      <c r="AV89" s="45" t="str">
        <f>IFERROR(IF(HLOOKUP('回答結果(KPMG編集)'!AV$2,'受領情報一覧(KPMG編集)'!$2:$100,ROW()-1,0)="","",HLOOKUP('回答結果(KPMG編集)'!AV$2,'受領情報一覧(KPMG編集)'!$2:$100,ROW()-1,0)),"")</f>
        <v/>
      </c>
      <c r="AW89" s="45" t="str">
        <f>IFERROR(IF(HLOOKUP('回答結果(KPMG編集)'!AW$2,'受領情報一覧(KPMG編集)'!$2:$100,ROW()-1,0)="","",HLOOKUP('回答結果(KPMG編集)'!AW$2,'受領情報一覧(KPMG編集)'!$2:$100,ROW()-1,0)),"")</f>
        <v/>
      </c>
      <c r="AX89" s="45" t="str">
        <f>IFERROR(IF(HLOOKUP('回答結果(KPMG編集)'!AX$2,'受領情報一覧(KPMG編集)'!$2:$100,ROW()-1,0)="","",HLOOKUP('回答結果(KPMG編集)'!AX$2,'受領情報一覧(KPMG編集)'!$2:$100,ROW()-1,0)),"")</f>
        <v/>
      </c>
      <c r="AY89" s="45" t="str">
        <f>IFERROR(IF(HLOOKUP('回答結果(KPMG編集)'!AY$2,'受領情報一覧(KPMG編集)'!$2:$100,ROW()-1,0)="","",HLOOKUP('回答結果(KPMG編集)'!AY$2,'受領情報一覧(KPMG編集)'!$2:$100,ROW()-1,0)),"")</f>
        <v/>
      </c>
      <c r="AZ89" s="45" t="str">
        <f>IFERROR(IF(HLOOKUP('回答結果(KPMG編集)'!AZ$2,'受領情報一覧(KPMG編集)'!$2:$100,ROW()-1,0)="","",HLOOKUP('回答結果(KPMG編集)'!AZ$2,'受領情報一覧(KPMG編集)'!$2:$100,ROW()-1,0)),"")</f>
        <v/>
      </c>
      <c r="BA89" s="45" t="str">
        <f>IFERROR(IF(HLOOKUP('回答結果(KPMG編集)'!BA$2,'受領情報一覧(KPMG編集)'!$2:$100,ROW()-1,0)="","",HLOOKUP('回答結果(KPMG編集)'!BA$2,'受領情報一覧(KPMG編集)'!$2:$100,ROW()-1,0)),"")</f>
        <v/>
      </c>
      <c r="BB89" s="185" t="str">
        <f>IFERROR(IF(HLOOKUP('回答結果(KPMG編集)'!BB$2,'受領情報一覧(KPMG編集)'!$2:$100,ROW()-1,0)="","",HLOOKUP('回答結果(KPMG編集)'!BB$2,'受領情報一覧(KPMG編集)'!$2:$100,ROW()-1,0)),"")</f>
        <v/>
      </c>
      <c r="BC89" s="45" t="str">
        <f>IFERROR(IF(HLOOKUP('回答結果(KPMG編集)'!BC$2,'受領情報一覧(KPMG編集)'!$2:$100,ROW()-1,0)="","",HLOOKUP('回答結果(KPMG編集)'!BC$2,'受領情報一覧(KPMG編集)'!$2:$100,ROW()-1,0)),"")</f>
        <v/>
      </c>
      <c r="BD89" s="45" t="str">
        <f>IFERROR(IF(HLOOKUP('回答結果(KPMG編集)'!BD$2,'受領情報一覧(KPMG編集)'!$2:$100,ROW()-1,0)="","",HLOOKUP('回答結果(KPMG編集)'!BD$2,'受領情報一覧(KPMG編集)'!$2:$100,ROW()-1,0)),"")</f>
        <v/>
      </c>
      <c r="BE89" s="45" t="str">
        <f>IFERROR(IF(HLOOKUP('回答結果(KPMG編集)'!BE$2,'受領情報一覧(KPMG編集)'!$2:$100,ROW()-1,0)="","",HLOOKUP('回答結果(KPMG編集)'!BE$2,'受領情報一覧(KPMG編集)'!$2:$100,ROW()-1,0)),"")</f>
        <v/>
      </c>
      <c r="BF89" s="45" t="str">
        <f>IFERROR(IF(HLOOKUP('回答結果(KPMG編集)'!BF$2,'受領情報一覧(KPMG編集)'!$2:$100,ROW()-1,0)="","",HLOOKUP('回答結果(KPMG編集)'!BF$2,'受領情報一覧(KPMG編集)'!$2:$100,ROW()-1,0)),"")</f>
        <v/>
      </c>
      <c r="BG89" s="45" t="str">
        <f>IFERROR(IF(HLOOKUP('回答結果(KPMG編集)'!BG$2,'受領情報一覧(KPMG編集)'!$2:$100,ROW()-1,0)="","",HLOOKUP('回答結果(KPMG編集)'!BG$2,'受領情報一覧(KPMG編集)'!$2:$100,ROW()-1,0)),"")</f>
        <v/>
      </c>
      <c r="BH89" s="45" t="str">
        <f>IFERROR(IF(HLOOKUP('回答結果(KPMG編集)'!BH$2,'受領情報一覧(KPMG編集)'!$2:$100,ROW()-1,0)="","",HLOOKUP('回答結果(KPMG編集)'!BH$2,'受領情報一覧(KPMG編集)'!$2:$100,ROW()-1,0)),"")</f>
        <v/>
      </c>
      <c r="BI89" s="45" t="str">
        <f>IFERROR(IF(HLOOKUP('回答結果(KPMG編集)'!BI$2,'受領情報一覧(KPMG編集)'!$2:$100,ROW()-1,0)="","",HLOOKUP('回答結果(KPMG編集)'!BI$2,'受領情報一覧(KPMG編集)'!$2:$100,ROW()-1,0)),"")</f>
        <v/>
      </c>
      <c r="BJ89" s="45" t="str">
        <f>IFERROR(IF(HLOOKUP('回答結果(KPMG編集)'!BJ$2,'受領情報一覧(KPMG編集)'!$2:$100,ROW()-1,0)="","",HLOOKUP('回答結果(KPMG編集)'!BJ$2,'受領情報一覧(KPMG編集)'!$2:$100,ROW()-1,0)),"")</f>
        <v/>
      </c>
      <c r="BK89" s="45" t="str">
        <f>IFERROR(IF(HLOOKUP('回答結果(KPMG編集)'!BK$2,'受領情報一覧(KPMG編集)'!$2:$100,ROW()-1,0)="","",HLOOKUP('回答結果(KPMG編集)'!BK$2,'受領情報一覧(KPMG編集)'!$2:$100,ROW()-1,0)),"")</f>
        <v/>
      </c>
      <c r="BL89" s="45" t="str">
        <f>IFERROR(IF(HLOOKUP('回答結果(KPMG編集)'!BL$2,'受領情報一覧(KPMG編集)'!$2:$100,ROW()-1,0)="","",HLOOKUP('回答結果(KPMG編集)'!BL$2,'受領情報一覧(KPMG編集)'!$2:$100,ROW()-1,0)),"")</f>
        <v/>
      </c>
      <c r="BM89" s="45" t="str">
        <f>IFERROR(IF(HLOOKUP('回答結果(KPMG編集)'!BM$2,'受領情報一覧(KPMG編集)'!$2:$100,ROW()-1,0)="","",HLOOKUP('回答結果(KPMG編集)'!BM$2,'受領情報一覧(KPMG編集)'!$2:$100,ROW()-1,0)),"")</f>
        <v/>
      </c>
      <c r="BN89" s="45" t="str">
        <f>IFERROR(IF(HLOOKUP('回答結果(KPMG編集)'!BN$2,'受領情報一覧(KPMG編集)'!$2:$100,ROW()-1,0)="","",HLOOKUP('回答結果(KPMG編集)'!BN$2,'受領情報一覧(KPMG編集)'!$2:$100,ROW()-1,0)),"")</f>
        <v/>
      </c>
      <c r="BO89" s="45" t="str">
        <f>IFERROR(IF(HLOOKUP('回答結果(KPMG編集)'!BO$2,'受領情報一覧(KPMG編集)'!$2:$100,ROW()-1,0)="","",HLOOKUP('回答結果(KPMG編集)'!BO$2,'受領情報一覧(KPMG編集)'!$2:$100,ROW()-1,0)),"")</f>
        <v/>
      </c>
      <c r="BP89" s="45" t="str">
        <f>IFERROR(IF(HLOOKUP('回答結果(KPMG編集)'!BP$2,'受領情報一覧(KPMG編集)'!$2:$100,ROW()-1,0)="","",HLOOKUP('回答結果(KPMG編集)'!BP$2,'受領情報一覧(KPMG編集)'!$2:$100,ROW()-1,0)),"")</f>
        <v/>
      </c>
      <c r="BQ89" s="45" t="str">
        <f>IFERROR(IF(HLOOKUP('回答結果(KPMG編集)'!BQ$2,'受領情報一覧(KPMG編集)'!$2:$100,ROW()-1,0)="","",HLOOKUP('回答結果(KPMG編集)'!BQ$2,'受領情報一覧(KPMG編集)'!$2:$100,ROW()-1,0)),"")</f>
        <v/>
      </c>
      <c r="BR89" s="45" t="str">
        <f>IFERROR(IF(HLOOKUP('回答結果(KPMG編集)'!BR$2,'受領情報一覧(KPMG編集)'!$2:$100,ROW()-1,0)="","",HLOOKUP('回答結果(KPMG編集)'!BR$2,'受領情報一覧(KPMG編集)'!$2:$100,ROW()-1,0)),"")</f>
        <v/>
      </c>
      <c r="BS89" s="45" t="str">
        <f>IFERROR(IF(HLOOKUP('回答結果(KPMG編集)'!BS$2,'受領情報一覧(KPMG編集)'!$2:$100,ROW()-1,0)="","",HLOOKUP('回答結果(KPMG編集)'!BS$2,'受領情報一覧(KPMG編集)'!$2:$100,ROW()-1,0)),"")</f>
        <v/>
      </c>
      <c r="BT89" s="45" t="str">
        <f>IFERROR(IF(HLOOKUP('回答結果(KPMG編集)'!BT$2,'受領情報一覧(KPMG編集)'!$2:$100,ROW()-1,0)="","",HLOOKUP('回答結果(KPMG編集)'!BT$2,'受領情報一覧(KPMG編集)'!$2:$100,ROW()-1,0)),"")</f>
        <v/>
      </c>
      <c r="BU89" s="45" t="str">
        <f>IFERROR(IF(HLOOKUP('回答結果(KPMG編集)'!BU$2,'受領情報一覧(KPMG編集)'!$2:$100,ROW()-1,0)="","",HLOOKUP('回答結果(KPMG編集)'!BU$2,'受領情報一覧(KPMG編集)'!$2:$100,ROW()-1,0)),"")</f>
        <v/>
      </c>
      <c r="BV89" s="45" t="str">
        <f>IFERROR(IF(HLOOKUP('回答結果(KPMG編集)'!BV$2,'受領情報一覧(KPMG編集)'!$2:$100,ROW()-1,0)="","",HLOOKUP('回答結果(KPMG編集)'!BV$2,'受領情報一覧(KPMG編集)'!$2:$100,ROW()-1,0)),"")</f>
        <v/>
      </c>
      <c r="BW89" s="45" t="str">
        <f>IFERROR(IF(HLOOKUP('回答結果(KPMG編集)'!BW$2,'受領情報一覧(KPMG編集)'!$2:$100,ROW()-1,0)="","",HLOOKUP('回答結果(KPMG編集)'!BW$2,'受領情報一覧(KPMG編集)'!$2:$100,ROW()-1,0)),"")</f>
        <v/>
      </c>
      <c r="BX89" s="45" t="str">
        <f>IFERROR(IF(HLOOKUP('回答結果(KPMG編集)'!BX$2,'受領情報一覧(KPMG編集)'!$2:$100,ROW()-1,0)="","",HLOOKUP('回答結果(KPMG編集)'!BX$2,'受領情報一覧(KPMG編集)'!$2:$100,ROW()-1,0)),"")</f>
        <v/>
      </c>
      <c r="BY89" s="45" t="str">
        <f>IFERROR(IF(HLOOKUP('回答結果(KPMG編集)'!BY$2,'受領情報一覧(KPMG編集)'!$2:$100,ROW()-1,0)="","",HLOOKUP('回答結果(KPMG編集)'!BY$2,'受領情報一覧(KPMG編集)'!$2:$100,ROW()-1,0)),"")</f>
        <v/>
      </c>
      <c r="BZ89" s="45" t="str">
        <f>IFERROR(IF(HLOOKUP('回答結果(KPMG編集)'!BZ$2,'受領情報一覧(KPMG編集)'!$2:$100,ROW()-1,0)="","",HLOOKUP('回答結果(KPMG編集)'!BZ$2,'受領情報一覧(KPMG編集)'!$2:$100,ROW()-1,0)),"")</f>
        <v/>
      </c>
      <c r="CA89" s="45" t="str">
        <f>IFERROR(IF(HLOOKUP('回答結果(KPMG編集)'!CA$2,'受領情報一覧(KPMG編集)'!$2:$100,ROW()-1,0)="","",HLOOKUP('回答結果(KPMG編集)'!CA$2,'受領情報一覧(KPMG編集)'!$2:$100,ROW()-1,0)),"")</f>
        <v/>
      </c>
      <c r="CB89" s="45" t="str">
        <f>IFERROR(IF(HLOOKUP('回答結果(KPMG編集)'!CB$2,'受領情報一覧(KPMG編集)'!$2:$100,ROW()-1,0)="","",HLOOKUP('回答結果(KPMG編集)'!CB$2,'受領情報一覧(KPMG編集)'!$2:$100,ROW()-1,0)),"")</f>
        <v/>
      </c>
      <c r="CC89" s="45" t="str">
        <f>IFERROR(IF(HLOOKUP('回答結果(KPMG編集)'!CC$2,'受領情報一覧(KPMG編集)'!$2:$100,ROW()-1,0)="","",HLOOKUP('回答結果(KPMG編集)'!CC$2,'受領情報一覧(KPMG編集)'!$2:$100,ROW()-1,0)),"")</f>
        <v/>
      </c>
      <c r="CD89" s="45" t="str">
        <f>IFERROR(IF(HLOOKUP('回答結果(KPMG編集)'!CD$2,'受領情報一覧(KPMG編集)'!$2:$100,ROW()-1,0)="","",HLOOKUP('回答結果(KPMG編集)'!CD$2,'受領情報一覧(KPMG編集)'!$2:$100,ROW()-1,0)),"")</f>
        <v/>
      </c>
      <c r="CE89" s="45" t="str">
        <f>IFERROR(IF(HLOOKUP('回答結果(KPMG編集)'!CE$2,'受領情報一覧(KPMG編集)'!$2:$100,ROW()-1,0)="","",HLOOKUP('回答結果(KPMG編集)'!CE$2,'受領情報一覧(KPMG編集)'!$2:$100,ROW()-1,0)),"")</f>
        <v/>
      </c>
      <c r="CF89" s="45" t="str">
        <f>IFERROR(IF(HLOOKUP('回答結果(KPMG編集)'!CF$2,'受領情報一覧(KPMG編集)'!$2:$100,ROW()-1,0)="","",HLOOKUP('回答結果(KPMG編集)'!CF$2,'受領情報一覧(KPMG編集)'!$2:$100,ROW()-1,0)),"")</f>
        <v/>
      </c>
      <c r="CG89" s="45" t="str">
        <f>IFERROR(IF(HLOOKUP('回答結果(KPMG編集)'!CG$2,'受領情報一覧(KPMG編集)'!$2:$100,ROW()-1,0)="","",HLOOKUP('回答結果(KPMG編集)'!CG$2,'受領情報一覧(KPMG編集)'!$2:$100,ROW()-1,0)),"")</f>
        <v/>
      </c>
      <c r="CH89" s="45" t="str">
        <f>IFERROR(IF(HLOOKUP('回答結果(KPMG編集)'!CH$2,'受領情報一覧(KPMG編集)'!$2:$100,ROW()-1,0)="","",HLOOKUP('回答結果(KPMG編集)'!CH$2,'受領情報一覧(KPMG編集)'!$2:$100,ROW()-1,0)),"")</f>
        <v/>
      </c>
      <c r="CI89" s="45" t="str">
        <f>IFERROR(IF(HLOOKUP('回答結果(KPMG編集)'!CI$2,'受領情報一覧(KPMG編集)'!$2:$100,ROW()-1,0)="","",HLOOKUP('回答結果(KPMG編集)'!CI$2,'受領情報一覧(KPMG編集)'!$2:$100,ROW()-1,0)),"")</f>
        <v/>
      </c>
      <c r="CJ89" s="45" t="str">
        <f>IFERROR(IF(HLOOKUP('回答結果(KPMG編集)'!CJ$2,'受領情報一覧(KPMG編集)'!$2:$100,ROW()-1,0)="","",HLOOKUP('回答結果(KPMG編集)'!CJ$2,'受領情報一覧(KPMG編集)'!$2:$100,ROW()-1,0)),"")</f>
        <v/>
      </c>
      <c r="CK89" s="45" t="str">
        <f>IFERROR(IF(HLOOKUP('回答結果(KPMG編集)'!CK$2,'受領情報一覧(KPMG編集)'!$2:$100,ROW()-1,0)="","",HLOOKUP('回答結果(KPMG編集)'!CK$2,'受領情報一覧(KPMG編集)'!$2:$100,ROW()-1,0)),"")</f>
        <v/>
      </c>
      <c r="CL89" s="45" t="str">
        <f>IFERROR(IF(HLOOKUP('回答結果(KPMG編集)'!CL$2,'受領情報一覧(KPMG編集)'!$2:$100,ROW()-1,0)="","",HLOOKUP('回答結果(KPMG編集)'!CL$2,'受領情報一覧(KPMG編集)'!$2:$100,ROW()-1,0)),"")</f>
        <v/>
      </c>
      <c r="CM89" s="45" t="str">
        <f>IFERROR(IF(HLOOKUP('回答結果(KPMG編集)'!CM$2,'受領情報一覧(KPMG編集)'!$2:$100,ROW()-1,0)="","",HLOOKUP('回答結果(KPMG編集)'!CM$2,'受領情報一覧(KPMG編集)'!$2:$100,ROW()-1,0)),"")</f>
        <v/>
      </c>
      <c r="CN89" s="45" t="str">
        <f>IFERROR(IF(HLOOKUP('回答結果(KPMG編集)'!CN$2,'受領情報一覧(KPMG編集)'!$2:$100,ROW()-1,0)="","",HLOOKUP('回答結果(KPMG編集)'!CN$2,'受領情報一覧(KPMG編集)'!$2:$100,ROW()-1,0)),"")</f>
        <v/>
      </c>
      <c r="CO89" s="45" t="str">
        <f>IFERROR(IF(HLOOKUP('回答結果(KPMG編集)'!CO$2,'受領情報一覧(KPMG編集)'!$2:$100,ROW()-1,0)="","",HLOOKUP('回答結果(KPMG編集)'!CO$2,'受領情報一覧(KPMG編集)'!$2:$100,ROW()-1,0)),"")</f>
        <v/>
      </c>
      <c r="CP89" s="45" t="str">
        <f>IFERROR(IF(HLOOKUP('回答結果(KPMG編集)'!CP$2,'受領情報一覧(KPMG編集)'!$2:$100,ROW()-1,0)="","",HLOOKUP('回答結果(KPMG編集)'!CP$2,'受領情報一覧(KPMG編集)'!$2:$100,ROW()-1,0)),"")</f>
        <v/>
      </c>
      <c r="CQ89" s="45" t="str">
        <f>IFERROR(IF(HLOOKUP('回答結果(KPMG編集)'!CQ$2,'受領情報一覧(KPMG編集)'!$2:$100,ROW()-1,0)="","",HLOOKUP('回答結果(KPMG編集)'!CQ$2,'受領情報一覧(KPMG編集)'!$2:$100,ROW()-1,0)),"")</f>
        <v/>
      </c>
      <c r="CR89" s="45" t="str">
        <f>IFERROR(IF(HLOOKUP('回答結果(KPMG編集)'!CR$2,'受領情報一覧(KPMG編集)'!$2:$100,ROW()-1,0)="","",HLOOKUP('回答結果(KPMG編集)'!CR$2,'受領情報一覧(KPMG編集)'!$2:$100,ROW()-1,0)),"")</f>
        <v/>
      </c>
      <c r="CS89" s="45" t="str">
        <f>IFERROR(IF(HLOOKUP('回答結果(KPMG編集)'!CS$2,'受領情報一覧(KPMG編集)'!$2:$100,ROW()-1,0)="","",HLOOKUP('回答結果(KPMG編集)'!CS$2,'受領情報一覧(KPMG編集)'!$2:$100,ROW()-1,0)),"")</f>
        <v/>
      </c>
      <c r="CT89" s="45" t="str">
        <f>IFERROR(IF(HLOOKUP('回答結果(KPMG編集)'!CT$2,'受領情報一覧(KPMG編集)'!$2:$100,ROW()-1,0)="","",HLOOKUP('回答結果(KPMG編集)'!CT$2,'受領情報一覧(KPMG編集)'!$2:$100,ROW()-1,0)),"")</f>
        <v/>
      </c>
      <c r="CU89" s="45" t="str">
        <f>IFERROR(IF(HLOOKUP('回答結果(KPMG編集)'!CU$2,'受領情報一覧(KPMG編集)'!$2:$100,ROW()-1,0)="","",HLOOKUP('回答結果(KPMG編集)'!CU$2,'受領情報一覧(KPMG編集)'!$2:$100,ROW()-1,0)),"")</f>
        <v/>
      </c>
      <c r="CV89" s="45" t="str">
        <f>IFERROR(IF(HLOOKUP('回答結果(KPMG編集)'!CV$2,'受領情報一覧(KPMG編集)'!$2:$100,ROW()-1,0)="","",HLOOKUP('回答結果(KPMG編集)'!CV$2,'受領情報一覧(KPMG編集)'!$2:$100,ROW()-1,0)),"")</f>
        <v/>
      </c>
      <c r="CW89" s="45" t="str">
        <f>IFERROR(IF(HLOOKUP('回答結果(KPMG編集)'!CW$2,'受領情報一覧(KPMG編集)'!$2:$100,ROW()-1,0)="","",HLOOKUP('回答結果(KPMG編集)'!CW$2,'受領情報一覧(KPMG編集)'!$2:$100,ROW()-1,0)),"")</f>
        <v/>
      </c>
      <c r="CX89" s="45" t="str">
        <f>IFERROR(IF(HLOOKUP('回答結果(KPMG編集)'!CX$2,'受領情報一覧(KPMG編集)'!$2:$100,ROW()-1,0)="","",HLOOKUP('回答結果(KPMG編集)'!CX$2,'受領情報一覧(KPMG編集)'!$2:$100,ROW()-1,0)),"")</f>
        <v/>
      </c>
      <c r="CY89" s="45" t="str">
        <f>IFERROR(IF(HLOOKUP('回答結果(KPMG編集)'!CY$2,'受領情報一覧(KPMG編集)'!$2:$100,ROW()-1,0)="","",HLOOKUP('回答結果(KPMG編集)'!CY$2,'受領情報一覧(KPMG編集)'!$2:$100,ROW()-1,0)),"")</f>
        <v/>
      </c>
      <c r="CZ89" s="45" t="str">
        <f>IFERROR(IF(HLOOKUP('回答結果(KPMG編集)'!CZ$2,'受領情報一覧(KPMG編集)'!$2:$100,ROW()-1,0)="","",HLOOKUP('回答結果(KPMG編集)'!CZ$2,'受領情報一覧(KPMG編集)'!$2:$100,ROW()-1,0)),"")</f>
        <v/>
      </c>
      <c r="DA89" s="45" t="str">
        <f>IFERROR(IF(HLOOKUP('回答結果(KPMG編集)'!DA$2,'受領情報一覧(KPMG編集)'!$2:$100,ROW()-1,0)="","",HLOOKUP('回答結果(KPMG編集)'!DA$2,'受領情報一覧(KPMG編集)'!$2:$100,ROW()-1,0)),"")</f>
        <v/>
      </c>
      <c r="DB89" s="45" t="str">
        <f>IFERROR(IF(HLOOKUP('回答結果(KPMG編集)'!DB$2,'受領情報一覧(KPMG編集)'!$2:$100,ROW()-1,0)="","",HLOOKUP('回答結果(KPMG編集)'!DB$2,'受領情報一覧(KPMG編集)'!$2:$100,ROW()-1,0)),"")</f>
        <v/>
      </c>
      <c r="DC89" s="45" t="str">
        <f>IFERROR(IF(HLOOKUP('回答結果(KPMG編集)'!DC$2,'受領情報一覧(KPMG編集)'!$2:$100,ROW()-1,0)="","",HLOOKUP('回答結果(KPMG編集)'!DC$2,'受領情報一覧(KPMG編集)'!$2:$100,ROW()-1,0)),"")</f>
        <v/>
      </c>
      <c r="DD89" s="45" t="str">
        <f>IFERROR(IF(HLOOKUP('回答結果(KPMG編集)'!DD$2,'受領情報一覧(KPMG編集)'!$2:$100,ROW()-1,0)="","",HLOOKUP('回答結果(KPMG編集)'!DD$2,'受領情報一覧(KPMG編集)'!$2:$100,ROW()-1,0)),"")</f>
        <v/>
      </c>
      <c r="DE89" s="45" t="str">
        <f>IFERROR(IF(HLOOKUP('回答結果(KPMG編集)'!DE$2,'受領情報一覧(KPMG編集)'!$2:$100,ROW()-1,0)="","",HLOOKUP('回答結果(KPMG編集)'!DE$2,'受領情報一覧(KPMG編集)'!$2:$100,ROW()-1,0)),"")</f>
        <v/>
      </c>
      <c r="DF89" s="45" t="str">
        <f>IFERROR(IF(HLOOKUP('回答結果(KPMG編集)'!DF$2,'受領情報一覧(KPMG編集)'!$2:$100,ROW()-1,0)="","",HLOOKUP('回答結果(KPMG編集)'!DF$2,'受領情報一覧(KPMG編集)'!$2:$100,ROW()-1,0)),"")</f>
        <v/>
      </c>
      <c r="DG89" s="45" t="str">
        <f>IFERROR(IF(HLOOKUP('回答結果(KPMG編集)'!DG$2,'受領情報一覧(KPMG編集)'!$2:$100,ROW()-1,0)="","",HLOOKUP('回答結果(KPMG編集)'!DG$2,'受領情報一覧(KPMG編集)'!$2:$100,ROW()-1,0)),"")</f>
        <v/>
      </c>
      <c r="DH89" s="45" t="str">
        <f>IFERROR(IF(HLOOKUP('回答結果(KPMG編集)'!DH$2,'受領情報一覧(KPMG編集)'!$2:$100,ROW()-1,0)="","",HLOOKUP('回答結果(KPMG編集)'!DH$2,'受領情報一覧(KPMG編集)'!$2:$100,ROW()-1,0)),"")</f>
        <v/>
      </c>
      <c r="DI89" s="45" t="str">
        <f>IFERROR(IF(HLOOKUP('回答結果(KPMG編集)'!DI$2,'受領情報一覧(KPMG編集)'!$2:$100,ROW()-1,0)="","",HLOOKUP('回答結果(KPMG編集)'!DI$2,'受領情報一覧(KPMG編集)'!$2:$100,ROW()-1,0)),"")</f>
        <v/>
      </c>
      <c r="DJ89" s="45" t="str">
        <f>IFERROR(IF(HLOOKUP('回答結果(KPMG編集)'!DJ$2,'受領情報一覧(KPMG編集)'!$2:$100,ROW()-1,0)="","",HLOOKUP('回答結果(KPMG編集)'!DJ$2,'受領情報一覧(KPMG編集)'!$2:$100,ROW()-1,0)),"")</f>
        <v/>
      </c>
      <c r="DK89" s="45" t="str">
        <f>IFERROR(IF(HLOOKUP('回答結果(KPMG編集)'!DK$2,'受領情報一覧(KPMG編集)'!$2:$100,ROW()-1,0)="","",HLOOKUP('回答結果(KPMG編集)'!DK$2,'受領情報一覧(KPMG編集)'!$2:$100,ROW()-1,0)),"")</f>
        <v/>
      </c>
      <c r="DL89" s="45" t="str">
        <f>IFERROR(IF(HLOOKUP('回答結果(KPMG編集)'!DL$2,'受領情報一覧(KPMG編集)'!$2:$100,ROW()-1,0)="","",HLOOKUP('回答結果(KPMG編集)'!DL$2,'受領情報一覧(KPMG編集)'!$2:$100,ROW()-1,0)),"")</f>
        <v/>
      </c>
      <c r="DM89" s="45" t="str">
        <f>IFERROR(IF(HLOOKUP('回答結果(KPMG編集)'!DM$2,'受領情報一覧(KPMG編集)'!$2:$100,ROW()-1,0)="","",HLOOKUP('回答結果(KPMG編集)'!DM$2,'受領情報一覧(KPMG編集)'!$2:$100,ROW()-1,0)),"")</f>
        <v/>
      </c>
      <c r="DN89" s="45" t="str">
        <f>IFERROR(IF(HLOOKUP('回答結果(KPMG編集)'!DN$2,'受領情報一覧(KPMG編集)'!$2:$100,ROW()-1,0)="","",HLOOKUP('回答結果(KPMG編集)'!DN$2,'受領情報一覧(KPMG編集)'!$2:$100,ROW()-1,0)),"")</f>
        <v/>
      </c>
      <c r="DO89" s="45" t="str">
        <f>IFERROR(IF(HLOOKUP('回答結果(KPMG編集)'!DO$2,'受領情報一覧(KPMG編集)'!$2:$100,ROW()-1,0)="","",HLOOKUP('回答結果(KPMG編集)'!DO$2,'受領情報一覧(KPMG編集)'!$2:$100,ROW()-1,0)),"")</f>
        <v/>
      </c>
      <c r="DP89" s="45" t="str">
        <f>IFERROR(IF(HLOOKUP('回答結果(KPMG編集)'!DP$2,'受領情報一覧(KPMG編集)'!$2:$100,ROW()-1,0)="","",HLOOKUP('回答結果(KPMG編集)'!DP$2,'受領情報一覧(KPMG編集)'!$2:$100,ROW()-1,0)),"")</f>
        <v/>
      </c>
      <c r="DQ89" s="45" t="str">
        <f>IFERROR(IF(HLOOKUP('回答結果(KPMG編集)'!DQ$2,'受領情報一覧(KPMG編集)'!$2:$100,ROW()-1,0)="","",HLOOKUP('回答結果(KPMG編集)'!DQ$2,'受領情報一覧(KPMG編集)'!$2:$100,ROW()-1,0)),"")</f>
        <v/>
      </c>
      <c r="DR89" s="45" t="str">
        <f>IFERROR(IF(HLOOKUP('回答結果(KPMG編集)'!DR$2,'受領情報一覧(KPMG編集)'!$2:$100,ROW()-1,0)="","",HLOOKUP('回答結果(KPMG編集)'!DR$2,'受領情報一覧(KPMG編集)'!$2:$100,ROW()-1,0)),"")</f>
        <v/>
      </c>
      <c r="DS89" s="45" t="str">
        <f>IFERROR(IF(HLOOKUP('回答結果(KPMG編集)'!DS$2,'受領情報一覧(KPMG編集)'!$2:$100,ROW()-1,0)="","",HLOOKUP('回答結果(KPMG編集)'!DS$2,'受領情報一覧(KPMG編集)'!$2:$100,ROW()-1,0)),"")</f>
        <v/>
      </c>
      <c r="DT89" s="45" t="str">
        <f>IFERROR(IF(HLOOKUP('回答結果(KPMG編集)'!DT$2,'受領情報一覧(KPMG編集)'!$2:$100,ROW()-1,0)="","",HLOOKUP('回答結果(KPMG編集)'!DT$2,'受領情報一覧(KPMG編集)'!$2:$100,ROW()-1,0)),"")</f>
        <v/>
      </c>
      <c r="DU89" s="45" t="str">
        <f>IFERROR(IF(HLOOKUP('回答結果(KPMG編集)'!DU$2,'受領情報一覧(KPMG編集)'!$2:$100,ROW()-1,0)="","",HLOOKUP('回答結果(KPMG編集)'!DU$2,'受領情報一覧(KPMG編集)'!$2:$100,ROW()-1,0)),"")</f>
        <v/>
      </c>
      <c r="DV89" s="45" t="str">
        <f>IFERROR(IF(HLOOKUP('回答結果(KPMG編集)'!DV$2,'受領情報一覧(KPMG編集)'!$2:$100,ROW()-1,0)="","",HLOOKUP('回答結果(KPMG編集)'!DV$2,'受領情報一覧(KPMG編集)'!$2:$100,ROW()-1,0)),"")</f>
        <v/>
      </c>
      <c r="DW89" s="45" t="str">
        <f>IFERROR(IF(HLOOKUP('回答結果(KPMG編集)'!DW$2,'受領情報一覧(KPMG編集)'!$2:$100,ROW()-1,0)="","",HLOOKUP('回答結果(KPMG編集)'!DW$2,'受領情報一覧(KPMG編集)'!$2:$100,ROW()-1,0)),"")</f>
        <v/>
      </c>
      <c r="DX89" s="45" t="str">
        <f>IFERROR(IF(HLOOKUP('回答結果(KPMG編集)'!DX$2,'受領情報一覧(KPMG編集)'!$2:$100,ROW()-1,0)="","",HLOOKUP('回答結果(KPMG編集)'!DX$2,'受領情報一覧(KPMG編集)'!$2:$100,ROW()-1,0)),"")</f>
        <v/>
      </c>
      <c r="DY89" s="45" t="str">
        <f>IFERROR(IF(HLOOKUP('回答結果(KPMG編集)'!DY$2,'受領情報一覧(KPMG編集)'!$2:$100,ROW()-1,0)="","",HLOOKUP('回答結果(KPMG編集)'!DY$2,'受領情報一覧(KPMG編集)'!$2:$100,ROW()-1,0)),"")</f>
        <v/>
      </c>
      <c r="DZ89" s="45" t="str">
        <f>IFERROR(IF(HLOOKUP('回答結果(KPMG編集)'!DZ$2,'受領情報一覧(KPMG編集)'!$2:$100,ROW()-1,0)="","",HLOOKUP('回答結果(KPMG編集)'!DZ$2,'受領情報一覧(KPMG編集)'!$2:$100,ROW()-1,0)),"")</f>
        <v/>
      </c>
      <c r="EA89" s="45" t="str">
        <f>IFERROR(IF(HLOOKUP('回答結果(KPMG編集)'!EA$3,'受領情報一覧(KPMG編集)'!$3:$100,ROW()-2,0)="","",HLOOKUP('回答結果(KPMG編集)'!EA$3,'受領情報一覧(KPMG編集)'!$3:$100,ROW()-2,0)),"")</f>
        <v/>
      </c>
      <c r="EB89" s="45" t="str">
        <f>IFERROR(IF(HLOOKUP('回答結果(KPMG編集)'!EB$3,'受領情報一覧(KPMG編集)'!$3:$100,ROW()-2,0)="","",HLOOKUP('回答結果(KPMG編集)'!EB$3,'受領情報一覧(KPMG編集)'!$3:$100,ROW()-2,0)),"")</f>
        <v/>
      </c>
    </row>
    <row r="90" spans="2:132" x14ac:dyDescent="0.55000000000000004">
      <c r="B90" s="67" t="str">
        <f>IFERROR(IF(Table1[[#This Row],[回答ID]]="","",Table1[[#This Row],[回答ID]]),"")</f>
        <v/>
      </c>
      <c r="C90" s="46" t="str">
        <f>IFERROR(IF(Table1[[#This Row],[開始時刻]]="","",Table1[[#This Row],[開始時刻]]),"")</f>
        <v/>
      </c>
      <c r="D90" s="46" t="str">
        <f>IFERROR(IF(Table1[[#This Row],[完了時刻]]="","",Table1[[#This Row],[完了時刻]]),"")</f>
        <v/>
      </c>
      <c r="E90" s="45" t="str">
        <f>IFERROR(IF(Table1[[#This Row],[メール]]="","",Table1[[#This Row],[メール]]),"")</f>
        <v/>
      </c>
      <c r="F90" s="45" t="str">
        <f>IFERROR(IF(Table1[[#This Row],[名前]]="","",Table1[[#This Row],[名前]]),"")</f>
        <v/>
      </c>
      <c r="G90" s="45" t="str">
        <f>IFERROR(IF(Table1[[#This Row],[最終変更時刻]]="","",Table1[[#This Row],[最終変更時刻]]),"")</f>
        <v/>
      </c>
      <c r="H90" s="45" t="str">
        <f>IFERROR(IF(HLOOKUP('回答結果(KPMG編集)'!H$2,'受領情報一覧(KPMG編集)'!$2:$100,ROW()-1,0)="","",HLOOKUP('回答結果(KPMG編集)'!H$2,'受領情報一覧(KPMG編集)'!$2:$100,ROW()-1,0)),"")</f>
        <v/>
      </c>
      <c r="I90" s="45" t="str">
        <f>IFERROR(IF(HLOOKUP('回答結果(KPMG編集)'!I$2,'受領情報一覧(KPMG編集)'!$2:$100,ROW()-1,0)="","",HLOOKUP('回答結果(KPMG編集)'!I$2,'受領情報一覧(KPMG編集)'!$2:$100,ROW()-1,0)),"")</f>
        <v/>
      </c>
      <c r="J90" s="45" t="str">
        <f>IFERROR(IF(HLOOKUP('回答結果(KPMG編集)'!J$2,'受領情報一覧(KPMG編集)'!$2:$100,ROW()-1,0)="","",HLOOKUP('回答結果(KPMG編集)'!J$2,'受領情報一覧(KPMG編集)'!$2:$100,ROW()-1,0)),"")</f>
        <v/>
      </c>
      <c r="K90" s="45" t="str">
        <f>IFERROR(IF(HLOOKUP('回答結果(KPMG編集)'!K$2,'受領情報一覧(KPMG編集)'!$2:$100,ROW()-1,0)="","",HLOOKUP('回答結果(KPMG編集)'!K$2,'受領情報一覧(KPMG編集)'!$2:$100,ROW()-1,0)),"")</f>
        <v/>
      </c>
      <c r="L90" s="45" t="str">
        <f>IFERROR(IF(HLOOKUP('回答結果(KPMG編集)'!L$2,'受領情報一覧(KPMG編集)'!$2:$100,ROW()-1,0)="","",HLOOKUP('回答結果(KPMG編集)'!L$2,'受領情報一覧(KPMG編集)'!$2:$100,ROW()-1,0)),"")</f>
        <v/>
      </c>
      <c r="M90" s="45" t="str">
        <f>IFERROR(IF(HLOOKUP('回答結果(KPMG編集)'!M$2,'受領情報一覧(KPMG編集)'!$2:$100,ROW()-1,0)="","",HLOOKUP('回答結果(KPMG編集)'!M$2,'受領情報一覧(KPMG編集)'!$2:$100,ROW()-1,0)),"")</f>
        <v/>
      </c>
      <c r="N90" s="45" t="str">
        <f>IFERROR(IF(HLOOKUP('回答結果(KPMG編集)'!N$2,'受領情報一覧(KPMG編集)'!$2:$100,ROW()-1,0)="","",HLOOKUP('回答結果(KPMG編集)'!N$2,'受領情報一覧(KPMG編集)'!$2:$100,ROW()-1,0)),"")</f>
        <v/>
      </c>
      <c r="O90" s="45" t="str">
        <f>IFERROR(IF(HLOOKUP('回答結果(KPMG編集)'!O$2,'受領情報一覧(KPMG編集)'!$2:$100,ROW()-1,0)="","",HLOOKUP('回答結果(KPMG編集)'!O$2,'受領情報一覧(KPMG編集)'!$2:$100,ROW()-1,0)),"")</f>
        <v/>
      </c>
      <c r="P90" s="45" t="str">
        <f>IFERROR(IF(HLOOKUP('回答結果(KPMG編集)'!P$2,'受領情報一覧(KPMG編集)'!$2:$100,ROW()-1,0)="","",HLOOKUP('回答結果(KPMG編集)'!P$2,'受領情報一覧(KPMG編集)'!$2:$100,ROW()-1,0)),"")</f>
        <v/>
      </c>
      <c r="Q90" s="45" t="str">
        <f>IFERROR(IF(HLOOKUP('回答結果(KPMG編集)'!Q$2,'受領情報一覧(KPMG編集)'!$2:$100,ROW()-1,0)="","",HLOOKUP('回答結果(KPMG編集)'!Q$2,'受領情報一覧(KPMG編集)'!$2:$100,ROW()-1,0)),"")</f>
        <v/>
      </c>
      <c r="R90" s="45" t="str">
        <f>IFERROR(IF(HLOOKUP('回答結果(KPMG編集)'!R$2,'受領情報一覧(KPMG編集)'!$2:$100,ROW()-1,0)="","",HLOOKUP('回答結果(KPMG編集)'!R$2,'受領情報一覧(KPMG編集)'!$2:$100,ROW()-1,0)),"")</f>
        <v/>
      </c>
      <c r="S90" s="45" t="str">
        <f>IFERROR(IF(HLOOKUP('回答結果(KPMG編集)'!S$2,'受領情報一覧(KPMG編集)'!$2:$100,ROW()-1,0)="","",HLOOKUP('回答結果(KPMG編集)'!S$2,'受領情報一覧(KPMG編集)'!$2:$100,ROW()-1,0)),"")</f>
        <v/>
      </c>
      <c r="T90" s="45" t="str">
        <f>IFERROR(IF(HLOOKUP('回答結果(KPMG編集)'!T$2,'受領情報一覧(KPMG編集)'!$2:$100,ROW()-1,0)="","",HLOOKUP('回答結果(KPMG編集)'!T$2,'受領情報一覧(KPMG編集)'!$2:$100,ROW()-1,0)),"")</f>
        <v/>
      </c>
      <c r="U90" s="45" t="str">
        <f>IFERROR(IF(HLOOKUP('回答結果(KPMG編集)'!U$2,'受領情報一覧(KPMG編集)'!$2:$100,ROW()-1,0)="","",HLOOKUP('回答結果(KPMG編集)'!U$2,'受領情報一覧(KPMG編集)'!$2:$100,ROW()-1,0)),"")</f>
        <v/>
      </c>
      <c r="V90" s="45" t="str">
        <f>IFERROR(IF(HLOOKUP('回答結果(KPMG編集)'!V$2,'受領情報一覧(KPMG編集)'!$2:$100,ROW()-1,0)="","",HLOOKUP('回答結果(KPMG編集)'!V$2,'受領情報一覧(KPMG編集)'!$2:$100,ROW()-1,0)),"")</f>
        <v/>
      </c>
      <c r="W90" s="45" t="str">
        <f>IFERROR(IF(HLOOKUP('回答結果(KPMG編集)'!W$2,'受領情報一覧(KPMG編集)'!$2:$100,ROW()-1,0)="","",HLOOKUP('回答結果(KPMG編集)'!W$2,'受領情報一覧(KPMG編集)'!$2:$100,ROW()-1,0)),"")</f>
        <v/>
      </c>
      <c r="X90" s="45" t="str">
        <f>IFERROR(IF(HLOOKUP('回答結果(KPMG編集)'!X$2,'受領情報一覧(KPMG編集)'!$2:$100,ROW()-1,0)="","",HLOOKUP('回答結果(KPMG編集)'!X$2,'受領情報一覧(KPMG編集)'!$2:$100,ROW()-1,0)),"")</f>
        <v/>
      </c>
      <c r="Y90" s="45" t="str">
        <f>IFERROR(IF(HLOOKUP('回答結果(KPMG編集)'!Y$2,'受領情報一覧(KPMG編集)'!$2:$100,ROW()-1,0)="","",HLOOKUP('回答結果(KPMG編集)'!Y$2,'受領情報一覧(KPMG編集)'!$2:$100,ROW()-1,0)),"")</f>
        <v/>
      </c>
      <c r="Z90" s="45" t="str">
        <f>IFERROR(IF(HLOOKUP('回答結果(KPMG編集)'!Z$2,'受領情報一覧(KPMG編集)'!$2:$100,ROW()-1,0)="","",HLOOKUP('回答結果(KPMG編集)'!Z$2,'受領情報一覧(KPMG編集)'!$2:$100,ROW()-1,0)),"")</f>
        <v/>
      </c>
      <c r="AA90" s="45" t="str">
        <f>IFERROR(IF(HLOOKUP('回答結果(KPMG編集)'!AA$2,'受領情報一覧(KPMG編集)'!$2:$100,ROW()-1,0)="","",HLOOKUP('回答結果(KPMG編集)'!AA$2,'受領情報一覧(KPMG編集)'!$2:$100,ROW()-1,0)),"")</f>
        <v/>
      </c>
      <c r="AB90" s="45" t="str">
        <f>IFERROR(IF(HLOOKUP('回答結果(KPMG編集)'!AB$2,'受領情報一覧(KPMG編集)'!$2:$100,ROW()-1,0)="","",HLOOKUP('回答結果(KPMG編集)'!AB$2,'受領情報一覧(KPMG編集)'!$2:$100,ROW()-1,0)),"")</f>
        <v/>
      </c>
      <c r="AC90" s="45" t="str">
        <f>IFERROR(IF(HLOOKUP('回答結果(KPMG編集)'!AC$2,'受領情報一覧(KPMG編集)'!$2:$100,ROW()-1,0)="","",HLOOKUP('回答結果(KPMG編集)'!AC$2,'受領情報一覧(KPMG編集)'!$2:$100,ROW()-1,0)),"")</f>
        <v/>
      </c>
      <c r="AD90" s="45" t="str">
        <f>IFERROR(IF(HLOOKUP('回答結果(KPMG編集)'!AD$2,'受領情報一覧(KPMG編集)'!$2:$100,ROW()-1,0)="","",HLOOKUP('回答結果(KPMG編集)'!AD$2,'受領情報一覧(KPMG編集)'!$2:$100,ROW()-1,0)),"")</f>
        <v/>
      </c>
      <c r="AE90" s="45" t="str">
        <f>IFERROR(IF(HLOOKUP('回答結果(KPMG編集)'!AE$2,'受領情報一覧(KPMG編集)'!$2:$100,ROW()-1,0)="","",HLOOKUP('回答結果(KPMG編集)'!AE$2,'受領情報一覧(KPMG編集)'!$2:$100,ROW()-1,0)),"")</f>
        <v/>
      </c>
      <c r="AF90" s="45" t="str">
        <f>IFERROR(IF(HLOOKUP('回答結果(KPMG編集)'!AF$2,'受領情報一覧(KPMG編集)'!$2:$100,ROW()-1,0)="","",HLOOKUP('回答結果(KPMG編集)'!AF$2,'受領情報一覧(KPMG編集)'!$2:$100,ROW()-1,0)),"")</f>
        <v/>
      </c>
      <c r="AG90" s="45" t="str">
        <f>IFERROR(IF(HLOOKUP('回答結果(KPMG編集)'!AG$2,'受領情報一覧(KPMG編集)'!$2:$100,ROW()-1,0)="","",HLOOKUP('回答結果(KPMG編集)'!AG$2,'受領情報一覧(KPMG編集)'!$2:$100,ROW()-1,0)),"")</f>
        <v/>
      </c>
      <c r="AH90" s="45" t="str">
        <f>IFERROR(IF(HLOOKUP('回答結果(KPMG編集)'!AH$2,'受領情報一覧(KPMG編集)'!$2:$100,ROW()-1,0)="","",HLOOKUP('回答結果(KPMG編集)'!AH$2,'受領情報一覧(KPMG編集)'!$2:$100,ROW()-1,0)),"")</f>
        <v/>
      </c>
      <c r="AI90" s="45" t="str">
        <f>IFERROR(IF(HLOOKUP('回答結果(KPMG編集)'!AI$2,'受領情報一覧(KPMG編集)'!$2:$100,ROW()-1,0)="","",HLOOKUP('回答結果(KPMG編集)'!AI$2,'受領情報一覧(KPMG編集)'!$2:$100,ROW()-1,0)),"")</f>
        <v/>
      </c>
      <c r="AJ90" s="45" t="str">
        <f>IFERROR(IF(HLOOKUP('回答結果(KPMG編集)'!AJ$2,'受領情報一覧(KPMG編集)'!$2:$100,ROW()-1,0)="","",HLOOKUP('回答結果(KPMG編集)'!AJ$2,'受領情報一覧(KPMG編集)'!$2:$100,ROW()-1,0)),"")</f>
        <v/>
      </c>
      <c r="AK90" s="45" t="str">
        <f>IFERROR(IF(HLOOKUP('回答結果(KPMG編集)'!AK$2,'受領情報一覧(KPMG編集)'!$2:$100,ROW()-1,0)="","",HLOOKUP('回答結果(KPMG編集)'!AK$2,'受領情報一覧(KPMG編集)'!$2:$100,ROW()-1,0)),"")</f>
        <v/>
      </c>
      <c r="AL90" s="45" t="str">
        <f>IFERROR(IF(HLOOKUP('回答結果(KPMG編集)'!AL$2,'受領情報一覧(KPMG編集)'!$2:$100,ROW()-1,0)="","",HLOOKUP('回答結果(KPMG編集)'!AL$2,'受領情報一覧(KPMG編集)'!$2:$100,ROW()-1,0)),"")</f>
        <v/>
      </c>
      <c r="AM90" s="45" t="str">
        <f>IFERROR(IF(HLOOKUP('回答結果(KPMG編集)'!AM$2,'受領情報一覧(KPMG編集)'!$2:$100,ROW()-1,0)="","",HLOOKUP('回答結果(KPMG編集)'!AM$2,'受領情報一覧(KPMG編集)'!$2:$100,ROW()-1,0)),"")</f>
        <v/>
      </c>
      <c r="AN90" s="45" t="str">
        <f>IFERROR(IF(HLOOKUP('回答結果(KPMG編集)'!AN$2,'受領情報一覧(KPMG編集)'!$2:$100,ROW()-1,0)="","",HLOOKUP('回答結果(KPMG編集)'!AN$2,'受領情報一覧(KPMG編集)'!$2:$100,ROW()-1,0)),"")</f>
        <v/>
      </c>
      <c r="AO90" s="45" t="str">
        <f>IFERROR(IF(HLOOKUP('回答結果(KPMG編集)'!AO$2,'受領情報一覧(KPMG編集)'!$2:$100,ROW()-1,0)="","",HLOOKUP('回答結果(KPMG編集)'!AO$2,'受領情報一覧(KPMG編集)'!$2:$100,ROW()-1,0)),"")</f>
        <v/>
      </c>
      <c r="AP90" s="45" t="str">
        <f>IFERROR(IF(HLOOKUP('回答結果(KPMG編集)'!AP$2,'受領情報一覧(KPMG編集)'!$2:$100,ROW()-1,0)="","",HLOOKUP('回答結果(KPMG編集)'!AP$2,'受領情報一覧(KPMG編集)'!$2:$100,ROW()-1,0)),"")</f>
        <v/>
      </c>
      <c r="AQ90" s="45" t="str">
        <f>IFERROR(IF(HLOOKUP('回答結果(KPMG編集)'!AQ$2,'受領情報一覧(KPMG編集)'!$2:$100,ROW()-1,0)="","",HLOOKUP('回答結果(KPMG編集)'!AQ$2,'受領情報一覧(KPMG編集)'!$2:$100,ROW()-1,0)),"")</f>
        <v/>
      </c>
      <c r="AR90" s="45" t="str">
        <f>IFERROR(IF(HLOOKUP('回答結果(KPMG編集)'!AR$2,'受領情報一覧(KPMG編集)'!$2:$100,ROW()-1,0)="","",HLOOKUP('回答結果(KPMG編集)'!AR$2,'受領情報一覧(KPMG編集)'!$2:$100,ROW()-1,0)),"")</f>
        <v/>
      </c>
      <c r="AS90" s="45" t="str">
        <f>IFERROR(IF(HLOOKUP('回答結果(KPMG編集)'!AS$2,'受領情報一覧(KPMG編集)'!$2:$100,ROW()-1,0)="","",HLOOKUP('回答結果(KPMG編集)'!AS$2,'受領情報一覧(KPMG編集)'!$2:$100,ROW()-1,0)),"")</f>
        <v/>
      </c>
      <c r="AT90" s="45" t="str">
        <f>IFERROR(IF(HLOOKUP('回答結果(KPMG編集)'!AT$2,'受領情報一覧(KPMG編集)'!$2:$100,ROW()-1,0)="","",HLOOKUP('回答結果(KPMG編集)'!AT$2,'受領情報一覧(KPMG編集)'!$2:$100,ROW()-1,0)),"")</f>
        <v/>
      </c>
      <c r="AU90" s="45" t="str">
        <f>IFERROR(IF(HLOOKUP('回答結果(KPMG編集)'!AU$2,'受領情報一覧(KPMG編集)'!$2:$100,ROW()-1,0)="","",HLOOKUP('回答結果(KPMG編集)'!AU$2,'受領情報一覧(KPMG編集)'!$2:$100,ROW()-1,0)),"")</f>
        <v/>
      </c>
      <c r="AV90" s="45" t="str">
        <f>IFERROR(IF(HLOOKUP('回答結果(KPMG編集)'!AV$2,'受領情報一覧(KPMG編集)'!$2:$100,ROW()-1,0)="","",HLOOKUP('回答結果(KPMG編集)'!AV$2,'受領情報一覧(KPMG編集)'!$2:$100,ROW()-1,0)),"")</f>
        <v/>
      </c>
      <c r="AW90" s="45" t="str">
        <f>IFERROR(IF(HLOOKUP('回答結果(KPMG編集)'!AW$2,'受領情報一覧(KPMG編集)'!$2:$100,ROW()-1,0)="","",HLOOKUP('回答結果(KPMG編集)'!AW$2,'受領情報一覧(KPMG編集)'!$2:$100,ROW()-1,0)),"")</f>
        <v/>
      </c>
      <c r="AX90" s="45" t="str">
        <f>IFERROR(IF(HLOOKUP('回答結果(KPMG編集)'!AX$2,'受領情報一覧(KPMG編集)'!$2:$100,ROW()-1,0)="","",HLOOKUP('回答結果(KPMG編集)'!AX$2,'受領情報一覧(KPMG編集)'!$2:$100,ROW()-1,0)),"")</f>
        <v/>
      </c>
      <c r="AY90" s="45" t="str">
        <f>IFERROR(IF(HLOOKUP('回答結果(KPMG編集)'!AY$2,'受領情報一覧(KPMG編集)'!$2:$100,ROW()-1,0)="","",HLOOKUP('回答結果(KPMG編集)'!AY$2,'受領情報一覧(KPMG編集)'!$2:$100,ROW()-1,0)),"")</f>
        <v/>
      </c>
      <c r="AZ90" s="45" t="str">
        <f>IFERROR(IF(HLOOKUP('回答結果(KPMG編集)'!AZ$2,'受領情報一覧(KPMG編集)'!$2:$100,ROW()-1,0)="","",HLOOKUP('回答結果(KPMG編集)'!AZ$2,'受領情報一覧(KPMG編集)'!$2:$100,ROW()-1,0)),"")</f>
        <v/>
      </c>
      <c r="BA90" s="45" t="str">
        <f>IFERROR(IF(HLOOKUP('回答結果(KPMG編集)'!BA$2,'受領情報一覧(KPMG編集)'!$2:$100,ROW()-1,0)="","",HLOOKUP('回答結果(KPMG編集)'!BA$2,'受領情報一覧(KPMG編集)'!$2:$100,ROW()-1,0)),"")</f>
        <v/>
      </c>
      <c r="BB90" s="185" t="str">
        <f>IFERROR(IF(HLOOKUP('回答結果(KPMG編集)'!BB$2,'受領情報一覧(KPMG編集)'!$2:$100,ROW()-1,0)="","",HLOOKUP('回答結果(KPMG編集)'!BB$2,'受領情報一覧(KPMG編集)'!$2:$100,ROW()-1,0)),"")</f>
        <v/>
      </c>
      <c r="BC90" s="45" t="str">
        <f>IFERROR(IF(HLOOKUP('回答結果(KPMG編集)'!BC$2,'受領情報一覧(KPMG編集)'!$2:$100,ROW()-1,0)="","",HLOOKUP('回答結果(KPMG編集)'!BC$2,'受領情報一覧(KPMG編集)'!$2:$100,ROW()-1,0)),"")</f>
        <v/>
      </c>
      <c r="BD90" s="45" t="str">
        <f>IFERROR(IF(HLOOKUP('回答結果(KPMG編集)'!BD$2,'受領情報一覧(KPMG編集)'!$2:$100,ROW()-1,0)="","",HLOOKUP('回答結果(KPMG編集)'!BD$2,'受領情報一覧(KPMG編集)'!$2:$100,ROW()-1,0)),"")</f>
        <v/>
      </c>
      <c r="BE90" s="45" t="str">
        <f>IFERROR(IF(HLOOKUP('回答結果(KPMG編集)'!BE$2,'受領情報一覧(KPMG編集)'!$2:$100,ROW()-1,0)="","",HLOOKUP('回答結果(KPMG編集)'!BE$2,'受領情報一覧(KPMG編集)'!$2:$100,ROW()-1,0)),"")</f>
        <v/>
      </c>
      <c r="BF90" s="45" t="str">
        <f>IFERROR(IF(HLOOKUP('回答結果(KPMG編集)'!BF$2,'受領情報一覧(KPMG編集)'!$2:$100,ROW()-1,0)="","",HLOOKUP('回答結果(KPMG編集)'!BF$2,'受領情報一覧(KPMG編集)'!$2:$100,ROW()-1,0)),"")</f>
        <v/>
      </c>
      <c r="BG90" s="45" t="str">
        <f>IFERROR(IF(HLOOKUP('回答結果(KPMG編集)'!BG$2,'受領情報一覧(KPMG編集)'!$2:$100,ROW()-1,0)="","",HLOOKUP('回答結果(KPMG編集)'!BG$2,'受領情報一覧(KPMG編集)'!$2:$100,ROW()-1,0)),"")</f>
        <v/>
      </c>
      <c r="BH90" s="45" t="str">
        <f>IFERROR(IF(HLOOKUP('回答結果(KPMG編集)'!BH$2,'受領情報一覧(KPMG編集)'!$2:$100,ROW()-1,0)="","",HLOOKUP('回答結果(KPMG編集)'!BH$2,'受領情報一覧(KPMG編集)'!$2:$100,ROW()-1,0)),"")</f>
        <v/>
      </c>
      <c r="BI90" s="45" t="str">
        <f>IFERROR(IF(HLOOKUP('回答結果(KPMG編集)'!BI$2,'受領情報一覧(KPMG編集)'!$2:$100,ROW()-1,0)="","",HLOOKUP('回答結果(KPMG編集)'!BI$2,'受領情報一覧(KPMG編集)'!$2:$100,ROW()-1,0)),"")</f>
        <v/>
      </c>
      <c r="BJ90" s="45" t="str">
        <f>IFERROR(IF(HLOOKUP('回答結果(KPMG編集)'!BJ$2,'受領情報一覧(KPMG編集)'!$2:$100,ROW()-1,0)="","",HLOOKUP('回答結果(KPMG編集)'!BJ$2,'受領情報一覧(KPMG編集)'!$2:$100,ROW()-1,0)),"")</f>
        <v/>
      </c>
      <c r="BK90" s="45" t="str">
        <f>IFERROR(IF(HLOOKUP('回答結果(KPMG編集)'!BK$2,'受領情報一覧(KPMG編集)'!$2:$100,ROW()-1,0)="","",HLOOKUP('回答結果(KPMG編集)'!BK$2,'受領情報一覧(KPMG編集)'!$2:$100,ROW()-1,0)),"")</f>
        <v/>
      </c>
      <c r="BL90" s="45" t="str">
        <f>IFERROR(IF(HLOOKUP('回答結果(KPMG編集)'!BL$2,'受領情報一覧(KPMG編集)'!$2:$100,ROW()-1,0)="","",HLOOKUP('回答結果(KPMG編集)'!BL$2,'受領情報一覧(KPMG編集)'!$2:$100,ROW()-1,0)),"")</f>
        <v/>
      </c>
      <c r="BM90" s="45" t="str">
        <f>IFERROR(IF(HLOOKUP('回答結果(KPMG編集)'!BM$2,'受領情報一覧(KPMG編集)'!$2:$100,ROW()-1,0)="","",HLOOKUP('回答結果(KPMG編集)'!BM$2,'受領情報一覧(KPMG編集)'!$2:$100,ROW()-1,0)),"")</f>
        <v/>
      </c>
      <c r="BN90" s="45" t="str">
        <f>IFERROR(IF(HLOOKUP('回答結果(KPMG編集)'!BN$2,'受領情報一覧(KPMG編集)'!$2:$100,ROW()-1,0)="","",HLOOKUP('回答結果(KPMG編集)'!BN$2,'受領情報一覧(KPMG編集)'!$2:$100,ROW()-1,0)),"")</f>
        <v/>
      </c>
      <c r="BO90" s="45" t="str">
        <f>IFERROR(IF(HLOOKUP('回答結果(KPMG編集)'!BO$2,'受領情報一覧(KPMG編集)'!$2:$100,ROW()-1,0)="","",HLOOKUP('回答結果(KPMG編集)'!BO$2,'受領情報一覧(KPMG編集)'!$2:$100,ROW()-1,0)),"")</f>
        <v/>
      </c>
      <c r="BP90" s="45" t="str">
        <f>IFERROR(IF(HLOOKUP('回答結果(KPMG編集)'!BP$2,'受領情報一覧(KPMG編集)'!$2:$100,ROW()-1,0)="","",HLOOKUP('回答結果(KPMG編集)'!BP$2,'受領情報一覧(KPMG編集)'!$2:$100,ROW()-1,0)),"")</f>
        <v/>
      </c>
      <c r="BQ90" s="45" t="str">
        <f>IFERROR(IF(HLOOKUP('回答結果(KPMG編集)'!BQ$2,'受領情報一覧(KPMG編集)'!$2:$100,ROW()-1,0)="","",HLOOKUP('回答結果(KPMG編集)'!BQ$2,'受領情報一覧(KPMG編集)'!$2:$100,ROW()-1,0)),"")</f>
        <v/>
      </c>
      <c r="BR90" s="45" t="str">
        <f>IFERROR(IF(HLOOKUP('回答結果(KPMG編集)'!BR$2,'受領情報一覧(KPMG編集)'!$2:$100,ROW()-1,0)="","",HLOOKUP('回答結果(KPMG編集)'!BR$2,'受領情報一覧(KPMG編集)'!$2:$100,ROW()-1,0)),"")</f>
        <v/>
      </c>
      <c r="BS90" s="45" t="str">
        <f>IFERROR(IF(HLOOKUP('回答結果(KPMG編集)'!BS$2,'受領情報一覧(KPMG編集)'!$2:$100,ROW()-1,0)="","",HLOOKUP('回答結果(KPMG編集)'!BS$2,'受領情報一覧(KPMG編集)'!$2:$100,ROW()-1,0)),"")</f>
        <v/>
      </c>
      <c r="BT90" s="45" t="str">
        <f>IFERROR(IF(HLOOKUP('回答結果(KPMG編集)'!BT$2,'受領情報一覧(KPMG編集)'!$2:$100,ROW()-1,0)="","",HLOOKUP('回答結果(KPMG編集)'!BT$2,'受領情報一覧(KPMG編集)'!$2:$100,ROW()-1,0)),"")</f>
        <v/>
      </c>
      <c r="BU90" s="45" t="str">
        <f>IFERROR(IF(HLOOKUP('回答結果(KPMG編集)'!BU$2,'受領情報一覧(KPMG編集)'!$2:$100,ROW()-1,0)="","",HLOOKUP('回答結果(KPMG編集)'!BU$2,'受領情報一覧(KPMG編集)'!$2:$100,ROW()-1,0)),"")</f>
        <v/>
      </c>
      <c r="BV90" s="45" t="str">
        <f>IFERROR(IF(HLOOKUP('回答結果(KPMG編集)'!BV$2,'受領情報一覧(KPMG編集)'!$2:$100,ROW()-1,0)="","",HLOOKUP('回答結果(KPMG編集)'!BV$2,'受領情報一覧(KPMG編集)'!$2:$100,ROW()-1,0)),"")</f>
        <v/>
      </c>
      <c r="BW90" s="45" t="str">
        <f>IFERROR(IF(HLOOKUP('回答結果(KPMG編集)'!BW$2,'受領情報一覧(KPMG編集)'!$2:$100,ROW()-1,0)="","",HLOOKUP('回答結果(KPMG編集)'!BW$2,'受領情報一覧(KPMG編集)'!$2:$100,ROW()-1,0)),"")</f>
        <v/>
      </c>
      <c r="BX90" s="45" t="str">
        <f>IFERROR(IF(HLOOKUP('回答結果(KPMG編集)'!BX$2,'受領情報一覧(KPMG編集)'!$2:$100,ROW()-1,0)="","",HLOOKUP('回答結果(KPMG編集)'!BX$2,'受領情報一覧(KPMG編集)'!$2:$100,ROW()-1,0)),"")</f>
        <v/>
      </c>
      <c r="BY90" s="45" t="str">
        <f>IFERROR(IF(HLOOKUP('回答結果(KPMG編集)'!BY$2,'受領情報一覧(KPMG編集)'!$2:$100,ROW()-1,0)="","",HLOOKUP('回答結果(KPMG編集)'!BY$2,'受領情報一覧(KPMG編集)'!$2:$100,ROW()-1,0)),"")</f>
        <v/>
      </c>
      <c r="BZ90" s="45" t="str">
        <f>IFERROR(IF(HLOOKUP('回答結果(KPMG編集)'!BZ$2,'受領情報一覧(KPMG編集)'!$2:$100,ROW()-1,0)="","",HLOOKUP('回答結果(KPMG編集)'!BZ$2,'受領情報一覧(KPMG編集)'!$2:$100,ROW()-1,0)),"")</f>
        <v/>
      </c>
      <c r="CA90" s="45" t="str">
        <f>IFERROR(IF(HLOOKUP('回答結果(KPMG編集)'!CA$2,'受領情報一覧(KPMG編集)'!$2:$100,ROW()-1,0)="","",HLOOKUP('回答結果(KPMG編集)'!CA$2,'受領情報一覧(KPMG編集)'!$2:$100,ROW()-1,0)),"")</f>
        <v/>
      </c>
      <c r="CB90" s="45" t="str">
        <f>IFERROR(IF(HLOOKUP('回答結果(KPMG編集)'!CB$2,'受領情報一覧(KPMG編集)'!$2:$100,ROW()-1,0)="","",HLOOKUP('回答結果(KPMG編集)'!CB$2,'受領情報一覧(KPMG編集)'!$2:$100,ROW()-1,0)),"")</f>
        <v/>
      </c>
      <c r="CC90" s="45" t="str">
        <f>IFERROR(IF(HLOOKUP('回答結果(KPMG編集)'!CC$2,'受領情報一覧(KPMG編集)'!$2:$100,ROW()-1,0)="","",HLOOKUP('回答結果(KPMG編集)'!CC$2,'受領情報一覧(KPMG編集)'!$2:$100,ROW()-1,0)),"")</f>
        <v/>
      </c>
      <c r="CD90" s="45" t="str">
        <f>IFERROR(IF(HLOOKUP('回答結果(KPMG編集)'!CD$2,'受領情報一覧(KPMG編集)'!$2:$100,ROW()-1,0)="","",HLOOKUP('回答結果(KPMG編集)'!CD$2,'受領情報一覧(KPMG編集)'!$2:$100,ROW()-1,0)),"")</f>
        <v/>
      </c>
      <c r="CE90" s="45" t="str">
        <f>IFERROR(IF(HLOOKUP('回答結果(KPMG編集)'!CE$2,'受領情報一覧(KPMG編集)'!$2:$100,ROW()-1,0)="","",HLOOKUP('回答結果(KPMG編集)'!CE$2,'受領情報一覧(KPMG編集)'!$2:$100,ROW()-1,0)),"")</f>
        <v/>
      </c>
      <c r="CF90" s="45" t="str">
        <f>IFERROR(IF(HLOOKUP('回答結果(KPMG編集)'!CF$2,'受領情報一覧(KPMG編集)'!$2:$100,ROW()-1,0)="","",HLOOKUP('回答結果(KPMG編集)'!CF$2,'受領情報一覧(KPMG編集)'!$2:$100,ROW()-1,0)),"")</f>
        <v/>
      </c>
      <c r="CG90" s="45" t="str">
        <f>IFERROR(IF(HLOOKUP('回答結果(KPMG編集)'!CG$2,'受領情報一覧(KPMG編集)'!$2:$100,ROW()-1,0)="","",HLOOKUP('回答結果(KPMG編集)'!CG$2,'受領情報一覧(KPMG編集)'!$2:$100,ROW()-1,0)),"")</f>
        <v/>
      </c>
      <c r="CH90" s="45" t="str">
        <f>IFERROR(IF(HLOOKUP('回答結果(KPMG編集)'!CH$2,'受領情報一覧(KPMG編集)'!$2:$100,ROW()-1,0)="","",HLOOKUP('回答結果(KPMG編集)'!CH$2,'受領情報一覧(KPMG編集)'!$2:$100,ROW()-1,0)),"")</f>
        <v/>
      </c>
      <c r="CI90" s="45" t="str">
        <f>IFERROR(IF(HLOOKUP('回答結果(KPMG編集)'!CI$2,'受領情報一覧(KPMG編集)'!$2:$100,ROW()-1,0)="","",HLOOKUP('回答結果(KPMG編集)'!CI$2,'受領情報一覧(KPMG編集)'!$2:$100,ROW()-1,0)),"")</f>
        <v/>
      </c>
      <c r="CJ90" s="45" t="str">
        <f>IFERROR(IF(HLOOKUP('回答結果(KPMG編集)'!CJ$2,'受領情報一覧(KPMG編集)'!$2:$100,ROW()-1,0)="","",HLOOKUP('回答結果(KPMG編集)'!CJ$2,'受領情報一覧(KPMG編集)'!$2:$100,ROW()-1,0)),"")</f>
        <v/>
      </c>
      <c r="CK90" s="45" t="str">
        <f>IFERROR(IF(HLOOKUP('回答結果(KPMG編集)'!CK$2,'受領情報一覧(KPMG編集)'!$2:$100,ROW()-1,0)="","",HLOOKUP('回答結果(KPMG編集)'!CK$2,'受領情報一覧(KPMG編集)'!$2:$100,ROW()-1,0)),"")</f>
        <v/>
      </c>
      <c r="CL90" s="45" t="str">
        <f>IFERROR(IF(HLOOKUP('回答結果(KPMG編集)'!CL$2,'受領情報一覧(KPMG編集)'!$2:$100,ROW()-1,0)="","",HLOOKUP('回答結果(KPMG編集)'!CL$2,'受領情報一覧(KPMG編集)'!$2:$100,ROW()-1,0)),"")</f>
        <v/>
      </c>
      <c r="CM90" s="45" t="str">
        <f>IFERROR(IF(HLOOKUP('回答結果(KPMG編集)'!CM$2,'受領情報一覧(KPMG編集)'!$2:$100,ROW()-1,0)="","",HLOOKUP('回答結果(KPMG編集)'!CM$2,'受領情報一覧(KPMG編集)'!$2:$100,ROW()-1,0)),"")</f>
        <v/>
      </c>
      <c r="CN90" s="45" t="str">
        <f>IFERROR(IF(HLOOKUP('回答結果(KPMG編集)'!CN$2,'受領情報一覧(KPMG編集)'!$2:$100,ROW()-1,0)="","",HLOOKUP('回答結果(KPMG編集)'!CN$2,'受領情報一覧(KPMG編集)'!$2:$100,ROW()-1,0)),"")</f>
        <v/>
      </c>
      <c r="CO90" s="45" t="str">
        <f>IFERROR(IF(HLOOKUP('回答結果(KPMG編集)'!CO$2,'受領情報一覧(KPMG編集)'!$2:$100,ROW()-1,0)="","",HLOOKUP('回答結果(KPMG編集)'!CO$2,'受領情報一覧(KPMG編集)'!$2:$100,ROW()-1,0)),"")</f>
        <v/>
      </c>
      <c r="CP90" s="45" t="str">
        <f>IFERROR(IF(HLOOKUP('回答結果(KPMG編集)'!CP$2,'受領情報一覧(KPMG編集)'!$2:$100,ROW()-1,0)="","",HLOOKUP('回答結果(KPMG編集)'!CP$2,'受領情報一覧(KPMG編集)'!$2:$100,ROW()-1,0)),"")</f>
        <v/>
      </c>
      <c r="CQ90" s="45" t="str">
        <f>IFERROR(IF(HLOOKUP('回答結果(KPMG編集)'!CQ$2,'受領情報一覧(KPMG編集)'!$2:$100,ROW()-1,0)="","",HLOOKUP('回答結果(KPMG編集)'!CQ$2,'受領情報一覧(KPMG編集)'!$2:$100,ROW()-1,0)),"")</f>
        <v/>
      </c>
      <c r="CR90" s="45" t="str">
        <f>IFERROR(IF(HLOOKUP('回答結果(KPMG編集)'!CR$2,'受領情報一覧(KPMG編集)'!$2:$100,ROW()-1,0)="","",HLOOKUP('回答結果(KPMG編集)'!CR$2,'受領情報一覧(KPMG編集)'!$2:$100,ROW()-1,0)),"")</f>
        <v/>
      </c>
      <c r="CS90" s="45" t="str">
        <f>IFERROR(IF(HLOOKUP('回答結果(KPMG編集)'!CS$2,'受領情報一覧(KPMG編集)'!$2:$100,ROW()-1,0)="","",HLOOKUP('回答結果(KPMG編集)'!CS$2,'受領情報一覧(KPMG編集)'!$2:$100,ROW()-1,0)),"")</f>
        <v/>
      </c>
      <c r="CT90" s="45" t="str">
        <f>IFERROR(IF(HLOOKUP('回答結果(KPMG編集)'!CT$2,'受領情報一覧(KPMG編集)'!$2:$100,ROW()-1,0)="","",HLOOKUP('回答結果(KPMG編集)'!CT$2,'受領情報一覧(KPMG編集)'!$2:$100,ROW()-1,0)),"")</f>
        <v/>
      </c>
      <c r="CU90" s="45" t="str">
        <f>IFERROR(IF(HLOOKUP('回答結果(KPMG編集)'!CU$2,'受領情報一覧(KPMG編集)'!$2:$100,ROW()-1,0)="","",HLOOKUP('回答結果(KPMG編集)'!CU$2,'受領情報一覧(KPMG編集)'!$2:$100,ROW()-1,0)),"")</f>
        <v/>
      </c>
      <c r="CV90" s="45" t="str">
        <f>IFERROR(IF(HLOOKUP('回答結果(KPMG編集)'!CV$2,'受領情報一覧(KPMG編集)'!$2:$100,ROW()-1,0)="","",HLOOKUP('回答結果(KPMG編集)'!CV$2,'受領情報一覧(KPMG編集)'!$2:$100,ROW()-1,0)),"")</f>
        <v/>
      </c>
      <c r="CW90" s="45" t="str">
        <f>IFERROR(IF(HLOOKUP('回答結果(KPMG編集)'!CW$2,'受領情報一覧(KPMG編集)'!$2:$100,ROW()-1,0)="","",HLOOKUP('回答結果(KPMG編集)'!CW$2,'受領情報一覧(KPMG編集)'!$2:$100,ROW()-1,0)),"")</f>
        <v/>
      </c>
      <c r="CX90" s="45" t="str">
        <f>IFERROR(IF(HLOOKUP('回答結果(KPMG編集)'!CX$2,'受領情報一覧(KPMG編集)'!$2:$100,ROW()-1,0)="","",HLOOKUP('回答結果(KPMG編集)'!CX$2,'受領情報一覧(KPMG編集)'!$2:$100,ROW()-1,0)),"")</f>
        <v/>
      </c>
      <c r="CY90" s="45" t="str">
        <f>IFERROR(IF(HLOOKUP('回答結果(KPMG編集)'!CY$2,'受領情報一覧(KPMG編集)'!$2:$100,ROW()-1,0)="","",HLOOKUP('回答結果(KPMG編集)'!CY$2,'受領情報一覧(KPMG編集)'!$2:$100,ROW()-1,0)),"")</f>
        <v/>
      </c>
      <c r="CZ90" s="45" t="str">
        <f>IFERROR(IF(HLOOKUP('回答結果(KPMG編集)'!CZ$2,'受領情報一覧(KPMG編集)'!$2:$100,ROW()-1,0)="","",HLOOKUP('回答結果(KPMG編集)'!CZ$2,'受領情報一覧(KPMG編集)'!$2:$100,ROW()-1,0)),"")</f>
        <v/>
      </c>
      <c r="DA90" s="45" t="str">
        <f>IFERROR(IF(HLOOKUP('回答結果(KPMG編集)'!DA$2,'受領情報一覧(KPMG編集)'!$2:$100,ROW()-1,0)="","",HLOOKUP('回答結果(KPMG編集)'!DA$2,'受領情報一覧(KPMG編集)'!$2:$100,ROW()-1,0)),"")</f>
        <v/>
      </c>
      <c r="DB90" s="45" t="str">
        <f>IFERROR(IF(HLOOKUP('回答結果(KPMG編集)'!DB$2,'受領情報一覧(KPMG編集)'!$2:$100,ROW()-1,0)="","",HLOOKUP('回答結果(KPMG編集)'!DB$2,'受領情報一覧(KPMG編集)'!$2:$100,ROW()-1,0)),"")</f>
        <v/>
      </c>
      <c r="DC90" s="45" t="str">
        <f>IFERROR(IF(HLOOKUP('回答結果(KPMG編集)'!DC$2,'受領情報一覧(KPMG編集)'!$2:$100,ROW()-1,0)="","",HLOOKUP('回答結果(KPMG編集)'!DC$2,'受領情報一覧(KPMG編集)'!$2:$100,ROW()-1,0)),"")</f>
        <v/>
      </c>
      <c r="DD90" s="45" t="str">
        <f>IFERROR(IF(HLOOKUP('回答結果(KPMG編集)'!DD$2,'受領情報一覧(KPMG編集)'!$2:$100,ROW()-1,0)="","",HLOOKUP('回答結果(KPMG編集)'!DD$2,'受領情報一覧(KPMG編集)'!$2:$100,ROW()-1,0)),"")</f>
        <v/>
      </c>
      <c r="DE90" s="45" t="str">
        <f>IFERROR(IF(HLOOKUP('回答結果(KPMG編集)'!DE$2,'受領情報一覧(KPMG編集)'!$2:$100,ROW()-1,0)="","",HLOOKUP('回答結果(KPMG編集)'!DE$2,'受領情報一覧(KPMG編集)'!$2:$100,ROW()-1,0)),"")</f>
        <v/>
      </c>
      <c r="DF90" s="45" t="str">
        <f>IFERROR(IF(HLOOKUP('回答結果(KPMG編集)'!DF$2,'受領情報一覧(KPMG編集)'!$2:$100,ROW()-1,0)="","",HLOOKUP('回答結果(KPMG編集)'!DF$2,'受領情報一覧(KPMG編集)'!$2:$100,ROW()-1,0)),"")</f>
        <v/>
      </c>
      <c r="DG90" s="45" t="str">
        <f>IFERROR(IF(HLOOKUP('回答結果(KPMG編集)'!DG$2,'受領情報一覧(KPMG編集)'!$2:$100,ROW()-1,0)="","",HLOOKUP('回答結果(KPMG編集)'!DG$2,'受領情報一覧(KPMG編集)'!$2:$100,ROW()-1,0)),"")</f>
        <v/>
      </c>
      <c r="DH90" s="45" t="str">
        <f>IFERROR(IF(HLOOKUP('回答結果(KPMG編集)'!DH$2,'受領情報一覧(KPMG編集)'!$2:$100,ROW()-1,0)="","",HLOOKUP('回答結果(KPMG編集)'!DH$2,'受領情報一覧(KPMG編集)'!$2:$100,ROW()-1,0)),"")</f>
        <v/>
      </c>
      <c r="DI90" s="45" t="str">
        <f>IFERROR(IF(HLOOKUP('回答結果(KPMG編集)'!DI$2,'受領情報一覧(KPMG編集)'!$2:$100,ROW()-1,0)="","",HLOOKUP('回答結果(KPMG編集)'!DI$2,'受領情報一覧(KPMG編集)'!$2:$100,ROW()-1,0)),"")</f>
        <v/>
      </c>
      <c r="DJ90" s="45" t="str">
        <f>IFERROR(IF(HLOOKUP('回答結果(KPMG編集)'!DJ$2,'受領情報一覧(KPMG編集)'!$2:$100,ROW()-1,0)="","",HLOOKUP('回答結果(KPMG編集)'!DJ$2,'受領情報一覧(KPMG編集)'!$2:$100,ROW()-1,0)),"")</f>
        <v/>
      </c>
      <c r="DK90" s="45" t="str">
        <f>IFERROR(IF(HLOOKUP('回答結果(KPMG編集)'!DK$2,'受領情報一覧(KPMG編集)'!$2:$100,ROW()-1,0)="","",HLOOKUP('回答結果(KPMG編集)'!DK$2,'受領情報一覧(KPMG編集)'!$2:$100,ROW()-1,0)),"")</f>
        <v/>
      </c>
      <c r="DL90" s="45" t="str">
        <f>IFERROR(IF(HLOOKUP('回答結果(KPMG編集)'!DL$2,'受領情報一覧(KPMG編集)'!$2:$100,ROW()-1,0)="","",HLOOKUP('回答結果(KPMG編集)'!DL$2,'受領情報一覧(KPMG編集)'!$2:$100,ROW()-1,0)),"")</f>
        <v/>
      </c>
      <c r="DM90" s="45" t="str">
        <f>IFERROR(IF(HLOOKUP('回答結果(KPMG編集)'!DM$2,'受領情報一覧(KPMG編集)'!$2:$100,ROW()-1,0)="","",HLOOKUP('回答結果(KPMG編集)'!DM$2,'受領情報一覧(KPMG編集)'!$2:$100,ROW()-1,0)),"")</f>
        <v/>
      </c>
      <c r="DN90" s="45" t="str">
        <f>IFERROR(IF(HLOOKUP('回答結果(KPMG編集)'!DN$2,'受領情報一覧(KPMG編集)'!$2:$100,ROW()-1,0)="","",HLOOKUP('回答結果(KPMG編集)'!DN$2,'受領情報一覧(KPMG編集)'!$2:$100,ROW()-1,0)),"")</f>
        <v/>
      </c>
      <c r="DO90" s="45" t="str">
        <f>IFERROR(IF(HLOOKUP('回答結果(KPMG編集)'!DO$2,'受領情報一覧(KPMG編集)'!$2:$100,ROW()-1,0)="","",HLOOKUP('回答結果(KPMG編集)'!DO$2,'受領情報一覧(KPMG編集)'!$2:$100,ROW()-1,0)),"")</f>
        <v/>
      </c>
      <c r="DP90" s="45" t="str">
        <f>IFERROR(IF(HLOOKUP('回答結果(KPMG編集)'!DP$2,'受領情報一覧(KPMG編集)'!$2:$100,ROW()-1,0)="","",HLOOKUP('回答結果(KPMG編集)'!DP$2,'受領情報一覧(KPMG編集)'!$2:$100,ROW()-1,0)),"")</f>
        <v/>
      </c>
      <c r="DQ90" s="45" t="str">
        <f>IFERROR(IF(HLOOKUP('回答結果(KPMG編集)'!DQ$2,'受領情報一覧(KPMG編集)'!$2:$100,ROW()-1,0)="","",HLOOKUP('回答結果(KPMG編集)'!DQ$2,'受領情報一覧(KPMG編集)'!$2:$100,ROW()-1,0)),"")</f>
        <v/>
      </c>
      <c r="DR90" s="45" t="str">
        <f>IFERROR(IF(HLOOKUP('回答結果(KPMG編集)'!DR$2,'受領情報一覧(KPMG編集)'!$2:$100,ROW()-1,0)="","",HLOOKUP('回答結果(KPMG編集)'!DR$2,'受領情報一覧(KPMG編集)'!$2:$100,ROW()-1,0)),"")</f>
        <v/>
      </c>
      <c r="DS90" s="45" t="str">
        <f>IFERROR(IF(HLOOKUP('回答結果(KPMG編集)'!DS$2,'受領情報一覧(KPMG編集)'!$2:$100,ROW()-1,0)="","",HLOOKUP('回答結果(KPMG編集)'!DS$2,'受領情報一覧(KPMG編集)'!$2:$100,ROW()-1,0)),"")</f>
        <v/>
      </c>
      <c r="DT90" s="45" t="str">
        <f>IFERROR(IF(HLOOKUP('回答結果(KPMG編集)'!DT$2,'受領情報一覧(KPMG編集)'!$2:$100,ROW()-1,0)="","",HLOOKUP('回答結果(KPMG編集)'!DT$2,'受領情報一覧(KPMG編集)'!$2:$100,ROW()-1,0)),"")</f>
        <v/>
      </c>
      <c r="DU90" s="45" t="str">
        <f>IFERROR(IF(HLOOKUP('回答結果(KPMG編集)'!DU$2,'受領情報一覧(KPMG編集)'!$2:$100,ROW()-1,0)="","",HLOOKUP('回答結果(KPMG編集)'!DU$2,'受領情報一覧(KPMG編集)'!$2:$100,ROW()-1,0)),"")</f>
        <v/>
      </c>
      <c r="DV90" s="45" t="str">
        <f>IFERROR(IF(HLOOKUP('回答結果(KPMG編集)'!DV$2,'受領情報一覧(KPMG編集)'!$2:$100,ROW()-1,0)="","",HLOOKUP('回答結果(KPMG編集)'!DV$2,'受領情報一覧(KPMG編集)'!$2:$100,ROW()-1,0)),"")</f>
        <v/>
      </c>
      <c r="DW90" s="45" t="str">
        <f>IFERROR(IF(HLOOKUP('回答結果(KPMG編集)'!DW$2,'受領情報一覧(KPMG編集)'!$2:$100,ROW()-1,0)="","",HLOOKUP('回答結果(KPMG編集)'!DW$2,'受領情報一覧(KPMG編集)'!$2:$100,ROW()-1,0)),"")</f>
        <v/>
      </c>
      <c r="DX90" s="45" t="str">
        <f>IFERROR(IF(HLOOKUP('回答結果(KPMG編集)'!DX$2,'受領情報一覧(KPMG編集)'!$2:$100,ROW()-1,0)="","",HLOOKUP('回答結果(KPMG編集)'!DX$2,'受領情報一覧(KPMG編集)'!$2:$100,ROW()-1,0)),"")</f>
        <v/>
      </c>
      <c r="DY90" s="45" t="str">
        <f>IFERROR(IF(HLOOKUP('回答結果(KPMG編集)'!DY$2,'受領情報一覧(KPMG編集)'!$2:$100,ROW()-1,0)="","",HLOOKUP('回答結果(KPMG編集)'!DY$2,'受領情報一覧(KPMG編集)'!$2:$100,ROW()-1,0)),"")</f>
        <v/>
      </c>
      <c r="DZ90" s="45" t="str">
        <f>IFERROR(IF(HLOOKUP('回答結果(KPMG編集)'!DZ$2,'受領情報一覧(KPMG編集)'!$2:$100,ROW()-1,0)="","",HLOOKUP('回答結果(KPMG編集)'!DZ$2,'受領情報一覧(KPMG編集)'!$2:$100,ROW()-1,0)),"")</f>
        <v/>
      </c>
      <c r="EA90" s="45" t="str">
        <f>IFERROR(IF(HLOOKUP('回答結果(KPMG編集)'!EA$3,'受領情報一覧(KPMG編集)'!$3:$100,ROW()-2,0)="","",HLOOKUP('回答結果(KPMG編集)'!EA$3,'受領情報一覧(KPMG編集)'!$3:$100,ROW()-2,0)),"")</f>
        <v/>
      </c>
      <c r="EB90" s="45" t="str">
        <f>IFERROR(IF(HLOOKUP('回答結果(KPMG編集)'!EB$3,'受領情報一覧(KPMG編集)'!$3:$100,ROW()-2,0)="","",HLOOKUP('回答結果(KPMG編集)'!EB$3,'受領情報一覧(KPMG編集)'!$3:$100,ROW()-2,0)),"")</f>
        <v/>
      </c>
    </row>
    <row r="91" spans="2:132" x14ac:dyDescent="0.55000000000000004">
      <c r="B91" s="67" t="str">
        <f>IFERROR(IF(Table1[[#This Row],[回答ID]]="","",Table1[[#This Row],[回答ID]]),"")</f>
        <v/>
      </c>
      <c r="C91" s="46" t="str">
        <f>IFERROR(IF(Table1[[#This Row],[開始時刻]]="","",Table1[[#This Row],[開始時刻]]),"")</f>
        <v/>
      </c>
      <c r="D91" s="46" t="str">
        <f>IFERROR(IF(Table1[[#This Row],[完了時刻]]="","",Table1[[#This Row],[完了時刻]]),"")</f>
        <v/>
      </c>
      <c r="E91" s="45" t="str">
        <f>IFERROR(IF(Table1[[#This Row],[メール]]="","",Table1[[#This Row],[メール]]),"")</f>
        <v/>
      </c>
      <c r="F91" s="45" t="str">
        <f>IFERROR(IF(Table1[[#This Row],[名前]]="","",Table1[[#This Row],[名前]]),"")</f>
        <v/>
      </c>
      <c r="G91" s="45" t="str">
        <f>IFERROR(IF(Table1[[#This Row],[最終変更時刻]]="","",Table1[[#This Row],[最終変更時刻]]),"")</f>
        <v/>
      </c>
      <c r="H91" s="45" t="str">
        <f>IFERROR(IF(HLOOKUP('回答結果(KPMG編集)'!H$2,'受領情報一覧(KPMG編集)'!$2:$100,ROW()-1,0)="","",HLOOKUP('回答結果(KPMG編集)'!H$2,'受領情報一覧(KPMG編集)'!$2:$100,ROW()-1,0)),"")</f>
        <v/>
      </c>
      <c r="I91" s="45" t="str">
        <f>IFERROR(IF(HLOOKUP('回答結果(KPMG編集)'!I$2,'受領情報一覧(KPMG編集)'!$2:$100,ROW()-1,0)="","",HLOOKUP('回答結果(KPMG編集)'!I$2,'受領情報一覧(KPMG編集)'!$2:$100,ROW()-1,0)),"")</f>
        <v/>
      </c>
      <c r="J91" s="45" t="str">
        <f>IFERROR(IF(HLOOKUP('回答結果(KPMG編集)'!J$2,'受領情報一覧(KPMG編集)'!$2:$100,ROW()-1,0)="","",HLOOKUP('回答結果(KPMG編集)'!J$2,'受領情報一覧(KPMG編集)'!$2:$100,ROW()-1,0)),"")</f>
        <v/>
      </c>
      <c r="K91" s="45" t="str">
        <f>IFERROR(IF(HLOOKUP('回答結果(KPMG編集)'!K$2,'受領情報一覧(KPMG編集)'!$2:$100,ROW()-1,0)="","",HLOOKUP('回答結果(KPMG編集)'!K$2,'受領情報一覧(KPMG編集)'!$2:$100,ROW()-1,0)),"")</f>
        <v/>
      </c>
      <c r="L91" s="45" t="str">
        <f>IFERROR(IF(HLOOKUP('回答結果(KPMG編集)'!L$2,'受領情報一覧(KPMG編集)'!$2:$100,ROW()-1,0)="","",HLOOKUP('回答結果(KPMG編集)'!L$2,'受領情報一覧(KPMG編集)'!$2:$100,ROW()-1,0)),"")</f>
        <v/>
      </c>
      <c r="M91" s="45" t="str">
        <f>IFERROR(IF(HLOOKUP('回答結果(KPMG編集)'!M$2,'受領情報一覧(KPMG編集)'!$2:$100,ROW()-1,0)="","",HLOOKUP('回答結果(KPMG編集)'!M$2,'受領情報一覧(KPMG編集)'!$2:$100,ROW()-1,0)),"")</f>
        <v/>
      </c>
      <c r="N91" s="45" t="str">
        <f>IFERROR(IF(HLOOKUP('回答結果(KPMG編集)'!N$2,'受領情報一覧(KPMG編集)'!$2:$100,ROW()-1,0)="","",HLOOKUP('回答結果(KPMG編集)'!N$2,'受領情報一覧(KPMG編集)'!$2:$100,ROW()-1,0)),"")</f>
        <v/>
      </c>
      <c r="O91" s="45" t="str">
        <f>IFERROR(IF(HLOOKUP('回答結果(KPMG編集)'!O$2,'受領情報一覧(KPMG編集)'!$2:$100,ROW()-1,0)="","",HLOOKUP('回答結果(KPMG編集)'!O$2,'受領情報一覧(KPMG編集)'!$2:$100,ROW()-1,0)),"")</f>
        <v/>
      </c>
      <c r="P91" s="45" t="str">
        <f>IFERROR(IF(HLOOKUP('回答結果(KPMG編集)'!P$2,'受領情報一覧(KPMG編集)'!$2:$100,ROW()-1,0)="","",HLOOKUP('回答結果(KPMG編集)'!P$2,'受領情報一覧(KPMG編集)'!$2:$100,ROW()-1,0)),"")</f>
        <v/>
      </c>
      <c r="Q91" s="45" t="str">
        <f>IFERROR(IF(HLOOKUP('回答結果(KPMG編集)'!Q$2,'受領情報一覧(KPMG編集)'!$2:$100,ROW()-1,0)="","",HLOOKUP('回答結果(KPMG編集)'!Q$2,'受領情報一覧(KPMG編集)'!$2:$100,ROW()-1,0)),"")</f>
        <v/>
      </c>
      <c r="R91" s="45" t="str">
        <f>IFERROR(IF(HLOOKUP('回答結果(KPMG編集)'!R$2,'受領情報一覧(KPMG編集)'!$2:$100,ROW()-1,0)="","",HLOOKUP('回答結果(KPMG編集)'!R$2,'受領情報一覧(KPMG編集)'!$2:$100,ROW()-1,0)),"")</f>
        <v/>
      </c>
      <c r="S91" s="45" t="str">
        <f>IFERROR(IF(HLOOKUP('回答結果(KPMG編集)'!S$2,'受領情報一覧(KPMG編集)'!$2:$100,ROW()-1,0)="","",HLOOKUP('回答結果(KPMG編集)'!S$2,'受領情報一覧(KPMG編集)'!$2:$100,ROW()-1,0)),"")</f>
        <v/>
      </c>
      <c r="T91" s="45" t="str">
        <f>IFERROR(IF(HLOOKUP('回答結果(KPMG編集)'!T$2,'受領情報一覧(KPMG編集)'!$2:$100,ROW()-1,0)="","",HLOOKUP('回答結果(KPMG編集)'!T$2,'受領情報一覧(KPMG編集)'!$2:$100,ROW()-1,0)),"")</f>
        <v/>
      </c>
      <c r="U91" s="45" t="str">
        <f>IFERROR(IF(HLOOKUP('回答結果(KPMG編集)'!U$2,'受領情報一覧(KPMG編集)'!$2:$100,ROW()-1,0)="","",HLOOKUP('回答結果(KPMG編集)'!U$2,'受領情報一覧(KPMG編集)'!$2:$100,ROW()-1,0)),"")</f>
        <v/>
      </c>
      <c r="V91" s="45" t="str">
        <f>IFERROR(IF(HLOOKUP('回答結果(KPMG編集)'!V$2,'受領情報一覧(KPMG編集)'!$2:$100,ROW()-1,0)="","",HLOOKUP('回答結果(KPMG編集)'!V$2,'受領情報一覧(KPMG編集)'!$2:$100,ROW()-1,0)),"")</f>
        <v/>
      </c>
      <c r="W91" s="45" t="str">
        <f>IFERROR(IF(HLOOKUP('回答結果(KPMG編集)'!W$2,'受領情報一覧(KPMG編集)'!$2:$100,ROW()-1,0)="","",HLOOKUP('回答結果(KPMG編集)'!W$2,'受領情報一覧(KPMG編集)'!$2:$100,ROW()-1,0)),"")</f>
        <v/>
      </c>
      <c r="X91" s="45" t="str">
        <f>IFERROR(IF(HLOOKUP('回答結果(KPMG編集)'!X$2,'受領情報一覧(KPMG編集)'!$2:$100,ROW()-1,0)="","",HLOOKUP('回答結果(KPMG編集)'!X$2,'受領情報一覧(KPMG編集)'!$2:$100,ROW()-1,0)),"")</f>
        <v/>
      </c>
      <c r="Y91" s="45" t="str">
        <f>IFERROR(IF(HLOOKUP('回答結果(KPMG編集)'!Y$2,'受領情報一覧(KPMG編集)'!$2:$100,ROW()-1,0)="","",HLOOKUP('回答結果(KPMG編集)'!Y$2,'受領情報一覧(KPMG編集)'!$2:$100,ROW()-1,0)),"")</f>
        <v/>
      </c>
      <c r="Z91" s="45" t="str">
        <f>IFERROR(IF(HLOOKUP('回答結果(KPMG編集)'!Z$2,'受領情報一覧(KPMG編集)'!$2:$100,ROW()-1,0)="","",HLOOKUP('回答結果(KPMG編集)'!Z$2,'受領情報一覧(KPMG編集)'!$2:$100,ROW()-1,0)),"")</f>
        <v/>
      </c>
      <c r="AA91" s="45" t="str">
        <f>IFERROR(IF(HLOOKUP('回答結果(KPMG編集)'!AA$2,'受領情報一覧(KPMG編集)'!$2:$100,ROW()-1,0)="","",HLOOKUP('回答結果(KPMG編集)'!AA$2,'受領情報一覧(KPMG編集)'!$2:$100,ROW()-1,0)),"")</f>
        <v/>
      </c>
      <c r="AB91" s="45" t="str">
        <f>IFERROR(IF(HLOOKUP('回答結果(KPMG編集)'!AB$2,'受領情報一覧(KPMG編集)'!$2:$100,ROW()-1,0)="","",HLOOKUP('回答結果(KPMG編集)'!AB$2,'受領情報一覧(KPMG編集)'!$2:$100,ROW()-1,0)),"")</f>
        <v/>
      </c>
      <c r="AC91" s="45" t="str">
        <f>IFERROR(IF(HLOOKUP('回答結果(KPMG編集)'!AC$2,'受領情報一覧(KPMG編集)'!$2:$100,ROW()-1,0)="","",HLOOKUP('回答結果(KPMG編集)'!AC$2,'受領情報一覧(KPMG編集)'!$2:$100,ROW()-1,0)),"")</f>
        <v/>
      </c>
      <c r="AD91" s="45" t="str">
        <f>IFERROR(IF(HLOOKUP('回答結果(KPMG編集)'!AD$2,'受領情報一覧(KPMG編集)'!$2:$100,ROW()-1,0)="","",HLOOKUP('回答結果(KPMG編集)'!AD$2,'受領情報一覧(KPMG編集)'!$2:$100,ROW()-1,0)),"")</f>
        <v/>
      </c>
      <c r="AE91" s="45" t="str">
        <f>IFERROR(IF(HLOOKUP('回答結果(KPMG編集)'!AE$2,'受領情報一覧(KPMG編集)'!$2:$100,ROW()-1,0)="","",HLOOKUP('回答結果(KPMG編集)'!AE$2,'受領情報一覧(KPMG編集)'!$2:$100,ROW()-1,0)),"")</f>
        <v/>
      </c>
      <c r="AF91" s="45" t="str">
        <f>IFERROR(IF(HLOOKUP('回答結果(KPMG編集)'!AF$2,'受領情報一覧(KPMG編集)'!$2:$100,ROW()-1,0)="","",HLOOKUP('回答結果(KPMG編集)'!AF$2,'受領情報一覧(KPMG編集)'!$2:$100,ROW()-1,0)),"")</f>
        <v/>
      </c>
      <c r="AG91" s="45" t="str">
        <f>IFERROR(IF(HLOOKUP('回答結果(KPMG編集)'!AG$2,'受領情報一覧(KPMG編集)'!$2:$100,ROW()-1,0)="","",HLOOKUP('回答結果(KPMG編集)'!AG$2,'受領情報一覧(KPMG編集)'!$2:$100,ROW()-1,0)),"")</f>
        <v/>
      </c>
      <c r="AH91" s="45" t="str">
        <f>IFERROR(IF(HLOOKUP('回答結果(KPMG編集)'!AH$2,'受領情報一覧(KPMG編集)'!$2:$100,ROW()-1,0)="","",HLOOKUP('回答結果(KPMG編集)'!AH$2,'受領情報一覧(KPMG編集)'!$2:$100,ROW()-1,0)),"")</f>
        <v/>
      </c>
      <c r="AI91" s="45" t="str">
        <f>IFERROR(IF(HLOOKUP('回答結果(KPMG編集)'!AI$2,'受領情報一覧(KPMG編集)'!$2:$100,ROW()-1,0)="","",HLOOKUP('回答結果(KPMG編集)'!AI$2,'受領情報一覧(KPMG編集)'!$2:$100,ROW()-1,0)),"")</f>
        <v/>
      </c>
      <c r="AJ91" s="45" t="str">
        <f>IFERROR(IF(HLOOKUP('回答結果(KPMG編集)'!AJ$2,'受領情報一覧(KPMG編集)'!$2:$100,ROW()-1,0)="","",HLOOKUP('回答結果(KPMG編集)'!AJ$2,'受領情報一覧(KPMG編集)'!$2:$100,ROW()-1,0)),"")</f>
        <v/>
      </c>
      <c r="AK91" s="45" t="str">
        <f>IFERROR(IF(HLOOKUP('回答結果(KPMG編集)'!AK$2,'受領情報一覧(KPMG編集)'!$2:$100,ROW()-1,0)="","",HLOOKUP('回答結果(KPMG編集)'!AK$2,'受領情報一覧(KPMG編集)'!$2:$100,ROW()-1,0)),"")</f>
        <v/>
      </c>
      <c r="AL91" s="45" t="str">
        <f>IFERROR(IF(HLOOKUP('回答結果(KPMG編集)'!AL$2,'受領情報一覧(KPMG編集)'!$2:$100,ROW()-1,0)="","",HLOOKUP('回答結果(KPMG編集)'!AL$2,'受領情報一覧(KPMG編集)'!$2:$100,ROW()-1,0)),"")</f>
        <v/>
      </c>
      <c r="AM91" s="45" t="str">
        <f>IFERROR(IF(HLOOKUP('回答結果(KPMG編集)'!AM$2,'受領情報一覧(KPMG編集)'!$2:$100,ROW()-1,0)="","",HLOOKUP('回答結果(KPMG編集)'!AM$2,'受領情報一覧(KPMG編集)'!$2:$100,ROW()-1,0)),"")</f>
        <v/>
      </c>
      <c r="AN91" s="45" t="str">
        <f>IFERROR(IF(HLOOKUP('回答結果(KPMG編集)'!AN$2,'受領情報一覧(KPMG編集)'!$2:$100,ROW()-1,0)="","",HLOOKUP('回答結果(KPMG編集)'!AN$2,'受領情報一覧(KPMG編集)'!$2:$100,ROW()-1,0)),"")</f>
        <v/>
      </c>
      <c r="AO91" s="45" t="str">
        <f>IFERROR(IF(HLOOKUP('回答結果(KPMG編集)'!AO$2,'受領情報一覧(KPMG編集)'!$2:$100,ROW()-1,0)="","",HLOOKUP('回答結果(KPMG編集)'!AO$2,'受領情報一覧(KPMG編集)'!$2:$100,ROW()-1,0)),"")</f>
        <v/>
      </c>
      <c r="AP91" s="45" t="str">
        <f>IFERROR(IF(HLOOKUP('回答結果(KPMG編集)'!AP$2,'受領情報一覧(KPMG編集)'!$2:$100,ROW()-1,0)="","",HLOOKUP('回答結果(KPMG編集)'!AP$2,'受領情報一覧(KPMG編集)'!$2:$100,ROW()-1,0)),"")</f>
        <v/>
      </c>
      <c r="AQ91" s="45" t="str">
        <f>IFERROR(IF(HLOOKUP('回答結果(KPMG編集)'!AQ$2,'受領情報一覧(KPMG編集)'!$2:$100,ROW()-1,0)="","",HLOOKUP('回答結果(KPMG編集)'!AQ$2,'受領情報一覧(KPMG編集)'!$2:$100,ROW()-1,0)),"")</f>
        <v/>
      </c>
      <c r="AR91" s="45" t="str">
        <f>IFERROR(IF(HLOOKUP('回答結果(KPMG編集)'!AR$2,'受領情報一覧(KPMG編集)'!$2:$100,ROW()-1,0)="","",HLOOKUP('回答結果(KPMG編集)'!AR$2,'受領情報一覧(KPMG編集)'!$2:$100,ROW()-1,0)),"")</f>
        <v/>
      </c>
      <c r="AS91" s="45" t="str">
        <f>IFERROR(IF(HLOOKUP('回答結果(KPMG編集)'!AS$2,'受領情報一覧(KPMG編集)'!$2:$100,ROW()-1,0)="","",HLOOKUP('回答結果(KPMG編集)'!AS$2,'受領情報一覧(KPMG編集)'!$2:$100,ROW()-1,0)),"")</f>
        <v/>
      </c>
      <c r="AT91" s="45" t="str">
        <f>IFERROR(IF(HLOOKUP('回答結果(KPMG編集)'!AT$2,'受領情報一覧(KPMG編集)'!$2:$100,ROW()-1,0)="","",HLOOKUP('回答結果(KPMG編集)'!AT$2,'受領情報一覧(KPMG編集)'!$2:$100,ROW()-1,0)),"")</f>
        <v/>
      </c>
      <c r="AU91" s="45" t="str">
        <f>IFERROR(IF(HLOOKUP('回答結果(KPMG編集)'!AU$2,'受領情報一覧(KPMG編集)'!$2:$100,ROW()-1,0)="","",HLOOKUP('回答結果(KPMG編集)'!AU$2,'受領情報一覧(KPMG編集)'!$2:$100,ROW()-1,0)),"")</f>
        <v/>
      </c>
      <c r="AV91" s="45" t="str">
        <f>IFERROR(IF(HLOOKUP('回答結果(KPMG編集)'!AV$2,'受領情報一覧(KPMG編集)'!$2:$100,ROW()-1,0)="","",HLOOKUP('回答結果(KPMG編集)'!AV$2,'受領情報一覧(KPMG編集)'!$2:$100,ROW()-1,0)),"")</f>
        <v/>
      </c>
      <c r="AW91" s="45" t="str">
        <f>IFERROR(IF(HLOOKUP('回答結果(KPMG編集)'!AW$2,'受領情報一覧(KPMG編集)'!$2:$100,ROW()-1,0)="","",HLOOKUP('回答結果(KPMG編集)'!AW$2,'受領情報一覧(KPMG編集)'!$2:$100,ROW()-1,0)),"")</f>
        <v/>
      </c>
      <c r="AX91" s="45" t="str">
        <f>IFERROR(IF(HLOOKUP('回答結果(KPMG編集)'!AX$2,'受領情報一覧(KPMG編集)'!$2:$100,ROW()-1,0)="","",HLOOKUP('回答結果(KPMG編集)'!AX$2,'受領情報一覧(KPMG編集)'!$2:$100,ROW()-1,0)),"")</f>
        <v/>
      </c>
      <c r="AY91" s="45" t="str">
        <f>IFERROR(IF(HLOOKUP('回答結果(KPMG編集)'!AY$2,'受領情報一覧(KPMG編集)'!$2:$100,ROW()-1,0)="","",HLOOKUP('回答結果(KPMG編集)'!AY$2,'受領情報一覧(KPMG編集)'!$2:$100,ROW()-1,0)),"")</f>
        <v/>
      </c>
      <c r="AZ91" s="45" t="str">
        <f>IFERROR(IF(HLOOKUP('回答結果(KPMG編集)'!AZ$2,'受領情報一覧(KPMG編集)'!$2:$100,ROW()-1,0)="","",HLOOKUP('回答結果(KPMG編集)'!AZ$2,'受領情報一覧(KPMG編集)'!$2:$100,ROW()-1,0)),"")</f>
        <v/>
      </c>
      <c r="BA91" s="45" t="str">
        <f>IFERROR(IF(HLOOKUP('回答結果(KPMG編集)'!BA$2,'受領情報一覧(KPMG編集)'!$2:$100,ROW()-1,0)="","",HLOOKUP('回答結果(KPMG編集)'!BA$2,'受領情報一覧(KPMG編集)'!$2:$100,ROW()-1,0)),"")</f>
        <v/>
      </c>
      <c r="BB91" s="185" t="str">
        <f>IFERROR(IF(HLOOKUP('回答結果(KPMG編集)'!BB$2,'受領情報一覧(KPMG編集)'!$2:$100,ROW()-1,0)="","",HLOOKUP('回答結果(KPMG編集)'!BB$2,'受領情報一覧(KPMG編集)'!$2:$100,ROW()-1,0)),"")</f>
        <v/>
      </c>
      <c r="BC91" s="45" t="str">
        <f>IFERROR(IF(HLOOKUP('回答結果(KPMG編集)'!BC$2,'受領情報一覧(KPMG編集)'!$2:$100,ROW()-1,0)="","",HLOOKUP('回答結果(KPMG編集)'!BC$2,'受領情報一覧(KPMG編集)'!$2:$100,ROW()-1,0)),"")</f>
        <v/>
      </c>
      <c r="BD91" s="45" t="str">
        <f>IFERROR(IF(HLOOKUP('回答結果(KPMG編集)'!BD$2,'受領情報一覧(KPMG編集)'!$2:$100,ROW()-1,0)="","",HLOOKUP('回答結果(KPMG編集)'!BD$2,'受領情報一覧(KPMG編集)'!$2:$100,ROW()-1,0)),"")</f>
        <v/>
      </c>
      <c r="BE91" s="45" t="str">
        <f>IFERROR(IF(HLOOKUP('回答結果(KPMG編集)'!BE$2,'受領情報一覧(KPMG編集)'!$2:$100,ROW()-1,0)="","",HLOOKUP('回答結果(KPMG編集)'!BE$2,'受領情報一覧(KPMG編集)'!$2:$100,ROW()-1,0)),"")</f>
        <v/>
      </c>
      <c r="BF91" s="45" t="str">
        <f>IFERROR(IF(HLOOKUP('回答結果(KPMG編集)'!BF$2,'受領情報一覧(KPMG編集)'!$2:$100,ROW()-1,0)="","",HLOOKUP('回答結果(KPMG編集)'!BF$2,'受領情報一覧(KPMG編集)'!$2:$100,ROW()-1,0)),"")</f>
        <v/>
      </c>
      <c r="BG91" s="45" t="str">
        <f>IFERROR(IF(HLOOKUP('回答結果(KPMG編集)'!BG$2,'受領情報一覧(KPMG編集)'!$2:$100,ROW()-1,0)="","",HLOOKUP('回答結果(KPMG編集)'!BG$2,'受領情報一覧(KPMG編集)'!$2:$100,ROW()-1,0)),"")</f>
        <v/>
      </c>
      <c r="BH91" s="45" t="str">
        <f>IFERROR(IF(HLOOKUP('回答結果(KPMG編集)'!BH$2,'受領情報一覧(KPMG編集)'!$2:$100,ROW()-1,0)="","",HLOOKUP('回答結果(KPMG編集)'!BH$2,'受領情報一覧(KPMG編集)'!$2:$100,ROW()-1,0)),"")</f>
        <v/>
      </c>
      <c r="BI91" s="45" t="str">
        <f>IFERROR(IF(HLOOKUP('回答結果(KPMG編集)'!BI$2,'受領情報一覧(KPMG編集)'!$2:$100,ROW()-1,0)="","",HLOOKUP('回答結果(KPMG編集)'!BI$2,'受領情報一覧(KPMG編集)'!$2:$100,ROW()-1,0)),"")</f>
        <v/>
      </c>
      <c r="BJ91" s="45" t="str">
        <f>IFERROR(IF(HLOOKUP('回答結果(KPMG編集)'!BJ$2,'受領情報一覧(KPMG編集)'!$2:$100,ROW()-1,0)="","",HLOOKUP('回答結果(KPMG編集)'!BJ$2,'受領情報一覧(KPMG編集)'!$2:$100,ROW()-1,0)),"")</f>
        <v/>
      </c>
      <c r="BK91" s="45" t="str">
        <f>IFERROR(IF(HLOOKUP('回答結果(KPMG編集)'!BK$2,'受領情報一覧(KPMG編集)'!$2:$100,ROW()-1,0)="","",HLOOKUP('回答結果(KPMG編集)'!BK$2,'受領情報一覧(KPMG編集)'!$2:$100,ROW()-1,0)),"")</f>
        <v/>
      </c>
      <c r="BL91" s="45" t="str">
        <f>IFERROR(IF(HLOOKUP('回答結果(KPMG編集)'!BL$2,'受領情報一覧(KPMG編集)'!$2:$100,ROW()-1,0)="","",HLOOKUP('回答結果(KPMG編集)'!BL$2,'受領情報一覧(KPMG編集)'!$2:$100,ROW()-1,0)),"")</f>
        <v/>
      </c>
      <c r="BM91" s="45" t="str">
        <f>IFERROR(IF(HLOOKUP('回答結果(KPMG編集)'!BM$2,'受領情報一覧(KPMG編集)'!$2:$100,ROW()-1,0)="","",HLOOKUP('回答結果(KPMG編集)'!BM$2,'受領情報一覧(KPMG編集)'!$2:$100,ROW()-1,0)),"")</f>
        <v/>
      </c>
      <c r="BN91" s="45" t="str">
        <f>IFERROR(IF(HLOOKUP('回答結果(KPMG編集)'!BN$2,'受領情報一覧(KPMG編集)'!$2:$100,ROW()-1,0)="","",HLOOKUP('回答結果(KPMG編集)'!BN$2,'受領情報一覧(KPMG編集)'!$2:$100,ROW()-1,0)),"")</f>
        <v/>
      </c>
      <c r="BO91" s="45" t="str">
        <f>IFERROR(IF(HLOOKUP('回答結果(KPMG編集)'!BO$2,'受領情報一覧(KPMG編集)'!$2:$100,ROW()-1,0)="","",HLOOKUP('回答結果(KPMG編集)'!BO$2,'受領情報一覧(KPMG編集)'!$2:$100,ROW()-1,0)),"")</f>
        <v/>
      </c>
      <c r="BP91" s="45" t="str">
        <f>IFERROR(IF(HLOOKUP('回答結果(KPMG編集)'!BP$2,'受領情報一覧(KPMG編集)'!$2:$100,ROW()-1,0)="","",HLOOKUP('回答結果(KPMG編集)'!BP$2,'受領情報一覧(KPMG編集)'!$2:$100,ROW()-1,0)),"")</f>
        <v/>
      </c>
      <c r="BQ91" s="45" t="str">
        <f>IFERROR(IF(HLOOKUP('回答結果(KPMG編集)'!BQ$2,'受領情報一覧(KPMG編集)'!$2:$100,ROW()-1,0)="","",HLOOKUP('回答結果(KPMG編集)'!BQ$2,'受領情報一覧(KPMG編集)'!$2:$100,ROW()-1,0)),"")</f>
        <v/>
      </c>
      <c r="BR91" s="45" t="str">
        <f>IFERROR(IF(HLOOKUP('回答結果(KPMG編集)'!BR$2,'受領情報一覧(KPMG編集)'!$2:$100,ROW()-1,0)="","",HLOOKUP('回答結果(KPMG編集)'!BR$2,'受領情報一覧(KPMG編集)'!$2:$100,ROW()-1,0)),"")</f>
        <v/>
      </c>
      <c r="BS91" s="45" t="str">
        <f>IFERROR(IF(HLOOKUP('回答結果(KPMG編集)'!BS$2,'受領情報一覧(KPMG編集)'!$2:$100,ROW()-1,0)="","",HLOOKUP('回答結果(KPMG編集)'!BS$2,'受領情報一覧(KPMG編集)'!$2:$100,ROW()-1,0)),"")</f>
        <v/>
      </c>
      <c r="BT91" s="45" t="str">
        <f>IFERROR(IF(HLOOKUP('回答結果(KPMG編集)'!BT$2,'受領情報一覧(KPMG編集)'!$2:$100,ROW()-1,0)="","",HLOOKUP('回答結果(KPMG編集)'!BT$2,'受領情報一覧(KPMG編集)'!$2:$100,ROW()-1,0)),"")</f>
        <v/>
      </c>
      <c r="BU91" s="45" t="str">
        <f>IFERROR(IF(HLOOKUP('回答結果(KPMG編集)'!BU$2,'受領情報一覧(KPMG編集)'!$2:$100,ROW()-1,0)="","",HLOOKUP('回答結果(KPMG編集)'!BU$2,'受領情報一覧(KPMG編集)'!$2:$100,ROW()-1,0)),"")</f>
        <v/>
      </c>
      <c r="BV91" s="45" t="str">
        <f>IFERROR(IF(HLOOKUP('回答結果(KPMG編集)'!BV$2,'受領情報一覧(KPMG編集)'!$2:$100,ROW()-1,0)="","",HLOOKUP('回答結果(KPMG編集)'!BV$2,'受領情報一覧(KPMG編集)'!$2:$100,ROW()-1,0)),"")</f>
        <v/>
      </c>
      <c r="BW91" s="45" t="str">
        <f>IFERROR(IF(HLOOKUP('回答結果(KPMG編集)'!BW$2,'受領情報一覧(KPMG編集)'!$2:$100,ROW()-1,0)="","",HLOOKUP('回答結果(KPMG編集)'!BW$2,'受領情報一覧(KPMG編集)'!$2:$100,ROW()-1,0)),"")</f>
        <v/>
      </c>
      <c r="BX91" s="45" t="str">
        <f>IFERROR(IF(HLOOKUP('回答結果(KPMG編集)'!BX$2,'受領情報一覧(KPMG編集)'!$2:$100,ROW()-1,0)="","",HLOOKUP('回答結果(KPMG編集)'!BX$2,'受領情報一覧(KPMG編集)'!$2:$100,ROW()-1,0)),"")</f>
        <v/>
      </c>
      <c r="BY91" s="45" t="str">
        <f>IFERROR(IF(HLOOKUP('回答結果(KPMG編集)'!BY$2,'受領情報一覧(KPMG編集)'!$2:$100,ROW()-1,0)="","",HLOOKUP('回答結果(KPMG編集)'!BY$2,'受領情報一覧(KPMG編集)'!$2:$100,ROW()-1,0)),"")</f>
        <v/>
      </c>
      <c r="BZ91" s="45" t="str">
        <f>IFERROR(IF(HLOOKUP('回答結果(KPMG編集)'!BZ$2,'受領情報一覧(KPMG編集)'!$2:$100,ROW()-1,0)="","",HLOOKUP('回答結果(KPMG編集)'!BZ$2,'受領情報一覧(KPMG編集)'!$2:$100,ROW()-1,0)),"")</f>
        <v/>
      </c>
      <c r="CA91" s="45" t="str">
        <f>IFERROR(IF(HLOOKUP('回答結果(KPMG編集)'!CA$2,'受領情報一覧(KPMG編集)'!$2:$100,ROW()-1,0)="","",HLOOKUP('回答結果(KPMG編集)'!CA$2,'受領情報一覧(KPMG編集)'!$2:$100,ROW()-1,0)),"")</f>
        <v/>
      </c>
      <c r="CB91" s="45" t="str">
        <f>IFERROR(IF(HLOOKUP('回答結果(KPMG編集)'!CB$2,'受領情報一覧(KPMG編集)'!$2:$100,ROW()-1,0)="","",HLOOKUP('回答結果(KPMG編集)'!CB$2,'受領情報一覧(KPMG編集)'!$2:$100,ROW()-1,0)),"")</f>
        <v/>
      </c>
      <c r="CC91" s="45" t="str">
        <f>IFERROR(IF(HLOOKUP('回答結果(KPMG編集)'!CC$2,'受領情報一覧(KPMG編集)'!$2:$100,ROW()-1,0)="","",HLOOKUP('回答結果(KPMG編集)'!CC$2,'受領情報一覧(KPMG編集)'!$2:$100,ROW()-1,0)),"")</f>
        <v/>
      </c>
      <c r="CD91" s="45" t="str">
        <f>IFERROR(IF(HLOOKUP('回答結果(KPMG編集)'!CD$2,'受領情報一覧(KPMG編集)'!$2:$100,ROW()-1,0)="","",HLOOKUP('回答結果(KPMG編集)'!CD$2,'受領情報一覧(KPMG編集)'!$2:$100,ROW()-1,0)),"")</f>
        <v/>
      </c>
      <c r="CE91" s="45" t="str">
        <f>IFERROR(IF(HLOOKUP('回答結果(KPMG編集)'!CE$2,'受領情報一覧(KPMG編集)'!$2:$100,ROW()-1,0)="","",HLOOKUP('回答結果(KPMG編集)'!CE$2,'受領情報一覧(KPMG編集)'!$2:$100,ROW()-1,0)),"")</f>
        <v/>
      </c>
      <c r="CF91" s="45" t="str">
        <f>IFERROR(IF(HLOOKUP('回答結果(KPMG編集)'!CF$2,'受領情報一覧(KPMG編集)'!$2:$100,ROW()-1,0)="","",HLOOKUP('回答結果(KPMG編集)'!CF$2,'受領情報一覧(KPMG編集)'!$2:$100,ROW()-1,0)),"")</f>
        <v/>
      </c>
      <c r="CG91" s="45" t="str">
        <f>IFERROR(IF(HLOOKUP('回答結果(KPMG編集)'!CG$2,'受領情報一覧(KPMG編集)'!$2:$100,ROW()-1,0)="","",HLOOKUP('回答結果(KPMG編集)'!CG$2,'受領情報一覧(KPMG編集)'!$2:$100,ROW()-1,0)),"")</f>
        <v/>
      </c>
      <c r="CH91" s="45" t="str">
        <f>IFERROR(IF(HLOOKUP('回答結果(KPMG編集)'!CH$2,'受領情報一覧(KPMG編集)'!$2:$100,ROW()-1,0)="","",HLOOKUP('回答結果(KPMG編集)'!CH$2,'受領情報一覧(KPMG編集)'!$2:$100,ROW()-1,0)),"")</f>
        <v/>
      </c>
      <c r="CI91" s="45" t="str">
        <f>IFERROR(IF(HLOOKUP('回答結果(KPMG編集)'!CI$2,'受領情報一覧(KPMG編集)'!$2:$100,ROW()-1,0)="","",HLOOKUP('回答結果(KPMG編集)'!CI$2,'受領情報一覧(KPMG編集)'!$2:$100,ROW()-1,0)),"")</f>
        <v/>
      </c>
      <c r="CJ91" s="45" t="str">
        <f>IFERROR(IF(HLOOKUP('回答結果(KPMG編集)'!CJ$2,'受領情報一覧(KPMG編集)'!$2:$100,ROW()-1,0)="","",HLOOKUP('回答結果(KPMG編集)'!CJ$2,'受領情報一覧(KPMG編集)'!$2:$100,ROW()-1,0)),"")</f>
        <v/>
      </c>
      <c r="CK91" s="45" t="str">
        <f>IFERROR(IF(HLOOKUP('回答結果(KPMG編集)'!CK$2,'受領情報一覧(KPMG編集)'!$2:$100,ROW()-1,0)="","",HLOOKUP('回答結果(KPMG編集)'!CK$2,'受領情報一覧(KPMG編集)'!$2:$100,ROW()-1,0)),"")</f>
        <v/>
      </c>
      <c r="CL91" s="45" t="str">
        <f>IFERROR(IF(HLOOKUP('回答結果(KPMG編集)'!CL$2,'受領情報一覧(KPMG編集)'!$2:$100,ROW()-1,0)="","",HLOOKUP('回答結果(KPMG編集)'!CL$2,'受領情報一覧(KPMG編集)'!$2:$100,ROW()-1,0)),"")</f>
        <v/>
      </c>
      <c r="CM91" s="45" t="str">
        <f>IFERROR(IF(HLOOKUP('回答結果(KPMG編集)'!CM$2,'受領情報一覧(KPMG編集)'!$2:$100,ROW()-1,0)="","",HLOOKUP('回答結果(KPMG編集)'!CM$2,'受領情報一覧(KPMG編集)'!$2:$100,ROW()-1,0)),"")</f>
        <v/>
      </c>
      <c r="CN91" s="45" t="str">
        <f>IFERROR(IF(HLOOKUP('回答結果(KPMG編集)'!CN$2,'受領情報一覧(KPMG編集)'!$2:$100,ROW()-1,0)="","",HLOOKUP('回答結果(KPMG編集)'!CN$2,'受領情報一覧(KPMG編集)'!$2:$100,ROW()-1,0)),"")</f>
        <v/>
      </c>
      <c r="CO91" s="45" t="str">
        <f>IFERROR(IF(HLOOKUP('回答結果(KPMG編集)'!CO$2,'受領情報一覧(KPMG編集)'!$2:$100,ROW()-1,0)="","",HLOOKUP('回答結果(KPMG編集)'!CO$2,'受領情報一覧(KPMG編集)'!$2:$100,ROW()-1,0)),"")</f>
        <v/>
      </c>
      <c r="CP91" s="45" t="str">
        <f>IFERROR(IF(HLOOKUP('回答結果(KPMG編集)'!CP$2,'受領情報一覧(KPMG編集)'!$2:$100,ROW()-1,0)="","",HLOOKUP('回答結果(KPMG編集)'!CP$2,'受領情報一覧(KPMG編集)'!$2:$100,ROW()-1,0)),"")</f>
        <v/>
      </c>
      <c r="CQ91" s="45" t="str">
        <f>IFERROR(IF(HLOOKUP('回答結果(KPMG編集)'!CQ$2,'受領情報一覧(KPMG編集)'!$2:$100,ROW()-1,0)="","",HLOOKUP('回答結果(KPMG編集)'!CQ$2,'受領情報一覧(KPMG編集)'!$2:$100,ROW()-1,0)),"")</f>
        <v/>
      </c>
      <c r="CR91" s="45" t="str">
        <f>IFERROR(IF(HLOOKUP('回答結果(KPMG編集)'!CR$2,'受領情報一覧(KPMG編集)'!$2:$100,ROW()-1,0)="","",HLOOKUP('回答結果(KPMG編集)'!CR$2,'受領情報一覧(KPMG編集)'!$2:$100,ROW()-1,0)),"")</f>
        <v/>
      </c>
      <c r="CS91" s="45" t="str">
        <f>IFERROR(IF(HLOOKUP('回答結果(KPMG編集)'!CS$2,'受領情報一覧(KPMG編集)'!$2:$100,ROW()-1,0)="","",HLOOKUP('回答結果(KPMG編集)'!CS$2,'受領情報一覧(KPMG編集)'!$2:$100,ROW()-1,0)),"")</f>
        <v/>
      </c>
      <c r="CT91" s="45" t="str">
        <f>IFERROR(IF(HLOOKUP('回答結果(KPMG編集)'!CT$2,'受領情報一覧(KPMG編集)'!$2:$100,ROW()-1,0)="","",HLOOKUP('回答結果(KPMG編集)'!CT$2,'受領情報一覧(KPMG編集)'!$2:$100,ROW()-1,0)),"")</f>
        <v/>
      </c>
      <c r="CU91" s="45" t="str">
        <f>IFERROR(IF(HLOOKUP('回答結果(KPMG編集)'!CU$2,'受領情報一覧(KPMG編集)'!$2:$100,ROW()-1,0)="","",HLOOKUP('回答結果(KPMG編集)'!CU$2,'受領情報一覧(KPMG編集)'!$2:$100,ROW()-1,0)),"")</f>
        <v/>
      </c>
      <c r="CV91" s="45" t="str">
        <f>IFERROR(IF(HLOOKUP('回答結果(KPMG編集)'!CV$2,'受領情報一覧(KPMG編集)'!$2:$100,ROW()-1,0)="","",HLOOKUP('回答結果(KPMG編集)'!CV$2,'受領情報一覧(KPMG編集)'!$2:$100,ROW()-1,0)),"")</f>
        <v/>
      </c>
      <c r="CW91" s="45" t="str">
        <f>IFERROR(IF(HLOOKUP('回答結果(KPMG編集)'!CW$2,'受領情報一覧(KPMG編集)'!$2:$100,ROW()-1,0)="","",HLOOKUP('回答結果(KPMG編集)'!CW$2,'受領情報一覧(KPMG編集)'!$2:$100,ROW()-1,0)),"")</f>
        <v/>
      </c>
      <c r="CX91" s="45" t="str">
        <f>IFERROR(IF(HLOOKUP('回答結果(KPMG編集)'!CX$2,'受領情報一覧(KPMG編集)'!$2:$100,ROW()-1,0)="","",HLOOKUP('回答結果(KPMG編集)'!CX$2,'受領情報一覧(KPMG編集)'!$2:$100,ROW()-1,0)),"")</f>
        <v/>
      </c>
      <c r="CY91" s="45" t="str">
        <f>IFERROR(IF(HLOOKUP('回答結果(KPMG編集)'!CY$2,'受領情報一覧(KPMG編集)'!$2:$100,ROW()-1,0)="","",HLOOKUP('回答結果(KPMG編集)'!CY$2,'受領情報一覧(KPMG編集)'!$2:$100,ROW()-1,0)),"")</f>
        <v/>
      </c>
      <c r="CZ91" s="45" t="str">
        <f>IFERROR(IF(HLOOKUP('回答結果(KPMG編集)'!CZ$2,'受領情報一覧(KPMG編集)'!$2:$100,ROW()-1,0)="","",HLOOKUP('回答結果(KPMG編集)'!CZ$2,'受領情報一覧(KPMG編集)'!$2:$100,ROW()-1,0)),"")</f>
        <v/>
      </c>
      <c r="DA91" s="45" t="str">
        <f>IFERROR(IF(HLOOKUP('回答結果(KPMG編集)'!DA$2,'受領情報一覧(KPMG編集)'!$2:$100,ROW()-1,0)="","",HLOOKUP('回答結果(KPMG編集)'!DA$2,'受領情報一覧(KPMG編集)'!$2:$100,ROW()-1,0)),"")</f>
        <v/>
      </c>
      <c r="DB91" s="45" t="str">
        <f>IFERROR(IF(HLOOKUP('回答結果(KPMG編集)'!DB$2,'受領情報一覧(KPMG編集)'!$2:$100,ROW()-1,0)="","",HLOOKUP('回答結果(KPMG編集)'!DB$2,'受領情報一覧(KPMG編集)'!$2:$100,ROW()-1,0)),"")</f>
        <v/>
      </c>
      <c r="DC91" s="45" t="str">
        <f>IFERROR(IF(HLOOKUP('回答結果(KPMG編集)'!DC$2,'受領情報一覧(KPMG編集)'!$2:$100,ROW()-1,0)="","",HLOOKUP('回答結果(KPMG編集)'!DC$2,'受領情報一覧(KPMG編集)'!$2:$100,ROW()-1,0)),"")</f>
        <v/>
      </c>
      <c r="DD91" s="45" t="str">
        <f>IFERROR(IF(HLOOKUP('回答結果(KPMG編集)'!DD$2,'受領情報一覧(KPMG編集)'!$2:$100,ROW()-1,0)="","",HLOOKUP('回答結果(KPMG編集)'!DD$2,'受領情報一覧(KPMG編集)'!$2:$100,ROW()-1,0)),"")</f>
        <v/>
      </c>
      <c r="DE91" s="45" t="str">
        <f>IFERROR(IF(HLOOKUP('回答結果(KPMG編集)'!DE$2,'受領情報一覧(KPMG編集)'!$2:$100,ROW()-1,0)="","",HLOOKUP('回答結果(KPMG編集)'!DE$2,'受領情報一覧(KPMG編集)'!$2:$100,ROW()-1,0)),"")</f>
        <v/>
      </c>
      <c r="DF91" s="45" t="str">
        <f>IFERROR(IF(HLOOKUP('回答結果(KPMG編集)'!DF$2,'受領情報一覧(KPMG編集)'!$2:$100,ROW()-1,0)="","",HLOOKUP('回答結果(KPMG編集)'!DF$2,'受領情報一覧(KPMG編集)'!$2:$100,ROW()-1,0)),"")</f>
        <v/>
      </c>
      <c r="DG91" s="45" t="str">
        <f>IFERROR(IF(HLOOKUP('回答結果(KPMG編集)'!DG$2,'受領情報一覧(KPMG編集)'!$2:$100,ROW()-1,0)="","",HLOOKUP('回答結果(KPMG編集)'!DG$2,'受領情報一覧(KPMG編集)'!$2:$100,ROW()-1,0)),"")</f>
        <v/>
      </c>
      <c r="DH91" s="45" t="str">
        <f>IFERROR(IF(HLOOKUP('回答結果(KPMG編集)'!DH$2,'受領情報一覧(KPMG編集)'!$2:$100,ROW()-1,0)="","",HLOOKUP('回答結果(KPMG編集)'!DH$2,'受領情報一覧(KPMG編集)'!$2:$100,ROW()-1,0)),"")</f>
        <v/>
      </c>
      <c r="DI91" s="45" t="str">
        <f>IFERROR(IF(HLOOKUP('回答結果(KPMG編集)'!DI$2,'受領情報一覧(KPMG編集)'!$2:$100,ROW()-1,0)="","",HLOOKUP('回答結果(KPMG編集)'!DI$2,'受領情報一覧(KPMG編集)'!$2:$100,ROW()-1,0)),"")</f>
        <v/>
      </c>
      <c r="DJ91" s="45" t="str">
        <f>IFERROR(IF(HLOOKUP('回答結果(KPMG編集)'!DJ$2,'受領情報一覧(KPMG編集)'!$2:$100,ROW()-1,0)="","",HLOOKUP('回答結果(KPMG編集)'!DJ$2,'受領情報一覧(KPMG編集)'!$2:$100,ROW()-1,0)),"")</f>
        <v/>
      </c>
      <c r="DK91" s="45" t="str">
        <f>IFERROR(IF(HLOOKUP('回答結果(KPMG編集)'!DK$2,'受領情報一覧(KPMG編集)'!$2:$100,ROW()-1,0)="","",HLOOKUP('回答結果(KPMG編集)'!DK$2,'受領情報一覧(KPMG編集)'!$2:$100,ROW()-1,0)),"")</f>
        <v/>
      </c>
      <c r="DL91" s="45" t="str">
        <f>IFERROR(IF(HLOOKUP('回答結果(KPMG編集)'!DL$2,'受領情報一覧(KPMG編集)'!$2:$100,ROW()-1,0)="","",HLOOKUP('回答結果(KPMG編集)'!DL$2,'受領情報一覧(KPMG編集)'!$2:$100,ROW()-1,0)),"")</f>
        <v/>
      </c>
      <c r="DM91" s="45" t="str">
        <f>IFERROR(IF(HLOOKUP('回答結果(KPMG編集)'!DM$2,'受領情報一覧(KPMG編集)'!$2:$100,ROW()-1,0)="","",HLOOKUP('回答結果(KPMG編集)'!DM$2,'受領情報一覧(KPMG編集)'!$2:$100,ROW()-1,0)),"")</f>
        <v/>
      </c>
      <c r="DN91" s="45" t="str">
        <f>IFERROR(IF(HLOOKUP('回答結果(KPMG編集)'!DN$2,'受領情報一覧(KPMG編集)'!$2:$100,ROW()-1,0)="","",HLOOKUP('回答結果(KPMG編集)'!DN$2,'受領情報一覧(KPMG編集)'!$2:$100,ROW()-1,0)),"")</f>
        <v/>
      </c>
      <c r="DO91" s="45" t="str">
        <f>IFERROR(IF(HLOOKUP('回答結果(KPMG編集)'!DO$2,'受領情報一覧(KPMG編集)'!$2:$100,ROW()-1,0)="","",HLOOKUP('回答結果(KPMG編集)'!DO$2,'受領情報一覧(KPMG編集)'!$2:$100,ROW()-1,0)),"")</f>
        <v/>
      </c>
      <c r="DP91" s="45" t="str">
        <f>IFERROR(IF(HLOOKUP('回答結果(KPMG編集)'!DP$2,'受領情報一覧(KPMG編集)'!$2:$100,ROW()-1,0)="","",HLOOKUP('回答結果(KPMG編集)'!DP$2,'受領情報一覧(KPMG編集)'!$2:$100,ROW()-1,0)),"")</f>
        <v/>
      </c>
      <c r="DQ91" s="45" t="str">
        <f>IFERROR(IF(HLOOKUP('回答結果(KPMG編集)'!DQ$2,'受領情報一覧(KPMG編集)'!$2:$100,ROW()-1,0)="","",HLOOKUP('回答結果(KPMG編集)'!DQ$2,'受領情報一覧(KPMG編集)'!$2:$100,ROW()-1,0)),"")</f>
        <v/>
      </c>
      <c r="DR91" s="45" t="str">
        <f>IFERROR(IF(HLOOKUP('回答結果(KPMG編集)'!DR$2,'受領情報一覧(KPMG編集)'!$2:$100,ROW()-1,0)="","",HLOOKUP('回答結果(KPMG編集)'!DR$2,'受領情報一覧(KPMG編集)'!$2:$100,ROW()-1,0)),"")</f>
        <v/>
      </c>
      <c r="DS91" s="45" t="str">
        <f>IFERROR(IF(HLOOKUP('回答結果(KPMG編集)'!DS$2,'受領情報一覧(KPMG編集)'!$2:$100,ROW()-1,0)="","",HLOOKUP('回答結果(KPMG編集)'!DS$2,'受領情報一覧(KPMG編集)'!$2:$100,ROW()-1,0)),"")</f>
        <v/>
      </c>
      <c r="DT91" s="45" t="str">
        <f>IFERROR(IF(HLOOKUP('回答結果(KPMG編集)'!DT$2,'受領情報一覧(KPMG編集)'!$2:$100,ROW()-1,0)="","",HLOOKUP('回答結果(KPMG編集)'!DT$2,'受領情報一覧(KPMG編集)'!$2:$100,ROW()-1,0)),"")</f>
        <v/>
      </c>
      <c r="DU91" s="45" t="str">
        <f>IFERROR(IF(HLOOKUP('回答結果(KPMG編集)'!DU$2,'受領情報一覧(KPMG編集)'!$2:$100,ROW()-1,0)="","",HLOOKUP('回答結果(KPMG編集)'!DU$2,'受領情報一覧(KPMG編集)'!$2:$100,ROW()-1,0)),"")</f>
        <v/>
      </c>
      <c r="DV91" s="45" t="str">
        <f>IFERROR(IF(HLOOKUP('回答結果(KPMG編集)'!DV$2,'受領情報一覧(KPMG編集)'!$2:$100,ROW()-1,0)="","",HLOOKUP('回答結果(KPMG編集)'!DV$2,'受領情報一覧(KPMG編集)'!$2:$100,ROW()-1,0)),"")</f>
        <v/>
      </c>
      <c r="DW91" s="45" t="str">
        <f>IFERROR(IF(HLOOKUP('回答結果(KPMG編集)'!DW$2,'受領情報一覧(KPMG編集)'!$2:$100,ROW()-1,0)="","",HLOOKUP('回答結果(KPMG編集)'!DW$2,'受領情報一覧(KPMG編集)'!$2:$100,ROW()-1,0)),"")</f>
        <v/>
      </c>
      <c r="DX91" s="45" t="str">
        <f>IFERROR(IF(HLOOKUP('回答結果(KPMG編集)'!DX$2,'受領情報一覧(KPMG編集)'!$2:$100,ROW()-1,0)="","",HLOOKUP('回答結果(KPMG編集)'!DX$2,'受領情報一覧(KPMG編集)'!$2:$100,ROW()-1,0)),"")</f>
        <v/>
      </c>
      <c r="DY91" s="45" t="str">
        <f>IFERROR(IF(HLOOKUP('回答結果(KPMG編集)'!DY$2,'受領情報一覧(KPMG編集)'!$2:$100,ROW()-1,0)="","",HLOOKUP('回答結果(KPMG編集)'!DY$2,'受領情報一覧(KPMG編集)'!$2:$100,ROW()-1,0)),"")</f>
        <v/>
      </c>
      <c r="DZ91" s="45" t="str">
        <f>IFERROR(IF(HLOOKUP('回答結果(KPMG編集)'!DZ$2,'受領情報一覧(KPMG編集)'!$2:$100,ROW()-1,0)="","",HLOOKUP('回答結果(KPMG編集)'!DZ$2,'受領情報一覧(KPMG編集)'!$2:$100,ROW()-1,0)),"")</f>
        <v/>
      </c>
      <c r="EA91" s="45" t="str">
        <f>IFERROR(IF(HLOOKUP('回答結果(KPMG編集)'!EA$3,'受領情報一覧(KPMG編集)'!$3:$100,ROW()-2,0)="","",HLOOKUP('回答結果(KPMG編集)'!EA$3,'受領情報一覧(KPMG編集)'!$3:$100,ROW()-2,0)),"")</f>
        <v/>
      </c>
      <c r="EB91" s="45" t="str">
        <f>IFERROR(IF(HLOOKUP('回答結果(KPMG編集)'!EB$3,'受領情報一覧(KPMG編集)'!$3:$100,ROW()-2,0)="","",HLOOKUP('回答結果(KPMG編集)'!EB$3,'受領情報一覧(KPMG編集)'!$3:$100,ROW()-2,0)),"")</f>
        <v/>
      </c>
    </row>
    <row r="92" spans="2:132" x14ac:dyDescent="0.55000000000000004">
      <c r="B92" s="67" t="str">
        <f>IFERROR(IF(Table1[[#This Row],[回答ID]]="","",Table1[[#This Row],[回答ID]]),"")</f>
        <v/>
      </c>
      <c r="C92" s="46" t="str">
        <f>IFERROR(IF(Table1[[#This Row],[開始時刻]]="","",Table1[[#This Row],[開始時刻]]),"")</f>
        <v/>
      </c>
      <c r="D92" s="46" t="str">
        <f>IFERROR(IF(Table1[[#This Row],[完了時刻]]="","",Table1[[#This Row],[完了時刻]]),"")</f>
        <v/>
      </c>
      <c r="E92" s="45" t="str">
        <f>IFERROR(IF(Table1[[#This Row],[メール]]="","",Table1[[#This Row],[メール]]),"")</f>
        <v/>
      </c>
      <c r="F92" s="45" t="str">
        <f>IFERROR(IF(Table1[[#This Row],[名前]]="","",Table1[[#This Row],[名前]]),"")</f>
        <v/>
      </c>
      <c r="G92" s="45" t="str">
        <f>IFERROR(IF(Table1[[#This Row],[最終変更時刻]]="","",Table1[[#This Row],[最終変更時刻]]),"")</f>
        <v/>
      </c>
      <c r="H92" s="45" t="str">
        <f>IFERROR(IF(HLOOKUP('回答結果(KPMG編集)'!H$2,'受領情報一覧(KPMG編集)'!$2:$100,ROW()-1,0)="","",HLOOKUP('回答結果(KPMG編集)'!H$2,'受領情報一覧(KPMG編集)'!$2:$100,ROW()-1,0)),"")</f>
        <v/>
      </c>
      <c r="I92" s="45" t="str">
        <f>IFERROR(IF(HLOOKUP('回答結果(KPMG編集)'!I$2,'受領情報一覧(KPMG編集)'!$2:$100,ROW()-1,0)="","",HLOOKUP('回答結果(KPMG編集)'!I$2,'受領情報一覧(KPMG編集)'!$2:$100,ROW()-1,0)),"")</f>
        <v/>
      </c>
      <c r="J92" s="45" t="str">
        <f>IFERROR(IF(HLOOKUP('回答結果(KPMG編集)'!J$2,'受領情報一覧(KPMG編集)'!$2:$100,ROW()-1,0)="","",HLOOKUP('回答結果(KPMG編集)'!J$2,'受領情報一覧(KPMG編集)'!$2:$100,ROW()-1,0)),"")</f>
        <v/>
      </c>
      <c r="K92" s="45" t="str">
        <f>IFERROR(IF(HLOOKUP('回答結果(KPMG編集)'!K$2,'受領情報一覧(KPMG編集)'!$2:$100,ROW()-1,0)="","",HLOOKUP('回答結果(KPMG編集)'!K$2,'受領情報一覧(KPMG編集)'!$2:$100,ROW()-1,0)),"")</f>
        <v/>
      </c>
      <c r="L92" s="45" t="str">
        <f>IFERROR(IF(HLOOKUP('回答結果(KPMG編集)'!L$2,'受領情報一覧(KPMG編集)'!$2:$100,ROW()-1,0)="","",HLOOKUP('回答結果(KPMG編集)'!L$2,'受領情報一覧(KPMG編集)'!$2:$100,ROW()-1,0)),"")</f>
        <v/>
      </c>
      <c r="M92" s="45" t="str">
        <f>IFERROR(IF(HLOOKUP('回答結果(KPMG編集)'!M$2,'受領情報一覧(KPMG編集)'!$2:$100,ROW()-1,0)="","",HLOOKUP('回答結果(KPMG編集)'!M$2,'受領情報一覧(KPMG編集)'!$2:$100,ROW()-1,0)),"")</f>
        <v/>
      </c>
      <c r="N92" s="45" t="str">
        <f>IFERROR(IF(HLOOKUP('回答結果(KPMG編集)'!N$2,'受領情報一覧(KPMG編集)'!$2:$100,ROW()-1,0)="","",HLOOKUP('回答結果(KPMG編集)'!N$2,'受領情報一覧(KPMG編集)'!$2:$100,ROW()-1,0)),"")</f>
        <v/>
      </c>
      <c r="O92" s="45" t="str">
        <f>IFERROR(IF(HLOOKUP('回答結果(KPMG編集)'!O$2,'受領情報一覧(KPMG編集)'!$2:$100,ROW()-1,0)="","",HLOOKUP('回答結果(KPMG編集)'!O$2,'受領情報一覧(KPMG編集)'!$2:$100,ROW()-1,0)),"")</f>
        <v/>
      </c>
      <c r="P92" s="45" t="str">
        <f>IFERROR(IF(HLOOKUP('回答結果(KPMG編集)'!P$2,'受領情報一覧(KPMG編集)'!$2:$100,ROW()-1,0)="","",HLOOKUP('回答結果(KPMG編集)'!P$2,'受領情報一覧(KPMG編集)'!$2:$100,ROW()-1,0)),"")</f>
        <v/>
      </c>
      <c r="Q92" s="45" t="str">
        <f>IFERROR(IF(HLOOKUP('回答結果(KPMG編集)'!Q$2,'受領情報一覧(KPMG編集)'!$2:$100,ROW()-1,0)="","",HLOOKUP('回答結果(KPMG編集)'!Q$2,'受領情報一覧(KPMG編集)'!$2:$100,ROW()-1,0)),"")</f>
        <v/>
      </c>
      <c r="R92" s="45" t="str">
        <f>IFERROR(IF(HLOOKUP('回答結果(KPMG編集)'!R$2,'受領情報一覧(KPMG編集)'!$2:$100,ROW()-1,0)="","",HLOOKUP('回答結果(KPMG編集)'!R$2,'受領情報一覧(KPMG編集)'!$2:$100,ROW()-1,0)),"")</f>
        <v/>
      </c>
      <c r="S92" s="45" t="str">
        <f>IFERROR(IF(HLOOKUP('回答結果(KPMG編集)'!S$2,'受領情報一覧(KPMG編集)'!$2:$100,ROW()-1,0)="","",HLOOKUP('回答結果(KPMG編集)'!S$2,'受領情報一覧(KPMG編集)'!$2:$100,ROW()-1,0)),"")</f>
        <v/>
      </c>
      <c r="T92" s="45" t="str">
        <f>IFERROR(IF(HLOOKUP('回答結果(KPMG編集)'!T$2,'受領情報一覧(KPMG編集)'!$2:$100,ROW()-1,0)="","",HLOOKUP('回答結果(KPMG編集)'!T$2,'受領情報一覧(KPMG編集)'!$2:$100,ROW()-1,0)),"")</f>
        <v/>
      </c>
      <c r="U92" s="45" t="str">
        <f>IFERROR(IF(HLOOKUP('回答結果(KPMG編集)'!U$2,'受領情報一覧(KPMG編集)'!$2:$100,ROW()-1,0)="","",HLOOKUP('回答結果(KPMG編集)'!U$2,'受領情報一覧(KPMG編集)'!$2:$100,ROW()-1,0)),"")</f>
        <v/>
      </c>
      <c r="V92" s="45" t="str">
        <f>IFERROR(IF(HLOOKUP('回答結果(KPMG編集)'!V$2,'受領情報一覧(KPMG編集)'!$2:$100,ROW()-1,0)="","",HLOOKUP('回答結果(KPMG編集)'!V$2,'受領情報一覧(KPMG編集)'!$2:$100,ROW()-1,0)),"")</f>
        <v/>
      </c>
      <c r="W92" s="45" t="str">
        <f>IFERROR(IF(HLOOKUP('回答結果(KPMG編集)'!W$2,'受領情報一覧(KPMG編集)'!$2:$100,ROW()-1,0)="","",HLOOKUP('回答結果(KPMG編集)'!W$2,'受領情報一覧(KPMG編集)'!$2:$100,ROW()-1,0)),"")</f>
        <v/>
      </c>
      <c r="X92" s="45" t="str">
        <f>IFERROR(IF(HLOOKUP('回答結果(KPMG編集)'!X$2,'受領情報一覧(KPMG編集)'!$2:$100,ROW()-1,0)="","",HLOOKUP('回答結果(KPMG編集)'!X$2,'受領情報一覧(KPMG編集)'!$2:$100,ROW()-1,0)),"")</f>
        <v/>
      </c>
      <c r="Y92" s="45" t="str">
        <f>IFERROR(IF(HLOOKUP('回答結果(KPMG編集)'!Y$2,'受領情報一覧(KPMG編集)'!$2:$100,ROW()-1,0)="","",HLOOKUP('回答結果(KPMG編集)'!Y$2,'受領情報一覧(KPMG編集)'!$2:$100,ROW()-1,0)),"")</f>
        <v/>
      </c>
      <c r="Z92" s="45" t="str">
        <f>IFERROR(IF(HLOOKUP('回答結果(KPMG編集)'!Z$2,'受領情報一覧(KPMG編集)'!$2:$100,ROW()-1,0)="","",HLOOKUP('回答結果(KPMG編集)'!Z$2,'受領情報一覧(KPMG編集)'!$2:$100,ROW()-1,0)),"")</f>
        <v/>
      </c>
      <c r="AA92" s="45" t="str">
        <f>IFERROR(IF(HLOOKUP('回答結果(KPMG編集)'!AA$2,'受領情報一覧(KPMG編集)'!$2:$100,ROW()-1,0)="","",HLOOKUP('回答結果(KPMG編集)'!AA$2,'受領情報一覧(KPMG編集)'!$2:$100,ROW()-1,0)),"")</f>
        <v/>
      </c>
      <c r="AB92" s="45" t="str">
        <f>IFERROR(IF(HLOOKUP('回答結果(KPMG編集)'!AB$2,'受領情報一覧(KPMG編集)'!$2:$100,ROW()-1,0)="","",HLOOKUP('回答結果(KPMG編集)'!AB$2,'受領情報一覧(KPMG編集)'!$2:$100,ROW()-1,0)),"")</f>
        <v/>
      </c>
      <c r="AC92" s="45" t="str">
        <f>IFERROR(IF(HLOOKUP('回答結果(KPMG編集)'!AC$2,'受領情報一覧(KPMG編集)'!$2:$100,ROW()-1,0)="","",HLOOKUP('回答結果(KPMG編集)'!AC$2,'受領情報一覧(KPMG編集)'!$2:$100,ROW()-1,0)),"")</f>
        <v/>
      </c>
      <c r="AD92" s="45" t="str">
        <f>IFERROR(IF(HLOOKUP('回答結果(KPMG編集)'!AD$2,'受領情報一覧(KPMG編集)'!$2:$100,ROW()-1,0)="","",HLOOKUP('回答結果(KPMG編集)'!AD$2,'受領情報一覧(KPMG編集)'!$2:$100,ROW()-1,0)),"")</f>
        <v/>
      </c>
      <c r="AE92" s="45" t="str">
        <f>IFERROR(IF(HLOOKUP('回答結果(KPMG編集)'!AE$2,'受領情報一覧(KPMG編集)'!$2:$100,ROW()-1,0)="","",HLOOKUP('回答結果(KPMG編集)'!AE$2,'受領情報一覧(KPMG編集)'!$2:$100,ROW()-1,0)),"")</f>
        <v/>
      </c>
      <c r="AF92" s="45" t="str">
        <f>IFERROR(IF(HLOOKUP('回答結果(KPMG編集)'!AF$2,'受領情報一覧(KPMG編集)'!$2:$100,ROW()-1,0)="","",HLOOKUP('回答結果(KPMG編集)'!AF$2,'受領情報一覧(KPMG編集)'!$2:$100,ROW()-1,0)),"")</f>
        <v/>
      </c>
      <c r="AG92" s="45" t="str">
        <f>IFERROR(IF(HLOOKUP('回答結果(KPMG編集)'!AG$2,'受領情報一覧(KPMG編集)'!$2:$100,ROW()-1,0)="","",HLOOKUP('回答結果(KPMG編集)'!AG$2,'受領情報一覧(KPMG編集)'!$2:$100,ROW()-1,0)),"")</f>
        <v/>
      </c>
      <c r="AH92" s="45" t="str">
        <f>IFERROR(IF(HLOOKUP('回答結果(KPMG編集)'!AH$2,'受領情報一覧(KPMG編集)'!$2:$100,ROW()-1,0)="","",HLOOKUP('回答結果(KPMG編集)'!AH$2,'受領情報一覧(KPMG編集)'!$2:$100,ROW()-1,0)),"")</f>
        <v/>
      </c>
      <c r="AI92" s="45" t="str">
        <f>IFERROR(IF(HLOOKUP('回答結果(KPMG編集)'!AI$2,'受領情報一覧(KPMG編集)'!$2:$100,ROW()-1,0)="","",HLOOKUP('回答結果(KPMG編集)'!AI$2,'受領情報一覧(KPMG編集)'!$2:$100,ROW()-1,0)),"")</f>
        <v/>
      </c>
      <c r="AJ92" s="45" t="str">
        <f>IFERROR(IF(HLOOKUP('回答結果(KPMG編集)'!AJ$2,'受領情報一覧(KPMG編集)'!$2:$100,ROW()-1,0)="","",HLOOKUP('回答結果(KPMG編集)'!AJ$2,'受領情報一覧(KPMG編集)'!$2:$100,ROW()-1,0)),"")</f>
        <v/>
      </c>
      <c r="AK92" s="45" t="str">
        <f>IFERROR(IF(HLOOKUP('回答結果(KPMG編集)'!AK$2,'受領情報一覧(KPMG編集)'!$2:$100,ROW()-1,0)="","",HLOOKUP('回答結果(KPMG編集)'!AK$2,'受領情報一覧(KPMG編集)'!$2:$100,ROW()-1,0)),"")</f>
        <v/>
      </c>
      <c r="AL92" s="45" t="str">
        <f>IFERROR(IF(HLOOKUP('回答結果(KPMG編集)'!AL$2,'受領情報一覧(KPMG編集)'!$2:$100,ROW()-1,0)="","",HLOOKUP('回答結果(KPMG編集)'!AL$2,'受領情報一覧(KPMG編集)'!$2:$100,ROW()-1,0)),"")</f>
        <v/>
      </c>
      <c r="AM92" s="45" t="str">
        <f>IFERROR(IF(HLOOKUP('回答結果(KPMG編集)'!AM$2,'受領情報一覧(KPMG編集)'!$2:$100,ROW()-1,0)="","",HLOOKUP('回答結果(KPMG編集)'!AM$2,'受領情報一覧(KPMG編集)'!$2:$100,ROW()-1,0)),"")</f>
        <v/>
      </c>
      <c r="AN92" s="45" t="str">
        <f>IFERROR(IF(HLOOKUP('回答結果(KPMG編集)'!AN$2,'受領情報一覧(KPMG編集)'!$2:$100,ROW()-1,0)="","",HLOOKUP('回答結果(KPMG編集)'!AN$2,'受領情報一覧(KPMG編集)'!$2:$100,ROW()-1,0)),"")</f>
        <v/>
      </c>
      <c r="AO92" s="45" t="str">
        <f>IFERROR(IF(HLOOKUP('回答結果(KPMG編集)'!AO$2,'受領情報一覧(KPMG編集)'!$2:$100,ROW()-1,0)="","",HLOOKUP('回答結果(KPMG編集)'!AO$2,'受領情報一覧(KPMG編集)'!$2:$100,ROW()-1,0)),"")</f>
        <v/>
      </c>
      <c r="AP92" s="45" t="str">
        <f>IFERROR(IF(HLOOKUP('回答結果(KPMG編集)'!AP$2,'受領情報一覧(KPMG編集)'!$2:$100,ROW()-1,0)="","",HLOOKUP('回答結果(KPMG編集)'!AP$2,'受領情報一覧(KPMG編集)'!$2:$100,ROW()-1,0)),"")</f>
        <v/>
      </c>
      <c r="AQ92" s="45" t="str">
        <f>IFERROR(IF(HLOOKUP('回答結果(KPMG編集)'!AQ$2,'受領情報一覧(KPMG編集)'!$2:$100,ROW()-1,0)="","",HLOOKUP('回答結果(KPMG編集)'!AQ$2,'受領情報一覧(KPMG編集)'!$2:$100,ROW()-1,0)),"")</f>
        <v/>
      </c>
      <c r="AR92" s="45" t="str">
        <f>IFERROR(IF(HLOOKUP('回答結果(KPMG編集)'!AR$2,'受領情報一覧(KPMG編集)'!$2:$100,ROW()-1,0)="","",HLOOKUP('回答結果(KPMG編集)'!AR$2,'受領情報一覧(KPMG編集)'!$2:$100,ROW()-1,0)),"")</f>
        <v/>
      </c>
      <c r="AS92" s="45" t="str">
        <f>IFERROR(IF(HLOOKUP('回答結果(KPMG編集)'!AS$2,'受領情報一覧(KPMG編集)'!$2:$100,ROW()-1,0)="","",HLOOKUP('回答結果(KPMG編集)'!AS$2,'受領情報一覧(KPMG編集)'!$2:$100,ROW()-1,0)),"")</f>
        <v/>
      </c>
      <c r="AT92" s="45" t="str">
        <f>IFERROR(IF(HLOOKUP('回答結果(KPMG編集)'!AT$2,'受領情報一覧(KPMG編集)'!$2:$100,ROW()-1,0)="","",HLOOKUP('回答結果(KPMG編集)'!AT$2,'受領情報一覧(KPMG編集)'!$2:$100,ROW()-1,0)),"")</f>
        <v/>
      </c>
      <c r="AU92" s="45" t="str">
        <f>IFERROR(IF(HLOOKUP('回答結果(KPMG編集)'!AU$2,'受領情報一覧(KPMG編集)'!$2:$100,ROW()-1,0)="","",HLOOKUP('回答結果(KPMG編集)'!AU$2,'受領情報一覧(KPMG編集)'!$2:$100,ROW()-1,0)),"")</f>
        <v/>
      </c>
      <c r="AV92" s="45" t="str">
        <f>IFERROR(IF(HLOOKUP('回答結果(KPMG編集)'!AV$2,'受領情報一覧(KPMG編集)'!$2:$100,ROW()-1,0)="","",HLOOKUP('回答結果(KPMG編集)'!AV$2,'受領情報一覧(KPMG編集)'!$2:$100,ROW()-1,0)),"")</f>
        <v/>
      </c>
      <c r="AW92" s="45" t="str">
        <f>IFERROR(IF(HLOOKUP('回答結果(KPMG編集)'!AW$2,'受領情報一覧(KPMG編集)'!$2:$100,ROW()-1,0)="","",HLOOKUP('回答結果(KPMG編集)'!AW$2,'受領情報一覧(KPMG編集)'!$2:$100,ROW()-1,0)),"")</f>
        <v/>
      </c>
      <c r="AX92" s="45" t="str">
        <f>IFERROR(IF(HLOOKUP('回答結果(KPMG編集)'!AX$2,'受領情報一覧(KPMG編集)'!$2:$100,ROW()-1,0)="","",HLOOKUP('回答結果(KPMG編集)'!AX$2,'受領情報一覧(KPMG編集)'!$2:$100,ROW()-1,0)),"")</f>
        <v/>
      </c>
      <c r="AY92" s="45" t="str">
        <f>IFERROR(IF(HLOOKUP('回答結果(KPMG編集)'!AY$2,'受領情報一覧(KPMG編集)'!$2:$100,ROW()-1,0)="","",HLOOKUP('回答結果(KPMG編集)'!AY$2,'受領情報一覧(KPMG編集)'!$2:$100,ROW()-1,0)),"")</f>
        <v/>
      </c>
      <c r="AZ92" s="45" t="str">
        <f>IFERROR(IF(HLOOKUP('回答結果(KPMG編集)'!AZ$2,'受領情報一覧(KPMG編集)'!$2:$100,ROW()-1,0)="","",HLOOKUP('回答結果(KPMG編集)'!AZ$2,'受領情報一覧(KPMG編集)'!$2:$100,ROW()-1,0)),"")</f>
        <v/>
      </c>
      <c r="BA92" s="45" t="str">
        <f>IFERROR(IF(HLOOKUP('回答結果(KPMG編集)'!BA$2,'受領情報一覧(KPMG編集)'!$2:$100,ROW()-1,0)="","",HLOOKUP('回答結果(KPMG編集)'!BA$2,'受領情報一覧(KPMG編集)'!$2:$100,ROW()-1,0)),"")</f>
        <v/>
      </c>
      <c r="BB92" s="185" t="str">
        <f>IFERROR(IF(HLOOKUP('回答結果(KPMG編集)'!BB$2,'受領情報一覧(KPMG編集)'!$2:$100,ROW()-1,0)="","",HLOOKUP('回答結果(KPMG編集)'!BB$2,'受領情報一覧(KPMG編集)'!$2:$100,ROW()-1,0)),"")</f>
        <v/>
      </c>
      <c r="BC92" s="45" t="str">
        <f>IFERROR(IF(HLOOKUP('回答結果(KPMG編集)'!BC$2,'受領情報一覧(KPMG編集)'!$2:$100,ROW()-1,0)="","",HLOOKUP('回答結果(KPMG編集)'!BC$2,'受領情報一覧(KPMG編集)'!$2:$100,ROW()-1,0)),"")</f>
        <v/>
      </c>
      <c r="BD92" s="45" t="str">
        <f>IFERROR(IF(HLOOKUP('回答結果(KPMG編集)'!BD$2,'受領情報一覧(KPMG編集)'!$2:$100,ROW()-1,0)="","",HLOOKUP('回答結果(KPMG編集)'!BD$2,'受領情報一覧(KPMG編集)'!$2:$100,ROW()-1,0)),"")</f>
        <v/>
      </c>
      <c r="BE92" s="45" t="str">
        <f>IFERROR(IF(HLOOKUP('回答結果(KPMG編集)'!BE$2,'受領情報一覧(KPMG編集)'!$2:$100,ROW()-1,0)="","",HLOOKUP('回答結果(KPMG編集)'!BE$2,'受領情報一覧(KPMG編集)'!$2:$100,ROW()-1,0)),"")</f>
        <v/>
      </c>
      <c r="BF92" s="45" t="str">
        <f>IFERROR(IF(HLOOKUP('回答結果(KPMG編集)'!BF$2,'受領情報一覧(KPMG編集)'!$2:$100,ROW()-1,0)="","",HLOOKUP('回答結果(KPMG編集)'!BF$2,'受領情報一覧(KPMG編集)'!$2:$100,ROW()-1,0)),"")</f>
        <v/>
      </c>
      <c r="BG92" s="45" t="str">
        <f>IFERROR(IF(HLOOKUP('回答結果(KPMG編集)'!BG$2,'受領情報一覧(KPMG編集)'!$2:$100,ROW()-1,0)="","",HLOOKUP('回答結果(KPMG編集)'!BG$2,'受領情報一覧(KPMG編集)'!$2:$100,ROW()-1,0)),"")</f>
        <v/>
      </c>
      <c r="BH92" s="45" t="str">
        <f>IFERROR(IF(HLOOKUP('回答結果(KPMG編集)'!BH$2,'受領情報一覧(KPMG編集)'!$2:$100,ROW()-1,0)="","",HLOOKUP('回答結果(KPMG編集)'!BH$2,'受領情報一覧(KPMG編集)'!$2:$100,ROW()-1,0)),"")</f>
        <v/>
      </c>
      <c r="BI92" s="45" t="str">
        <f>IFERROR(IF(HLOOKUP('回答結果(KPMG編集)'!BI$2,'受領情報一覧(KPMG編集)'!$2:$100,ROW()-1,0)="","",HLOOKUP('回答結果(KPMG編集)'!BI$2,'受領情報一覧(KPMG編集)'!$2:$100,ROW()-1,0)),"")</f>
        <v/>
      </c>
      <c r="BJ92" s="45" t="str">
        <f>IFERROR(IF(HLOOKUP('回答結果(KPMG編集)'!BJ$2,'受領情報一覧(KPMG編集)'!$2:$100,ROW()-1,0)="","",HLOOKUP('回答結果(KPMG編集)'!BJ$2,'受領情報一覧(KPMG編集)'!$2:$100,ROW()-1,0)),"")</f>
        <v/>
      </c>
      <c r="BK92" s="45" t="str">
        <f>IFERROR(IF(HLOOKUP('回答結果(KPMG編集)'!BK$2,'受領情報一覧(KPMG編集)'!$2:$100,ROW()-1,0)="","",HLOOKUP('回答結果(KPMG編集)'!BK$2,'受領情報一覧(KPMG編集)'!$2:$100,ROW()-1,0)),"")</f>
        <v/>
      </c>
      <c r="BL92" s="45" t="str">
        <f>IFERROR(IF(HLOOKUP('回答結果(KPMG編集)'!BL$2,'受領情報一覧(KPMG編集)'!$2:$100,ROW()-1,0)="","",HLOOKUP('回答結果(KPMG編集)'!BL$2,'受領情報一覧(KPMG編集)'!$2:$100,ROW()-1,0)),"")</f>
        <v/>
      </c>
      <c r="BM92" s="45" t="str">
        <f>IFERROR(IF(HLOOKUP('回答結果(KPMG編集)'!BM$2,'受領情報一覧(KPMG編集)'!$2:$100,ROW()-1,0)="","",HLOOKUP('回答結果(KPMG編集)'!BM$2,'受領情報一覧(KPMG編集)'!$2:$100,ROW()-1,0)),"")</f>
        <v/>
      </c>
      <c r="BN92" s="45" t="str">
        <f>IFERROR(IF(HLOOKUP('回答結果(KPMG編集)'!BN$2,'受領情報一覧(KPMG編集)'!$2:$100,ROW()-1,0)="","",HLOOKUP('回答結果(KPMG編集)'!BN$2,'受領情報一覧(KPMG編集)'!$2:$100,ROW()-1,0)),"")</f>
        <v/>
      </c>
      <c r="BO92" s="45" t="str">
        <f>IFERROR(IF(HLOOKUP('回答結果(KPMG編集)'!BO$2,'受領情報一覧(KPMG編集)'!$2:$100,ROW()-1,0)="","",HLOOKUP('回答結果(KPMG編集)'!BO$2,'受領情報一覧(KPMG編集)'!$2:$100,ROW()-1,0)),"")</f>
        <v/>
      </c>
      <c r="BP92" s="45" t="str">
        <f>IFERROR(IF(HLOOKUP('回答結果(KPMG編集)'!BP$2,'受領情報一覧(KPMG編集)'!$2:$100,ROW()-1,0)="","",HLOOKUP('回答結果(KPMG編集)'!BP$2,'受領情報一覧(KPMG編集)'!$2:$100,ROW()-1,0)),"")</f>
        <v/>
      </c>
      <c r="BQ92" s="45" t="str">
        <f>IFERROR(IF(HLOOKUP('回答結果(KPMG編集)'!BQ$2,'受領情報一覧(KPMG編集)'!$2:$100,ROW()-1,0)="","",HLOOKUP('回答結果(KPMG編集)'!BQ$2,'受領情報一覧(KPMG編集)'!$2:$100,ROW()-1,0)),"")</f>
        <v/>
      </c>
      <c r="BR92" s="45" t="str">
        <f>IFERROR(IF(HLOOKUP('回答結果(KPMG編集)'!BR$2,'受領情報一覧(KPMG編集)'!$2:$100,ROW()-1,0)="","",HLOOKUP('回答結果(KPMG編集)'!BR$2,'受領情報一覧(KPMG編集)'!$2:$100,ROW()-1,0)),"")</f>
        <v/>
      </c>
      <c r="BS92" s="45" t="str">
        <f>IFERROR(IF(HLOOKUP('回答結果(KPMG編集)'!BS$2,'受領情報一覧(KPMG編集)'!$2:$100,ROW()-1,0)="","",HLOOKUP('回答結果(KPMG編集)'!BS$2,'受領情報一覧(KPMG編集)'!$2:$100,ROW()-1,0)),"")</f>
        <v/>
      </c>
      <c r="BT92" s="45" t="str">
        <f>IFERROR(IF(HLOOKUP('回答結果(KPMG編集)'!BT$2,'受領情報一覧(KPMG編集)'!$2:$100,ROW()-1,0)="","",HLOOKUP('回答結果(KPMG編集)'!BT$2,'受領情報一覧(KPMG編集)'!$2:$100,ROW()-1,0)),"")</f>
        <v/>
      </c>
      <c r="BU92" s="45" t="str">
        <f>IFERROR(IF(HLOOKUP('回答結果(KPMG編集)'!BU$2,'受領情報一覧(KPMG編集)'!$2:$100,ROW()-1,0)="","",HLOOKUP('回答結果(KPMG編集)'!BU$2,'受領情報一覧(KPMG編集)'!$2:$100,ROW()-1,0)),"")</f>
        <v/>
      </c>
      <c r="BV92" s="45" t="str">
        <f>IFERROR(IF(HLOOKUP('回答結果(KPMG編集)'!BV$2,'受領情報一覧(KPMG編集)'!$2:$100,ROW()-1,0)="","",HLOOKUP('回答結果(KPMG編集)'!BV$2,'受領情報一覧(KPMG編集)'!$2:$100,ROW()-1,0)),"")</f>
        <v/>
      </c>
      <c r="BW92" s="45" t="str">
        <f>IFERROR(IF(HLOOKUP('回答結果(KPMG編集)'!BW$2,'受領情報一覧(KPMG編集)'!$2:$100,ROW()-1,0)="","",HLOOKUP('回答結果(KPMG編集)'!BW$2,'受領情報一覧(KPMG編集)'!$2:$100,ROW()-1,0)),"")</f>
        <v/>
      </c>
      <c r="BX92" s="45" t="str">
        <f>IFERROR(IF(HLOOKUP('回答結果(KPMG編集)'!BX$2,'受領情報一覧(KPMG編集)'!$2:$100,ROW()-1,0)="","",HLOOKUP('回答結果(KPMG編集)'!BX$2,'受領情報一覧(KPMG編集)'!$2:$100,ROW()-1,0)),"")</f>
        <v/>
      </c>
      <c r="BY92" s="45" t="str">
        <f>IFERROR(IF(HLOOKUP('回答結果(KPMG編集)'!BY$2,'受領情報一覧(KPMG編集)'!$2:$100,ROW()-1,0)="","",HLOOKUP('回答結果(KPMG編集)'!BY$2,'受領情報一覧(KPMG編集)'!$2:$100,ROW()-1,0)),"")</f>
        <v/>
      </c>
      <c r="BZ92" s="45" t="str">
        <f>IFERROR(IF(HLOOKUP('回答結果(KPMG編集)'!BZ$2,'受領情報一覧(KPMG編集)'!$2:$100,ROW()-1,0)="","",HLOOKUP('回答結果(KPMG編集)'!BZ$2,'受領情報一覧(KPMG編集)'!$2:$100,ROW()-1,0)),"")</f>
        <v/>
      </c>
      <c r="CA92" s="45" t="str">
        <f>IFERROR(IF(HLOOKUP('回答結果(KPMG編集)'!CA$2,'受領情報一覧(KPMG編集)'!$2:$100,ROW()-1,0)="","",HLOOKUP('回答結果(KPMG編集)'!CA$2,'受領情報一覧(KPMG編集)'!$2:$100,ROW()-1,0)),"")</f>
        <v/>
      </c>
      <c r="CB92" s="45" t="str">
        <f>IFERROR(IF(HLOOKUP('回答結果(KPMG編集)'!CB$2,'受領情報一覧(KPMG編集)'!$2:$100,ROW()-1,0)="","",HLOOKUP('回答結果(KPMG編集)'!CB$2,'受領情報一覧(KPMG編集)'!$2:$100,ROW()-1,0)),"")</f>
        <v/>
      </c>
      <c r="CC92" s="45" t="str">
        <f>IFERROR(IF(HLOOKUP('回答結果(KPMG編集)'!CC$2,'受領情報一覧(KPMG編集)'!$2:$100,ROW()-1,0)="","",HLOOKUP('回答結果(KPMG編集)'!CC$2,'受領情報一覧(KPMG編集)'!$2:$100,ROW()-1,0)),"")</f>
        <v/>
      </c>
      <c r="CD92" s="45" t="str">
        <f>IFERROR(IF(HLOOKUP('回答結果(KPMG編集)'!CD$2,'受領情報一覧(KPMG編集)'!$2:$100,ROW()-1,0)="","",HLOOKUP('回答結果(KPMG編集)'!CD$2,'受領情報一覧(KPMG編集)'!$2:$100,ROW()-1,0)),"")</f>
        <v/>
      </c>
      <c r="CE92" s="45" t="str">
        <f>IFERROR(IF(HLOOKUP('回答結果(KPMG編集)'!CE$2,'受領情報一覧(KPMG編集)'!$2:$100,ROW()-1,0)="","",HLOOKUP('回答結果(KPMG編集)'!CE$2,'受領情報一覧(KPMG編集)'!$2:$100,ROW()-1,0)),"")</f>
        <v/>
      </c>
      <c r="CF92" s="45" t="str">
        <f>IFERROR(IF(HLOOKUP('回答結果(KPMG編集)'!CF$2,'受領情報一覧(KPMG編集)'!$2:$100,ROW()-1,0)="","",HLOOKUP('回答結果(KPMG編集)'!CF$2,'受領情報一覧(KPMG編集)'!$2:$100,ROW()-1,0)),"")</f>
        <v/>
      </c>
      <c r="CG92" s="45" t="str">
        <f>IFERROR(IF(HLOOKUP('回答結果(KPMG編集)'!CG$2,'受領情報一覧(KPMG編集)'!$2:$100,ROW()-1,0)="","",HLOOKUP('回答結果(KPMG編集)'!CG$2,'受領情報一覧(KPMG編集)'!$2:$100,ROW()-1,0)),"")</f>
        <v/>
      </c>
      <c r="CH92" s="45" t="str">
        <f>IFERROR(IF(HLOOKUP('回答結果(KPMG編集)'!CH$2,'受領情報一覧(KPMG編集)'!$2:$100,ROW()-1,0)="","",HLOOKUP('回答結果(KPMG編集)'!CH$2,'受領情報一覧(KPMG編集)'!$2:$100,ROW()-1,0)),"")</f>
        <v/>
      </c>
      <c r="CI92" s="45" t="str">
        <f>IFERROR(IF(HLOOKUP('回答結果(KPMG編集)'!CI$2,'受領情報一覧(KPMG編集)'!$2:$100,ROW()-1,0)="","",HLOOKUP('回答結果(KPMG編集)'!CI$2,'受領情報一覧(KPMG編集)'!$2:$100,ROW()-1,0)),"")</f>
        <v/>
      </c>
      <c r="CJ92" s="45" t="str">
        <f>IFERROR(IF(HLOOKUP('回答結果(KPMG編集)'!CJ$2,'受領情報一覧(KPMG編集)'!$2:$100,ROW()-1,0)="","",HLOOKUP('回答結果(KPMG編集)'!CJ$2,'受領情報一覧(KPMG編集)'!$2:$100,ROW()-1,0)),"")</f>
        <v/>
      </c>
      <c r="CK92" s="45" t="str">
        <f>IFERROR(IF(HLOOKUP('回答結果(KPMG編集)'!CK$2,'受領情報一覧(KPMG編集)'!$2:$100,ROW()-1,0)="","",HLOOKUP('回答結果(KPMG編集)'!CK$2,'受領情報一覧(KPMG編集)'!$2:$100,ROW()-1,0)),"")</f>
        <v/>
      </c>
      <c r="CL92" s="45" t="str">
        <f>IFERROR(IF(HLOOKUP('回答結果(KPMG編集)'!CL$2,'受領情報一覧(KPMG編集)'!$2:$100,ROW()-1,0)="","",HLOOKUP('回答結果(KPMG編集)'!CL$2,'受領情報一覧(KPMG編集)'!$2:$100,ROW()-1,0)),"")</f>
        <v/>
      </c>
      <c r="CM92" s="45" t="str">
        <f>IFERROR(IF(HLOOKUP('回答結果(KPMG編集)'!CM$2,'受領情報一覧(KPMG編集)'!$2:$100,ROW()-1,0)="","",HLOOKUP('回答結果(KPMG編集)'!CM$2,'受領情報一覧(KPMG編集)'!$2:$100,ROW()-1,0)),"")</f>
        <v/>
      </c>
      <c r="CN92" s="45" t="str">
        <f>IFERROR(IF(HLOOKUP('回答結果(KPMG編集)'!CN$2,'受領情報一覧(KPMG編集)'!$2:$100,ROW()-1,0)="","",HLOOKUP('回答結果(KPMG編集)'!CN$2,'受領情報一覧(KPMG編集)'!$2:$100,ROW()-1,0)),"")</f>
        <v/>
      </c>
      <c r="CO92" s="45" t="str">
        <f>IFERROR(IF(HLOOKUP('回答結果(KPMG編集)'!CO$2,'受領情報一覧(KPMG編集)'!$2:$100,ROW()-1,0)="","",HLOOKUP('回答結果(KPMG編集)'!CO$2,'受領情報一覧(KPMG編集)'!$2:$100,ROW()-1,0)),"")</f>
        <v/>
      </c>
      <c r="CP92" s="45" t="str">
        <f>IFERROR(IF(HLOOKUP('回答結果(KPMG編集)'!CP$2,'受領情報一覧(KPMG編集)'!$2:$100,ROW()-1,0)="","",HLOOKUP('回答結果(KPMG編集)'!CP$2,'受領情報一覧(KPMG編集)'!$2:$100,ROW()-1,0)),"")</f>
        <v/>
      </c>
      <c r="CQ92" s="45" t="str">
        <f>IFERROR(IF(HLOOKUP('回答結果(KPMG編集)'!CQ$2,'受領情報一覧(KPMG編集)'!$2:$100,ROW()-1,0)="","",HLOOKUP('回答結果(KPMG編集)'!CQ$2,'受領情報一覧(KPMG編集)'!$2:$100,ROW()-1,0)),"")</f>
        <v/>
      </c>
      <c r="CR92" s="45" t="str">
        <f>IFERROR(IF(HLOOKUP('回答結果(KPMG編集)'!CR$2,'受領情報一覧(KPMG編集)'!$2:$100,ROW()-1,0)="","",HLOOKUP('回答結果(KPMG編集)'!CR$2,'受領情報一覧(KPMG編集)'!$2:$100,ROW()-1,0)),"")</f>
        <v/>
      </c>
      <c r="CS92" s="45" t="str">
        <f>IFERROR(IF(HLOOKUP('回答結果(KPMG編集)'!CS$2,'受領情報一覧(KPMG編集)'!$2:$100,ROW()-1,0)="","",HLOOKUP('回答結果(KPMG編集)'!CS$2,'受領情報一覧(KPMG編集)'!$2:$100,ROW()-1,0)),"")</f>
        <v/>
      </c>
      <c r="CT92" s="45" t="str">
        <f>IFERROR(IF(HLOOKUP('回答結果(KPMG編集)'!CT$2,'受領情報一覧(KPMG編集)'!$2:$100,ROW()-1,0)="","",HLOOKUP('回答結果(KPMG編集)'!CT$2,'受領情報一覧(KPMG編集)'!$2:$100,ROW()-1,0)),"")</f>
        <v/>
      </c>
      <c r="CU92" s="45" t="str">
        <f>IFERROR(IF(HLOOKUP('回答結果(KPMG編集)'!CU$2,'受領情報一覧(KPMG編集)'!$2:$100,ROW()-1,0)="","",HLOOKUP('回答結果(KPMG編集)'!CU$2,'受領情報一覧(KPMG編集)'!$2:$100,ROW()-1,0)),"")</f>
        <v/>
      </c>
      <c r="CV92" s="45" t="str">
        <f>IFERROR(IF(HLOOKUP('回答結果(KPMG編集)'!CV$2,'受領情報一覧(KPMG編集)'!$2:$100,ROW()-1,0)="","",HLOOKUP('回答結果(KPMG編集)'!CV$2,'受領情報一覧(KPMG編集)'!$2:$100,ROW()-1,0)),"")</f>
        <v/>
      </c>
      <c r="CW92" s="45" t="str">
        <f>IFERROR(IF(HLOOKUP('回答結果(KPMG編集)'!CW$2,'受領情報一覧(KPMG編集)'!$2:$100,ROW()-1,0)="","",HLOOKUP('回答結果(KPMG編集)'!CW$2,'受領情報一覧(KPMG編集)'!$2:$100,ROW()-1,0)),"")</f>
        <v/>
      </c>
      <c r="CX92" s="45" t="str">
        <f>IFERROR(IF(HLOOKUP('回答結果(KPMG編集)'!CX$2,'受領情報一覧(KPMG編集)'!$2:$100,ROW()-1,0)="","",HLOOKUP('回答結果(KPMG編集)'!CX$2,'受領情報一覧(KPMG編集)'!$2:$100,ROW()-1,0)),"")</f>
        <v/>
      </c>
      <c r="CY92" s="45" t="str">
        <f>IFERROR(IF(HLOOKUP('回答結果(KPMG編集)'!CY$2,'受領情報一覧(KPMG編集)'!$2:$100,ROW()-1,0)="","",HLOOKUP('回答結果(KPMG編集)'!CY$2,'受領情報一覧(KPMG編集)'!$2:$100,ROW()-1,0)),"")</f>
        <v/>
      </c>
      <c r="CZ92" s="45" t="str">
        <f>IFERROR(IF(HLOOKUP('回答結果(KPMG編集)'!CZ$2,'受領情報一覧(KPMG編集)'!$2:$100,ROW()-1,0)="","",HLOOKUP('回答結果(KPMG編集)'!CZ$2,'受領情報一覧(KPMG編集)'!$2:$100,ROW()-1,0)),"")</f>
        <v/>
      </c>
      <c r="DA92" s="45" t="str">
        <f>IFERROR(IF(HLOOKUP('回答結果(KPMG編集)'!DA$2,'受領情報一覧(KPMG編集)'!$2:$100,ROW()-1,0)="","",HLOOKUP('回答結果(KPMG編集)'!DA$2,'受領情報一覧(KPMG編集)'!$2:$100,ROW()-1,0)),"")</f>
        <v/>
      </c>
      <c r="DB92" s="45" t="str">
        <f>IFERROR(IF(HLOOKUP('回答結果(KPMG編集)'!DB$2,'受領情報一覧(KPMG編集)'!$2:$100,ROW()-1,0)="","",HLOOKUP('回答結果(KPMG編集)'!DB$2,'受領情報一覧(KPMG編集)'!$2:$100,ROW()-1,0)),"")</f>
        <v/>
      </c>
      <c r="DC92" s="45" t="str">
        <f>IFERROR(IF(HLOOKUP('回答結果(KPMG編集)'!DC$2,'受領情報一覧(KPMG編集)'!$2:$100,ROW()-1,0)="","",HLOOKUP('回答結果(KPMG編集)'!DC$2,'受領情報一覧(KPMG編集)'!$2:$100,ROW()-1,0)),"")</f>
        <v/>
      </c>
      <c r="DD92" s="45" t="str">
        <f>IFERROR(IF(HLOOKUP('回答結果(KPMG編集)'!DD$2,'受領情報一覧(KPMG編集)'!$2:$100,ROW()-1,0)="","",HLOOKUP('回答結果(KPMG編集)'!DD$2,'受領情報一覧(KPMG編集)'!$2:$100,ROW()-1,0)),"")</f>
        <v/>
      </c>
      <c r="DE92" s="45" t="str">
        <f>IFERROR(IF(HLOOKUP('回答結果(KPMG編集)'!DE$2,'受領情報一覧(KPMG編集)'!$2:$100,ROW()-1,0)="","",HLOOKUP('回答結果(KPMG編集)'!DE$2,'受領情報一覧(KPMG編集)'!$2:$100,ROW()-1,0)),"")</f>
        <v/>
      </c>
      <c r="DF92" s="45" t="str">
        <f>IFERROR(IF(HLOOKUP('回答結果(KPMG編集)'!DF$2,'受領情報一覧(KPMG編集)'!$2:$100,ROW()-1,0)="","",HLOOKUP('回答結果(KPMG編集)'!DF$2,'受領情報一覧(KPMG編集)'!$2:$100,ROW()-1,0)),"")</f>
        <v/>
      </c>
      <c r="DG92" s="45" t="str">
        <f>IFERROR(IF(HLOOKUP('回答結果(KPMG編集)'!DG$2,'受領情報一覧(KPMG編集)'!$2:$100,ROW()-1,0)="","",HLOOKUP('回答結果(KPMG編集)'!DG$2,'受領情報一覧(KPMG編集)'!$2:$100,ROW()-1,0)),"")</f>
        <v/>
      </c>
      <c r="DH92" s="45" t="str">
        <f>IFERROR(IF(HLOOKUP('回答結果(KPMG編集)'!DH$2,'受領情報一覧(KPMG編集)'!$2:$100,ROW()-1,0)="","",HLOOKUP('回答結果(KPMG編集)'!DH$2,'受領情報一覧(KPMG編集)'!$2:$100,ROW()-1,0)),"")</f>
        <v/>
      </c>
      <c r="DI92" s="45" t="str">
        <f>IFERROR(IF(HLOOKUP('回答結果(KPMG編集)'!DI$2,'受領情報一覧(KPMG編集)'!$2:$100,ROW()-1,0)="","",HLOOKUP('回答結果(KPMG編集)'!DI$2,'受領情報一覧(KPMG編集)'!$2:$100,ROW()-1,0)),"")</f>
        <v/>
      </c>
      <c r="DJ92" s="45" t="str">
        <f>IFERROR(IF(HLOOKUP('回答結果(KPMG編集)'!DJ$2,'受領情報一覧(KPMG編集)'!$2:$100,ROW()-1,0)="","",HLOOKUP('回答結果(KPMG編集)'!DJ$2,'受領情報一覧(KPMG編集)'!$2:$100,ROW()-1,0)),"")</f>
        <v/>
      </c>
      <c r="DK92" s="45" t="str">
        <f>IFERROR(IF(HLOOKUP('回答結果(KPMG編集)'!DK$2,'受領情報一覧(KPMG編集)'!$2:$100,ROW()-1,0)="","",HLOOKUP('回答結果(KPMG編集)'!DK$2,'受領情報一覧(KPMG編集)'!$2:$100,ROW()-1,0)),"")</f>
        <v/>
      </c>
      <c r="DL92" s="45" t="str">
        <f>IFERROR(IF(HLOOKUP('回答結果(KPMG編集)'!DL$2,'受領情報一覧(KPMG編集)'!$2:$100,ROW()-1,0)="","",HLOOKUP('回答結果(KPMG編集)'!DL$2,'受領情報一覧(KPMG編集)'!$2:$100,ROW()-1,0)),"")</f>
        <v/>
      </c>
      <c r="DM92" s="45" t="str">
        <f>IFERROR(IF(HLOOKUP('回答結果(KPMG編集)'!DM$2,'受領情報一覧(KPMG編集)'!$2:$100,ROW()-1,0)="","",HLOOKUP('回答結果(KPMG編集)'!DM$2,'受領情報一覧(KPMG編集)'!$2:$100,ROW()-1,0)),"")</f>
        <v/>
      </c>
      <c r="DN92" s="45" t="str">
        <f>IFERROR(IF(HLOOKUP('回答結果(KPMG編集)'!DN$2,'受領情報一覧(KPMG編集)'!$2:$100,ROW()-1,0)="","",HLOOKUP('回答結果(KPMG編集)'!DN$2,'受領情報一覧(KPMG編集)'!$2:$100,ROW()-1,0)),"")</f>
        <v/>
      </c>
      <c r="DO92" s="45" t="str">
        <f>IFERROR(IF(HLOOKUP('回答結果(KPMG編集)'!DO$2,'受領情報一覧(KPMG編集)'!$2:$100,ROW()-1,0)="","",HLOOKUP('回答結果(KPMG編集)'!DO$2,'受領情報一覧(KPMG編集)'!$2:$100,ROW()-1,0)),"")</f>
        <v/>
      </c>
      <c r="DP92" s="45" t="str">
        <f>IFERROR(IF(HLOOKUP('回答結果(KPMG編集)'!DP$2,'受領情報一覧(KPMG編集)'!$2:$100,ROW()-1,0)="","",HLOOKUP('回答結果(KPMG編集)'!DP$2,'受領情報一覧(KPMG編集)'!$2:$100,ROW()-1,0)),"")</f>
        <v/>
      </c>
      <c r="DQ92" s="45" t="str">
        <f>IFERROR(IF(HLOOKUP('回答結果(KPMG編集)'!DQ$2,'受領情報一覧(KPMG編集)'!$2:$100,ROW()-1,0)="","",HLOOKUP('回答結果(KPMG編集)'!DQ$2,'受領情報一覧(KPMG編集)'!$2:$100,ROW()-1,0)),"")</f>
        <v/>
      </c>
      <c r="DR92" s="45" t="str">
        <f>IFERROR(IF(HLOOKUP('回答結果(KPMG編集)'!DR$2,'受領情報一覧(KPMG編集)'!$2:$100,ROW()-1,0)="","",HLOOKUP('回答結果(KPMG編集)'!DR$2,'受領情報一覧(KPMG編集)'!$2:$100,ROW()-1,0)),"")</f>
        <v/>
      </c>
      <c r="DS92" s="45" t="str">
        <f>IFERROR(IF(HLOOKUP('回答結果(KPMG編集)'!DS$2,'受領情報一覧(KPMG編集)'!$2:$100,ROW()-1,0)="","",HLOOKUP('回答結果(KPMG編集)'!DS$2,'受領情報一覧(KPMG編集)'!$2:$100,ROW()-1,0)),"")</f>
        <v/>
      </c>
      <c r="DT92" s="45" t="str">
        <f>IFERROR(IF(HLOOKUP('回答結果(KPMG編集)'!DT$2,'受領情報一覧(KPMG編集)'!$2:$100,ROW()-1,0)="","",HLOOKUP('回答結果(KPMG編集)'!DT$2,'受領情報一覧(KPMG編集)'!$2:$100,ROW()-1,0)),"")</f>
        <v/>
      </c>
      <c r="DU92" s="45" t="str">
        <f>IFERROR(IF(HLOOKUP('回答結果(KPMG編集)'!DU$2,'受領情報一覧(KPMG編集)'!$2:$100,ROW()-1,0)="","",HLOOKUP('回答結果(KPMG編集)'!DU$2,'受領情報一覧(KPMG編集)'!$2:$100,ROW()-1,0)),"")</f>
        <v/>
      </c>
      <c r="DV92" s="45" t="str">
        <f>IFERROR(IF(HLOOKUP('回答結果(KPMG編集)'!DV$2,'受領情報一覧(KPMG編集)'!$2:$100,ROW()-1,0)="","",HLOOKUP('回答結果(KPMG編集)'!DV$2,'受領情報一覧(KPMG編集)'!$2:$100,ROW()-1,0)),"")</f>
        <v/>
      </c>
      <c r="DW92" s="45" t="str">
        <f>IFERROR(IF(HLOOKUP('回答結果(KPMG編集)'!DW$2,'受領情報一覧(KPMG編集)'!$2:$100,ROW()-1,0)="","",HLOOKUP('回答結果(KPMG編集)'!DW$2,'受領情報一覧(KPMG編集)'!$2:$100,ROW()-1,0)),"")</f>
        <v/>
      </c>
      <c r="DX92" s="45" t="str">
        <f>IFERROR(IF(HLOOKUP('回答結果(KPMG編集)'!DX$2,'受領情報一覧(KPMG編集)'!$2:$100,ROW()-1,0)="","",HLOOKUP('回答結果(KPMG編集)'!DX$2,'受領情報一覧(KPMG編集)'!$2:$100,ROW()-1,0)),"")</f>
        <v/>
      </c>
      <c r="DY92" s="45" t="str">
        <f>IFERROR(IF(HLOOKUP('回答結果(KPMG編集)'!DY$2,'受領情報一覧(KPMG編集)'!$2:$100,ROW()-1,0)="","",HLOOKUP('回答結果(KPMG編集)'!DY$2,'受領情報一覧(KPMG編集)'!$2:$100,ROW()-1,0)),"")</f>
        <v/>
      </c>
      <c r="DZ92" s="45" t="str">
        <f>IFERROR(IF(HLOOKUP('回答結果(KPMG編集)'!DZ$2,'受領情報一覧(KPMG編集)'!$2:$100,ROW()-1,0)="","",HLOOKUP('回答結果(KPMG編集)'!DZ$2,'受領情報一覧(KPMG編集)'!$2:$100,ROW()-1,0)),"")</f>
        <v/>
      </c>
      <c r="EA92" s="45" t="str">
        <f>IFERROR(IF(HLOOKUP('回答結果(KPMG編集)'!EA$3,'受領情報一覧(KPMG編集)'!$3:$100,ROW()-2,0)="","",HLOOKUP('回答結果(KPMG編集)'!EA$3,'受領情報一覧(KPMG編集)'!$3:$100,ROW()-2,0)),"")</f>
        <v/>
      </c>
      <c r="EB92" s="45" t="str">
        <f>IFERROR(IF(HLOOKUP('回答結果(KPMG編集)'!EB$3,'受領情報一覧(KPMG編集)'!$3:$100,ROW()-2,0)="","",HLOOKUP('回答結果(KPMG編集)'!EB$3,'受領情報一覧(KPMG編集)'!$3:$100,ROW()-2,0)),"")</f>
        <v/>
      </c>
    </row>
    <row r="93" spans="2:132" x14ac:dyDescent="0.55000000000000004">
      <c r="B93" s="67" t="str">
        <f>IFERROR(IF(Table1[[#This Row],[回答ID]]="","",Table1[[#This Row],[回答ID]]),"")</f>
        <v/>
      </c>
      <c r="C93" s="46" t="str">
        <f>IFERROR(IF(Table1[[#This Row],[開始時刻]]="","",Table1[[#This Row],[開始時刻]]),"")</f>
        <v/>
      </c>
      <c r="D93" s="46" t="str">
        <f>IFERROR(IF(Table1[[#This Row],[完了時刻]]="","",Table1[[#This Row],[完了時刻]]),"")</f>
        <v/>
      </c>
      <c r="E93" s="45" t="str">
        <f>IFERROR(IF(Table1[[#This Row],[メール]]="","",Table1[[#This Row],[メール]]),"")</f>
        <v/>
      </c>
      <c r="F93" s="45" t="str">
        <f>IFERROR(IF(Table1[[#This Row],[名前]]="","",Table1[[#This Row],[名前]]),"")</f>
        <v/>
      </c>
      <c r="G93" s="45" t="str">
        <f>IFERROR(IF(Table1[[#This Row],[最終変更時刻]]="","",Table1[[#This Row],[最終変更時刻]]),"")</f>
        <v/>
      </c>
      <c r="H93" s="45" t="str">
        <f>IFERROR(IF(HLOOKUP('回答結果(KPMG編集)'!H$2,'受領情報一覧(KPMG編集)'!$2:$100,ROW()-1,0)="","",HLOOKUP('回答結果(KPMG編集)'!H$2,'受領情報一覧(KPMG編集)'!$2:$100,ROW()-1,0)),"")</f>
        <v/>
      </c>
      <c r="I93" s="45" t="str">
        <f>IFERROR(IF(HLOOKUP('回答結果(KPMG編集)'!I$2,'受領情報一覧(KPMG編集)'!$2:$100,ROW()-1,0)="","",HLOOKUP('回答結果(KPMG編集)'!I$2,'受領情報一覧(KPMG編集)'!$2:$100,ROW()-1,0)),"")</f>
        <v/>
      </c>
      <c r="J93" s="45" t="str">
        <f>IFERROR(IF(HLOOKUP('回答結果(KPMG編集)'!J$2,'受領情報一覧(KPMG編集)'!$2:$100,ROW()-1,0)="","",HLOOKUP('回答結果(KPMG編集)'!J$2,'受領情報一覧(KPMG編集)'!$2:$100,ROW()-1,0)),"")</f>
        <v/>
      </c>
      <c r="K93" s="45" t="str">
        <f>IFERROR(IF(HLOOKUP('回答結果(KPMG編集)'!K$2,'受領情報一覧(KPMG編集)'!$2:$100,ROW()-1,0)="","",HLOOKUP('回答結果(KPMG編集)'!K$2,'受領情報一覧(KPMG編集)'!$2:$100,ROW()-1,0)),"")</f>
        <v/>
      </c>
      <c r="L93" s="45" t="str">
        <f>IFERROR(IF(HLOOKUP('回答結果(KPMG編集)'!L$2,'受領情報一覧(KPMG編集)'!$2:$100,ROW()-1,0)="","",HLOOKUP('回答結果(KPMG編集)'!L$2,'受領情報一覧(KPMG編集)'!$2:$100,ROW()-1,0)),"")</f>
        <v/>
      </c>
      <c r="M93" s="45" t="str">
        <f>IFERROR(IF(HLOOKUP('回答結果(KPMG編集)'!M$2,'受領情報一覧(KPMG編集)'!$2:$100,ROW()-1,0)="","",HLOOKUP('回答結果(KPMG編集)'!M$2,'受領情報一覧(KPMG編集)'!$2:$100,ROW()-1,0)),"")</f>
        <v/>
      </c>
      <c r="N93" s="45" t="str">
        <f>IFERROR(IF(HLOOKUP('回答結果(KPMG編集)'!N$2,'受領情報一覧(KPMG編集)'!$2:$100,ROW()-1,0)="","",HLOOKUP('回答結果(KPMG編集)'!N$2,'受領情報一覧(KPMG編集)'!$2:$100,ROW()-1,0)),"")</f>
        <v/>
      </c>
      <c r="O93" s="45" t="str">
        <f>IFERROR(IF(HLOOKUP('回答結果(KPMG編集)'!O$2,'受領情報一覧(KPMG編集)'!$2:$100,ROW()-1,0)="","",HLOOKUP('回答結果(KPMG編集)'!O$2,'受領情報一覧(KPMG編集)'!$2:$100,ROW()-1,0)),"")</f>
        <v/>
      </c>
      <c r="P93" s="45" t="str">
        <f>IFERROR(IF(HLOOKUP('回答結果(KPMG編集)'!P$2,'受領情報一覧(KPMG編集)'!$2:$100,ROW()-1,0)="","",HLOOKUP('回答結果(KPMG編集)'!P$2,'受領情報一覧(KPMG編集)'!$2:$100,ROW()-1,0)),"")</f>
        <v/>
      </c>
      <c r="Q93" s="45" t="str">
        <f>IFERROR(IF(HLOOKUP('回答結果(KPMG編集)'!Q$2,'受領情報一覧(KPMG編集)'!$2:$100,ROW()-1,0)="","",HLOOKUP('回答結果(KPMG編集)'!Q$2,'受領情報一覧(KPMG編集)'!$2:$100,ROW()-1,0)),"")</f>
        <v/>
      </c>
      <c r="R93" s="45" t="str">
        <f>IFERROR(IF(HLOOKUP('回答結果(KPMG編集)'!R$2,'受領情報一覧(KPMG編集)'!$2:$100,ROW()-1,0)="","",HLOOKUP('回答結果(KPMG編集)'!R$2,'受領情報一覧(KPMG編集)'!$2:$100,ROW()-1,0)),"")</f>
        <v/>
      </c>
      <c r="S93" s="45" t="str">
        <f>IFERROR(IF(HLOOKUP('回答結果(KPMG編集)'!S$2,'受領情報一覧(KPMG編集)'!$2:$100,ROW()-1,0)="","",HLOOKUP('回答結果(KPMG編集)'!S$2,'受領情報一覧(KPMG編集)'!$2:$100,ROW()-1,0)),"")</f>
        <v/>
      </c>
      <c r="T93" s="45" t="str">
        <f>IFERROR(IF(HLOOKUP('回答結果(KPMG編集)'!T$2,'受領情報一覧(KPMG編集)'!$2:$100,ROW()-1,0)="","",HLOOKUP('回答結果(KPMG編集)'!T$2,'受領情報一覧(KPMG編集)'!$2:$100,ROW()-1,0)),"")</f>
        <v/>
      </c>
      <c r="U93" s="45" t="str">
        <f>IFERROR(IF(HLOOKUP('回答結果(KPMG編集)'!U$2,'受領情報一覧(KPMG編集)'!$2:$100,ROW()-1,0)="","",HLOOKUP('回答結果(KPMG編集)'!U$2,'受領情報一覧(KPMG編集)'!$2:$100,ROW()-1,0)),"")</f>
        <v/>
      </c>
      <c r="V93" s="45" t="str">
        <f>IFERROR(IF(HLOOKUP('回答結果(KPMG編集)'!V$2,'受領情報一覧(KPMG編集)'!$2:$100,ROW()-1,0)="","",HLOOKUP('回答結果(KPMG編集)'!V$2,'受領情報一覧(KPMG編集)'!$2:$100,ROW()-1,0)),"")</f>
        <v/>
      </c>
      <c r="W93" s="45" t="str">
        <f>IFERROR(IF(HLOOKUP('回答結果(KPMG編集)'!W$2,'受領情報一覧(KPMG編集)'!$2:$100,ROW()-1,0)="","",HLOOKUP('回答結果(KPMG編集)'!W$2,'受領情報一覧(KPMG編集)'!$2:$100,ROW()-1,0)),"")</f>
        <v/>
      </c>
      <c r="X93" s="45" t="str">
        <f>IFERROR(IF(HLOOKUP('回答結果(KPMG編集)'!X$2,'受領情報一覧(KPMG編集)'!$2:$100,ROW()-1,0)="","",HLOOKUP('回答結果(KPMG編集)'!X$2,'受領情報一覧(KPMG編集)'!$2:$100,ROW()-1,0)),"")</f>
        <v/>
      </c>
      <c r="Y93" s="45" t="str">
        <f>IFERROR(IF(HLOOKUP('回答結果(KPMG編集)'!Y$2,'受領情報一覧(KPMG編集)'!$2:$100,ROW()-1,0)="","",HLOOKUP('回答結果(KPMG編集)'!Y$2,'受領情報一覧(KPMG編集)'!$2:$100,ROW()-1,0)),"")</f>
        <v/>
      </c>
      <c r="Z93" s="45" t="str">
        <f>IFERROR(IF(HLOOKUP('回答結果(KPMG編集)'!Z$2,'受領情報一覧(KPMG編集)'!$2:$100,ROW()-1,0)="","",HLOOKUP('回答結果(KPMG編集)'!Z$2,'受領情報一覧(KPMG編集)'!$2:$100,ROW()-1,0)),"")</f>
        <v/>
      </c>
      <c r="AA93" s="45" t="str">
        <f>IFERROR(IF(HLOOKUP('回答結果(KPMG編集)'!AA$2,'受領情報一覧(KPMG編集)'!$2:$100,ROW()-1,0)="","",HLOOKUP('回答結果(KPMG編集)'!AA$2,'受領情報一覧(KPMG編集)'!$2:$100,ROW()-1,0)),"")</f>
        <v/>
      </c>
      <c r="AB93" s="45" t="str">
        <f>IFERROR(IF(HLOOKUP('回答結果(KPMG編集)'!AB$2,'受領情報一覧(KPMG編集)'!$2:$100,ROW()-1,0)="","",HLOOKUP('回答結果(KPMG編集)'!AB$2,'受領情報一覧(KPMG編集)'!$2:$100,ROW()-1,0)),"")</f>
        <v/>
      </c>
      <c r="AC93" s="45" t="str">
        <f>IFERROR(IF(HLOOKUP('回答結果(KPMG編集)'!AC$2,'受領情報一覧(KPMG編集)'!$2:$100,ROW()-1,0)="","",HLOOKUP('回答結果(KPMG編集)'!AC$2,'受領情報一覧(KPMG編集)'!$2:$100,ROW()-1,0)),"")</f>
        <v/>
      </c>
      <c r="AD93" s="45" t="str">
        <f>IFERROR(IF(HLOOKUP('回答結果(KPMG編集)'!AD$2,'受領情報一覧(KPMG編集)'!$2:$100,ROW()-1,0)="","",HLOOKUP('回答結果(KPMG編集)'!AD$2,'受領情報一覧(KPMG編集)'!$2:$100,ROW()-1,0)),"")</f>
        <v/>
      </c>
      <c r="AE93" s="45" t="str">
        <f>IFERROR(IF(HLOOKUP('回答結果(KPMG編集)'!AE$2,'受領情報一覧(KPMG編集)'!$2:$100,ROW()-1,0)="","",HLOOKUP('回答結果(KPMG編集)'!AE$2,'受領情報一覧(KPMG編集)'!$2:$100,ROW()-1,0)),"")</f>
        <v/>
      </c>
      <c r="AF93" s="45" t="str">
        <f>IFERROR(IF(HLOOKUP('回答結果(KPMG編集)'!AF$2,'受領情報一覧(KPMG編集)'!$2:$100,ROW()-1,0)="","",HLOOKUP('回答結果(KPMG編集)'!AF$2,'受領情報一覧(KPMG編集)'!$2:$100,ROW()-1,0)),"")</f>
        <v/>
      </c>
      <c r="AG93" s="45" t="str">
        <f>IFERROR(IF(HLOOKUP('回答結果(KPMG編集)'!AG$2,'受領情報一覧(KPMG編集)'!$2:$100,ROW()-1,0)="","",HLOOKUP('回答結果(KPMG編集)'!AG$2,'受領情報一覧(KPMG編集)'!$2:$100,ROW()-1,0)),"")</f>
        <v/>
      </c>
      <c r="AH93" s="45" t="str">
        <f>IFERROR(IF(HLOOKUP('回答結果(KPMG編集)'!AH$2,'受領情報一覧(KPMG編集)'!$2:$100,ROW()-1,0)="","",HLOOKUP('回答結果(KPMG編集)'!AH$2,'受領情報一覧(KPMG編集)'!$2:$100,ROW()-1,0)),"")</f>
        <v/>
      </c>
      <c r="AI93" s="45" t="str">
        <f>IFERROR(IF(HLOOKUP('回答結果(KPMG編集)'!AI$2,'受領情報一覧(KPMG編集)'!$2:$100,ROW()-1,0)="","",HLOOKUP('回答結果(KPMG編集)'!AI$2,'受領情報一覧(KPMG編集)'!$2:$100,ROW()-1,0)),"")</f>
        <v/>
      </c>
      <c r="AJ93" s="45" t="str">
        <f>IFERROR(IF(HLOOKUP('回答結果(KPMG編集)'!AJ$2,'受領情報一覧(KPMG編集)'!$2:$100,ROW()-1,0)="","",HLOOKUP('回答結果(KPMG編集)'!AJ$2,'受領情報一覧(KPMG編集)'!$2:$100,ROW()-1,0)),"")</f>
        <v/>
      </c>
      <c r="AK93" s="45" t="str">
        <f>IFERROR(IF(HLOOKUP('回答結果(KPMG編集)'!AK$2,'受領情報一覧(KPMG編集)'!$2:$100,ROW()-1,0)="","",HLOOKUP('回答結果(KPMG編集)'!AK$2,'受領情報一覧(KPMG編集)'!$2:$100,ROW()-1,0)),"")</f>
        <v/>
      </c>
      <c r="AL93" s="45" t="str">
        <f>IFERROR(IF(HLOOKUP('回答結果(KPMG編集)'!AL$2,'受領情報一覧(KPMG編集)'!$2:$100,ROW()-1,0)="","",HLOOKUP('回答結果(KPMG編集)'!AL$2,'受領情報一覧(KPMG編集)'!$2:$100,ROW()-1,0)),"")</f>
        <v/>
      </c>
      <c r="AM93" s="45" t="str">
        <f>IFERROR(IF(HLOOKUP('回答結果(KPMG編集)'!AM$2,'受領情報一覧(KPMG編集)'!$2:$100,ROW()-1,0)="","",HLOOKUP('回答結果(KPMG編集)'!AM$2,'受領情報一覧(KPMG編集)'!$2:$100,ROW()-1,0)),"")</f>
        <v/>
      </c>
      <c r="AN93" s="45" t="str">
        <f>IFERROR(IF(HLOOKUP('回答結果(KPMG編集)'!AN$2,'受領情報一覧(KPMG編集)'!$2:$100,ROW()-1,0)="","",HLOOKUP('回答結果(KPMG編集)'!AN$2,'受領情報一覧(KPMG編集)'!$2:$100,ROW()-1,0)),"")</f>
        <v/>
      </c>
      <c r="AO93" s="45" t="str">
        <f>IFERROR(IF(HLOOKUP('回答結果(KPMG編集)'!AO$2,'受領情報一覧(KPMG編集)'!$2:$100,ROW()-1,0)="","",HLOOKUP('回答結果(KPMG編集)'!AO$2,'受領情報一覧(KPMG編集)'!$2:$100,ROW()-1,0)),"")</f>
        <v/>
      </c>
      <c r="AP93" s="45" t="str">
        <f>IFERROR(IF(HLOOKUP('回答結果(KPMG編集)'!AP$2,'受領情報一覧(KPMG編集)'!$2:$100,ROW()-1,0)="","",HLOOKUP('回答結果(KPMG編集)'!AP$2,'受領情報一覧(KPMG編集)'!$2:$100,ROW()-1,0)),"")</f>
        <v/>
      </c>
      <c r="AQ93" s="45" t="str">
        <f>IFERROR(IF(HLOOKUP('回答結果(KPMG編集)'!AQ$2,'受領情報一覧(KPMG編集)'!$2:$100,ROW()-1,0)="","",HLOOKUP('回答結果(KPMG編集)'!AQ$2,'受領情報一覧(KPMG編集)'!$2:$100,ROW()-1,0)),"")</f>
        <v/>
      </c>
      <c r="AR93" s="45" t="str">
        <f>IFERROR(IF(HLOOKUP('回答結果(KPMG編集)'!AR$2,'受領情報一覧(KPMG編集)'!$2:$100,ROW()-1,0)="","",HLOOKUP('回答結果(KPMG編集)'!AR$2,'受領情報一覧(KPMG編集)'!$2:$100,ROW()-1,0)),"")</f>
        <v/>
      </c>
      <c r="AS93" s="45" t="str">
        <f>IFERROR(IF(HLOOKUP('回答結果(KPMG編集)'!AS$2,'受領情報一覧(KPMG編集)'!$2:$100,ROW()-1,0)="","",HLOOKUP('回答結果(KPMG編集)'!AS$2,'受領情報一覧(KPMG編集)'!$2:$100,ROW()-1,0)),"")</f>
        <v/>
      </c>
      <c r="AT93" s="45" t="str">
        <f>IFERROR(IF(HLOOKUP('回答結果(KPMG編集)'!AT$2,'受領情報一覧(KPMG編集)'!$2:$100,ROW()-1,0)="","",HLOOKUP('回答結果(KPMG編集)'!AT$2,'受領情報一覧(KPMG編集)'!$2:$100,ROW()-1,0)),"")</f>
        <v/>
      </c>
      <c r="AU93" s="45" t="str">
        <f>IFERROR(IF(HLOOKUP('回答結果(KPMG編集)'!AU$2,'受領情報一覧(KPMG編集)'!$2:$100,ROW()-1,0)="","",HLOOKUP('回答結果(KPMG編集)'!AU$2,'受領情報一覧(KPMG編集)'!$2:$100,ROW()-1,0)),"")</f>
        <v/>
      </c>
      <c r="AV93" s="45" t="str">
        <f>IFERROR(IF(HLOOKUP('回答結果(KPMG編集)'!AV$2,'受領情報一覧(KPMG編集)'!$2:$100,ROW()-1,0)="","",HLOOKUP('回答結果(KPMG編集)'!AV$2,'受領情報一覧(KPMG編集)'!$2:$100,ROW()-1,0)),"")</f>
        <v/>
      </c>
      <c r="AW93" s="45" t="str">
        <f>IFERROR(IF(HLOOKUP('回答結果(KPMG編集)'!AW$2,'受領情報一覧(KPMG編集)'!$2:$100,ROW()-1,0)="","",HLOOKUP('回答結果(KPMG編集)'!AW$2,'受領情報一覧(KPMG編集)'!$2:$100,ROW()-1,0)),"")</f>
        <v/>
      </c>
      <c r="AX93" s="45" t="str">
        <f>IFERROR(IF(HLOOKUP('回答結果(KPMG編集)'!AX$2,'受領情報一覧(KPMG編集)'!$2:$100,ROW()-1,0)="","",HLOOKUP('回答結果(KPMG編集)'!AX$2,'受領情報一覧(KPMG編集)'!$2:$100,ROW()-1,0)),"")</f>
        <v/>
      </c>
      <c r="AY93" s="45" t="str">
        <f>IFERROR(IF(HLOOKUP('回答結果(KPMG編集)'!AY$2,'受領情報一覧(KPMG編集)'!$2:$100,ROW()-1,0)="","",HLOOKUP('回答結果(KPMG編集)'!AY$2,'受領情報一覧(KPMG編集)'!$2:$100,ROW()-1,0)),"")</f>
        <v/>
      </c>
      <c r="AZ93" s="45" t="str">
        <f>IFERROR(IF(HLOOKUP('回答結果(KPMG編集)'!AZ$2,'受領情報一覧(KPMG編集)'!$2:$100,ROW()-1,0)="","",HLOOKUP('回答結果(KPMG編集)'!AZ$2,'受領情報一覧(KPMG編集)'!$2:$100,ROW()-1,0)),"")</f>
        <v/>
      </c>
      <c r="BA93" s="45" t="str">
        <f>IFERROR(IF(HLOOKUP('回答結果(KPMG編集)'!BA$2,'受領情報一覧(KPMG編集)'!$2:$100,ROW()-1,0)="","",HLOOKUP('回答結果(KPMG編集)'!BA$2,'受領情報一覧(KPMG編集)'!$2:$100,ROW()-1,0)),"")</f>
        <v/>
      </c>
      <c r="BB93" s="185" t="str">
        <f>IFERROR(IF(HLOOKUP('回答結果(KPMG編集)'!BB$2,'受領情報一覧(KPMG編集)'!$2:$100,ROW()-1,0)="","",HLOOKUP('回答結果(KPMG編集)'!BB$2,'受領情報一覧(KPMG編集)'!$2:$100,ROW()-1,0)),"")</f>
        <v/>
      </c>
      <c r="BC93" s="45" t="str">
        <f>IFERROR(IF(HLOOKUP('回答結果(KPMG編集)'!BC$2,'受領情報一覧(KPMG編集)'!$2:$100,ROW()-1,0)="","",HLOOKUP('回答結果(KPMG編集)'!BC$2,'受領情報一覧(KPMG編集)'!$2:$100,ROW()-1,0)),"")</f>
        <v/>
      </c>
      <c r="BD93" s="45" t="str">
        <f>IFERROR(IF(HLOOKUP('回答結果(KPMG編集)'!BD$2,'受領情報一覧(KPMG編集)'!$2:$100,ROW()-1,0)="","",HLOOKUP('回答結果(KPMG編集)'!BD$2,'受領情報一覧(KPMG編集)'!$2:$100,ROW()-1,0)),"")</f>
        <v/>
      </c>
      <c r="BE93" s="45" t="str">
        <f>IFERROR(IF(HLOOKUP('回答結果(KPMG編集)'!BE$2,'受領情報一覧(KPMG編集)'!$2:$100,ROW()-1,0)="","",HLOOKUP('回答結果(KPMG編集)'!BE$2,'受領情報一覧(KPMG編集)'!$2:$100,ROW()-1,0)),"")</f>
        <v/>
      </c>
      <c r="BF93" s="45" t="str">
        <f>IFERROR(IF(HLOOKUP('回答結果(KPMG編集)'!BF$2,'受領情報一覧(KPMG編集)'!$2:$100,ROW()-1,0)="","",HLOOKUP('回答結果(KPMG編集)'!BF$2,'受領情報一覧(KPMG編集)'!$2:$100,ROW()-1,0)),"")</f>
        <v/>
      </c>
      <c r="BG93" s="45" t="str">
        <f>IFERROR(IF(HLOOKUP('回答結果(KPMG編集)'!BG$2,'受領情報一覧(KPMG編集)'!$2:$100,ROW()-1,0)="","",HLOOKUP('回答結果(KPMG編集)'!BG$2,'受領情報一覧(KPMG編集)'!$2:$100,ROW()-1,0)),"")</f>
        <v/>
      </c>
      <c r="BH93" s="45" t="str">
        <f>IFERROR(IF(HLOOKUP('回答結果(KPMG編集)'!BH$2,'受領情報一覧(KPMG編集)'!$2:$100,ROW()-1,0)="","",HLOOKUP('回答結果(KPMG編集)'!BH$2,'受領情報一覧(KPMG編集)'!$2:$100,ROW()-1,0)),"")</f>
        <v/>
      </c>
      <c r="BI93" s="45" t="str">
        <f>IFERROR(IF(HLOOKUP('回答結果(KPMG編集)'!BI$2,'受領情報一覧(KPMG編集)'!$2:$100,ROW()-1,0)="","",HLOOKUP('回答結果(KPMG編集)'!BI$2,'受領情報一覧(KPMG編集)'!$2:$100,ROW()-1,0)),"")</f>
        <v/>
      </c>
      <c r="BJ93" s="45" t="str">
        <f>IFERROR(IF(HLOOKUP('回答結果(KPMG編集)'!BJ$2,'受領情報一覧(KPMG編集)'!$2:$100,ROW()-1,0)="","",HLOOKUP('回答結果(KPMG編集)'!BJ$2,'受領情報一覧(KPMG編集)'!$2:$100,ROW()-1,0)),"")</f>
        <v/>
      </c>
      <c r="BK93" s="45" t="str">
        <f>IFERROR(IF(HLOOKUP('回答結果(KPMG編集)'!BK$2,'受領情報一覧(KPMG編集)'!$2:$100,ROW()-1,0)="","",HLOOKUP('回答結果(KPMG編集)'!BK$2,'受領情報一覧(KPMG編集)'!$2:$100,ROW()-1,0)),"")</f>
        <v/>
      </c>
      <c r="BL93" s="45" t="str">
        <f>IFERROR(IF(HLOOKUP('回答結果(KPMG編集)'!BL$2,'受領情報一覧(KPMG編集)'!$2:$100,ROW()-1,0)="","",HLOOKUP('回答結果(KPMG編集)'!BL$2,'受領情報一覧(KPMG編集)'!$2:$100,ROW()-1,0)),"")</f>
        <v/>
      </c>
      <c r="BM93" s="45" t="str">
        <f>IFERROR(IF(HLOOKUP('回答結果(KPMG編集)'!BM$2,'受領情報一覧(KPMG編集)'!$2:$100,ROW()-1,0)="","",HLOOKUP('回答結果(KPMG編集)'!BM$2,'受領情報一覧(KPMG編集)'!$2:$100,ROW()-1,0)),"")</f>
        <v/>
      </c>
      <c r="BN93" s="45" t="str">
        <f>IFERROR(IF(HLOOKUP('回答結果(KPMG編集)'!BN$2,'受領情報一覧(KPMG編集)'!$2:$100,ROW()-1,0)="","",HLOOKUP('回答結果(KPMG編集)'!BN$2,'受領情報一覧(KPMG編集)'!$2:$100,ROW()-1,0)),"")</f>
        <v/>
      </c>
      <c r="BO93" s="45" t="str">
        <f>IFERROR(IF(HLOOKUP('回答結果(KPMG編集)'!BO$2,'受領情報一覧(KPMG編集)'!$2:$100,ROW()-1,0)="","",HLOOKUP('回答結果(KPMG編集)'!BO$2,'受領情報一覧(KPMG編集)'!$2:$100,ROW()-1,0)),"")</f>
        <v/>
      </c>
      <c r="BP93" s="45" t="str">
        <f>IFERROR(IF(HLOOKUP('回答結果(KPMG編集)'!BP$2,'受領情報一覧(KPMG編集)'!$2:$100,ROW()-1,0)="","",HLOOKUP('回答結果(KPMG編集)'!BP$2,'受領情報一覧(KPMG編集)'!$2:$100,ROW()-1,0)),"")</f>
        <v/>
      </c>
      <c r="BQ93" s="45" t="str">
        <f>IFERROR(IF(HLOOKUP('回答結果(KPMG編集)'!BQ$2,'受領情報一覧(KPMG編集)'!$2:$100,ROW()-1,0)="","",HLOOKUP('回答結果(KPMG編集)'!BQ$2,'受領情報一覧(KPMG編集)'!$2:$100,ROW()-1,0)),"")</f>
        <v/>
      </c>
      <c r="BR93" s="45" t="str">
        <f>IFERROR(IF(HLOOKUP('回答結果(KPMG編集)'!BR$2,'受領情報一覧(KPMG編集)'!$2:$100,ROW()-1,0)="","",HLOOKUP('回答結果(KPMG編集)'!BR$2,'受領情報一覧(KPMG編集)'!$2:$100,ROW()-1,0)),"")</f>
        <v/>
      </c>
      <c r="BS93" s="45" t="str">
        <f>IFERROR(IF(HLOOKUP('回答結果(KPMG編集)'!BS$2,'受領情報一覧(KPMG編集)'!$2:$100,ROW()-1,0)="","",HLOOKUP('回答結果(KPMG編集)'!BS$2,'受領情報一覧(KPMG編集)'!$2:$100,ROW()-1,0)),"")</f>
        <v/>
      </c>
      <c r="BT93" s="45" t="str">
        <f>IFERROR(IF(HLOOKUP('回答結果(KPMG編集)'!BT$2,'受領情報一覧(KPMG編集)'!$2:$100,ROW()-1,0)="","",HLOOKUP('回答結果(KPMG編集)'!BT$2,'受領情報一覧(KPMG編集)'!$2:$100,ROW()-1,0)),"")</f>
        <v/>
      </c>
      <c r="BU93" s="45" t="str">
        <f>IFERROR(IF(HLOOKUP('回答結果(KPMG編集)'!BU$2,'受領情報一覧(KPMG編集)'!$2:$100,ROW()-1,0)="","",HLOOKUP('回答結果(KPMG編集)'!BU$2,'受領情報一覧(KPMG編集)'!$2:$100,ROW()-1,0)),"")</f>
        <v/>
      </c>
      <c r="BV93" s="45" t="str">
        <f>IFERROR(IF(HLOOKUP('回答結果(KPMG編集)'!BV$2,'受領情報一覧(KPMG編集)'!$2:$100,ROW()-1,0)="","",HLOOKUP('回答結果(KPMG編集)'!BV$2,'受領情報一覧(KPMG編集)'!$2:$100,ROW()-1,0)),"")</f>
        <v/>
      </c>
      <c r="BW93" s="45" t="str">
        <f>IFERROR(IF(HLOOKUP('回答結果(KPMG編集)'!BW$2,'受領情報一覧(KPMG編集)'!$2:$100,ROW()-1,0)="","",HLOOKUP('回答結果(KPMG編集)'!BW$2,'受領情報一覧(KPMG編集)'!$2:$100,ROW()-1,0)),"")</f>
        <v/>
      </c>
      <c r="BX93" s="45" t="str">
        <f>IFERROR(IF(HLOOKUP('回答結果(KPMG編集)'!BX$2,'受領情報一覧(KPMG編集)'!$2:$100,ROW()-1,0)="","",HLOOKUP('回答結果(KPMG編集)'!BX$2,'受領情報一覧(KPMG編集)'!$2:$100,ROW()-1,0)),"")</f>
        <v/>
      </c>
      <c r="BY93" s="45" t="str">
        <f>IFERROR(IF(HLOOKUP('回答結果(KPMG編集)'!BY$2,'受領情報一覧(KPMG編集)'!$2:$100,ROW()-1,0)="","",HLOOKUP('回答結果(KPMG編集)'!BY$2,'受領情報一覧(KPMG編集)'!$2:$100,ROW()-1,0)),"")</f>
        <v/>
      </c>
      <c r="BZ93" s="45" t="str">
        <f>IFERROR(IF(HLOOKUP('回答結果(KPMG編集)'!BZ$2,'受領情報一覧(KPMG編集)'!$2:$100,ROW()-1,0)="","",HLOOKUP('回答結果(KPMG編集)'!BZ$2,'受領情報一覧(KPMG編集)'!$2:$100,ROW()-1,0)),"")</f>
        <v/>
      </c>
      <c r="CA93" s="45" t="str">
        <f>IFERROR(IF(HLOOKUP('回答結果(KPMG編集)'!CA$2,'受領情報一覧(KPMG編集)'!$2:$100,ROW()-1,0)="","",HLOOKUP('回答結果(KPMG編集)'!CA$2,'受領情報一覧(KPMG編集)'!$2:$100,ROW()-1,0)),"")</f>
        <v/>
      </c>
      <c r="CB93" s="45" t="str">
        <f>IFERROR(IF(HLOOKUP('回答結果(KPMG編集)'!CB$2,'受領情報一覧(KPMG編集)'!$2:$100,ROW()-1,0)="","",HLOOKUP('回答結果(KPMG編集)'!CB$2,'受領情報一覧(KPMG編集)'!$2:$100,ROW()-1,0)),"")</f>
        <v/>
      </c>
      <c r="CC93" s="45" t="str">
        <f>IFERROR(IF(HLOOKUP('回答結果(KPMG編集)'!CC$2,'受領情報一覧(KPMG編集)'!$2:$100,ROW()-1,0)="","",HLOOKUP('回答結果(KPMG編集)'!CC$2,'受領情報一覧(KPMG編集)'!$2:$100,ROW()-1,0)),"")</f>
        <v/>
      </c>
      <c r="CD93" s="45" t="str">
        <f>IFERROR(IF(HLOOKUP('回答結果(KPMG編集)'!CD$2,'受領情報一覧(KPMG編集)'!$2:$100,ROW()-1,0)="","",HLOOKUP('回答結果(KPMG編集)'!CD$2,'受領情報一覧(KPMG編集)'!$2:$100,ROW()-1,0)),"")</f>
        <v/>
      </c>
      <c r="CE93" s="45" t="str">
        <f>IFERROR(IF(HLOOKUP('回答結果(KPMG編集)'!CE$2,'受領情報一覧(KPMG編集)'!$2:$100,ROW()-1,0)="","",HLOOKUP('回答結果(KPMG編集)'!CE$2,'受領情報一覧(KPMG編集)'!$2:$100,ROW()-1,0)),"")</f>
        <v/>
      </c>
      <c r="CF93" s="45" t="str">
        <f>IFERROR(IF(HLOOKUP('回答結果(KPMG編集)'!CF$2,'受領情報一覧(KPMG編集)'!$2:$100,ROW()-1,0)="","",HLOOKUP('回答結果(KPMG編集)'!CF$2,'受領情報一覧(KPMG編集)'!$2:$100,ROW()-1,0)),"")</f>
        <v/>
      </c>
      <c r="CG93" s="45" t="str">
        <f>IFERROR(IF(HLOOKUP('回答結果(KPMG編集)'!CG$2,'受領情報一覧(KPMG編集)'!$2:$100,ROW()-1,0)="","",HLOOKUP('回答結果(KPMG編集)'!CG$2,'受領情報一覧(KPMG編集)'!$2:$100,ROW()-1,0)),"")</f>
        <v/>
      </c>
      <c r="CH93" s="45" t="str">
        <f>IFERROR(IF(HLOOKUP('回答結果(KPMG編集)'!CH$2,'受領情報一覧(KPMG編集)'!$2:$100,ROW()-1,0)="","",HLOOKUP('回答結果(KPMG編集)'!CH$2,'受領情報一覧(KPMG編集)'!$2:$100,ROW()-1,0)),"")</f>
        <v/>
      </c>
      <c r="CI93" s="45" t="str">
        <f>IFERROR(IF(HLOOKUP('回答結果(KPMG編集)'!CI$2,'受領情報一覧(KPMG編集)'!$2:$100,ROW()-1,0)="","",HLOOKUP('回答結果(KPMG編集)'!CI$2,'受領情報一覧(KPMG編集)'!$2:$100,ROW()-1,0)),"")</f>
        <v/>
      </c>
      <c r="CJ93" s="45" t="str">
        <f>IFERROR(IF(HLOOKUP('回答結果(KPMG編集)'!CJ$2,'受領情報一覧(KPMG編集)'!$2:$100,ROW()-1,0)="","",HLOOKUP('回答結果(KPMG編集)'!CJ$2,'受領情報一覧(KPMG編集)'!$2:$100,ROW()-1,0)),"")</f>
        <v/>
      </c>
      <c r="CK93" s="45" t="str">
        <f>IFERROR(IF(HLOOKUP('回答結果(KPMG編集)'!CK$2,'受領情報一覧(KPMG編集)'!$2:$100,ROW()-1,0)="","",HLOOKUP('回答結果(KPMG編集)'!CK$2,'受領情報一覧(KPMG編集)'!$2:$100,ROW()-1,0)),"")</f>
        <v/>
      </c>
      <c r="CL93" s="45" t="str">
        <f>IFERROR(IF(HLOOKUP('回答結果(KPMG編集)'!CL$2,'受領情報一覧(KPMG編集)'!$2:$100,ROW()-1,0)="","",HLOOKUP('回答結果(KPMG編集)'!CL$2,'受領情報一覧(KPMG編集)'!$2:$100,ROW()-1,0)),"")</f>
        <v/>
      </c>
      <c r="CM93" s="45" t="str">
        <f>IFERROR(IF(HLOOKUP('回答結果(KPMG編集)'!CM$2,'受領情報一覧(KPMG編集)'!$2:$100,ROW()-1,0)="","",HLOOKUP('回答結果(KPMG編集)'!CM$2,'受領情報一覧(KPMG編集)'!$2:$100,ROW()-1,0)),"")</f>
        <v/>
      </c>
      <c r="CN93" s="45" t="str">
        <f>IFERROR(IF(HLOOKUP('回答結果(KPMG編集)'!CN$2,'受領情報一覧(KPMG編集)'!$2:$100,ROW()-1,0)="","",HLOOKUP('回答結果(KPMG編集)'!CN$2,'受領情報一覧(KPMG編集)'!$2:$100,ROW()-1,0)),"")</f>
        <v/>
      </c>
      <c r="CO93" s="45" t="str">
        <f>IFERROR(IF(HLOOKUP('回答結果(KPMG編集)'!CO$2,'受領情報一覧(KPMG編集)'!$2:$100,ROW()-1,0)="","",HLOOKUP('回答結果(KPMG編集)'!CO$2,'受領情報一覧(KPMG編集)'!$2:$100,ROW()-1,0)),"")</f>
        <v/>
      </c>
      <c r="CP93" s="45" t="str">
        <f>IFERROR(IF(HLOOKUP('回答結果(KPMG編集)'!CP$2,'受領情報一覧(KPMG編集)'!$2:$100,ROW()-1,0)="","",HLOOKUP('回答結果(KPMG編集)'!CP$2,'受領情報一覧(KPMG編集)'!$2:$100,ROW()-1,0)),"")</f>
        <v/>
      </c>
      <c r="CQ93" s="45" t="str">
        <f>IFERROR(IF(HLOOKUP('回答結果(KPMG編集)'!CQ$2,'受領情報一覧(KPMG編集)'!$2:$100,ROW()-1,0)="","",HLOOKUP('回答結果(KPMG編集)'!CQ$2,'受領情報一覧(KPMG編集)'!$2:$100,ROW()-1,0)),"")</f>
        <v/>
      </c>
      <c r="CR93" s="45" t="str">
        <f>IFERROR(IF(HLOOKUP('回答結果(KPMG編集)'!CR$2,'受領情報一覧(KPMG編集)'!$2:$100,ROW()-1,0)="","",HLOOKUP('回答結果(KPMG編集)'!CR$2,'受領情報一覧(KPMG編集)'!$2:$100,ROW()-1,0)),"")</f>
        <v/>
      </c>
      <c r="CS93" s="45" t="str">
        <f>IFERROR(IF(HLOOKUP('回答結果(KPMG編集)'!CS$2,'受領情報一覧(KPMG編集)'!$2:$100,ROW()-1,0)="","",HLOOKUP('回答結果(KPMG編集)'!CS$2,'受領情報一覧(KPMG編集)'!$2:$100,ROW()-1,0)),"")</f>
        <v/>
      </c>
      <c r="CT93" s="45" t="str">
        <f>IFERROR(IF(HLOOKUP('回答結果(KPMG編集)'!CT$2,'受領情報一覧(KPMG編集)'!$2:$100,ROW()-1,0)="","",HLOOKUP('回答結果(KPMG編集)'!CT$2,'受領情報一覧(KPMG編集)'!$2:$100,ROW()-1,0)),"")</f>
        <v/>
      </c>
      <c r="CU93" s="45" t="str">
        <f>IFERROR(IF(HLOOKUP('回答結果(KPMG編集)'!CU$2,'受領情報一覧(KPMG編集)'!$2:$100,ROW()-1,0)="","",HLOOKUP('回答結果(KPMG編集)'!CU$2,'受領情報一覧(KPMG編集)'!$2:$100,ROW()-1,0)),"")</f>
        <v/>
      </c>
      <c r="CV93" s="45" t="str">
        <f>IFERROR(IF(HLOOKUP('回答結果(KPMG編集)'!CV$2,'受領情報一覧(KPMG編集)'!$2:$100,ROW()-1,0)="","",HLOOKUP('回答結果(KPMG編集)'!CV$2,'受領情報一覧(KPMG編集)'!$2:$100,ROW()-1,0)),"")</f>
        <v/>
      </c>
      <c r="CW93" s="45" t="str">
        <f>IFERROR(IF(HLOOKUP('回答結果(KPMG編集)'!CW$2,'受領情報一覧(KPMG編集)'!$2:$100,ROW()-1,0)="","",HLOOKUP('回答結果(KPMG編集)'!CW$2,'受領情報一覧(KPMG編集)'!$2:$100,ROW()-1,0)),"")</f>
        <v/>
      </c>
      <c r="CX93" s="45" t="str">
        <f>IFERROR(IF(HLOOKUP('回答結果(KPMG編集)'!CX$2,'受領情報一覧(KPMG編集)'!$2:$100,ROW()-1,0)="","",HLOOKUP('回答結果(KPMG編集)'!CX$2,'受領情報一覧(KPMG編集)'!$2:$100,ROW()-1,0)),"")</f>
        <v/>
      </c>
      <c r="CY93" s="45" t="str">
        <f>IFERROR(IF(HLOOKUP('回答結果(KPMG編集)'!CY$2,'受領情報一覧(KPMG編集)'!$2:$100,ROW()-1,0)="","",HLOOKUP('回答結果(KPMG編集)'!CY$2,'受領情報一覧(KPMG編集)'!$2:$100,ROW()-1,0)),"")</f>
        <v/>
      </c>
      <c r="CZ93" s="45" t="str">
        <f>IFERROR(IF(HLOOKUP('回答結果(KPMG編集)'!CZ$2,'受領情報一覧(KPMG編集)'!$2:$100,ROW()-1,0)="","",HLOOKUP('回答結果(KPMG編集)'!CZ$2,'受領情報一覧(KPMG編集)'!$2:$100,ROW()-1,0)),"")</f>
        <v/>
      </c>
      <c r="DA93" s="45" t="str">
        <f>IFERROR(IF(HLOOKUP('回答結果(KPMG編集)'!DA$2,'受領情報一覧(KPMG編集)'!$2:$100,ROW()-1,0)="","",HLOOKUP('回答結果(KPMG編集)'!DA$2,'受領情報一覧(KPMG編集)'!$2:$100,ROW()-1,0)),"")</f>
        <v/>
      </c>
      <c r="DB93" s="45" t="str">
        <f>IFERROR(IF(HLOOKUP('回答結果(KPMG編集)'!DB$2,'受領情報一覧(KPMG編集)'!$2:$100,ROW()-1,0)="","",HLOOKUP('回答結果(KPMG編集)'!DB$2,'受領情報一覧(KPMG編集)'!$2:$100,ROW()-1,0)),"")</f>
        <v/>
      </c>
      <c r="DC93" s="45" t="str">
        <f>IFERROR(IF(HLOOKUP('回答結果(KPMG編集)'!DC$2,'受領情報一覧(KPMG編集)'!$2:$100,ROW()-1,0)="","",HLOOKUP('回答結果(KPMG編集)'!DC$2,'受領情報一覧(KPMG編集)'!$2:$100,ROW()-1,0)),"")</f>
        <v/>
      </c>
      <c r="DD93" s="45" t="str">
        <f>IFERROR(IF(HLOOKUP('回答結果(KPMG編集)'!DD$2,'受領情報一覧(KPMG編集)'!$2:$100,ROW()-1,0)="","",HLOOKUP('回答結果(KPMG編集)'!DD$2,'受領情報一覧(KPMG編集)'!$2:$100,ROW()-1,0)),"")</f>
        <v/>
      </c>
      <c r="DE93" s="45" t="str">
        <f>IFERROR(IF(HLOOKUP('回答結果(KPMG編集)'!DE$2,'受領情報一覧(KPMG編集)'!$2:$100,ROW()-1,0)="","",HLOOKUP('回答結果(KPMG編集)'!DE$2,'受領情報一覧(KPMG編集)'!$2:$100,ROW()-1,0)),"")</f>
        <v/>
      </c>
      <c r="DF93" s="45" t="str">
        <f>IFERROR(IF(HLOOKUP('回答結果(KPMG編集)'!DF$2,'受領情報一覧(KPMG編集)'!$2:$100,ROW()-1,0)="","",HLOOKUP('回答結果(KPMG編集)'!DF$2,'受領情報一覧(KPMG編集)'!$2:$100,ROW()-1,0)),"")</f>
        <v/>
      </c>
      <c r="DG93" s="45" t="str">
        <f>IFERROR(IF(HLOOKUP('回答結果(KPMG編集)'!DG$2,'受領情報一覧(KPMG編集)'!$2:$100,ROW()-1,0)="","",HLOOKUP('回答結果(KPMG編集)'!DG$2,'受領情報一覧(KPMG編集)'!$2:$100,ROW()-1,0)),"")</f>
        <v/>
      </c>
      <c r="DH93" s="45" t="str">
        <f>IFERROR(IF(HLOOKUP('回答結果(KPMG編集)'!DH$2,'受領情報一覧(KPMG編集)'!$2:$100,ROW()-1,0)="","",HLOOKUP('回答結果(KPMG編集)'!DH$2,'受領情報一覧(KPMG編集)'!$2:$100,ROW()-1,0)),"")</f>
        <v/>
      </c>
      <c r="DI93" s="45" t="str">
        <f>IFERROR(IF(HLOOKUP('回答結果(KPMG編集)'!DI$2,'受領情報一覧(KPMG編集)'!$2:$100,ROW()-1,0)="","",HLOOKUP('回答結果(KPMG編集)'!DI$2,'受領情報一覧(KPMG編集)'!$2:$100,ROW()-1,0)),"")</f>
        <v/>
      </c>
      <c r="DJ93" s="45" t="str">
        <f>IFERROR(IF(HLOOKUP('回答結果(KPMG編集)'!DJ$2,'受領情報一覧(KPMG編集)'!$2:$100,ROW()-1,0)="","",HLOOKUP('回答結果(KPMG編集)'!DJ$2,'受領情報一覧(KPMG編集)'!$2:$100,ROW()-1,0)),"")</f>
        <v/>
      </c>
      <c r="DK93" s="45" t="str">
        <f>IFERROR(IF(HLOOKUP('回答結果(KPMG編集)'!DK$2,'受領情報一覧(KPMG編集)'!$2:$100,ROW()-1,0)="","",HLOOKUP('回答結果(KPMG編集)'!DK$2,'受領情報一覧(KPMG編集)'!$2:$100,ROW()-1,0)),"")</f>
        <v/>
      </c>
      <c r="DL93" s="45" t="str">
        <f>IFERROR(IF(HLOOKUP('回答結果(KPMG編集)'!DL$2,'受領情報一覧(KPMG編集)'!$2:$100,ROW()-1,0)="","",HLOOKUP('回答結果(KPMG編集)'!DL$2,'受領情報一覧(KPMG編集)'!$2:$100,ROW()-1,0)),"")</f>
        <v/>
      </c>
      <c r="DM93" s="45" t="str">
        <f>IFERROR(IF(HLOOKUP('回答結果(KPMG編集)'!DM$2,'受領情報一覧(KPMG編集)'!$2:$100,ROW()-1,0)="","",HLOOKUP('回答結果(KPMG編集)'!DM$2,'受領情報一覧(KPMG編集)'!$2:$100,ROW()-1,0)),"")</f>
        <v/>
      </c>
      <c r="DN93" s="45" t="str">
        <f>IFERROR(IF(HLOOKUP('回答結果(KPMG編集)'!DN$2,'受領情報一覧(KPMG編集)'!$2:$100,ROW()-1,0)="","",HLOOKUP('回答結果(KPMG編集)'!DN$2,'受領情報一覧(KPMG編集)'!$2:$100,ROW()-1,0)),"")</f>
        <v/>
      </c>
      <c r="DO93" s="45" t="str">
        <f>IFERROR(IF(HLOOKUP('回答結果(KPMG編集)'!DO$2,'受領情報一覧(KPMG編集)'!$2:$100,ROW()-1,0)="","",HLOOKUP('回答結果(KPMG編集)'!DO$2,'受領情報一覧(KPMG編集)'!$2:$100,ROW()-1,0)),"")</f>
        <v/>
      </c>
      <c r="DP93" s="45" t="str">
        <f>IFERROR(IF(HLOOKUP('回答結果(KPMG編集)'!DP$2,'受領情報一覧(KPMG編集)'!$2:$100,ROW()-1,0)="","",HLOOKUP('回答結果(KPMG編集)'!DP$2,'受領情報一覧(KPMG編集)'!$2:$100,ROW()-1,0)),"")</f>
        <v/>
      </c>
      <c r="DQ93" s="45" t="str">
        <f>IFERROR(IF(HLOOKUP('回答結果(KPMG編集)'!DQ$2,'受領情報一覧(KPMG編集)'!$2:$100,ROW()-1,0)="","",HLOOKUP('回答結果(KPMG編集)'!DQ$2,'受領情報一覧(KPMG編集)'!$2:$100,ROW()-1,0)),"")</f>
        <v/>
      </c>
      <c r="DR93" s="45" t="str">
        <f>IFERROR(IF(HLOOKUP('回答結果(KPMG編集)'!DR$2,'受領情報一覧(KPMG編集)'!$2:$100,ROW()-1,0)="","",HLOOKUP('回答結果(KPMG編集)'!DR$2,'受領情報一覧(KPMG編集)'!$2:$100,ROW()-1,0)),"")</f>
        <v/>
      </c>
      <c r="DS93" s="45" t="str">
        <f>IFERROR(IF(HLOOKUP('回答結果(KPMG編集)'!DS$2,'受領情報一覧(KPMG編集)'!$2:$100,ROW()-1,0)="","",HLOOKUP('回答結果(KPMG編集)'!DS$2,'受領情報一覧(KPMG編集)'!$2:$100,ROW()-1,0)),"")</f>
        <v/>
      </c>
      <c r="DT93" s="45" t="str">
        <f>IFERROR(IF(HLOOKUP('回答結果(KPMG編集)'!DT$2,'受領情報一覧(KPMG編集)'!$2:$100,ROW()-1,0)="","",HLOOKUP('回答結果(KPMG編集)'!DT$2,'受領情報一覧(KPMG編集)'!$2:$100,ROW()-1,0)),"")</f>
        <v/>
      </c>
      <c r="DU93" s="45" t="str">
        <f>IFERROR(IF(HLOOKUP('回答結果(KPMG編集)'!DU$2,'受領情報一覧(KPMG編集)'!$2:$100,ROW()-1,0)="","",HLOOKUP('回答結果(KPMG編集)'!DU$2,'受領情報一覧(KPMG編集)'!$2:$100,ROW()-1,0)),"")</f>
        <v/>
      </c>
      <c r="DV93" s="45" t="str">
        <f>IFERROR(IF(HLOOKUP('回答結果(KPMG編集)'!DV$2,'受領情報一覧(KPMG編集)'!$2:$100,ROW()-1,0)="","",HLOOKUP('回答結果(KPMG編集)'!DV$2,'受領情報一覧(KPMG編集)'!$2:$100,ROW()-1,0)),"")</f>
        <v/>
      </c>
      <c r="DW93" s="45" t="str">
        <f>IFERROR(IF(HLOOKUP('回答結果(KPMG編集)'!DW$2,'受領情報一覧(KPMG編集)'!$2:$100,ROW()-1,0)="","",HLOOKUP('回答結果(KPMG編集)'!DW$2,'受領情報一覧(KPMG編集)'!$2:$100,ROW()-1,0)),"")</f>
        <v/>
      </c>
      <c r="DX93" s="45" t="str">
        <f>IFERROR(IF(HLOOKUP('回答結果(KPMG編集)'!DX$2,'受領情報一覧(KPMG編集)'!$2:$100,ROW()-1,0)="","",HLOOKUP('回答結果(KPMG編集)'!DX$2,'受領情報一覧(KPMG編集)'!$2:$100,ROW()-1,0)),"")</f>
        <v/>
      </c>
      <c r="DY93" s="45" t="str">
        <f>IFERROR(IF(HLOOKUP('回答結果(KPMG編集)'!DY$2,'受領情報一覧(KPMG編集)'!$2:$100,ROW()-1,0)="","",HLOOKUP('回答結果(KPMG編集)'!DY$2,'受領情報一覧(KPMG編集)'!$2:$100,ROW()-1,0)),"")</f>
        <v/>
      </c>
      <c r="DZ93" s="45" t="str">
        <f>IFERROR(IF(HLOOKUP('回答結果(KPMG編集)'!DZ$2,'受領情報一覧(KPMG編集)'!$2:$100,ROW()-1,0)="","",HLOOKUP('回答結果(KPMG編集)'!DZ$2,'受領情報一覧(KPMG編集)'!$2:$100,ROW()-1,0)),"")</f>
        <v/>
      </c>
      <c r="EA93" s="45" t="str">
        <f>IFERROR(IF(HLOOKUP('回答結果(KPMG編集)'!EA$3,'受領情報一覧(KPMG編集)'!$3:$100,ROW()-2,0)="","",HLOOKUP('回答結果(KPMG編集)'!EA$3,'受領情報一覧(KPMG編集)'!$3:$100,ROW()-2,0)),"")</f>
        <v/>
      </c>
      <c r="EB93" s="45" t="str">
        <f>IFERROR(IF(HLOOKUP('回答結果(KPMG編集)'!EB$3,'受領情報一覧(KPMG編集)'!$3:$100,ROW()-2,0)="","",HLOOKUP('回答結果(KPMG編集)'!EB$3,'受領情報一覧(KPMG編集)'!$3:$100,ROW()-2,0)),"")</f>
        <v/>
      </c>
    </row>
    <row r="94" spans="2:132" x14ac:dyDescent="0.55000000000000004">
      <c r="B94" s="67" t="str">
        <f>IFERROR(IF(Table1[[#This Row],[回答ID]]="","",Table1[[#This Row],[回答ID]]),"")</f>
        <v/>
      </c>
      <c r="C94" s="46" t="str">
        <f>IFERROR(IF(Table1[[#This Row],[開始時刻]]="","",Table1[[#This Row],[開始時刻]]),"")</f>
        <v/>
      </c>
      <c r="D94" s="46" t="str">
        <f>IFERROR(IF(Table1[[#This Row],[完了時刻]]="","",Table1[[#This Row],[完了時刻]]),"")</f>
        <v/>
      </c>
      <c r="E94" s="45" t="str">
        <f>IFERROR(IF(Table1[[#This Row],[メール]]="","",Table1[[#This Row],[メール]]),"")</f>
        <v/>
      </c>
      <c r="F94" s="45" t="str">
        <f>IFERROR(IF(Table1[[#This Row],[名前]]="","",Table1[[#This Row],[名前]]),"")</f>
        <v/>
      </c>
      <c r="G94" s="45" t="str">
        <f>IFERROR(IF(Table1[[#This Row],[最終変更時刻]]="","",Table1[[#This Row],[最終変更時刻]]),"")</f>
        <v/>
      </c>
      <c r="H94" s="45" t="str">
        <f>IFERROR(IF(HLOOKUP('回答結果(KPMG編集)'!H$2,'受領情報一覧(KPMG編集)'!$2:$100,ROW()-1,0)="","",HLOOKUP('回答結果(KPMG編集)'!H$2,'受領情報一覧(KPMG編集)'!$2:$100,ROW()-1,0)),"")</f>
        <v/>
      </c>
      <c r="I94" s="45" t="str">
        <f>IFERROR(IF(HLOOKUP('回答結果(KPMG編集)'!I$2,'受領情報一覧(KPMG編集)'!$2:$100,ROW()-1,0)="","",HLOOKUP('回答結果(KPMG編集)'!I$2,'受領情報一覧(KPMG編集)'!$2:$100,ROW()-1,0)),"")</f>
        <v/>
      </c>
      <c r="J94" s="45" t="str">
        <f>IFERROR(IF(HLOOKUP('回答結果(KPMG編集)'!J$2,'受領情報一覧(KPMG編集)'!$2:$100,ROW()-1,0)="","",HLOOKUP('回答結果(KPMG編集)'!J$2,'受領情報一覧(KPMG編集)'!$2:$100,ROW()-1,0)),"")</f>
        <v/>
      </c>
      <c r="K94" s="45" t="str">
        <f>IFERROR(IF(HLOOKUP('回答結果(KPMG編集)'!K$2,'受領情報一覧(KPMG編集)'!$2:$100,ROW()-1,0)="","",HLOOKUP('回答結果(KPMG編集)'!K$2,'受領情報一覧(KPMG編集)'!$2:$100,ROW()-1,0)),"")</f>
        <v/>
      </c>
      <c r="L94" s="45" t="str">
        <f>IFERROR(IF(HLOOKUP('回答結果(KPMG編集)'!L$2,'受領情報一覧(KPMG編集)'!$2:$100,ROW()-1,0)="","",HLOOKUP('回答結果(KPMG編集)'!L$2,'受領情報一覧(KPMG編集)'!$2:$100,ROW()-1,0)),"")</f>
        <v/>
      </c>
      <c r="M94" s="45" t="str">
        <f>IFERROR(IF(HLOOKUP('回答結果(KPMG編集)'!M$2,'受領情報一覧(KPMG編集)'!$2:$100,ROW()-1,0)="","",HLOOKUP('回答結果(KPMG編集)'!M$2,'受領情報一覧(KPMG編集)'!$2:$100,ROW()-1,0)),"")</f>
        <v/>
      </c>
      <c r="N94" s="45" t="str">
        <f>IFERROR(IF(HLOOKUP('回答結果(KPMG編集)'!N$2,'受領情報一覧(KPMG編集)'!$2:$100,ROW()-1,0)="","",HLOOKUP('回答結果(KPMG編集)'!N$2,'受領情報一覧(KPMG編集)'!$2:$100,ROW()-1,0)),"")</f>
        <v/>
      </c>
      <c r="O94" s="45" t="str">
        <f>IFERROR(IF(HLOOKUP('回答結果(KPMG編集)'!O$2,'受領情報一覧(KPMG編集)'!$2:$100,ROW()-1,0)="","",HLOOKUP('回答結果(KPMG編集)'!O$2,'受領情報一覧(KPMG編集)'!$2:$100,ROW()-1,0)),"")</f>
        <v/>
      </c>
      <c r="P94" s="45" t="str">
        <f>IFERROR(IF(HLOOKUP('回答結果(KPMG編集)'!P$2,'受領情報一覧(KPMG編集)'!$2:$100,ROW()-1,0)="","",HLOOKUP('回答結果(KPMG編集)'!P$2,'受領情報一覧(KPMG編集)'!$2:$100,ROW()-1,0)),"")</f>
        <v/>
      </c>
      <c r="Q94" s="45" t="str">
        <f>IFERROR(IF(HLOOKUP('回答結果(KPMG編集)'!Q$2,'受領情報一覧(KPMG編集)'!$2:$100,ROW()-1,0)="","",HLOOKUP('回答結果(KPMG編集)'!Q$2,'受領情報一覧(KPMG編集)'!$2:$100,ROW()-1,0)),"")</f>
        <v/>
      </c>
      <c r="R94" s="45" t="str">
        <f>IFERROR(IF(HLOOKUP('回答結果(KPMG編集)'!R$2,'受領情報一覧(KPMG編集)'!$2:$100,ROW()-1,0)="","",HLOOKUP('回答結果(KPMG編集)'!R$2,'受領情報一覧(KPMG編集)'!$2:$100,ROW()-1,0)),"")</f>
        <v/>
      </c>
      <c r="S94" s="45" t="str">
        <f>IFERROR(IF(HLOOKUP('回答結果(KPMG編集)'!S$2,'受領情報一覧(KPMG編集)'!$2:$100,ROW()-1,0)="","",HLOOKUP('回答結果(KPMG編集)'!S$2,'受領情報一覧(KPMG編集)'!$2:$100,ROW()-1,0)),"")</f>
        <v/>
      </c>
      <c r="T94" s="45" t="str">
        <f>IFERROR(IF(HLOOKUP('回答結果(KPMG編集)'!T$2,'受領情報一覧(KPMG編集)'!$2:$100,ROW()-1,0)="","",HLOOKUP('回答結果(KPMG編集)'!T$2,'受領情報一覧(KPMG編集)'!$2:$100,ROW()-1,0)),"")</f>
        <v/>
      </c>
      <c r="U94" s="45" t="str">
        <f>IFERROR(IF(HLOOKUP('回答結果(KPMG編集)'!U$2,'受領情報一覧(KPMG編集)'!$2:$100,ROW()-1,0)="","",HLOOKUP('回答結果(KPMG編集)'!U$2,'受領情報一覧(KPMG編集)'!$2:$100,ROW()-1,0)),"")</f>
        <v/>
      </c>
      <c r="V94" s="45" t="str">
        <f>IFERROR(IF(HLOOKUP('回答結果(KPMG編集)'!V$2,'受領情報一覧(KPMG編集)'!$2:$100,ROW()-1,0)="","",HLOOKUP('回答結果(KPMG編集)'!V$2,'受領情報一覧(KPMG編集)'!$2:$100,ROW()-1,0)),"")</f>
        <v/>
      </c>
      <c r="W94" s="45" t="str">
        <f>IFERROR(IF(HLOOKUP('回答結果(KPMG編集)'!W$2,'受領情報一覧(KPMG編集)'!$2:$100,ROW()-1,0)="","",HLOOKUP('回答結果(KPMG編集)'!W$2,'受領情報一覧(KPMG編集)'!$2:$100,ROW()-1,0)),"")</f>
        <v/>
      </c>
      <c r="X94" s="45" t="str">
        <f>IFERROR(IF(HLOOKUP('回答結果(KPMG編集)'!X$2,'受領情報一覧(KPMG編集)'!$2:$100,ROW()-1,0)="","",HLOOKUP('回答結果(KPMG編集)'!X$2,'受領情報一覧(KPMG編集)'!$2:$100,ROW()-1,0)),"")</f>
        <v/>
      </c>
      <c r="Y94" s="45" t="str">
        <f>IFERROR(IF(HLOOKUP('回答結果(KPMG編集)'!Y$2,'受領情報一覧(KPMG編集)'!$2:$100,ROW()-1,0)="","",HLOOKUP('回答結果(KPMG編集)'!Y$2,'受領情報一覧(KPMG編集)'!$2:$100,ROW()-1,0)),"")</f>
        <v/>
      </c>
      <c r="Z94" s="45" t="str">
        <f>IFERROR(IF(HLOOKUP('回答結果(KPMG編集)'!Z$2,'受領情報一覧(KPMG編集)'!$2:$100,ROW()-1,0)="","",HLOOKUP('回答結果(KPMG編集)'!Z$2,'受領情報一覧(KPMG編集)'!$2:$100,ROW()-1,0)),"")</f>
        <v/>
      </c>
      <c r="AA94" s="45" t="str">
        <f>IFERROR(IF(HLOOKUP('回答結果(KPMG編集)'!AA$2,'受領情報一覧(KPMG編集)'!$2:$100,ROW()-1,0)="","",HLOOKUP('回答結果(KPMG編集)'!AA$2,'受領情報一覧(KPMG編集)'!$2:$100,ROW()-1,0)),"")</f>
        <v/>
      </c>
      <c r="AB94" s="45" t="str">
        <f>IFERROR(IF(HLOOKUP('回答結果(KPMG編集)'!AB$2,'受領情報一覧(KPMG編集)'!$2:$100,ROW()-1,0)="","",HLOOKUP('回答結果(KPMG編集)'!AB$2,'受領情報一覧(KPMG編集)'!$2:$100,ROW()-1,0)),"")</f>
        <v/>
      </c>
      <c r="AC94" s="45" t="str">
        <f>IFERROR(IF(HLOOKUP('回答結果(KPMG編集)'!AC$2,'受領情報一覧(KPMG編集)'!$2:$100,ROW()-1,0)="","",HLOOKUP('回答結果(KPMG編集)'!AC$2,'受領情報一覧(KPMG編集)'!$2:$100,ROW()-1,0)),"")</f>
        <v/>
      </c>
      <c r="AD94" s="45" t="str">
        <f>IFERROR(IF(HLOOKUP('回答結果(KPMG編集)'!AD$2,'受領情報一覧(KPMG編集)'!$2:$100,ROW()-1,0)="","",HLOOKUP('回答結果(KPMG編集)'!AD$2,'受領情報一覧(KPMG編集)'!$2:$100,ROW()-1,0)),"")</f>
        <v/>
      </c>
      <c r="AE94" s="45" t="str">
        <f>IFERROR(IF(HLOOKUP('回答結果(KPMG編集)'!AE$2,'受領情報一覧(KPMG編集)'!$2:$100,ROW()-1,0)="","",HLOOKUP('回答結果(KPMG編集)'!AE$2,'受領情報一覧(KPMG編集)'!$2:$100,ROW()-1,0)),"")</f>
        <v/>
      </c>
      <c r="AF94" s="45" t="str">
        <f>IFERROR(IF(HLOOKUP('回答結果(KPMG編集)'!AF$2,'受領情報一覧(KPMG編集)'!$2:$100,ROW()-1,0)="","",HLOOKUP('回答結果(KPMG編集)'!AF$2,'受領情報一覧(KPMG編集)'!$2:$100,ROW()-1,0)),"")</f>
        <v/>
      </c>
      <c r="AG94" s="45" t="str">
        <f>IFERROR(IF(HLOOKUP('回答結果(KPMG編集)'!AG$2,'受領情報一覧(KPMG編集)'!$2:$100,ROW()-1,0)="","",HLOOKUP('回答結果(KPMG編集)'!AG$2,'受領情報一覧(KPMG編集)'!$2:$100,ROW()-1,0)),"")</f>
        <v/>
      </c>
      <c r="AH94" s="45" t="str">
        <f>IFERROR(IF(HLOOKUP('回答結果(KPMG編集)'!AH$2,'受領情報一覧(KPMG編集)'!$2:$100,ROW()-1,0)="","",HLOOKUP('回答結果(KPMG編集)'!AH$2,'受領情報一覧(KPMG編集)'!$2:$100,ROW()-1,0)),"")</f>
        <v/>
      </c>
      <c r="AI94" s="45" t="str">
        <f>IFERROR(IF(HLOOKUP('回答結果(KPMG編集)'!AI$2,'受領情報一覧(KPMG編集)'!$2:$100,ROW()-1,0)="","",HLOOKUP('回答結果(KPMG編集)'!AI$2,'受領情報一覧(KPMG編集)'!$2:$100,ROW()-1,0)),"")</f>
        <v/>
      </c>
      <c r="AJ94" s="45" t="str">
        <f>IFERROR(IF(HLOOKUP('回答結果(KPMG編集)'!AJ$2,'受領情報一覧(KPMG編集)'!$2:$100,ROW()-1,0)="","",HLOOKUP('回答結果(KPMG編集)'!AJ$2,'受領情報一覧(KPMG編集)'!$2:$100,ROW()-1,0)),"")</f>
        <v/>
      </c>
      <c r="AK94" s="45" t="str">
        <f>IFERROR(IF(HLOOKUP('回答結果(KPMG編集)'!AK$2,'受領情報一覧(KPMG編集)'!$2:$100,ROW()-1,0)="","",HLOOKUP('回答結果(KPMG編集)'!AK$2,'受領情報一覧(KPMG編集)'!$2:$100,ROW()-1,0)),"")</f>
        <v/>
      </c>
      <c r="AL94" s="45" t="str">
        <f>IFERROR(IF(HLOOKUP('回答結果(KPMG編集)'!AL$2,'受領情報一覧(KPMG編集)'!$2:$100,ROW()-1,0)="","",HLOOKUP('回答結果(KPMG編集)'!AL$2,'受領情報一覧(KPMG編集)'!$2:$100,ROW()-1,0)),"")</f>
        <v/>
      </c>
      <c r="AM94" s="45" t="str">
        <f>IFERROR(IF(HLOOKUP('回答結果(KPMG編集)'!AM$2,'受領情報一覧(KPMG編集)'!$2:$100,ROW()-1,0)="","",HLOOKUP('回答結果(KPMG編集)'!AM$2,'受領情報一覧(KPMG編集)'!$2:$100,ROW()-1,0)),"")</f>
        <v/>
      </c>
      <c r="AN94" s="45" t="str">
        <f>IFERROR(IF(HLOOKUP('回答結果(KPMG編集)'!AN$2,'受領情報一覧(KPMG編集)'!$2:$100,ROW()-1,0)="","",HLOOKUP('回答結果(KPMG編集)'!AN$2,'受領情報一覧(KPMG編集)'!$2:$100,ROW()-1,0)),"")</f>
        <v/>
      </c>
      <c r="AO94" s="45" t="str">
        <f>IFERROR(IF(HLOOKUP('回答結果(KPMG編集)'!AO$2,'受領情報一覧(KPMG編集)'!$2:$100,ROW()-1,0)="","",HLOOKUP('回答結果(KPMG編集)'!AO$2,'受領情報一覧(KPMG編集)'!$2:$100,ROW()-1,0)),"")</f>
        <v/>
      </c>
      <c r="AP94" s="45" t="str">
        <f>IFERROR(IF(HLOOKUP('回答結果(KPMG編集)'!AP$2,'受領情報一覧(KPMG編集)'!$2:$100,ROW()-1,0)="","",HLOOKUP('回答結果(KPMG編集)'!AP$2,'受領情報一覧(KPMG編集)'!$2:$100,ROW()-1,0)),"")</f>
        <v/>
      </c>
      <c r="AQ94" s="45" t="str">
        <f>IFERROR(IF(HLOOKUP('回答結果(KPMG編集)'!AQ$2,'受領情報一覧(KPMG編集)'!$2:$100,ROW()-1,0)="","",HLOOKUP('回答結果(KPMG編集)'!AQ$2,'受領情報一覧(KPMG編集)'!$2:$100,ROW()-1,0)),"")</f>
        <v/>
      </c>
      <c r="AR94" s="45" t="str">
        <f>IFERROR(IF(HLOOKUP('回答結果(KPMG編集)'!AR$2,'受領情報一覧(KPMG編集)'!$2:$100,ROW()-1,0)="","",HLOOKUP('回答結果(KPMG編集)'!AR$2,'受領情報一覧(KPMG編集)'!$2:$100,ROW()-1,0)),"")</f>
        <v/>
      </c>
      <c r="AS94" s="45" t="str">
        <f>IFERROR(IF(HLOOKUP('回答結果(KPMG編集)'!AS$2,'受領情報一覧(KPMG編集)'!$2:$100,ROW()-1,0)="","",HLOOKUP('回答結果(KPMG編集)'!AS$2,'受領情報一覧(KPMG編集)'!$2:$100,ROW()-1,0)),"")</f>
        <v/>
      </c>
      <c r="AT94" s="45" t="str">
        <f>IFERROR(IF(HLOOKUP('回答結果(KPMG編集)'!AT$2,'受領情報一覧(KPMG編集)'!$2:$100,ROW()-1,0)="","",HLOOKUP('回答結果(KPMG編集)'!AT$2,'受領情報一覧(KPMG編集)'!$2:$100,ROW()-1,0)),"")</f>
        <v/>
      </c>
      <c r="AU94" s="45" t="str">
        <f>IFERROR(IF(HLOOKUP('回答結果(KPMG編集)'!AU$2,'受領情報一覧(KPMG編集)'!$2:$100,ROW()-1,0)="","",HLOOKUP('回答結果(KPMG編集)'!AU$2,'受領情報一覧(KPMG編集)'!$2:$100,ROW()-1,0)),"")</f>
        <v/>
      </c>
      <c r="AV94" s="45" t="str">
        <f>IFERROR(IF(HLOOKUP('回答結果(KPMG編集)'!AV$2,'受領情報一覧(KPMG編集)'!$2:$100,ROW()-1,0)="","",HLOOKUP('回答結果(KPMG編集)'!AV$2,'受領情報一覧(KPMG編集)'!$2:$100,ROW()-1,0)),"")</f>
        <v/>
      </c>
      <c r="AW94" s="45" t="str">
        <f>IFERROR(IF(HLOOKUP('回答結果(KPMG編集)'!AW$2,'受領情報一覧(KPMG編集)'!$2:$100,ROW()-1,0)="","",HLOOKUP('回答結果(KPMG編集)'!AW$2,'受領情報一覧(KPMG編集)'!$2:$100,ROW()-1,0)),"")</f>
        <v/>
      </c>
      <c r="AX94" s="45" t="str">
        <f>IFERROR(IF(HLOOKUP('回答結果(KPMG編集)'!AX$2,'受領情報一覧(KPMG編集)'!$2:$100,ROW()-1,0)="","",HLOOKUP('回答結果(KPMG編集)'!AX$2,'受領情報一覧(KPMG編集)'!$2:$100,ROW()-1,0)),"")</f>
        <v/>
      </c>
      <c r="AY94" s="45" t="str">
        <f>IFERROR(IF(HLOOKUP('回答結果(KPMG編集)'!AY$2,'受領情報一覧(KPMG編集)'!$2:$100,ROW()-1,0)="","",HLOOKUP('回答結果(KPMG編集)'!AY$2,'受領情報一覧(KPMG編集)'!$2:$100,ROW()-1,0)),"")</f>
        <v/>
      </c>
      <c r="AZ94" s="45" t="str">
        <f>IFERROR(IF(HLOOKUP('回答結果(KPMG編集)'!AZ$2,'受領情報一覧(KPMG編集)'!$2:$100,ROW()-1,0)="","",HLOOKUP('回答結果(KPMG編集)'!AZ$2,'受領情報一覧(KPMG編集)'!$2:$100,ROW()-1,0)),"")</f>
        <v/>
      </c>
      <c r="BA94" s="45" t="str">
        <f>IFERROR(IF(HLOOKUP('回答結果(KPMG編集)'!BA$2,'受領情報一覧(KPMG編集)'!$2:$100,ROW()-1,0)="","",HLOOKUP('回答結果(KPMG編集)'!BA$2,'受領情報一覧(KPMG編集)'!$2:$100,ROW()-1,0)),"")</f>
        <v/>
      </c>
      <c r="BB94" s="185" t="str">
        <f>IFERROR(IF(HLOOKUP('回答結果(KPMG編集)'!BB$2,'受領情報一覧(KPMG編集)'!$2:$100,ROW()-1,0)="","",HLOOKUP('回答結果(KPMG編集)'!BB$2,'受領情報一覧(KPMG編集)'!$2:$100,ROW()-1,0)),"")</f>
        <v/>
      </c>
      <c r="BC94" s="45" t="str">
        <f>IFERROR(IF(HLOOKUP('回答結果(KPMG編集)'!BC$2,'受領情報一覧(KPMG編集)'!$2:$100,ROW()-1,0)="","",HLOOKUP('回答結果(KPMG編集)'!BC$2,'受領情報一覧(KPMG編集)'!$2:$100,ROW()-1,0)),"")</f>
        <v/>
      </c>
      <c r="BD94" s="45" t="str">
        <f>IFERROR(IF(HLOOKUP('回答結果(KPMG編集)'!BD$2,'受領情報一覧(KPMG編集)'!$2:$100,ROW()-1,0)="","",HLOOKUP('回答結果(KPMG編集)'!BD$2,'受領情報一覧(KPMG編集)'!$2:$100,ROW()-1,0)),"")</f>
        <v/>
      </c>
      <c r="BE94" s="45" t="str">
        <f>IFERROR(IF(HLOOKUP('回答結果(KPMG編集)'!BE$2,'受領情報一覧(KPMG編集)'!$2:$100,ROW()-1,0)="","",HLOOKUP('回答結果(KPMG編集)'!BE$2,'受領情報一覧(KPMG編集)'!$2:$100,ROW()-1,0)),"")</f>
        <v/>
      </c>
      <c r="BF94" s="45" t="str">
        <f>IFERROR(IF(HLOOKUP('回答結果(KPMG編集)'!BF$2,'受領情報一覧(KPMG編集)'!$2:$100,ROW()-1,0)="","",HLOOKUP('回答結果(KPMG編集)'!BF$2,'受領情報一覧(KPMG編集)'!$2:$100,ROW()-1,0)),"")</f>
        <v/>
      </c>
      <c r="BG94" s="45" t="str">
        <f>IFERROR(IF(HLOOKUP('回答結果(KPMG編集)'!BG$2,'受領情報一覧(KPMG編集)'!$2:$100,ROW()-1,0)="","",HLOOKUP('回答結果(KPMG編集)'!BG$2,'受領情報一覧(KPMG編集)'!$2:$100,ROW()-1,0)),"")</f>
        <v/>
      </c>
      <c r="BH94" s="45" t="str">
        <f>IFERROR(IF(HLOOKUP('回答結果(KPMG編集)'!BH$2,'受領情報一覧(KPMG編集)'!$2:$100,ROW()-1,0)="","",HLOOKUP('回答結果(KPMG編集)'!BH$2,'受領情報一覧(KPMG編集)'!$2:$100,ROW()-1,0)),"")</f>
        <v/>
      </c>
      <c r="BI94" s="45" t="str">
        <f>IFERROR(IF(HLOOKUP('回答結果(KPMG編集)'!BI$2,'受領情報一覧(KPMG編集)'!$2:$100,ROW()-1,0)="","",HLOOKUP('回答結果(KPMG編集)'!BI$2,'受領情報一覧(KPMG編集)'!$2:$100,ROW()-1,0)),"")</f>
        <v/>
      </c>
      <c r="BJ94" s="45" t="str">
        <f>IFERROR(IF(HLOOKUP('回答結果(KPMG編集)'!BJ$2,'受領情報一覧(KPMG編集)'!$2:$100,ROW()-1,0)="","",HLOOKUP('回答結果(KPMG編集)'!BJ$2,'受領情報一覧(KPMG編集)'!$2:$100,ROW()-1,0)),"")</f>
        <v/>
      </c>
      <c r="BK94" s="45" t="str">
        <f>IFERROR(IF(HLOOKUP('回答結果(KPMG編集)'!BK$2,'受領情報一覧(KPMG編集)'!$2:$100,ROW()-1,0)="","",HLOOKUP('回答結果(KPMG編集)'!BK$2,'受領情報一覧(KPMG編集)'!$2:$100,ROW()-1,0)),"")</f>
        <v/>
      </c>
      <c r="BL94" s="45" t="str">
        <f>IFERROR(IF(HLOOKUP('回答結果(KPMG編集)'!BL$2,'受領情報一覧(KPMG編集)'!$2:$100,ROW()-1,0)="","",HLOOKUP('回答結果(KPMG編集)'!BL$2,'受領情報一覧(KPMG編集)'!$2:$100,ROW()-1,0)),"")</f>
        <v/>
      </c>
      <c r="BM94" s="45" t="str">
        <f>IFERROR(IF(HLOOKUP('回答結果(KPMG編集)'!BM$2,'受領情報一覧(KPMG編集)'!$2:$100,ROW()-1,0)="","",HLOOKUP('回答結果(KPMG編集)'!BM$2,'受領情報一覧(KPMG編集)'!$2:$100,ROW()-1,0)),"")</f>
        <v/>
      </c>
      <c r="BN94" s="45" t="str">
        <f>IFERROR(IF(HLOOKUP('回答結果(KPMG編集)'!BN$2,'受領情報一覧(KPMG編集)'!$2:$100,ROW()-1,0)="","",HLOOKUP('回答結果(KPMG編集)'!BN$2,'受領情報一覧(KPMG編集)'!$2:$100,ROW()-1,0)),"")</f>
        <v/>
      </c>
      <c r="BO94" s="45" t="str">
        <f>IFERROR(IF(HLOOKUP('回答結果(KPMG編集)'!BO$2,'受領情報一覧(KPMG編集)'!$2:$100,ROW()-1,0)="","",HLOOKUP('回答結果(KPMG編集)'!BO$2,'受領情報一覧(KPMG編集)'!$2:$100,ROW()-1,0)),"")</f>
        <v/>
      </c>
      <c r="BP94" s="45" t="str">
        <f>IFERROR(IF(HLOOKUP('回答結果(KPMG編集)'!BP$2,'受領情報一覧(KPMG編集)'!$2:$100,ROW()-1,0)="","",HLOOKUP('回答結果(KPMG編集)'!BP$2,'受領情報一覧(KPMG編集)'!$2:$100,ROW()-1,0)),"")</f>
        <v/>
      </c>
      <c r="BQ94" s="45" t="str">
        <f>IFERROR(IF(HLOOKUP('回答結果(KPMG編集)'!BQ$2,'受領情報一覧(KPMG編集)'!$2:$100,ROW()-1,0)="","",HLOOKUP('回答結果(KPMG編集)'!BQ$2,'受領情報一覧(KPMG編集)'!$2:$100,ROW()-1,0)),"")</f>
        <v/>
      </c>
      <c r="BR94" s="45" t="str">
        <f>IFERROR(IF(HLOOKUP('回答結果(KPMG編集)'!BR$2,'受領情報一覧(KPMG編集)'!$2:$100,ROW()-1,0)="","",HLOOKUP('回答結果(KPMG編集)'!BR$2,'受領情報一覧(KPMG編集)'!$2:$100,ROW()-1,0)),"")</f>
        <v/>
      </c>
      <c r="BS94" s="45" t="str">
        <f>IFERROR(IF(HLOOKUP('回答結果(KPMG編集)'!BS$2,'受領情報一覧(KPMG編集)'!$2:$100,ROW()-1,0)="","",HLOOKUP('回答結果(KPMG編集)'!BS$2,'受領情報一覧(KPMG編集)'!$2:$100,ROW()-1,0)),"")</f>
        <v/>
      </c>
      <c r="BT94" s="45" t="str">
        <f>IFERROR(IF(HLOOKUP('回答結果(KPMG編集)'!BT$2,'受領情報一覧(KPMG編集)'!$2:$100,ROW()-1,0)="","",HLOOKUP('回答結果(KPMG編集)'!BT$2,'受領情報一覧(KPMG編集)'!$2:$100,ROW()-1,0)),"")</f>
        <v/>
      </c>
      <c r="BU94" s="45" t="str">
        <f>IFERROR(IF(HLOOKUP('回答結果(KPMG編集)'!BU$2,'受領情報一覧(KPMG編集)'!$2:$100,ROW()-1,0)="","",HLOOKUP('回答結果(KPMG編集)'!BU$2,'受領情報一覧(KPMG編集)'!$2:$100,ROW()-1,0)),"")</f>
        <v/>
      </c>
      <c r="BV94" s="45" t="str">
        <f>IFERROR(IF(HLOOKUP('回答結果(KPMG編集)'!BV$2,'受領情報一覧(KPMG編集)'!$2:$100,ROW()-1,0)="","",HLOOKUP('回答結果(KPMG編集)'!BV$2,'受領情報一覧(KPMG編集)'!$2:$100,ROW()-1,0)),"")</f>
        <v/>
      </c>
      <c r="BW94" s="45" t="str">
        <f>IFERROR(IF(HLOOKUP('回答結果(KPMG編集)'!BW$2,'受領情報一覧(KPMG編集)'!$2:$100,ROW()-1,0)="","",HLOOKUP('回答結果(KPMG編集)'!BW$2,'受領情報一覧(KPMG編集)'!$2:$100,ROW()-1,0)),"")</f>
        <v/>
      </c>
      <c r="BX94" s="45" t="str">
        <f>IFERROR(IF(HLOOKUP('回答結果(KPMG編集)'!BX$2,'受領情報一覧(KPMG編集)'!$2:$100,ROW()-1,0)="","",HLOOKUP('回答結果(KPMG編集)'!BX$2,'受領情報一覧(KPMG編集)'!$2:$100,ROW()-1,0)),"")</f>
        <v/>
      </c>
      <c r="BY94" s="45" t="str">
        <f>IFERROR(IF(HLOOKUP('回答結果(KPMG編集)'!BY$2,'受領情報一覧(KPMG編集)'!$2:$100,ROW()-1,0)="","",HLOOKUP('回答結果(KPMG編集)'!BY$2,'受領情報一覧(KPMG編集)'!$2:$100,ROW()-1,0)),"")</f>
        <v/>
      </c>
      <c r="BZ94" s="45" t="str">
        <f>IFERROR(IF(HLOOKUP('回答結果(KPMG編集)'!BZ$2,'受領情報一覧(KPMG編集)'!$2:$100,ROW()-1,0)="","",HLOOKUP('回答結果(KPMG編集)'!BZ$2,'受領情報一覧(KPMG編集)'!$2:$100,ROW()-1,0)),"")</f>
        <v/>
      </c>
      <c r="CA94" s="45" t="str">
        <f>IFERROR(IF(HLOOKUP('回答結果(KPMG編集)'!CA$2,'受領情報一覧(KPMG編集)'!$2:$100,ROW()-1,0)="","",HLOOKUP('回答結果(KPMG編集)'!CA$2,'受領情報一覧(KPMG編集)'!$2:$100,ROW()-1,0)),"")</f>
        <v/>
      </c>
      <c r="CB94" s="45" t="str">
        <f>IFERROR(IF(HLOOKUP('回答結果(KPMG編集)'!CB$2,'受領情報一覧(KPMG編集)'!$2:$100,ROW()-1,0)="","",HLOOKUP('回答結果(KPMG編集)'!CB$2,'受領情報一覧(KPMG編集)'!$2:$100,ROW()-1,0)),"")</f>
        <v/>
      </c>
      <c r="CC94" s="45" t="str">
        <f>IFERROR(IF(HLOOKUP('回答結果(KPMG編集)'!CC$2,'受領情報一覧(KPMG編集)'!$2:$100,ROW()-1,0)="","",HLOOKUP('回答結果(KPMG編集)'!CC$2,'受領情報一覧(KPMG編集)'!$2:$100,ROW()-1,0)),"")</f>
        <v/>
      </c>
      <c r="CD94" s="45" t="str">
        <f>IFERROR(IF(HLOOKUP('回答結果(KPMG編集)'!CD$2,'受領情報一覧(KPMG編集)'!$2:$100,ROW()-1,0)="","",HLOOKUP('回答結果(KPMG編集)'!CD$2,'受領情報一覧(KPMG編集)'!$2:$100,ROW()-1,0)),"")</f>
        <v/>
      </c>
      <c r="CE94" s="45" t="str">
        <f>IFERROR(IF(HLOOKUP('回答結果(KPMG編集)'!CE$2,'受領情報一覧(KPMG編集)'!$2:$100,ROW()-1,0)="","",HLOOKUP('回答結果(KPMG編集)'!CE$2,'受領情報一覧(KPMG編集)'!$2:$100,ROW()-1,0)),"")</f>
        <v/>
      </c>
      <c r="CF94" s="45" t="str">
        <f>IFERROR(IF(HLOOKUP('回答結果(KPMG編集)'!CF$2,'受領情報一覧(KPMG編集)'!$2:$100,ROW()-1,0)="","",HLOOKUP('回答結果(KPMG編集)'!CF$2,'受領情報一覧(KPMG編集)'!$2:$100,ROW()-1,0)),"")</f>
        <v/>
      </c>
      <c r="CG94" s="45" t="str">
        <f>IFERROR(IF(HLOOKUP('回答結果(KPMG編集)'!CG$2,'受領情報一覧(KPMG編集)'!$2:$100,ROW()-1,0)="","",HLOOKUP('回答結果(KPMG編集)'!CG$2,'受領情報一覧(KPMG編集)'!$2:$100,ROW()-1,0)),"")</f>
        <v/>
      </c>
      <c r="CH94" s="45" t="str">
        <f>IFERROR(IF(HLOOKUP('回答結果(KPMG編集)'!CH$2,'受領情報一覧(KPMG編集)'!$2:$100,ROW()-1,0)="","",HLOOKUP('回答結果(KPMG編集)'!CH$2,'受領情報一覧(KPMG編集)'!$2:$100,ROW()-1,0)),"")</f>
        <v/>
      </c>
      <c r="CI94" s="45" t="str">
        <f>IFERROR(IF(HLOOKUP('回答結果(KPMG編集)'!CI$2,'受領情報一覧(KPMG編集)'!$2:$100,ROW()-1,0)="","",HLOOKUP('回答結果(KPMG編集)'!CI$2,'受領情報一覧(KPMG編集)'!$2:$100,ROW()-1,0)),"")</f>
        <v/>
      </c>
      <c r="CJ94" s="45" t="str">
        <f>IFERROR(IF(HLOOKUP('回答結果(KPMG編集)'!CJ$2,'受領情報一覧(KPMG編集)'!$2:$100,ROW()-1,0)="","",HLOOKUP('回答結果(KPMG編集)'!CJ$2,'受領情報一覧(KPMG編集)'!$2:$100,ROW()-1,0)),"")</f>
        <v/>
      </c>
      <c r="CK94" s="45" t="str">
        <f>IFERROR(IF(HLOOKUP('回答結果(KPMG編集)'!CK$2,'受領情報一覧(KPMG編集)'!$2:$100,ROW()-1,0)="","",HLOOKUP('回答結果(KPMG編集)'!CK$2,'受領情報一覧(KPMG編集)'!$2:$100,ROW()-1,0)),"")</f>
        <v/>
      </c>
      <c r="CL94" s="45" t="str">
        <f>IFERROR(IF(HLOOKUP('回答結果(KPMG編集)'!CL$2,'受領情報一覧(KPMG編集)'!$2:$100,ROW()-1,0)="","",HLOOKUP('回答結果(KPMG編集)'!CL$2,'受領情報一覧(KPMG編集)'!$2:$100,ROW()-1,0)),"")</f>
        <v/>
      </c>
      <c r="CM94" s="45" t="str">
        <f>IFERROR(IF(HLOOKUP('回答結果(KPMG編集)'!CM$2,'受領情報一覧(KPMG編集)'!$2:$100,ROW()-1,0)="","",HLOOKUP('回答結果(KPMG編集)'!CM$2,'受領情報一覧(KPMG編集)'!$2:$100,ROW()-1,0)),"")</f>
        <v/>
      </c>
      <c r="CN94" s="45" t="str">
        <f>IFERROR(IF(HLOOKUP('回答結果(KPMG編集)'!CN$2,'受領情報一覧(KPMG編集)'!$2:$100,ROW()-1,0)="","",HLOOKUP('回答結果(KPMG編集)'!CN$2,'受領情報一覧(KPMG編集)'!$2:$100,ROW()-1,0)),"")</f>
        <v/>
      </c>
      <c r="CO94" s="45" t="str">
        <f>IFERROR(IF(HLOOKUP('回答結果(KPMG編集)'!CO$2,'受領情報一覧(KPMG編集)'!$2:$100,ROW()-1,0)="","",HLOOKUP('回答結果(KPMG編集)'!CO$2,'受領情報一覧(KPMG編集)'!$2:$100,ROW()-1,0)),"")</f>
        <v/>
      </c>
      <c r="CP94" s="45" t="str">
        <f>IFERROR(IF(HLOOKUP('回答結果(KPMG編集)'!CP$2,'受領情報一覧(KPMG編集)'!$2:$100,ROW()-1,0)="","",HLOOKUP('回答結果(KPMG編集)'!CP$2,'受領情報一覧(KPMG編集)'!$2:$100,ROW()-1,0)),"")</f>
        <v/>
      </c>
      <c r="CQ94" s="45" t="str">
        <f>IFERROR(IF(HLOOKUP('回答結果(KPMG編集)'!CQ$2,'受領情報一覧(KPMG編集)'!$2:$100,ROW()-1,0)="","",HLOOKUP('回答結果(KPMG編集)'!CQ$2,'受領情報一覧(KPMG編集)'!$2:$100,ROW()-1,0)),"")</f>
        <v/>
      </c>
      <c r="CR94" s="45" t="str">
        <f>IFERROR(IF(HLOOKUP('回答結果(KPMG編集)'!CR$2,'受領情報一覧(KPMG編集)'!$2:$100,ROW()-1,0)="","",HLOOKUP('回答結果(KPMG編集)'!CR$2,'受領情報一覧(KPMG編集)'!$2:$100,ROW()-1,0)),"")</f>
        <v/>
      </c>
      <c r="CS94" s="45" t="str">
        <f>IFERROR(IF(HLOOKUP('回答結果(KPMG編集)'!CS$2,'受領情報一覧(KPMG編集)'!$2:$100,ROW()-1,0)="","",HLOOKUP('回答結果(KPMG編集)'!CS$2,'受領情報一覧(KPMG編集)'!$2:$100,ROW()-1,0)),"")</f>
        <v/>
      </c>
      <c r="CT94" s="45" t="str">
        <f>IFERROR(IF(HLOOKUP('回答結果(KPMG編集)'!CT$2,'受領情報一覧(KPMG編集)'!$2:$100,ROW()-1,0)="","",HLOOKUP('回答結果(KPMG編集)'!CT$2,'受領情報一覧(KPMG編集)'!$2:$100,ROW()-1,0)),"")</f>
        <v/>
      </c>
      <c r="CU94" s="45" t="str">
        <f>IFERROR(IF(HLOOKUP('回答結果(KPMG編集)'!CU$2,'受領情報一覧(KPMG編集)'!$2:$100,ROW()-1,0)="","",HLOOKUP('回答結果(KPMG編集)'!CU$2,'受領情報一覧(KPMG編集)'!$2:$100,ROW()-1,0)),"")</f>
        <v/>
      </c>
      <c r="CV94" s="45" t="str">
        <f>IFERROR(IF(HLOOKUP('回答結果(KPMG編集)'!CV$2,'受領情報一覧(KPMG編集)'!$2:$100,ROW()-1,0)="","",HLOOKUP('回答結果(KPMG編集)'!CV$2,'受領情報一覧(KPMG編集)'!$2:$100,ROW()-1,0)),"")</f>
        <v/>
      </c>
      <c r="CW94" s="45" t="str">
        <f>IFERROR(IF(HLOOKUP('回答結果(KPMG編集)'!CW$2,'受領情報一覧(KPMG編集)'!$2:$100,ROW()-1,0)="","",HLOOKUP('回答結果(KPMG編集)'!CW$2,'受領情報一覧(KPMG編集)'!$2:$100,ROW()-1,0)),"")</f>
        <v/>
      </c>
      <c r="CX94" s="45" t="str">
        <f>IFERROR(IF(HLOOKUP('回答結果(KPMG編集)'!CX$2,'受領情報一覧(KPMG編集)'!$2:$100,ROW()-1,0)="","",HLOOKUP('回答結果(KPMG編集)'!CX$2,'受領情報一覧(KPMG編集)'!$2:$100,ROW()-1,0)),"")</f>
        <v/>
      </c>
      <c r="CY94" s="45" t="str">
        <f>IFERROR(IF(HLOOKUP('回答結果(KPMG編集)'!CY$2,'受領情報一覧(KPMG編集)'!$2:$100,ROW()-1,0)="","",HLOOKUP('回答結果(KPMG編集)'!CY$2,'受領情報一覧(KPMG編集)'!$2:$100,ROW()-1,0)),"")</f>
        <v/>
      </c>
      <c r="CZ94" s="45" t="str">
        <f>IFERROR(IF(HLOOKUP('回答結果(KPMG編集)'!CZ$2,'受領情報一覧(KPMG編集)'!$2:$100,ROW()-1,0)="","",HLOOKUP('回答結果(KPMG編集)'!CZ$2,'受領情報一覧(KPMG編集)'!$2:$100,ROW()-1,0)),"")</f>
        <v/>
      </c>
      <c r="DA94" s="45" t="str">
        <f>IFERROR(IF(HLOOKUP('回答結果(KPMG編集)'!DA$2,'受領情報一覧(KPMG編集)'!$2:$100,ROW()-1,0)="","",HLOOKUP('回答結果(KPMG編集)'!DA$2,'受領情報一覧(KPMG編集)'!$2:$100,ROW()-1,0)),"")</f>
        <v/>
      </c>
      <c r="DB94" s="45" t="str">
        <f>IFERROR(IF(HLOOKUP('回答結果(KPMG編集)'!DB$2,'受領情報一覧(KPMG編集)'!$2:$100,ROW()-1,0)="","",HLOOKUP('回答結果(KPMG編集)'!DB$2,'受領情報一覧(KPMG編集)'!$2:$100,ROW()-1,0)),"")</f>
        <v/>
      </c>
      <c r="DC94" s="45" t="str">
        <f>IFERROR(IF(HLOOKUP('回答結果(KPMG編集)'!DC$2,'受領情報一覧(KPMG編集)'!$2:$100,ROW()-1,0)="","",HLOOKUP('回答結果(KPMG編集)'!DC$2,'受領情報一覧(KPMG編集)'!$2:$100,ROW()-1,0)),"")</f>
        <v/>
      </c>
      <c r="DD94" s="45" t="str">
        <f>IFERROR(IF(HLOOKUP('回答結果(KPMG編集)'!DD$2,'受領情報一覧(KPMG編集)'!$2:$100,ROW()-1,0)="","",HLOOKUP('回答結果(KPMG編集)'!DD$2,'受領情報一覧(KPMG編集)'!$2:$100,ROW()-1,0)),"")</f>
        <v/>
      </c>
      <c r="DE94" s="45" t="str">
        <f>IFERROR(IF(HLOOKUP('回答結果(KPMG編集)'!DE$2,'受領情報一覧(KPMG編集)'!$2:$100,ROW()-1,0)="","",HLOOKUP('回答結果(KPMG編集)'!DE$2,'受領情報一覧(KPMG編集)'!$2:$100,ROW()-1,0)),"")</f>
        <v/>
      </c>
      <c r="DF94" s="45" t="str">
        <f>IFERROR(IF(HLOOKUP('回答結果(KPMG編集)'!DF$2,'受領情報一覧(KPMG編集)'!$2:$100,ROW()-1,0)="","",HLOOKUP('回答結果(KPMG編集)'!DF$2,'受領情報一覧(KPMG編集)'!$2:$100,ROW()-1,0)),"")</f>
        <v/>
      </c>
      <c r="DG94" s="45" t="str">
        <f>IFERROR(IF(HLOOKUP('回答結果(KPMG編集)'!DG$2,'受領情報一覧(KPMG編集)'!$2:$100,ROW()-1,0)="","",HLOOKUP('回答結果(KPMG編集)'!DG$2,'受領情報一覧(KPMG編集)'!$2:$100,ROW()-1,0)),"")</f>
        <v/>
      </c>
      <c r="DH94" s="45" t="str">
        <f>IFERROR(IF(HLOOKUP('回答結果(KPMG編集)'!DH$2,'受領情報一覧(KPMG編集)'!$2:$100,ROW()-1,0)="","",HLOOKUP('回答結果(KPMG編集)'!DH$2,'受領情報一覧(KPMG編集)'!$2:$100,ROW()-1,0)),"")</f>
        <v/>
      </c>
      <c r="DI94" s="45" t="str">
        <f>IFERROR(IF(HLOOKUP('回答結果(KPMG編集)'!DI$2,'受領情報一覧(KPMG編集)'!$2:$100,ROW()-1,0)="","",HLOOKUP('回答結果(KPMG編集)'!DI$2,'受領情報一覧(KPMG編集)'!$2:$100,ROW()-1,0)),"")</f>
        <v/>
      </c>
      <c r="DJ94" s="45" t="str">
        <f>IFERROR(IF(HLOOKUP('回答結果(KPMG編集)'!DJ$2,'受領情報一覧(KPMG編集)'!$2:$100,ROW()-1,0)="","",HLOOKUP('回答結果(KPMG編集)'!DJ$2,'受領情報一覧(KPMG編集)'!$2:$100,ROW()-1,0)),"")</f>
        <v/>
      </c>
      <c r="DK94" s="45" t="str">
        <f>IFERROR(IF(HLOOKUP('回答結果(KPMG編集)'!DK$2,'受領情報一覧(KPMG編集)'!$2:$100,ROW()-1,0)="","",HLOOKUP('回答結果(KPMG編集)'!DK$2,'受領情報一覧(KPMG編集)'!$2:$100,ROW()-1,0)),"")</f>
        <v/>
      </c>
      <c r="DL94" s="45" t="str">
        <f>IFERROR(IF(HLOOKUP('回答結果(KPMG編集)'!DL$2,'受領情報一覧(KPMG編集)'!$2:$100,ROW()-1,0)="","",HLOOKUP('回答結果(KPMG編集)'!DL$2,'受領情報一覧(KPMG編集)'!$2:$100,ROW()-1,0)),"")</f>
        <v/>
      </c>
      <c r="DM94" s="45" t="str">
        <f>IFERROR(IF(HLOOKUP('回答結果(KPMG編集)'!DM$2,'受領情報一覧(KPMG編集)'!$2:$100,ROW()-1,0)="","",HLOOKUP('回答結果(KPMG編集)'!DM$2,'受領情報一覧(KPMG編集)'!$2:$100,ROW()-1,0)),"")</f>
        <v/>
      </c>
      <c r="DN94" s="45" t="str">
        <f>IFERROR(IF(HLOOKUP('回答結果(KPMG編集)'!DN$2,'受領情報一覧(KPMG編集)'!$2:$100,ROW()-1,0)="","",HLOOKUP('回答結果(KPMG編集)'!DN$2,'受領情報一覧(KPMG編集)'!$2:$100,ROW()-1,0)),"")</f>
        <v/>
      </c>
      <c r="DO94" s="45" t="str">
        <f>IFERROR(IF(HLOOKUP('回答結果(KPMG編集)'!DO$2,'受領情報一覧(KPMG編集)'!$2:$100,ROW()-1,0)="","",HLOOKUP('回答結果(KPMG編集)'!DO$2,'受領情報一覧(KPMG編集)'!$2:$100,ROW()-1,0)),"")</f>
        <v/>
      </c>
      <c r="DP94" s="45" t="str">
        <f>IFERROR(IF(HLOOKUP('回答結果(KPMG編集)'!DP$2,'受領情報一覧(KPMG編集)'!$2:$100,ROW()-1,0)="","",HLOOKUP('回答結果(KPMG編集)'!DP$2,'受領情報一覧(KPMG編集)'!$2:$100,ROW()-1,0)),"")</f>
        <v/>
      </c>
      <c r="DQ94" s="45" t="str">
        <f>IFERROR(IF(HLOOKUP('回答結果(KPMG編集)'!DQ$2,'受領情報一覧(KPMG編集)'!$2:$100,ROW()-1,0)="","",HLOOKUP('回答結果(KPMG編集)'!DQ$2,'受領情報一覧(KPMG編集)'!$2:$100,ROW()-1,0)),"")</f>
        <v/>
      </c>
      <c r="DR94" s="45" t="str">
        <f>IFERROR(IF(HLOOKUP('回答結果(KPMG編集)'!DR$2,'受領情報一覧(KPMG編集)'!$2:$100,ROW()-1,0)="","",HLOOKUP('回答結果(KPMG編集)'!DR$2,'受領情報一覧(KPMG編集)'!$2:$100,ROW()-1,0)),"")</f>
        <v/>
      </c>
      <c r="DS94" s="45" t="str">
        <f>IFERROR(IF(HLOOKUP('回答結果(KPMG編集)'!DS$2,'受領情報一覧(KPMG編集)'!$2:$100,ROW()-1,0)="","",HLOOKUP('回答結果(KPMG編集)'!DS$2,'受領情報一覧(KPMG編集)'!$2:$100,ROW()-1,0)),"")</f>
        <v/>
      </c>
      <c r="DT94" s="45" t="str">
        <f>IFERROR(IF(HLOOKUP('回答結果(KPMG編集)'!DT$2,'受領情報一覧(KPMG編集)'!$2:$100,ROW()-1,0)="","",HLOOKUP('回答結果(KPMG編集)'!DT$2,'受領情報一覧(KPMG編集)'!$2:$100,ROW()-1,0)),"")</f>
        <v/>
      </c>
      <c r="DU94" s="45" t="str">
        <f>IFERROR(IF(HLOOKUP('回答結果(KPMG編集)'!DU$2,'受領情報一覧(KPMG編集)'!$2:$100,ROW()-1,0)="","",HLOOKUP('回答結果(KPMG編集)'!DU$2,'受領情報一覧(KPMG編集)'!$2:$100,ROW()-1,0)),"")</f>
        <v/>
      </c>
      <c r="DV94" s="45" t="str">
        <f>IFERROR(IF(HLOOKUP('回答結果(KPMG編集)'!DV$2,'受領情報一覧(KPMG編集)'!$2:$100,ROW()-1,0)="","",HLOOKUP('回答結果(KPMG編集)'!DV$2,'受領情報一覧(KPMG編集)'!$2:$100,ROW()-1,0)),"")</f>
        <v/>
      </c>
      <c r="DW94" s="45" t="str">
        <f>IFERROR(IF(HLOOKUP('回答結果(KPMG編集)'!DW$2,'受領情報一覧(KPMG編集)'!$2:$100,ROW()-1,0)="","",HLOOKUP('回答結果(KPMG編集)'!DW$2,'受領情報一覧(KPMG編集)'!$2:$100,ROW()-1,0)),"")</f>
        <v/>
      </c>
      <c r="DX94" s="45" t="str">
        <f>IFERROR(IF(HLOOKUP('回答結果(KPMG編集)'!DX$2,'受領情報一覧(KPMG編集)'!$2:$100,ROW()-1,0)="","",HLOOKUP('回答結果(KPMG編集)'!DX$2,'受領情報一覧(KPMG編集)'!$2:$100,ROW()-1,0)),"")</f>
        <v/>
      </c>
      <c r="DY94" s="45" t="str">
        <f>IFERROR(IF(HLOOKUP('回答結果(KPMG編集)'!DY$2,'受領情報一覧(KPMG編集)'!$2:$100,ROW()-1,0)="","",HLOOKUP('回答結果(KPMG編集)'!DY$2,'受領情報一覧(KPMG編集)'!$2:$100,ROW()-1,0)),"")</f>
        <v/>
      </c>
      <c r="DZ94" s="45" t="str">
        <f>IFERROR(IF(HLOOKUP('回答結果(KPMG編集)'!DZ$2,'受領情報一覧(KPMG編集)'!$2:$100,ROW()-1,0)="","",HLOOKUP('回答結果(KPMG編集)'!DZ$2,'受領情報一覧(KPMG編集)'!$2:$100,ROW()-1,0)),"")</f>
        <v/>
      </c>
      <c r="EA94" s="45" t="str">
        <f>IFERROR(IF(HLOOKUP('回答結果(KPMG編集)'!EA$3,'受領情報一覧(KPMG編集)'!$3:$100,ROW()-2,0)="","",HLOOKUP('回答結果(KPMG編集)'!EA$3,'受領情報一覧(KPMG編集)'!$3:$100,ROW()-2,0)),"")</f>
        <v/>
      </c>
      <c r="EB94" s="45" t="str">
        <f>IFERROR(IF(HLOOKUP('回答結果(KPMG編集)'!EB$3,'受領情報一覧(KPMG編集)'!$3:$100,ROW()-2,0)="","",HLOOKUP('回答結果(KPMG編集)'!EB$3,'受領情報一覧(KPMG編集)'!$3:$100,ROW()-2,0)),"")</f>
        <v/>
      </c>
    </row>
    <row r="95" spans="2:132" x14ac:dyDescent="0.55000000000000004">
      <c r="B95" s="67" t="str">
        <f>IFERROR(IF(Table1[[#This Row],[回答ID]]="","",Table1[[#This Row],[回答ID]]),"")</f>
        <v/>
      </c>
      <c r="C95" s="46" t="str">
        <f>IFERROR(IF(Table1[[#This Row],[開始時刻]]="","",Table1[[#This Row],[開始時刻]]),"")</f>
        <v/>
      </c>
      <c r="D95" s="46" t="str">
        <f>IFERROR(IF(Table1[[#This Row],[完了時刻]]="","",Table1[[#This Row],[完了時刻]]),"")</f>
        <v/>
      </c>
      <c r="E95" s="45" t="str">
        <f>IFERROR(IF(Table1[[#This Row],[メール]]="","",Table1[[#This Row],[メール]]),"")</f>
        <v/>
      </c>
      <c r="F95" s="45" t="str">
        <f>IFERROR(IF(Table1[[#This Row],[名前]]="","",Table1[[#This Row],[名前]]),"")</f>
        <v/>
      </c>
      <c r="G95" s="45" t="str">
        <f>IFERROR(IF(Table1[[#This Row],[最終変更時刻]]="","",Table1[[#This Row],[最終変更時刻]]),"")</f>
        <v/>
      </c>
      <c r="H95" s="45" t="str">
        <f>IFERROR(IF(HLOOKUP('回答結果(KPMG編集)'!H$2,'受領情報一覧(KPMG編集)'!$2:$100,ROW()-1,0)="","",HLOOKUP('回答結果(KPMG編集)'!H$2,'受領情報一覧(KPMG編集)'!$2:$100,ROW()-1,0)),"")</f>
        <v/>
      </c>
      <c r="I95" s="45" t="str">
        <f>IFERROR(IF(HLOOKUP('回答結果(KPMG編集)'!I$2,'受領情報一覧(KPMG編集)'!$2:$100,ROW()-1,0)="","",HLOOKUP('回答結果(KPMG編集)'!I$2,'受領情報一覧(KPMG編集)'!$2:$100,ROW()-1,0)),"")</f>
        <v/>
      </c>
      <c r="J95" s="45" t="str">
        <f>IFERROR(IF(HLOOKUP('回答結果(KPMG編集)'!J$2,'受領情報一覧(KPMG編集)'!$2:$100,ROW()-1,0)="","",HLOOKUP('回答結果(KPMG編集)'!J$2,'受領情報一覧(KPMG編集)'!$2:$100,ROW()-1,0)),"")</f>
        <v/>
      </c>
      <c r="K95" s="45" t="str">
        <f>IFERROR(IF(HLOOKUP('回答結果(KPMG編集)'!K$2,'受領情報一覧(KPMG編集)'!$2:$100,ROW()-1,0)="","",HLOOKUP('回答結果(KPMG編集)'!K$2,'受領情報一覧(KPMG編集)'!$2:$100,ROW()-1,0)),"")</f>
        <v/>
      </c>
      <c r="L95" s="45" t="str">
        <f>IFERROR(IF(HLOOKUP('回答結果(KPMG編集)'!L$2,'受領情報一覧(KPMG編集)'!$2:$100,ROW()-1,0)="","",HLOOKUP('回答結果(KPMG編集)'!L$2,'受領情報一覧(KPMG編集)'!$2:$100,ROW()-1,0)),"")</f>
        <v/>
      </c>
      <c r="M95" s="45" t="str">
        <f>IFERROR(IF(HLOOKUP('回答結果(KPMG編集)'!M$2,'受領情報一覧(KPMG編集)'!$2:$100,ROW()-1,0)="","",HLOOKUP('回答結果(KPMG編集)'!M$2,'受領情報一覧(KPMG編集)'!$2:$100,ROW()-1,0)),"")</f>
        <v/>
      </c>
      <c r="N95" s="45" t="str">
        <f>IFERROR(IF(HLOOKUP('回答結果(KPMG編集)'!N$2,'受領情報一覧(KPMG編集)'!$2:$100,ROW()-1,0)="","",HLOOKUP('回答結果(KPMG編集)'!N$2,'受領情報一覧(KPMG編集)'!$2:$100,ROW()-1,0)),"")</f>
        <v/>
      </c>
      <c r="O95" s="45" t="str">
        <f>IFERROR(IF(HLOOKUP('回答結果(KPMG編集)'!O$2,'受領情報一覧(KPMG編集)'!$2:$100,ROW()-1,0)="","",HLOOKUP('回答結果(KPMG編集)'!O$2,'受領情報一覧(KPMG編集)'!$2:$100,ROW()-1,0)),"")</f>
        <v/>
      </c>
      <c r="P95" s="45" t="str">
        <f>IFERROR(IF(HLOOKUP('回答結果(KPMG編集)'!P$2,'受領情報一覧(KPMG編集)'!$2:$100,ROW()-1,0)="","",HLOOKUP('回答結果(KPMG編集)'!P$2,'受領情報一覧(KPMG編集)'!$2:$100,ROW()-1,0)),"")</f>
        <v/>
      </c>
      <c r="Q95" s="45" t="str">
        <f>IFERROR(IF(HLOOKUP('回答結果(KPMG編集)'!Q$2,'受領情報一覧(KPMG編集)'!$2:$100,ROW()-1,0)="","",HLOOKUP('回答結果(KPMG編集)'!Q$2,'受領情報一覧(KPMG編集)'!$2:$100,ROW()-1,0)),"")</f>
        <v/>
      </c>
      <c r="R95" s="45" t="str">
        <f>IFERROR(IF(HLOOKUP('回答結果(KPMG編集)'!R$2,'受領情報一覧(KPMG編集)'!$2:$100,ROW()-1,0)="","",HLOOKUP('回答結果(KPMG編集)'!R$2,'受領情報一覧(KPMG編集)'!$2:$100,ROW()-1,0)),"")</f>
        <v/>
      </c>
      <c r="S95" s="45" t="str">
        <f>IFERROR(IF(HLOOKUP('回答結果(KPMG編集)'!S$2,'受領情報一覧(KPMG編集)'!$2:$100,ROW()-1,0)="","",HLOOKUP('回答結果(KPMG編集)'!S$2,'受領情報一覧(KPMG編集)'!$2:$100,ROW()-1,0)),"")</f>
        <v/>
      </c>
      <c r="T95" s="45" t="str">
        <f>IFERROR(IF(HLOOKUP('回答結果(KPMG編集)'!T$2,'受領情報一覧(KPMG編集)'!$2:$100,ROW()-1,0)="","",HLOOKUP('回答結果(KPMG編集)'!T$2,'受領情報一覧(KPMG編集)'!$2:$100,ROW()-1,0)),"")</f>
        <v/>
      </c>
      <c r="U95" s="45" t="str">
        <f>IFERROR(IF(HLOOKUP('回答結果(KPMG編集)'!U$2,'受領情報一覧(KPMG編集)'!$2:$100,ROW()-1,0)="","",HLOOKUP('回答結果(KPMG編集)'!U$2,'受領情報一覧(KPMG編集)'!$2:$100,ROW()-1,0)),"")</f>
        <v/>
      </c>
      <c r="V95" s="45" t="str">
        <f>IFERROR(IF(HLOOKUP('回答結果(KPMG編集)'!V$2,'受領情報一覧(KPMG編集)'!$2:$100,ROW()-1,0)="","",HLOOKUP('回答結果(KPMG編集)'!V$2,'受領情報一覧(KPMG編集)'!$2:$100,ROW()-1,0)),"")</f>
        <v/>
      </c>
      <c r="W95" s="45" t="str">
        <f>IFERROR(IF(HLOOKUP('回答結果(KPMG編集)'!W$2,'受領情報一覧(KPMG編集)'!$2:$100,ROW()-1,0)="","",HLOOKUP('回答結果(KPMG編集)'!W$2,'受領情報一覧(KPMG編集)'!$2:$100,ROW()-1,0)),"")</f>
        <v/>
      </c>
      <c r="X95" s="45" t="str">
        <f>IFERROR(IF(HLOOKUP('回答結果(KPMG編集)'!X$2,'受領情報一覧(KPMG編集)'!$2:$100,ROW()-1,0)="","",HLOOKUP('回答結果(KPMG編集)'!X$2,'受領情報一覧(KPMG編集)'!$2:$100,ROW()-1,0)),"")</f>
        <v/>
      </c>
      <c r="Y95" s="45" t="str">
        <f>IFERROR(IF(HLOOKUP('回答結果(KPMG編集)'!Y$2,'受領情報一覧(KPMG編集)'!$2:$100,ROW()-1,0)="","",HLOOKUP('回答結果(KPMG編集)'!Y$2,'受領情報一覧(KPMG編集)'!$2:$100,ROW()-1,0)),"")</f>
        <v/>
      </c>
      <c r="Z95" s="45" t="str">
        <f>IFERROR(IF(HLOOKUP('回答結果(KPMG編集)'!Z$2,'受領情報一覧(KPMG編集)'!$2:$100,ROW()-1,0)="","",HLOOKUP('回答結果(KPMG編集)'!Z$2,'受領情報一覧(KPMG編集)'!$2:$100,ROW()-1,0)),"")</f>
        <v/>
      </c>
      <c r="AA95" s="45" t="str">
        <f>IFERROR(IF(HLOOKUP('回答結果(KPMG編集)'!AA$2,'受領情報一覧(KPMG編集)'!$2:$100,ROW()-1,0)="","",HLOOKUP('回答結果(KPMG編集)'!AA$2,'受領情報一覧(KPMG編集)'!$2:$100,ROW()-1,0)),"")</f>
        <v/>
      </c>
      <c r="AB95" s="45" t="str">
        <f>IFERROR(IF(HLOOKUP('回答結果(KPMG編集)'!AB$2,'受領情報一覧(KPMG編集)'!$2:$100,ROW()-1,0)="","",HLOOKUP('回答結果(KPMG編集)'!AB$2,'受領情報一覧(KPMG編集)'!$2:$100,ROW()-1,0)),"")</f>
        <v/>
      </c>
      <c r="AC95" s="45" t="str">
        <f>IFERROR(IF(HLOOKUP('回答結果(KPMG編集)'!AC$2,'受領情報一覧(KPMG編集)'!$2:$100,ROW()-1,0)="","",HLOOKUP('回答結果(KPMG編集)'!AC$2,'受領情報一覧(KPMG編集)'!$2:$100,ROW()-1,0)),"")</f>
        <v/>
      </c>
      <c r="AD95" s="45" t="str">
        <f>IFERROR(IF(HLOOKUP('回答結果(KPMG編集)'!AD$2,'受領情報一覧(KPMG編集)'!$2:$100,ROW()-1,0)="","",HLOOKUP('回答結果(KPMG編集)'!AD$2,'受領情報一覧(KPMG編集)'!$2:$100,ROW()-1,0)),"")</f>
        <v/>
      </c>
      <c r="AE95" s="45" t="str">
        <f>IFERROR(IF(HLOOKUP('回答結果(KPMG編集)'!AE$2,'受領情報一覧(KPMG編集)'!$2:$100,ROW()-1,0)="","",HLOOKUP('回答結果(KPMG編集)'!AE$2,'受領情報一覧(KPMG編集)'!$2:$100,ROW()-1,0)),"")</f>
        <v/>
      </c>
      <c r="AF95" s="45" t="str">
        <f>IFERROR(IF(HLOOKUP('回答結果(KPMG編集)'!AF$2,'受領情報一覧(KPMG編集)'!$2:$100,ROW()-1,0)="","",HLOOKUP('回答結果(KPMG編集)'!AF$2,'受領情報一覧(KPMG編集)'!$2:$100,ROW()-1,0)),"")</f>
        <v/>
      </c>
      <c r="AG95" s="45" t="str">
        <f>IFERROR(IF(HLOOKUP('回答結果(KPMG編集)'!AG$2,'受領情報一覧(KPMG編集)'!$2:$100,ROW()-1,0)="","",HLOOKUP('回答結果(KPMG編集)'!AG$2,'受領情報一覧(KPMG編集)'!$2:$100,ROW()-1,0)),"")</f>
        <v/>
      </c>
      <c r="AH95" s="45" t="str">
        <f>IFERROR(IF(HLOOKUP('回答結果(KPMG編集)'!AH$2,'受領情報一覧(KPMG編集)'!$2:$100,ROW()-1,0)="","",HLOOKUP('回答結果(KPMG編集)'!AH$2,'受領情報一覧(KPMG編集)'!$2:$100,ROW()-1,0)),"")</f>
        <v/>
      </c>
      <c r="AI95" s="45" t="str">
        <f>IFERROR(IF(HLOOKUP('回答結果(KPMG編集)'!AI$2,'受領情報一覧(KPMG編集)'!$2:$100,ROW()-1,0)="","",HLOOKUP('回答結果(KPMG編集)'!AI$2,'受領情報一覧(KPMG編集)'!$2:$100,ROW()-1,0)),"")</f>
        <v/>
      </c>
      <c r="AJ95" s="45" t="str">
        <f>IFERROR(IF(HLOOKUP('回答結果(KPMG編集)'!AJ$2,'受領情報一覧(KPMG編集)'!$2:$100,ROW()-1,0)="","",HLOOKUP('回答結果(KPMG編集)'!AJ$2,'受領情報一覧(KPMG編集)'!$2:$100,ROW()-1,0)),"")</f>
        <v/>
      </c>
      <c r="AK95" s="45" t="str">
        <f>IFERROR(IF(HLOOKUP('回答結果(KPMG編集)'!AK$2,'受領情報一覧(KPMG編集)'!$2:$100,ROW()-1,0)="","",HLOOKUP('回答結果(KPMG編集)'!AK$2,'受領情報一覧(KPMG編集)'!$2:$100,ROW()-1,0)),"")</f>
        <v/>
      </c>
      <c r="AL95" s="45" t="str">
        <f>IFERROR(IF(HLOOKUP('回答結果(KPMG編集)'!AL$2,'受領情報一覧(KPMG編集)'!$2:$100,ROW()-1,0)="","",HLOOKUP('回答結果(KPMG編集)'!AL$2,'受領情報一覧(KPMG編集)'!$2:$100,ROW()-1,0)),"")</f>
        <v/>
      </c>
      <c r="AM95" s="45" t="str">
        <f>IFERROR(IF(HLOOKUP('回答結果(KPMG編集)'!AM$2,'受領情報一覧(KPMG編集)'!$2:$100,ROW()-1,0)="","",HLOOKUP('回答結果(KPMG編集)'!AM$2,'受領情報一覧(KPMG編集)'!$2:$100,ROW()-1,0)),"")</f>
        <v/>
      </c>
      <c r="AN95" s="45" t="str">
        <f>IFERROR(IF(HLOOKUP('回答結果(KPMG編集)'!AN$2,'受領情報一覧(KPMG編集)'!$2:$100,ROW()-1,0)="","",HLOOKUP('回答結果(KPMG編集)'!AN$2,'受領情報一覧(KPMG編集)'!$2:$100,ROW()-1,0)),"")</f>
        <v/>
      </c>
      <c r="AO95" s="45" t="str">
        <f>IFERROR(IF(HLOOKUP('回答結果(KPMG編集)'!AO$2,'受領情報一覧(KPMG編集)'!$2:$100,ROW()-1,0)="","",HLOOKUP('回答結果(KPMG編集)'!AO$2,'受領情報一覧(KPMG編集)'!$2:$100,ROW()-1,0)),"")</f>
        <v/>
      </c>
      <c r="AP95" s="45" t="str">
        <f>IFERROR(IF(HLOOKUP('回答結果(KPMG編集)'!AP$2,'受領情報一覧(KPMG編集)'!$2:$100,ROW()-1,0)="","",HLOOKUP('回答結果(KPMG編集)'!AP$2,'受領情報一覧(KPMG編集)'!$2:$100,ROW()-1,0)),"")</f>
        <v/>
      </c>
      <c r="AQ95" s="45" t="str">
        <f>IFERROR(IF(HLOOKUP('回答結果(KPMG編集)'!AQ$2,'受領情報一覧(KPMG編集)'!$2:$100,ROW()-1,0)="","",HLOOKUP('回答結果(KPMG編集)'!AQ$2,'受領情報一覧(KPMG編集)'!$2:$100,ROW()-1,0)),"")</f>
        <v/>
      </c>
      <c r="AR95" s="45" t="str">
        <f>IFERROR(IF(HLOOKUP('回答結果(KPMG編集)'!AR$2,'受領情報一覧(KPMG編集)'!$2:$100,ROW()-1,0)="","",HLOOKUP('回答結果(KPMG編集)'!AR$2,'受領情報一覧(KPMG編集)'!$2:$100,ROW()-1,0)),"")</f>
        <v/>
      </c>
      <c r="AS95" s="45" t="str">
        <f>IFERROR(IF(HLOOKUP('回答結果(KPMG編集)'!AS$2,'受領情報一覧(KPMG編集)'!$2:$100,ROW()-1,0)="","",HLOOKUP('回答結果(KPMG編集)'!AS$2,'受領情報一覧(KPMG編集)'!$2:$100,ROW()-1,0)),"")</f>
        <v/>
      </c>
      <c r="AT95" s="45" t="str">
        <f>IFERROR(IF(HLOOKUP('回答結果(KPMG編集)'!AT$2,'受領情報一覧(KPMG編集)'!$2:$100,ROW()-1,0)="","",HLOOKUP('回答結果(KPMG編集)'!AT$2,'受領情報一覧(KPMG編集)'!$2:$100,ROW()-1,0)),"")</f>
        <v/>
      </c>
      <c r="AU95" s="45" t="str">
        <f>IFERROR(IF(HLOOKUP('回答結果(KPMG編集)'!AU$2,'受領情報一覧(KPMG編集)'!$2:$100,ROW()-1,0)="","",HLOOKUP('回答結果(KPMG編集)'!AU$2,'受領情報一覧(KPMG編集)'!$2:$100,ROW()-1,0)),"")</f>
        <v/>
      </c>
      <c r="AV95" s="45" t="str">
        <f>IFERROR(IF(HLOOKUP('回答結果(KPMG編集)'!AV$2,'受領情報一覧(KPMG編集)'!$2:$100,ROW()-1,0)="","",HLOOKUP('回答結果(KPMG編集)'!AV$2,'受領情報一覧(KPMG編集)'!$2:$100,ROW()-1,0)),"")</f>
        <v/>
      </c>
      <c r="AW95" s="45" t="str">
        <f>IFERROR(IF(HLOOKUP('回答結果(KPMG編集)'!AW$2,'受領情報一覧(KPMG編集)'!$2:$100,ROW()-1,0)="","",HLOOKUP('回答結果(KPMG編集)'!AW$2,'受領情報一覧(KPMG編集)'!$2:$100,ROW()-1,0)),"")</f>
        <v/>
      </c>
      <c r="AX95" s="45" t="str">
        <f>IFERROR(IF(HLOOKUP('回答結果(KPMG編集)'!AX$2,'受領情報一覧(KPMG編集)'!$2:$100,ROW()-1,0)="","",HLOOKUP('回答結果(KPMG編集)'!AX$2,'受領情報一覧(KPMG編集)'!$2:$100,ROW()-1,0)),"")</f>
        <v/>
      </c>
      <c r="AY95" s="45" t="str">
        <f>IFERROR(IF(HLOOKUP('回答結果(KPMG編集)'!AY$2,'受領情報一覧(KPMG編集)'!$2:$100,ROW()-1,0)="","",HLOOKUP('回答結果(KPMG編集)'!AY$2,'受領情報一覧(KPMG編集)'!$2:$100,ROW()-1,0)),"")</f>
        <v/>
      </c>
      <c r="AZ95" s="45" t="str">
        <f>IFERROR(IF(HLOOKUP('回答結果(KPMG編集)'!AZ$2,'受領情報一覧(KPMG編集)'!$2:$100,ROW()-1,0)="","",HLOOKUP('回答結果(KPMG編集)'!AZ$2,'受領情報一覧(KPMG編集)'!$2:$100,ROW()-1,0)),"")</f>
        <v/>
      </c>
      <c r="BA95" s="45" t="str">
        <f>IFERROR(IF(HLOOKUP('回答結果(KPMG編集)'!BA$2,'受領情報一覧(KPMG編集)'!$2:$100,ROW()-1,0)="","",HLOOKUP('回答結果(KPMG編集)'!BA$2,'受領情報一覧(KPMG編集)'!$2:$100,ROW()-1,0)),"")</f>
        <v/>
      </c>
      <c r="BB95" s="185" t="str">
        <f>IFERROR(IF(HLOOKUP('回答結果(KPMG編集)'!BB$2,'受領情報一覧(KPMG編集)'!$2:$100,ROW()-1,0)="","",HLOOKUP('回答結果(KPMG編集)'!BB$2,'受領情報一覧(KPMG編集)'!$2:$100,ROW()-1,0)),"")</f>
        <v/>
      </c>
      <c r="BC95" s="45" t="str">
        <f>IFERROR(IF(HLOOKUP('回答結果(KPMG編集)'!BC$2,'受領情報一覧(KPMG編集)'!$2:$100,ROW()-1,0)="","",HLOOKUP('回答結果(KPMG編集)'!BC$2,'受領情報一覧(KPMG編集)'!$2:$100,ROW()-1,0)),"")</f>
        <v/>
      </c>
      <c r="BD95" s="45" t="str">
        <f>IFERROR(IF(HLOOKUP('回答結果(KPMG編集)'!BD$2,'受領情報一覧(KPMG編集)'!$2:$100,ROW()-1,0)="","",HLOOKUP('回答結果(KPMG編集)'!BD$2,'受領情報一覧(KPMG編集)'!$2:$100,ROW()-1,0)),"")</f>
        <v/>
      </c>
      <c r="BE95" s="45" t="str">
        <f>IFERROR(IF(HLOOKUP('回答結果(KPMG編集)'!BE$2,'受領情報一覧(KPMG編集)'!$2:$100,ROW()-1,0)="","",HLOOKUP('回答結果(KPMG編集)'!BE$2,'受領情報一覧(KPMG編集)'!$2:$100,ROW()-1,0)),"")</f>
        <v/>
      </c>
      <c r="BF95" s="45" t="str">
        <f>IFERROR(IF(HLOOKUP('回答結果(KPMG編集)'!BF$2,'受領情報一覧(KPMG編集)'!$2:$100,ROW()-1,0)="","",HLOOKUP('回答結果(KPMG編集)'!BF$2,'受領情報一覧(KPMG編集)'!$2:$100,ROW()-1,0)),"")</f>
        <v/>
      </c>
      <c r="BG95" s="45" t="str">
        <f>IFERROR(IF(HLOOKUP('回答結果(KPMG編集)'!BG$2,'受領情報一覧(KPMG編集)'!$2:$100,ROW()-1,0)="","",HLOOKUP('回答結果(KPMG編集)'!BG$2,'受領情報一覧(KPMG編集)'!$2:$100,ROW()-1,0)),"")</f>
        <v/>
      </c>
      <c r="BH95" s="45" t="str">
        <f>IFERROR(IF(HLOOKUP('回答結果(KPMG編集)'!BH$2,'受領情報一覧(KPMG編集)'!$2:$100,ROW()-1,0)="","",HLOOKUP('回答結果(KPMG編集)'!BH$2,'受領情報一覧(KPMG編集)'!$2:$100,ROW()-1,0)),"")</f>
        <v/>
      </c>
      <c r="BI95" s="45" t="str">
        <f>IFERROR(IF(HLOOKUP('回答結果(KPMG編集)'!BI$2,'受領情報一覧(KPMG編集)'!$2:$100,ROW()-1,0)="","",HLOOKUP('回答結果(KPMG編集)'!BI$2,'受領情報一覧(KPMG編集)'!$2:$100,ROW()-1,0)),"")</f>
        <v/>
      </c>
      <c r="BJ95" s="45" t="str">
        <f>IFERROR(IF(HLOOKUP('回答結果(KPMG編集)'!BJ$2,'受領情報一覧(KPMG編集)'!$2:$100,ROW()-1,0)="","",HLOOKUP('回答結果(KPMG編集)'!BJ$2,'受領情報一覧(KPMG編集)'!$2:$100,ROW()-1,0)),"")</f>
        <v/>
      </c>
      <c r="BK95" s="45" t="str">
        <f>IFERROR(IF(HLOOKUP('回答結果(KPMG編集)'!BK$2,'受領情報一覧(KPMG編集)'!$2:$100,ROW()-1,0)="","",HLOOKUP('回答結果(KPMG編集)'!BK$2,'受領情報一覧(KPMG編集)'!$2:$100,ROW()-1,0)),"")</f>
        <v/>
      </c>
      <c r="BL95" s="45" t="str">
        <f>IFERROR(IF(HLOOKUP('回答結果(KPMG編集)'!BL$2,'受領情報一覧(KPMG編集)'!$2:$100,ROW()-1,0)="","",HLOOKUP('回答結果(KPMG編集)'!BL$2,'受領情報一覧(KPMG編集)'!$2:$100,ROW()-1,0)),"")</f>
        <v/>
      </c>
      <c r="BM95" s="45" t="str">
        <f>IFERROR(IF(HLOOKUP('回答結果(KPMG編集)'!BM$2,'受領情報一覧(KPMG編集)'!$2:$100,ROW()-1,0)="","",HLOOKUP('回答結果(KPMG編集)'!BM$2,'受領情報一覧(KPMG編集)'!$2:$100,ROW()-1,0)),"")</f>
        <v/>
      </c>
      <c r="BN95" s="45" t="str">
        <f>IFERROR(IF(HLOOKUP('回答結果(KPMG編集)'!BN$2,'受領情報一覧(KPMG編集)'!$2:$100,ROW()-1,0)="","",HLOOKUP('回答結果(KPMG編集)'!BN$2,'受領情報一覧(KPMG編集)'!$2:$100,ROW()-1,0)),"")</f>
        <v/>
      </c>
      <c r="BO95" s="45" t="str">
        <f>IFERROR(IF(HLOOKUP('回答結果(KPMG編集)'!BO$2,'受領情報一覧(KPMG編集)'!$2:$100,ROW()-1,0)="","",HLOOKUP('回答結果(KPMG編集)'!BO$2,'受領情報一覧(KPMG編集)'!$2:$100,ROW()-1,0)),"")</f>
        <v/>
      </c>
      <c r="BP95" s="45" t="str">
        <f>IFERROR(IF(HLOOKUP('回答結果(KPMG編集)'!BP$2,'受領情報一覧(KPMG編集)'!$2:$100,ROW()-1,0)="","",HLOOKUP('回答結果(KPMG編集)'!BP$2,'受領情報一覧(KPMG編集)'!$2:$100,ROW()-1,0)),"")</f>
        <v/>
      </c>
      <c r="BQ95" s="45" t="str">
        <f>IFERROR(IF(HLOOKUP('回答結果(KPMG編集)'!BQ$2,'受領情報一覧(KPMG編集)'!$2:$100,ROW()-1,0)="","",HLOOKUP('回答結果(KPMG編集)'!BQ$2,'受領情報一覧(KPMG編集)'!$2:$100,ROW()-1,0)),"")</f>
        <v/>
      </c>
      <c r="BR95" s="45" t="str">
        <f>IFERROR(IF(HLOOKUP('回答結果(KPMG編集)'!BR$2,'受領情報一覧(KPMG編集)'!$2:$100,ROW()-1,0)="","",HLOOKUP('回答結果(KPMG編集)'!BR$2,'受領情報一覧(KPMG編集)'!$2:$100,ROW()-1,0)),"")</f>
        <v/>
      </c>
      <c r="BS95" s="45" t="str">
        <f>IFERROR(IF(HLOOKUP('回答結果(KPMG編集)'!BS$2,'受領情報一覧(KPMG編集)'!$2:$100,ROW()-1,0)="","",HLOOKUP('回答結果(KPMG編集)'!BS$2,'受領情報一覧(KPMG編集)'!$2:$100,ROW()-1,0)),"")</f>
        <v/>
      </c>
      <c r="BT95" s="45" t="str">
        <f>IFERROR(IF(HLOOKUP('回答結果(KPMG編集)'!BT$2,'受領情報一覧(KPMG編集)'!$2:$100,ROW()-1,0)="","",HLOOKUP('回答結果(KPMG編集)'!BT$2,'受領情報一覧(KPMG編集)'!$2:$100,ROW()-1,0)),"")</f>
        <v/>
      </c>
      <c r="BU95" s="45" t="str">
        <f>IFERROR(IF(HLOOKUP('回答結果(KPMG編集)'!BU$2,'受領情報一覧(KPMG編集)'!$2:$100,ROW()-1,0)="","",HLOOKUP('回答結果(KPMG編集)'!BU$2,'受領情報一覧(KPMG編集)'!$2:$100,ROW()-1,0)),"")</f>
        <v/>
      </c>
      <c r="BV95" s="45" t="str">
        <f>IFERROR(IF(HLOOKUP('回答結果(KPMG編集)'!BV$2,'受領情報一覧(KPMG編集)'!$2:$100,ROW()-1,0)="","",HLOOKUP('回答結果(KPMG編集)'!BV$2,'受領情報一覧(KPMG編集)'!$2:$100,ROW()-1,0)),"")</f>
        <v/>
      </c>
      <c r="BW95" s="45" t="str">
        <f>IFERROR(IF(HLOOKUP('回答結果(KPMG編集)'!BW$2,'受領情報一覧(KPMG編集)'!$2:$100,ROW()-1,0)="","",HLOOKUP('回答結果(KPMG編集)'!BW$2,'受領情報一覧(KPMG編集)'!$2:$100,ROW()-1,0)),"")</f>
        <v/>
      </c>
      <c r="BX95" s="45" t="str">
        <f>IFERROR(IF(HLOOKUP('回答結果(KPMG編集)'!BX$2,'受領情報一覧(KPMG編集)'!$2:$100,ROW()-1,0)="","",HLOOKUP('回答結果(KPMG編集)'!BX$2,'受領情報一覧(KPMG編集)'!$2:$100,ROW()-1,0)),"")</f>
        <v/>
      </c>
      <c r="BY95" s="45" t="str">
        <f>IFERROR(IF(HLOOKUP('回答結果(KPMG編集)'!BY$2,'受領情報一覧(KPMG編集)'!$2:$100,ROW()-1,0)="","",HLOOKUP('回答結果(KPMG編集)'!BY$2,'受領情報一覧(KPMG編集)'!$2:$100,ROW()-1,0)),"")</f>
        <v/>
      </c>
      <c r="BZ95" s="45" t="str">
        <f>IFERROR(IF(HLOOKUP('回答結果(KPMG編集)'!BZ$2,'受領情報一覧(KPMG編集)'!$2:$100,ROW()-1,0)="","",HLOOKUP('回答結果(KPMG編集)'!BZ$2,'受領情報一覧(KPMG編集)'!$2:$100,ROW()-1,0)),"")</f>
        <v/>
      </c>
      <c r="CA95" s="45" t="str">
        <f>IFERROR(IF(HLOOKUP('回答結果(KPMG編集)'!CA$2,'受領情報一覧(KPMG編集)'!$2:$100,ROW()-1,0)="","",HLOOKUP('回答結果(KPMG編集)'!CA$2,'受領情報一覧(KPMG編集)'!$2:$100,ROW()-1,0)),"")</f>
        <v/>
      </c>
      <c r="CB95" s="45" t="str">
        <f>IFERROR(IF(HLOOKUP('回答結果(KPMG編集)'!CB$2,'受領情報一覧(KPMG編集)'!$2:$100,ROW()-1,0)="","",HLOOKUP('回答結果(KPMG編集)'!CB$2,'受領情報一覧(KPMG編集)'!$2:$100,ROW()-1,0)),"")</f>
        <v/>
      </c>
      <c r="CC95" s="45" t="str">
        <f>IFERROR(IF(HLOOKUP('回答結果(KPMG編集)'!CC$2,'受領情報一覧(KPMG編集)'!$2:$100,ROW()-1,0)="","",HLOOKUP('回答結果(KPMG編集)'!CC$2,'受領情報一覧(KPMG編集)'!$2:$100,ROW()-1,0)),"")</f>
        <v/>
      </c>
      <c r="CD95" s="45" t="str">
        <f>IFERROR(IF(HLOOKUP('回答結果(KPMG編集)'!CD$2,'受領情報一覧(KPMG編集)'!$2:$100,ROW()-1,0)="","",HLOOKUP('回答結果(KPMG編集)'!CD$2,'受領情報一覧(KPMG編集)'!$2:$100,ROW()-1,0)),"")</f>
        <v/>
      </c>
      <c r="CE95" s="45" t="str">
        <f>IFERROR(IF(HLOOKUP('回答結果(KPMG編集)'!CE$2,'受領情報一覧(KPMG編集)'!$2:$100,ROW()-1,0)="","",HLOOKUP('回答結果(KPMG編集)'!CE$2,'受領情報一覧(KPMG編集)'!$2:$100,ROW()-1,0)),"")</f>
        <v/>
      </c>
      <c r="CF95" s="45" t="str">
        <f>IFERROR(IF(HLOOKUP('回答結果(KPMG編集)'!CF$2,'受領情報一覧(KPMG編集)'!$2:$100,ROW()-1,0)="","",HLOOKUP('回答結果(KPMG編集)'!CF$2,'受領情報一覧(KPMG編集)'!$2:$100,ROW()-1,0)),"")</f>
        <v/>
      </c>
      <c r="CG95" s="45" t="str">
        <f>IFERROR(IF(HLOOKUP('回答結果(KPMG編集)'!CG$2,'受領情報一覧(KPMG編集)'!$2:$100,ROW()-1,0)="","",HLOOKUP('回答結果(KPMG編集)'!CG$2,'受領情報一覧(KPMG編集)'!$2:$100,ROW()-1,0)),"")</f>
        <v/>
      </c>
      <c r="CH95" s="45" t="str">
        <f>IFERROR(IF(HLOOKUP('回答結果(KPMG編集)'!CH$2,'受領情報一覧(KPMG編集)'!$2:$100,ROW()-1,0)="","",HLOOKUP('回答結果(KPMG編集)'!CH$2,'受領情報一覧(KPMG編集)'!$2:$100,ROW()-1,0)),"")</f>
        <v/>
      </c>
      <c r="CI95" s="45" t="str">
        <f>IFERROR(IF(HLOOKUP('回答結果(KPMG編集)'!CI$2,'受領情報一覧(KPMG編集)'!$2:$100,ROW()-1,0)="","",HLOOKUP('回答結果(KPMG編集)'!CI$2,'受領情報一覧(KPMG編集)'!$2:$100,ROW()-1,0)),"")</f>
        <v/>
      </c>
      <c r="CJ95" s="45" t="str">
        <f>IFERROR(IF(HLOOKUP('回答結果(KPMG編集)'!CJ$2,'受領情報一覧(KPMG編集)'!$2:$100,ROW()-1,0)="","",HLOOKUP('回答結果(KPMG編集)'!CJ$2,'受領情報一覧(KPMG編集)'!$2:$100,ROW()-1,0)),"")</f>
        <v/>
      </c>
      <c r="CK95" s="45" t="str">
        <f>IFERROR(IF(HLOOKUP('回答結果(KPMG編集)'!CK$2,'受領情報一覧(KPMG編集)'!$2:$100,ROW()-1,0)="","",HLOOKUP('回答結果(KPMG編集)'!CK$2,'受領情報一覧(KPMG編集)'!$2:$100,ROW()-1,0)),"")</f>
        <v/>
      </c>
      <c r="CL95" s="45" t="str">
        <f>IFERROR(IF(HLOOKUP('回答結果(KPMG編集)'!CL$2,'受領情報一覧(KPMG編集)'!$2:$100,ROW()-1,0)="","",HLOOKUP('回答結果(KPMG編集)'!CL$2,'受領情報一覧(KPMG編集)'!$2:$100,ROW()-1,0)),"")</f>
        <v/>
      </c>
      <c r="CM95" s="45" t="str">
        <f>IFERROR(IF(HLOOKUP('回答結果(KPMG編集)'!CM$2,'受領情報一覧(KPMG編集)'!$2:$100,ROW()-1,0)="","",HLOOKUP('回答結果(KPMG編集)'!CM$2,'受領情報一覧(KPMG編集)'!$2:$100,ROW()-1,0)),"")</f>
        <v/>
      </c>
      <c r="CN95" s="45" t="str">
        <f>IFERROR(IF(HLOOKUP('回答結果(KPMG編集)'!CN$2,'受領情報一覧(KPMG編集)'!$2:$100,ROW()-1,0)="","",HLOOKUP('回答結果(KPMG編集)'!CN$2,'受領情報一覧(KPMG編集)'!$2:$100,ROW()-1,0)),"")</f>
        <v/>
      </c>
      <c r="CO95" s="45" t="str">
        <f>IFERROR(IF(HLOOKUP('回答結果(KPMG編集)'!CO$2,'受領情報一覧(KPMG編集)'!$2:$100,ROW()-1,0)="","",HLOOKUP('回答結果(KPMG編集)'!CO$2,'受領情報一覧(KPMG編集)'!$2:$100,ROW()-1,0)),"")</f>
        <v/>
      </c>
      <c r="CP95" s="45" t="str">
        <f>IFERROR(IF(HLOOKUP('回答結果(KPMG編集)'!CP$2,'受領情報一覧(KPMG編集)'!$2:$100,ROW()-1,0)="","",HLOOKUP('回答結果(KPMG編集)'!CP$2,'受領情報一覧(KPMG編集)'!$2:$100,ROW()-1,0)),"")</f>
        <v/>
      </c>
      <c r="CQ95" s="45" t="str">
        <f>IFERROR(IF(HLOOKUP('回答結果(KPMG編集)'!CQ$2,'受領情報一覧(KPMG編集)'!$2:$100,ROW()-1,0)="","",HLOOKUP('回答結果(KPMG編集)'!CQ$2,'受領情報一覧(KPMG編集)'!$2:$100,ROW()-1,0)),"")</f>
        <v/>
      </c>
      <c r="CR95" s="45" t="str">
        <f>IFERROR(IF(HLOOKUP('回答結果(KPMG編集)'!CR$2,'受領情報一覧(KPMG編集)'!$2:$100,ROW()-1,0)="","",HLOOKUP('回答結果(KPMG編集)'!CR$2,'受領情報一覧(KPMG編集)'!$2:$100,ROW()-1,0)),"")</f>
        <v/>
      </c>
      <c r="CS95" s="45" t="str">
        <f>IFERROR(IF(HLOOKUP('回答結果(KPMG編集)'!CS$2,'受領情報一覧(KPMG編集)'!$2:$100,ROW()-1,0)="","",HLOOKUP('回答結果(KPMG編集)'!CS$2,'受領情報一覧(KPMG編集)'!$2:$100,ROW()-1,0)),"")</f>
        <v/>
      </c>
      <c r="CT95" s="45" t="str">
        <f>IFERROR(IF(HLOOKUP('回答結果(KPMG編集)'!CT$2,'受領情報一覧(KPMG編集)'!$2:$100,ROW()-1,0)="","",HLOOKUP('回答結果(KPMG編集)'!CT$2,'受領情報一覧(KPMG編集)'!$2:$100,ROW()-1,0)),"")</f>
        <v/>
      </c>
      <c r="CU95" s="45" t="str">
        <f>IFERROR(IF(HLOOKUP('回答結果(KPMG編集)'!CU$2,'受領情報一覧(KPMG編集)'!$2:$100,ROW()-1,0)="","",HLOOKUP('回答結果(KPMG編集)'!CU$2,'受領情報一覧(KPMG編集)'!$2:$100,ROW()-1,0)),"")</f>
        <v/>
      </c>
      <c r="CV95" s="45" t="str">
        <f>IFERROR(IF(HLOOKUP('回答結果(KPMG編集)'!CV$2,'受領情報一覧(KPMG編集)'!$2:$100,ROW()-1,0)="","",HLOOKUP('回答結果(KPMG編集)'!CV$2,'受領情報一覧(KPMG編集)'!$2:$100,ROW()-1,0)),"")</f>
        <v/>
      </c>
      <c r="CW95" s="45" t="str">
        <f>IFERROR(IF(HLOOKUP('回答結果(KPMG編集)'!CW$2,'受領情報一覧(KPMG編集)'!$2:$100,ROW()-1,0)="","",HLOOKUP('回答結果(KPMG編集)'!CW$2,'受領情報一覧(KPMG編集)'!$2:$100,ROW()-1,0)),"")</f>
        <v/>
      </c>
      <c r="CX95" s="45" t="str">
        <f>IFERROR(IF(HLOOKUP('回答結果(KPMG編集)'!CX$2,'受領情報一覧(KPMG編集)'!$2:$100,ROW()-1,0)="","",HLOOKUP('回答結果(KPMG編集)'!CX$2,'受領情報一覧(KPMG編集)'!$2:$100,ROW()-1,0)),"")</f>
        <v/>
      </c>
      <c r="CY95" s="45" t="str">
        <f>IFERROR(IF(HLOOKUP('回答結果(KPMG編集)'!CY$2,'受領情報一覧(KPMG編集)'!$2:$100,ROW()-1,0)="","",HLOOKUP('回答結果(KPMG編集)'!CY$2,'受領情報一覧(KPMG編集)'!$2:$100,ROW()-1,0)),"")</f>
        <v/>
      </c>
      <c r="CZ95" s="45" t="str">
        <f>IFERROR(IF(HLOOKUP('回答結果(KPMG編集)'!CZ$2,'受領情報一覧(KPMG編集)'!$2:$100,ROW()-1,0)="","",HLOOKUP('回答結果(KPMG編集)'!CZ$2,'受領情報一覧(KPMG編集)'!$2:$100,ROW()-1,0)),"")</f>
        <v/>
      </c>
      <c r="DA95" s="45" t="str">
        <f>IFERROR(IF(HLOOKUP('回答結果(KPMG編集)'!DA$2,'受領情報一覧(KPMG編集)'!$2:$100,ROW()-1,0)="","",HLOOKUP('回答結果(KPMG編集)'!DA$2,'受領情報一覧(KPMG編集)'!$2:$100,ROW()-1,0)),"")</f>
        <v/>
      </c>
      <c r="DB95" s="45" t="str">
        <f>IFERROR(IF(HLOOKUP('回答結果(KPMG編集)'!DB$2,'受領情報一覧(KPMG編集)'!$2:$100,ROW()-1,0)="","",HLOOKUP('回答結果(KPMG編集)'!DB$2,'受領情報一覧(KPMG編集)'!$2:$100,ROW()-1,0)),"")</f>
        <v/>
      </c>
      <c r="DC95" s="45" t="str">
        <f>IFERROR(IF(HLOOKUP('回答結果(KPMG編集)'!DC$2,'受領情報一覧(KPMG編集)'!$2:$100,ROW()-1,0)="","",HLOOKUP('回答結果(KPMG編集)'!DC$2,'受領情報一覧(KPMG編集)'!$2:$100,ROW()-1,0)),"")</f>
        <v/>
      </c>
      <c r="DD95" s="45" t="str">
        <f>IFERROR(IF(HLOOKUP('回答結果(KPMG編集)'!DD$2,'受領情報一覧(KPMG編集)'!$2:$100,ROW()-1,0)="","",HLOOKUP('回答結果(KPMG編集)'!DD$2,'受領情報一覧(KPMG編集)'!$2:$100,ROW()-1,0)),"")</f>
        <v/>
      </c>
      <c r="DE95" s="45" t="str">
        <f>IFERROR(IF(HLOOKUP('回答結果(KPMG編集)'!DE$2,'受領情報一覧(KPMG編集)'!$2:$100,ROW()-1,0)="","",HLOOKUP('回答結果(KPMG編集)'!DE$2,'受領情報一覧(KPMG編集)'!$2:$100,ROW()-1,0)),"")</f>
        <v/>
      </c>
      <c r="DF95" s="45" t="str">
        <f>IFERROR(IF(HLOOKUP('回答結果(KPMG編集)'!DF$2,'受領情報一覧(KPMG編集)'!$2:$100,ROW()-1,0)="","",HLOOKUP('回答結果(KPMG編集)'!DF$2,'受領情報一覧(KPMG編集)'!$2:$100,ROW()-1,0)),"")</f>
        <v/>
      </c>
      <c r="DG95" s="45" t="str">
        <f>IFERROR(IF(HLOOKUP('回答結果(KPMG編集)'!DG$2,'受領情報一覧(KPMG編集)'!$2:$100,ROW()-1,0)="","",HLOOKUP('回答結果(KPMG編集)'!DG$2,'受領情報一覧(KPMG編集)'!$2:$100,ROW()-1,0)),"")</f>
        <v/>
      </c>
      <c r="DH95" s="45" t="str">
        <f>IFERROR(IF(HLOOKUP('回答結果(KPMG編集)'!DH$2,'受領情報一覧(KPMG編集)'!$2:$100,ROW()-1,0)="","",HLOOKUP('回答結果(KPMG編集)'!DH$2,'受領情報一覧(KPMG編集)'!$2:$100,ROW()-1,0)),"")</f>
        <v/>
      </c>
      <c r="DI95" s="45" t="str">
        <f>IFERROR(IF(HLOOKUP('回答結果(KPMG編集)'!DI$2,'受領情報一覧(KPMG編集)'!$2:$100,ROW()-1,0)="","",HLOOKUP('回答結果(KPMG編集)'!DI$2,'受領情報一覧(KPMG編集)'!$2:$100,ROW()-1,0)),"")</f>
        <v/>
      </c>
      <c r="DJ95" s="45" t="str">
        <f>IFERROR(IF(HLOOKUP('回答結果(KPMG編集)'!DJ$2,'受領情報一覧(KPMG編集)'!$2:$100,ROW()-1,0)="","",HLOOKUP('回答結果(KPMG編集)'!DJ$2,'受領情報一覧(KPMG編集)'!$2:$100,ROW()-1,0)),"")</f>
        <v/>
      </c>
      <c r="DK95" s="45" t="str">
        <f>IFERROR(IF(HLOOKUP('回答結果(KPMG編集)'!DK$2,'受領情報一覧(KPMG編集)'!$2:$100,ROW()-1,0)="","",HLOOKUP('回答結果(KPMG編集)'!DK$2,'受領情報一覧(KPMG編集)'!$2:$100,ROW()-1,0)),"")</f>
        <v/>
      </c>
      <c r="DL95" s="45" t="str">
        <f>IFERROR(IF(HLOOKUP('回答結果(KPMG編集)'!DL$2,'受領情報一覧(KPMG編集)'!$2:$100,ROW()-1,0)="","",HLOOKUP('回答結果(KPMG編集)'!DL$2,'受領情報一覧(KPMG編集)'!$2:$100,ROW()-1,0)),"")</f>
        <v/>
      </c>
      <c r="DM95" s="45" t="str">
        <f>IFERROR(IF(HLOOKUP('回答結果(KPMG編集)'!DM$2,'受領情報一覧(KPMG編集)'!$2:$100,ROW()-1,0)="","",HLOOKUP('回答結果(KPMG編集)'!DM$2,'受領情報一覧(KPMG編集)'!$2:$100,ROW()-1,0)),"")</f>
        <v/>
      </c>
      <c r="DN95" s="45" t="str">
        <f>IFERROR(IF(HLOOKUP('回答結果(KPMG編集)'!DN$2,'受領情報一覧(KPMG編集)'!$2:$100,ROW()-1,0)="","",HLOOKUP('回答結果(KPMG編集)'!DN$2,'受領情報一覧(KPMG編集)'!$2:$100,ROW()-1,0)),"")</f>
        <v/>
      </c>
      <c r="DO95" s="45" t="str">
        <f>IFERROR(IF(HLOOKUP('回答結果(KPMG編集)'!DO$2,'受領情報一覧(KPMG編集)'!$2:$100,ROW()-1,0)="","",HLOOKUP('回答結果(KPMG編集)'!DO$2,'受領情報一覧(KPMG編集)'!$2:$100,ROW()-1,0)),"")</f>
        <v/>
      </c>
      <c r="DP95" s="45" t="str">
        <f>IFERROR(IF(HLOOKUP('回答結果(KPMG編集)'!DP$2,'受領情報一覧(KPMG編集)'!$2:$100,ROW()-1,0)="","",HLOOKUP('回答結果(KPMG編集)'!DP$2,'受領情報一覧(KPMG編集)'!$2:$100,ROW()-1,0)),"")</f>
        <v/>
      </c>
      <c r="DQ95" s="45" t="str">
        <f>IFERROR(IF(HLOOKUP('回答結果(KPMG編集)'!DQ$2,'受領情報一覧(KPMG編集)'!$2:$100,ROW()-1,0)="","",HLOOKUP('回答結果(KPMG編集)'!DQ$2,'受領情報一覧(KPMG編集)'!$2:$100,ROW()-1,0)),"")</f>
        <v/>
      </c>
      <c r="DR95" s="45" t="str">
        <f>IFERROR(IF(HLOOKUP('回答結果(KPMG編集)'!DR$2,'受領情報一覧(KPMG編集)'!$2:$100,ROW()-1,0)="","",HLOOKUP('回答結果(KPMG編集)'!DR$2,'受領情報一覧(KPMG編集)'!$2:$100,ROW()-1,0)),"")</f>
        <v/>
      </c>
      <c r="DS95" s="45" t="str">
        <f>IFERROR(IF(HLOOKUP('回答結果(KPMG編集)'!DS$2,'受領情報一覧(KPMG編集)'!$2:$100,ROW()-1,0)="","",HLOOKUP('回答結果(KPMG編集)'!DS$2,'受領情報一覧(KPMG編集)'!$2:$100,ROW()-1,0)),"")</f>
        <v/>
      </c>
      <c r="DT95" s="45" t="str">
        <f>IFERROR(IF(HLOOKUP('回答結果(KPMG編集)'!DT$2,'受領情報一覧(KPMG編集)'!$2:$100,ROW()-1,0)="","",HLOOKUP('回答結果(KPMG編集)'!DT$2,'受領情報一覧(KPMG編集)'!$2:$100,ROW()-1,0)),"")</f>
        <v/>
      </c>
      <c r="DU95" s="45" t="str">
        <f>IFERROR(IF(HLOOKUP('回答結果(KPMG編集)'!DU$2,'受領情報一覧(KPMG編集)'!$2:$100,ROW()-1,0)="","",HLOOKUP('回答結果(KPMG編集)'!DU$2,'受領情報一覧(KPMG編集)'!$2:$100,ROW()-1,0)),"")</f>
        <v/>
      </c>
      <c r="DV95" s="45" t="str">
        <f>IFERROR(IF(HLOOKUP('回答結果(KPMG編集)'!DV$2,'受領情報一覧(KPMG編集)'!$2:$100,ROW()-1,0)="","",HLOOKUP('回答結果(KPMG編集)'!DV$2,'受領情報一覧(KPMG編集)'!$2:$100,ROW()-1,0)),"")</f>
        <v/>
      </c>
      <c r="DW95" s="45" t="str">
        <f>IFERROR(IF(HLOOKUP('回答結果(KPMG編集)'!DW$2,'受領情報一覧(KPMG編集)'!$2:$100,ROW()-1,0)="","",HLOOKUP('回答結果(KPMG編集)'!DW$2,'受領情報一覧(KPMG編集)'!$2:$100,ROW()-1,0)),"")</f>
        <v/>
      </c>
      <c r="DX95" s="45" t="str">
        <f>IFERROR(IF(HLOOKUP('回答結果(KPMG編集)'!DX$2,'受領情報一覧(KPMG編集)'!$2:$100,ROW()-1,0)="","",HLOOKUP('回答結果(KPMG編集)'!DX$2,'受領情報一覧(KPMG編集)'!$2:$100,ROW()-1,0)),"")</f>
        <v/>
      </c>
      <c r="DY95" s="45" t="str">
        <f>IFERROR(IF(HLOOKUP('回答結果(KPMG編集)'!DY$2,'受領情報一覧(KPMG編集)'!$2:$100,ROW()-1,0)="","",HLOOKUP('回答結果(KPMG編集)'!DY$2,'受領情報一覧(KPMG編集)'!$2:$100,ROW()-1,0)),"")</f>
        <v/>
      </c>
      <c r="DZ95" s="45" t="str">
        <f>IFERROR(IF(HLOOKUP('回答結果(KPMG編集)'!DZ$2,'受領情報一覧(KPMG編集)'!$2:$100,ROW()-1,0)="","",HLOOKUP('回答結果(KPMG編集)'!DZ$2,'受領情報一覧(KPMG編集)'!$2:$100,ROW()-1,0)),"")</f>
        <v/>
      </c>
      <c r="EA95" s="45" t="str">
        <f>IFERROR(IF(HLOOKUP('回答結果(KPMG編集)'!EA$3,'受領情報一覧(KPMG編集)'!$3:$100,ROW()-2,0)="","",HLOOKUP('回答結果(KPMG編集)'!EA$3,'受領情報一覧(KPMG編集)'!$3:$100,ROW()-2,0)),"")</f>
        <v/>
      </c>
      <c r="EB95" s="45" t="str">
        <f>IFERROR(IF(HLOOKUP('回答結果(KPMG編集)'!EB$3,'受領情報一覧(KPMG編集)'!$3:$100,ROW()-2,0)="","",HLOOKUP('回答結果(KPMG編集)'!EB$3,'受領情報一覧(KPMG編集)'!$3:$100,ROW()-2,0)),"")</f>
        <v/>
      </c>
    </row>
    <row r="96" spans="2:132" x14ac:dyDescent="0.55000000000000004">
      <c r="B96" s="67" t="str">
        <f>IFERROR(IF(Table1[[#This Row],[回答ID]]="","",Table1[[#This Row],[回答ID]]),"")</f>
        <v/>
      </c>
      <c r="C96" s="46" t="str">
        <f>IFERROR(IF(Table1[[#This Row],[開始時刻]]="","",Table1[[#This Row],[開始時刻]]),"")</f>
        <v/>
      </c>
      <c r="D96" s="46" t="str">
        <f>IFERROR(IF(Table1[[#This Row],[完了時刻]]="","",Table1[[#This Row],[完了時刻]]),"")</f>
        <v/>
      </c>
      <c r="E96" s="45" t="str">
        <f>IFERROR(IF(Table1[[#This Row],[メール]]="","",Table1[[#This Row],[メール]]),"")</f>
        <v/>
      </c>
      <c r="F96" s="45" t="str">
        <f>IFERROR(IF(Table1[[#This Row],[名前]]="","",Table1[[#This Row],[名前]]),"")</f>
        <v/>
      </c>
      <c r="G96" s="45" t="str">
        <f>IFERROR(IF(Table1[[#This Row],[最終変更時刻]]="","",Table1[[#This Row],[最終変更時刻]]),"")</f>
        <v/>
      </c>
      <c r="H96" s="45" t="str">
        <f>IFERROR(IF(HLOOKUP('回答結果(KPMG編集)'!H$2,'受領情報一覧(KPMG編集)'!$2:$100,ROW()-1,0)="","",HLOOKUP('回答結果(KPMG編集)'!H$2,'受領情報一覧(KPMG編集)'!$2:$100,ROW()-1,0)),"")</f>
        <v/>
      </c>
      <c r="I96" s="45" t="str">
        <f>IFERROR(IF(HLOOKUP('回答結果(KPMG編集)'!I$2,'受領情報一覧(KPMG編集)'!$2:$100,ROW()-1,0)="","",HLOOKUP('回答結果(KPMG編集)'!I$2,'受領情報一覧(KPMG編集)'!$2:$100,ROW()-1,0)),"")</f>
        <v/>
      </c>
      <c r="J96" s="45" t="str">
        <f>IFERROR(IF(HLOOKUP('回答結果(KPMG編集)'!J$2,'受領情報一覧(KPMG編集)'!$2:$100,ROW()-1,0)="","",HLOOKUP('回答結果(KPMG編集)'!J$2,'受領情報一覧(KPMG編集)'!$2:$100,ROW()-1,0)),"")</f>
        <v/>
      </c>
      <c r="K96" s="45" t="str">
        <f>IFERROR(IF(HLOOKUP('回答結果(KPMG編集)'!K$2,'受領情報一覧(KPMG編集)'!$2:$100,ROW()-1,0)="","",HLOOKUP('回答結果(KPMG編集)'!K$2,'受領情報一覧(KPMG編集)'!$2:$100,ROW()-1,0)),"")</f>
        <v/>
      </c>
      <c r="L96" s="45" t="str">
        <f>IFERROR(IF(HLOOKUP('回答結果(KPMG編集)'!L$2,'受領情報一覧(KPMG編集)'!$2:$100,ROW()-1,0)="","",HLOOKUP('回答結果(KPMG編集)'!L$2,'受領情報一覧(KPMG編集)'!$2:$100,ROW()-1,0)),"")</f>
        <v/>
      </c>
      <c r="M96" s="45" t="str">
        <f>IFERROR(IF(HLOOKUP('回答結果(KPMG編集)'!M$2,'受領情報一覧(KPMG編集)'!$2:$100,ROW()-1,0)="","",HLOOKUP('回答結果(KPMG編集)'!M$2,'受領情報一覧(KPMG編集)'!$2:$100,ROW()-1,0)),"")</f>
        <v/>
      </c>
      <c r="N96" s="45" t="str">
        <f>IFERROR(IF(HLOOKUP('回答結果(KPMG編集)'!N$2,'受領情報一覧(KPMG編集)'!$2:$100,ROW()-1,0)="","",HLOOKUP('回答結果(KPMG編集)'!N$2,'受領情報一覧(KPMG編集)'!$2:$100,ROW()-1,0)),"")</f>
        <v/>
      </c>
      <c r="O96" s="45" t="str">
        <f>IFERROR(IF(HLOOKUP('回答結果(KPMG編集)'!O$2,'受領情報一覧(KPMG編集)'!$2:$100,ROW()-1,0)="","",HLOOKUP('回答結果(KPMG編集)'!O$2,'受領情報一覧(KPMG編集)'!$2:$100,ROW()-1,0)),"")</f>
        <v/>
      </c>
      <c r="P96" s="45" t="str">
        <f>IFERROR(IF(HLOOKUP('回答結果(KPMG編集)'!P$2,'受領情報一覧(KPMG編集)'!$2:$100,ROW()-1,0)="","",HLOOKUP('回答結果(KPMG編集)'!P$2,'受領情報一覧(KPMG編集)'!$2:$100,ROW()-1,0)),"")</f>
        <v/>
      </c>
      <c r="Q96" s="45" t="str">
        <f>IFERROR(IF(HLOOKUP('回答結果(KPMG編集)'!Q$2,'受領情報一覧(KPMG編集)'!$2:$100,ROW()-1,0)="","",HLOOKUP('回答結果(KPMG編集)'!Q$2,'受領情報一覧(KPMG編集)'!$2:$100,ROW()-1,0)),"")</f>
        <v/>
      </c>
      <c r="R96" s="45" t="str">
        <f>IFERROR(IF(HLOOKUP('回答結果(KPMG編集)'!R$2,'受領情報一覧(KPMG編集)'!$2:$100,ROW()-1,0)="","",HLOOKUP('回答結果(KPMG編集)'!R$2,'受領情報一覧(KPMG編集)'!$2:$100,ROW()-1,0)),"")</f>
        <v/>
      </c>
      <c r="S96" s="45" t="str">
        <f>IFERROR(IF(HLOOKUP('回答結果(KPMG編集)'!S$2,'受領情報一覧(KPMG編集)'!$2:$100,ROW()-1,0)="","",HLOOKUP('回答結果(KPMG編集)'!S$2,'受領情報一覧(KPMG編集)'!$2:$100,ROW()-1,0)),"")</f>
        <v/>
      </c>
      <c r="T96" s="45" t="str">
        <f>IFERROR(IF(HLOOKUP('回答結果(KPMG編集)'!T$2,'受領情報一覧(KPMG編集)'!$2:$100,ROW()-1,0)="","",HLOOKUP('回答結果(KPMG編集)'!T$2,'受領情報一覧(KPMG編集)'!$2:$100,ROW()-1,0)),"")</f>
        <v/>
      </c>
      <c r="U96" s="45" t="str">
        <f>IFERROR(IF(HLOOKUP('回答結果(KPMG編集)'!U$2,'受領情報一覧(KPMG編集)'!$2:$100,ROW()-1,0)="","",HLOOKUP('回答結果(KPMG編集)'!U$2,'受領情報一覧(KPMG編集)'!$2:$100,ROW()-1,0)),"")</f>
        <v/>
      </c>
      <c r="V96" s="45" t="str">
        <f>IFERROR(IF(HLOOKUP('回答結果(KPMG編集)'!V$2,'受領情報一覧(KPMG編集)'!$2:$100,ROW()-1,0)="","",HLOOKUP('回答結果(KPMG編集)'!V$2,'受領情報一覧(KPMG編集)'!$2:$100,ROW()-1,0)),"")</f>
        <v/>
      </c>
      <c r="W96" s="45" t="str">
        <f>IFERROR(IF(HLOOKUP('回答結果(KPMG編集)'!W$2,'受領情報一覧(KPMG編集)'!$2:$100,ROW()-1,0)="","",HLOOKUP('回答結果(KPMG編集)'!W$2,'受領情報一覧(KPMG編集)'!$2:$100,ROW()-1,0)),"")</f>
        <v/>
      </c>
      <c r="X96" s="45" t="str">
        <f>IFERROR(IF(HLOOKUP('回答結果(KPMG編集)'!X$2,'受領情報一覧(KPMG編集)'!$2:$100,ROW()-1,0)="","",HLOOKUP('回答結果(KPMG編集)'!X$2,'受領情報一覧(KPMG編集)'!$2:$100,ROW()-1,0)),"")</f>
        <v/>
      </c>
      <c r="Y96" s="45" t="str">
        <f>IFERROR(IF(HLOOKUP('回答結果(KPMG編集)'!Y$2,'受領情報一覧(KPMG編集)'!$2:$100,ROW()-1,0)="","",HLOOKUP('回答結果(KPMG編集)'!Y$2,'受領情報一覧(KPMG編集)'!$2:$100,ROW()-1,0)),"")</f>
        <v/>
      </c>
      <c r="Z96" s="45" t="str">
        <f>IFERROR(IF(HLOOKUP('回答結果(KPMG編集)'!Z$2,'受領情報一覧(KPMG編集)'!$2:$100,ROW()-1,0)="","",HLOOKUP('回答結果(KPMG編集)'!Z$2,'受領情報一覧(KPMG編集)'!$2:$100,ROW()-1,0)),"")</f>
        <v/>
      </c>
      <c r="AA96" s="45" t="str">
        <f>IFERROR(IF(HLOOKUP('回答結果(KPMG編集)'!AA$2,'受領情報一覧(KPMG編集)'!$2:$100,ROW()-1,0)="","",HLOOKUP('回答結果(KPMG編集)'!AA$2,'受領情報一覧(KPMG編集)'!$2:$100,ROW()-1,0)),"")</f>
        <v/>
      </c>
      <c r="AB96" s="45" t="str">
        <f>IFERROR(IF(HLOOKUP('回答結果(KPMG編集)'!AB$2,'受領情報一覧(KPMG編集)'!$2:$100,ROW()-1,0)="","",HLOOKUP('回答結果(KPMG編集)'!AB$2,'受領情報一覧(KPMG編集)'!$2:$100,ROW()-1,0)),"")</f>
        <v/>
      </c>
      <c r="AC96" s="45" t="str">
        <f>IFERROR(IF(HLOOKUP('回答結果(KPMG編集)'!AC$2,'受領情報一覧(KPMG編集)'!$2:$100,ROW()-1,0)="","",HLOOKUP('回答結果(KPMG編集)'!AC$2,'受領情報一覧(KPMG編集)'!$2:$100,ROW()-1,0)),"")</f>
        <v/>
      </c>
      <c r="AD96" s="45" t="str">
        <f>IFERROR(IF(HLOOKUP('回答結果(KPMG編集)'!AD$2,'受領情報一覧(KPMG編集)'!$2:$100,ROW()-1,0)="","",HLOOKUP('回答結果(KPMG編集)'!AD$2,'受領情報一覧(KPMG編集)'!$2:$100,ROW()-1,0)),"")</f>
        <v/>
      </c>
      <c r="AE96" s="45" t="str">
        <f>IFERROR(IF(HLOOKUP('回答結果(KPMG編集)'!AE$2,'受領情報一覧(KPMG編集)'!$2:$100,ROW()-1,0)="","",HLOOKUP('回答結果(KPMG編集)'!AE$2,'受領情報一覧(KPMG編集)'!$2:$100,ROW()-1,0)),"")</f>
        <v/>
      </c>
      <c r="AF96" s="45" t="str">
        <f>IFERROR(IF(HLOOKUP('回答結果(KPMG編集)'!AF$2,'受領情報一覧(KPMG編集)'!$2:$100,ROW()-1,0)="","",HLOOKUP('回答結果(KPMG編集)'!AF$2,'受領情報一覧(KPMG編集)'!$2:$100,ROW()-1,0)),"")</f>
        <v/>
      </c>
      <c r="AG96" s="45" t="str">
        <f>IFERROR(IF(HLOOKUP('回答結果(KPMG編集)'!AG$2,'受領情報一覧(KPMG編集)'!$2:$100,ROW()-1,0)="","",HLOOKUP('回答結果(KPMG編集)'!AG$2,'受領情報一覧(KPMG編集)'!$2:$100,ROW()-1,0)),"")</f>
        <v/>
      </c>
      <c r="AH96" s="45" t="str">
        <f>IFERROR(IF(HLOOKUP('回答結果(KPMG編集)'!AH$2,'受領情報一覧(KPMG編集)'!$2:$100,ROW()-1,0)="","",HLOOKUP('回答結果(KPMG編集)'!AH$2,'受領情報一覧(KPMG編集)'!$2:$100,ROW()-1,0)),"")</f>
        <v/>
      </c>
      <c r="AI96" s="45" t="str">
        <f>IFERROR(IF(HLOOKUP('回答結果(KPMG編集)'!AI$2,'受領情報一覧(KPMG編集)'!$2:$100,ROW()-1,0)="","",HLOOKUP('回答結果(KPMG編集)'!AI$2,'受領情報一覧(KPMG編集)'!$2:$100,ROW()-1,0)),"")</f>
        <v/>
      </c>
      <c r="AJ96" s="45" t="str">
        <f>IFERROR(IF(HLOOKUP('回答結果(KPMG編集)'!AJ$2,'受領情報一覧(KPMG編集)'!$2:$100,ROW()-1,0)="","",HLOOKUP('回答結果(KPMG編集)'!AJ$2,'受領情報一覧(KPMG編集)'!$2:$100,ROW()-1,0)),"")</f>
        <v/>
      </c>
      <c r="AK96" s="45" t="str">
        <f>IFERROR(IF(HLOOKUP('回答結果(KPMG編集)'!AK$2,'受領情報一覧(KPMG編集)'!$2:$100,ROW()-1,0)="","",HLOOKUP('回答結果(KPMG編集)'!AK$2,'受領情報一覧(KPMG編集)'!$2:$100,ROW()-1,0)),"")</f>
        <v/>
      </c>
      <c r="AL96" s="45" t="str">
        <f>IFERROR(IF(HLOOKUP('回答結果(KPMG編集)'!AL$2,'受領情報一覧(KPMG編集)'!$2:$100,ROW()-1,0)="","",HLOOKUP('回答結果(KPMG編集)'!AL$2,'受領情報一覧(KPMG編集)'!$2:$100,ROW()-1,0)),"")</f>
        <v/>
      </c>
      <c r="AM96" s="45" t="str">
        <f>IFERROR(IF(HLOOKUP('回答結果(KPMG編集)'!AM$2,'受領情報一覧(KPMG編集)'!$2:$100,ROW()-1,0)="","",HLOOKUP('回答結果(KPMG編集)'!AM$2,'受領情報一覧(KPMG編集)'!$2:$100,ROW()-1,0)),"")</f>
        <v/>
      </c>
      <c r="AN96" s="45" t="str">
        <f>IFERROR(IF(HLOOKUP('回答結果(KPMG編集)'!AN$2,'受領情報一覧(KPMG編集)'!$2:$100,ROW()-1,0)="","",HLOOKUP('回答結果(KPMG編集)'!AN$2,'受領情報一覧(KPMG編集)'!$2:$100,ROW()-1,0)),"")</f>
        <v/>
      </c>
      <c r="AO96" s="45" t="str">
        <f>IFERROR(IF(HLOOKUP('回答結果(KPMG編集)'!AO$2,'受領情報一覧(KPMG編集)'!$2:$100,ROW()-1,0)="","",HLOOKUP('回答結果(KPMG編集)'!AO$2,'受領情報一覧(KPMG編集)'!$2:$100,ROW()-1,0)),"")</f>
        <v/>
      </c>
      <c r="AP96" s="45" t="str">
        <f>IFERROR(IF(HLOOKUP('回答結果(KPMG編集)'!AP$2,'受領情報一覧(KPMG編集)'!$2:$100,ROW()-1,0)="","",HLOOKUP('回答結果(KPMG編集)'!AP$2,'受領情報一覧(KPMG編集)'!$2:$100,ROW()-1,0)),"")</f>
        <v/>
      </c>
      <c r="AQ96" s="45" t="str">
        <f>IFERROR(IF(HLOOKUP('回答結果(KPMG編集)'!AQ$2,'受領情報一覧(KPMG編集)'!$2:$100,ROW()-1,0)="","",HLOOKUP('回答結果(KPMG編集)'!AQ$2,'受領情報一覧(KPMG編集)'!$2:$100,ROW()-1,0)),"")</f>
        <v/>
      </c>
      <c r="AR96" s="45" t="str">
        <f>IFERROR(IF(HLOOKUP('回答結果(KPMG編集)'!AR$2,'受領情報一覧(KPMG編集)'!$2:$100,ROW()-1,0)="","",HLOOKUP('回答結果(KPMG編集)'!AR$2,'受領情報一覧(KPMG編集)'!$2:$100,ROW()-1,0)),"")</f>
        <v/>
      </c>
      <c r="AS96" s="45" t="str">
        <f>IFERROR(IF(HLOOKUP('回答結果(KPMG編集)'!AS$2,'受領情報一覧(KPMG編集)'!$2:$100,ROW()-1,0)="","",HLOOKUP('回答結果(KPMG編集)'!AS$2,'受領情報一覧(KPMG編集)'!$2:$100,ROW()-1,0)),"")</f>
        <v/>
      </c>
      <c r="AT96" s="45" t="str">
        <f>IFERROR(IF(HLOOKUP('回答結果(KPMG編集)'!AT$2,'受領情報一覧(KPMG編集)'!$2:$100,ROW()-1,0)="","",HLOOKUP('回答結果(KPMG編集)'!AT$2,'受領情報一覧(KPMG編集)'!$2:$100,ROW()-1,0)),"")</f>
        <v/>
      </c>
      <c r="AU96" s="45" t="str">
        <f>IFERROR(IF(HLOOKUP('回答結果(KPMG編集)'!AU$2,'受領情報一覧(KPMG編集)'!$2:$100,ROW()-1,0)="","",HLOOKUP('回答結果(KPMG編集)'!AU$2,'受領情報一覧(KPMG編集)'!$2:$100,ROW()-1,0)),"")</f>
        <v/>
      </c>
      <c r="AV96" s="45" t="str">
        <f>IFERROR(IF(HLOOKUP('回答結果(KPMG編集)'!AV$2,'受領情報一覧(KPMG編集)'!$2:$100,ROW()-1,0)="","",HLOOKUP('回答結果(KPMG編集)'!AV$2,'受領情報一覧(KPMG編集)'!$2:$100,ROW()-1,0)),"")</f>
        <v/>
      </c>
      <c r="AW96" s="45" t="str">
        <f>IFERROR(IF(HLOOKUP('回答結果(KPMG編集)'!AW$2,'受領情報一覧(KPMG編集)'!$2:$100,ROW()-1,0)="","",HLOOKUP('回答結果(KPMG編集)'!AW$2,'受領情報一覧(KPMG編集)'!$2:$100,ROW()-1,0)),"")</f>
        <v/>
      </c>
      <c r="AX96" s="45" t="str">
        <f>IFERROR(IF(HLOOKUP('回答結果(KPMG編集)'!AX$2,'受領情報一覧(KPMG編集)'!$2:$100,ROW()-1,0)="","",HLOOKUP('回答結果(KPMG編集)'!AX$2,'受領情報一覧(KPMG編集)'!$2:$100,ROW()-1,0)),"")</f>
        <v/>
      </c>
      <c r="AY96" s="45" t="str">
        <f>IFERROR(IF(HLOOKUP('回答結果(KPMG編集)'!AY$2,'受領情報一覧(KPMG編集)'!$2:$100,ROW()-1,0)="","",HLOOKUP('回答結果(KPMG編集)'!AY$2,'受領情報一覧(KPMG編集)'!$2:$100,ROW()-1,0)),"")</f>
        <v/>
      </c>
      <c r="AZ96" s="45" t="str">
        <f>IFERROR(IF(HLOOKUP('回答結果(KPMG編集)'!AZ$2,'受領情報一覧(KPMG編集)'!$2:$100,ROW()-1,0)="","",HLOOKUP('回答結果(KPMG編集)'!AZ$2,'受領情報一覧(KPMG編集)'!$2:$100,ROW()-1,0)),"")</f>
        <v/>
      </c>
      <c r="BA96" s="45" t="str">
        <f>IFERROR(IF(HLOOKUP('回答結果(KPMG編集)'!BA$2,'受領情報一覧(KPMG編集)'!$2:$100,ROW()-1,0)="","",HLOOKUP('回答結果(KPMG編集)'!BA$2,'受領情報一覧(KPMG編集)'!$2:$100,ROW()-1,0)),"")</f>
        <v/>
      </c>
      <c r="BB96" s="185" t="str">
        <f>IFERROR(IF(HLOOKUP('回答結果(KPMG編集)'!BB$2,'受領情報一覧(KPMG編集)'!$2:$100,ROW()-1,0)="","",HLOOKUP('回答結果(KPMG編集)'!BB$2,'受領情報一覧(KPMG編集)'!$2:$100,ROW()-1,0)),"")</f>
        <v/>
      </c>
      <c r="BC96" s="45" t="str">
        <f>IFERROR(IF(HLOOKUP('回答結果(KPMG編集)'!BC$2,'受領情報一覧(KPMG編集)'!$2:$100,ROW()-1,0)="","",HLOOKUP('回答結果(KPMG編集)'!BC$2,'受領情報一覧(KPMG編集)'!$2:$100,ROW()-1,0)),"")</f>
        <v/>
      </c>
      <c r="BD96" s="45" t="str">
        <f>IFERROR(IF(HLOOKUP('回答結果(KPMG編集)'!BD$2,'受領情報一覧(KPMG編集)'!$2:$100,ROW()-1,0)="","",HLOOKUP('回答結果(KPMG編集)'!BD$2,'受領情報一覧(KPMG編集)'!$2:$100,ROW()-1,0)),"")</f>
        <v/>
      </c>
      <c r="BE96" s="45" t="str">
        <f>IFERROR(IF(HLOOKUP('回答結果(KPMG編集)'!BE$2,'受領情報一覧(KPMG編集)'!$2:$100,ROW()-1,0)="","",HLOOKUP('回答結果(KPMG編集)'!BE$2,'受領情報一覧(KPMG編集)'!$2:$100,ROW()-1,0)),"")</f>
        <v/>
      </c>
      <c r="BF96" s="45" t="str">
        <f>IFERROR(IF(HLOOKUP('回答結果(KPMG編集)'!BF$2,'受領情報一覧(KPMG編集)'!$2:$100,ROW()-1,0)="","",HLOOKUP('回答結果(KPMG編集)'!BF$2,'受領情報一覧(KPMG編集)'!$2:$100,ROW()-1,0)),"")</f>
        <v/>
      </c>
      <c r="BG96" s="45" t="str">
        <f>IFERROR(IF(HLOOKUP('回答結果(KPMG編集)'!BG$2,'受領情報一覧(KPMG編集)'!$2:$100,ROW()-1,0)="","",HLOOKUP('回答結果(KPMG編集)'!BG$2,'受領情報一覧(KPMG編集)'!$2:$100,ROW()-1,0)),"")</f>
        <v/>
      </c>
      <c r="BH96" s="45" t="str">
        <f>IFERROR(IF(HLOOKUP('回答結果(KPMG編集)'!BH$2,'受領情報一覧(KPMG編集)'!$2:$100,ROW()-1,0)="","",HLOOKUP('回答結果(KPMG編集)'!BH$2,'受領情報一覧(KPMG編集)'!$2:$100,ROW()-1,0)),"")</f>
        <v/>
      </c>
      <c r="BI96" s="45" t="str">
        <f>IFERROR(IF(HLOOKUP('回答結果(KPMG編集)'!BI$2,'受領情報一覧(KPMG編集)'!$2:$100,ROW()-1,0)="","",HLOOKUP('回答結果(KPMG編集)'!BI$2,'受領情報一覧(KPMG編集)'!$2:$100,ROW()-1,0)),"")</f>
        <v/>
      </c>
      <c r="BJ96" s="45" t="str">
        <f>IFERROR(IF(HLOOKUP('回答結果(KPMG編集)'!BJ$2,'受領情報一覧(KPMG編集)'!$2:$100,ROW()-1,0)="","",HLOOKUP('回答結果(KPMG編集)'!BJ$2,'受領情報一覧(KPMG編集)'!$2:$100,ROW()-1,0)),"")</f>
        <v/>
      </c>
      <c r="BK96" s="45" t="str">
        <f>IFERROR(IF(HLOOKUP('回答結果(KPMG編集)'!BK$2,'受領情報一覧(KPMG編集)'!$2:$100,ROW()-1,0)="","",HLOOKUP('回答結果(KPMG編集)'!BK$2,'受領情報一覧(KPMG編集)'!$2:$100,ROW()-1,0)),"")</f>
        <v/>
      </c>
      <c r="BL96" s="45" t="str">
        <f>IFERROR(IF(HLOOKUP('回答結果(KPMG編集)'!BL$2,'受領情報一覧(KPMG編集)'!$2:$100,ROW()-1,0)="","",HLOOKUP('回答結果(KPMG編集)'!BL$2,'受領情報一覧(KPMG編集)'!$2:$100,ROW()-1,0)),"")</f>
        <v/>
      </c>
      <c r="BM96" s="45" t="str">
        <f>IFERROR(IF(HLOOKUP('回答結果(KPMG編集)'!BM$2,'受領情報一覧(KPMG編集)'!$2:$100,ROW()-1,0)="","",HLOOKUP('回答結果(KPMG編集)'!BM$2,'受領情報一覧(KPMG編集)'!$2:$100,ROW()-1,0)),"")</f>
        <v/>
      </c>
      <c r="BN96" s="45" t="str">
        <f>IFERROR(IF(HLOOKUP('回答結果(KPMG編集)'!BN$2,'受領情報一覧(KPMG編集)'!$2:$100,ROW()-1,0)="","",HLOOKUP('回答結果(KPMG編集)'!BN$2,'受領情報一覧(KPMG編集)'!$2:$100,ROW()-1,0)),"")</f>
        <v/>
      </c>
      <c r="BO96" s="45" t="str">
        <f>IFERROR(IF(HLOOKUP('回答結果(KPMG編集)'!BO$2,'受領情報一覧(KPMG編集)'!$2:$100,ROW()-1,0)="","",HLOOKUP('回答結果(KPMG編集)'!BO$2,'受領情報一覧(KPMG編集)'!$2:$100,ROW()-1,0)),"")</f>
        <v/>
      </c>
      <c r="BP96" s="45" t="str">
        <f>IFERROR(IF(HLOOKUP('回答結果(KPMG編集)'!BP$2,'受領情報一覧(KPMG編集)'!$2:$100,ROW()-1,0)="","",HLOOKUP('回答結果(KPMG編集)'!BP$2,'受領情報一覧(KPMG編集)'!$2:$100,ROW()-1,0)),"")</f>
        <v/>
      </c>
      <c r="BQ96" s="45" t="str">
        <f>IFERROR(IF(HLOOKUP('回答結果(KPMG編集)'!BQ$2,'受領情報一覧(KPMG編集)'!$2:$100,ROW()-1,0)="","",HLOOKUP('回答結果(KPMG編集)'!BQ$2,'受領情報一覧(KPMG編集)'!$2:$100,ROW()-1,0)),"")</f>
        <v/>
      </c>
      <c r="BR96" s="45" t="str">
        <f>IFERROR(IF(HLOOKUP('回答結果(KPMG編集)'!BR$2,'受領情報一覧(KPMG編集)'!$2:$100,ROW()-1,0)="","",HLOOKUP('回答結果(KPMG編集)'!BR$2,'受領情報一覧(KPMG編集)'!$2:$100,ROW()-1,0)),"")</f>
        <v/>
      </c>
      <c r="BS96" s="45" t="str">
        <f>IFERROR(IF(HLOOKUP('回答結果(KPMG編集)'!BS$2,'受領情報一覧(KPMG編集)'!$2:$100,ROW()-1,0)="","",HLOOKUP('回答結果(KPMG編集)'!BS$2,'受領情報一覧(KPMG編集)'!$2:$100,ROW()-1,0)),"")</f>
        <v/>
      </c>
      <c r="BT96" s="45" t="str">
        <f>IFERROR(IF(HLOOKUP('回答結果(KPMG編集)'!BT$2,'受領情報一覧(KPMG編集)'!$2:$100,ROW()-1,0)="","",HLOOKUP('回答結果(KPMG編集)'!BT$2,'受領情報一覧(KPMG編集)'!$2:$100,ROW()-1,0)),"")</f>
        <v/>
      </c>
      <c r="BU96" s="45" t="str">
        <f>IFERROR(IF(HLOOKUP('回答結果(KPMG編集)'!BU$2,'受領情報一覧(KPMG編集)'!$2:$100,ROW()-1,0)="","",HLOOKUP('回答結果(KPMG編集)'!BU$2,'受領情報一覧(KPMG編集)'!$2:$100,ROW()-1,0)),"")</f>
        <v/>
      </c>
      <c r="BV96" s="45" t="str">
        <f>IFERROR(IF(HLOOKUP('回答結果(KPMG編集)'!BV$2,'受領情報一覧(KPMG編集)'!$2:$100,ROW()-1,0)="","",HLOOKUP('回答結果(KPMG編集)'!BV$2,'受領情報一覧(KPMG編集)'!$2:$100,ROW()-1,0)),"")</f>
        <v/>
      </c>
      <c r="BW96" s="45" t="str">
        <f>IFERROR(IF(HLOOKUP('回答結果(KPMG編集)'!BW$2,'受領情報一覧(KPMG編集)'!$2:$100,ROW()-1,0)="","",HLOOKUP('回答結果(KPMG編集)'!BW$2,'受領情報一覧(KPMG編集)'!$2:$100,ROW()-1,0)),"")</f>
        <v/>
      </c>
      <c r="BX96" s="45" t="str">
        <f>IFERROR(IF(HLOOKUP('回答結果(KPMG編集)'!BX$2,'受領情報一覧(KPMG編集)'!$2:$100,ROW()-1,0)="","",HLOOKUP('回答結果(KPMG編集)'!BX$2,'受領情報一覧(KPMG編集)'!$2:$100,ROW()-1,0)),"")</f>
        <v/>
      </c>
      <c r="BY96" s="45" t="str">
        <f>IFERROR(IF(HLOOKUP('回答結果(KPMG編集)'!BY$2,'受領情報一覧(KPMG編集)'!$2:$100,ROW()-1,0)="","",HLOOKUP('回答結果(KPMG編集)'!BY$2,'受領情報一覧(KPMG編集)'!$2:$100,ROW()-1,0)),"")</f>
        <v/>
      </c>
      <c r="BZ96" s="45" t="str">
        <f>IFERROR(IF(HLOOKUP('回答結果(KPMG編集)'!BZ$2,'受領情報一覧(KPMG編集)'!$2:$100,ROW()-1,0)="","",HLOOKUP('回答結果(KPMG編集)'!BZ$2,'受領情報一覧(KPMG編集)'!$2:$100,ROW()-1,0)),"")</f>
        <v/>
      </c>
      <c r="CA96" s="45" t="str">
        <f>IFERROR(IF(HLOOKUP('回答結果(KPMG編集)'!CA$2,'受領情報一覧(KPMG編集)'!$2:$100,ROW()-1,0)="","",HLOOKUP('回答結果(KPMG編集)'!CA$2,'受領情報一覧(KPMG編集)'!$2:$100,ROW()-1,0)),"")</f>
        <v/>
      </c>
      <c r="CB96" s="45" t="str">
        <f>IFERROR(IF(HLOOKUP('回答結果(KPMG編集)'!CB$2,'受領情報一覧(KPMG編集)'!$2:$100,ROW()-1,0)="","",HLOOKUP('回答結果(KPMG編集)'!CB$2,'受領情報一覧(KPMG編集)'!$2:$100,ROW()-1,0)),"")</f>
        <v/>
      </c>
      <c r="CC96" s="45" t="str">
        <f>IFERROR(IF(HLOOKUP('回答結果(KPMG編集)'!CC$2,'受領情報一覧(KPMG編集)'!$2:$100,ROW()-1,0)="","",HLOOKUP('回答結果(KPMG編集)'!CC$2,'受領情報一覧(KPMG編集)'!$2:$100,ROW()-1,0)),"")</f>
        <v/>
      </c>
      <c r="CD96" s="45" t="str">
        <f>IFERROR(IF(HLOOKUP('回答結果(KPMG編集)'!CD$2,'受領情報一覧(KPMG編集)'!$2:$100,ROW()-1,0)="","",HLOOKUP('回答結果(KPMG編集)'!CD$2,'受領情報一覧(KPMG編集)'!$2:$100,ROW()-1,0)),"")</f>
        <v/>
      </c>
      <c r="CE96" s="45" t="str">
        <f>IFERROR(IF(HLOOKUP('回答結果(KPMG編集)'!CE$2,'受領情報一覧(KPMG編集)'!$2:$100,ROW()-1,0)="","",HLOOKUP('回答結果(KPMG編集)'!CE$2,'受領情報一覧(KPMG編集)'!$2:$100,ROW()-1,0)),"")</f>
        <v/>
      </c>
      <c r="CF96" s="45" t="str">
        <f>IFERROR(IF(HLOOKUP('回答結果(KPMG編集)'!CF$2,'受領情報一覧(KPMG編集)'!$2:$100,ROW()-1,0)="","",HLOOKUP('回答結果(KPMG編集)'!CF$2,'受領情報一覧(KPMG編集)'!$2:$100,ROW()-1,0)),"")</f>
        <v/>
      </c>
      <c r="CG96" s="45" t="str">
        <f>IFERROR(IF(HLOOKUP('回答結果(KPMG編集)'!CG$2,'受領情報一覧(KPMG編集)'!$2:$100,ROW()-1,0)="","",HLOOKUP('回答結果(KPMG編集)'!CG$2,'受領情報一覧(KPMG編集)'!$2:$100,ROW()-1,0)),"")</f>
        <v/>
      </c>
      <c r="CH96" s="45" t="str">
        <f>IFERROR(IF(HLOOKUP('回答結果(KPMG編集)'!CH$2,'受領情報一覧(KPMG編集)'!$2:$100,ROW()-1,0)="","",HLOOKUP('回答結果(KPMG編集)'!CH$2,'受領情報一覧(KPMG編集)'!$2:$100,ROW()-1,0)),"")</f>
        <v/>
      </c>
      <c r="CI96" s="45" t="str">
        <f>IFERROR(IF(HLOOKUP('回答結果(KPMG編集)'!CI$2,'受領情報一覧(KPMG編集)'!$2:$100,ROW()-1,0)="","",HLOOKUP('回答結果(KPMG編集)'!CI$2,'受領情報一覧(KPMG編集)'!$2:$100,ROW()-1,0)),"")</f>
        <v/>
      </c>
      <c r="CJ96" s="45" t="str">
        <f>IFERROR(IF(HLOOKUP('回答結果(KPMG編集)'!CJ$2,'受領情報一覧(KPMG編集)'!$2:$100,ROW()-1,0)="","",HLOOKUP('回答結果(KPMG編集)'!CJ$2,'受領情報一覧(KPMG編集)'!$2:$100,ROW()-1,0)),"")</f>
        <v/>
      </c>
      <c r="CK96" s="45" t="str">
        <f>IFERROR(IF(HLOOKUP('回答結果(KPMG編集)'!CK$2,'受領情報一覧(KPMG編集)'!$2:$100,ROW()-1,0)="","",HLOOKUP('回答結果(KPMG編集)'!CK$2,'受領情報一覧(KPMG編集)'!$2:$100,ROW()-1,0)),"")</f>
        <v/>
      </c>
      <c r="CL96" s="45" t="str">
        <f>IFERROR(IF(HLOOKUP('回答結果(KPMG編集)'!CL$2,'受領情報一覧(KPMG編集)'!$2:$100,ROW()-1,0)="","",HLOOKUP('回答結果(KPMG編集)'!CL$2,'受領情報一覧(KPMG編集)'!$2:$100,ROW()-1,0)),"")</f>
        <v/>
      </c>
      <c r="CM96" s="45" t="str">
        <f>IFERROR(IF(HLOOKUP('回答結果(KPMG編集)'!CM$2,'受領情報一覧(KPMG編集)'!$2:$100,ROW()-1,0)="","",HLOOKUP('回答結果(KPMG編集)'!CM$2,'受領情報一覧(KPMG編集)'!$2:$100,ROW()-1,0)),"")</f>
        <v/>
      </c>
      <c r="CN96" s="45" t="str">
        <f>IFERROR(IF(HLOOKUP('回答結果(KPMG編集)'!CN$2,'受領情報一覧(KPMG編集)'!$2:$100,ROW()-1,0)="","",HLOOKUP('回答結果(KPMG編集)'!CN$2,'受領情報一覧(KPMG編集)'!$2:$100,ROW()-1,0)),"")</f>
        <v/>
      </c>
      <c r="CO96" s="45" t="str">
        <f>IFERROR(IF(HLOOKUP('回答結果(KPMG編集)'!CO$2,'受領情報一覧(KPMG編集)'!$2:$100,ROW()-1,0)="","",HLOOKUP('回答結果(KPMG編集)'!CO$2,'受領情報一覧(KPMG編集)'!$2:$100,ROW()-1,0)),"")</f>
        <v/>
      </c>
      <c r="CP96" s="45" t="str">
        <f>IFERROR(IF(HLOOKUP('回答結果(KPMG編集)'!CP$2,'受領情報一覧(KPMG編集)'!$2:$100,ROW()-1,0)="","",HLOOKUP('回答結果(KPMG編集)'!CP$2,'受領情報一覧(KPMG編集)'!$2:$100,ROW()-1,0)),"")</f>
        <v/>
      </c>
      <c r="CQ96" s="45" t="str">
        <f>IFERROR(IF(HLOOKUP('回答結果(KPMG編集)'!CQ$2,'受領情報一覧(KPMG編集)'!$2:$100,ROW()-1,0)="","",HLOOKUP('回答結果(KPMG編集)'!CQ$2,'受領情報一覧(KPMG編集)'!$2:$100,ROW()-1,0)),"")</f>
        <v/>
      </c>
      <c r="CR96" s="45" t="str">
        <f>IFERROR(IF(HLOOKUP('回答結果(KPMG編集)'!CR$2,'受領情報一覧(KPMG編集)'!$2:$100,ROW()-1,0)="","",HLOOKUP('回答結果(KPMG編集)'!CR$2,'受領情報一覧(KPMG編集)'!$2:$100,ROW()-1,0)),"")</f>
        <v/>
      </c>
      <c r="CS96" s="45" t="str">
        <f>IFERROR(IF(HLOOKUP('回答結果(KPMG編集)'!CS$2,'受領情報一覧(KPMG編集)'!$2:$100,ROW()-1,0)="","",HLOOKUP('回答結果(KPMG編集)'!CS$2,'受領情報一覧(KPMG編集)'!$2:$100,ROW()-1,0)),"")</f>
        <v/>
      </c>
      <c r="CT96" s="45" t="str">
        <f>IFERROR(IF(HLOOKUP('回答結果(KPMG編集)'!CT$2,'受領情報一覧(KPMG編集)'!$2:$100,ROW()-1,0)="","",HLOOKUP('回答結果(KPMG編集)'!CT$2,'受領情報一覧(KPMG編集)'!$2:$100,ROW()-1,0)),"")</f>
        <v/>
      </c>
      <c r="CU96" s="45" t="str">
        <f>IFERROR(IF(HLOOKUP('回答結果(KPMG編集)'!CU$2,'受領情報一覧(KPMG編集)'!$2:$100,ROW()-1,0)="","",HLOOKUP('回答結果(KPMG編集)'!CU$2,'受領情報一覧(KPMG編集)'!$2:$100,ROW()-1,0)),"")</f>
        <v/>
      </c>
      <c r="CV96" s="45" t="str">
        <f>IFERROR(IF(HLOOKUP('回答結果(KPMG編集)'!CV$2,'受領情報一覧(KPMG編集)'!$2:$100,ROW()-1,0)="","",HLOOKUP('回答結果(KPMG編集)'!CV$2,'受領情報一覧(KPMG編集)'!$2:$100,ROW()-1,0)),"")</f>
        <v/>
      </c>
      <c r="CW96" s="45" t="str">
        <f>IFERROR(IF(HLOOKUP('回答結果(KPMG編集)'!CW$2,'受領情報一覧(KPMG編集)'!$2:$100,ROW()-1,0)="","",HLOOKUP('回答結果(KPMG編集)'!CW$2,'受領情報一覧(KPMG編集)'!$2:$100,ROW()-1,0)),"")</f>
        <v/>
      </c>
      <c r="CX96" s="45" t="str">
        <f>IFERROR(IF(HLOOKUP('回答結果(KPMG編集)'!CX$2,'受領情報一覧(KPMG編集)'!$2:$100,ROW()-1,0)="","",HLOOKUP('回答結果(KPMG編集)'!CX$2,'受領情報一覧(KPMG編集)'!$2:$100,ROW()-1,0)),"")</f>
        <v/>
      </c>
      <c r="CY96" s="45" t="str">
        <f>IFERROR(IF(HLOOKUP('回答結果(KPMG編集)'!CY$2,'受領情報一覧(KPMG編集)'!$2:$100,ROW()-1,0)="","",HLOOKUP('回答結果(KPMG編集)'!CY$2,'受領情報一覧(KPMG編集)'!$2:$100,ROW()-1,0)),"")</f>
        <v/>
      </c>
      <c r="CZ96" s="45" t="str">
        <f>IFERROR(IF(HLOOKUP('回答結果(KPMG編集)'!CZ$2,'受領情報一覧(KPMG編集)'!$2:$100,ROW()-1,0)="","",HLOOKUP('回答結果(KPMG編集)'!CZ$2,'受領情報一覧(KPMG編集)'!$2:$100,ROW()-1,0)),"")</f>
        <v/>
      </c>
      <c r="DA96" s="45" t="str">
        <f>IFERROR(IF(HLOOKUP('回答結果(KPMG編集)'!DA$2,'受領情報一覧(KPMG編集)'!$2:$100,ROW()-1,0)="","",HLOOKUP('回答結果(KPMG編集)'!DA$2,'受領情報一覧(KPMG編集)'!$2:$100,ROW()-1,0)),"")</f>
        <v/>
      </c>
      <c r="DB96" s="45" t="str">
        <f>IFERROR(IF(HLOOKUP('回答結果(KPMG編集)'!DB$2,'受領情報一覧(KPMG編集)'!$2:$100,ROW()-1,0)="","",HLOOKUP('回答結果(KPMG編集)'!DB$2,'受領情報一覧(KPMG編集)'!$2:$100,ROW()-1,0)),"")</f>
        <v/>
      </c>
      <c r="DC96" s="45" t="str">
        <f>IFERROR(IF(HLOOKUP('回答結果(KPMG編集)'!DC$2,'受領情報一覧(KPMG編集)'!$2:$100,ROW()-1,0)="","",HLOOKUP('回答結果(KPMG編集)'!DC$2,'受領情報一覧(KPMG編集)'!$2:$100,ROW()-1,0)),"")</f>
        <v/>
      </c>
      <c r="DD96" s="45" t="str">
        <f>IFERROR(IF(HLOOKUP('回答結果(KPMG編集)'!DD$2,'受領情報一覧(KPMG編集)'!$2:$100,ROW()-1,0)="","",HLOOKUP('回答結果(KPMG編集)'!DD$2,'受領情報一覧(KPMG編集)'!$2:$100,ROW()-1,0)),"")</f>
        <v/>
      </c>
      <c r="DE96" s="45" t="str">
        <f>IFERROR(IF(HLOOKUP('回答結果(KPMG編集)'!DE$2,'受領情報一覧(KPMG編集)'!$2:$100,ROW()-1,0)="","",HLOOKUP('回答結果(KPMG編集)'!DE$2,'受領情報一覧(KPMG編集)'!$2:$100,ROW()-1,0)),"")</f>
        <v/>
      </c>
      <c r="DF96" s="45" t="str">
        <f>IFERROR(IF(HLOOKUP('回答結果(KPMG編集)'!DF$2,'受領情報一覧(KPMG編集)'!$2:$100,ROW()-1,0)="","",HLOOKUP('回答結果(KPMG編集)'!DF$2,'受領情報一覧(KPMG編集)'!$2:$100,ROW()-1,0)),"")</f>
        <v/>
      </c>
      <c r="DG96" s="45" t="str">
        <f>IFERROR(IF(HLOOKUP('回答結果(KPMG編集)'!DG$2,'受領情報一覧(KPMG編集)'!$2:$100,ROW()-1,0)="","",HLOOKUP('回答結果(KPMG編集)'!DG$2,'受領情報一覧(KPMG編集)'!$2:$100,ROW()-1,0)),"")</f>
        <v/>
      </c>
      <c r="DH96" s="45" t="str">
        <f>IFERROR(IF(HLOOKUP('回答結果(KPMG編集)'!DH$2,'受領情報一覧(KPMG編集)'!$2:$100,ROW()-1,0)="","",HLOOKUP('回答結果(KPMG編集)'!DH$2,'受領情報一覧(KPMG編集)'!$2:$100,ROW()-1,0)),"")</f>
        <v/>
      </c>
      <c r="DI96" s="45" t="str">
        <f>IFERROR(IF(HLOOKUP('回答結果(KPMG編集)'!DI$2,'受領情報一覧(KPMG編集)'!$2:$100,ROW()-1,0)="","",HLOOKUP('回答結果(KPMG編集)'!DI$2,'受領情報一覧(KPMG編集)'!$2:$100,ROW()-1,0)),"")</f>
        <v/>
      </c>
      <c r="DJ96" s="45" t="str">
        <f>IFERROR(IF(HLOOKUP('回答結果(KPMG編集)'!DJ$2,'受領情報一覧(KPMG編集)'!$2:$100,ROW()-1,0)="","",HLOOKUP('回答結果(KPMG編集)'!DJ$2,'受領情報一覧(KPMG編集)'!$2:$100,ROW()-1,0)),"")</f>
        <v/>
      </c>
      <c r="DK96" s="45" t="str">
        <f>IFERROR(IF(HLOOKUP('回答結果(KPMG編集)'!DK$2,'受領情報一覧(KPMG編集)'!$2:$100,ROW()-1,0)="","",HLOOKUP('回答結果(KPMG編集)'!DK$2,'受領情報一覧(KPMG編集)'!$2:$100,ROW()-1,0)),"")</f>
        <v/>
      </c>
      <c r="DL96" s="45" t="str">
        <f>IFERROR(IF(HLOOKUP('回答結果(KPMG編集)'!DL$2,'受領情報一覧(KPMG編集)'!$2:$100,ROW()-1,0)="","",HLOOKUP('回答結果(KPMG編集)'!DL$2,'受領情報一覧(KPMG編集)'!$2:$100,ROW()-1,0)),"")</f>
        <v/>
      </c>
      <c r="DM96" s="45" t="str">
        <f>IFERROR(IF(HLOOKUP('回答結果(KPMG編集)'!DM$2,'受領情報一覧(KPMG編集)'!$2:$100,ROW()-1,0)="","",HLOOKUP('回答結果(KPMG編集)'!DM$2,'受領情報一覧(KPMG編集)'!$2:$100,ROW()-1,0)),"")</f>
        <v/>
      </c>
      <c r="DN96" s="45" t="str">
        <f>IFERROR(IF(HLOOKUP('回答結果(KPMG編集)'!DN$2,'受領情報一覧(KPMG編集)'!$2:$100,ROW()-1,0)="","",HLOOKUP('回答結果(KPMG編集)'!DN$2,'受領情報一覧(KPMG編集)'!$2:$100,ROW()-1,0)),"")</f>
        <v/>
      </c>
      <c r="DO96" s="45" t="str">
        <f>IFERROR(IF(HLOOKUP('回答結果(KPMG編集)'!DO$2,'受領情報一覧(KPMG編集)'!$2:$100,ROW()-1,0)="","",HLOOKUP('回答結果(KPMG編集)'!DO$2,'受領情報一覧(KPMG編集)'!$2:$100,ROW()-1,0)),"")</f>
        <v/>
      </c>
      <c r="DP96" s="45" t="str">
        <f>IFERROR(IF(HLOOKUP('回答結果(KPMG編集)'!DP$2,'受領情報一覧(KPMG編集)'!$2:$100,ROW()-1,0)="","",HLOOKUP('回答結果(KPMG編集)'!DP$2,'受領情報一覧(KPMG編集)'!$2:$100,ROW()-1,0)),"")</f>
        <v/>
      </c>
      <c r="DQ96" s="45" t="str">
        <f>IFERROR(IF(HLOOKUP('回答結果(KPMG編集)'!DQ$2,'受領情報一覧(KPMG編集)'!$2:$100,ROW()-1,0)="","",HLOOKUP('回答結果(KPMG編集)'!DQ$2,'受領情報一覧(KPMG編集)'!$2:$100,ROW()-1,0)),"")</f>
        <v/>
      </c>
      <c r="DR96" s="45" t="str">
        <f>IFERROR(IF(HLOOKUP('回答結果(KPMG編集)'!DR$2,'受領情報一覧(KPMG編集)'!$2:$100,ROW()-1,0)="","",HLOOKUP('回答結果(KPMG編集)'!DR$2,'受領情報一覧(KPMG編集)'!$2:$100,ROW()-1,0)),"")</f>
        <v/>
      </c>
      <c r="DS96" s="45" t="str">
        <f>IFERROR(IF(HLOOKUP('回答結果(KPMG編集)'!DS$2,'受領情報一覧(KPMG編集)'!$2:$100,ROW()-1,0)="","",HLOOKUP('回答結果(KPMG編集)'!DS$2,'受領情報一覧(KPMG編集)'!$2:$100,ROW()-1,0)),"")</f>
        <v/>
      </c>
      <c r="DT96" s="45" t="str">
        <f>IFERROR(IF(HLOOKUP('回答結果(KPMG編集)'!DT$2,'受領情報一覧(KPMG編集)'!$2:$100,ROW()-1,0)="","",HLOOKUP('回答結果(KPMG編集)'!DT$2,'受領情報一覧(KPMG編集)'!$2:$100,ROW()-1,0)),"")</f>
        <v/>
      </c>
      <c r="DU96" s="45" t="str">
        <f>IFERROR(IF(HLOOKUP('回答結果(KPMG編集)'!DU$2,'受領情報一覧(KPMG編集)'!$2:$100,ROW()-1,0)="","",HLOOKUP('回答結果(KPMG編集)'!DU$2,'受領情報一覧(KPMG編集)'!$2:$100,ROW()-1,0)),"")</f>
        <v/>
      </c>
      <c r="DV96" s="45" t="str">
        <f>IFERROR(IF(HLOOKUP('回答結果(KPMG編集)'!DV$2,'受領情報一覧(KPMG編集)'!$2:$100,ROW()-1,0)="","",HLOOKUP('回答結果(KPMG編集)'!DV$2,'受領情報一覧(KPMG編集)'!$2:$100,ROW()-1,0)),"")</f>
        <v/>
      </c>
      <c r="DW96" s="45" t="str">
        <f>IFERROR(IF(HLOOKUP('回答結果(KPMG編集)'!DW$2,'受領情報一覧(KPMG編集)'!$2:$100,ROW()-1,0)="","",HLOOKUP('回答結果(KPMG編集)'!DW$2,'受領情報一覧(KPMG編集)'!$2:$100,ROW()-1,0)),"")</f>
        <v/>
      </c>
      <c r="DX96" s="45" t="str">
        <f>IFERROR(IF(HLOOKUP('回答結果(KPMG編集)'!DX$2,'受領情報一覧(KPMG編集)'!$2:$100,ROW()-1,0)="","",HLOOKUP('回答結果(KPMG編集)'!DX$2,'受領情報一覧(KPMG編集)'!$2:$100,ROW()-1,0)),"")</f>
        <v/>
      </c>
      <c r="DY96" s="45" t="str">
        <f>IFERROR(IF(HLOOKUP('回答結果(KPMG編集)'!DY$2,'受領情報一覧(KPMG編集)'!$2:$100,ROW()-1,0)="","",HLOOKUP('回答結果(KPMG編集)'!DY$2,'受領情報一覧(KPMG編集)'!$2:$100,ROW()-1,0)),"")</f>
        <v/>
      </c>
      <c r="DZ96" s="45" t="str">
        <f>IFERROR(IF(HLOOKUP('回答結果(KPMG編集)'!DZ$2,'受領情報一覧(KPMG編集)'!$2:$100,ROW()-1,0)="","",HLOOKUP('回答結果(KPMG編集)'!DZ$2,'受領情報一覧(KPMG編集)'!$2:$100,ROW()-1,0)),"")</f>
        <v/>
      </c>
      <c r="EA96" s="45" t="str">
        <f>IFERROR(IF(HLOOKUP('回答結果(KPMG編集)'!EA$3,'受領情報一覧(KPMG編集)'!$3:$100,ROW()-2,0)="","",HLOOKUP('回答結果(KPMG編集)'!EA$3,'受領情報一覧(KPMG編集)'!$3:$100,ROW()-2,0)),"")</f>
        <v/>
      </c>
      <c r="EB96" s="45" t="str">
        <f>IFERROR(IF(HLOOKUP('回答結果(KPMG編集)'!EB$3,'受領情報一覧(KPMG編集)'!$3:$100,ROW()-2,0)="","",HLOOKUP('回答結果(KPMG編集)'!EB$3,'受領情報一覧(KPMG編集)'!$3:$100,ROW()-2,0)),"")</f>
        <v/>
      </c>
    </row>
    <row r="97" spans="2:132" x14ac:dyDescent="0.55000000000000004">
      <c r="B97" s="67" t="str">
        <f>IFERROR(IF(Table1[[#This Row],[回答ID]]="","",Table1[[#This Row],[回答ID]]),"")</f>
        <v/>
      </c>
      <c r="C97" s="46" t="str">
        <f>IFERROR(IF(Table1[[#This Row],[開始時刻]]="","",Table1[[#This Row],[開始時刻]]),"")</f>
        <v/>
      </c>
      <c r="D97" s="46" t="str">
        <f>IFERROR(IF(Table1[[#This Row],[完了時刻]]="","",Table1[[#This Row],[完了時刻]]),"")</f>
        <v/>
      </c>
      <c r="E97" s="45" t="str">
        <f>IFERROR(IF(Table1[[#This Row],[メール]]="","",Table1[[#This Row],[メール]]),"")</f>
        <v/>
      </c>
      <c r="F97" s="45" t="str">
        <f>IFERROR(IF(Table1[[#This Row],[名前]]="","",Table1[[#This Row],[名前]]),"")</f>
        <v/>
      </c>
      <c r="G97" s="45" t="str">
        <f>IFERROR(IF(Table1[[#This Row],[最終変更時刻]]="","",Table1[[#This Row],[最終変更時刻]]),"")</f>
        <v/>
      </c>
      <c r="H97" s="45" t="str">
        <f>IFERROR(IF(HLOOKUP('回答結果(KPMG編集)'!H$2,'受領情報一覧(KPMG編集)'!$2:$100,ROW()-1,0)="","",HLOOKUP('回答結果(KPMG編集)'!H$2,'受領情報一覧(KPMG編集)'!$2:$100,ROW()-1,0)),"")</f>
        <v/>
      </c>
      <c r="I97" s="45" t="str">
        <f>IFERROR(IF(HLOOKUP('回答結果(KPMG編集)'!I$2,'受領情報一覧(KPMG編集)'!$2:$100,ROW()-1,0)="","",HLOOKUP('回答結果(KPMG編集)'!I$2,'受領情報一覧(KPMG編集)'!$2:$100,ROW()-1,0)),"")</f>
        <v/>
      </c>
      <c r="J97" s="45" t="str">
        <f>IFERROR(IF(HLOOKUP('回答結果(KPMG編集)'!J$2,'受領情報一覧(KPMG編集)'!$2:$100,ROW()-1,0)="","",HLOOKUP('回答結果(KPMG編集)'!J$2,'受領情報一覧(KPMG編集)'!$2:$100,ROW()-1,0)),"")</f>
        <v/>
      </c>
      <c r="K97" s="45" t="str">
        <f>IFERROR(IF(HLOOKUP('回答結果(KPMG編集)'!K$2,'受領情報一覧(KPMG編集)'!$2:$100,ROW()-1,0)="","",HLOOKUP('回答結果(KPMG編集)'!K$2,'受領情報一覧(KPMG編集)'!$2:$100,ROW()-1,0)),"")</f>
        <v/>
      </c>
      <c r="L97" s="45" t="str">
        <f>IFERROR(IF(HLOOKUP('回答結果(KPMG編集)'!L$2,'受領情報一覧(KPMG編集)'!$2:$100,ROW()-1,0)="","",HLOOKUP('回答結果(KPMG編集)'!L$2,'受領情報一覧(KPMG編集)'!$2:$100,ROW()-1,0)),"")</f>
        <v/>
      </c>
      <c r="M97" s="45" t="str">
        <f>IFERROR(IF(HLOOKUP('回答結果(KPMG編集)'!M$2,'受領情報一覧(KPMG編集)'!$2:$100,ROW()-1,0)="","",HLOOKUP('回答結果(KPMG編集)'!M$2,'受領情報一覧(KPMG編集)'!$2:$100,ROW()-1,0)),"")</f>
        <v/>
      </c>
      <c r="N97" s="45" t="str">
        <f>IFERROR(IF(HLOOKUP('回答結果(KPMG編集)'!N$2,'受領情報一覧(KPMG編集)'!$2:$100,ROW()-1,0)="","",HLOOKUP('回答結果(KPMG編集)'!N$2,'受領情報一覧(KPMG編集)'!$2:$100,ROW()-1,0)),"")</f>
        <v/>
      </c>
      <c r="O97" s="45" t="str">
        <f>IFERROR(IF(HLOOKUP('回答結果(KPMG編集)'!O$2,'受領情報一覧(KPMG編集)'!$2:$100,ROW()-1,0)="","",HLOOKUP('回答結果(KPMG編集)'!O$2,'受領情報一覧(KPMG編集)'!$2:$100,ROW()-1,0)),"")</f>
        <v/>
      </c>
      <c r="P97" s="45" t="str">
        <f>IFERROR(IF(HLOOKUP('回答結果(KPMG編集)'!P$2,'受領情報一覧(KPMG編集)'!$2:$100,ROW()-1,0)="","",HLOOKUP('回答結果(KPMG編集)'!P$2,'受領情報一覧(KPMG編集)'!$2:$100,ROW()-1,0)),"")</f>
        <v/>
      </c>
      <c r="Q97" s="45" t="str">
        <f>IFERROR(IF(HLOOKUP('回答結果(KPMG編集)'!Q$2,'受領情報一覧(KPMG編集)'!$2:$100,ROW()-1,0)="","",HLOOKUP('回答結果(KPMG編集)'!Q$2,'受領情報一覧(KPMG編集)'!$2:$100,ROW()-1,0)),"")</f>
        <v/>
      </c>
      <c r="R97" s="45" t="str">
        <f>IFERROR(IF(HLOOKUP('回答結果(KPMG編集)'!R$2,'受領情報一覧(KPMG編集)'!$2:$100,ROW()-1,0)="","",HLOOKUP('回答結果(KPMG編集)'!R$2,'受領情報一覧(KPMG編集)'!$2:$100,ROW()-1,0)),"")</f>
        <v/>
      </c>
      <c r="S97" s="45" t="str">
        <f>IFERROR(IF(HLOOKUP('回答結果(KPMG編集)'!S$2,'受領情報一覧(KPMG編集)'!$2:$100,ROW()-1,0)="","",HLOOKUP('回答結果(KPMG編集)'!S$2,'受領情報一覧(KPMG編集)'!$2:$100,ROW()-1,0)),"")</f>
        <v/>
      </c>
      <c r="T97" s="45" t="str">
        <f>IFERROR(IF(HLOOKUP('回答結果(KPMG編集)'!T$2,'受領情報一覧(KPMG編集)'!$2:$100,ROW()-1,0)="","",HLOOKUP('回答結果(KPMG編集)'!T$2,'受領情報一覧(KPMG編集)'!$2:$100,ROW()-1,0)),"")</f>
        <v/>
      </c>
      <c r="U97" s="45" t="str">
        <f>IFERROR(IF(HLOOKUP('回答結果(KPMG編集)'!U$2,'受領情報一覧(KPMG編集)'!$2:$100,ROW()-1,0)="","",HLOOKUP('回答結果(KPMG編集)'!U$2,'受領情報一覧(KPMG編集)'!$2:$100,ROW()-1,0)),"")</f>
        <v/>
      </c>
      <c r="V97" s="45" t="str">
        <f>IFERROR(IF(HLOOKUP('回答結果(KPMG編集)'!V$2,'受領情報一覧(KPMG編集)'!$2:$100,ROW()-1,0)="","",HLOOKUP('回答結果(KPMG編集)'!V$2,'受領情報一覧(KPMG編集)'!$2:$100,ROW()-1,0)),"")</f>
        <v/>
      </c>
      <c r="W97" s="45" t="str">
        <f>IFERROR(IF(HLOOKUP('回答結果(KPMG編集)'!W$2,'受領情報一覧(KPMG編集)'!$2:$100,ROW()-1,0)="","",HLOOKUP('回答結果(KPMG編集)'!W$2,'受領情報一覧(KPMG編集)'!$2:$100,ROW()-1,0)),"")</f>
        <v/>
      </c>
      <c r="X97" s="45" t="str">
        <f>IFERROR(IF(HLOOKUP('回答結果(KPMG編集)'!X$2,'受領情報一覧(KPMG編集)'!$2:$100,ROW()-1,0)="","",HLOOKUP('回答結果(KPMG編集)'!X$2,'受領情報一覧(KPMG編集)'!$2:$100,ROW()-1,0)),"")</f>
        <v/>
      </c>
      <c r="Y97" s="45" t="str">
        <f>IFERROR(IF(HLOOKUP('回答結果(KPMG編集)'!Y$2,'受領情報一覧(KPMG編集)'!$2:$100,ROW()-1,0)="","",HLOOKUP('回答結果(KPMG編集)'!Y$2,'受領情報一覧(KPMG編集)'!$2:$100,ROW()-1,0)),"")</f>
        <v/>
      </c>
      <c r="Z97" s="45" t="str">
        <f>IFERROR(IF(HLOOKUP('回答結果(KPMG編集)'!Z$2,'受領情報一覧(KPMG編集)'!$2:$100,ROW()-1,0)="","",HLOOKUP('回答結果(KPMG編集)'!Z$2,'受領情報一覧(KPMG編集)'!$2:$100,ROW()-1,0)),"")</f>
        <v/>
      </c>
      <c r="AA97" s="45" t="str">
        <f>IFERROR(IF(HLOOKUP('回答結果(KPMG編集)'!AA$2,'受領情報一覧(KPMG編集)'!$2:$100,ROW()-1,0)="","",HLOOKUP('回答結果(KPMG編集)'!AA$2,'受領情報一覧(KPMG編集)'!$2:$100,ROW()-1,0)),"")</f>
        <v/>
      </c>
      <c r="AB97" s="45" t="str">
        <f>IFERROR(IF(HLOOKUP('回答結果(KPMG編集)'!AB$2,'受領情報一覧(KPMG編集)'!$2:$100,ROW()-1,0)="","",HLOOKUP('回答結果(KPMG編集)'!AB$2,'受領情報一覧(KPMG編集)'!$2:$100,ROW()-1,0)),"")</f>
        <v/>
      </c>
      <c r="AC97" s="45" t="str">
        <f>IFERROR(IF(HLOOKUP('回答結果(KPMG編集)'!AC$2,'受領情報一覧(KPMG編集)'!$2:$100,ROW()-1,0)="","",HLOOKUP('回答結果(KPMG編集)'!AC$2,'受領情報一覧(KPMG編集)'!$2:$100,ROW()-1,0)),"")</f>
        <v/>
      </c>
      <c r="AD97" s="45" t="str">
        <f>IFERROR(IF(HLOOKUP('回答結果(KPMG編集)'!AD$2,'受領情報一覧(KPMG編集)'!$2:$100,ROW()-1,0)="","",HLOOKUP('回答結果(KPMG編集)'!AD$2,'受領情報一覧(KPMG編集)'!$2:$100,ROW()-1,0)),"")</f>
        <v/>
      </c>
      <c r="AE97" s="45" t="str">
        <f>IFERROR(IF(HLOOKUP('回答結果(KPMG編集)'!AE$2,'受領情報一覧(KPMG編集)'!$2:$100,ROW()-1,0)="","",HLOOKUP('回答結果(KPMG編集)'!AE$2,'受領情報一覧(KPMG編集)'!$2:$100,ROW()-1,0)),"")</f>
        <v/>
      </c>
      <c r="AF97" s="45" t="str">
        <f>IFERROR(IF(HLOOKUP('回答結果(KPMG編集)'!AF$2,'受領情報一覧(KPMG編集)'!$2:$100,ROW()-1,0)="","",HLOOKUP('回答結果(KPMG編集)'!AF$2,'受領情報一覧(KPMG編集)'!$2:$100,ROW()-1,0)),"")</f>
        <v/>
      </c>
      <c r="AG97" s="45" t="str">
        <f>IFERROR(IF(HLOOKUP('回答結果(KPMG編集)'!AG$2,'受領情報一覧(KPMG編集)'!$2:$100,ROW()-1,0)="","",HLOOKUP('回答結果(KPMG編集)'!AG$2,'受領情報一覧(KPMG編集)'!$2:$100,ROW()-1,0)),"")</f>
        <v/>
      </c>
      <c r="AH97" s="45" t="str">
        <f>IFERROR(IF(HLOOKUP('回答結果(KPMG編集)'!AH$2,'受領情報一覧(KPMG編集)'!$2:$100,ROW()-1,0)="","",HLOOKUP('回答結果(KPMG編集)'!AH$2,'受領情報一覧(KPMG編集)'!$2:$100,ROW()-1,0)),"")</f>
        <v/>
      </c>
      <c r="AI97" s="45" t="str">
        <f>IFERROR(IF(HLOOKUP('回答結果(KPMG編集)'!AI$2,'受領情報一覧(KPMG編集)'!$2:$100,ROW()-1,0)="","",HLOOKUP('回答結果(KPMG編集)'!AI$2,'受領情報一覧(KPMG編集)'!$2:$100,ROW()-1,0)),"")</f>
        <v/>
      </c>
      <c r="AJ97" s="45" t="str">
        <f>IFERROR(IF(HLOOKUP('回答結果(KPMG編集)'!AJ$2,'受領情報一覧(KPMG編集)'!$2:$100,ROW()-1,0)="","",HLOOKUP('回答結果(KPMG編集)'!AJ$2,'受領情報一覧(KPMG編集)'!$2:$100,ROW()-1,0)),"")</f>
        <v/>
      </c>
      <c r="AK97" s="45" t="str">
        <f>IFERROR(IF(HLOOKUP('回答結果(KPMG編集)'!AK$2,'受領情報一覧(KPMG編集)'!$2:$100,ROW()-1,0)="","",HLOOKUP('回答結果(KPMG編集)'!AK$2,'受領情報一覧(KPMG編集)'!$2:$100,ROW()-1,0)),"")</f>
        <v/>
      </c>
      <c r="AL97" s="45" t="str">
        <f>IFERROR(IF(HLOOKUP('回答結果(KPMG編集)'!AL$2,'受領情報一覧(KPMG編集)'!$2:$100,ROW()-1,0)="","",HLOOKUP('回答結果(KPMG編集)'!AL$2,'受領情報一覧(KPMG編集)'!$2:$100,ROW()-1,0)),"")</f>
        <v/>
      </c>
      <c r="AM97" s="45" t="str">
        <f>IFERROR(IF(HLOOKUP('回答結果(KPMG編集)'!AM$2,'受領情報一覧(KPMG編集)'!$2:$100,ROW()-1,0)="","",HLOOKUP('回答結果(KPMG編集)'!AM$2,'受領情報一覧(KPMG編集)'!$2:$100,ROW()-1,0)),"")</f>
        <v/>
      </c>
      <c r="AN97" s="45" t="str">
        <f>IFERROR(IF(HLOOKUP('回答結果(KPMG編集)'!AN$2,'受領情報一覧(KPMG編集)'!$2:$100,ROW()-1,0)="","",HLOOKUP('回答結果(KPMG編集)'!AN$2,'受領情報一覧(KPMG編集)'!$2:$100,ROW()-1,0)),"")</f>
        <v/>
      </c>
      <c r="AO97" s="45" t="str">
        <f>IFERROR(IF(HLOOKUP('回答結果(KPMG編集)'!AO$2,'受領情報一覧(KPMG編集)'!$2:$100,ROW()-1,0)="","",HLOOKUP('回答結果(KPMG編集)'!AO$2,'受領情報一覧(KPMG編集)'!$2:$100,ROW()-1,0)),"")</f>
        <v/>
      </c>
      <c r="AP97" s="45" t="str">
        <f>IFERROR(IF(HLOOKUP('回答結果(KPMG編集)'!AP$2,'受領情報一覧(KPMG編集)'!$2:$100,ROW()-1,0)="","",HLOOKUP('回答結果(KPMG編集)'!AP$2,'受領情報一覧(KPMG編集)'!$2:$100,ROW()-1,0)),"")</f>
        <v/>
      </c>
      <c r="AQ97" s="45" t="str">
        <f>IFERROR(IF(HLOOKUP('回答結果(KPMG編集)'!AQ$2,'受領情報一覧(KPMG編集)'!$2:$100,ROW()-1,0)="","",HLOOKUP('回答結果(KPMG編集)'!AQ$2,'受領情報一覧(KPMG編集)'!$2:$100,ROW()-1,0)),"")</f>
        <v/>
      </c>
      <c r="AR97" s="45" t="str">
        <f>IFERROR(IF(HLOOKUP('回答結果(KPMG編集)'!AR$2,'受領情報一覧(KPMG編集)'!$2:$100,ROW()-1,0)="","",HLOOKUP('回答結果(KPMG編集)'!AR$2,'受領情報一覧(KPMG編集)'!$2:$100,ROW()-1,0)),"")</f>
        <v/>
      </c>
      <c r="AS97" s="45" t="str">
        <f>IFERROR(IF(HLOOKUP('回答結果(KPMG編集)'!AS$2,'受領情報一覧(KPMG編集)'!$2:$100,ROW()-1,0)="","",HLOOKUP('回答結果(KPMG編集)'!AS$2,'受領情報一覧(KPMG編集)'!$2:$100,ROW()-1,0)),"")</f>
        <v/>
      </c>
      <c r="AT97" s="45" t="str">
        <f>IFERROR(IF(HLOOKUP('回答結果(KPMG編集)'!AT$2,'受領情報一覧(KPMG編集)'!$2:$100,ROW()-1,0)="","",HLOOKUP('回答結果(KPMG編集)'!AT$2,'受領情報一覧(KPMG編集)'!$2:$100,ROW()-1,0)),"")</f>
        <v/>
      </c>
      <c r="AU97" s="45" t="str">
        <f>IFERROR(IF(HLOOKUP('回答結果(KPMG編集)'!AU$2,'受領情報一覧(KPMG編集)'!$2:$100,ROW()-1,0)="","",HLOOKUP('回答結果(KPMG編集)'!AU$2,'受領情報一覧(KPMG編集)'!$2:$100,ROW()-1,0)),"")</f>
        <v/>
      </c>
      <c r="AV97" s="45" t="str">
        <f>IFERROR(IF(HLOOKUP('回答結果(KPMG編集)'!AV$2,'受領情報一覧(KPMG編集)'!$2:$100,ROW()-1,0)="","",HLOOKUP('回答結果(KPMG編集)'!AV$2,'受領情報一覧(KPMG編集)'!$2:$100,ROW()-1,0)),"")</f>
        <v/>
      </c>
      <c r="AW97" s="45" t="str">
        <f>IFERROR(IF(HLOOKUP('回答結果(KPMG編集)'!AW$2,'受領情報一覧(KPMG編集)'!$2:$100,ROW()-1,0)="","",HLOOKUP('回答結果(KPMG編集)'!AW$2,'受領情報一覧(KPMG編集)'!$2:$100,ROW()-1,0)),"")</f>
        <v/>
      </c>
      <c r="AX97" s="45" t="str">
        <f>IFERROR(IF(HLOOKUP('回答結果(KPMG編集)'!AX$2,'受領情報一覧(KPMG編集)'!$2:$100,ROW()-1,0)="","",HLOOKUP('回答結果(KPMG編集)'!AX$2,'受領情報一覧(KPMG編集)'!$2:$100,ROW()-1,0)),"")</f>
        <v/>
      </c>
      <c r="AY97" s="45" t="str">
        <f>IFERROR(IF(HLOOKUP('回答結果(KPMG編集)'!AY$2,'受領情報一覧(KPMG編集)'!$2:$100,ROW()-1,0)="","",HLOOKUP('回答結果(KPMG編集)'!AY$2,'受領情報一覧(KPMG編集)'!$2:$100,ROW()-1,0)),"")</f>
        <v/>
      </c>
      <c r="AZ97" s="45" t="str">
        <f>IFERROR(IF(HLOOKUP('回答結果(KPMG編集)'!AZ$2,'受領情報一覧(KPMG編集)'!$2:$100,ROW()-1,0)="","",HLOOKUP('回答結果(KPMG編集)'!AZ$2,'受領情報一覧(KPMG編集)'!$2:$100,ROW()-1,0)),"")</f>
        <v/>
      </c>
      <c r="BA97" s="45" t="str">
        <f>IFERROR(IF(HLOOKUP('回答結果(KPMG編集)'!BA$2,'受領情報一覧(KPMG編集)'!$2:$100,ROW()-1,0)="","",HLOOKUP('回答結果(KPMG編集)'!BA$2,'受領情報一覧(KPMG編集)'!$2:$100,ROW()-1,0)),"")</f>
        <v/>
      </c>
      <c r="BB97" s="185" t="str">
        <f>IFERROR(IF(HLOOKUP('回答結果(KPMG編集)'!BB$2,'受領情報一覧(KPMG編集)'!$2:$100,ROW()-1,0)="","",HLOOKUP('回答結果(KPMG編集)'!BB$2,'受領情報一覧(KPMG編集)'!$2:$100,ROW()-1,0)),"")</f>
        <v/>
      </c>
      <c r="BC97" s="45" t="str">
        <f>IFERROR(IF(HLOOKUP('回答結果(KPMG編集)'!BC$2,'受領情報一覧(KPMG編集)'!$2:$100,ROW()-1,0)="","",HLOOKUP('回答結果(KPMG編集)'!BC$2,'受領情報一覧(KPMG編集)'!$2:$100,ROW()-1,0)),"")</f>
        <v/>
      </c>
      <c r="BD97" s="45" t="str">
        <f>IFERROR(IF(HLOOKUP('回答結果(KPMG編集)'!BD$2,'受領情報一覧(KPMG編集)'!$2:$100,ROW()-1,0)="","",HLOOKUP('回答結果(KPMG編集)'!BD$2,'受領情報一覧(KPMG編集)'!$2:$100,ROW()-1,0)),"")</f>
        <v/>
      </c>
      <c r="BE97" s="45" t="str">
        <f>IFERROR(IF(HLOOKUP('回答結果(KPMG編集)'!BE$2,'受領情報一覧(KPMG編集)'!$2:$100,ROW()-1,0)="","",HLOOKUP('回答結果(KPMG編集)'!BE$2,'受領情報一覧(KPMG編集)'!$2:$100,ROW()-1,0)),"")</f>
        <v/>
      </c>
      <c r="BF97" s="45" t="str">
        <f>IFERROR(IF(HLOOKUP('回答結果(KPMG編集)'!BF$2,'受領情報一覧(KPMG編集)'!$2:$100,ROW()-1,0)="","",HLOOKUP('回答結果(KPMG編集)'!BF$2,'受領情報一覧(KPMG編集)'!$2:$100,ROW()-1,0)),"")</f>
        <v/>
      </c>
      <c r="BG97" s="45" t="str">
        <f>IFERROR(IF(HLOOKUP('回答結果(KPMG編集)'!BG$2,'受領情報一覧(KPMG編集)'!$2:$100,ROW()-1,0)="","",HLOOKUP('回答結果(KPMG編集)'!BG$2,'受領情報一覧(KPMG編集)'!$2:$100,ROW()-1,0)),"")</f>
        <v/>
      </c>
      <c r="BH97" s="45" t="str">
        <f>IFERROR(IF(HLOOKUP('回答結果(KPMG編集)'!BH$2,'受領情報一覧(KPMG編集)'!$2:$100,ROW()-1,0)="","",HLOOKUP('回答結果(KPMG編集)'!BH$2,'受領情報一覧(KPMG編集)'!$2:$100,ROW()-1,0)),"")</f>
        <v/>
      </c>
      <c r="BI97" s="45" t="str">
        <f>IFERROR(IF(HLOOKUP('回答結果(KPMG編集)'!BI$2,'受領情報一覧(KPMG編集)'!$2:$100,ROW()-1,0)="","",HLOOKUP('回答結果(KPMG編集)'!BI$2,'受領情報一覧(KPMG編集)'!$2:$100,ROW()-1,0)),"")</f>
        <v/>
      </c>
      <c r="BJ97" s="45" t="str">
        <f>IFERROR(IF(HLOOKUP('回答結果(KPMG編集)'!BJ$2,'受領情報一覧(KPMG編集)'!$2:$100,ROW()-1,0)="","",HLOOKUP('回答結果(KPMG編集)'!BJ$2,'受領情報一覧(KPMG編集)'!$2:$100,ROW()-1,0)),"")</f>
        <v/>
      </c>
      <c r="BK97" s="45" t="str">
        <f>IFERROR(IF(HLOOKUP('回答結果(KPMG編集)'!BK$2,'受領情報一覧(KPMG編集)'!$2:$100,ROW()-1,0)="","",HLOOKUP('回答結果(KPMG編集)'!BK$2,'受領情報一覧(KPMG編集)'!$2:$100,ROW()-1,0)),"")</f>
        <v/>
      </c>
      <c r="BL97" s="45" t="str">
        <f>IFERROR(IF(HLOOKUP('回答結果(KPMG編集)'!BL$2,'受領情報一覧(KPMG編集)'!$2:$100,ROW()-1,0)="","",HLOOKUP('回答結果(KPMG編集)'!BL$2,'受領情報一覧(KPMG編集)'!$2:$100,ROW()-1,0)),"")</f>
        <v/>
      </c>
      <c r="BM97" s="45" t="str">
        <f>IFERROR(IF(HLOOKUP('回答結果(KPMG編集)'!BM$2,'受領情報一覧(KPMG編集)'!$2:$100,ROW()-1,0)="","",HLOOKUP('回答結果(KPMG編集)'!BM$2,'受領情報一覧(KPMG編集)'!$2:$100,ROW()-1,0)),"")</f>
        <v/>
      </c>
      <c r="BN97" s="45" t="str">
        <f>IFERROR(IF(HLOOKUP('回答結果(KPMG編集)'!BN$2,'受領情報一覧(KPMG編集)'!$2:$100,ROW()-1,0)="","",HLOOKUP('回答結果(KPMG編集)'!BN$2,'受領情報一覧(KPMG編集)'!$2:$100,ROW()-1,0)),"")</f>
        <v/>
      </c>
      <c r="BO97" s="45" t="str">
        <f>IFERROR(IF(HLOOKUP('回答結果(KPMG編集)'!BO$2,'受領情報一覧(KPMG編集)'!$2:$100,ROW()-1,0)="","",HLOOKUP('回答結果(KPMG編集)'!BO$2,'受領情報一覧(KPMG編集)'!$2:$100,ROW()-1,0)),"")</f>
        <v/>
      </c>
      <c r="BP97" s="45" t="str">
        <f>IFERROR(IF(HLOOKUP('回答結果(KPMG編集)'!BP$2,'受領情報一覧(KPMG編集)'!$2:$100,ROW()-1,0)="","",HLOOKUP('回答結果(KPMG編集)'!BP$2,'受領情報一覧(KPMG編集)'!$2:$100,ROW()-1,0)),"")</f>
        <v/>
      </c>
      <c r="BQ97" s="45" t="str">
        <f>IFERROR(IF(HLOOKUP('回答結果(KPMG編集)'!BQ$2,'受領情報一覧(KPMG編集)'!$2:$100,ROW()-1,0)="","",HLOOKUP('回答結果(KPMG編集)'!BQ$2,'受領情報一覧(KPMG編集)'!$2:$100,ROW()-1,0)),"")</f>
        <v/>
      </c>
      <c r="BR97" s="45" t="str">
        <f>IFERROR(IF(HLOOKUP('回答結果(KPMG編集)'!BR$2,'受領情報一覧(KPMG編集)'!$2:$100,ROW()-1,0)="","",HLOOKUP('回答結果(KPMG編集)'!BR$2,'受領情報一覧(KPMG編集)'!$2:$100,ROW()-1,0)),"")</f>
        <v/>
      </c>
      <c r="BS97" s="45" t="str">
        <f>IFERROR(IF(HLOOKUP('回答結果(KPMG編集)'!BS$2,'受領情報一覧(KPMG編集)'!$2:$100,ROW()-1,0)="","",HLOOKUP('回答結果(KPMG編集)'!BS$2,'受領情報一覧(KPMG編集)'!$2:$100,ROW()-1,0)),"")</f>
        <v/>
      </c>
      <c r="BT97" s="45" t="str">
        <f>IFERROR(IF(HLOOKUP('回答結果(KPMG編集)'!BT$2,'受領情報一覧(KPMG編集)'!$2:$100,ROW()-1,0)="","",HLOOKUP('回答結果(KPMG編集)'!BT$2,'受領情報一覧(KPMG編集)'!$2:$100,ROW()-1,0)),"")</f>
        <v/>
      </c>
      <c r="BU97" s="45" t="str">
        <f>IFERROR(IF(HLOOKUP('回答結果(KPMG編集)'!BU$2,'受領情報一覧(KPMG編集)'!$2:$100,ROW()-1,0)="","",HLOOKUP('回答結果(KPMG編集)'!BU$2,'受領情報一覧(KPMG編集)'!$2:$100,ROW()-1,0)),"")</f>
        <v/>
      </c>
      <c r="BV97" s="45" t="str">
        <f>IFERROR(IF(HLOOKUP('回答結果(KPMG編集)'!BV$2,'受領情報一覧(KPMG編集)'!$2:$100,ROW()-1,0)="","",HLOOKUP('回答結果(KPMG編集)'!BV$2,'受領情報一覧(KPMG編集)'!$2:$100,ROW()-1,0)),"")</f>
        <v/>
      </c>
      <c r="BW97" s="45" t="str">
        <f>IFERROR(IF(HLOOKUP('回答結果(KPMG編集)'!BW$2,'受領情報一覧(KPMG編集)'!$2:$100,ROW()-1,0)="","",HLOOKUP('回答結果(KPMG編集)'!BW$2,'受領情報一覧(KPMG編集)'!$2:$100,ROW()-1,0)),"")</f>
        <v/>
      </c>
      <c r="BX97" s="45" t="str">
        <f>IFERROR(IF(HLOOKUP('回答結果(KPMG編集)'!BX$2,'受領情報一覧(KPMG編集)'!$2:$100,ROW()-1,0)="","",HLOOKUP('回答結果(KPMG編集)'!BX$2,'受領情報一覧(KPMG編集)'!$2:$100,ROW()-1,0)),"")</f>
        <v/>
      </c>
      <c r="BY97" s="45" t="str">
        <f>IFERROR(IF(HLOOKUP('回答結果(KPMG編集)'!BY$2,'受領情報一覧(KPMG編集)'!$2:$100,ROW()-1,0)="","",HLOOKUP('回答結果(KPMG編集)'!BY$2,'受領情報一覧(KPMG編集)'!$2:$100,ROW()-1,0)),"")</f>
        <v/>
      </c>
      <c r="BZ97" s="45" t="str">
        <f>IFERROR(IF(HLOOKUP('回答結果(KPMG編集)'!BZ$2,'受領情報一覧(KPMG編集)'!$2:$100,ROW()-1,0)="","",HLOOKUP('回答結果(KPMG編集)'!BZ$2,'受領情報一覧(KPMG編集)'!$2:$100,ROW()-1,0)),"")</f>
        <v/>
      </c>
      <c r="CA97" s="45" t="str">
        <f>IFERROR(IF(HLOOKUP('回答結果(KPMG編集)'!CA$2,'受領情報一覧(KPMG編集)'!$2:$100,ROW()-1,0)="","",HLOOKUP('回答結果(KPMG編集)'!CA$2,'受領情報一覧(KPMG編集)'!$2:$100,ROW()-1,0)),"")</f>
        <v/>
      </c>
      <c r="CB97" s="45" t="str">
        <f>IFERROR(IF(HLOOKUP('回答結果(KPMG編集)'!CB$2,'受領情報一覧(KPMG編集)'!$2:$100,ROW()-1,0)="","",HLOOKUP('回答結果(KPMG編集)'!CB$2,'受領情報一覧(KPMG編集)'!$2:$100,ROW()-1,0)),"")</f>
        <v/>
      </c>
      <c r="CC97" s="45" t="str">
        <f>IFERROR(IF(HLOOKUP('回答結果(KPMG編集)'!CC$2,'受領情報一覧(KPMG編集)'!$2:$100,ROW()-1,0)="","",HLOOKUP('回答結果(KPMG編集)'!CC$2,'受領情報一覧(KPMG編集)'!$2:$100,ROW()-1,0)),"")</f>
        <v/>
      </c>
      <c r="CD97" s="45" t="str">
        <f>IFERROR(IF(HLOOKUP('回答結果(KPMG編集)'!CD$2,'受領情報一覧(KPMG編集)'!$2:$100,ROW()-1,0)="","",HLOOKUP('回答結果(KPMG編集)'!CD$2,'受領情報一覧(KPMG編集)'!$2:$100,ROW()-1,0)),"")</f>
        <v/>
      </c>
      <c r="CE97" s="45" t="str">
        <f>IFERROR(IF(HLOOKUP('回答結果(KPMG編集)'!CE$2,'受領情報一覧(KPMG編集)'!$2:$100,ROW()-1,0)="","",HLOOKUP('回答結果(KPMG編集)'!CE$2,'受領情報一覧(KPMG編集)'!$2:$100,ROW()-1,0)),"")</f>
        <v/>
      </c>
      <c r="CF97" s="45" t="str">
        <f>IFERROR(IF(HLOOKUP('回答結果(KPMG編集)'!CF$2,'受領情報一覧(KPMG編集)'!$2:$100,ROW()-1,0)="","",HLOOKUP('回答結果(KPMG編集)'!CF$2,'受領情報一覧(KPMG編集)'!$2:$100,ROW()-1,0)),"")</f>
        <v/>
      </c>
      <c r="CG97" s="45" t="str">
        <f>IFERROR(IF(HLOOKUP('回答結果(KPMG編集)'!CG$2,'受領情報一覧(KPMG編集)'!$2:$100,ROW()-1,0)="","",HLOOKUP('回答結果(KPMG編集)'!CG$2,'受領情報一覧(KPMG編集)'!$2:$100,ROW()-1,0)),"")</f>
        <v/>
      </c>
      <c r="CH97" s="45" t="str">
        <f>IFERROR(IF(HLOOKUP('回答結果(KPMG編集)'!CH$2,'受領情報一覧(KPMG編集)'!$2:$100,ROW()-1,0)="","",HLOOKUP('回答結果(KPMG編集)'!CH$2,'受領情報一覧(KPMG編集)'!$2:$100,ROW()-1,0)),"")</f>
        <v/>
      </c>
      <c r="CI97" s="45" t="str">
        <f>IFERROR(IF(HLOOKUP('回答結果(KPMG編集)'!CI$2,'受領情報一覧(KPMG編集)'!$2:$100,ROW()-1,0)="","",HLOOKUP('回答結果(KPMG編集)'!CI$2,'受領情報一覧(KPMG編集)'!$2:$100,ROW()-1,0)),"")</f>
        <v/>
      </c>
      <c r="CJ97" s="45" t="str">
        <f>IFERROR(IF(HLOOKUP('回答結果(KPMG編集)'!CJ$2,'受領情報一覧(KPMG編集)'!$2:$100,ROW()-1,0)="","",HLOOKUP('回答結果(KPMG編集)'!CJ$2,'受領情報一覧(KPMG編集)'!$2:$100,ROW()-1,0)),"")</f>
        <v/>
      </c>
      <c r="CK97" s="45" t="str">
        <f>IFERROR(IF(HLOOKUP('回答結果(KPMG編集)'!CK$2,'受領情報一覧(KPMG編集)'!$2:$100,ROW()-1,0)="","",HLOOKUP('回答結果(KPMG編集)'!CK$2,'受領情報一覧(KPMG編集)'!$2:$100,ROW()-1,0)),"")</f>
        <v/>
      </c>
      <c r="CL97" s="45" t="str">
        <f>IFERROR(IF(HLOOKUP('回答結果(KPMG編集)'!CL$2,'受領情報一覧(KPMG編集)'!$2:$100,ROW()-1,0)="","",HLOOKUP('回答結果(KPMG編集)'!CL$2,'受領情報一覧(KPMG編集)'!$2:$100,ROW()-1,0)),"")</f>
        <v/>
      </c>
      <c r="CM97" s="45" t="str">
        <f>IFERROR(IF(HLOOKUP('回答結果(KPMG編集)'!CM$2,'受領情報一覧(KPMG編集)'!$2:$100,ROW()-1,0)="","",HLOOKUP('回答結果(KPMG編集)'!CM$2,'受領情報一覧(KPMG編集)'!$2:$100,ROW()-1,0)),"")</f>
        <v/>
      </c>
      <c r="CN97" s="45" t="str">
        <f>IFERROR(IF(HLOOKUP('回答結果(KPMG編集)'!CN$2,'受領情報一覧(KPMG編集)'!$2:$100,ROW()-1,0)="","",HLOOKUP('回答結果(KPMG編集)'!CN$2,'受領情報一覧(KPMG編集)'!$2:$100,ROW()-1,0)),"")</f>
        <v/>
      </c>
      <c r="CO97" s="45" t="str">
        <f>IFERROR(IF(HLOOKUP('回答結果(KPMG編集)'!CO$2,'受領情報一覧(KPMG編集)'!$2:$100,ROW()-1,0)="","",HLOOKUP('回答結果(KPMG編集)'!CO$2,'受領情報一覧(KPMG編集)'!$2:$100,ROW()-1,0)),"")</f>
        <v/>
      </c>
      <c r="CP97" s="45" t="str">
        <f>IFERROR(IF(HLOOKUP('回答結果(KPMG編集)'!CP$2,'受領情報一覧(KPMG編集)'!$2:$100,ROW()-1,0)="","",HLOOKUP('回答結果(KPMG編集)'!CP$2,'受領情報一覧(KPMG編集)'!$2:$100,ROW()-1,0)),"")</f>
        <v/>
      </c>
      <c r="CQ97" s="45" t="str">
        <f>IFERROR(IF(HLOOKUP('回答結果(KPMG編集)'!CQ$2,'受領情報一覧(KPMG編集)'!$2:$100,ROW()-1,0)="","",HLOOKUP('回答結果(KPMG編集)'!CQ$2,'受領情報一覧(KPMG編集)'!$2:$100,ROW()-1,0)),"")</f>
        <v/>
      </c>
      <c r="CR97" s="45" t="str">
        <f>IFERROR(IF(HLOOKUP('回答結果(KPMG編集)'!CR$2,'受領情報一覧(KPMG編集)'!$2:$100,ROW()-1,0)="","",HLOOKUP('回答結果(KPMG編集)'!CR$2,'受領情報一覧(KPMG編集)'!$2:$100,ROW()-1,0)),"")</f>
        <v/>
      </c>
      <c r="CS97" s="45" t="str">
        <f>IFERROR(IF(HLOOKUP('回答結果(KPMG編集)'!CS$2,'受領情報一覧(KPMG編集)'!$2:$100,ROW()-1,0)="","",HLOOKUP('回答結果(KPMG編集)'!CS$2,'受領情報一覧(KPMG編集)'!$2:$100,ROW()-1,0)),"")</f>
        <v/>
      </c>
      <c r="CT97" s="45" t="str">
        <f>IFERROR(IF(HLOOKUP('回答結果(KPMG編集)'!CT$2,'受領情報一覧(KPMG編集)'!$2:$100,ROW()-1,0)="","",HLOOKUP('回答結果(KPMG編集)'!CT$2,'受領情報一覧(KPMG編集)'!$2:$100,ROW()-1,0)),"")</f>
        <v/>
      </c>
      <c r="CU97" s="45" t="str">
        <f>IFERROR(IF(HLOOKUP('回答結果(KPMG編集)'!CU$2,'受領情報一覧(KPMG編集)'!$2:$100,ROW()-1,0)="","",HLOOKUP('回答結果(KPMG編集)'!CU$2,'受領情報一覧(KPMG編集)'!$2:$100,ROW()-1,0)),"")</f>
        <v/>
      </c>
      <c r="CV97" s="45" t="str">
        <f>IFERROR(IF(HLOOKUP('回答結果(KPMG編集)'!CV$2,'受領情報一覧(KPMG編集)'!$2:$100,ROW()-1,0)="","",HLOOKUP('回答結果(KPMG編集)'!CV$2,'受領情報一覧(KPMG編集)'!$2:$100,ROW()-1,0)),"")</f>
        <v/>
      </c>
      <c r="CW97" s="45" t="str">
        <f>IFERROR(IF(HLOOKUP('回答結果(KPMG編集)'!CW$2,'受領情報一覧(KPMG編集)'!$2:$100,ROW()-1,0)="","",HLOOKUP('回答結果(KPMG編集)'!CW$2,'受領情報一覧(KPMG編集)'!$2:$100,ROW()-1,0)),"")</f>
        <v/>
      </c>
      <c r="CX97" s="45" t="str">
        <f>IFERROR(IF(HLOOKUP('回答結果(KPMG編集)'!CX$2,'受領情報一覧(KPMG編集)'!$2:$100,ROW()-1,0)="","",HLOOKUP('回答結果(KPMG編集)'!CX$2,'受領情報一覧(KPMG編集)'!$2:$100,ROW()-1,0)),"")</f>
        <v/>
      </c>
      <c r="CY97" s="45" t="str">
        <f>IFERROR(IF(HLOOKUP('回答結果(KPMG編集)'!CY$2,'受領情報一覧(KPMG編集)'!$2:$100,ROW()-1,0)="","",HLOOKUP('回答結果(KPMG編集)'!CY$2,'受領情報一覧(KPMG編集)'!$2:$100,ROW()-1,0)),"")</f>
        <v/>
      </c>
      <c r="CZ97" s="45" t="str">
        <f>IFERROR(IF(HLOOKUP('回答結果(KPMG編集)'!CZ$2,'受領情報一覧(KPMG編集)'!$2:$100,ROW()-1,0)="","",HLOOKUP('回答結果(KPMG編集)'!CZ$2,'受領情報一覧(KPMG編集)'!$2:$100,ROW()-1,0)),"")</f>
        <v/>
      </c>
      <c r="DA97" s="45" t="str">
        <f>IFERROR(IF(HLOOKUP('回答結果(KPMG編集)'!DA$2,'受領情報一覧(KPMG編集)'!$2:$100,ROW()-1,0)="","",HLOOKUP('回答結果(KPMG編集)'!DA$2,'受領情報一覧(KPMG編集)'!$2:$100,ROW()-1,0)),"")</f>
        <v/>
      </c>
      <c r="DB97" s="45" t="str">
        <f>IFERROR(IF(HLOOKUP('回答結果(KPMG編集)'!DB$2,'受領情報一覧(KPMG編集)'!$2:$100,ROW()-1,0)="","",HLOOKUP('回答結果(KPMG編集)'!DB$2,'受領情報一覧(KPMG編集)'!$2:$100,ROW()-1,0)),"")</f>
        <v/>
      </c>
      <c r="DC97" s="45" t="str">
        <f>IFERROR(IF(HLOOKUP('回答結果(KPMG編集)'!DC$2,'受領情報一覧(KPMG編集)'!$2:$100,ROW()-1,0)="","",HLOOKUP('回答結果(KPMG編集)'!DC$2,'受領情報一覧(KPMG編集)'!$2:$100,ROW()-1,0)),"")</f>
        <v/>
      </c>
      <c r="DD97" s="45" t="str">
        <f>IFERROR(IF(HLOOKUP('回答結果(KPMG編集)'!DD$2,'受領情報一覧(KPMG編集)'!$2:$100,ROW()-1,0)="","",HLOOKUP('回答結果(KPMG編集)'!DD$2,'受領情報一覧(KPMG編集)'!$2:$100,ROW()-1,0)),"")</f>
        <v/>
      </c>
      <c r="DE97" s="45" t="str">
        <f>IFERROR(IF(HLOOKUP('回答結果(KPMG編集)'!DE$2,'受領情報一覧(KPMG編集)'!$2:$100,ROW()-1,0)="","",HLOOKUP('回答結果(KPMG編集)'!DE$2,'受領情報一覧(KPMG編集)'!$2:$100,ROW()-1,0)),"")</f>
        <v/>
      </c>
      <c r="DF97" s="45" t="str">
        <f>IFERROR(IF(HLOOKUP('回答結果(KPMG編集)'!DF$2,'受領情報一覧(KPMG編集)'!$2:$100,ROW()-1,0)="","",HLOOKUP('回答結果(KPMG編集)'!DF$2,'受領情報一覧(KPMG編集)'!$2:$100,ROW()-1,0)),"")</f>
        <v/>
      </c>
      <c r="DG97" s="45" t="str">
        <f>IFERROR(IF(HLOOKUP('回答結果(KPMG編集)'!DG$2,'受領情報一覧(KPMG編集)'!$2:$100,ROW()-1,0)="","",HLOOKUP('回答結果(KPMG編集)'!DG$2,'受領情報一覧(KPMG編集)'!$2:$100,ROW()-1,0)),"")</f>
        <v/>
      </c>
      <c r="DH97" s="45" t="str">
        <f>IFERROR(IF(HLOOKUP('回答結果(KPMG編集)'!DH$2,'受領情報一覧(KPMG編集)'!$2:$100,ROW()-1,0)="","",HLOOKUP('回答結果(KPMG編集)'!DH$2,'受領情報一覧(KPMG編集)'!$2:$100,ROW()-1,0)),"")</f>
        <v/>
      </c>
      <c r="DI97" s="45" t="str">
        <f>IFERROR(IF(HLOOKUP('回答結果(KPMG編集)'!DI$2,'受領情報一覧(KPMG編集)'!$2:$100,ROW()-1,0)="","",HLOOKUP('回答結果(KPMG編集)'!DI$2,'受領情報一覧(KPMG編集)'!$2:$100,ROW()-1,0)),"")</f>
        <v/>
      </c>
      <c r="DJ97" s="45" t="str">
        <f>IFERROR(IF(HLOOKUP('回答結果(KPMG編集)'!DJ$2,'受領情報一覧(KPMG編集)'!$2:$100,ROW()-1,0)="","",HLOOKUP('回答結果(KPMG編集)'!DJ$2,'受領情報一覧(KPMG編集)'!$2:$100,ROW()-1,0)),"")</f>
        <v/>
      </c>
      <c r="DK97" s="45" t="str">
        <f>IFERROR(IF(HLOOKUP('回答結果(KPMG編集)'!DK$2,'受領情報一覧(KPMG編集)'!$2:$100,ROW()-1,0)="","",HLOOKUP('回答結果(KPMG編集)'!DK$2,'受領情報一覧(KPMG編集)'!$2:$100,ROW()-1,0)),"")</f>
        <v/>
      </c>
      <c r="DL97" s="45" t="str">
        <f>IFERROR(IF(HLOOKUP('回答結果(KPMG編集)'!DL$2,'受領情報一覧(KPMG編集)'!$2:$100,ROW()-1,0)="","",HLOOKUP('回答結果(KPMG編集)'!DL$2,'受領情報一覧(KPMG編集)'!$2:$100,ROW()-1,0)),"")</f>
        <v/>
      </c>
      <c r="DM97" s="45" t="str">
        <f>IFERROR(IF(HLOOKUP('回答結果(KPMG編集)'!DM$2,'受領情報一覧(KPMG編集)'!$2:$100,ROW()-1,0)="","",HLOOKUP('回答結果(KPMG編集)'!DM$2,'受領情報一覧(KPMG編集)'!$2:$100,ROW()-1,0)),"")</f>
        <v/>
      </c>
      <c r="DN97" s="45" t="str">
        <f>IFERROR(IF(HLOOKUP('回答結果(KPMG編集)'!DN$2,'受領情報一覧(KPMG編集)'!$2:$100,ROW()-1,0)="","",HLOOKUP('回答結果(KPMG編集)'!DN$2,'受領情報一覧(KPMG編集)'!$2:$100,ROW()-1,0)),"")</f>
        <v/>
      </c>
      <c r="DO97" s="45" t="str">
        <f>IFERROR(IF(HLOOKUP('回答結果(KPMG編集)'!DO$2,'受領情報一覧(KPMG編集)'!$2:$100,ROW()-1,0)="","",HLOOKUP('回答結果(KPMG編集)'!DO$2,'受領情報一覧(KPMG編集)'!$2:$100,ROW()-1,0)),"")</f>
        <v/>
      </c>
      <c r="DP97" s="45" t="str">
        <f>IFERROR(IF(HLOOKUP('回答結果(KPMG編集)'!DP$2,'受領情報一覧(KPMG編集)'!$2:$100,ROW()-1,0)="","",HLOOKUP('回答結果(KPMG編集)'!DP$2,'受領情報一覧(KPMG編集)'!$2:$100,ROW()-1,0)),"")</f>
        <v/>
      </c>
      <c r="DQ97" s="45" t="str">
        <f>IFERROR(IF(HLOOKUP('回答結果(KPMG編集)'!DQ$2,'受領情報一覧(KPMG編集)'!$2:$100,ROW()-1,0)="","",HLOOKUP('回答結果(KPMG編集)'!DQ$2,'受領情報一覧(KPMG編集)'!$2:$100,ROW()-1,0)),"")</f>
        <v/>
      </c>
      <c r="DR97" s="45" t="str">
        <f>IFERROR(IF(HLOOKUP('回答結果(KPMG編集)'!DR$2,'受領情報一覧(KPMG編集)'!$2:$100,ROW()-1,0)="","",HLOOKUP('回答結果(KPMG編集)'!DR$2,'受領情報一覧(KPMG編集)'!$2:$100,ROW()-1,0)),"")</f>
        <v/>
      </c>
      <c r="DS97" s="45" t="str">
        <f>IFERROR(IF(HLOOKUP('回答結果(KPMG編集)'!DS$2,'受領情報一覧(KPMG編集)'!$2:$100,ROW()-1,0)="","",HLOOKUP('回答結果(KPMG編集)'!DS$2,'受領情報一覧(KPMG編集)'!$2:$100,ROW()-1,0)),"")</f>
        <v/>
      </c>
      <c r="DT97" s="45" t="str">
        <f>IFERROR(IF(HLOOKUP('回答結果(KPMG編集)'!DT$2,'受領情報一覧(KPMG編集)'!$2:$100,ROW()-1,0)="","",HLOOKUP('回答結果(KPMG編集)'!DT$2,'受領情報一覧(KPMG編集)'!$2:$100,ROW()-1,0)),"")</f>
        <v/>
      </c>
      <c r="DU97" s="45" t="str">
        <f>IFERROR(IF(HLOOKUP('回答結果(KPMG編集)'!DU$2,'受領情報一覧(KPMG編集)'!$2:$100,ROW()-1,0)="","",HLOOKUP('回答結果(KPMG編集)'!DU$2,'受領情報一覧(KPMG編集)'!$2:$100,ROW()-1,0)),"")</f>
        <v/>
      </c>
      <c r="DV97" s="45" t="str">
        <f>IFERROR(IF(HLOOKUP('回答結果(KPMG編集)'!DV$2,'受領情報一覧(KPMG編集)'!$2:$100,ROW()-1,0)="","",HLOOKUP('回答結果(KPMG編集)'!DV$2,'受領情報一覧(KPMG編集)'!$2:$100,ROW()-1,0)),"")</f>
        <v/>
      </c>
      <c r="DW97" s="45" t="str">
        <f>IFERROR(IF(HLOOKUP('回答結果(KPMG編集)'!DW$2,'受領情報一覧(KPMG編集)'!$2:$100,ROW()-1,0)="","",HLOOKUP('回答結果(KPMG編集)'!DW$2,'受領情報一覧(KPMG編集)'!$2:$100,ROW()-1,0)),"")</f>
        <v/>
      </c>
      <c r="DX97" s="45" t="str">
        <f>IFERROR(IF(HLOOKUP('回答結果(KPMG編集)'!DX$2,'受領情報一覧(KPMG編集)'!$2:$100,ROW()-1,0)="","",HLOOKUP('回答結果(KPMG編集)'!DX$2,'受領情報一覧(KPMG編集)'!$2:$100,ROW()-1,0)),"")</f>
        <v/>
      </c>
      <c r="DY97" s="45" t="str">
        <f>IFERROR(IF(HLOOKUP('回答結果(KPMG編集)'!DY$2,'受領情報一覧(KPMG編集)'!$2:$100,ROW()-1,0)="","",HLOOKUP('回答結果(KPMG編集)'!DY$2,'受領情報一覧(KPMG編集)'!$2:$100,ROW()-1,0)),"")</f>
        <v/>
      </c>
      <c r="DZ97" s="45" t="str">
        <f>IFERROR(IF(HLOOKUP('回答結果(KPMG編集)'!DZ$2,'受領情報一覧(KPMG編集)'!$2:$100,ROW()-1,0)="","",HLOOKUP('回答結果(KPMG編集)'!DZ$2,'受領情報一覧(KPMG編集)'!$2:$100,ROW()-1,0)),"")</f>
        <v/>
      </c>
      <c r="EA97" s="45" t="str">
        <f>IFERROR(IF(HLOOKUP('回答結果(KPMG編集)'!EA$3,'受領情報一覧(KPMG編集)'!$3:$100,ROW()-2,0)="","",HLOOKUP('回答結果(KPMG編集)'!EA$3,'受領情報一覧(KPMG編集)'!$3:$100,ROW()-2,0)),"")</f>
        <v/>
      </c>
      <c r="EB97" s="45" t="str">
        <f>IFERROR(IF(HLOOKUP('回答結果(KPMG編集)'!EB$3,'受領情報一覧(KPMG編集)'!$3:$100,ROW()-2,0)="","",HLOOKUP('回答結果(KPMG編集)'!EB$3,'受領情報一覧(KPMG編集)'!$3:$100,ROW()-2,0)),"")</f>
        <v/>
      </c>
    </row>
    <row r="98" spans="2:132" x14ac:dyDescent="0.55000000000000004">
      <c r="B98" s="67" t="str">
        <f>IFERROR(IF(Table1[[#This Row],[回答ID]]="","",Table1[[#This Row],[回答ID]]),"")</f>
        <v/>
      </c>
      <c r="C98" s="46" t="str">
        <f>IFERROR(IF(Table1[[#This Row],[開始時刻]]="","",Table1[[#This Row],[開始時刻]]),"")</f>
        <v/>
      </c>
      <c r="D98" s="46" t="str">
        <f>IFERROR(IF(Table1[[#This Row],[完了時刻]]="","",Table1[[#This Row],[完了時刻]]),"")</f>
        <v/>
      </c>
      <c r="E98" s="45" t="str">
        <f>IFERROR(IF(Table1[[#This Row],[メール]]="","",Table1[[#This Row],[メール]]),"")</f>
        <v/>
      </c>
      <c r="F98" s="45" t="str">
        <f>IFERROR(IF(Table1[[#This Row],[名前]]="","",Table1[[#This Row],[名前]]),"")</f>
        <v/>
      </c>
      <c r="G98" s="45" t="str">
        <f>IFERROR(IF(Table1[[#This Row],[最終変更時刻]]="","",Table1[[#This Row],[最終変更時刻]]),"")</f>
        <v/>
      </c>
      <c r="H98" s="45" t="str">
        <f>IFERROR(IF(HLOOKUP('回答結果(KPMG編集)'!H$2,'受領情報一覧(KPMG編集)'!$2:$100,ROW()-1,0)="","",HLOOKUP('回答結果(KPMG編集)'!H$2,'受領情報一覧(KPMG編集)'!$2:$100,ROW()-1,0)),"")</f>
        <v/>
      </c>
      <c r="I98" s="45" t="str">
        <f>IFERROR(IF(HLOOKUP('回答結果(KPMG編集)'!I$2,'受領情報一覧(KPMG編集)'!$2:$100,ROW()-1,0)="","",HLOOKUP('回答結果(KPMG編集)'!I$2,'受領情報一覧(KPMG編集)'!$2:$100,ROW()-1,0)),"")</f>
        <v/>
      </c>
      <c r="J98" s="45" t="str">
        <f>IFERROR(IF(HLOOKUP('回答結果(KPMG編集)'!J$2,'受領情報一覧(KPMG編集)'!$2:$100,ROW()-1,0)="","",HLOOKUP('回答結果(KPMG編集)'!J$2,'受領情報一覧(KPMG編集)'!$2:$100,ROW()-1,0)),"")</f>
        <v/>
      </c>
      <c r="K98" s="45" t="str">
        <f>IFERROR(IF(HLOOKUP('回答結果(KPMG編集)'!K$2,'受領情報一覧(KPMG編集)'!$2:$100,ROW()-1,0)="","",HLOOKUP('回答結果(KPMG編集)'!K$2,'受領情報一覧(KPMG編集)'!$2:$100,ROW()-1,0)),"")</f>
        <v/>
      </c>
      <c r="L98" s="45" t="str">
        <f>IFERROR(IF(HLOOKUP('回答結果(KPMG編集)'!L$2,'受領情報一覧(KPMG編集)'!$2:$100,ROW()-1,0)="","",HLOOKUP('回答結果(KPMG編集)'!L$2,'受領情報一覧(KPMG編集)'!$2:$100,ROW()-1,0)),"")</f>
        <v/>
      </c>
      <c r="M98" s="45" t="str">
        <f>IFERROR(IF(HLOOKUP('回答結果(KPMG編集)'!M$2,'受領情報一覧(KPMG編集)'!$2:$100,ROW()-1,0)="","",HLOOKUP('回答結果(KPMG編集)'!M$2,'受領情報一覧(KPMG編集)'!$2:$100,ROW()-1,0)),"")</f>
        <v/>
      </c>
      <c r="N98" s="45" t="str">
        <f>IFERROR(IF(HLOOKUP('回答結果(KPMG編集)'!N$2,'受領情報一覧(KPMG編集)'!$2:$100,ROW()-1,0)="","",HLOOKUP('回答結果(KPMG編集)'!N$2,'受領情報一覧(KPMG編集)'!$2:$100,ROW()-1,0)),"")</f>
        <v/>
      </c>
      <c r="O98" s="45" t="str">
        <f>IFERROR(IF(HLOOKUP('回答結果(KPMG編集)'!O$2,'受領情報一覧(KPMG編集)'!$2:$100,ROW()-1,0)="","",HLOOKUP('回答結果(KPMG編集)'!O$2,'受領情報一覧(KPMG編集)'!$2:$100,ROW()-1,0)),"")</f>
        <v/>
      </c>
      <c r="P98" s="45" t="str">
        <f>IFERROR(IF(HLOOKUP('回答結果(KPMG編集)'!P$2,'受領情報一覧(KPMG編集)'!$2:$100,ROW()-1,0)="","",HLOOKUP('回答結果(KPMG編集)'!P$2,'受領情報一覧(KPMG編集)'!$2:$100,ROW()-1,0)),"")</f>
        <v/>
      </c>
      <c r="Q98" s="45" t="str">
        <f>IFERROR(IF(HLOOKUP('回答結果(KPMG編集)'!Q$2,'受領情報一覧(KPMG編集)'!$2:$100,ROW()-1,0)="","",HLOOKUP('回答結果(KPMG編集)'!Q$2,'受領情報一覧(KPMG編集)'!$2:$100,ROW()-1,0)),"")</f>
        <v/>
      </c>
      <c r="R98" s="45" t="str">
        <f>IFERROR(IF(HLOOKUP('回答結果(KPMG編集)'!R$2,'受領情報一覧(KPMG編集)'!$2:$100,ROW()-1,0)="","",HLOOKUP('回答結果(KPMG編集)'!R$2,'受領情報一覧(KPMG編集)'!$2:$100,ROW()-1,0)),"")</f>
        <v/>
      </c>
      <c r="S98" s="45" t="str">
        <f>IFERROR(IF(HLOOKUP('回答結果(KPMG編集)'!S$2,'受領情報一覧(KPMG編集)'!$2:$100,ROW()-1,0)="","",HLOOKUP('回答結果(KPMG編集)'!S$2,'受領情報一覧(KPMG編集)'!$2:$100,ROW()-1,0)),"")</f>
        <v/>
      </c>
      <c r="T98" s="45" t="str">
        <f>IFERROR(IF(HLOOKUP('回答結果(KPMG編集)'!T$2,'受領情報一覧(KPMG編集)'!$2:$100,ROW()-1,0)="","",HLOOKUP('回答結果(KPMG編集)'!T$2,'受領情報一覧(KPMG編集)'!$2:$100,ROW()-1,0)),"")</f>
        <v/>
      </c>
      <c r="U98" s="45" t="str">
        <f>IFERROR(IF(HLOOKUP('回答結果(KPMG編集)'!U$2,'受領情報一覧(KPMG編集)'!$2:$100,ROW()-1,0)="","",HLOOKUP('回答結果(KPMG編集)'!U$2,'受領情報一覧(KPMG編集)'!$2:$100,ROW()-1,0)),"")</f>
        <v/>
      </c>
      <c r="V98" s="45" t="str">
        <f>IFERROR(IF(HLOOKUP('回答結果(KPMG編集)'!V$2,'受領情報一覧(KPMG編集)'!$2:$100,ROW()-1,0)="","",HLOOKUP('回答結果(KPMG編集)'!V$2,'受領情報一覧(KPMG編集)'!$2:$100,ROW()-1,0)),"")</f>
        <v/>
      </c>
      <c r="W98" s="45" t="str">
        <f>IFERROR(IF(HLOOKUP('回答結果(KPMG編集)'!W$2,'受領情報一覧(KPMG編集)'!$2:$100,ROW()-1,0)="","",HLOOKUP('回答結果(KPMG編集)'!W$2,'受領情報一覧(KPMG編集)'!$2:$100,ROW()-1,0)),"")</f>
        <v/>
      </c>
      <c r="X98" s="45" t="str">
        <f>IFERROR(IF(HLOOKUP('回答結果(KPMG編集)'!X$2,'受領情報一覧(KPMG編集)'!$2:$100,ROW()-1,0)="","",HLOOKUP('回答結果(KPMG編集)'!X$2,'受領情報一覧(KPMG編集)'!$2:$100,ROW()-1,0)),"")</f>
        <v/>
      </c>
      <c r="Y98" s="45" t="str">
        <f>IFERROR(IF(HLOOKUP('回答結果(KPMG編集)'!Y$2,'受領情報一覧(KPMG編集)'!$2:$100,ROW()-1,0)="","",HLOOKUP('回答結果(KPMG編集)'!Y$2,'受領情報一覧(KPMG編集)'!$2:$100,ROW()-1,0)),"")</f>
        <v/>
      </c>
      <c r="Z98" s="45" t="str">
        <f>IFERROR(IF(HLOOKUP('回答結果(KPMG編集)'!Z$2,'受領情報一覧(KPMG編集)'!$2:$100,ROW()-1,0)="","",HLOOKUP('回答結果(KPMG編集)'!Z$2,'受領情報一覧(KPMG編集)'!$2:$100,ROW()-1,0)),"")</f>
        <v/>
      </c>
      <c r="AA98" s="45" t="str">
        <f>IFERROR(IF(HLOOKUP('回答結果(KPMG編集)'!AA$2,'受領情報一覧(KPMG編集)'!$2:$100,ROW()-1,0)="","",HLOOKUP('回答結果(KPMG編集)'!AA$2,'受領情報一覧(KPMG編集)'!$2:$100,ROW()-1,0)),"")</f>
        <v/>
      </c>
      <c r="AB98" s="45" t="str">
        <f>IFERROR(IF(HLOOKUP('回答結果(KPMG編集)'!AB$2,'受領情報一覧(KPMG編集)'!$2:$100,ROW()-1,0)="","",HLOOKUP('回答結果(KPMG編集)'!AB$2,'受領情報一覧(KPMG編集)'!$2:$100,ROW()-1,0)),"")</f>
        <v/>
      </c>
      <c r="AC98" s="45" t="str">
        <f>IFERROR(IF(HLOOKUP('回答結果(KPMG編集)'!AC$2,'受領情報一覧(KPMG編集)'!$2:$100,ROW()-1,0)="","",HLOOKUP('回答結果(KPMG編集)'!AC$2,'受領情報一覧(KPMG編集)'!$2:$100,ROW()-1,0)),"")</f>
        <v/>
      </c>
      <c r="AD98" s="45" t="str">
        <f>IFERROR(IF(HLOOKUP('回答結果(KPMG編集)'!AD$2,'受領情報一覧(KPMG編集)'!$2:$100,ROW()-1,0)="","",HLOOKUP('回答結果(KPMG編集)'!AD$2,'受領情報一覧(KPMG編集)'!$2:$100,ROW()-1,0)),"")</f>
        <v/>
      </c>
      <c r="AE98" s="45" t="str">
        <f>IFERROR(IF(HLOOKUP('回答結果(KPMG編集)'!AE$2,'受領情報一覧(KPMG編集)'!$2:$100,ROW()-1,0)="","",HLOOKUP('回答結果(KPMG編集)'!AE$2,'受領情報一覧(KPMG編集)'!$2:$100,ROW()-1,0)),"")</f>
        <v/>
      </c>
      <c r="AF98" s="45" t="str">
        <f>IFERROR(IF(HLOOKUP('回答結果(KPMG編集)'!AF$2,'受領情報一覧(KPMG編集)'!$2:$100,ROW()-1,0)="","",HLOOKUP('回答結果(KPMG編集)'!AF$2,'受領情報一覧(KPMG編集)'!$2:$100,ROW()-1,0)),"")</f>
        <v/>
      </c>
      <c r="AG98" s="45" t="str">
        <f>IFERROR(IF(HLOOKUP('回答結果(KPMG編集)'!AG$2,'受領情報一覧(KPMG編集)'!$2:$100,ROW()-1,0)="","",HLOOKUP('回答結果(KPMG編集)'!AG$2,'受領情報一覧(KPMG編集)'!$2:$100,ROW()-1,0)),"")</f>
        <v/>
      </c>
      <c r="AH98" s="45" t="str">
        <f>IFERROR(IF(HLOOKUP('回答結果(KPMG編集)'!AH$2,'受領情報一覧(KPMG編集)'!$2:$100,ROW()-1,0)="","",HLOOKUP('回答結果(KPMG編集)'!AH$2,'受領情報一覧(KPMG編集)'!$2:$100,ROW()-1,0)),"")</f>
        <v/>
      </c>
      <c r="AI98" s="45" t="str">
        <f>IFERROR(IF(HLOOKUP('回答結果(KPMG編集)'!AI$2,'受領情報一覧(KPMG編集)'!$2:$100,ROW()-1,0)="","",HLOOKUP('回答結果(KPMG編集)'!AI$2,'受領情報一覧(KPMG編集)'!$2:$100,ROW()-1,0)),"")</f>
        <v/>
      </c>
      <c r="AJ98" s="45" t="str">
        <f>IFERROR(IF(HLOOKUP('回答結果(KPMG編集)'!AJ$2,'受領情報一覧(KPMG編集)'!$2:$100,ROW()-1,0)="","",HLOOKUP('回答結果(KPMG編集)'!AJ$2,'受領情報一覧(KPMG編集)'!$2:$100,ROW()-1,0)),"")</f>
        <v/>
      </c>
      <c r="AK98" s="45" t="str">
        <f>IFERROR(IF(HLOOKUP('回答結果(KPMG編集)'!AK$2,'受領情報一覧(KPMG編集)'!$2:$100,ROW()-1,0)="","",HLOOKUP('回答結果(KPMG編集)'!AK$2,'受領情報一覧(KPMG編集)'!$2:$100,ROW()-1,0)),"")</f>
        <v/>
      </c>
      <c r="AL98" s="45" t="str">
        <f>IFERROR(IF(HLOOKUP('回答結果(KPMG編集)'!AL$2,'受領情報一覧(KPMG編集)'!$2:$100,ROW()-1,0)="","",HLOOKUP('回答結果(KPMG編集)'!AL$2,'受領情報一覧(KPMG編集)'!$2:$100,ROW()-1,0)),"")</f>
        <v/>
      </c>
      <c r="AM98" s="45" t="str">
        <f>IFERROR(IF(HLOOKUP('回答結果(KPMG編集)'!AM$2,'受領情報一覧(KPMG編集)'!$2:$100,ROW()-1,0)="","",HLOOKUP('回答結果(KPMG編集)'!AM$2,'受領情報一覧(KPMG編集)'!$2:$100,ROW()-1,0)),"")</f>
        <v/>
      </c>
      <c r="AN98" s="45" t="str">
        <f>IFERROR(IF(HLOOKUP('回答結果(KPMG編集)'!AN$2,'受領情報一覧(KPMG編集)'!$2:$100,ROW()-1,0)="","",HLOOKUP('回答結果(KPMG編集)'!AN$2,'受領情報一覧(KPMG編集)'!$2:$100,ROW()-1,0)),"")</f>
        <v/>
      </c>
      <c r="AO98" s="45" t="str">
        <f>IFERROR(IF(HLOOKUP('回答結果(KPMG編集)'!AO$2,'受領情報一覧(KPMG編集)'!$2:$100,ROW()-1,0)="","",HLOOKUP('回答結果(KPMG編集)'!AO$2,'受領情報一覧(KPMG編集)'!$2:$100,ROW()-1,0)),"")</f>
        <v/>
      </c>
      <c r="AP98" s="45" t="str">
        <f>IFERROR(IF(HLOOKUP('回答結果(KPMG編集)'!AP$2,'受領情報一覧(KPMG編集)'!$2:$100,ROW()-1,0)="","",HLOOKUP('回答結果(KPMG編集)'!AP$2,'受領情報一覧(KPMG編集)'!$2:$100,ROW()-1,0)),"")</f>
        <v/>
      </c>
      <c r="AQ98" s="45" t="str">
        <f>IFERROR(IF(HLOOKUP('回答結果(KPMG編集)'!AQ$2,'受領情報一覧(KPMG編集)'!$2:$100,ROW()-1,0)="","",HLOOKUP('回答結果(KPMG編集)'!AQ$2,'受領情報一覧(KPMG編集)'!$2:$100,ROW()-1,0)),"")</f>
        <v/>
      </c>
      <c r="AR98" s="45" t="str">
        <f>IFERROR(IF(HLOOKUP('回答結果(KPMG編集)'!AR$2,'受領情報一覧(KPMG編集)'!$2:$100,ROW()-1,0)="","",HLOOKUP('回答結果(KPMG編集)'!AR$2,'受領情報一覧(KPMG編集)'!$2:$100,ROW()-1,0)),"")</f>
        <v/>
      </c>
      <c r="AS98" s="45" t="str">
        <f>IFERROR(IF(HLOOKUP('回答結果(KPMG編集)'!AS$2,'受領情報一覧(KPMG編集)'!$2:$100,ROW()-1,0)="","",HLOOKUP('回答結果(KPMG編集)'!AS$2,'受領情報一覧(KPMG編集)'!$2:$100,ROW()-1,0)),"")</f>
        <v/>
      </c>
      <c r="AT98" s="45" t="str">
        <f>IFERROR(IF(HLOOKUP('回答結果(KPMG編集)'!AT$2,'受領情報一覧(KPMG編集)'!$2:$100,ROW()-1,0)="","",HLOOKUP('回答結果(KPMG編集)'!AT$2,'受領情報一覧(KPMG編集)'!$2:$100,ROW()-1,0)),"")</f>
        <v/>
      </c>
      <c r="AU98" s="45" t="str">
        <f>IFERROR(IF(HLOOKUP('回答結果(KPMG編集)'!AU$2,'受領情報一覧(KPMG編集)'!$2:$100,ROW()-1,0)="","",HLOOKUP('回答結果(KPMG編集)'!AU$2,'受領情報一覧(KPMG編集)'!$2:$100,ROW()-1,0)),"")</f>
        <v/>
      </c>
      <c r="AV98" s="45" t="str">
        <f>IFERROR(IF(HLOOKUP('回答結果(KPMG編集)'!AV$2,'受領情報一覧(KPMG編集)'!$2:$100,ROW()-1,0)="","",HLOOKUP('回答結果(KPMG編集)'!AV$2,'受領情報一覧(KPMG編集)'!$2:$100,ROW()-1,0)),"")</f>
        <v/>
      </c>
      <c r="AW98" s="45" t="str">
        <f>IFERROR(IF(HLOOKUP('回答結果(KPMG編集)'!AW$2,'受領情報一覧(KPMG編集)'!$2:$100,ROW()-1,0)="","",HLOOKUP('回答結果(KPMG編集)'!AW$2,'受領情報一覧(KPMG編集)'!$2:$100,ROW()-1,0)),"")</f>
        <v/>
      </c>
      <c r="AX98" s="45" t="str">
        <f>IFERROR(IF(HLOOKUP('回答結果(KPMG編集)'!AX$2,'受領情報一覧(KPMG編集)'!$2:$100,ROW()-1,0)="","",HLOOKUP('回答結果(KPMG編集)'!AX$2,'受領情報一覧(KPMG編集)'!$2:$100,ROW()-1,0)),"")</f>
        <v/>
      </c>
      <c r="AY98" s="45" t="str">
        <f>IFERROR(IF(HLOOKUP('回答結果(KPMG編集)'!AY$2,'受領情報一覧(KPMG編集)'!$2:$100,ROW()-1,0)="","",HLOOKUP('回答結果(KPMG編集)'!AY$2,'受領情報一覧(KPMG編集)'!$2:$100,ROW()-1,0)),"")</f>
        <v/>
      </c>
      <c r="AZ98" s="45" t="str">
        <f>IFERROR(IF(HLOOKUP('回答結果(KPMG編集)'!AZ$2,'受領情報一覧(KPMG編集)'!$2:$100,ROW()-1,0)="","",HLOOKUP('回答結果(KPMG編集)'!AZ$2,'受領情報一覧(KPMG編集)'!$2:$100,ROW()-1,0)),"")</f>
        <v/>
      </c>
      <c r="BA98" s="45" t="str">
        <f>IFERROR(IF(HLOOKUP('回答結果(KPMG編集)'!BA$2,'受領情報一覧(KPMG編集)'!$2:$100,ROW()-1,0)="","",HLOOKUP('回答結果(KPMG編集)'!BA$2,'受領情報一覧(KPMG編集)'!$2:$100,ROW()-1,0)),"")</f>
        <v/>
      </c>
      <c r="BB98" s="185" t="str">
        <f>IFERROR(IF(HLOOKUP('回答結果(KPMG編集)'!BB$2,'受領情報一覧(KPMG編集)'!$2:$100,ROW()-1,0)="","",HLOOKUP('回答結果(KPMG編集)'!BB$2,'受領情報一覧(KPMG編集)'!$2:$100,ROW()-1,0)),"")</f>
        <v/>
      </c>
      <c r="BC98" s="45" t="str">
        <f>IFERROR(IF(HLOOKUP('回答結果(KPMG編集)'!BC$2,'受領情報一覧(KPMG編集)'!$2:$100,ROW()-1,0)="","",HLOOKUP('回答結果(KPMG編集)'!BC$2,'受領情報一覧(KPMG編集)'!$2:$100,ROW()-1,0)),"")</f>
        <v/>
      </c>
      <c r="BD98" s="45" t="str">
        <f>IFERROR(IF(HLOOKUP('回答結果(KPMG編集)'!BD$2,'受領情報一覧(KPMG編集)'!$2:$100,ROW()-1,0)="","",HLOOKUP('回答結果(KPMG編集)'!BD$2,'受領情報一覧(KPMG編集)'!$2:$100,ROW()-1,0)),"")</f>
        <v/>
      </c>
      <c r="BE98" s="45" t="str">
        <f>IFERROR(IF(HLOOKUP('回答結果(KPMG編集)'!BE$2,'受領情報一覧(KPMG編集)'!$2:$100,ROW()-1,0)="","",HLOOKUP('回答結果(KPMG編集)'!BE$2,'受領情報一覧(KPMG編集)'!$2:$100,ROW()-1,0)),"")</f>
        <v/>
      </c>
      <c r="BF98" s="45" t="str">
        <f>IFERROR(IF(HLOOKUP('回答結果(KPMG編集)'!BF$2,'受領情報一覧(KPMG編集)'!$2:$100,ROW()-1,0)="","",HLOOKUP('回答結果(KPMG編集)'!BF$2,'受領情報一覧(KPMG編集)'!$2:$100,ROW()-1,0)),"")</f>
        <v/>
      </c>
      <c r="BG98" s="45" t="str">
        <f>IFERROR(IF(HLOOKUP('回答結果(KPMG編集)'!BG$2,'受領情報一覧(KPMG編集)'!$2:$100,ROW()-1,0)="","",HLOOKUP('回答結果(KPMG編集)'!BG$2,'受領情報一覧(KPMG編集)'!$2:$100,ROW()-1,0)),"")</f>
        <v/>
      </c>
      <c r="BH98" s="45" t="str">
        <f>IFERROR(IF(HLOOKUP('回答結果(KPMG編集)'!BH$2,'受領情報一覧(KPMG編集)'!$2:$100,ROW()-1,0)="","",HLOOKUP('回答結果(KPMG編集)'!BH$2,'受領情報一覧(KPMG編集)'!$2:$100,ROW()-1,0)),"")</f>
        <v/>
      </c>
      <c r="BI98" s="45" t="str">
        <f>IFERROR(IF(HLOOKUP('回答結果(KPMG編集)'!BI$2,'受領情報一覧(KPMG編集)'!$2:$100,ROW()-1,0)="","",HLOOKUP('回答結果(KPMG編集)'!BI$2,'受領情報一覧(KPMG編集)'!$2:$100,ROW()-1,0)),"")</f>
        <v/>
      </c>
      <c r="BJ98" s="45" t="str">
        <f>IFERROR(IF(HLOOKUP('回答結果(KPMG編集)'!BJ$2,'受領情報一覧(KPMG編集)'!$2:$100,ROW()-1,0)="","",HLOOKUP('回答結果(KPMG編集)'!BJ$2,'受領情報一覧(KPMG編集)'!$2:$100,ROW()-1,0)),"")</f>
        <v/>
      </c>
      <c r="BK98" s="45" t="str">
        <f>IFERROR(IF(HLOOKUP('回答結果(KPMG編集)'!BK$2,'受領情報一覧(KPMG編集)'!$2:$100,ROW()-1,0)="","",HLOOKUP('回答結果(KPMG編集)'!BK$2,'受領情報一覧(KPMG編集)'!$2:$100,ROW()-1,0)),"")</f>
        <v/>
      </c>
      <c r="BL98" s="45" t="str">
        <f>IFERROR(IF(HLOOKUP('回答結果(KPMG編集)'!BL$2,'受領情報一覧(KPMG編集)'!$2:$100,ROW()-1,0)="","",HLOOKUP('回答結果(KPMG編集)'!BL$2,'受領情報一覧(KPMG編集)'!$2:$100,ROW()-1,0)),"")</f>
        <v/>
      </c>
      <c r="BM98" s="45" t="str">
        <f>IFERROR(IF(HLOOKUP('回答結果(KPMG編集)'!BM$2,'受領情報一覧(KPMG編集)'!$2:$100,ROW()-1,0)="","",HLOOKUP('回答結果(KPMG編集)'!BM$2,'受領情報一覧(KPMG編集)'!$2:$100,ROW()-1,0)),"")</f>
        <v/>
      </c>
      <c r="BN98" s="45" t="str">
        <f>IFERROR(IF(HLOOKUP('回答結果(KPMG編集)'!BN$2,'受領情報一覧(KPMG編集)'!$2:$100,ROW()-1,0)="","",HLOOKUP('回答結果(KPMG編集)'!BN$2,'受領情報一覧(KPMG編集)'!$2:$100,ROW()-1,0)),"")</f>
        <v/>
      </c>
      <c r="BO98" s="45" t="str">
        <f>IFERROR(IF(HLOOKUP('回答結果(KPMG編集)'!BO$2,'受領情報一覧(KPMG編集)'!$2:$100,ROW()-1,0)="","",HLOOKUP('回答結果(KPMG編集)'!BO$2,'受領情報一覧(KPMG編集)'!$2:$100,ROW()-1,0)),"")</f>
        <v/>
      </c>
      <c r="BP98" s="45" t="str">
        <f>IFERROR(IF(HLOOKUP('回答結果(KPMG編集)'!BP$2,'受領情報一覧(KPMG編集)'!$2:$100,ROW()-1,0)="","",HLOOKUP('回答結果(KPMG編集)'!BP$2,'受領情報一覧(KPMG編集)'!$2:$100,ROW()-1,0)),"")</f>
        <v/>
      </c>
      <c r="BQ98" s="45" t="str">
        <f>IFERROR(IF(HLOOKUP('回答結果(KPMG編集)'!BQ$2,'受領情報一覧(KPMG編集)'!$2:$100,ROW()-1,0)="","",HLOOKUP('回答結果(KPMG編集)'!BQ$2,'受領情報一覧(KPMG編集)'!$2:$100,ROW()-1,0)),"")</f>
        <v/>
      </c>
      <c r="BR98" s="45" t="str">
        <f>IFERROR(IF(HLOOKUP('回答結果(KPMG編集)'!BR$2,'受領情報一覧(KPMG編集)'!$2:$100,ROW()-1,0)="","",HLOOKUP('回答結果(KPMG編集)'!BR$2,'受領情報一覧(KPMG編集)'!$2:$100,ROW()-1,0)),"")</f>
        <v/>
      </c>
      <c r="BS98" s="45" t="str">
        <f>IFERROR(IF(HLOOKUP('回答結果(KPMG編集)'!BS$2,'受領情報一覧(KPMG編集)'!$2:$100,ROW()-1,0)="","",HLOOKUP('回答結果(KPMG編集)'!BS$2,'受領情報一覧(KPMG編集)'!$2:$100,ROW()-1,0)),"")</f>
        <v/>
      </c>
      <c r="BT98" s="45" t="str">
        <f>IFERROR(IF(HLOOKUP('回答結果(KPMG編集)'!BT$2,'受領情報一覧(KPMG編集)'!$2:$100,ROW()-1,0)="","",HLOOKUP('回答結果(KPMG編集)'!BT$2,'受領情報一覧(KPMG編集)'!$2:$100,ROW()-1,0)),"")</f>
        <v/>
      </c>
      <c r="BU98" s="45" t="str">
        <f>IFERROR(IF(HLOOKUP('回答結果(KPMG編集)'!BU$2,'受領情報一覧(KPMG編集)'!$2:$100,ROW()-1,0)="","",HLOOKUP('回答結果(KPMG編集)'!BU$2,'受領情報一覧(KPMG編集)'!$2:$100,ROW()-1,0)),"")</f>
        <v/>
      </c>
      <c r="BV98" s="45" t="str">
        <f>IFERROR(IF(HLOOKUP('回答結果(KPMG編集)'!BV$2,'受領情報一覧(KPMG編集)'!$2:$100,ROW()-1,0)="","",HLOOKUP('回答結果(KPMG編集)'!BV$2,'受領情報一覧(KPMG編集)'!$2:$100,ROW()-1,0)),"")</f>
        <v/>
      </c>
      <c r="BW98" s="45" t="str">
        <f>IFERROR(IF(HLOOKUP('回答結果(KPMG編集)'!BW$2,'受領情報一覧(KPMG編集)'!$2:$100,ROW()-1,0)="","",HLOOKUP('回答結果(KPMG編集)'!BW$2,'受領情報一覧(KPMG編集)'!$2:$100,ROW()-1,0)),"")</f>
        <v/>
      </c>
      <c r="BX98" s="45" t="str">
        <f>IFERROR(IF(HLOOKUP('回答結果(KPMG編集)'!BX$2,'受領情報一覧(KPMG編集)'!$2:$100,ROW()-1,0)="","",HLOOKUP('回答結果(KPMG編集)'!BX$2,'受領情報一覧(KPMG編集)'!$2:$100,ROW()-1,0)),"")</f>
        <v/>
      </c>
      <c r="BY98" s="45" t="str">
        <f>IFERROR(IF(HLOOKUP('回答結果(KPMG編集)'!BY$2,'受領情報一覧(KPMG編集)'!$2:$100,ROW()-1,0)="","",HLOOKUP('回答結果(KPMG編集)'!BY$2,'受領情報一覧(KPMG編集)'!$2:$100,ROW()-1,0)),"")</f>
        <v/>
      </c>
      <c r="BZ98" s="45" t="str">
        <f>IFERROR(IF(HLOOKUP('回答結果(KPMG編集)'!BZ$2,'受領情報一覧(KPMG編集)'!$2:$100,ROW()-1,0)="","",HLOOKUP('回答結果(KPMG編集)'!BZ$2,'受領情報一覧(KPMG編集)'!$2:$100,ROW()-1,0)),"")</f>
        <v/>
      </c>
      <c r="CA98" s="45" t="str">
        <f>IFERROR(IF(HLOOKUP('回答結果(KPMG編集)'!CA$2,'受領情報一覧(KPMG編集)'!$2:$100,ROW()-1,0)="","",HLOOKUP('回答結果(KPMG編集)'!CA$2,'受領情報一覧(KPMG編集)'!$2:$100,ROW()-1,0)),"")</f>
        <v/>
      </c>
      <c r="CB98" s="45" t="str">
        <f>IFERROR(IF(HLOOKUP('回答結果(KPMG編集)'!CB$2,'受領情報一覧(KPMG編集)'!$2:$100,ROW()-1,0)="","",HLOOKUP('回答結果(KPMG編集)'!CB$2,'受領情報一覧(KPMG編集)'!$2:$100,ROW()-1,0)),"")</f>
        <v/>
      </c>
      <c r="CC98" s="45" t="str">
        <f>IFERROR(IF(HLOOKUP('回答結果(KPMG編集)'!CC$2,'受領情報一覧(KPMG編集)'!$2:$100,ROW()-1,0)="","",HLOOKUP('回答結果(KPMG編集)'!CC$2,'受領情報一覧(KPMG編集)'!$2:$100,ROW()-1,0)),"")</f>
        <v/>
      </c>
      <c r="CD98" s="45" t="str">
        <f>IFERROR(IF(HLOOKUP('回答結果(KPMG編集)'!CD$2,'受領情報一覧(KPMG編集)'!$2:$100,ROW()-1,0)="","",HLOOKUP('回答結果(KPMG編集)'!CD$2,'受領情報一覧(KPMG編集)'!$2:$100,ROW()-1,0)),"")</f>
        <v/>
      </c>
      <c r="CE98" s="45" t="str">
        <f>IFERROR(IF(HLOOKUP('回答結果(KPMG編集)'!CE$2,'受領情報一覧(KPMG編集)'!$2:$100,ROW()-1,0)="","",HLOOKUP('回答結果(KPMG編集)'!CE$2,'受領情報一覧(KPMG編集)'!$2:$100,ROW()-1,0)),"")</f>
        <v/>
      </c>
      <c r="CF98" s="45" t="str">
        <f>IFERROR(IF(HLOOKUP('回答結果(KPMG編集)'!CF$2,'受領情報一覧(KPMG編集)'!$2:$100,ROW()-1,0)="","",HLOOKUP('回答結果(KPMG編集)'!CF$2,'受領情報一覧(KPMG編集)'!$2:$100,ROW()-1,0)),"")</f>
        <v/>
      </c>
      <c r="CG98" s="45" t="str">
        <f>IFERROR(IF(HLOOKUP('回答結果(KPMG編集)'!CG$2,'受領情報一覧(KPMG編集)'!$2:$100,ROW()-1,0)="","",HLOOKUP('回答結果(KPMG編集)'!CG$2,'受領情報一覧(KPMG編集)'!$2:$100,ROW()-1,0)),"")</f>
        <v/>
      </c>
      <c r="CH98" s="45" t="str">
        <f>IFERROR(IF(HLOOKUP('回答結果(KPMG編集)'!CH$2,'受領情報一覧(KPMG編集)'!$2:$100,ROW()-1,0)="","",HLOOKUP('回答結果(KPMG編集)'!CH$2,'受領情報一覧(KPMG編集)'!$2:$100,ROW()-1,0)),"")</f>
        <v/>
      </c>
      <c r="CI98" s="45" t="str">
        <f>IFERROR(IF(HLOOKUP('回答結果(KPMG編集)'!CI$2,'受領情報一覧(KPMG編集)'!$2:$100,ROW()-1,0)="","",HLOOKUP('回答結果(KPMG編集)'!CI$2,'受領情報一覧(KPMG編集)'!$2:$100,ROW()-1,0)),"")</f>
        <v/>
      </c>
      <c r="CJ98" s="45" t="str">
        <f>IFERROR(IF(HLOOKUP('回答結果(KPMG編集)'!CJ$2,'受領情報一覧(KPMG編集)'!$2:$100,ROW()-1,0)="","",HLOOKUP('回答結果(KPMG編集)'!CJ$2,'受領情報一覧(KPMG編集)'!$2:$100,ROW()-1,0)),"")</f>
        <v/>
      </c>
      <c r="CK98" s="45" t="str">
        <f>IFERROR(IF(HLOOKUP('回答結果(KPMG編集)'!CK$2,'受領情報一覧(KPMG編集)'!$2:$100,ROW()-1,0)="","",HLOOKUP('回答結果(KPMG編集)'!CK$2,'受領情報一覧(KPMG編集)'!$2:$100,ROW()-1,0)),"")</f>
        <v/>
      </c>
      <c r="CL98" s="45" t="str">
        <f>IFERROR(IF(HLOOKUP('回答結果(KPMG編集)'!CL$2,'受領情報一覧(KPMG編集)'!$2:$100,ROW()-1,0)="","",HLOOKUP('回答結果(KPMG編集)'!CL$2,'受領情報一覧(KPMG編集)'!$2:$100,ROW()-1,0)),"")</f>
        <v/>
      </c>
      <c r="CM98" s="45" t="str">
        <f>IFERROR(IF(HLOOKUP('回答結果(KPMG編集)'!CM$2,'受領情報一覧(KPMG編集)'!$2:$100,ROW()-1,0)="","",HLOOKUP('回答結果(KPMG編集)'!CM$2,'受領情報一覧(KPMG編集)'!$2:$100,ROW()-1,0)),"")</f>
        <v/>
      </c>
      <c r="CN98" s="45" t="str">
        <f>IFERROR(IF(HLOOKUP('回答結果(KPMG編集)'!CN$2,'受領情報一覧(KPMG編集)'!$2:$100,ROW()-1,0)="","",HLOOKUP('回答結果(KPMG編集)'!CN$2,'受領情報一覧(KPMG編集)'!$2:$100,ROW()-1,0)),"")</f>
        <v/>
      </c>
      <c r="CO98" s="45" t="str">
        <f>IFERROR(IF(HLOOKUP('回答結果(KPMG編集)'!CO$2,'受領情報一覧(KPMG編集)'!$2:$100,ROW()-1,0)="","",HLOOKUP('回答結果(KPMG編集)'!CO$2,'受領情報一覧(KPMG編集)'!$2:$100,ROW()-1,0)),"")</f>
        <v/>
      </c>
      <c r="CP98" s="45" t="str">
        <f>IFERROR(IF(HLOOKUP('回答結果(KPMG編集)'!CP$2,'受領情報一覧(KPMG編集)'!$2:$100,ROW()-1,0)="","",HLOOKUP('回答結果(KPMG編集)'!CP$2,'受領情報一覧(KPMG編集)'!$2:$100,ROW()-1,0)),"")</f>
        <v/>
      </c>
      <c r="CQ98" s="45" t="str">
        <f>IFERROR(IF(HLOOKUP('回答結果(KPMG編集)'!CQ$2,'受領情報一覧(KPMG編集)'!$2:$100,ROW()-1,0)="","",HLOOKUP('回答結果(KPMG編集)'!CQ$2,'受領情報一覧(KPMG編集)'!$2:$100,ROW()-1,0)),"")</f>
        <v/>
      </c>
      <c r="CR98" s="45" t="str">
        <f>IFERROR(IF(HLOOKUP('回答結果(KPMG編集)'!CR$2,'受領情報一覧(KPMG編集)'!$2:$100,ROW()-1,0)="","",HLOOKUP('回答結果(KPMG編集)'!CR$2,'受領情報一覧(KPMG編集)'!$2:$100,ROW()-1,0)),"")</f>
        <v/>
      </c>
      <c r="CS98" s="45" t="str">
        <f>IFERROR(IF(HLOOKUP('回答結果(KPMG編集)'!CS$2,'受領情報一覧(KPMG編集)'!$2:$100,ROW()-1,0)="","",HLOOKUP('回答結果(KPMG編集)'!CS$2,'受領情報一覧(KPMG編集)'!$2:$100,ROW()-1,0)),"")</f>
        <v/>
      </c>
      <c r="CT98" s="45" t="str">
        <f>IFERROR(IF(HLOOKUP('回答結果(KPMG編集)'!CT$2,'受領情報一覧(KPMG編集)'!$2:$100,ROW()-1,0)="","",HLOOKUP('回答結果(KPMG編集)'!CT$2,'受領情報一覧(KPMG編集)'!$2:$100,ROW()-1,0)),"")</f>
        <v/>
      </c>
      <c r="CU98" s="45" t="str">
        <f>IFERROR(IF(HLOOKUP('回答結果(KPMG編集)'!CU$2,'受領情報一覧(KPMG編集)'!$2:$100,ROW()-1,0)="","",HLOOKUP('回答結果(KPMG編集)'!CU$2,'受領情報一覧(KPMG編集)'!$2:$100,ROW()-1,0)),"")</f>
        <v/>
      </c>
      <c r="CV98" s="45" t="str">
        <f>IFERROR(IF(HLOOKUP('回答結果(KPMG編集)'!CV$2,'受領情報一覧(KPMG編集)'!$2:$100,ROW()-1,0)="","",HLOOKUP('回答結果(KPMG編集)'!CV$2,'受領情報一覧(KPMG編集)'!$2:$100,ROW()-1,0)),"")</f>
        <v/>
      </c>
      <c r="CW98" s="45" t="str">
        <f>IFERROR(IF(HLOOKUP('回答結果(KPMG編集)'!CW$2,'受領情報一覧(KPMG編集)'!$2:$100,ROW()-1,0)="","",HLOOKUP('回答結果(KPMG編集)'!CW$2,'受領情報一覧(KPMG編集)'!$2:$100,ROW()-1,0)),"")</f>
        <v/>
      </c>
      <c r="CX98" s="45" t="str">
        <f>IFERROR(IF(HLOOKUP('回答結果(KPMG編集)'!CX$2,'受領情報一覧(KPMG編集)'!$2:$100,ROW()-1,0)="","",HLOOKUP('回答結果(KPMG編集)'!CX$2,'受領情報一覧(KPMG編集)'!$2:$100,ROW()-1,0)),"")</f>
        <v/>
      </c>
      <c r="CY98" s="45" t="str">
        <f>IFERROR(IF(HLOOKUP('回答結果(KPMG編集)'!CY$2,'受領情報一覧(KPMG編集)'!$2:$100,ROW()-1,0)="","",HLOOKUP('回答結果(KPMG編集)'!CY$2,'受領情報一覧(KPMG編集)'!$2:$100,ROW()-1,0)),"")</f>
        <v/>
      </c>
      <c r="CZ98" s="45" t="str">
        <f>IFERROR(IF(HLOOKUP('回答結果(KPMG編集)'!CZ$2,'受領情報一覧(KPMG編集)'!$2:$100,ROW()-1,0)="","",HLOOKUP('回答結果(KPMG編集)'!CZ$2,'受領情報一覧(KPMG編集)'!$2:$100,ROW()-1,0)),"")</f>
        <v/>
      </c>
      <c r="DA98" s="45" t="str">
        <f>IFERROR(IF(HLOOKUP('回答結果(KPMG編集)'!DA$2,'受領情報一覧(KPMG編集)'!$2:$100,ROW()-1,0)="","",HLOOKUP('回答結果(KPMG編集)'!DA$2,'受領情報一覧(KPMG編集)'!$2:$100,ROW()-1,0)),"")</f>
        <v/>
      </c>
      <c r="DB98" s="45" t="str">
        <f>IFERROR(IF(HLOOKUP('回答結果(KPMG編集)'!DB$2,'受領情報一覧(KPMG編集)'!$2:$100,ROW()-1,0)="","",HLOOKUP('回答結果(KPMG編集)'!DB$2,'受領情報一覧(KPMG編集)'!$2:$100,ROW()-1,0)),"")</f>
        <v/>
      </c>
      <c r="DC98" s="45" t="str">
        <f>IFERROR(IF(HLOOKUP('回答結果(KPMG編集)'!DC$2,'受領情報一覧(KPMG編集)'!$2:$100,ROW()-1,0)="","",HLOOKUP('回答結果(KPMG編集)'!DC$2,'受領情報一覧(KPMG編集)'!$2:$100,ROW()-1,0)),"")</f>
        <v/>
      </c>
      <c r="DD98" s="45" t="str">
        <f>IFERROR(IF(HLOOKUP('回答結果(KPMG編集)'!DD$2,'受領情報一覧(KPMG編集)'!$2:$100,ROW()-1,0)="","",HLOOKUP('回答結果(KPMG編集)'!DD$2,'受領情報一覧(KPMG編集)'!$2:$100,ROW()-1,0)),"")</f>
        <v/>
      </c>
      <c r="DE98" s="45" t="str">
        <f>IFERROR(IF(HLOOKUP('回答結果(KPMG編集)'!DE$2,'受領情報一覧(KPMG編集)'!$2:$100,ROW()-1,0)="","",HLOOKUP('回答結果(KPMG編集)'!DE$2,'受領情報一覧(KPMG編集)'!$2:$100,ROW()-1,0)),"")</f>
        <v/>
      </c>
      <c r="DF98" s="45" t="str">
        <f>IFERROR(IF(HLOOKUP('回答結果(KPMG編集)'!DF$2,'受領情報一覧(KPMG編集)'!$2:$100,ROW()-1,0)="","",HLOOKUP('回答結果(KPMG編集)'!DF$2,'受領情報一覧(KPMG編集)'!$2:$100,ROW()-1,0)),"")</f>
        <v/>
      </c>
      <c r="DG98" s="45" t="str">
        <f>IFERROR(IF(HLOOKUP('回答結果(KPMG編集)'!DG$2,'受領情報一覧(KPMG編集)'!$2:$100,ROW()-1,0)="","",HLOOKUP('回答結果(KPMG編集)'!DG$2,'受領情報一覧(KPMG編集)'!$2:$100,ROW()-1,0)),"")</f>
        <v/>
      </c>
      <c r="DH98" s="45" t="str">
        <f>IFERROR(IF(HLOOKUP('回答結果(KPMG編集)'!DH$2,'受領情報一覧(KPMG編集)'!$2:$100,ROW()-1,0)="","",HLOOKUP('回答結果(KPMG編集)'!DH$2,'受領情報一覧(KPMG編集)'!$2:$100,ROW()-1,0)),"")</f>
        <v/>
      </c>
      <c r="DI98" s="45" t="str">
        <f>IFERROR(IF(HLOOKUP('回答結果(KPMG編集)'!DI$2,'受領情報一覧(KPMG編集)'!$2:$100,ROW()-1,0)="","",HLOOKUP('回答結果(KPMG編集)'!DI$2,'受領情報一覧(KPMG編集)'!$2:$100,ROW()-1,0)),"")</f>
        <v/>
      </c>
      <c r="DJ98" s="45" t="str">
        <f>IFERROR(IF(HLOOKUP('回答結果(KPMG編集)'!DJ$2,'受領情報一覧(KPMG編集)'!$2:$100,ROW()-1,0)="","",HLOOKUP('回答結果(KPMG編集)'!DJ$2,'受領情報一覧(KPMG編集)'!$2:$100,ROW()-1,0)),"")</f>
        <v/>
      </c>
      <c r="DK98" s="45" t="str">
        <f>IFERROR(IF(HLOOKUP('回答結果(KPMG編集)'!DK$2,'受領情報一覧(KPMG編集)'!$2:$100,ROW()-1,0)="","",HLOOKUP('回答結果(KPMG編集)'!DK$2,'受領情報一覧(KPMG編集)'!$2:$100,ROW()-1,0)),"")</f>
        <v/>
      </c>
      <c r="DL98" s="45" t="str">
        <f>IFERROR(IF(HLOOKUP('回答結果(KPMG編集)'!DL$2,'受領情報一覧(KPMG編集)'!$2:$100,ROW()-1,0)="","",HLOOKUP('回答結果(KPMG編集)'!DL$2,'受領情報一覧(KPMG編集)'!$2:$100,ROW()-1,0)),"")</f>
        <v/>
      </c>
      <c r="DM98" s="45" t="str">
        <f>IFERROR(IF(HLOOKUP('回答結果(KPMG編集)'!DM$2,'受領情報一覧(KPMG編集)'!$2:$100,ROW()-1,0)="","",HLOOKUP('回答結果(KPMG編集)'!DM$2,'受領情報一覧(KPMG編集)'!$2:$100,ROW()-1,0)),"")</f>
        <v/>
      </c>
      <c r="DN98" s="45" t="str">
        <f>IFERROR(IF(HLOOKUP('回答結果(KPMG編集)'!DN$2,'受領情報一覧(KPMG編集)'!$2:$100,ROW()-1,0)="","",HLOOKUP('回答結果(KPMG編集)'!DN$2,'受領情報一覧(KPMG編集)'!$2:$100,ROW()-1,0)),"")</f>
        <v/>
      </c>
      <c r="DO98" s="45" t="str">
        <f>IFERROR(IF(HLOOKUP('回答結果(KPMG編集)'!DO$2,'受領情報一覧(KPMG編集)'!$2:$100,ROW()-1,0)="","",HLOOKUP('回答結果(KPMG編集)'!DO$2,'受領情報一覧(KPMG編集)'!$2:$100,ROW()-1,0)),"")</f>
        <v/>
      </c>
      <c r="DP98" s="45" t="str">
        <f>IFERROR(IF(HLOOKUP('回答結果(KPMG編集)'!DP$2,'受領情報一覧(KPMG編集)'!$2:$100,ROW()-1,0)="","",HLOOKUP('回答結果(KPMG編集)'!DP$2,'受領情報一覧(KPMG編集)'!$2:$100,ROW()-1,0)),"")</f>
        <v/>
      </c>
      <c r="DQ98" s="45" t="str">
        <f>IFERROR(IF(HLOOKUP('回答結果(KPMG編集)'!DQ$2,'受領情報一覧(KPMG編集)'!$2:$100,ROW()-1,0)="","",HLOOKUP('回答結果(KPMG編集)'!DQ$2,'受領情報一覧(KPMG編集)'!$2:$100,ROW()-1,0)),"")</f>
        <v/>
      </c>
      <c r="DR98" s="45" t="str">
        <f>IFERROR(IF(HLOOKUP('回答結果(KPMG編集)'!DR$2,'受領情報一覧(KPMG編集)'!$2:$100,ROW()-1,0)="","",HLOOKUP('回答結果(KPMG編集)'!DR$2,'受領情報一覧(KPMG編集)'!$2:$100,ROW()-1,0)),"")</f>
        <v/>
      </c>
      <c r="DS98" s="45" t="str">
        <f>IFERROR(IF(HLOOKUP('回答結果(KPMG編集)'!DS$2,'受領情報一覧(KPMG編集)'!$2:$100,ROW()-1,0)="","",HLOOKUP('回答結果(KPMG編集)'!DS$2,'受領情報一覧(KPMG編集)'!$2:$100,ROW()-1,0)),"")</f>
        <v/>
      </c>
      <c r="DT98" s="45" t="str">
        <f>IFERROR(IF(HLOOKUP('回答結果(KPMG編集)'!DT$2,'受領情報一覧(KPMG編集)'!$2:$100,ROW()-1,0)="","",HLOOKUP('回答結果(KPMG編集)'!DT$2,'受領情報一覧(KPMG編集)'!$2:$100,ROW()-1,0)),"")</f>
        <v/>
      </c>
      <c r="DU98" s="45" t="str">
        <f>IFERROR(IF(HLOOKUP('回答結果(KPMG編集)'!DU$2,'受領情報一覧(KPMG編集)'!$2:$100,ROW()-1,0)="","",HLOOKUP('回答結果(KPMG編集)'!DU$2,'受領情報一覧(KPMG編集)'!$2:$100,ROW()-1,0)),"")</f>
        <v/>
      </c>
      <c r="DV98" s="45" t="str">
        <f>IFERROR(IF(HLOOKUP('回答結果(KPMG編集)'!DV$2,'受領情報一覧(KPMG編集)'!$2:$100,ROW()-1,0)="","",HLOOKUP('回答結果(KPMG編集)'!DV$2,'受領情報一覧(KPMG編集)'!$2:$100,ROW()-1,0)),"")</f>
        <v/>
      </c>
      <c r="DW98" s="45" t="str">
        <f>IFERROR(IF(HLOOKUP('回答結果(KPMG編集)'!DW$2,'受領情報一覧(KPMG編集)'!$2:$100,ROW()-1,0)="","",HLOOKUP('回答結果(KPMG編集)'!DW$2,'受領情報一覧(KPMG編集)'!$2:$100,ROW()-1,0)),"")</f>
        <v/>
      </c>
      <c r="DX98" s="45" t="str">
        <f>IFERROR(IF(HLOOKUP('回答結果(KPMG編集)'!DX$2,'受領情報一覧(KPMG編集)'!$2:$100,ROW()-1,0)="","",HLOOKUP('回答結果(KPMG編集)'!DX$2,'受領情報一覧(KPMG編集)'!$2:$100,ROW()-1,0)),"")</f>
        <v/>
      </c>
      <c r="DY98" s="45" t="str">
        <f>IFERROR(IF(HLOOKUP('回答結果(KPMG編集)'!DY$2,'受領情報一覧(KPMG編集)'!$2:$100,ROW()-1,0)="","",HLOOKUP('回答結果(KPMG編集)'!DY$2,'受領情報一覧(KPMG編集)'!$2:$100,ROW()-1,0)),"")</f>
        <v/>
      </c>
      <c r="DZ98" s="45" t="str">
        <f>IFERROR(IF(HLOOKUP('回答結果(KPMG編集)'!DZ$2,'受領情報一覧(KPMG編集)'!$2:$100,ROW()-1,0)="","",HLOOKUP('回答結果(KPMG編集)'!DZ$2,'受領情報一覧(KPMG編集)'!$2:$100,ROW()-1,0)),"")</f>
        <v/>
      </c>
      <c r="EA98" s="45" t="str">
        <f>IFERROR(IF(HLOOKUP('回答結果(KPMG編集)'!EA$3,'受領情報一覧(KPMG編集)'!$3:$100,ROW()-2,0)="","",HLOOKUP('回答結果(KPMG編集)'!EA$3,'受領情報一覧(KPMG編集)'!$3:$100,ROW()-2,0)),"")</f>
        <v/>
      </c>
      <c r="EB98" s="45" t="str">
        <f>IFERROR(IF(HLOOKUP('回答結果(KPMG編集)'!EB$3,'受領情報一覧(KPMG編集)'!$3:$100,ROW()-2,0)="","",HLOOKUP('回答結果(KPMG編集)'!EB$3,'受領情報一覧(KPMG編集)'!$3:$100,ROW()-2,0)),"")</f>
        <v/>
      </c>
    </row>
    <row r="99" spans="2:132" x14ac:dyDescent="0.55000000000000004">
      <c r="B99" s="67" t="str">
        <f>IFERROR(IF(Table1[[#This Row],[回答ID]]="","",Table1[[#This Row],[回答ID]]),"")</f>
        <v/>
      </c>
      <c r="C99" s="46" t="str">
        <f>IFERROR(IF(Table1[[#This Row],[開始時刻]]="","",Table1[[#This Row],[開始時刻]]),"")</f>
        <v/>
      </c>
      <c r="D99" s="46" t="str">
        <f>IFERROR(IF(Table1[[#This Row],[完了時刻]]="","",Table1[[#This Row],[完了時刻]]),"")</f>
        <v/>
      </c>
      <c r="E99" s="45" t="str">
        <f>IFERROR(IF(Table1[[#This Row],[メール]]="","",Table1[[#This Row],[メール]]),"")</f>
        <v/>
      </c>
      <c r="F99" s="45" t="str">
        <f>IFERROR(IF(Table1[[#This Row],[名前]]="","",Table1[[#This Row],[名前]]),"")</f>
        <v/>
      </c>
      <c r="G99" s="45" t="str">
        <f>IFERROR(IF(Table1[[#This Row],[最終変更時刻]]="","",Table1[[#This Row],[最終変更時刻]]),"")</f>
        <v/>
      </c>
      <c r="H99" s="45" t="str">
        <f>IFERROR(IF(HLOOKUP('回答結果(KPMG編集)'!H$2,'受領情報一覧(KPMG編集)'!$2:$100,ROW()-1,0)="","",HLOOKUP('回答結果(KPMG編集)'!H$2,'受領情報一覧(KPMG編集)'!$2:$100,ROW()-1,0)),"")</f>
        <v/>
      </c>
      <c r="I99" s="45" t="str">
        <f>IFERROR(IF(HLOOKUP('回答結果(KPMG編集)'!I$2,'受領情報一覧(KPMG編集)'!$2:$100,ROW()-1,0)="","",HLOOKUP('回答結果(KPMG編集)'!I$2,'受領情報一覧(KPMG編集)'!$2:$100,ROW()-1,0)),"")</f>
        <v/>
      </c>
      <c r="J99" s="45" t="str">
        <f>IFERROR(IF(HLOOKUP('回答結果(KPMG編集)'!J$2,'受領情報一覧(KPMG編集)'!$2:$100,ROW()-1,0)="","",HLOOKUP('回答結果(KPMG編集)'!J$2,'受領情報一覧(KPMG編集)'!$2:$100,ROW()-1,0)),"")</f>
        <v/>
      </c>
      <c r="K99" s="45" t="str">
        <f>IFERROR(IF(HLOOKUP('回答結果(KPMG編集)'!K$2,'受領情報一覧(KPMG編集)'!$2:$100,ROW()-1,0)="","",HLOOKUP('回答結果(KPMG編集)'!K$2,'受領情報一覧(KPMG編集)'!$2:$100,ROW()-1,0)),"")</f>
        <v/>
      </c>
      <c r="L99" s="45" t="str">
        <f>IFERROR(IF(HLOOKUP('回答結果(KPMG編集)'!L$2,'受領情報一覧(KPMG編集)'!$2:$100,ROW()-1,0)="","",HLOOKUP('回答結果(KPMG編集)'!L$2,'受領情報一覧(KPMG編集)'!$2:$100,ROW()-1,0)),"")</f>
        <v/>
      </c>
      <c r="M99" s="45" t="str">
        <f>IFERROR(IF(HLOOKUP('回答結果(KPMG編集)'!M$2,'受領情報一覧(KPMG編集)'!$2:$100,ROW()-1,0)="","",HLOOKUP('回答結果(KPMG編集)'!M$2,'受領情報一覧(KPMG編集)'!$2:$100,ROW()-1,0)),"")</f>
        <v/>
      </c>
      <c r="N99" s="45" t="str">
        <f>IFERROR(IF(HLOOKUP('回答結果(KPMG編集)'!N$2,'受領情報一覧(KPMG編集)'!$2:$100,ROW()-1,0)="","",HLOOKUP('回答結果(KPMG編集)'!N$2,'受領情報一覧(KPMG編集)'!$2:$100,ROW()-1,0)),"")</f>
        <v/>
      </c>
      <c r="O99" s="45" t="str">
        <f>IFERROR(IF(HLOOKUP('回答結果(KPMG編集)'!O$2,'受領情報一覧(KPMG編集)'!$2:$100,ROW()-1,0)="","",HLOOKUP('回答結果(KPMG編集)'!O$2,'受領情報一覧(KPMG編集)'!$2:$100,ROW()-1,0)),"")</f>
        <v/>
      </c>
      <c r="P99" s="45" t="str">
        <f>IFERROR(IF(HLOOKUP('回答結果(KPMG編集)'!P$2,'受領情報一覧(KPMG編集)'!$2:$100,ROW()-1,0)="","",HLOOKUP('回答結果(KPMG編集)'!P$2,'受領情報一覧(KPMG編集)'!$2:$100,ROW()-1,0)),"")</f>
        <v/>
      </c>
      <c r="Q99" s="45" t="str">
        <f>IFERROR(IF(HLOOKUP('回答結果(KPMG編集)'!Q$2,'受領情報一覧(KPMG編集)'!$2:$100,ROW()-1,0)="","",HLOOKUP('回答結果(KPMG編集)'!Q$2,'受領情報一覧(KPMG編集)'!$2:$100,ROW()-1,0)),"")</f>
        <v/>
      </c>
      <c r="R99" s="45" t="str">
        <f>IFERROR(IF(HLOOKUP('回答結果(KPMG編集)'!R$2,'受領情報一覧(KPMG編集)'!$2:$100,ROW()-1,0)="","",HLOOKUP('回答結果(KPMG編集)'!R$2,'受領情報一覧(KPMG編集)'!$2:$100,ROW()-1,0)),"")</f>
        <v/>
      </c>
      <c r="S99" s="45" t="str">
        <f>IFERROR(IF(HLOOKUP('回答結果(KPMG編集)'!S$2,'受領情報一覧(KPMG編集)'!$2:$100,ROW()-1,0)="","",HLOOKUP('回答結果(KPMG編集)'!S$2,'受領情報一覧(KPMG編集)'!$2:$100,ROW()-1,0)),"")</f>
        <v/>
      </c>
      <c r="T99" s="45" t="str">
        <f>IFERROR(IF(HLOOKUP('回答結果(KPMG編集)'!T$2,'受領情報一覧(KPMG編集)'!$2:$100,ROW()-1,0)="","",HLOOKUP('回答結果(KPMG編集)'!T$2,'受領情報一覧(KPMG編集)'!$2:$100,ROW()-1,0)),"")</f>
        <v/>
      </c>
      <c r="U99" s="45" t="str">
        <f>IFERROR(IF(HLOOKUP('回答結果(KPMG編集)'!U$2,'受領情報一覧(KPMG編集)'!$2:$100,ROW()-1,0)="","",HLOOKUP('回答結果(KPMG編集)'!U$2,'受領情報一覧(KPMG編集)'!$2:$100,ROW()-1,0)),"")</f>
        <v/>
      </c>
      <c r="V99" s="45" t="str">
        <f>IFERROR(IF(HLOOKUP('回答結果(KPMG編集)'!V$2,'受領情報一覧(KPMG編集)'!$2:$100,ROW()-1,0)="","",HLOOKUP('回答結果(KPMG編集)'!V$2,'受領情報一覧(KPMG編集)'!$2:$100,ROW()-1,0)),"")</f>
        <v/>
      </c>
      <c r="W99" s="45" t="str">
        <f>IFERROR(IF(HLOOKUP('回答結果(KPMG編集)'!W$2,'受領情報一覧(KPMG編集)'!$2:$100,ROW()-1,0)="","",HLOOKUP('回答結果(KPMG編集)'!W$2,'受領情報一覧(KPMG編集)'!$2:$100,ROW()-1,0)),"")</f>
        <v/>
      </c>
      <c r="X99" s="45" t="str">
        <f>IFERROR(IF(HLOOKUP('回答結果(KPMG編集)'!X$2,'受領情報一覧(KPMG編集)'!$2:$100,ROW()-1,0)="","",HLOOKUP('回答結果(KPMG編集)'!X$2,'受領情報一覧(KPMG編集)'!$2:$100,ROW()-1,0)),"")</f>
        <v/>
      </c>
      <c r="Y99" s="45" t="str">
        <f>IFERROR(IF(HLOOKUP('回答結果(KPMG編集)'!Y$2,'受領情報一覧(KPMG編集)'!$2:$100,ROW()-1,0)="","",HLOOKUP('回答結果(KPMG編集)'!Y$2,'受領情報一覧(KPMG編集)'!$2:$100,ROW()-1,0)),"")</f>
        <v/>
      </c>
      <c r="Z99" s="45" t="str">
        <f>IFERROR(IF(HLOOKUP('回答結果(KPMG編集)'!Z$2,'受領情報一覧(KPMG編集)'!$2:$100,ROW()-1,0)="","",HLOOKUP('回答結果(KPMG編集)'!Z$2,'受領情報一覧(KPMG編集)'!$2:$100,ROW()-1,0)),"")</f>
        <v/>
      </c>
      <c r="AA99" s="45" t="str">
        <f>IFERROR(IF(HLOOKUP('回答結果(KPMG編集)'!AA$2,'受領情報一覧(KPMG編集)'!$2:$100,ROW()-1,0)="","",HLOOKUP('回答結果(KPMG編集)'!AA$2,'受領情報一覧(KPMG編集)'!$2:$100,ROW()-1,0)),"")</f>
        <v/>
      </c>
      <c r="AB99" s="45" t="str">
        <f>IFERROR(IF(HLOOKUP('回答結果(KPMG編集)'!AB$2,'受領情報一覧(KPMG編集)'!$2:$100,ROW()-1,0)="","",HLOOKUP('回答結果(KPMG編集)'!AB$2,'受領情報一覧(KPMG編集)'!$2:$100,ROW()-1,0)),"")</f>
        <v/>
      </c>
      <c r="AC99" s="45" t="str">
        <f>IFERROR(IF(HLOOKUP('回答結果(KPMG編集)'!AC$2,'受領情報一覧(KPMG編集)'!$2:$100,ROW()-1,0)="","",HLOOKUP('回答結果(KPMG編集)'!AC$2,'受領情報一覧(KPMG編集)'!$2:$100,ROW()-1,0)),"")</f>
        <v/>
      </c>
      <c r="AD99" s="45" t="str">
        <f>IFERROR(IF(HLOOKUP('回答結果(KPMG編集)'!AD$2,'受領情報一覧(KPMG編集)'!$2:$100,ROW()-1,0)="","",HLOOKUP('回答結果(KPMG編集)'!AD$2,'受領情報一覧(KPMG編集)'!$2:$100,ROW()-1,0)),"")</f>
        <v/>
      </c>
      <c r="AE99" s="45" t="str">
        <f>IFERROR(IF(HLOOKUP('回答結果(KPMG編集)'!AE$2,'受領情報一覧(KPMG編集)'!$2:$100,ROW()-1,0)="","",HLOOKUP('回答結果(KPMG編集)'!AE$2,'受領情報一覧(KPMG編集)'!$2:$100,ROW()-1,0)),"")</f>
        <v/>
      </c>
      <c r="AF99" s="45" t="str">
        <f>IFERROR(IF(HLOOKUP('回答結果(KPMG編集)'!AF$2,'受領情報一覧(KPMG編集)'!$2:$100,ROW()-1,0)="","",HLOOKUP('回答結果(KPMG編集)'!AF$2,'受領情報一覧(KPMG編集)'!$2:$100,ROW()-1,0)),"")</f>
        <v/>
      </c>
      <c r="AG99" s="45" t="str">
        <f>IFERROR(IF(HLOOKUP('回答結果(KPMG編集)'!AG$2,'受領情報一覧(KPMG編集)'!$2:$100,ROW()-1,0)="","",HLOOKUP('回答結果(KPMG編集)'!AG$2,'受領情報一覧(KPMG編集)'!$2:$100,ROW()-1,0)),"")</f>
        <v/>
      </c>
      <c r="AH99" s="45" t="str">
        <f>IFERROR(IF(HLOOKUP('回答結果(KPMG編集)'!AH$2,'受領情報一覧(KPMG編集)'!$2:$100,ROW()-1,0)="","",HLOOKUP('回答結果(KPMG編集)'!AH$2,'受領情報一覧(KPMG編集)'!$2:$100,ROW()-1,0)),"")</f>
        <v/>
      </c>
      <c r="AI99" s="45" t="str">
        <f>IFERROR(IF(HLOOKUP('回答結果(KPMG編集)'!AI$2,'受領情報一覧(KPMG編集)'!$2:$100,ROW()-1,0)="","",HLOOKUP('回答結果(KPMG編集)'!AI$2,'受領情報一覧(KPMG編集)'!$2:$100,ROW()-1,0)),"")</f>
        <v/>
      </c>
      <c r="AJ99" s="45" t="str">
        <f>IFERROR(IF(HLOOKUP('回答結果(KPMG編集)'!AJ$2,'受領情報一覧(KPMG編集)'!$2:$100,ROW()-1,0)="","",HLOOKUP('回答結果(KPMG編集)'!AJ$2,'受領情報一覧(KPMG編集)'!$2:$100,ROW()-1,0)),"")</f>
        <v/>
      </c>
      <c r="AK99" s="45" t="str">
        <f>IFERROR(IF(HLOOKUP('回答結果(KPMG編集)'!AK$2,'受領情報一覧(KPMG編集)'!$2:$100,ROW()-1,0)="","",HLOOKUP('回答結果(KPMG編集)'!AK$2,'受領情報一覧(KPMG編集)'!$2:$100,ROW()-1,0)),"")</f>
        <v/>
      </c>
      <c r="AL99" s="45" t="str">
        <f>IFERROR(IF(HLOOKUP('回答結果(KPMG編集)'!AL$2,'受領情報一覧(KPMG編集)'!$2:$100,ROW()-1,0)="","",HLOOKUP('回答結果(KPMG編集)'!AL$2,'受領情報一覧(KPMG編集)'!$2:$100,ROW()-1,0)),"")</f>
        <v/>
      </c>
      <c r="AM99" s="45" t="str">
        <f>IFERROR(IF(HLOOKUP('回答結果(KPMG編集)'!AM$2,'受領情報一覧(KPMG編集)'!$2:$100,ROW()-1,0)="","",HLOOKUP('回答結果(KPMG編集)'!AM$2,'受領情報一覧(KPMG編集)'!$2:$100,ROW()-1,0)),"")</f>
        <v/>
      </c>
      <c r="AN99" s="45" t="str">
        <f>IFERROR(IF(HLOOKUP('回答結果(KPMG編集)'!AN$2,'受領情報一覧(KPMG編集)'!$2:$100,ROW()-1,0)="","",HLOOKUP('回答結果(KPMG編集)'!AN$2,'受領情報一覧(KPMG編集)'!$2:$100,ROW()-1,0)),"")</f>
        <v/>
      </c>
      <c r="AO99" s="45" t="str">
        <f>IFERROR(IF(HLOOKUP('回答結果(KPMG編集)'!AO$2,'受領情報一覧(KPMG編集)'!$2:$100,ROW()-1,0)="","",HLOOKUP('回答結果(KPMG編集)'!AO$2,'受領情報一覧(KPMG編集)'!$2:$100,ROW()-1,0)),"")</f>
        <v/>
      </c>
      <c r="AP99" s="45" t="str">
        <f>IFERROR(IF(HLOOKUP('回答結果(KPMG編集)'!AP$2,'受領情報一覧(KPMG編集)'!$2:$100,ROW()-1,0)="","",HLOOKUP('回答結果(KPMG編集)'!AP$2,'受領情報一覧(KPMG編集)'!$2:$100,ROW()-1,0)),"")</f>
        <v/>
      </c>
      <c r="AQ99" s="45" t="str">
        <f>IFERROR(IF(HLOOKUP('回答結果(KPMG編集)'!AQ$2,'受領情報一覧(KPMG編集)'!$2:$100,ROW()-1,0)="","",HLOOKUP('回答結果(KPMG編集)'!AQ$2,'受領情報一覧(KPMG編集)'!$2:$100,ROW()-1,0)),"")</f>
        <v/>
      </c>
      <c r="AR99" s="45" t="str">
        <f>IFERROR(IF(HLOOKUP('回答結果(KPMG編集)'!AR$2,'受領情報一覧(KPMG編集)'!$2:$100,ROW()-1,0)="","",HLOOKUP('回答結果(KPMG編集)'!AR$2,'受領情報一覧(KPMG編集)'!$2:$100,ROW()-1,0)),"")</f>
        <v/>
      </c>
      <c r="AS99" s="45" t="str">
        <f>IFERROR(IF(HLOOKUP('回答結果(KPMG編集)'!AS$2,'受領情報一覧(KPMG編集)'!$2:$100,ROW()-1,0)="","",HLOOKUP('回答結果(KPMG編集)'!AS$2,'受領情報一覧(KPMG編集)'!$2:$100,ROW()-1,0)),"")</f>
        <v/>
      </c>
      <c r="AT99" s="45" t="str">
        <f>IFERROR(IF(HLOOKUP('回答結果(KPMG編集)'!AT$2,'受領情報一覧(KPMG編集)'!$2:$100,ROW()-1,0)="","",HLOOKUP('回答結果(KPMG編集)'!AT$2,'受領情報一覧(KPMG編集)'!$2:$100,ROW()-1,0)),"")</f>
        <v/>
      </c>
      <c r="AU99" s="45" t="str">
        <f>IFERROR(IF(HLOOKUP('回答結果(KPMG編集)'!AU$2,'受領情報一覧(KPMG編集)'!$2:$100,ROW()-1,0)="","",HLOOKUP('回答結果(KPMG編集)'!AU$2,'受領情報一覧(KPMG編集)'!$2:$100,ROW()-1,0)),"")</f>
        <v/>
      </c>
      <c r="AV99" s="45" t="str">
        <f>IFERROR(IF(HLOOKUP('回答結果(KPMG編集)'!AV$2,'受領情報一覧(KPMG編集)'!$2:$100,ROW()-1,0)="","",HLOOKUP('回答結果(KPMG編集)'!AV$2,'受領情報一覧(KPMG編集)'!$2:$100,ROW()-1,0)),"")</f>
        <v/>
      </c>
      <c r="AW99" s="45" t="str">
        <f>IFERROR(IF(HLOOKUP('回答結果(KPMG編集)'!AW$2,'受領情報一覧(KPMG編集)'!$2:$100,ROW()-1,0)="","",HLOOKUP('回答結果(KPMG編集)'!AW$2,'受領情報一覧(KPMG編集)'!$2:$100,ROW()-1,0)),"")</f>
        <v/>
      </c>
      <c r="AX99" s="45" t="str">
        <f>IFERROR(IF(HLOOKUP('回答結果(KPMG編集)'!AX$2,'受領情報一覧(KPMG編集)'!$2:$100,ROW()-1,0)="","",HLOOKUP('回答結果(KPMG編集)'!AX$2,'受領情報一覧(KPMG編集)'!$2:$100,ROW()-1,0)),"")</f>
        <v/>
      </c>
      <c r="AY99" s="45" t="str">
        <f>IFERROR(IF(HLOOKUP('回答結果(KPMG編集)'!AY$2,'受領情報一覧(KPMG編集)'!$2:$100,ROW()-1,0)="","",HLOOKUP('回答結果(KPMG編集)'!AY$2,'受領情報一覧(KPMG編集)'!$2:$100,ROW()-1,0)),"")</f>
        <v/>
      </c>
      <c r="AZ99" s="45" t="str">
        <f>IFERROR(IF(HLOOKUP('回答結果(KPMG編集)'!AZ$2,'受領情報一覧(KPMG編集)'!$2:$100,ROW()-1,0)="","",HLOOKUP('回答結果(KPMG編集)'!AZ$2,'受領情報一覧(KPMG編集)'!$2:$100,ROW()-1,0)),"")</f>
        <v/>
      </c>
      <c r="BA99" s="45" t="str">
        <f>IFERROR(IF(HLOOKUP('回答結果(KPMG編集)'!BA$2,'受領情報一覧(KPMG編集)'!$2:$100,ROW()-1,0)="","",HLOOKUP('回答結果(KPMG編集)'!BA$2,'受領情報一覧(KPMG編集)'!$2:$100,ROW()-1,0)),"")</f>
        <v/>
      </c>
      <c r="BB99" s="185" t="str">
        <f>IFERROR(IF(HLOOKUP('回答結果(KPMG編集)'!BB$2,'受領情報一覧(KPMG編集)'!$2:$100,ROW()-1,0)="","",HLOOKUP('回答結果(KPMG編集)'!BB$2,'受領情報一覧(KPMG編集)'!$2:$100,ROW()-1,0)),"")</f>
        <v/>
      </c>
      <c r="BC99" s="45" t="str">
        <f>IFERROR(IF(HLOOKUP('回答結果(KPMG編集)'!BC$2,'受領情報一覧(KPMG編集)'!$2:$100,ROW()-1,0)="","",HLOOKUP('回答結果(KPMG編集)'!BC$2,'受領情報一覧(KPMG編集)'!$2:$100,ROW()-1,0)),"")</f>
        <v/>
      </c>
      <c r="BD99" s="45" t="str">
        <f>IFERROR(IF(HLOOKUP('回答結果(KPMG編集)'!BD$2,'受領情報一覧(KPMG編集)'!$2:$100,ROW()-1,0)="","",HLOOKUP('回答結果(KPMG編集)'!BD$2,'受領情報一覧(KPMG編集)'!$2:$100,ROW()-1,0)),"")</f>
        <v/>
      </c>
      <c r="BE99" s="45" t="str">
        <f>IFERROR(IF(HLOOKUP('回答結果(KPMG編集)'!BE$2,'受領情報一覧(KPMG編集)'!$2:$100,ROW()-1,0)="","",HLOOKUP('回答結果(KPMG編集)'!BE$2,'受領情報一覧(KPMG編集)'!$2:$100,ROW()-1,0)),"")</f>
        <v/>
      </c>
      <c r="BF99" s="45" t="str">
        <f>IFERROR(IF(HLOOKUP('回答結果(KPMG編集)'!BF$2,'受領情報一覧(KPMG編集)'!$2:$100,ROW()-1,0)="","",HLOOKUP('回答結果(KPMG編集)'!BF$2,'受領情報一覧(KPMG編集)'!$2:$100,ROW()-1,0)),"")</f>
        <v/>
      </c>
      <c r="BG99" s="45" t="str">
        <f>IFERROR(IF(HLOOKUP('回答結果(KPMG編集)'!BG$2,'受領情報一覧(KPMG編集)'!$2:$100,ROW()-1,0)="","",HLOOKUP('回答結果(KPMG編集)'!BG$2,'受領情報一覧(KPMG編集)'!$2:$100,ROW()-1,0)),"")</f>
        <v/>
      </c>
      <c r="BH99" s="45" t="str">
        <f>IFERROR(IF(HLOOKUP('回答結果(KPMG編集)'!BH$2,'受領情報一覧(KPMG編集)'!$2:$100,ROW()-1,0)="","",HLOOKUP('回答結果(KPMG編集)'!BH$2,'受領情報一覧(KPMG編集)'!$2:$100,ROW()-1,0)),"")</f>
        <v/>
      </c>
      <c r="BI99" s="45" t="str">
        <f>IFERROR(IF(HLOOKUP('回答結果(KPMG編集)'!BI$2,'受領情報一覧(KPMG編集)'!$2:$100,ROW()-1,0)="","",HLOOKUP('回答結果(KPMG編集)'!BI$2,'受領情報一覧(KPMG編集)'!$2:$100,ROW()-1,0)),"")</f>
        <v/>
      </c>
      <c r="BJ99" s="45" t="str">
        <f>IFERROR(IF(HLOOKUP('回答結果(KPMG編集)'!BJ$2,'受領情報一覧(KPMG編集)'!$2:$100,ROW()-1,0)="","",HLOOKUP('回答結果(KPMG編集)'!BJ$2,'受領情報一覧(KPMG編集)'!$2:$100,ROW()-1,0)),"")</f>
        <v/>
      </c>
      <c r="BK99" s="45" t="str">
        <f>IFERROR(IF(HLOOKUP('回答結果(KPMG編集)'!BK$2,'受領情報一覧(KPMG編集)'!$2:$100,ROW()-1,0)="","",HLOOKUP('回答結果(KPMG編集)'!BK$2,'受領情報一覧(KPMG編集)'!$2:$100,ROW()-1,0)),"")</f>
        <v/>
      </c>
      <c r="BL99" s="45" t="str">
        <f>IFERROR(IF(HLOOKUP('回答結果(KPMG編集)'!BL$2,'受領情報一覧(KPMG編集)'!$2:$100,ROW()-1,0)="","",HLOOKUP('回答結果(KPMG編集)'!BL$2,'受領情報一覧(KPMG編集)'!$2:$100,ROW()-1,0)),"")</f>
        <v/>
      </c>
      <c r="BM99" s="45" t="str">
        <f>IFERROR(IF(HLOOKUP('回答結果(KPMG編集)'!BM$2,'受領情報一覧(KPMG編集)'!$2:$100,ROW()-1,0)="","",HLOOKUP('回答結果(KPMG編集)'!BM$2,'受領情報一覧(KPMG編集)'!$2:$100,ROW()-1,0)),"")</f>
        <v/>
      </c>
      <c r="BN99" s="45" t="str">
        <f>IFERROR(IF(HLOOKUP('回答結果(KPMG編集)'!BN$2,'受領情報一覧(KPMG編集)'!$2:$100,ROW()-1,0)="","",HLOOKUP('回答結果(KPMG編集)'!BN$2,'受領情報一覧(KPMG編集)'!$2:$100,ROW()-1,0)),"")</f>
        <v/>
      </c>
      <c r="BO99" s="45" t="str">
        <f>IFERROR(IF(HLOOKUP('回答結果(KPMG編集)'!BO$2,'受領情報一覧(KPMG編集)'!$2:$100,ROW()-1,0)="","",HLOOKUP('回答結果(KPMG編集)'!BO$2,'受領情報一覧(KPMG編集)'!$2:$100,ROW()-1,0)),"")</f>
        <v/>
      </c>
      <c r="BP99" s="45" t="str">
        <f>IFERROR(IF(HLOOKUP('回答結果(KPMG編集)'!BP$2,'受領情報一覧(KPMG編集)'!$2:$100,ROW()-1,0)="","",HLOOKUP('回答結果(KPMG編集)'!BP$2,'受領情報一覧(KPMG編集)'!$2:$100,ROW()-1,0)),"")</f>
        <v/>
      </c>
      <c r="BQ99" s="45" t="str">
        <f>IFERROR(IF(HLOOKUP('回答結果(KPMG編集)'!BQ$2,'受領情報一覧(KPMG編集)'!$2:$100,ROW()-1,0)="","",HLOOKUP('回答結果(KPMG編集)'!BQ$2,'受領情報一覧(KPMG編集)'!$2:$100,ROW()-1,0)),"")</f>
        <v/>
      </c>
      <c r="BR99" s="45" t="str">
        <f>IFERROR(IF(HLOOKUP('回答結果(KPMG編集)'!BR$2,'受領情報一覧(KPMG編集)'!$2:$100,ROW()-1,0)="","",HLOOKUP('回答結果(KPMG編集)'!BR$2,'受領情報一覧(KPMG編集)'!$2:$100,ROW()-1,0)),"")</f>
        <v/>
      </c>
      <c r="BS99" s="45" t="str">
        <f>IFERROR(IF(HLOOKUP('回答結果(KPMG編集)'!BS$2,'受領情報一覧(KPMG編集)'!$2:$100,ROW()-1,0)="","",HLOOKUP('回答結果(KPMG編集)'!BS$2,'受領情報一覧(KPMG編集)'!$2:$100,ROW()-1,0)),"")</f>
        <v/>
      </c>
      <c r="BT99" s="45" t="str">
        <f>IFERROR(IF(HLOOKUP('回答結果(KPMG編集)'!BT$2,'受領情報一覧(KPMG編集)'!$2:$100,ROW()-1,0)="","",HLOOKUP('回答結果(KPMG編集)'!BT$2,'受領情報一覧(KPMG編集)'!$2:$100,ROW()-1,0)),"")</f>
        <v/>
      </c>
      <c r="BU99" s="45" t="str">
        <f>IFERROR(IF(HLOOKUP('回答結果(KPMG編集)'!BU$2,'受領情報一覧(KPMG編集)'!$2:$100,ROW()-1,0)="","",HLOOKUP('回答結果(KPMG編集)'!BU$2,'受領情報一覧(KPMG編集)'!$2:$100,ROW()-1,0)),"")</f>
        <v/>
      </c>
      <c r="BV99" s="45" t="str">
        <f>IFERROR(IF(HLOOKUP('回答結果(KPMG編集)'!BV$2,'受領情報一覧(KPMG編集)'!$2:$100,ROW()-1,0)="","",HLOOKUP('回答結果(KPMG編集)'!BV$2,'受領情報一覧(KPMG編集)'!$2:$100,ROW()-1,0)),"")</f>
        <v/>
      </c>
      <c r="BW99" s="45" t="str">
        <f>IFERROR(IF(HLOOKUP('回答結果(KPMG編集)'!BW$2,'受領情報一覧(KPMG編集)'!$2:$100,ROW()-1,0)="","",HLOOKUP('回答結果(KPMG編集)'!BW$2,'受領情報一覧(KPMG編集)'!$2:$100,ROW()-1,0)),"")</f>
        <v/>
      </c>
      <c r="BX99" s="45" t="str">
        <f>IFERROR(IF(HLOOKUP('回答結果(KPMG編集)'!BX$2,'受領情報一覧(KPMG編集)'!$2:$100,ROW()-1,0)="","",HLOOKUP('回答結果(KPMG編集)'!BX$2,'受領情報一覧(KPMG編集)'!$2:$100,ROW()-1,0)),"")</f>
        <v/>
      </c>
      <c r="BY99" s="45" t="str">
        <f>IFERROR(IF(HLOOKUP('回答結果(KPMG編集)'!BY$2,'受領情報一覧(KPMG編集)'!$2:$100,ROW()-1,0)="","",HLOOKUP('回答結果(KPMG編集)'!BY$2,'受領情報一覧(KPMG編集)'!$2:$100,ROW()-1,0)),"")</f>
        <v/>
      </c>
      <c r="BZ99" s="45" t="str">
        <f>IFERROR(IF(HLOOKUP('回答結果(KPMG編集)'!BZ$2,'受領情報一覧(KPMG編集)'!$2:$100,ROW()-1,0)="","",HLOOKUP('回答結果(KPMG編集)'!BZ$2,'受領情報一覧(KPMG編集)'!$2:$100,ROW()-1,0)),"")</f>
        <v/>
      </c>
      <c r="CA99" s="45" t="str">
        <f>IFERROR(IF(HLOOKUP('回答結果(KPMG編集)'!CA$2,'受領情報一覧(KPMG編集)'!$2:$100,ROW()-1,0)="","",HLOOKUP('回答結果(KPMG編集)'!CA$2,'受領情報一覧(KPMG編集)'!$2:$100,ROW()-1,0)),"")</f>
        <v/>
      </c>
      <c r="CB99" s="45" t="str">
        <f>IFERROR(IF(HLOOKUP('回答結果(KPMG編集)'!CB$2,'受領情報一覧(KPMG編集)'!$2:$100,ROW()-1,0)="","",HLOOKUP('回答結果(KPMG編集)'!CB$2,'受領情報一覧(KPMG編集)'!$2:$100,ROW()-1,0)),"")</f>
        <v/>
      </c>
      <c r="CC99" s="45" t="str">
        <f>IFERROR(IF(HLOOKUP('回答結果(KPMG編集)'!CC$2,'受領情報一覧(KPMG編集)'!$2:$100,ROW()-1,0)="","",HLOOKUP('回答結果(KPMG編集)'!CC$2,'受領情報一覧(KPMG編集)'!$2:$100,ROW()-1,0)),"")</f>
        <v/>
      </c>
      <c r="CD99" s="45" t="str">
        <f>IFERROR(IF(HLOOKUP('回答結果(KPMG編集)'!CD$2,'受領情報一覧(KPMG編集)'!$2:$100,ROW()-1,0)="","",HLOOKUP('回答結果(KPMG編集)'!CD$2,'受領情報一覧(KPMG編集)'!$2:$100,ROW()-1,0)),"")</f>
        <v/>
      </c>
      <c r="CE99" s="45" t="str">
        <f>IFERROR(IF(HLOOKUP('回答結果(KPMG編集)'!CE$2,'受領情報一覧(KPMG編集)'!$2:$100,ROW()-1,0)="","",HLOOKUP('回答結果(KPMG編集)'!CE$2,'受領情報一覧(KPMG編集)'!$2:$100,ROW()-1,0)),"")</f>
        <v/>
      </c>
      <c r="CF99" s="45" t="str">
        <f>IFERROR(IF(HLOOKUP('回答結果(KPMG編集)'!CF$2,'受領情報一覧(KPMG編集)'!$2:$100,ROW()-1,0)="","",HLOOKUP('回答結果(KPMG編集)'!CF$2,'受領情報一覧(KPMG編集)'!$2:$100,ROW()-1,0)),"")</f>
        <v/>
      </c>
      <c r="CG99" s="45" t="str">
        <f>IFERROR(IF(HLOOKUP('回答結果(KPMG編集)'!CG$2,'受領情報一覧(KPMG編集)'!$2:$100,ROW()-1,0)="","",HLOOKUP('回答結果(KPMG編集)'!CG$2,'受領情報一覧(KPMG編集)'!$2:$100,ROW()-1,0)),"")</f>
        <v/>
      </c>
      <c r="CH99" s="45" t="str">
        <f>IFERROR(IF(HLOOKUP('回答結果(KPMG編集)'!CH$2,'受領情報一覧(KPMG編集)'!$2:$100,ROW()-1,0)="","",HLOOKUP('回答結果(KPMG編集)'!CH$2,'受領情報一覧(KPMG編集)'!$2:$100,ROW()-1,0)),"")</f>
        <v/>
      </c>
      <c r="CI99" s="45" t="str">
        <f>IFERROR(IF(HLOOKUP('回答結果(KPMG編集)'!CI$2,'受領情報一覧(KPMG編集)'!$2:$100,ROW()-1,0)="","",HLOOKUP('回答結果(KPMG編集)'!CI$2,'受領情報一覧(KPMG編集)'!$2:$100,ROW()-1,0)),"")</f>
        <v/>
      </c>
      <c r="CJ99" s="45" t="str">
        <f>IFERROR(IF(HLOOKUP('回答結果(KPMG編集)'!CJ$2,'受領情報一覧(KPMG編集)'!$2:$100,ROW()-1,0)="","",HLOOKUP('回答結果(KPMG編集)'!CJ$2,'受領情報一覧(KPMG編集)'!$2:$100,ROW()-1,0)),"")</f>
        <v/>
      </c>
      <c r="CK99" s="45" t="str">
        <f>IFERROR(IF(HLOOKUP('回答結果(KPMG編集)'!CK$2,'受領情報一覧(KPMG編集)'!$2:$100,ROW()-1,0)="","",HLOOKUP('回答結果(KPMG編集)'!CK$2,'受領情報一覧(KPMG編集)'!$2:$100,ROW()-1,0)),"")</f>
        <v/>
      </c>
      <c r="CL99" s="45" t="str">
        <f>IFERROR(IF(HLOOKUP('回答結果(KPMG編集)'!CL$2,'受領情報一覧(KPMG編集)'!$2:$100,ROW()-1,0)="","",HLOOKUP('回答結果(KPMG編集)'!CL$2,'受領情報一覧(KPMG編集)'!$2:$100,ROW()-1,0)),"")</f>
        <v/>
      </c>
      <c r="CM99" s="45" t="str">
        <f>IFERROR(IF(HLOOKUP('回答結果(KPMG編集)'!CM$2,'受領情報一覧(KPMG編集)'!$2:$100,ROW()-1,0)="","",HLOOKUP('回答結果(KPMG編集)'!CM$2,'受領情報一覧(KPMG編集)'!$2:$100,ROW()-1,0)),"")</f>
        <v/>
      </c>
      <c r="CN99" s="45" t="str">
        <f>IFERROR(IF(HLOOKUP('回答結果(KPMG編集)'!CN$2,'受領情報一覧(KPMG編集)'!$2:$100,ROW()-1,0)="","",HLOOKUP('回答結果(KPMG編集)'!CN$2,'受領情報一覧(KPMG編集)'!$2:$100,ROW()-1,0)),"")</f>
        <v/>
      </c>
      <c r="CO99" s="45" t="str">
        <f>IFERROR(IF(HLOOKUP('回答結果(KPMG編集)'!CO$2,'受領情報一覧(KPMG編集)'!$2:$100,ROW()-1,0)="","",HLOOKUP('回答結果(KPMG編集)'!CO$2,'受領情報一覧(KPMG編集)'!$2:$100,ROW()-1,0)),"")</f>
        <v/>
      </c>
      <c r="CP99" s="45" t="str">
        <f>IFERROR(IF(HLOOKUP('回答結果(KPMG編集)'!CP$2,'受領情報一覧(KPMG編集)'!$2:$100,ROW()-1,0)="","",HLOOKUP('回答結果(KPMG編集)'!CP$2,'受領情報一覧(KPMG編集)'!$2:$100,ROW()-1,0)),"")</f>
        <v/>
      </c>
      <c r="CQ99" s="45" t="str">
        <f>IFERROR(IF(HLOOKUP('回答結果(KPMG編集)'!CQ$2,'受領情報一覧(KPMG編集)'!$2:$100,ROW()-1,0)="","",HLOOKUP('回答結果(KPMG編集)'!CQ$2,'受領情報一覧(KPMG編集)'!$2:$100,ROW()-1,0)),"")</f>
        <v/>
      </c>
      <c r="CR99" s="45" t="str">
        <f>IFERROR(IF(HLOOKUP('回答結果(KPMG編集)'!CR$2,'受領情報一覧(KPMG編集)'!$2:$100,ROW()-1,0)="","",HLOOKUP('回答結果(KPMG編集)'!CR$2,'受領情報一覧(KPMG編集)'!$2:$100,ROW()-1,0)),"")</f>
        <v/>
      </c>
      <c r="CS99" s="45" t="str">
        <f>IFERROR(IF(HLOOKUP('回答結果(KPMG編集)'!CS$2,'受領情報一覧(KPMG編集)'!$2:$100,ROW()-1,0)="","",HLOOKUP('回答結果(KPMG編集)'!CS$2,'受領情報一覧(KPMG編集)'!$2:$100,ROW()-1,0)),"")</f>
        <v/>
      </c>
      <c r="CT99" s="45" t="str">
        <f>IFERROR(IF(HLOOKUP('回答結果(KPMG編集)'!CT$2,'受領情報一覧(KPMG編集)'!$2:$100,ROW()-1,0)="","",HLOOKUP('回答結果(KPMG編集)'!CT$2,'受領情報一覧(KPMG編集)'!$2:$100,ROW()-1,0)),"")</f>
        <v/>
      </c>
      <c r="CU99" s="45" t="str">
        <f>IFERROR(IF(HLOOKUP('回答結果(KPMG編集)'!CU$2,'受領情報一覧(KPMG編集)'!$2:$100,ROW()-1,0)="","",HLOOKUP('回答結果(KPMG編集)'!CU$2,'受領情報一覧(KPMG編集)'!$2:$100,ROW()-1,0)),"")</f>
        <v/>
      </c>
      <c r="CV99" s="45" t="str">
        <f>IFERROR(IF(HLOOKUP('回答結果(KPMG編集)'!CV$2,'受領情報一覧(KPMG編集)'!$2:$100,ROW()-1,0)="","",HLOOKUP('回答結果(KPMG編集)'!CV$2,'受領情報一覧(KPMG編集)'!$2:$100,ROW()-1,0)),"")</f>
        <v/>
      </c>
      <c r="CW99" s="45" t="str">
        <f>IFERROR(IF(HLOOKUP('回答結果(KPMG編集)'!CW$2,'受領情報一覧(KPMG編集)'!$2:$100,ROW()-1,0)="","",HLOOKUP('回答結果(KPMG編集)'!CW$2,'受領情報一覧(KPMG編集)'!$2:$100,ROW()-1,0)),"")</f>
        <v/>
      </c>
      <c r="CX99" s="45" t="str">
        <f>IFERROR(IF(HLOOKUP('回答結果(KPMG編集)'!CX$2,'受領情報一覧(KPMG編集)'!$2:$100,ROW()-1,0)="","",HLOOKUP('回答結果(KPMG編集)'!CX$2,'受領情報一覧(KPMG編集)'!$2:$100,ROW()-1,0)),"")</f>
        <v/>
      </c>
      <c r="CY99" s="45" t="str">
        <f>IFERROR(IF(HLOOKUP('回答結果(KPMG編集)'!CY$2,'受領情報一覧(KPMG編集)'!$2:$100,ROW()-1,0)="","",HLOOKUP('回答結果(KPMG編集)'!CY$2,'受領情報一覧(KPMG編集)'!$2:$100,ROW()-1,0)),"")</f>
        <v/>
      </c>
      <c r="CZ99" s="45" t="str">
        <f>IFERROR(IF(HLOOKUP('回答結果(KPMG編集)'!CZ$2,'受領情報一覧(KPMG編集)'!$2:$100,ROW()-1,0)="","",HLOOKUP('回答結果(KPMG編集)'!CZ$2,'受領情報一覧(KPMG編集)'!$2:$100,ROW()-1,0)),"")</f>
        <v/>
      </c>
      <c r="DA99" s="45" t="str">
        <f>IFERROR(IF(HLOOKUP('回答結果(KPMG編集)'!DA$2,'受領情報一覧(KPMG編集)'!$2:$100,ROW()-1,0)="","",HLOOKUP('回答結果(KPMG編集)'!DA$2,'受領情報一覧(KPMG編集)'!$2:$100,ROW()-1,0)),"")</f>
        <v/>
      </c>
      <c r="DB99" s="45" t="str">
        <f>IFERROR(IF(HLOOKUP('回答結果(KPMG編集)'!DB$2,'受領情報一覧(KPMG編集)'!$2:$100,ROW()-1,0)="","",HLOOKUP('回答結果(KPMG編集)'!DB$2,'受領情報一覧(KPMG編集)'!$2:$100,ROW()-1,0)),"")</f>
        <v/>
      </c>
      <c r="DC99" s="45" t="str">
        <f>IFERROR(IF(HLOOKUP('回答結果(KPMG編集)'!DC$2,'受領情報一覧(KPMG編集)'!$2:$100,ROW()-1,0)="","",HLOOKUP('回答結果(KPMG編集)'!DC$2,'受領情報一覧(KPMG編集)'!$2:$100,ROW()-1,0)),"")</f>
        <v/>
      </c>
      <c r="DD99" s="45" t="str">
        <f>IFERROR(IF(HLOOKUP('回答結果(KPMG編集)'!DD$2,'受領情報一覧(KPMG編集)'!$2:$100,ROW()-1,0)="","",HLOOKUP('回答結果(KPMG編集)'!DD$2,'受領情報一覧(KPMG編集)'!$2:$100,ROW()-1,0)),"")</f>
        <v/>
      </c>
      <c r="DE99" s="45" t="str">
        <f>IFERROR(IF(HLOOKUP('回答結果(KPMG編集)'!DE$2,'受領情報一覧(KPMG編集)'!$2:$100,ROW()-1,0)="","",HLOOKUP('回答結果(KPMG編集)'!DE$2,'受領情報一覧(KPMG編集)'!$2:$100,ROW()-1,0)),"")</f>
        <v/>
      </c>
      <c r="DF99" s="45" t="str">
        <f>IFERROR(IF(HLOOKUP('回答結果(KPMG編集)'!DF$2,'受領情報一覧(KPMG編集)'!$2:$100,ROW()-1,0)="","",HLOOKUP('回答結果(KPMG編集)'!DF$2,'受領情報一覧(KPMG編集)'!$2:$100,ROW()-1,0)),"")</f>
        <v/>
      </c>
      <c r="DG99" s="45" t="str">
        <f>IFERROR(IF(HLOOKUP('回答結果(KPMG編集)'!DG$2,'受領情報一覧(KPMG編集)'!$2:$100,ROW()-1,0)="","",HLOOKUP('回答結果(KPMG編集)'!DG$2,'受領情報一覧(KPMG編集)'!$2:$100,ROW()-1,0)),"")</f>
        <v/>
      </c>
      <c r="DH99" s="45" t="str">
        <f>IFERROR(IF(HLOOKUP('回答結果(KPMG編集)'!DH$2,'受領情報一覧(KPMG編集)'!$2:$100,ROW()-1,0)="","",HLOOKUP('回答結果(KPMG編集)'!DH$2,'受領情報一覧(KPMG編集)'!$2:$100,ROW()-1,0)),"")</f>
        <v/>
      </c>
      <c r="DI99" s="45" t="str">
        <f>IFERROR(IF(HLOOKUP('回答結果(KPMG編集)'!DI$2,'受領情報一覧(KPMG編集)'!$2:$100,ROW()-1,0)="","",HLOOKUP('回答結果(KPMG編集)'!DI$2,'受領情報一覧(KPMG編集)'!$2:$100,ROW()-1,0)),"")</f>
        <v/>
      </c>
      <c r="DJ99" s="45" t="str">
        <f>IFERROR(IF(HLOOKUP('回答結果(KPMG編集)'!DJ$2,'受領情報一覧(KPMG編集)'!$2:$100,ROW()-1,0)="","",HLOOKUP('回答結果(KPMG編集)'!DJ$2,'受領情報一覧(KPMG編集)'!$2:$100,ROW()-1,0)),"")</f>
        <v/>
      </c>
      <c r="DK99" s="45" t="str">
        <f>IFERROR(IF(HLOOKUP('回答結果(KPMG編集)'!DK$2,'受領情報一覧(KPMG編集)'!$2:$100,ROW()-1,0)="","",HLOOKUP('回答結果(KPMG編集)'!DK$2,'受領情報一覧(KPMG編集)'!$2:$100,ROW()-1,0)),"")</f>
        <v/>
      </c>
      <c r="DL99" s="45" t="str">
        <f>IFERROR(IF(HLOOKUP('回答結果(KPMG編集)'!DL$2,'受領情報一覧(KPMG編集)'!$2:$100,ROW()-1,0)="","",HLOOKUP('回答結果(KPMG編集)'!DL$2,'受領情報一覧(KPMG編集)'!$2:$100,ROW()-1,0)),"")</f>
        <v/>
      </c>
      <c r="DM99" s="45" t="str">
        <f>IFERROR(IF(HLOOKUP('回答結果(KPMG編集)'!DM$2,'受領情報一覧(KPMG編集)'!$2:$100,ROW()-1,0)="","",HLOOKUP('回答結果(KPMG編集)'!DM$2,'受領情報一覧(KPMG編集)'!$2:$100,ROW()-1,0)),"")</f>
        <v/>
      </c>
      <c r="DN99" s="45" t="str">
        <f>IFERROR(IF(HLOOKUP('回答結果(KPMG編集)'!DN$2,'受領情報一覧(KPMG編集)'!$2:$100,ROW()-1,0)="","",HLOOKUP('回答結果(KPMG編集)'!DN$2,'受領情報一覧(KPMG編集)'!$2:$100,ROW()-1,0)),"")</f>
        <v/>
      </c>
      <c r="DO99" s="45" t="str">
        <f>IFERROR(IF(HLOOKUP('回答結果(KPMG編集)'!DO$2,'受領情報一覧(KPMG編集)'!$2:$100,ROW()-1,0)="","",HLOOKUP('回答結果(KPMG編集)'!DO$2,'受領情報一覧(KPMG編集)'!$2:$100,ROW()-1,0)),"")</f>
        <v/>
      </c>
      <c r="DP99" s="45" t="str">
        <f>IFERROR(IF(HLOOKUP('回答結果(KPMG編集)'!DP$2,'受領情報一覧(KPMG編集)'!$2:$100,ROW()-1,0)="","",HLOOKUP('回答結果(KPMG編集)'!DP$2,'受領情報一覧(KPMG編集)'!$2:$100,ROW()-1,0)),"")</f>
        <v/>
      </c>
      <c r="DQ99" s="45" t="str">
        <f>IFERROR(IF(HLOOKUP('回答結果(KPMG編集)'!DQ$2,'受領情報一覧(KPMG編集)'!$2:$100,ROW()-1,0)="","",HLOOKUP('回答結果(KPMG編集)'!DQ$2,'受領情報一覧(KPMG編集)'!$2:$100,ROW()-1,0)),"")</f>
        <v/>
      </c>
      <c r="DR99" s="45" t="str">
        <f>IFERROR(IF(HLOOKUP('回答結果(KPMG編集)'!DR$2,'受領情報一覧(KPMG編集)'!$2:$100,ROW()-1,0)="","",HLOOKUP('回答結果(KPMG編集)'!DR$2,'受領情報一覧(KPMG編集)'!$2:$100,ROW()-1,0)),"")</f>
        <v/>
      </c>
      <c r="DS99" s="45" t="str">
        <f>IFERROR(IF(HLOOKUP('回答結果(KPMG編集)'!DS$2,'受領情報一覧(KPMG編集)'!$2:$100,ROW()-1,0)="","",HLOOKUP('回答結果(KPMG編集)'!DS$2,'受領情報一覧(KPMG編集)'!$2:$100,ROW()-1,0)),"")</f>
        <v/>
      </c>
      <c r="DT99" s="45" t="str">
        <f>IFERROR(IF(HLOOKUP('回答結果(KPMG編集)'!DT$2,'受領情報一覧(KPMG編集)'!$2:$100,ROW()-1,0)="","",HLOOKUP('回答結果(KPMG編集)'!DT$2,'受領情報一覧(KPMG編集)'!$2:$100,ROW()-1,0)),"")</f>
        <v/>
      </c>
      <c r="DU99" s="45" t="str">
        <f>IFERROR(IF(HLOOKUP('回答結果(KPMG編集)'!DU$2,'受領情報一覧(KPMG編集)'!$2:$100,ROW()-1,0)="","",HLOOKUP('回答結果(KPMG編集)'!DU$2,'受領情報一覧(KPMG編集)'!$2:$100,ROW()-1,0)),"")</f>
        <v/>
      </c>
      <c r="DV99" s="45" t="str">
        <f>IFERROR(IF(HLOOKUP('回答結果(KPMG編集)'!DV$2,'受領情報一覧(KPMG編集)'!$2:$100,ROW()-1,0)="","",HLOOKUP('回答結果(KPMG編集)'!DV$2,'受領情報一覧(KPMG編集)'!$2:$100,ROW()-1,0)),"")</f>
        <v/>
      </c>
      <c r="DW99" s="45" t="str">
        <f>IFERROR(IF(HLOOKUP('回答結果(KPMG編集)'!DW$2,'受領情報一覧(KPMG編集)'!$2:$100,ROW()-1,0)="","",HLOOKUP('回答結果(KPMG編集)'!DW$2,'受領情報一覧(KPMG編集)'!$2:$100,ROW()-1,0)),"")</f>
        <v/>
      </c>
      <c r="DX99" s="45" t="str">
        <f>IFERROR(IF(HLOOKUP('回答結果(KPMG編集)'!DX$2,'受領情報一覧(KPMG編集)'!$2:$100,ROW()-1,0)="","",HLOOKUP('回答結果(KPMG編集)'!DX$2,'受領情報一覧(KPMG編集)'!$2:$100,ROW()-1,0)),"")</f>
        <v/>
      </c>
      <c r="DY99" s="45" t="str">
        <f>IFERROR(IF(HLOOKUP('回答結果(KPMG編集)'!DY$2,'受領情報一覧(KPMG編集)'!$2:$100,ROW()-1,0)="","",HLOOKUP('回答結果(KPMG編集)'!DY$2,'受領情報一覧(KPMG編集)'!$2:$100,ROW()-1,0)),"")</f>
        <v/>
      </c>
      <c r="DZ99" s="45" t="str">
        <f>IFERROR(IF(HLOOKUP('回答結果(KPMG編集)'!DZ$2,'受領情報一覧(KPMG編集)'!$2:$100,ROW()-1,0)="","",HLOOKUP('回答結果(KPMG編集)'!DZ$2,'受領情報一覧(KPMG編集)'!$2:$100,ROW()-1,0)),"")</f>
        <v/>
      </c>
      <c r="EA99" s="45" t="str">
        <f>IFERROR(IF(HLOOKUP('回答結果(KPMG編集)'!EA$3,'受領情報一覧(KPMG編集)'!$3:$100,ROW()-2,0)="","",HLOOKUP('回答結果(KPMG編集)'!EA$3,'受領情報一覧(KPMG編集)'!$3:$100,ROW()-2,0)),"")</f>
        <v/>
      </c>
      <c r="EB99" s="45" t="str">
        <f>IFERROR(IF(HLOOKUP('回答結果(KPMG編集)'!EB$3,'受領情報一覧(KPMG編集)'!$3:$100,ROW()-2,0)="","",HLOOKUP('回答結果(KPMG編集)'!EB$3,'受領情報一覧(KPMG編集)'!$3:$100,ROW()-2,0)),"")</f>
        <v/>
      </c>
    </row>
    <row r="100" spans="2:132" x14ac:dyDescent="0.55000000000000004">
      <c r="B100" s="67" t="str">
        <f>IFERROR(IF(Table1[[#This Row],[回答ID]]="","",Table1[[#This Row],[回答ID]]),"")</f>
        <v/>
      </c>
      <c r="C100" s="46" t="str">
        <f>IFERROR(IF(Table1[[#This Row],[開始時刻]]="","",Table1[[#This Row],[開始時刻]]),"")</f>
        <v/>
      </c>
      <c r="D100" s="46" t="str">
        <f>IFERROR(IF(Table1[[#This Row],[完了時刻]]="","",Table1[[#This Row],[完了時刻]]),"")</f>
        <v/>
      </c>
      <c r="E100" s="45" t="str">
        <f>IFERROR(IF(Table1[[#This Row],[メール]]="","",Table1[[#This Row],[メール]]),"")</f>
        <v/>
      </c>
      <c r="F100" s="45" t="str">
        <f>IFERROR(IF(Table1[[#This Row],[名前]]="","",Table1[[#This Row],[名前]]),"")</f>
        <v/>
      </c>
      <c r="G100" s="45" t="str">
        <f>IFERROR(IF(Table1[[#This Row],[最終変更時刻]]="","",Table1[[#This Row],[最終変更時刻]]),"")</f>
        <v/>
      </c>
      <c r="H100" s="45" t="str">
        <f>IFERROR(IF(HLOOKUP('回答結果(KPMG編集)'!H$2,'受領情報一覧(KPMG編集)'!$2:$100,ROW()-1,0)="","",HLOOKUP('回答結果(KPMG編集)'!H$2,'受領情報一覧(KPMG編集)'!$2:$100,ROW()-1,0)),"")</f>
        <v/>
      </c>
      <c r="I100" s="45" t="str">
        <f>IFERROR(IF(HLOOKUP('回答結果(KPMG編集)'!I$2,'受領情報一覧(KPMG編集)'!$2:$100,ROW()-1,0)="","",HLOOKUP('回答結果(KPMG編集)'!I$2,'受領情報一覧(KPMG編集)'!$2:$100,ROW()-1,0)),"")</f>
        <v/>
      </c>
      <c r="J100" s="45" t="str">
        <f>IFERROR(IF(HLOOKUP('回答結果(KPMG編集)'!J$2,'受領情報一覧(KPMG編集)'!$2:$100,ROW()-1,0)="","",HLOOKUP('回答結果(KPMG編集)'!J$2,'受領情報一覧(KPMG編集)'!$2:$100,ROW()-1,0)),"")</f>
        <v/>
      </c>
      <c r="K100" s="45" t="str">
        <f>IFERROR(IF(HLOOKUP('回答結果(KPMG編集)'!K$2,'受領情報一覧(KPMG編集)'!$2:$100,ROW()-1,0)="","",HLOOKUP('回答結果(KPMG編集)'!K$2,'受領情報一覧(KPMG編集)'!$2:$100,ROW()-1,0)),"")</f>
        <v/>
      </c>
      <c r="L100" s="45" t="str">
        <f>IFERROR(IF(HLOOKUP('回答結果(KPMG編集)'!L$2,'受領情報一覧(KPMG編集)'!$2:$100,ROW()-1,0)="","",HLOOKUP('回答結果(KPMG編集)'!L$2,'受領情報一覧(KPMG編集)'!$2:$100,ROW()-1,0)),"")</f>
        <v/>
      </c>
      <c r="M100" s="45" t="str">
        <f>IFERROR(IF(HLOOKUP('回答結果(KPMG編集)'!M$2,'受領情報一覧(KPMG編集)'!$2:$100,ROW()-1,0)="","",HLOOKUP('回答結果(KPMG編集)'!M$2,'受領情報一覧(KPMG編集)'!$2:$100,ROW()-1,0)),"")</f>
        <v/>
      </c>
      <c r="N100" s="45" t="str">
        <f>IFERROR(IF(HLOOKUP('回答結果(KPMG編集)'!N$2,'受領情報一覧(KPMG編集)'!$2:$100,ROW()-1,0)="","",HLOOKUP('回答結果(KPMG編集)'!N$2,'受領情報一覧(KPMG編集)'!$2:$100,ROW()-1,0)),"")</f>
        <v/>
      </c>
      <c r="O100" s="45" t="str">
        <f>IFERROR(IF(HLOOKUP('回答結果(KPMG編集)'!O$2,'受領情報一覧(KPMG編集)'!$2:$100,ROW()-1,0)="","",HLOOKUP('回答結果(KPMG編集)'!O$2,'受領情報一覧(KPMG編集)'!$2:$100,ROW()-1,0)),"")</f>
        <v/>
      </c>
      <c r="P100" s="45" t="str">
        <f>IFERROR(IF(HLOOKUP('回答結果(KPMG編集)'!P$2,'受領情報一覧(KPMG編集)'!$2:$100,ROW()-1,0)="","",HLOOKUP('回答結果(KPMG編集)'!P$2,'受領情報一覧(KPMG編集)'!$2:$100,ROW()-1,0)),"")</f>
        <v/>
      </c>
      <c r="Q100" s="45" t="str">
        <f>IFERROR(IF(HLOOKUP('回答結果(KPMG編集)'!Q$2,'受領情報一覧(KPMG編集)'!$2:$100,ROW()-1,0)="","",HLOOKUP('回答結果(KPMG編集)'!Q$2,'受領情報一覧(KPMG編集)'!$2:$100,ROW()-1,0)),"")</f>
        <v/>
      </c>
      <c r="R100" s="45" t="str">
        <f>IFERROR(IF(HLOOKUP('回答結果(KPMG編集)'!R$2,'受領情報一覧(KPMG編集)'!$2:$100,ROW()-1,0)="","",HLOOKUP('回答結果(KPMG編集)'!R$2,'受領情報一覧(KPMG編集)'!$2:$100,ROW()-1,0)),"")</f>
        <v/>
      </c>
      <c r="S100" s="45" t="str">
        <f>IFERROR(IF(HLOOKUP('回答結果(KPMG編集)'!S$2,'受領情報一覧(KPMG編集)'!$2:$100,ROW()-1,0)="","",HLOOKUP('回答結果(KPMG編集)'!S$2,'受領情報一覧(KPMG編集)'!$2:$100,ROW()-1,0)),"")</f>
        <v/>
      </c>
      <c r="T100" s="45" t="str">
        <f>IFERROR(IF(HLOOKUP('回答結果(KPMG編集)'!T$2,'受領情報一覧(KPMG編集)'!$2:$100,ROW()-1,0)="","",HLOOKUP('回答結果(KPMG編集)'!T$2,'受領情報一覧(KPMG編集)'!$2:$100,ROW()-1,0)),"")</f>
        <v/>
      </c>
      <c r="U100" s="45" t="str">
        <f>IFERROR(IF(HLOOKUP('回答結果(KPMG編集)'!U$2,'受領情報一覧(KPMG編集)'!$2:$100,ROW()-1,0)="","",HLOOKUP('回答結果(KPMG編集)'!U$2,'受領情報一覧(KPMG編集)'!$2:$100,ROW()-1,0)),"")</f>
        <v/>
      </c>
      <c r="V100" s="45" t="str">
        <f>IFERROR(IF(HLOOKUP('回答結果(KPMG編集)'!V$2,'受領情報一覧(KPMG編集)'!$2:$100,ROW()-1,0)="","",HLOOKUP('回答結果(KPMG編集)'!V$2,'受領情報一覧(KPMG編集)'!$2:$100,ROW()-1,0)),"")</f>
        <v/>
      </c>
      <c r="W100" s="45" t="str">
        <f>IFERROR(IF(HLOOKUP('回答結果(KPMG編集)'!W$2,'受領情報一覧(KPMG編集)'!$2:$100,ROW()-1,0)="","",HLOOKUP('回答結果(KPMG編集)'!W$2,'受領情報一覧(KPMG編集)'!$2:$100,ROW()-1,0)),"")</f>
        <v/>
      </c>
      <c r="X100" s="45" t="str">
        <f>IFERROR(IF(HLOOKUP('回答結果(KPMG編集)'!X$2,'受領情報一覧(KPMG編集)'!$2:$100,ROW()-1,0)="","",HLOOKUP('回答結果(KPMG編集)'!X$2,'受領情報一覧(KPMG編集)'!$2:$100,ROW()-1,0)),"")</f>
        <v/>
      </c>
      <c r="Y100" s="45" t="str">
        <f>IFERROR(IF(HLOOKUP('回答結果(KPMG編集)'!Y$2,'受領情報一覧(KPMG編集)'!$2:$100,ROW()-1,0)="","",HLOOKUP('回答結果(KPMG編集)'!Y$2,'受領情報一覧(KPMG編集)'!$2:$100,ROW()-1,0)),"")</f>
        <v/>
      </c>
      <c r="Z100" s="45" t="str">
        <f>IFERROR(IF(HLOOKUP('回答結果(KPMG編集)'!Z$2,'受領情報一覧(KPMG編集)'!$2:$100,ROW()-1,0)="","",HLOOKUP('回答結果(KPMG編集)'!Z$2,'受領情報一覧(KPMG編集)'!$2:$100,ROW()-1,0)),"")</f>
        <v/>
      </c>
      <c r="AA100" s="45" t="str">
        <f>IFERROR(IF(HLOOKUP('回答結果(KPMG編集)'!AA$2,'受領情報一覧(KPMG編集)'!$2:$100,ROW()-1,0)="","",HLOOKUP('回答結果(KPMG編集)'!AA$2,'受領情報一覧(KPMG編集)'!$2:$100,ROW()-1,0)),"")</f>
        <v/>
      </c>
      <c r="AB100" s="45" t="str">
        <f>IFERROR(IF(HLOOKUP('回答結果(KPMG編集)'!AB$2,'受領情報一覧(KPMG編集)'!$2:$100,ROW()-1,0)="","",HLOOKUP('回答結果(KPMG編集)'!AB$2,'受領情報一覧(KPMG編集)'!$2:$100,ROW()-1,0)),"")</f>
        <v/>
      </c>
      <c r="AC100" s="45" t="str">
        <f>IFERROR(IF(HLOOKUP('回答結果(KPMG編集)'!AC$2,'受領情報一覧(KPMG編集)'!$2:$100,ROW()-1,0)="","",HLOOKUP('回答結果(KPMG編集)'!AC$2,'受領情報一覧(KPMG編集)'!$2:$100,ROW()-1,0)),"")</f>
        <v/>
      </c>
      <c r="AD100" s="45" t="str">
        <f>IFERROR(IF(HLOOKUP('回答結果(KPMG編集)'!AD$2,'受領情報一覧(KPMG編集)'!$2:$100,ROW()-1,0)="","",HLOOKUP('回答結果(KPMG編集)'!AD$2,'受領情報一覧(KPMG編集)'!$2:$100,ROW()-1,0)),"")</f>
        <v/>
      </c>
      <c r="AE100" s="45" t="str">
        <f>IFERROR(IF(HLOOKUP('回答結果(KPMG編集)'!AE$2,'受領情報一覧(KPMG編集)'!$2:$100,ROW()-1,0)="","",HLOOKUP('回答結果(KPMG編集)'!AE$2,'受領情報一覧(KPMG編集)'!$2:$100,ROW()-1,0)),"")</f>
        <v/>
      </c>
      <c r="AF100" s="45" t="str">
        <f>IFERROR(IF(HLOOKUP('回答結果(KPMG編集)'!AF$2,'受領情報一覧(KPMG編集)'!$2:$100,ROW()-1,0)="","",HLOOKUP('回答結果(KPMG編集)'!AF$2,'受領情報一覧(KPMG編集)'!$2:$100,ROW()-1,0)),"")</f>
        <v/>
      </c>
      <c r="AG100" s="45" t="str">
        <f>IFERROR(IF(HLOOKUP('回答結果(KPMG編集)'!AG$2,'受領情報一覧(KPMG編集)'!$2:$100,ROW()-1,0)="","",HLOOKUP('回答結果(KPMG編集)'!AG$2,'受領情報一覧(KPMG編集)'!$2:$100,ROW()-1,0)),"")</f>
        <v/>
      </c>
      <c r="AH100" s="45" t="str">
        <f>IFERROR(IF(HLOOKUP('回答結果(KPMG編集)'!AH$2,'受領情報一覧(KPMG編集)'!$2:$100,ROW()-1,0)="","",HLOOKUP('回答結果(KPMG編集)'!AH$2,'受領情報一覧(KPMG編集)'!$2:$100,ROW()-1,0)),"")</f>
        <v/>
      </c>
      <c r="AI100" s="45" t="str">
        <f>IFERROR(IF(HLOOKUP('回答結果(KPMG編集)'!AI$2,'受領情報一覧(KPMG編集)'!$2:$100,ROW()-1,0)="","",HLOOKUP('回答結果(KPMG編集)'!AI$2,'受領情報一覧(KPMG編集)'!$2:$100,ROW()-1,0)),"")</f>
        <v/>
      </c>
      <c r="AJ100" s="45" t="str">
        <f>IFERROR(IF(HLOOKUP('回答結果(KPMG編集)'!AJ$2,'受領情報一覧(KPMG編集)'!$2:$100,ROW()-1,0)="","",HLOOKUP('回答結果(KPMG編集)'!AJ$2,'受領情報一覧(KPMG編集)'!$2:$100,ROW()-1,0)),"")</f>
        <v/>
      </c>
      <c r="AK100" s="45" t="str">
        <f>IFERROR(IF(HLOOKUP('回答結果(KPMG編集)'!AK$2,'受領情報一覧(KPMG編集)'!$2:$100,ROW()-1,0)="","",HLOOKUP('回答結果(KPMG編集)'!AK$2,'受領情報一覧(KPMG編集)'!$2:$100,ROW()-1,0)),"")</f>
        <v/>
      </c>
      <c r="AL100" s="45" t="str">
        <f>IFERROR(IF(HLOOKUP('回答結果(KPMG編集)'!AL$2,'受領情報一覧(KPMG編集)'!$2:$100,ROW()-1,0)="","",HLOOKUP('回答結果(KPMG編集)'!AL$2,'受領情報一覧(KPMG編集)'!$2:$100,ROW()-1,0)),"")</f>
        <v/>
      </c>
      <c r="AM100" s="45" t="str">
        <f>IFERROR(IF(HLOOKUP('回答結果(KPMG編集)'!AM$2,'受領情報一覧(KPMG編集)'!$2:$100,ROW()-1,0)="","",HLOOKUP('回答結果(KPMG編集)'!AM$2,'受領情報一覧(KPMG編集)'!$2:$100,ROW()-1,0)),"")</f>
        <v/>
      </c>
      <c r="AN100" s="45" t="str">
        <f>IFERROR(IF(HLOOKUP('回答結果(KPMG編集)'!AN$2,'受領情報一覧(KPMG編集)'!$2:$100,ROW()-1,0)="","",HLOOKUP('回答結果(KPMG編集)'!AN$2,'受領情報一覧(KPMG編集)'!$2:$100,ROW()-1,0)),"")</f>
        <v/>
      </c>
      <c r="AO100" s="45" t="str">
        <f>IFERROR(IF(HLOOKUP('回答結果(KPMG編集)'!AO$2,'受領情報一覧(KPMG編集)'!$2:$100,ROW()-1,0)="","",HLOOKUP('回答結果(KPMG編集)'!AO$2,'受領情報一覧(KPMG編集)'!$2:$100,ROW()-1,0)),"")</f>
        <v/>
      </c>
      <c r="AP100" s="45" t="str">
        <f>IFERROR(IF(HLOOKUP('回答結果(KPMG編集)'!AP$2,'受領情報一覧(KPMG編集)'!$2:$100,ROW()-1,0)="","",HLOOKUP('回答結果(KPMG編集)'!AP$2,'受領情報一覧(KPMG編集)'!$2:$100,ROW()-1,0)),"")</f>
        <v/>
      </c>
      <c r="AQ100" s="45" t="str">
        <f>IFERROR(IF(HLOOKUP('回答結果(KPMG編集)'!AQ$2,'受領情報一覧(KPMG編集)'!$2:$100,ROW()-1,0)="","",HLOOKUP('回答結果(KPMG編集)'!AQ$2,'受領情報一覧(KPMG編集)'!$2:$100,ROW()-1,0)),"")</f>
        <v/>
      </c>
      <c r="AR100" s="45" t="str">
        <f>IFERROR(IF(HLOOKUP('回答結果(KPMG編集)'!AR$2,'受領情報一覧(KPMG編集)'!$2:$100,ROW()-1,0)="","",HLOOKUP('回答結果(KPMG編集)'!AR$2,'受領情報一覧(KPMG編集)'!$2:$100,ROW()-1,0)),"")</f>
        <v/>
      </c>
      <c r="AS100" s="45" t="str">
        <f>IFERROR(IF(HLOOKUP('回答結果(KPMG編集)'!AS$2,'受領情報一覧(KPMG編集)'!$2:$100,ROW()-1,0)="","",HLOOKUP('回答結果(KPMG編集)'!AS$2,'受領情報一覧(KPMG編集)'!$2:$100,ROW()-1,0)),"")</f>
        <v/>
      </c>
      <c r="AT100" s="45" t="str">
        <f>IFERROR(IF(HLOOKUP('回答結果(KPMG編集)'!AT$2,'受領情報一覧(KPMG編集)'!$2:$100,ROW()-1,0)="","",HLOOKUP('回答結果(KPMG編集)'!AT$2,'受領情報一覧(KPMG編集)'!$2:$100,ROW()-1,0)),"")</f>
        <v/>
      </c>
      <c r="AU100" s="45" t="str">
        <f>IFERROR(IF(HLOOKUP('回答結果(KPMG編集)'!AU$2,'受領情報一覧(KPMG編集)'!$2:$100,ROW()-1,0)="","",HLOOKUP('回答結果(KPMG編集)'!AU$2,'受領情報一覧(KPMG編集)'!$2:$100,ROW()-1,0)),"")</f>
        <v/>
      </c>
      <c r="AV100" s="45" t="str">
        <f>IFERROR(IF(HLOOKUP('回答結果(KPMG編集)'!AV$2,'受領情報一覧(KPMG編集)'!$2:$100,ROW()-1,0)="","",HLOOKUP('回答結果(KPMG編集)'!AV$2,'受領情報一覧(KPMG編集)'!$2:$100,ROW()-1,0)),"")</f>
        <v/>
      </c>
      <c r="AW100" s="45" t="str">
        <f>IFERROR(IF(HLOOKUP('回答結果(KPMG編集)'!AW$2,'受領情報一覧(KPMG編集)'!$2:$100,ROW()-1,0)="","",HLOOKUP('回答結果(KPMG編集)'!AW$2,'受領情報一覧(KPMG編集)'!$2:$100,ROW()-1,0)),"")</f>
        <v/>
      </c>
      <c r="AX100" s="45" t="str">
        <f>IFERROR(IF(HLOOKUP('回答結果(KPMG編集)'!AX$2,'受領情報一覧(KPMG編集)'!$2:$100,ROW()-1,0)="","",HLOOKUP('回答結果(KPMG編集)'!AX$2,'受領情報一覧(KPMG編集)'!$2:$100,ROW()-1,0)),"")</f>
        <v/>
      </c>
      <c r="AY100" s="45" t="str">
        <f>IFERROR(IF(HLOOKUP('回答結果(KPMG編集)'!AY$2,'受領情報一覧(KPMG編集)'!$2:$100,ROW()-1,0)="","",HLOOKUP('回答結果(KPMG編集)'!AY$2,'受領情報一覧(KPMG編集)'!$2:$100,ROW()-1,0)),"")</f>
        <v/>
      </c>
      <c r="AZ100" s="45" t="str">
        <f>IFERROR(IF(HLOOKUP('回答結果(KPMG編集)'!AZ$2,'受領情報一覧(KPMG編集)'!$2:$100,ROW()-1,0)="","",HLOOKUP('回答結果(KPMG編集)'!AZ$2,'受領情報一覧(KPMG編集)'!$2:$100,ROW()-1,0)),"")</f>
        <v/>
      </c>
      <c r="BA100" s="45" t="str">
        <f>IFERROR(IF(HLOOKUP('回答結果(KPMG編集)'!BA$2,'受領情報一覧(KPMG編集)'!$2:$100,ROW()-1,0)="","",HLOOKUP('回答結果(KPMG編集)'!BA$2,'受領情報一覧(KPMG編集)'!$2:$100,ROW()-1,0)),"")</f>
        <v/>
      </c>
      <c r="BB100" s="185" t="str">
        <f>IFERROR(IF(HLOOKUP('回答結果(KPMG編集)'!BB$2,'受領情報一覧(KPMG編集)'!$2:$100,ROW()-1,0)="","",HLOOKUP('回答結果(KPMG編集)'!BB$2,'受領情報一覧(KPMG編集)'!$2:$100,ROW()-1,0)),"")</f>
        <v/>
      </c>
      <c r="BC100" s="45" t="str">
        <f>IFERROR(IF(HLOOKUP('回答結果(KPMG編集)'!BC$2,'受領情報一覧(KPMG編集)'!$2:$100,ROW()-1,0)="","",HLOOKUP('回答結果(KPMG編集)'!BC$2,'受領情報一覧(KPMG編集)'!$2:$100,ROW()-1,0)),"")</f>
        <v/>
      </c>
      <c r="BD100" s="45" t="str">
        <f>IFERROR(IF(HLOOKUP('回答結果(KPMG編集)'!BD$2,'受領情報一覧(KPMG編集)'!$2:$100,ROW()-1,0)="","",HLOOKUP('回答結果(KPMG編集)'!BD$2,'受領情報一覧(KPMG編集)'!$2:$100,ROW()-1,0)),"")</f>
        <v/>
      </c>
      <c r="BE100" s="45" t="str">
        <f>IFERROR(IF(HLOOKUP('回答結果(KPMG編集)'!BE$2,'受領情報一覧(KPMG編集)'!$2:$100,ROW()-1,0)="","",HLOOKUP('回答結果(KPMG編集)'!BE$2,'受領情報一覧(KPMG編集)'!$2:$100,ROW()-1,0)),"")</f>
        <v/>
      </c>
      <c r="BF100" s="45" t="str">
        <f>IFERROR(IF(HLOOKUP('回答結果(KPMG編集)'!BF$2,'受領情報一覧(KPMG編集)'!$2:$100,ROW()-1,0)="","",HLOOKUP('回答結果(KPMG編集)'!BF$2,'受領情報一覧(KPMG編集)'!$2:$100,ROW()-1,0)),"")</f>
        <v/>
      </c>
      <c r="BG100" s="45" t="str">
        <f>IFERROR(IF(HLOOKUP('回答結果(KPMG編集)'!BG$2,'受領情報一覧(KPMG編集)'!$2:$100,ROW()-1,0)="","",HLOOKUP('回答結果(KPMG編集)'!BG$2,'受領情報一覧(KPMG編集)'!$2:$100,ROW()-1,0)),"")</f>
        <v/>
      </c>
      <c r="BH100" s="45" t="str">
        <f>IFERROR(IF(HLOOKUP('回答結果(KPMG編集)'!BH$2,'受領情報一覧(KPMG編集)'!$2:$100,ROW()-1,0)="","",HLOOKUP('回答結果(KPMG編集)'!BH$2,'受領情報一覧(KPMG編集)'!$2:$100,ROW()-1,0)),"")</f>
        <v/>
      </c>
      <c r="BI100" s="45" t="str">
        <f>IFERROR(IF(HLOOKUP('回答結果(KPMG編集)'!BI$2,'受領情報一覧(KPMG編集)'!$2:$100,ROW()-1,0)="","",HLOOKUP('回答結果(KPMG編集)'!BI$2,'受領情報一覧(KPMG編集)'!$2:$100,ROW()-1,0)),"")</f>
        <v/>
      </c>
      <c r="BJ100" s="45" t="str">
        <f>IFERROR(IF(HLOOKUP('回答結果(KPMG編集)'!BJ$2,'受領情報一覧(KPMG編集)'!$2:$100,ROW()-1,0)="","",HLOOKUP('回答結果(KPMG編集)'!BJ$2,'受領情報一覧(KPMG編集)'!$2:$100,ROW()-1,0)),"")</f>
        <v/>
      </c>
      <c r="BK100" s="45" t="str">
        <f>IFERROR(IF(HLOOKUP('回答結果(KPMG編集)'!BK$2,'受領情報一覧(KPMG編集)'!$2:$100,ROW()-1,0)="","",HLOOKUP('回答結果(KPMG編集)'!BK$2,'受領情報一覧(KPMG編集)'!$2:$100,ROW()-1,0)),"")</f>
        <v/>
      </c>
      <c r="BL100" s="45" t="str">
        <f>IFERROR(IF(HLOOKUP('回答結果(KPMG編集)'!BL$2,'受領情報一覧(KPMG編集)'!$2:$100,ROW()-1,0)="","",HLOOKUP('回答結果(KPMG編集)'!BL$2,'受領情報一覧(KPMG編集)'!$2:$100,ROW()-1,0)),"")</f>
        <v/>
      </c>
      <c r="BM100" s="45" t="str">
        <f>IFERROR(IF(HLOOKUP('回答結果(KPMG編集)'!BM$2,'受領情報一覧(KPMG編集)'!$2:$100,ROW()-1,0)="","",HLOOKUP('回答結果(KPMG編集)'!BM$2,'受領情報一覧(KPMG編集)'!$2:$100,ROW()-1,0)),"")</f>
        <v/>
      </c>
      <c r="BN100" s="45" t="str">
        <f>IFERROR(IF(HLOOKUP('回答結果(KPMG編集)'!BN$2,'受領情報一覧(KPMG編集)'!$2:$100,ROW()-1,0)="","",HLOOKUP('回答結果(KPMG編集)'!BN$2,'受領情報一覧(KPMG編集)'!$2:$100,ROW()-1,0)),"")</f>
        <v/>
      </c>
      <c r="BO100" s="45" t="str">
        <f>IFERROR(IF(HLOOKUP('回答結果(KPMG編集)'!BO$2,'受領情報一覧(KPMG編集)'!$2:$100,ROW()-1,0)="","",HLOOKUP('回答結果(KPMG編集)'!BO$2,'受領情報一覧(KPMG編集)'!$2:$100,ROW()-1,0)),"")</f>
        <v/>
      </c>
      <c r="BP100" s="45" t="str">
        <f>IFERROR(IF(HLOOKUP('回答結果(KPMG編集)'!BP$2,'受領情報一覧(KPMG編集)'!$2:$100,ROW()-1,0)="","",HLOOKUP('回答結果(KPMG編集)'!BP$2,'受領情報一覧(KPMG編集)'!$2:$100,ROW()-1,0)),"")</f>
        <v/>
      </c>
      <c r="BQ100" s="45" t="str">
        <f>IFERROR(IF(HLOOKUP('回答結果(KPMG編集)'!BQ$2,'受領情報一覧(KPMG編集)'!$2:$100,ROW()-1,0)="","",HLOOKUP('回答結果(KPMG編集)'!BQ$2,'受領情報一覧(KPMG編集)'!$2:$100,ROW()-1,0)),"")</f>
        <v/>
      </c>
      <c r="BR100" s="45" t="str">
        <f>IFERROR(IF(HLOOKUP('回答結果(KPMG編集)'!BR$2,'受領情報一覧(KPMG編集)'!$2:$100,ROW()-1,0)="","",HLOOKUP('回答結果(KPMG編集)'!BR$2,'受領情報一覧(KPMG編集)'!$2:$100,ROW()-1,0)),"")</f>
        <v/>
      </c>
      <c r="BS100" s="45" t="str">
        <f>IFERROR(IF(HLOOKUP('回答結果(KPMG編集)'!BS$2,'受領情報一覧(KPMG編集)'!$2:$100,ROW()-1,0)="","",HLOOKUP('回答結果(KPMG編集)'!BS$2,'受領情報一覧(KPMG編集)'!$2:$100,ROW()-1,0)),"")</f>
        <v/>
      </c>
      <c r="BT100" s="45" t="str">
        <f>IFERROR(IF(HLOOKUP('回答結果(KPMG編集)'!BT$2,'受領情報一覧(KPMG編集)'!$2:$100,ROW()-1,0)="","",HLOOKUP('回答結果(KPMG編集)'!BT$2,'受領情報一覧(KPMG編集)'!$2:$100,ROW()-1,0)),"")</f>
        <v/>
      </c>
      <c r="BU100" s="45" t="str">
        <f>IFERROR(IF(HLOOKUP('回答結果(KPMG編集)'!BU$2,'受領情報一覧(KPMG編集)'!$2:$100,ROW()-1,0)="","",HLOOKUP('回答結果(KPMG編集)'!BU$2,'受領情報一覧(KPMG編集)'!$2:$100,ROW()-1,0)),"")</f>
        <v/>
      </c>
      <c r="BV100" s="45" t="str">
        <f>IFERROR(IF(HLOOKUP('回答結果(KPMG編集)'!BV$2,'受領情報一覧(KPMG編集)'!$2:$100,ROW()-1,0)="","",HLOOKUP('回答結果(KPMG編集)'!BV$2,'受領情報一覧(KPMG編集)'!$2:$100,ROW()-1,0)),"")</f>
        <v/>
      </c>
      <c r="BW100" s="45" t="str">
        <f>IFERROR(IF(HLOOKUP('回答結果(KPMG編集)'!BW$2,'受領情報一覧(KPMG編集)'!$2:$100,ROW()-1,0)="","",HLOOKUP('回答結果(KPMG編集)'!BW$2,'受領情報一覧(KPMG編集)'!$2:$100,ROW()-1,0)),"")</f>
        <v/>
      </c>
      <c r="BX100" s="45" t="str">
        <f>IFERROR(IF(HLOOKUP('回答結果(KPMG編集)'!BX$2,'受領情報一覧(KPMG編集)'!$2:$100,ROW()-1,0)="","",HLOOKUP('回答結果(KPMG編集)'!BX$2,'受領情報一覧(KPMG編集)'!$2:$100,ROW()-1,0)),"")</f>
        <v/>
      </c>
      <c r="BY100" s="45" t="str">
        <f>IFERROR(IF(HLOOKUP('回答結果(KPMG編集)'!BY$2,'受領情報一覧(KPMG編集)'!$2:$100,ROW()-1,0)="","",HLOOKUP('回答結果(KPMG編集)'!BY$2,'受領情報一覧(KPMG編集)'!$2:$100,ROW()-1,0)),"")</f>
        <v/>
      </c>
      <c r="BZ100" s="45" t="str">
        <f>IFERROR(IF(HLOOKUP('回答結果(KPMG編集)'!BZ$2,'受領情報一覧(KPMG編集)'!$2:$100,ROW()-1,0)="","",HLOOKUP('回答結果(KPMG編集)'!BZ$2,'受領情報一覧(KPMG編集)'!$2:$100,ROW()-1,0)),"")</f>
        <v/>
      </c>
      <c r="CA100" s="45" t="str">
        <f>IFERROR(IF(HLOOKUP('回答結果(KPMG編集)'!CA$2,'受領情報一覧(KPMG編集)'!$2:$100,ROW()-1,0)="","",HLOOKUP('回答結果(KPMG編集)'!CA$2,'受領情報一覧(KPMG編集)'!$2:$100,ROW()-1,0)),"")</f>
        <v/>
      </c>
      <c r="CB100" s="45" t="str">
        <f>IFERROR(IF(HLOOKUP('回答結果(KPMG編集)'!CB$2,'受領情報一覧(KPMG編集)'!$2:$100,ROW()-1,0)="","",HLOOKUP('回答結果(KPMG編集)'!CB$2,'受領情報一覧(KPMG編集)'!$2:$100,ROW()-1,0)),"")</f>
        <v/>
      </c>
      <c r="CC100" s="45" t="str">
        <f>IFERROR(IF(HLOOKUP('回答結果(KPMG編集)'!CC$2,'受領情報一覧(KPMG編集)'!$2:$100,ROW()-1,0)="","",HLOOKUP('回答結果(KPMG編集)'!CC$2,'受領情報一覧(KPMG編集)'!$2:$100,ROW()-1,0)),"")</f>
        <v/>
      </c>
      <c r="CD100" s="45" t="str">
        <f>IFERROR(IF(HLOOKUP('回答結果(KPMG編集)'!CD$2,'受領情報一覧(KPMG編集)'!$2:$100,ROW()-1,0)="","",HLOOKUP('回答結果(KPMG編集)'!CD$2,'受領情報一覧(KPMG編集)'!$2:$100,ROW()-1,0)),"")</f>
        <v/>
      </c>
      <c r="CE100" s="45" t="str">
        <f>IFERROR(IF(HLOOKUP('回答結果(KPMG編集)'!CE$2,'受領情報一覧(KPMG編集)'!$2:$100,ROW()-1,0)="","",HLOOKUP('回答結果(KPMG編集)'!CE$2,'受領情報一覧(KPMG編集)'!$2:$100,ROW()-1,0)),"")</f>
        <v/>
      </c>
      <c r="CF100" s="45" t="str">
        <f>IFERROR(IF(HLOOKUP('回答結果(KPMG編集)'!CF$2,'受領情報一覧(KPMG編集)'!$2:$100,ROW()-1,0)="","",HLOOKUP('回答結果(KPMG編集)'!CF$2,'受領情報一覧(KPMG編集)'!$2:$100,ROW()-1,0)),"")</f>
        <v/>
      </c>
      <c r="CG100" s="45" t="str">
        <f>IFERROR(IF(HLOOKUP('回答結果(KPMG編集)'!CG$2,'受領情報一覧(KPMG編集)'!$2:$100,ROW()-1,0)="","",HLOOKUP('回答結果(KPMG編集)'!CG$2,'受領情報一覧(KPMG編集)'!$2:$100,ROW()-1,0)),"")</f>
        <v/>
      </c>
      <c r="CH100" s="45" t="str">
        <f>IFERROR(IF(HLOOKUP('回答結果(KPMG編集)'!CH$2,'受領情報一覧(KPMG編集)'!$2:$100,ROW()-1,0)="","",HLOOKUP('回答結果(KPMG編集)'!CH$2,'受領情報一覧(KPMG編集)'!$2:$100,ROW()-1,0)),"")</f>
        <v/>
      </c>
      <c r="CI100" s="45" t="str">
        <f>IFERROR(IF(HLOOKUP('回答結果(KPMG編集)'!CI$2,'受領情報一覧(KPMG編集)'!$2:$100,ROW()-1,0)="","",HLOOKUP('回答結果(KPMG編集)'!CI$2,'受領情報一覧(KPMG編集)'!$2:$100,ROW()-1,0)),"")</f>
        <v/>
      </c>
      <c r="CJ100" s="45" t="str">
        <f>IFERROR(IF(HLOOKUP('回答結果(KPMG編集)'!CJ$2,'受領情報一覧(KPMG編集)'!$2:$100,ROW()-1,0)="","",HLOOKUP('回答結果(KPMG編集)'!CJ$2,'受領情報一覧(KPMG編集)'!$2:$100,ROW()-1,0)),"")</f>
        <v/>
      </c>
      <c r="CK100" s="45" t="str">
        <f>IFERROR(IF(HLOOKUP('回答結果(KPMG編集)'!CK$2,'受領情報一覧(KPMG編集)'!$2:$100,ROW()-1,0)="","",HLOOKUP('回答結果(KPMG編集)'!CK$2,'受領情報一覧(KPMG編集)'!$2:$100,ROW()-1,0)),"")</f>
        <v/>
      </c>
      <c r="CL100" s="45" t="str">
        <f>IFERROR(IF(HLOOKUP('回答結果(KPMG編集)'!CL$2,'受領情報一覧(KPMG編集)'!$2:$100,ROW()-1,0)="","",HLOOKUP('回答結果(KPMG編集)'!CL$2,'受領情報一覧(KPMG編集)'!$2:$100,ROW()-1,0)),"")</f>
        <v/>
      </c>
      <c r="CM100" s="45" t="str">
        <f>IFERROR(IF(HLOOKUP('回答結果(KPMG編集)'!CM$2,'受領情報一覧(KPMG編集)'!$2:$100,ROW()-1,0)="","",HLOOKUP('回答結果(KPMG編集)'!CM$2,'受領情報一覧(KPMG編集)'!$2:$100,ROW()-1,0)),"")</f>
        <v/>
      </c>
      <c r="CN100" s="45" t="str">
        <f>IFERROR(IF(HLOOKUP('回答結果(KPMG編集)'!CN$2,'受領情報一覧(KPMG編集)'!$2:$100,ROW()-1,0)="","",HLOOKUP('回答結果(KPMG編集)'!CN$2,'受領情報一覧(KPMG編集)'!$2:$100,ROW()-1,0)),"")</f>
        <v/>
      </c>
      <c r="CO100" s="45" t="str">
        <f>IFERROR(IF(HLOOKUP('回答結果(KPMG編集)'!CO$2,'受領情報一覧(KPMG編集)'!$2:$100,ROW()-1,0)="","",HLOOKUP('回答結果(KPMG編集)'!CO$2,'受領情報一覧(KPMG編集)'!$2:$100,ROW()-1,0)),"")</f>
        <v/>
      </c>
      <c r="CP100" s="45" t="str">
        <f>IFERROR(IF(HLOOKUP('回答結果(KPMG編集)'!CP$2,'受領情報一覧(KPMG編集)'!$2:$100,ROW()-1,0)="","",HLOOKUP('回答結果(KPMG編集)'!CP$2,'受領情報一覧(KPMG編集)'!$2:$100,ROW()-1,0)),"")</f>
        <v/>
      </c>
      <c r="CQ100" s="45" t="str">
        <f>IFERROR(IF(HLOOKUP('回答結果(KPMG編集)'!CQ$2,'受領情報一覧(KPMG編集)'!$2:$100,ROW()-1,0)="","",HLOOKUP('回答結果(KPMG編集)'!CQ$2,'受領情報一覧(KPMG編集)'!$2:$100,ROW()-1,0)),"")</f>
        <v/>
      </c>
      <c r="CR100" s="45" t="str">
        <f>IFERROR(IF(HLOOKUP('回答結果(KPMG編集)'!CR$2,'受領情報一覧(KPMG編集)'!$2:$100,ROW()-1,0)="","",HLOOKUP('回答結果(KPMG編集)'!CR$2,'受領情報一覧(KPMG編集)'!$2:$100,ROW()-1,0)),"")</f>
        <v/>
      </c>
      <c r="CS100" s="45" t="str">
        <f>IFERROR(IF(HLOOKUP('回答結果(KPMG編集)'!CS$2,'受領情報一覧(KPMG編集)'!$2:$100,ROW()-1,0)="","",HLOOKUP('回答結果(KPMG編集)'!CS$2,'受領情報一覧(KPMG編集)'!$2:$100,ROW()-1,0)),"")</f>
        <v/>
      </c>
      <c r="CT100" s="45" t="str">
        <f>IFERROR(IF(HLOOKUP('回答結果(KPMG編集)'!CT$2,'受領情報一覧(KPMG編集)'!$2:$100,ROW()-1,0)="","",HLOOKUP('回答結果(KPMG編集)'!CT$2,'受領情報一覧(KPMG編集)'!$2:$100,ROW()-1,0)),"")</f>
        <v/>
      </c>
      <c r="CU100" s="45" t="str">
        <f>IFERROR(IF(HLOOKUP('回答結果(KPMG編集)'!CU$2,'受領情報一覧(KPMG編集)'!$2:$100,ROW()-1,0)="","",HLOOKUP('回答結果(KPMG編集)'!CU$2,'受領情報一覧(KPMG編集)'!$2:$100,ROW()-1,0)),"")</f>
        <v/>
      </c>
      <c r="CV100" s="45" t="str">
        <f>IFERROR(IF(HLOOKUP('回答結果(KPMG編集)'!CV$2,'受領情報一覧(KPMG編集)'!$2:$100,ROW()-1,0)="","",HLOOKUP('回答結果(KPMG編集)'!CV$2,'受領情報一覧(KPMG編集)'!$2:$100,ROW()-1,0)),"")</f>
        <v/>
      </c>
      <c r="CW100" s="45" t="str">
        <f>IFERROR(IF(HLOOKUP('回答結果(KPMG編集)'!CW$2,'受領情報一覧(KPMG編集)'!$2:$100,ROW()-1,0)="","",HLOOKUP('回答結果(KPMG編集)'!CW$2,'受領情報一覧(KPMG編集)'!$2:$100,ROW()-1,0)),"")</f>
        <v/>
      </c>
      <c r="CX100" s="45" t="str">
        <f>IFERROR(IF(HLOOKUP('回答結果(KPMG編集)'!CX$2,'受領情報一覧(KPMG編集)'!$2:$100,ROW()-1,0)="","",HLOOKUP('回答結果(KPMG編集)'!CX$2,'受領情報一覧(KPMG編集)'!$2:$100,ROW()-1,0)),"")</f>
        <v/>
      </c>
      <c r="CY100" s="45" t="str">
        <f>IFERROR(IF(HLOOKUP('回答結果(KPMG編集)'!CY$2,'受領情報一覧(KPMG編集)'!$2:$100,ROW()-1,0)="","",HLOOKUP('回答結果(KPMG編集)'!CY$2,'受領情報一覧(KPMG編集)'!$2:$100,ROW()-1,0)),"")</f>
        <v/>
      </c>
      <c r="CZ100" s="45" t="str">
        <f>IFERROR(IF(HLOOKUP('回答結果(KPMG編集)'!CZ$2,'受領情報一覧(KPMG編集)'!$2:$100,ROW()-1,0)="","",HLOOKUP('回答結果(KPMG編集)'!CZ$2,'受領情報一覧(KPMG編集)'!$2:$100,ROW()-1,0)),"")</f>
        <v/>
      </c>
      <c r="DA100" s="45" t="str">
        <f>IFERROR(IF(HLOOKUP('回答結果(KPMG編集)'!DA$2,'受領情報一覧(KPMG編集)'!$2:$100,ROW()-1,0)="","",HLOOKUP('回答結果(KPMG編集)'!DA$2,'受領情報一覧(KPMG編集)'!$2:$100,ROW()-1,0)),"")</f>
        <v/>
      </c>
      <c r="DB100" s="45" t="str">
        <f>IFERROR(IF(HLOOKUP('回答結果(KPMG編集)'!DB$2,'受領情報一覧(KPMG編集)'!$2:$100,ROW()-1,0)="","",HLOOKUP('回答結果(KPMG編集)'!DB$2,'受領情報一覧(KPMG編集)'!$2:$100,ROW()-1,0)),"")</f>
        <v/>
      </c>
      <c r="DC100" s="45" t="str">
        <f>IFERROR(IF(HLOOKUP('回答結果(KPMG編集)'!DC$2,'受領情報一覧(KPMG編集)'!$2:$100,ROW()-1,0)="","",HLOOKUP('回答結果(KPMG編集)'!DC$2,'受領情報一覧(KPMG編集)'!$2:$100,ROW()-1,0)),"")</f>
        <v/>
      </c>
      <c r="DD100" s="45" t="str">
        <f>IFERROR(IF(HLOOKUP('回答結果(KPMG編集)'!DD$2,'受領情報一覧(KPMG編集)'!$2:$100,ROW()-1,0)="","",HLOOKUP('回答結果(KPMG編集)'!DD$2,'受領情報一覧(KPMG編集)'!$2:$100,ROW()-1,0)),"")</f>
        <v/>
      </c>
      <c r="DE100" s="45" t="str">
        <f>IFERROR(IF(HLOOKUP('回答結果(KPMG編集)'!DE$2,'受領情報一覧(KPMG編集)'!$2:$100,ROW()-1,0)="","",HLOOKUP('回答結果(KPMG編集)'!DE$2,'受領情報一覧(KPMG編集)'!$2:$100,ROW()-1,0)),"")</f>
        <v/>
      </c>
      <c r="DF100" s="45" t="str">
        <f>IFERROR(IF(HLOOKUP('回答結果(KPMG編集)'!DF$2,'受領情報一覧(KPMG編集)'!$2:$100,ROW()-1,0)="","",HLOOKUP('回答結果(KPMG編集)'!DF$2,'受領情報一覧(KPMG編集)'!$2:$100,ROW()-1,0)),"")</f>
        <v/>
      </c>
      <c r="DG100" s="45" t="str">
        <f>IFERROR(IF(HLOOKUP('回答結果(KPMG編集)'!DG$2,'受領情報一覧(KPMG編集)'!$2:$100,ROW()-1,0)="","",HLOOKUP('回答結果(KPMG編集)'!DG$2,'受領情報一覧(KPMG編集)'!$2:$100,ROW()-1,0)),"")</f>
        <v/>
      </c>
      <c r="DH100" s="45" t="str">
        <f>IFERROR(IF(HLOOKUP('回答結果(KPMG編集)'!DH$2,'受領情報一覧(KPMG編集)'!$2:$100,ROW()-1,0)="","",HLOOKUP('回答結果(KPMG編集)'!DH$2,'受領情報一覧(KPMG編集)'!$2:$100,ROW()-1,0)),"")</f>
        <v/>
      </c>
      <c r="DI100" s="45" t="str">
        <f>IFERROR(IF(HLOOKUP('回答結果(KPMG編集)'!DI$2,'受領情報一覧(KPMG編集)'!$2:$100,ROW()-1,0)="","",HLOOKUP('回答結果(KPMG編集)'!DI$2,'受領情報一覧(KPMG編集)'!$2:$100,ROW()-1,0)),"")</f>
        <v/>
      </c>
      <c r="DJ100" s="45" t="str">
        <f>IFERROR(IF(HLOOKUP('回答結果(KPMG編集)'!DJ$2,'受領情報一覧(KPMG編集)'!$2:$100,ROW()-1,0)="","",HLOOKUP('回答結果(KPMG編集)'!DJ$2,'受領情報一覧(KPMG編集)'!$2:$100,ROW()-1,0)),"")</f>
        <v/>
      </c>
      <c r="DK100" s="45" t="str">
        <f>IFERROR(IF(HLOOKUP('回答結果(KPMG編集)'!DK$2,'受領情報一覧(KPMG編集)'!$2:$100,ROW()-1,0)="","",HLOOKUP('回答結果(KPMG編集)'!DK$2,'受領情報一覧(KPMG編集)'!$2:$100,ROW()-1,0)),"")</f>
        <v/>
      </c>
      <c r="DL100" s="45" t="str">
        <f>IFERROR(IF(HLOOKUP('回答結果(KPMG編集)'!DL$2,'受領情報一覧(KPMG編集)'!$2:$100,ROW()-1,0)="","",HLOOKUP('回答結果(KPMG編集)'!DL$2,'受領情報一覧(KPMG編集)'!$2:$100,ROW()-1,0)),"")</f>
        <v/>
      </c>
      <c r="DM100" s="45" t="str">
        <f>IFERROR(IF(HLOOKUP('回答結果(KPMG編集)'!DM$2,'受領情報一覧(KPMG編集)'!$2:$100,ROW()-1,0)="","",HLOOKUP('回答結果(KPMG編集)'!DM$2,'受領情報一覧(KPMG編集)'!$2:$100,ROW()-1,0)),"")</f>
        <v/>
      </c>
      <c r="DN100" s="45" t="str">
        <f>IFERROR(IF(HLOOKUP('回答結果(KPMG編集)'!DN$2,'受領情報一覧(KPMG編集)'!$2:$100,ROW()-1,0)="","",HLOOKUP('回答結果(KPMG編集)'!DN$2,'受領情報一覧(KPMG編集)'!$2:$100,ROW()-1,0)),"")</f>
        <v/>
      </c>
      <c r="DO100" s="45" t="str">
        <f>IFERROR(IF(HLOOKUP('回答結果(KPMG編集)'!DO$2,'受領情報一覧(KPMG編集)'!$2:$100,ROW()-1,0)="","",HLOOKUP('回答結果(KPMG編集)'!DO$2,'受領情報一覧(KPMG編集)'!$2:$100,ROW()-1,0)),"")</f>
        <v/>
      </c>
      <c r="DP100" s="45" t="str">
        <f>IFERROR(IF(HLOOKUP('回答結果(KPMG編集)'!DP$2,'受領情報一覧(KPMG編集)'!$2:$100,ROW()-1,0)="","",HLOOKUP('回答結果(KPMG編集)'!DP$2,'受領情報一覧(KPMG編集)'!$2:$100,ROW()-1,0)),"")</f>
        <v/>
      </c>
      <c r="DQ100" s="45" t="str">
        <f>IFERROR(IF(HLOOKUP('回答結果(KPMG編集)'!DQ$2,'受領情報一覧(KPMG編集)'!$2:$100,ROW()-1,0)="","",HLOOKUP('回答結果(KPMG編集)'!DQ$2,'受領情報一覧(KPMG編集)'!$2:$100,ROW()-1,0)),"")</f>
        <v/>
      </c>
      <c r="DR100" s="45" t="str">
        <f>IFERROR(IF(HLOOKUP('回答結果(KPMG編集)'!DR$2,'受領情報一覧(KPMG編集)'!$2:$100,ROW()-1,0)="","",HLOOKUP('回答結果(KPMG編集)'!DR$2,'受領情報一覧(KPMG編集)'!$2:$100,ROW()-1,0)),"")</f>
        <v/>
      </c>
      <c r="DS100" s="45" t="str">
        <f>IFERROR(IF(HLOOKUP('回答結果(KPMG編集)'!DS$2,'受領情報一覧(KPMG編集)'!$2:$100,ROW()-1,0)="","",HLOOKUP('回答結果(KPMG編集)'!DS$2,'受領情報一覧(KPMG編集)'!$2:$100,ROW()-1,0)),"")</f>
        <v/>
      </c>
      <c r="DT100" s="45" t="str">
        <f>IFERROR(IF(HLOOKUP('回答結果(KPMG編集)'!DT$2,'受領情報一覧(KPMG編集)'!$2:$100,ROW()-1,0)="","",HLOOKUP('回答結果(KPMG編集)'!DT$2,'受領情報一覧(KPMG編集)'!$2:$100,ROW()-1,0)),"")</f>
        <v/>
      </c>
      <c r="DU100" s="45" t="str">
        <f>IFERROR(IF(HLOOKUP('回答結果(KPMG編集)'!DU$2,'受領情報一覧(KPMG編集)'!$2:$100,ROW()-1,0)="","",HLOOKUP('回答結果(KPMG編集)'!DU$2,'受領情報一覧(KPMG編集)'!$2:$100,ROW()-1,0)),"")</f>
        <v/>
      </c>
      <c r="DV100" s="45" t="str">
        <f>IFERROR(IF(HLOOKUP('回答結果(KPMG編集)'!DV$2,'受領情報一覧(KPMG編集)'!$2:$100,ROW()-1,0)="","",HLOOKUP('回答結果(KPMG編集)'!DV$2,'受領情報一覧(KPMG編集)'!$2:$100,ROW()-1,0)),"")</f>
        <v/>
      </c>
      <c r="DW100" s="45" t="str">
        <f>IFERROR(IF(HLOOKUP('回答結果(KPMG編集)'!DW$2,'受領情報一覧(KPMG編集)'!$2:$100,ROW()-1,0)="","",HLOOKUP('回答結果(KPMG編集)'!DW$2,'受領情報一覧(KPMG編集)'!$2:$100,ROW()-1,0)),"")</f>
        <v/>
      </c>
      <c r="DX100" s="45" t="str">
        <f>IFERROR(IF(HLOOKUP('回答結果(KPMG編集)'!DX$2,'受領情報一覧(KPMG編集)'!$2:$100,ROW()-1,0)="","",HLOOKUP('回答結果(KPMG編集)'!DX$2,'受領情報一覧(KPMG編集)'!$2:$100,ROW()-1,0)),"")</f>
        <v/>
      </c>
      <c r="DY100" s="45" t="str">
        <f>IFERROR(IF(HLOOKUP('回答結果(KPMG編集)'!DY$2,'受領情報一覧(KPMG編集)'!$2:$100,ROW()-1,0)="","",HLOOKUP('回答結果(KPMG編集)'!DY$2,'受領情報一覧(KPMG編集)'!$2:$100,ROW()-1,0)),"")</f>
        <v/>
      </c>
      <c r="DZ100" s="45" t="str">
        <f>IFERROR(IF(HLOOKUP('回答結果(KPMG編集)'!DZ$2,'受領情報一覧(KPMG編集)'!$2:$100,ROW()-1,0)="","",HLOOKUP('回答結果(KPMG編集)'!DZ$2,'受領情報一覧(KPMG編集)'!$2:$100,ROW()-1,0)),"")</f>
        <v/>
      </c>
      <c r="EA100" s="45" t="str">
        <f>IFERROR(IF(HLOOKUP('回答結果(KPMG編集)'!EA$3,'受領情報一覧(KPMG編集)'!$3:$100,ROW()-2,0)="","",HLOOKUP('回答結果(KPMG編集)'!EA$3,'受領情報一覧(KPMG編集)'!$3:$100,ROW()-2,0)),"")</f>
        <v/>
      </c>
      <c r="EB100" s="45" t="str">
        <f>IFERROR(IF(HLOOKUP('回答結果(KPMG編集)'!EB$3,'受領情報一覧(KPMG編集)'!$3:$100,ROW()-2,0)="","",HLOOKUP('回答結果(KPMG編集)'!EB$3,'受領情報一覧(KPMG編集)'!$3:$100,ROW()-2,0)),"")</f>
        <v/>
      </c>
    </row>
  </sheetData>
  <phoneticPr fontId="1"/>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B21ECC-2D74-424D-B4B6-AE7888572EAD}">
  <sheetPr>
    <tabColor rgb="FF92D050"/>
    <pageSetUpPr fitToPage="1"/>
  </sheetPr>
  <dimension ref="B1:ED82"/>
  <sheetViews>
    <sheetView zoomScale="55" zoomScaleNormal="55" workbookViewId="0">
      <pane xSplit="9" ySplit="3" topLeftCell="CF80" activePane="bottomRight" state="frozen"/>
      <selection activeCell="A84" sqref="A84"/>
      <selection pane="topRight" activeCell="A84" sqref="A84"/>
      <selection pane="bottomLeft" activeCell="A84" sqref="A84"/>
      <selection pane="bottomRight" activeCell="A84" sqref="A84"/>
    </sheetView>
  </sheetViews>
  <sheetFormatPr defaultRowHeight="18" outlineLevelCol="3" x14ac:dyDescent="0.55000000000000004"/>
  <cols>
    <col min="1" max="1" width="4.58203125" customWidth="1"/>
    <col min="2" max="2" width="14.58203125" customWidth="1"/>
    <col min="3" max="3" width="9.08203125" customWidth="1"/>
    <col min="4" max="8" width="28.58203125" style="105" hidden="1" customWidth="1" outlineLevel="1"/>
    <col min="9" max="9" width="28.58203125" customWidth="1" collapsed="1"/>
    <col min="10" max="25" width="28.58203125" customWidth="1"/>
    <col min="26" max="29" width="28.58203125" hidden="1" customWidth="1" outlineLevel="1"/>
    <col min="30" max="30" width="28.58203125" customWidth="1" collapsed="1"/>
    <col min="31" max="35" width="28.58203125" customWidth="1"/>
    <col min="36" max="36" width="28.58203125" style="105" hidden="1" customWidth="1" outlineLevel="1"/>
    <col min="37" max="37" width="28.58203125" customWidth="1" collapsed="1"/>
    <col min="38" max="42" width="28.58203125" customWidth="1"/>
    <col min="43" max="43" width="28.58203125" style="105" hidden="1" customWidth="1" outlineLevel="1"/>
    <col min="44" max="44" width="28.58203125" customWidth="1" collapsed="1"/>
    <col min="45" max="49" width="28.58203125" customWidth="1"/>
    <col min="50" max="50" width="28.58203125" style="105" hidden="1" customWidth="1" outlineLevel="1"/>
    <col min="51" max="51" width="28.58203125" customWidth="1" collapsed="1"/>
    <col min="52" max="56" width="28.58203125" customWidth="1"/>
    <col min="57" max="57" width="28.58203125" style="105" hidden="1" customWidth="1" outlineLevel="1"/>
    <col min="58" max="58" width="28.58203125" customWidth="1" collapsed="1"/>
    <col min="59" max="63" width="28.58203125" customWidth="1"/>
    <col min="64" max="64" width="28.58203125" style="105" hidden="1" customWidth="1" outlineLevel="1"/>
    <col min="65" max="65" width="28.58203125" customWidth="1" collapsed="1"/>
    <col min="66" max="80" width="28.58203125" customWidth="1"/>
    <col min="81" max="81" width="28.58203125" style="105" hidden="1" customWidth="1" outlineLevel="3"/>
    <col min="82" max="82" width="28.58203125" customWidth="1" collapsed="1"/>
    <col min="83" max="84" width="28.58203125" customWidth="1"/>
    <col min="85" max="88" width="28.58203125" style="105" hidden="1" customWidth="1" outlineLevel="1"/>
    <col min="89" max="89" width="28.58203125" customWidth="1" collapsed="1"/>
    <col min="90" max="90" width="28.58203125" customWidth="1"/>
    <col min="91" max="91" width="28.58203125" style="105" customWidth="1" outlineLevel="1"/>
    <col min="92" max="100" width="28.58203125" style="105" customWidth="1" outlineLevel="2"/>
    <col min="101" max="112" width="28.58203125" customWidth="1"/>
    <col min="113" max="114" width="28.58203125" style="105" hidden="1" customWidth="1" outlineLevel="1"/>
    <col min="115" max="115" width="28.58203125" customWidth="1" collapsed="1"/>
    <col min="116" max="116" width="28.58203125" hidden="1" customWidth="1" outlineLevel="1"/>
    <col min="117" max="117" width="28.58203125" customWidth="1" collapsed="1"/>
    <col min="118" max="124" width="28.58203125" customWidth="1"/>
    <col min="125" max="125" width="28.58203125" hidden="1" customWidth="1" outlineLevel="1"/>
    <col min="126" max="126" width="28.58203125" customWidth="1" collapsed="1"/>
    <col min="127" max="129" width="28.58203125" customWidth="1"/>
    <col min="130" max="133" width="28.58203125" style="105" hidden="1" customWidth="1" outlineLevel="1"/>
    <col min="134" max="134" width="8.58203125" collapsed="1"/>
  </cols>
  <sheetData>
    <row r="1" spans="2:133" x14ac:dyDescent="0.55000000000000004">
      <c r="Z1" s="166" t="s">
        <v>2522</v>
      </c>
      <c r="AA1" s="167"/>
      <c r="AB1" s="167"/>
      <c r="AC1" s="167"/>
      <c r="DL1" s="166" t="s">
        <v>2523</v>
      </c>
      <c r="DU1" s="166" t="s">
        <v>2524</v>
      </c>
    </row>
    <row r="2" spans="2:133" x14ac:dyDescent="0.55000000000000004">
      <c r="B2" s="161"/>
      <c r="C2" s="161"/>
      <c r="D2" s="162"/>
      <c r="E2" s="162"/>
      <c r="F2" s="162"/>
      <c r="G2" s="162"/>
      <c r="H2" s="162"/>
      <c r="I2" s="163" t="s">
        <v>2525</v>
      </c>
      <c r="J2" s="163"/>
      <c r="K2" s="164"/>
      <c r="L2" s="164"/>
      <c r="M2" s="164"/>
      <c r="N2" s="164"/>
      <c r="O2" s="164"/>
      <c r="P2" s="164"/>
      <c r="Q2" s="164"/>
      <c r="R2" s="164"/>
      <c r="S2" s="158" t="s">
        <v>2526</v>
      </c>
      <c r="T2" s="163"/>
      <c r="U2" s="163"/>
      <c r="V2" s="163"/>
      <c r="W2" s="164"/>
      <c r="X2" s="164"/>
      <c r="Y2" s="165" t="s">
        <v>2527</v>
      </c>
      <c r="Z2" s="174"/>
      <c r="AA2" s="174"/>
      <c r="AB2" s="174"/>
      <c r="AC2" s="174"/>
      <c r="AD2" s="161"/>
      <c r="AE2" s="161"/>
      <c r="AF2" s="161"/>
      <c r="AG2" s="161"/>
      <c r="AH2" s="161"/>
      <c r="AI2" s="161"/>
      <c r="AJ2" s="162"/>
      <c r="AK2" s="161"/>
      <c r="AL2" s="161"/>
      <c r="AM2" s="161"/>
      <c r="AN2" s="161"/>
      <c r="AO2" s="161"/>
      <c r="AP2" s="161"/>
      <c r="AQ2" s="162"/>
      <c r="AR2" s="161"/>
      <c r="AS2" s="161"/>
      <c r="AT2" s="161"/>
      <c r="AU2" s="161"/>
      <c r="AV2" s="161"/>
      <c r="AW2" s="161"/>
      <c r="AX2" s="162"/>
      <c r="AY2" s="161"/>
      <c r="AZ2" s="161"/>
      <c r="BA2" s="161"/>
      <c r="BB2" s="161"/>
      <c r="BC2" s="161"/>
      <c r="BD2" s="161"/>
      <c r="BE2" s="162"/>
      <c r="BF2" s="161"/>
      <c r="BG2" s="161"/>
      <c r="BH2" s="161"/>
      <c r="BI2" s="161"/>
      <c r="BJ2" s="161"/>
      <c r="BK2" s="161"/>
      <c r="BL2" s="162"/>
      <c r="BM2" s="161"/>
      <c r="BN2" s="173" t="s">
        <v>2528</v>
      </c>
      <c r="BO2" s="161"/>
      <c r="BP2" s="161"/>
      <c r="BQ2" s="161"/>
      <c r="BR2" s="161"/>
      <c r="BS2" s="161"/>
      <c r="BT2" s="161"/>
      <c r="BU2" s="161"/>
      <c r="BV2" s="173" t="s">
        <v>2529</v>
      </c>
      <c r="BW2" s="161"/>
      <c r="BX2" s="173"/>
      <c r="BY2" s="161"/>
      <c r="BZ2" s="158" t="s">
        <v>33</v>
      </c>
      <c r="CA2" s="161"/>
      <c r="CB2" s="161"/>
      <c r="CC2" s="162"/>
      <c r="CD2" s="161"/>
      <c r="CE2" s="161"/>
      <c r="CF2" s="161"/>
      <c r="CG2" s="162"/>
      <c r="CH2" s="162"/>
      <c r="CI2" s="162"/>
      <c r="CJ2" s="162"/>
      <c r="CK2" s="161"/>
      <c r="CL2" s="161"/>
      <c r="CM2" s="162"/>
      <c r="CN2" s="162"/>
      <c r="CO2" s="162"/>
      <c r="CP2" s="162"/>
      <c r="CQ2" s="162"/>
      <c r="CR2" s="162"/>
      <c r="CS2" s="162"/>
      <c r="CT2" s="162"/>
      <c r="CU2" s="162"/>
      <c r="CV2" s="162"/>
      <c r="CW2" s="158" t="s">
        <v>2530</v>
      </c>
      <c r="CX2" s="164"/>
      <c r="CY2" s="164"/>
      <c r="CZ2" s="164"/>
      <c r="DA2" s="164"/>
      <c r="DB2" s="163" t="s">
        <v>2531</v>
      </c>
      <c r="DC2" s="161"/>
      <c r="DD2" s="161"/>
      <c r="DE2" s="161"/>
      <c r="DF2" s="161"/>
      <c r="DG2" s="164" t="s">
        <v>2532</v>
      </c>
      <c r="DH2" s="161"/>
      <c r="DI2" s="162"/>
      <c r="DJ2" s="162"/>
      <c r="DK2" s="161"/>
      <c r="DL2" s="174"/>
      <c r="DM2" s="161"/>
      <c r="DN2" s="161"/>
      <c r="DO2" s="161"/>
      <c r="DP2" s="161"/>
      <c r="DQ2" s="161"/>
      <c r="DR2" s="161"/>
      <c r="DS2" s="161"/>
      <c r="DT2" s="161"/>
      <c r="DU2" s="174"/>
      <c r="DV2" s="161"/>
      <c r="DW2" s="164" t="s">
        <v>2533</v>
      </c>
      <c r="DX2" s="161"/>
      <c r="DY2" s="161"/>
      <c r="DZ2" s="162"/>
      <c r="EA2" s="162"/>
      <c r="EB2" s="162"/>
      <c r="EC2" s="162"/>
    </row>
    <row r="3" spans="2:133" ht="72" x14ac:dyDescent="0.55000000000000004">
      <c r="B3" s="158" t="s">
        <v>2534</v>
      </c>
      <c r="C3" s="158" t="s">
        <v>25</v>
      </c>
      <c r="D3" s="159" t="s">
        <v>170</v>
      </c>
      <c r="E3" s="159" t="s">
        <v>171</v>
      </c>
      <c r="F3" s="160" t="s">
        <v>172</v>
      </c>
      <c r="G3" s="160" t="s">
        <v>173</v>
      </c>
      <c r="H3" s="160" t="s">
        <v>174</v>
      </c>
      <c r="I3" s="158" t="s">
        <v>2535</v>
      </c>
      <c r="J3" s="158" t="s">
        <v>2536</v>
      </c>
      <c r="K3" s="158" t="s">
        <v>2537</v>
      </c>
      <c r="L3" s="158" t="s">
        <v>2538</v>
      </c>
      <c r="M3" s="158" t="s">
        <v>2539</v>
      </c>
      <c r="N3" s="158" t="s">
        <v>2540</v>
      </c>
      <c r="O3" s="158" t="s">
        <v>2541</v>
      </c>
      <c r="P3" s="158" t="s">
        <v>2542</v>
      </c>
      <c r="Q3" s="158" t="s">
        <v>2543</v>
      </c>
      <c r="R3" s="158" t="s">
        <v>2544</v>
      </c>
      <c r="S3" s="158" t="s">
        <v>2545</v>
      </c>
      <c r="T3" s="158" t="s">
        <v>2546</v>
      </c>
      <c r="U3" s="158" t="s">
        <v>2547</v>
      </c>
      <c r="V3" s="158" t="s">
        <v>2548</v>
      </c>
      <c r="W3" s="158" t="s">
        <v>2549</v>
      </c>
      <c r="X3" s="158" t="s">
        <v>2550</v>
      </c>
      <c r="Y3" s="158" t="s">
        <v>2551</v>
      </c>
      <c r="Z3" s="175" t="s">
        <v>2552</v>
      </c>
      <c r="AA3" s="175" t="s">
        <v>2553</v>
      </c>
      <c r="AB3" s="175" t="s">
        <v>2554</v>
      </c>
      <c r="AC3" s="175" t="s">
        <v>2555</v>
      </c>
      <c r="AD3" s="158" t="s">
        <v>2556</v>
      </c>
      <c r="AE3" s="158" t="s">
        <v>2557</v>
      </c>
      <c r="AF3" s="158" t="s">
        <v>2558</v>
      </c>
      <c r="AG3" s="158" t="s">
        <v>2559</v>
      </c>
      <c r="AH3" s="158" t="s">
        <v>2560</v>
      </c>
      <c r="AI3" s="158" t="s">
        <v>2561</v>
      </c>
      <c r="AJ3" s="160" t="s">
        <v>2562</v>
      </c>
      <c r="AK3" s="158" t="s">
        <v>2563</v>
      </c>
      <c r="AL3" s="158" t="s">
        <v>2564</v>
      </c>
      <c r="AM3" s="158" t="s">
        <v>2565</v>
      </c>
      <c r="AN3" s="158" t="s">
        <v>2566</v>
      </c>
      <c r="AO3" s="158" t="s">
        <v>2567</v>
      </c>
      <c r="AP3" s="158" t="s">
        <v>2568</v>
      </c>
      <c r="AQ3" s="160" t="s">
        <v>2569</v>
      </c>
      <c r="AR3" s="158" t="s">
        <v>2570</v>
      </c>
      <c r="AS3" s="158" t="s">
        <v>2571</v>
      </c>
      <c r="AT3" s="158" t="s">
        <v>2572</v>
      </c>
      <c r="AU3" s="158" t="s">
        <v>2573</v>
      </c>
      <c r="AV3" s="158" t="s">
        <v>2574</v>
      </c>
      <c r="AW3" s="158" t="s">
        <v>2575</v>
      </c>
      <c r="AX3" s="160" t="s">
        <v>2576</v>
      </c>
      <c r="AY3" s="158" t="s">
        <v>2577</v>
      </c>
      <c r="AZ3" s="158" t="s">
        <v>2578</v>
      </c>
      <c r="BA3" s="158" t="s">
        <v>2579</v>
      </c>
      <c r="BB3" s="158" t="s">
        <v>2580</v>
      </c>
      <c r="BC3" s="158" t="s">
        <v>2581</v>
      </c>
      <c r="BD3" s="158" t="s">
        <v>2582</v>
      </c>
      <c r="BE3" s="160" t="s">
        <v>2583</v>
      </c>
      <c r="BF3" s="158" t="s">
        <v>2584</v>
      </c>
      <c r="BG3" s="158" t="s">
        <v>2585</v>
      </c>
      <c r="BH3" s="158" t="s">
        <v>2586</v>
      </c>
      <c r="BI3" s="158" t="s">
        <v>2587</v>
      </c>
      <c r="BJ3" s="158" t="s">
        <v>2588</v>
      </c>
      <c r="BK3" s="158" t="s">
        <v>2589</v>
      </c>
      <c r="BL3" s="160" t="s">
        <v>2590</v>
      </c>
      <c r="BM3" s="158" t="s">
        <v>2591</v>
      </c>
      <c r="BN3" s="163" t="s">
        <v>2592</v>
      </c>
      <c r="BO3" s="163" t="s">
        <v>2593</v>
      </c>
      <c r="BP3" s="163" t="s">
        <v>2594</v>
      </c>
      <c r="BQ3" s="163" t="s">
        <v>2595</v>
      </c>
      <c r="BR3" s="163" t="s">
        <v>2596</v>
      </c>
      <c r="BS3" s="163" t="s">
        <v>2597</v>
      </c>
      <c r="BT3" s="163" t="s">
        <v>2598</v>
      </c>
      <c r="BU3" s="163" t="s">
        <v>2599</v>
      </c>
      <c r="BV3" s="163" t="s">
        <v>2600</v>
      </c>
      <c r="BW3" s="172" t="s">
        <v>2601</v>
      </c>
      <c r="BX3" s="158" t="s">
        <v>2602</v>
      </c>
      <c r="BY3" s="158" t="s">
        <v>2603</v>
      </c>
      <c r="BZ3" s="158" t="s">
        <v>2604</v>
      </c>
      <c r="CA3" s="158" t="s">
        <v>2605</v>
      </c>
      <c r="CB3" s="158" t="s">
        <v>2606</v>
      </c>
      <c r="CC3" s="160" t="s">
        <v>2607</v>
      </c>
      <c r="CD3" s="158" t="s">
        <v>2608</v>
      </c>
      <c r="CE3" s="158" t="s">
        <v>2609</v>
      </c>
      <c r="CF3" s="158" t="s">
        <v>2610</v>
      </c>
      <c r="CG3" s="160" t="s">
        <v>2611</v>
      </c>
      <c r="CH3" s="160" t="s">
        <v>2612</v>
      </c>
      <c r="CI3" s="160" t="s">
        <v>2613</v>
      </c>
      <c r="CJ3" s="160" t="s">
        <v>2614</v>
      </c>
      <c r="CK3" s="158" t="s">
        <v>2615</v>
      </c>
      <c r="CL3" s="158" t="s">
        <v>2616</v>
      </c>
      <c r="CM3" s="160" t="s">
        <v>2617</v>
      </c>
      <c r="CN3" s="160" t="s">
        <v>2618</v>
      </c>
      <c r="CO3" s="160" t="s">
        <v>2619</v>
      </c>
      <c r="CP3" s="160" t="s">
        <v>2620</v>
      </c>
      <c r="CQ3" s="160" t="s">
        <v>2621</v>
      </c>
      <c r="CR3" s="160" t="s">
        <v>2622</v>
      </c>
      <c r="CS3" s="160" t="s">
        <v>2623</v>
      </c>
      <c r="CT3" s="160" t="s">
        <v>2624</v>
      </c>
      <c r="CU3" s="160" t="s">
        <v>2625</v>
      </c>
      <c r="CV3" s="160" t="s">
        <v>2626</v>
      </c>
      <c r="CW3" s="158" t="s">
        <v>2627</v>
      </c>
      <c r="CX3" s="158" t="s">
        <v>2628</v>
      </c>
      <c r="CY3" s="158" t="s">
        <v>2629</v>
      </c>
      <c r="CZ3" s="158" t="s">
        <v>2630</v>
      </c>
      <c r="DA3" s="158" t="s">
        <v>2631</v>
      </c>
      <c r="DB3" s="158" t="s">
        <v>2632</v>
      </c>
      <c r="DC3" s="158" t="s">
        <v>2633</v>
      </c>
      <c r="DD3" s="158" t="s">
        <v>2634</v>
      </c>
      <c r="DE3" s="158" t="s">
        <v>2635</v>
      </c>
      <c r="DF3" s="158" t="s">
        <v>2636</v>
      </c>
      <c r="DG3" s="158" t="s">
        <v>2637</v>
      </c>
      <c r="DH3" s="158" t="s">
        <v>2638</v>
      </c>
      <c r="DI3" s="160" t="s">
        <v>2639</v>
      </c>
      <c r="DJ3" s="160" t="s">
        <v>2640</v>
      </c>
      <c r="DK3" s="158" t="s">
        <v>2641</v>
      </c>
      <c r="DL3" s="175" t="s">
        <v>2642</v>
      </c>
      <c r="DM3" s="158" t="s">
        <v>2643</v>
      </c>
      <c r="DN3" s="158" t="s">
        <v>2644</v>
      </c>
      <c r="DO3" s="158" t="s">
        <v>2645</v>
      </c>
      <c r="DP3" s="158" t="s">
        <v>2646</v>
      </c>
      <c r="DQ3" s="158" t="s">
        <v>2647</v>
      </c>
      <c r="DR3" s="158" t="s">
        <v>2648</v>
      </c>
      <c r="DS3" s="158" t="s">
        <v>2649</v>
      </c>
      <c r="DT3" s="158" t="s">
        <v>2650</v>
      </c>
      <c r="DU3" s="175" t="s">
        <v>2651</v>
      </c>
      <c r="DV3" s="158" t="s">
        <v>2652</v>
      </c>
      <c r="DW3" s="158" t="s">
        <v>2653</v>
      </c>
      <c r="DX3" s="158" t="s">
        <v>2654</v>
      </c>
      <c r="DY3" s="158" t="s">
        <v>2655</v>
      </c>
      <c r="DZ3" s="160" t="s">
        <v>2656</v>
      </c>
      <c r="EA3" s="160" t="s">
        <v>2657</v>
      </c>
      <c r="EB3" s="160" t="s">
        <v>2658</v>
      </c>
      <c r="EC3" s="160" t="s">
        <v>2659</v>
      </c>
    </row>
    <row r="4" spans="2:133" ht="75.650000000000006" customHeight="1" x14ac:dyDescent="0.55000000000000004">
      <c r="B4" s="139"/>
      <c r="C4" s="168">
        <f>'回答結果（マスタ）'!B4</f>
        <v>1</v>
      </c>
      <c r="D4" s="169">
        <f>'回答結果（マスタ）'!C4</f>
        <v>45288.38113425926</v>
      </c>
      <c r="E4" s="169">
        <f>'回答結果（マスタ）'!D4</f>
        <v>45288.424907407411</v>
      </c>
      <c r="F4" s="170" t="str">
        <f>'回答結果（マスタ）'!E4</f>
        <v>anonymous</v>
      </c>
      <c r="G4" s="170">
        <f>'回答結果（マスタ）'!F4</f>
        <v>0</v>
      </c>
      <c r="H4" s="170">
        <f>'回答結果（マスタ）'!G4</f>
        <v>0</v>
      </c>
      <c r="I4" s="171" t="str">
        <f>'回答結果（マスタ）'!H4</f>
        <v>AMBL株式会社</v>
      </c>
      <c r="J4" s="171" t="str">
        <f>'回答結果（マスタ）'!I4</f>
        <v>アンブル</v>
      </c>
      <c r="K4" s="171" t="str">
        <f>'回答結果（マスタ）'!J4</f>
        <v>日本国</v>
      </c>
      <c r="L4" s="171" t="str">
        <f>'回答結果（マスタ）'!K4</f>
        <v>8013201016723</v>
      </c>
      <c r="M4" s="171" t="str">
        <f>'回答結果（マスタ）'!L4</f>
        <v>300⼈超</v>
      </c>
      <c r="N4" s="171" t="str">
        <f>'回答結果（マスタ）'!M4</f>
        <v>5,000万円超１億円以下</v>
      </c>
      <c r="O4" s="171" t="str">
        <f>'回答結果（マスタ）'!N4</f>
        <v>東京都品川区大崎1-2-2 アートヴィレッジ大崎セントラルタワー10F</v>
      </c>
      <c r="P4" s="171" t="str">
        <f>'回答結果（マスタ）'!O4</f>
        <v>https://www.ambl.co.jp/</v>
      </c>
      <c r="Q4" s="171" t="str">
        <f>'回答結果（マスタ）'!P4</f>
        <v>中央省庁（全省庁統一資格）;</v>
      </c>
      <c r="R4" s="171" t="str">
        <f>'回答結果（マスタ）'!Q4</f>
        <v>全国;</v>
      </c>
      <c r="S4" s="171" t="str">
        <f>'回答結果（マスタ）'!R4</f>
        <v>AMBL(アンブル)画像AI分析</v>
      </c>
      <c r="T4" s="171">
        <f>'回答結果（マスタ）'!S4</f>
        <v>0</v>
      </c>
      <c r="U4" s="171" t="str">
        <f>'回答結果（マスタ）'!T4</f>
        <v>目視等による施工・経年劣化・安全措置対策状況等確認の領域では、カメラ等で取得されたデータへ画像AIを適用し、ヒビや傷の検出、物や人の検知、時系列上の同一範囲画像間の差分の検出などを行うことが可能です。</v>
      </c>
      <c r="V4" s="171" t="str">
        <f>'回答結果（マスタ）'!U4</f>
        <v>https://www.ambl.co.jp/service/ai/</v>
      </c>
      <c r="W4" s="171">
        <f>'回答結果（マスタ）'!V4</f>
        <v>0</v>
      </c>
      <c r="X4" s="171">
        <f>'回答結果（マスタ）'!W4</f>
        <v>0</v>
      </c>
      <c r="Y4" s="171" t="str">
        <f>'回答結果（マスタ）'!X4</f>
        <v>１つの要素技術により構成される</v>
      </c>
      <c r="Z4" s="171" t="str">
        <f>'回答結果（マスタ）'!Y4</f>
        <v>AMBL株式会社</v>
      </c>
      <c r="AA4" s="171" t="str">
        <f>'回答結果（マスタ）'!Z4</f>
        <v>アンブル</v>
      </c>
      <c r="AB4" s="171" t="str">
        <f>'回答結果（マスタ）'!AA4</f>
        <v>8013201016723</v>
      </c>
      <c r="AC4" s="171" t="str">
        <f>'回答結果（マスタ）'!AB4</f>
        <v>東京都品川区大崎1-2-2 アートヴィレッジ大崎セントラルタワー10F</v>
      </c>
      <c r="AD4" s="171">
        <f>'回答結果（マスタ）'!AC4</f>
        <v>0</v>
      </c>
      <c r="AE4" s="171">
        <f>'回答結果（マスタ）'!AD4</f>
        <v>0</v>
      </c>
      <c r="AF4" s="171">
        <f>'回答結果（マスタ）'!AE4</f>
        <v>0</v>
      </c>
      <c r="AG4" s="171">
        <f>'回答結果（マスタ）'!AF4</f>
        <v>0</v>
      </c>
      <c r="AH4" s="171">
        <f>'回答結果（マスタ）'!AG4</f>
        <v>0</v>
      </c>
      <c r="AI4" s="171">
        <f>'回答結果（マスタ）'!AH4</f>
        <v>0</v>
      </c>
      <c r="AJ4" s="170">
        <f>'回答結果（マスタ）'!AI4</f>
        <v>0</v>
      </c>
      <c r="AK4" s="171">
        <f>'回答結果（マスタ）'!AJ4</f>
        <v>0</v>
      </c>
      <c r="AL4" s="171">
        <f>'回答結果（マスタ）'!AK4</f>
        <v>0</v>
      </c>
      <c r="AM4" s="171">
        <f>'回答結果（マスタ）'!AL4</f>
        <v>0</v>
      </c>
      <c r="AN4" s="171">
        <f>'回答結果（マスタ）'!AM4</f>
        <v>0</v>
      </c>
      <c r="AO4" s="171">
        <f>'回答結果（マスタ）'!AN4</f>
        <v>0</v>
      </c>
      <c r="AP4" s="171">
        <f>'回答結果（マスタ）'!AO4</f>
        <v>0</v>
      </c>
      <c r="AQ4" s="170">
        <f>'回答結果（マスタ）'!AP4</f>
        <v>0</v>
      </c>
      <c r="AR4" s="171">
        <f>'回答結果（マスタ）'!AQ4</f>
        <v>0</v>
      </c>
      <c r="AS4" s="171">
        <f>'回答結果（マスタ）'!AR4</f>
        <v>0</v>
      </c>
      <c r="AT4" s="171">
        <f>'回答結果（マスタ）'!AS4</f>
        <v>0</v>
      </c>
      <c r="AU4" s="171">
        <f>'回答結果（マスタ）'!AT4</f>
        <v>0</v>
      </c>
      <c r="AV4" s="171">
        <f>'回答結果（マスタ）'!AU4</f>
        <v>0</v>
      </c>
      <c r="AW4" s="171">
        <f>'回答結果（マスタ）'!AV4</f>
        <v>0</v>
      </c>
      <c r="AX4" s="170">
        <f>'回答結果（マスタ）'!AW4</f>
        <v>0</v>
      </c>
      <c r="AY4" s="171">
        <f>'回答結果（マスタ）'!AX4</f>
        <v>0</v>
      </c>
      <c r="AZ4" s="171">
        <f>'回答結果（マスタ）'!AY4</f>
        <v>0</v>
      </c>
      <c r="BA4" s="171">
        <f>'回答結果（マスタ）'!AZ4</f>
        <v>0</v>
      </c>
      <c r="BB4" s="171">
        <f>'回答結果（マスタ）'!BA4</f>
        <v>0</v>
      </c>
      <c r="BC4" s="171">
        <f>'回答結果（マスタ）'!BB4</f>
        <v>0</v>
      </c>
      <c r="BD4" s="171">
        <f>'回答結果（マスタ）'!BC4</f>
        <v>0</v>
      </c>
      <c r="BE4" s="170">
        <f>'回答結果（マスタ）'!BD4</f>
        <v>0</v>
      </c>
      <c r="BF4" s="171">
        <f>'回答結果（マスタ）'!BE4</f>
        <v>0</v>
      </c>
      <c r="BG4" s="171">
        <f>'回答結果（マスタ）'!BF4</f>
        <v>0</v>
      </c>
      <c r="BH4" s="171">
        <f>'回答結果（マスタ）'!BG4</f>
        <v>0</v>
      </c>
      <c r="BI4" s="171">
        <f>'回答結果（マスタ）'!BH4</f>
        <v>0</v>
      </c>
      <c r="BJ4" s="171">
        <f>'回答結果（マスタ）'!BI4</f>
        <v>0</v>
      </c>
      <c r="BK4" s="171">
        <f>'回答結果（マスタ）'!BJ4</f>
        <v>0</v>
      </c>
      <c r="BL4" s="170">
        <f>'回答結果（マスタ）'!BK4</f>
        <v>0</v>
      </c>
      <c r="BM4" s="171">
        <f>'回答結果（マスタ）'!BL4</f>
        <v>0</v>
      </c>
      <c r="BN4" s="171" t="str">
        <f>'回答結果（マスタ）'!BM4</f>
        <v>無</v>
      </c>
      <c r="BO4" s="171">
        <f>'回答結果（マスタ）'!BN4</f>
        <v>0</v>
      </c>
      <c r="BP4" s="171">
        <f>'回答結果（マスタ）'!BO4</f>
        <v>0</v>
      </c>
      <c r="BQ4" s="171">
        <f>'回答結果（マスタ）'!BP4</f>
        <v>0</v>
      </c>
      <c r="BR4" s="171">
        <f>'回答結果（マスタ）'!BQ4</f>
        <v>0</v>
      </c>
      <c r="BS4" s="171">
        <f>'回答結果（マスタ）'!BR4</f>
        <v>0</v>
      </c>
      <c r="BT4" s="171">
        <f>'回答結果（マスタ）'!BS4</f>
        <v>0</v>
      </c>
      <c r="BU4" s="171">
        <f>'回答結果（マスタ）'!BT4</f>
        <v>0</v>
      </c>
      <c r="BV4" s="171" t="str">
        <f>'回答結果（マスタ）'!BU4</f>
        <v>有</v>
      </c>
      <c r="BW4" s="171" t="str">
        <f>'回答結果（マスタ）'!BV4</f>
        <v>過去データと取得したデータとの差分分析をすることで、経年劣化状況（亀裂、傷、欠損、動作異常、異音、異常振動、温度異常、漏えい電流、漏えいガス、等）を検出;基準データと取得したデータとの差分分析をすることで、安全措置対策状況（設備の配置状況等）や安全衛生状態（施設の清掃状況等）、技術基準乖離状況（設備の性能等）、設計・施工状況（建築物や埋設物の設計図面への適合状況等）を把握;取得したデータの傾向を分析することで経年劣化（亀裂、傷、欠損、動作異常、異音、異常振動、温度異常、漏えい電流、漏えいガス、等）の予兆を検知;取得したデータにおける確認対象の行動を分析することで、安全衛生状態（家畜の健康状態、害獣・害虫の生息状況、等）を把握;</v>
      </c>
      <c r="BX4" s="171" t="str">
        <f>'回答結果（マスタ）'!BW4</f>
        <v>レベル3：実装（製品・サービスとして提供されている）</v>
      </c>
      <c r="BY4" s="171" t="str">
        <f>'回答結果（マスタ）'!BX4</f>
        <v>画像系のAI(分類モデル、セグメンテーションモデル、異常検知モデル等)を用い、カメラ等で取得されたデータにおいて、人や動物の移動や姿勢の検出、ヒビ等の瑕疵の検知、通常と異なる状態や差分の抽出、劣化の推定などの分析を行います。</v>
      </c>
      <c r="BZ4" s="171" t="str">
        <f>'回答結果（マスタ）'!BY4</f>
        <v>取得していない;</v>
      </c>
      <c r="CA4" s="171" t="str">
        <f>'回答結果（マスタ）'!BZ4</f>
        <v>両方取得していない</v>
      </c>
      <c r="CB4" s="171">
        <f>'回答結果（マスタ）'!CA4</f>
        <v>0</v>
      </c>
      <c r="CC4" s="170">
        <f>'回答結果（マスタ）'!CB4</f>
        <v>0</v>
      </c>
      <c r="CD4" s="171">
        <f>'回答結果（マスタ）'!CC4</f>
        <v>0</v>
      </c>
      <c r="CE4" s="171">
        <f>'回答結果（マスタ）'!CD4</f>
        <v>0</v>
      </c>
      <c r="CF4" s="171" t="str">
        <f>'回答結果（マスタ）'!CE4</f>
        <v>脆弱性検査を実施していないが脆弱性検査の実施を検討中</v>
      </c>
      <c r="CG4" s="170">
        <f>'回答結果（マスタ）'!CF4</f>
        <v>0</v>
      </c>
      <c r="CH4" s="170">
        <f>'回答結果（マスタ）'!CG4</f>
        <v>0</v>
      </c>
      <c r="CI4" s="170" t="str">
        <f>'回答結果（マスタ）'!CH4</f>
        <v>自社での実施を検討中;</v>
      </c>
      <c r="CJ4" s="170">
        <f>'回答結果（マスタ）'!CI4</f>
        <v>0</v>
      </c>
      <c r="CK4" s="171" t="str">
        <f>'回答結果（マスタ）'!CJ4</f>
        <v>データセンタに業務データを保存しない</v>
      </c>
      <c r="CL4" s="171">
        <f>'回答結果（マスタ）'!CK4</f>
        <v>0</v>
      </c>
      <c r="CM4" s="170">
        <f>'回答結果（マスタ）'!CL4</f>
        <v>0</v>
      </c>
      <c r="CN4" s="170">
        <f>'回答結果（マスタ）'!CM4</f>
        <v>0</v>
      </c>
      <c r="CO4" s="170">
        <f>'回答結果（マスタ）'!CN4</f>
        <v>0</v>
      </c>
      <c r="CP4" s="170">
        <f>'回答結果（マスタ）'!CO4</f>
        <v>0</v>
      </c>
      <c r="CQ4" s="170">
        <f>'回答結果（マスタ）'!CP4</f>
        <v>0</v>
      </c>
      <c r="CR4" s="170">
        <f>'回答結果（マスタ）'!CQ4</f>
        <v>0</v>
      </c>
      <c r="CS4" s="170">
        <f>'回答結果（マスタ）'!CR4</f>
        <v>0</v>
      </c>
      <c r="CT4" s="170">
        <f>'回答結果（マスタ）'!CS4</f>
        <v>0</v>
      </c>
      <c r="CU4" s="170">
        <f>'回答結果（マスタ）'!CT4</f>
        <v>0</v>
      </c>
      <c r="CV4" s="170">
        <f>'回答結果（マスタ）'!CU4</f>
        <v>0</v>
      </c>
      <c r="CW4" s="171" t="str">
        <f>'回答結果（マスタ）'!CV4</f>
        <v>10件以上</v>
      </c>
      <c r="CX4" s="171" t="str">
        <f>'回答結果（マスタ）'!CW4</f>
        <v>2件</v>
      </c>
      <c r="CY4" s="171" t="str">
        <f>'回答結果（マスタ）'!CX4</f>
        <v>ある自治体の橋にて、カメラにより画像的に橋脚の「揺れ」を測定、橋脚の劣化を推計することに寄与、専門家による調査の人的コスト削減に貢献。 - 契約上、詳細は非公表</v>
      </c>
      <c r="CZ4" s="171" t="str">
        <f>'回答結果（マスタ）'!CY4</f>
        <v>あるインフラ事業者にて、重要施設への不審者の侵入を検知することによって監視コストの削減に貢献。 - 契約上、詳細は非公表</v>
      </c>
      <c r="DA4" s="171" t="str">
        <f>'回答結果（マスタ）'!CZ4</f>
        <v>ある農業事業者にて、害鳥の侵入を検知することによって監視コストの削減に貢献。 - 契約上、詳細は非公表</v>
      </c>
      <c r="DB4" s="171" t="str">
        <f>'回答結果（マスタ）'!DA4</f>
        <v>・PoC費用：3,000,000〜（税別）
・AIソフトウェアライセンス費用：カメラ1台あたり5,000円〜（税別）</v>
      </c>
      <c r="DC4" s="171">
        <f>'回答結果（マスタ）'!DB4</f>
        <v>0</v>
      </c>
      <c r="DD4" s="171">
        <f>'回答結果（マスタ）'!DC4</f>
        <v>0</v>
      </c>
      <c r="DE4" s="171">
        <f>'回答結果（マスタ）'!DD4</f>
        <v>0</v>
      </c>
      <c r="DF4" s="171" t="str">
        <f>'回答結果（マスタ）'!DE4</f>
        <v>静止画・動画に関わらず、画像系AIにおいて幅広いAIエンジン・アプリケーションおよび開発力を有しており、さまざまなご要望について、自社画像AIエンジンを組み合わせての迅速な対応が可能です。</v>
      </c>
      <c r="DG4" s="171" t="str">
        <f>'回答結果（マスタ）'!DF4</f>
        <v>日本国の裁判所</v>
      </c>
      <c r="DH4" s="171" t="str">
        <f>'回答結果（マスタ）'!DG4</f>
        <v>日本法</v>
      </c>
      <c r="DI4" s="170" t="str">
        <f>'回答結果（マスタ）'!DH4</f>
        <v>はい</v>
      </c>
      <c r="DJ4" s="170" t="str">
        <f>'回答結果（マスタ）'!DI4</f>
        <v>はい</v>
      </c>
      <c r="DK4" s="171" t="str">
        <f>'回答結果（マスタ）'!DJ4</f>
        <v>料金支払いの最後の1年分を上限とする。特別損害は一切賠償しない。</v>
      </c>
      <c r="DL4" s="171">
        <f>'回答結果（マスタ）'!DK4</f>
        <v>0</v>
      </c>
      <c r="DM4" s="171">
        <f>'回答結果（マスタ）'!DL4</f>
        <v>0</v>
      </c>
      <c r="DN4" s="171">
        <f>'回答結果（マスタ）'!DM4</f>
        <v>0</v>
      </c>
      <c r="DO4" s="171">
        <f>'回答結果（マスタ）'!DN4</f>
        <v>0</v>
      </c>
      <c r="DP4" s="171">
        <f>'回答結果（マスタ）'!DO4</f>
        <v>0</v>
      </c>
      <c r="DQ4" s="171">
        <f>'回答結果（マスタ）'!DP4</f>
        <v>0</v>
      </c>
      <c r="DR4" s="171">
        <f>'回答結果（マスタ）'!DQ4</f>
        <v>0</v>
      </c>
      <c r="DS4" s="171">
        <f>'回答結果（マスタ）'!DR4</f>
        <v>0</v>
      </c>
      <c r="DT4" s="171">
        <f>'回答結果（マスタ）'!DS4</f>
        <v>0</v>
      </c>
      <c r="DU4" s="171">
        <f>'回答結果（マスタ）'!DT4</f>
        <v>0</v>
      </c>
      <c r="DV4" s="171">
        <f>'回答結果（マスタ）'!DU4</f>
        <v>0</v>
      </c>
      <c r="DW4" s="171" t="str">
        <f>'回答結果（マスタ）'!DV4</f>
        <v>AI開発事業部</v>
      </c>
      <c r="DX4" s="171" t="str">
        <f>'回答結果（マスタ）'!DW4</f>
        <v>エーアイカイハツジギョウブ</v>
      </c>
      <c r="DY4" s="171" t="str">
        <f>'回答結果（マスタ）'!DX4</f>
        <v>aif_sales@ambl.co.jp</v>
      </c>
      <c r="DZ4" s="170" t="str">
        <f>'回答結果（マスタ）'!DY4</f>
        <v>個人情報の取扱いに同意する</v>
      </c>
      <c r="EA4" s="170" t="str">
        <f>'回答結果（マスタ）'!DZ4</f>
        <v>著作権の取扱いに同意する</v>
      </c>
      <c r="EB4" s="170" t="str">
        <f>'回答結果（マスタ）'!EA4</f>
        <v>同意する</v>
      </c>
      <c r="EC4" s="170" t="str">
        <f>'回答結果（マスタ）'!EB4</f>
        <v>確認しました</v>
      </c>
    </row>
    <row r="5" spans="2:133" ht="75.650000000000006" customHeight="1" x14ac:dyDescent="0.55000000000000004">
      <c r="B5" s="139"/>
      <c r="C5" s="168">
        <f>'回答結果（マスタ）'!B5</f>
        <v>2</v>
      </c>
      <c r="D5" s="169">
        <f>'回答結果（マスタ）'!C5</f>
        <v>45301.625474537039</v>
      </c>
      <c r="E5" s="169">
        <f>'回答結果（マスタ）'!D5</f>
        <v>45301.702974537038</v>
      </c>
      <c r="F5" s="170" t="str">
        <f>'回答結果（マスタ）'!E5</f>
        <v>anonymous</v>
      </c>
      <c r="G5" s="170">
        <f>'回答結果（マスタ）'!F5</f>
        <v>0</v>
      </c>
      <c r="H5" s="170">
        <f>'回答結果（マスタ）'!G5</f>
        <v>0</v>
      </c>
      <c r="I5" s="171" t="str">
        <f>'回答結果（マスタ）'!H5</f>
        <v>株式会社 要</v>
      </c>
      <c r="J5" s="171" t="str">
        <f>'回答結果（マスタ）'!I5</f>
        <v>カナメ</v>
      </c>
      <c r="K5" s="171" t="str">
        <f>'回答結果（マスタ）'!J5</f>
        <v>日本国</v>
      </c>
      <c r="L5" s="171" t="str">
        <f>'回答結果（マスタ）'!K5</f>
        <v>1011101056961</v>
      </c>
      <c r="M5" s="171" t="str">
        <f>'回答結果（マスタ）'!L5</f>
        <v>50⼈超100⼈以下</v>
      </c>
      <c r="N5" s="171" t="str">
        <f>'回答結果（マスタ）'!M5</f>
        <v>5,000万円以下</v>
      </c>
      <c r="O5" s="171" t="str">
        <f>'回答結果（マスタ）'!N5</f>
        <v>東京都千代田区麹町２丁目２番地３</v>
      </c>
      <c r="P5" s="171" t="str">
        <f>'回答結果（マスタ）'!O5</f>
        <v>https://kanamekey.com/</v>
      </c>
      <c r="Q5" s="171" t="str">
        <f>'回答結果（マスタ）'!P5</f>
        <v>市区町村;</v>
      </c>
      <c r="R5" s="171" t="str">
        <f>'回答結果（マスタ）'!Q5</f>
        <v>北海道地方;全国;</v>
      </c>
      <c r="S5" s="171" t="str">
        <f>'回答結果（マスタ）'!R5</f>
        <v>セーフロードV</v>
      </c>
      <c r="T5" s="171">
        <f>'回答結果（マスタ）'!S5</f>
        <v>0</v>
      </c>
      <c r="U5" s="171" t="str">
        <f>'回答結果（マスタ）'!T5</f>
        <v>道路維持管理システム　セーフロードVは、車種を問わず一般車両へMPMという測定装置を取り付けて走行するだけで舗装路面の平坦性を測定し、そのデータをパソコン上で管理することが可能になります。</v>
      </c>
      <c r="V5" s="171" t="str">
        <f>'回答結果（マスタ）'!U5</f>
        <v>https://kanamekey.com/news/822626</v>
      </c>
      <c r="W5" s="171" t="str">
        <f>'回答結果（マスタ）'!V5</f>
        <v xml:space="preserve">国際ラフネス指数 (IRI: International Roughness Index)
</v>
      </c>
      <c r="X5" s="171">
        <f>'回答結果（マスタ）'!W5</f>
        <v>0</v>
      </c>
      <c r="Y5" s="171" t="str">
        <f>'回答結果（マスタ）'!X5</f>
        <v>複数の要素技術により構成される</v>
      </c>
      <c r="Z5" s="171">
        <f>'回答結果（マスタ）'!Y5</f>
        <v>0</v>
      </c>
      <c r="AA5" s="171">
        <f>'回答結果（マスタ）'!Z5</f>
        <v>0</v>
      </c>
      <c r="AB5" s="171">
        <f>'回答結果（マスタ）'!AA5</f>
        <v>0</v>
      </c>
      <c r="AC5" s="171">
        <f>'回答結果（マスタ）'!AB5</f>
        <v>0</v>
      </c>
      <c r="AD5" s="171" t="str">
        <f>'回答結果（マスタ）'!AC5</f>
        <v>道路維持管理システム　セーフロードV</v>
      </c>
      <c r="AE5" s="171">
        <f>'回答結果（マスタ）'!AD5</f>
        <v>0</v>
      </c>
      <c r="AF5" s="171" t="str">
        <f>'回答結果（マスタ）'!AE5</f>
        <v>株式会社 要</v>
      </c>
      <c r="AG5" s="171" t="str">
        <f>'回答結果（マスタ）'!AF5</f>
        <v>カナメ</v>
      </c>
      <c r="AH5" s="171" t="str">
        <f>'回答結果（マスタ）'!AG5</f>
        <v>1011101056961</v>
      </c>
      <c r="AI5" s="171" t="str">
        <f>'回答結果（マスタ）'!AH5</f>
        <v>東京都千代田区麹町２丁目２番地３</v>
      </c>
      <c r="AJ5" s="170" t="str">
        <f>'回答結果（マスタ）'!AI5</f>
        <v>続けて回答する</v>
      </c>
      <c r="AK5" s="171" t="str">
        <f>'回答結果（マスタ）'!AJ5</f>
        <v>IRI測定技術</v>
      </c>
      <c r="AL5" s="171" t="str">
        <f>'回答結果（マスタ）'!AK5</f>
        <v>ACTUSロガータイプ</v>
      </c>
      <c r="AM5" s="171" t="str">
        <f>'回答結果（マスタ）'!AL5</f>
        <v>株式会社PROFICT LAB</v>
      </c>
      <c r="AN5" s="171" t="str">
        <f>'回答結果（マスタ）'!AM5</f>
        <v>カブシキガイシャ　プロフィクトラボ</v>
      </c>
      <c r="AO5" s="171">
        <f>'回答結果（マスタ）'!AN5</f>
        <v>9010901036091</v>
      </c>
      <c r="AP5" s="171" t="str">
        <f>'回答結果（マスタ）'!AO5</f>
        <v>東京都大田区上池台1-34-2</v>
      </c>
      <c r="AQ5" s="170" t="str">
        <f>'回答結果（マスタ）'!AP5</f>
        <v>次のセクションの回答へ進む</v>
      </c>
      <c r="AR5" s="171">
        <f>'回答結果（マスタ）'!AQ5</f>
        <v>0</v>
      </c>
      <c r="AS5" s="171">
        <f>'回答結果（マスタ）'!AR5</f>
        <v>0</v>
      </c>
      <c r="AT5" s="171">
        <f>'回答結果（マスタ）'!AS5</f>
        <v>0</v>
      </c>
      <c r="AU5" s="171">
        <f>'回答結果（マスタ）'!AT5</f>
        <v>0</v>
      </c>
      <c r="AV5" s="171">
        <f>'回答結果（マスタ）'!AU5</f>
        <v>0</v>
      </c>
      <c r="AW5" s="171">
        <f>'回答結果（マスタ）'!AV5</f>
        <v>0</v>
      </c>
      <c r="AX5" s="170">
        <f>'回答結果（マスタ）'!AW5</f>
        <v>0</v>
      </c>
      <c r="AY5" s="171">
        <f>'回答結果（マスタ）'!AX5</f>
        <v>0</v>
      </c>
      <c r="AZ5" s="171">
        <f>'回答結果（マスタ）'!AY5</f>
        <v>0</v>
      </c>
      <c r="BA5" s="171">
        <f>'回答結果（マスタ）'!AZ5</f>
        <v>0</v>
      </c>
      <c r="BB5" s="171">
        <f>'回答結果（マスタ）'!BA5</f>
        <v>0</v>
      </c>
      <c r="BC5" s="171">
        <f>'回答結果（マスタ）'!BB5</f>
        <v>0</v>
      </c>
      <c r="BD5" s="171">
        <f>'回答結果（マスタ）'!BC5</f>
        <v>0</v>
      </c>
      <c r="BE5" s="170">
        <f>'回答結果（マスタ）'!BD5</f>
        <v>0</v>
      </c>
      <c r="BF5" s="171">
        <f>'回答結果（マスタ）'!BE5</f>
        <v>0</v>
      </c>
      <c r="BG5" s="171">
        <f>'回答結果（マスタ）'!BF5</f>
        <v>0</v>
      </c>
      <c r="BH5" s="171">
        <f>'回答結果（マスタ）'!BG5</f>
        <v>0</v>
      </c>
      <c r="BI5" s="171">
        <f>'回答結果（マスタ）'!BH5</f>
        <v>0</v>
      </c>
      <c r="BJ5" s="171">
        <f>'回答結果（マスタ）'!BI5</f>
        <v>0</v>
      </c>
      <c r="BK5" s="171">
        <f>'回答結果（マスタ）'!BJ5</f>
        <v>0</v>
      </c>
      <c r="BL5" s="170">
        <f>'回答結果（マスタ）'!BK5</f>
        <v>0</v>
      </c>
      <c r="BM5" s="171">
        <f>'回答結果（マスタ）'!BL5</f>
        <v>0</v>
      </c>
      <c r="BN5" s="171" t="str">
        <f>'回答結果（マスタ）'!BM5</f>
        <v>有</v>
      </c>
      <c r="BO5" s="171" t="str">
        <f>'回答結果（マスタ）'!BN5</f>
        <v>土木構造物（道路、トンネル、橋梁、導管等の埋設物、等）;</v>
      </c>
      <c r="BP5" s="171" t="str">
        <f>'回答結果（マスタ）'!BO5</f>
        <v>加速度データ;GPSデータ、画像データ;</v>
      </c>
      <c r="BQ5" s="171" t="str">
        <f>'回答結果（マスタ）'!BP5</f>
        <v>車輛に取付;</v>
      </c>
      <c r="BR5" s="171" t="str">
        <f>'回答結果（マスタ）'!BQ5</f>
        <v>レベル3：実装（製品・サービスとして提供されている）</v>
      </c>
      <c r="BS5" s="171" t="str">
        <f>'回答結果（マスタ）'!BR5</f>
        <v>車種を問わず一般車両へMPMという測定装置を取り付けて走行するだけで舗装路面の平坦性を測定し、そのデータをパソコン上で管理することが可能である。MPMは、北見工業大学が開発した「モバイル プロフィロ メータ」の頭文字である。 MPMはクレジットカード程度の大きさの加速度計をサスペンション部へ取り付け、本体を車両内に設置して、舗装面の 凸凹国際指標 IRI を算出するために必要なデータ（IRI元データ）を作成し、IRI元データを特定のクラウドサーバーにアップロードすることでIRIを算出し路面凹凸データとして可視化される。路面凹凸データの可視化は、地図上に展開、閲覧・活用しやすい形のUIで構成される。</v>
      </c>
      <c r="BT5" s="171" t="str">
        <f>'回答結果（マスタ）'!BS5</f>
        <v>該当なし</v>
      </c>
      <c r="BU5" s="171" t="str">
        <f>'回答結果（マスタ）'!BT5</f>
        <v>ドライブレコーダーNEXTBASE 522GWR
https://jp.nextbase.com/%E3%83%89%E3%83%A9%E3%82%A4%E3%83%96%E3%83%AC%E3%82%B3%E3%83%BC%E3%83%80%E3%83%BC/522gwr-dash-cam/</v>
      </c>
      <c r="BV5" s="171" t="str">
        <f>'回答結果（マスタ）'!BU5</f>
        <v>有</v>
      </c>
      <c r="BW5" s="171" t="str">
        <f>'回答結果（マスタ）'!BV5</f>
        <v>過去データと取得したデータとの差分分析をすることで、経年劣化状況（亀裂、傷、欠損、動作異常、異音、異常振動、温度異常、漏えい電流、漏えいガス、等）を検出;基準データと取得したデータとの差分分析をすることで、安全措置対策状況（設備の配置状況等）や安全衛生状態（施設の清掃状況等）、技術基準乖離状況（設備の性能等）、設計・施工状況（建築物や埋設物の設計図面への適合状況等）を把握;取得したデータの傾向を分析することで経年劣化（亀裂、傷、欠損、動作異常、異音、異常振動、温度異常、漏えい電流、漏えいガス、等）の予兆を検知;取得したデータの変化量を分析することで経年劣化状況（亀裂、傷、欠損、動作異常、異音、異常振動、温度異常、漏えい電流、漏えいガス、等）を検出;</v>
      </c>
      <c r="BX5" s="171" t="str">
        <f>'回答結果（マスタ）'!BW5</f>
        <v>レベル3：実装（製品・サービスとして提供されている）</v>
      </c>
      <c r="BY5" s="171" t="str">
        <f>'回答結果（マスタ）'!BX5</f>
        <v>地図上にマッピングされた道路を、車で走行するだけで、毎年平坦測定（IRI値）と写真で監視でき、道路の劣化状況、修復の必要性を容易に判断できる。</v>
      </c>
      <c r="BZ5" s="171" t="str">
        <f>'回答結果（マスタ）'!BY5</f>
        <v>ISO/IEC 27001認証;</v>
      </c>
      <c r="CA5" s="171" t="str">
        <f>'回答結果（マスタ）'!BZ5</f>
        <v>両方取得していない</v>
      </c>
      <c r="CB5" s="171">
        <f>'回答結果（マスタ）'!CA5</f>
        <v>0</v>
      </c>
      <c r="CC5" s="170">
        <f>'回答結果（マスタ）'!CB5</f>
        <v>0</v>
      </c>
      <c r="CD5" s="171">
        <f>'回答結果（マスタ）'!CC5</f>
        <v>0</v>
      </c>
      <c r="CE5" s="171" t="str">
        <f>'回答結果（マスタ）'!CD5</f>
        <v>プライバシーマーク</v>
      </c>
      <c r="CF5" s="171" t="str">
        <f>'回答結果（マスタ）'!CE5</f>
        <v>準拠するガイドラインはないが独自に脆弱性検査を実施している</v>
      </c>
      <c r="CG5" s="170">
        <f>'回答結果（マスタ）'!CF5</f>
        <v>0</v>
      </c>
      <c r="CH5" s="170" t="str">
        <f>'回答結果（マスタ）'!CG5</f>
        <v>コードレビュー　※ソースコードをレビューすることで（脆弱性を含む）不具合を検出する;静的アプリケーション・セキュリティ・テスト　※ソースコードのコーディングを分析し、脆弱性を検出する;</v>
      </c>
      <c r="CI5" s="170">
        <f>'回答結果（マスタ）'!CH5</f>
        <v>0</v>
      </c>
      <c r="CJ5" s="170">
        <f>'回答結果（マスタ）'!CI5</f>
        <v>0</v>
      </c>
      <c r="CK5" s="171" t="str">
        <f>'回答結果（マスタ）'!CJ5</f>
        <v>データセンタに業務データを保存しない</v>
      </c>
      <c r="CL5" s="171">
        <f>'回答結果（マスタ）'!CK5</f>
        <v>0</v>
      </c>
      <c r="CM5" s="170" t="str">
        <f>'回答結果（マスタ）'!CL5</f>
        <v>【データ等へのアクセス制御機能】データへのアクセスを制御するよう設計されている、また、システムやデバイスを制御する機能へのアクセスを制御するように設計されている（例）バックアップサービス、リカバリマネージャー、NAS、SAN、等;【ネットワーク制御・ウィルス対策に関する機能】ネットワーク制御・管理に関する機能やウィルス対策などのセキュリティに関する機能を有している（例）DNSリゾルバ、DNSサーバ、ウィルス対策ソフトウェア、暗号化ソフトウェア、等;</v>
      </c>
      <c r="CN5" s="170" t="str">
        <f>'回答結果（マスタ）'!CM5</f>
        <v>【アクセス権限管理】ソフトウェア及びプラットフォームのユーザーに対し認証機能を使用し、ユーザーごとに扱うデータのトランザクションに係るリスクを踏まえ、アクセス権限を管理している（例）多要素認証機能、シングルサインオン機能、等;【付与する権限の最小化】ソフトウェア及びプラットフォームへのアクセス権はユーザーごとに必要最低限の範囲で付与し、重要な資産への不正アクセスを防止している（例）アクセス権管理専用のプラットフォームを使用し個々の管理者を識別している、等;</v>
      </c>
      <c r="CO5" s="170" t="str">
        <f>'回答結果（マスタ）'!CN5</f>
        <v>【付与する権限の最小化、アクセスレベルの設定】データ資産への不正なアクセスを防止するため、ユーザーに必要最小範囲へのアクセス権の付与や職掌権限にもとづく適切なアクセスレベルの設定を実施している（例）属性情報ベースのアクセス権制御（ABAC）等;</v>
      </c>
      <c r="CP5" s="170" t="str">
        <f>'回答結果（マスタ）'!CO5</f>
        <v>ソフトウェア・コンポーネントを管理している</v>
      </c>
      <c r="CQ5" s="170" t="str">
        <f>'回答結果（マスタ）'!CP5</f>
        <v>プラットフォーム上の全てのソフトウェア（サードパーティ製ソフトウェア、OSSを含む）のソフトウェア・コンポーネントのインベントリ（ソフトウェア部品表（SBOM：software bill of materials））は作成していない</v>
      </c>
      <c r="CR5" s="170">
        <f>'回答結果（マスタ）'!CQ5</f>
        <v>0</v>
      </c>
      <c r="CS5" s="170" t="str">
        <f>'回答結果（マスタ）'!CR5</f>
        <v>【構成管理・変更管理プロセスの定義・適用】プラットフォーム上の全てのソフトウェア（サードパーティ製ソフトウェア、OSSを含む）におけるソフトウェアバージョン、適用済パッチ等の構成に関わる管理（構成管理）、リスクを最小限に抑えつつ情報システムやサービスの変更を実施するためのプロセス（変更管理）を適用している;</v>
      </c>
      <c r="CT5" s="170" t="str">
        <f>'回答結果（マスタ）'!CS5</f>
        <v>【アクセス元の監視（脅威の検知）と対処する仕組みの実装等】管理・許可されていないソフトウェア、権限のない人員・デバイスの接続を監視・検知し、これに対応するためのポリシーと仕組みを実装している;【人（要員）に関わる対策の実施（教育等）】セキュリティインシデントの発生時を想定して、対応方針・手順の策定、人材育成を実施している （例）対応計画や復旧計画の策定・評価、緊急時対応訓練、セキュリティ管理人材の育成研修プラットフォーム上のソフトウェアのセキュリティイベントを監視している、等;</v>
      </c>
      <c r="CU5" s="170">
        <f>'回答結果（マスタ）'!CT5</f>
        <v>0</v>
      </c>
      <c r="CV5" s="170">
        <f>'回答結果（マスタ）'!CU5</f>
        <v>0</v>
      </c>
      <c r="CW5" s="171" t="str">
        <f>'回答結果（マスタ）'!CV5</f>
        <v>30件以上</v>
      </c>
      <c r="CX5" s="171" t="str">
        <f>'回答結果（マスタ）'!CW5</f>
        <v>2件以上</v>
      </c>
      <c r="CY5" s="171" t="str">
        <f>'回答結果（マスタ）'!CX5</f>
        <v>①発注者：北海道北見市
②概要：北見市都市建設部道路管理課が実施する道路点検費用が膨大で全区間の点検のための費用は数年にわたって予算を確保していた。今回導入したセーフロードVは点検コストが10分の１以下になり、広域に渡り管理が可能となった。</v>
      </c>
      <c r="CZ5" s="171">
        <f>'回答結果（マスタ）'!CY5</f>
        <v>0</v>
      </c>
      <c r="DA5" s="171">
        <f>'回答結果（マスタ）'!CZ5</f>
        <v>0</v>
      </c>
      <c r="DB5" s="171" t="str">
        <f>'回答結果（マスタ）'!DA5</f>
        <v>・初期導入費用：300,000円（税抜）
・クラウド使用料　720,000/年（税抜）
・機器の購入額（車輛1台）：1,542,700円（税抜）</v>
      </c>
      <c r="DC5" s="171">
        <f>'回答結果（マスタ）'!DB5</f>
        <v>0</v>
      </c>
      <c r="DD5" s="171">
        <f>'回答結果（マスタ）'!DC5</f>
        <v>0</v>
      </c>
      <c r="DE5" s="171">
        <f>'回答結果（マスタ）'!DD5</f>
        <v>0</v>
      </c>
      <c r="DF5" s="171">
        <f>'回答結果（マスタ）'!DE5</f>
        <v>0</v>
      </c>
      <c r="DG5" s="171" t="str">
        <f>'回答結果（マスタ）'!DF5</f>
        <v>日本国の裁判所</v>
      </c>
      <c r="DH5" s="171" t="str">
        <f>'回答結果（マスタ）'!DG5</f>
        <v>日本法</v>
      </c>
      <c r="DI5" s="170" t="str">
        <f>'回答結果（マスタ）'!DH5</f>
        <v>はい</v>
      </c>
      <c r="DJ5" s="170" t="str">
        <f>'回答結果（マスタ）'!DI5</f>
        <v>はい</v>
      </c>
      <c r="DK5" s="171" t="str">
        <f>'回答結果（マスタ）'!DJ5</f>
        <v>特段の定め無し</v>
      </c>
      <c r="DL5" s="171">
        <f>'回答結果（マスタ）'!DK5</f>
        <v>0</v>
      </c>
      <c r="DM5" s="171">
        <f>'回答結果（マスタ）'!DL5</f>
        <v>0</v>
      </c>
      <c r="DN5" s="171">
        <f>'回答結果（マスタ）'!DM5</f>
        <v>0</v>
      </c>
      <c r="DO5" s="171">
        <f>'回答結果（マスタ）'!DN5</f>
        <v>0</v>
      </c>
      <c r="DP5" s="171">
        <f>'回答結果（マスタ）'!DO5</f>
        <v>0</v>
      </c>
      <c r="DQ5" s="171">
        <f>'回答結果（マスタ）'!DP5</f>
        <v>0</v>
      </c>
      <c r="DR5" s="171">
        <f>'回答結果（マスタ）'!DQ5</f>
        <v>0</v>
      </c>
      <c r="DS5" s="171">
        <f>'回答結果（マスタ）'!DR5</f>
        <v>0</v>
      </c>
      <c r="DT5" s="171">
        <f>'回答結果（マスタ）'!DS5</f>
        <v>0</v>
      </c>
      <c r="DU5" s="171">
        <f>'回答結果（マスタ）'!DT5</f>
        <v>0</v>
      </c>
      <c r="DV5" s="171">
        <f>'回答結果（マスタ）'!DU5</f>
        <v>0</v>
      </c>
      <c r="DW5" s="171" t="str">
        <f>'回答結果（マスタ）'!DV5</f>
        <v>営業部　浅原</v>
      </c>
      <c r="DX5" s="171" t="str">
        <f>'回答結果（マスタ）'!DW5</f>
        <v>エイギョウブ　アサハラ</v>
      </c>
      <c r="DY5" s="171" t="str">
        <f>'回答結果（マスタ）'!DX5</f>
        <v>03-6280-5822 asahara.go@kanamekey.com</v>
      </c>
      <c r="DZ5" s="170" t="str">
        <f>'回答結果（マスタ）'!DY5</f>
        <v>個人情報の取扱いに同意する</v>
      </c>
      <c r="EA5" s="170" t="str">
        <f>'回答結果（マスタ）'!DZ5</f>
        <v>著作権の取扱いに同意する</v>
      </c>
      <c r="EB5" s="170" t="str">
        <f>'回答結果（マスタ）'!EA5</f>
        <v>同意する</v>
      </c>
      <c r="EC5" s="170" t="str">
        <f>'回答結果（マスタ）'!EB5</f>
        <v>確認しました</v>
      </c>
    </row>
    <row r="6" spans="2:133" ht="75.650000000000006" customHeight="1" x14ac:dyDescent="0.55000000000000004">
      <c r="B6" s="139"/>
      <c r="C6" s="168">
        <f>'回答結果（マスタ）'!B6</f>
        <v>3</v>
      </c>
      <c r="D6" s="169">
        <f>'回答結果（マスタ）'!C6</f>
        <v>45303.496481481481</v>
      </c>
      <c r="E6" s="169">
        <f>'回答結果（マスタ）'!D6</f>
        <v>45303.534710648149</v>
      </c>
      <c r="F6" s="170" t="str">
        <f>'回答結果（マスタ）'!E6</f>
        <v>anonymous</v>
      </c>
      <c r="G6" s="170">
        <f>'回答結果（マスタ）'!F6</f>
        <v>0</v>
      </c>
      <c r="H6" s="170">
        <f>'回答結果（マスタ）'!G6</f>
        <v>0</v>
      </c>
      <c r="I6" s="171" t="str">
        <f>'回答結果（マスタ）'!H6</f>
        <v>西松建設株式会社</v>
      </c>
      <c r="J6" s="171" t="str">
        <f>'回答結果（マスタ）'!I6</f>
        <v>ニシマツケンセツカブシキガイシャ</v>
      </c>
      <c r="K6" s="171" t="str">
        <f>'回答結果（マスタ）'!J6</f>
        <v>日本国</v>
      </c>
      <c r="L6" s="171" t="str">
        <f>'回答結果（マスタ）'!K6</f>
        <v>8010401021454</v>
      </c>
      <c r="M6" s="171" t="str">
        <f>'回答結果（マスタ）'!L6</f>
        <v>300⼈超</v>
      </c>
      <c r="N6" s="171" t="str">
        <f>'回答結果（マスタ）'!M6</f>
        <v>３億円超</v>
      </c>
      <c r="O6" s="171" t="str">
        <f>'回答結果（マスタ）'!N6</f>
        <v>東京都港区虎ノ門１丁目１７番１号</v>
      </c>
      <c r="P6" s="171" t="str">
        <f>'回答結果（マスタ）'!O6</f>
        <v>https://www.nishimatsu.co.jp/</v>
      </c>
      <c r="Q6" s="171" t="str">
        <f>'回答結果（マスタ）'!P6</f>
        <v>中央省庁（全省庁統一資格）;</v>
      </c>
      <c r="R6" s="171" t="str">
        <f>'回答結果（マスタ）'!Q6</f>
        <v>全国;</v>
      </c>
      <c r="S6" s="171" t="str">
        <f>'回答結果（マスタ）'!R6</f>
        <v>OKIPPA （オキッパ）</v>
      </c>
      <c r="T6" s="171">
        <f>'回答結果（マスタ）'!S6</f>
        <v>0</v>
      </c>
      <c r="U6" s="171" t="str">
        <f>'回答結果（マスタ）'!T6</f>
        <v>センサボックスだけで始められるインフラ・環境モニタリングシステムです。</v>
      </c>
      <c r="V6" s="171" t="str">
        <f>'回答結果（マスタ）'!U6</f>
        <v>https://www.nishimatsu.co.jp/solution/okippa104/</v>
      </c>
      <c r="W6" s="171">
        <f>'回答結果（マスタ）'!V6</f>
        <v>0</v>
      </c>
      <c r="X6" s="171" t="str">
        <f>'回答結果（マスタ）'!W6</f>
        <v>傾斜計　NETIS登録番号 KT-１９００９７-VE</v>
      </c>
      <c r="Y6" s="171" t="str">
        <f>'回答結果（マスタ）'!X6</f>
        <v>１つの要素技術により構成される</v>
      </c>
      <c r="Z6" s="171" t="str">
        <f>'回答結果（マスタ）'!Y6</f>
        <v>西松建設株式会社</v>
      </c>
      <c r="AA6" s="171" t="str">
        <f>'回答結果（マスタ）'!Z6</f>
        <v>ニシマツケンセツカブシキガイシャ</v>
      </c>
      <c r="AB6" s="171" t="str">
        <f>'回答結果（マスタ）'!AA6</f>
        <v>8010401021454</v>
      </c>
      <c r="AC6" s="171" t="str">
        <f>'回答結果（マスタ）'!AB6</f>
        <v>東京都港区虎ノ門１丁目１７番１号</v>
      </c>
      <c r="AD6" s="171">
        <f>'回答結果（マスタ）'!AC6</f>
        <v>0</v>
      </c>
      <c r="AE6" s="171">
        <f>'回答結果（マスタ）'!AD6</f>
        <v>0</v>
      </c>
      <c r="AF6" s="171">
        <f>'回答結果（マスタ）'!AE6</f>
        <v>0</v>
      </c>
      <c r="AG6" s="171">
        <f>'回答結果（マスタ）'!AF6</f>
        <v>0</v>
      </c>
      <c r="AH6" s="171">
        <f>'回答結果（マスタ）'!AG6</f>
        <v>0</v>
      </c>
      <c r="AI6" s="171">
        <f>'回答結果（マスタ）'!AH6</f>
        <v>0</v>
      </c>
      <c r="AJ6" s="171">
        <f>'回答結果（マスタ）'!AI6</f>
        <v>0</v>
      </c>
      <c r="AK6" s="171">
        <f>'回答結果（マスタ）'!AJ6</f>
        <v>0</v>
      </c>
      <c r="AL6" s="171">
        <f>'回答結果（マスタ）'!AK6</f>
        <v>0</v>
      </c>
      <c r="AM6" s="171">
        <f>'回答結果（マスタ）'!AL6</f>
        <v>0</v>
      </c>
      <c r="AN6" s="171">
        <f>'回答結果（マスタ）'!AM6</f>
        <v>0</v>
      </c>
      <c r="AO6" s="171">
        <f>'回答結果（マスタ）'!AN6</f>
        <v>0</v>
      </c>
      <c r="AP6" s="171">
        <f>'回答結果（マスタ）'!AO6</f>
        <v>0</v>
      </c>
      <c r="AQ6" s="171">
        <f>'回答結果（マスタ）'!AP6</f>
        <v>0</v>
      </c>
      <c r="AR6" s="171">
        <f>'回答結果（マスタ）'!AQ6</f>
        <v>0</v>
      </c>
      <c r="AS6" s="171">
        <f>'回答結果（マスタ）'!AR6</f>
        <v>0</v>
      </c>
      <c r="AT6" s="171">
        <f>'回答結果（マスタ）'!AS6</f>
        <v>0</v>
      </c>
      <c r="AU6" s="171">
        <f>'回答結果（マスタ）'!AT6</f>
        <v>0</v>
      </c>
      <c r="AV6" s="171">
        <f>'回答結果（マスタ）'!AU6</f>
        <v>0</v>
      </c>
      <c r="AW6" s="171">
        <f>'回答結果（マスタ）'!AV6</f>
        <v>0</v>
      </c>
      <c r="AX6" s="171">
        <f>'回答結果（マスタ）'!AW6</f>
        <v>0</v>
      </c>
      <c r="AY6" s="171">
        <f>'回答結果（マスタ）'!AX6</f>
        <v>0</v>
      </c>
      <c r="AZ6" s="171">
        <f>'回答結果（マスタ）'!AY6</f>
        <v>0</v>
      </c>
      <c r="BA6" s="171">
        <f>'回答結果（マスタ）'!AZ6</f>
        <v>0</v>
      </c>
      <c r="BB6" s="171">
        <f>'回答結果（マスタ）'!BA6</f>
        <v>0</v>
      </c>
      <c r="BC6" s="171">
        <f>'回答結果（マスタ）'!BB6</f>
        <v>0</v>
      </c>
      <c r="BD6" s="171">
        <f>'回答結果（マスタ）'!BC6</f>
        <v>0</v>
      </c>
      <c r="BE6" s="171">
        <f>'回答結果（マスタ）'!BD6</f>
        <v>0</v>
      </c>
      <c r="BF6" s="171">
        <f>'回答結果（マスタ）'!BE6</f>
        <v>0</v>
      </c>
      <c r="BG6" s="171">
        <f>'回答結果（マスタ）'!BF6</f>
        <v>0</v>
      </c>
      <c r="BH6" s="171">
        <f>'回答結果（マスタ）'!BG6</f>
        <v>0</v>
      </c>
      <c r="BI6" s="171">
        <f>'回答結果（マスタ）'!BH6</f>
        <v>0</v>
      </c>
      <c r="BJ6" s="171">
        <f>'回答結果（マスタ）'!BI6</f>
        <v>0</v>
      </c>
      <c r="BK6" s="171">
        <f>'回答結果（マスタ）'!BJ6</f>
        <v>0</v>
      </c>
      <c r="BL6" s="171">
        <f>'回答結果（マスタ）'!BK6</f>
        <v>0</v>
      </c>
      <c r="BM6" s="171">
        <f>'回答結果（マスタ）'!BL6</f>
        <v>0</v>
      </c>
      <c r="BN6" s="171" t="str">
        <f>'回答結果（マスタ）'!BM6</f>
        <v>有</v>
      </c>
      <c r="BO6" s="171" t="str">
        <f>'回答結果（マスタ）'!BN6</f>
        <v>土木構造物（道路、トンネル、橋梁、導管等の埋設物、等）;建築物（家屋、事業所、工場、畜舎、倉庫、等）;家畜・野生動物（牛、豚、鹿、めん羊、ねずみ、等）;設備（建築設備、水道設備、製造設備、防災設備、等）;</v>
      </c>
      <c r="BP6" s="171" t="str">
        <f>'回答結果（マスタ）'!BO6</f>
        <v>静止画や動画データ;温度データ;加速度データ;GPS、湿度、日射、CO2、水位、PM2.5、雨量、風向風速、わな;</v>
      </c>
      <c r="BQ6" s="171" t="str">
        <f>'回答結果（マスタ）'!BP6</f>
        <v>機器を確認対象の付近に設置（常設）;操作用機器（コントローラー）と観測機器（ドローン、移動ロボット、等）を無線接続し、遠隔地の担当者により遠隔操作;</v>
      </c>
      <c r="BR6" s="171" t="str">
        <f>'回答結果（マスタ）'!BQ6</f>
        <v>レベル3：実装（製品・サービスとして提供されている）</v>
      </c>
      <c r="BS6" s="171" t="str">
        <f>'回答結果（マスタ）'!BR6</f>
        <v>点状･線状に分布するインフラ施設のうち、変状を把握したい施設の点検･監視（変状箇所のスクリーニング）が可能です。</v>
      </c>
      <c r="BT6" s="171" t="str">
        <f>'回答結果（マスタ）'!BS6</f>
        <v>該当なし</v>
      </c>
      <c r="BU6" s="171" t="str">
        <f>'回答結果（マスタ）'!BT6</f>
        <v>・サイズ（１０～１５(cm)×１０(cm)×４～７(cm)）
・重量（300～2500g）
・画角（FOV）H123°/D142°/V68°
・最大解像度（２Mp）
・取得頻度（15m～１h回）
・測距精度　傾斜計0.1度　伸縮計0.1㎜
・IP67・動作環境温度（℃～℃）
・暗視補正機能（有）
・遠隔操作機能（有）
・稼働時間（センサ１～２年　カメラ及び風向風速計は太陽光発電）</v>
      </c>
      <c r="BV6" s="171" t="str">
        <f>'回答結果（マスタ）'!BU6</f>
        <v>無</v>
      </c>
      <c r="BW6" s="171">
        <f>'回答結果（マスタ）'!BV6</f>
        <v>0</v>
      </c>
      <c r="BX6" s="171">
        <f>'回答結果（マスタ）'!BW6</f>
        <v>0</v>
      </c>
      <c r="BY6" s="171">
        <f>'回答結果（マスタ）'!BX6</f>
        <v>0</v>
      </c>
      <c r="BZ6" s="171" t="str">
        <f>'回答結果（マスタ）'!BY6</f>
        <v>取得していない;</v>
      </c>
      <c r="CA6" s="171" t="str">
        <f>'回答結果（マスタ）'!BZ6</f>
        <v>両方取得していない</v>
      </c>
      <c r="CB6" s="171">
        <f>'回答結果（マスタ）'!CA6</f>
        <v>0</v>
      </c>
      <c r="CC6" s="171">
        <f>'回答結果（マスタ）'!CB6</f>
        <v>0</v>
      </c>
      <c r="CD6" s="171">
        <f>'回答結果（マスタ）'!CC6</f>
        <v>0</v>
      </c>
      <c r="CE6" s="171">
        <f>'回答結果（マスタ）'!CD6</f>
        <v>0</v>
      </c>
      <c r="CF6" s="171" t="str">
        <f>'回答結果（マスタ）'!CE6</f>
        <v>準拠するガイドラインはないが独自に脆弱性検査を実施している</v>
      </c>
      <c r="CG6" s="171">
        <f>'回答結果（マスタ）'!CF6</f>
        <v>0</v>
      </c>
      <c r="CH6" s="171" t="str">
        <f>'回答結果（マスタ）'!CG6</f>
        <v>ストレステスト　※必要以上の負荷を発生させ、正常に動作するか（隠れた欠陥がないか）を確認する;</v>
      </c>
      <c r="CI6" s="171">
        <f>'回答結果（マスタ）'!CH6</f>
        <v>0</v>
      </c>
      <c r="CJ6" s="171">
        <f>'回答結果（マスタ）'!CI6</f>
        <v>0</v>
      </c>
      <c r="CK6" s="171" t="str">
        <f>'回答結果（マスタ）'!CJ6</f>
        <v>日本国内のデータセンタ</v>
      </c>
      <c r="CL6" s="171" t="str">
        <f>'回答結果（マスタ）'!CK6</f>
        <v>暗号化鍵がクラウドサービス内の耐タンパー装置（ハードウェアセキュリティモジュール）等の仕組みによって安全に管理され、その暗号化鍵の使用可否が利用者側の管理下に置かれる等、利用者側の意に反した復号を行うことができない仕組みが確立されている</v>
      </c>
      <c r="CM6" s="171" t="str">
        <f>'回答結果（マスタ）'!CL6</f>
        <v>【管理者権限機能】一般ユーザから管理者権限へ昇格させる機能を有している、または、管理者権限で動作するように設計されている（例）ID管理システム、等;【データ等へのアクセス制御機能】データへのアクセスを制御するよう設計されている、また、システムやデバイスを制御する機能へのアクセスを制御するように設計されている（例）バックアップサービス、リカバリマネージャー、NAS、SAN、等;【ネットワーク制御・ウィルス対策に関する機能】ネットワーク制御・管理に関する機能やウィルス対策などのセキュリティに関する機能を有している（例）DNSリゾルバ、DNSサーバ、ウィルス対策ソフトウェア、暗号化ソフトウェア、等;【セキュリティの境界外で動作する機能】セキュリティ対策が施されている境界の外側で動作する機能を有する（例）ファイアウォール、IDS（不正侵入検知システム）/IPS（不正侵入防止システム）、等;</v>
      </c>
      <c r="CN6" s="171">
        <f>'回答結果（マスタ）'!CM6</f>
        <v>0</v>
      </c>
      <c r="CO6" s="171">
        <f>'回答結果（マスタ）'!CN6</f>
        <v>0</v>
      </c>
      <c r="CP6" s="171">
        <f>'回答結果（マスタ）'!CO6</f>
        <v>0</v>
      </c>
      <c r="CQ6" s="171">
        <f>'回答結果（マスタ）'!CP6</f>
        <v>0</v>
      </c>
      <c r="CR6" s="171">
        <f>'回答結果（マスタ）'!CQ6</f>
        <v>0</v>
      </c>
      <c r="CS6" s="171">
        <f>'回答結果（マスタ）'!CR6</f>
        <v>0</v>
      </c>
      <c r="CT6" s="171">
        <f>'回答結果（マスタ）'!CS6</f>
        <v>0</v>
      </c>
      <c r="CU6" s="171">
        <f>'回答結果（マスタ）'!CT6</f>
        <v>0</v>
      </c>
      <c r="CV6" s="171">
        <f>'回答結果（マスタ）'!CU6</f>
        <v>0</v>
      </c>
      <c r="CW6" s="171" t="str">
        <f>'回答結果（マスタ）'!CV6</f>
        <v>1200件以上</v>
      </c>
      <c r="CX6" s="171" t="str">
        <f>'回答結果（マスタ）'!CW6</f>
        <v>20件以上</v>
      </c>
      <c r="CY6" s="171" t="str">
        <f>'回答結果（マスタ）'!CX6</f>
        <v>・国土交通省、地方自治体
・高速道路､電力､鉄道
・建設コンサルタント
・研究機関(大学､研究所)</v>
      </c>
      <c r="CZ6" s="171">
        <f>'回答結果（マスタ）'!CY6</f>
        <v>0</v>
      </c>
      <c r="DA6" s="171">
        <f>'回答結果（マスタ）'!CZ6</f>
        <v>0</v>
      </c>
      <c r="DB6" s="171" t="str">
        <f>'回答結果（マスタ）'!DA6</f>
        <v xml:space="preserve">・初期導入費用：15,000～100,000円（税抜）
・機器のレンタル料（1台）：6,500～30,000円（税抜）
・ホームページ：https://www.nishimatsu.co.jp/solution/okippa104/
</v>
      </c>
      <c r="DC6" s="171" t="str">
        <f>'回答結果（マスタ）'!DB6</f>
        <v>計測装置、計測システムおよび計測方法
特開2020-71194(P2020-71194A)</v>
      </c>
      <c r="DD6" s="171">
        <f>'回答結果（マスタ）'!DC6</f>
        <v>0</v>
      </c>
      <c r="DE6" s="171">
        <f>'回答結果（マスタ）'!DD6</f>
        <v>0</v>
      </c>
      <c r="DF6" s="171">
        <f>'回答結果（マスタ）'!DE6</f>
        <v>0</v>
      </c>
      <c r="DG6" s="171" t="str">
        <f>'回答結果（マスタ）'!DF6</f>
        <v>日本国の裁判所</v>
      </c>
      <c r="DH6" s="171" t="str">
        <f>'回答結果（マスタ）'!DG6</f>
        <v>日本法</v>
      </c>
      <c r="DI6" s="171" t="str">
        <f>'回答結果（マスタ）'!DH6</f>
        <v>はい</v>
      </c>
      <c r="DJ6" s="171" t="str">
        <f>'回答結果（マスタ）'!DI6</f>
        <v>はい</v>
      </c>
      <c r="DK6" s="171" t="str">
        <f>'回答結果（マスタ）'!DJ6</f>
        <v>特段の定め無し</v>
      </c>
      <c r="DL6" s="171">
        <f>'回答結果（マスタ）'!DK6</f>
        <v>0</v>
      </c>
      <c r="DM6" s="171">
        <f>'回答結果（マスタ）'!DL6</f>
        <v>0</v>
      </c>
      <c r="DN6" s="171">
        <f>'回答結果（マスタ）'!DM6</f>
        <v>0</v>
      </c>
      <c r="DO6" s="171">
        <f>'回答結果（マスタ）'!DN6</f>
        <v>0</v>
      </c>
      <c r="DP6" s="171">
        <f>'回答結果（マスタ）'!DO6</f>
        <v>0</v>
      </c>
      <c r="DQ6" s="171">
        <f>'回答結果（マスタ）'!DP6</f>
        <v>0</v>
      </c>
      <c r="DR6" s="171">
        <f>'回答結果（マスタ）'!DQ6</f>
        <v>0</v>
      </c>
      <c r="DS6" s="171">
        <f>'回答結果（マスタ）'!DR6</f>
        <v>0</v>
      </c>
      <c r="DT6" s="171">
        <f>'回答結果（マスタ）'!DS6</f>
        <v>0</v>
      </c>
      <c r="DU6" s="171">
        <f>'回答結果（マスタ）'!DT6</f>
        <v>0</v>
      </c>
      <c r="DV6" s="171">
        <f>'回答結果（マスタ）'!DU6</f>
        <v>0</v>
      </c>
      <c r="DW6" s="171" t="str">
        <f>'回答結果（マスタ）'!DV6</f>
        <v>地域環境ソリューション事業本部　事業推進部　事業推進２課　永山　智之</v>
      </c>
      <c r="DX6" s="171" t="str">
        <f>'回答結果（マスタ）'!DW6</f>
        <v>チイキカンキョウソリューションジギョウホンブ　ジギョウスイシンブ　ジギョウスイシン２カ　ナガヤマ　トモユキ</v>
      </c>
      <c r="DY6" s="171" t="str">
        <f>'回答結果（マスタ）'!DX6</f>
        <v>０３－３５０２－０２２７
tomoyuki_nagayama@nishimatsu.co.jp</v>
      </c>
      <c r="DZ6" s="171" t="str">
        <f>'回答結果（マスタ）'!DY6</f>
        <v>個人情報の取扱いに同意する</v>
      </c>
      <c r="EA6" s="171" t="str">
        <f>'回答結果（マスタ）'!DZ6</f>
        <v>著作権の取扱いに同意する</v>
      </c>
      <c r="EB6" s="171" t="str">
        <f>'回答結果（マスタ）'!EA6</f>
        <v>同意する</v>
      </c>
      <c r="EC6" s="171" t="str">
        <f>'回答結果（マスタ）'!EB6</f>
        <v>確認しました</v>
      </c>
    </row>
    <row r="7" spans="2:133" ht="75.650000000000006" customHeight="1" x14ac:dyDescent="0.55000000000000004">
      <c r="B7" s="139"/>
      <c r="C7" s="168">
        <f>'回答結果（マスタ）'!B7</f>
        <v>4</v>
      </c>
      <c r="D7" s="169">
        <f>'回答結果（マスタ）'!C7</f>
        <v>45303.725868055553</v>
      </c>
      <c r="E7" s="169">
        <f>'回答結果（マスタ）'!D7</f>
        <v>45303.884305555555</v>
      </c>
      <c r="F7" s="170" t="str">
        <f>'回答結果（マスタ）'!E7</f>
        <v>anonymous</v>
      </c>
      <c r="G7" s="170" t="str">
        <f>'回答結果（マスタ）'!F7</f>
        <v/>
      </c>
      <c r="H7" s="170">
        <f>'回答結果（マスタ）'!G7</f>
        <v>0</v>
      </c>
      <c r="I7" s="171" t="str">
        <f>'回答結果（マスタ）'!H7</f>
        <v>株式会社FullDepth</v>
      </c>
      <c r="J7" s="171" t="str">
        <f>'回答結果（マスタ）'!I7</f>
        <v>フルデプス</v>
      </c>
      <c r="K7" s="171" t="str">
        <f>'回答結果（マスタ）'!J7</f>
        <v>日本国</v>
      </c>
      <c r="L7" s="171" t="str">
        <f>'回答結果（マスタ）'!K7</f>
        <v>3050001037744</v>
      </c>
      <c r="M7" s="171" t="str">
        <f>'回答結果（マスタ）'!L7</f>
        <v>50⼈以下</v>
      </c>
      <c r="N7" s="171" t="str">
        <f>'回答結果（マスタ）'!M7</f>
        <v>３億円超</v>
      </c>
      <c r="O7" s="171" t="str">
        <f>'回答結果（マスタ）'!N7</f>
        <v>東京都中央区東日本橋2-8-4東日本橋1stビル</v>
      </c>
      <c r="P7" s="171" t="str">
        <f>'回答結果（マスタ）'!O7</f>
        <v>https://fulldepth.co.jp/company</v>
      </c>
      <c r="Q7" s="171" t="str">
        <f>'回答結果（マスタ）'!P7</f>
        <v>中央省庁（全省庁統一資格）;</v>
      </c>
      <c r="R7" s="171" t="str">
        <f>'回答結果（マスタ）'!Q7</f>
        <v>全国;</v>
      </c>
      <c r="S7" s="171" t="str">
        <f>'回答結果（マスタ）'!R7</f>
        <v>産業用水中ドローンDiveUnit300</v>
      </c>
      <c r="T7" s="171" t="str">
        <f>'回答結果（マスタ）'!S7</f>
        <v>産業用水中ドローンDiveUnit300</v>
      </c>
      <c r="U7" s="171" t="str">
        <f>'回答結果（マスタ）'!T7</f>
        <v>橋梁や港湾岸壁、護岸、ダム、管路などの水中部をもつインフラ構造物に対して、水中ドローンに搭載したカメラおよび音響計測装置、さらにデジタル情報処理技術を組み合わせた点検が可能です。</v>
      </c>
      <c r="V7" s="171" t="str">
        <f>'回答結果（マスタ）'!U7</f>
        <v>https://fulldepth.co.jp/product</v>
      </c>
      <c r="W7" s="171" t="str">
        <f>'回答結果（マスタ）'!V7</f>
        <v>・新技術活用情報システムNETIS（国土交通省）
・点検支援技術性能カタログ（国土交通省）</v>
      </c>
      <c r="X7" s="171" t="str">
        <f>'回答結果（マスタ）'!W7</f>
        <v>・新技術活用情報システムNETIS（国土交通省）
・点検支援技術性能カタログ（国土交通省）</v>
      </c>
      <c r="Y7" s="171" t="str">
        <f>'回答結果（マスタ）'!X7</f>
        <v>１つの要素技術により構成される</v>
      </c>
      <c r="Z7" s="171" t="str">
        <f>'回答結果（マスタ）'!Y7</f>
        <v>株式会社FullDepth</v>
      </c>
      <c r="AA7" s="171" t="str">
        <f>'回答結果（マスタ）'!Z7</f>
        <v>フルデプス</v>
      </c>
      <c r="AB7" s="171" t="str">
        <f>'回答結果（マスタ）'!AA7</f>
        <v>3050001037744</v>
      </c>
      <c r="AC7" s="171" t="str">
        <f>'回答結果（マスタ）'!AB7</f>
        <v>東京都中央区東日本橋2-8-4東日本橋1stビル</v>
      </c>
      <c r="AD7" s="171" t="str">
        <f>'回答結果（マスタ）'!AC7</f>
        <v/>
      </c>
      <c r="AE7" s="171" t="str">
        <f>'回答結果（マスタ）'!AD7</f>
        <v/>
      </c>
      <c r="AF7" s="171" t="str">
        <f>'回答結果（マスタ）'!AE7</f>
        <v/>
      </c>
      <c r="AG7" s="171" t="str">
        <f>'回答結果（マスタ）'!AF7</f>
        <v/>
      </c>
      <c r="AH7" s="171" t="str">
        <f>'回答結果（マスタ）'!AG7</f>
        <v/>
      </c>
      <c r="AI7" s="171" t="str">
        <f>'回答結果（マスタ）'!AH7</f>
        <v/>
      </c>
      <c r="AJ7" s="170" t="str">
        <f>'回答結果（マスタ）'!AI7</f>
        <v/>
      </c>
      <c r="AK7" s="171" t="str">
        <f>'回答結果（マスタ）'!AJ7</f>
        <v/>
      </c>
      <c r="AL7" s="171" t="str">
        <f>'回答結果（マスタ）'!AK7</f>
        <v/>
      </c>
      <c r="AM7" s="171" t="str">
        <f>'回答結果（マスタ）'!AL7</f>
        <v/>
      </c>
      <c r="AN7" s="171" t="str">
        <f>'回答結果（マスタ）'!AM7</f>
        <v/>
      </c>
      <c r="AO7" s="171" t="str">
        <f>'回答結果（マスタ）'!AN7</f>
        <v/>
      </c>
      <c r="AP7" s="171" t="str">
        <f>'回答結果（マスタ）'!AO7</f>
        <v/>
      </c>
      <c r="AQ7" s="170" t="str">
        <f>'回答結果（マスタ）'!AP7</f>
        <v/>
      </c>
      <c r="AR7" s="171" t="str">
        <f>'回答結果（マスタ）'!AQ7</f>
        <v/>
      </c>
      <c r="AS7" s="171" t="str">
        <f>'回答結果（マスタ）'!AR7</f>
        <v/>
      </c>
      <c r="AT7" s="171" t="str">
        <f>'回答結果（マスタ）'!AS7</f>
        <v/>
      </c>
      <c r="AU7" s="171" t="str">
        <f>'回答結果（マスタ）'!AT7</f>
        <v/>
      </c>
      <c r="AV7" s="171" t="str">
        <f>'回答結果（マスタ）'!AU7</f>
        <v/>
      </c>
      <c r="AW7" s="171" t="str">
        <f>'回答結果（マスタ）'!AV7</f>
        <v/>
      </c>
      <c r="AX7" s="170" t="str">
        <f>'回答結果（マスタ）'!AW7</f>
        <v/>
      </c>
      <c r="AY7" s="171" t="str">
        <f>'回答結果（マスタ）'!AX7</f>
        <v/>
      </c>
      <c r="AZ7" s="171" t="str">
        <f>'回答結果（マスタ）'!AY7</f>
        <v/>
      </c>
      <c r="BA7" s="171" t="str">
        <f>'回答結果（マスタ）'!AZ7</f>
        <v/>
      </c>
      <c r="BB7" s="171" t="str">
        <f>'回答結果（マスタ）'!BA7</f>
        <v/>
      </c>
      <c r="BC7" s="171" t="str">
        <f>'回答結果（マスタ）'!BB7</f>
        <v/>
      </c>
      <c r="BD7" s="171" t="str">
        <f>'回答結果（マスタ）'!BC7</f>
        <v/>
      </c>
      <c r="BE7" s="170" t="str">
        <f>'回答結果（マスタ）'!BD7</f>
        <v/>
      </c>
      <c r="BF7" s="171" t="str">
        <f>'回答結果（マスタ）'!BE7</f>
        <v/>
      </c>
      <c r="BG7" s="171" t="str">
        <f>'回答結果（マスタ）'!BF7</f>
        <v/>
      </c>
      <c r="BH7" s="171" t="str">
        <f>'回答結果（マスタ）'!BG7</f>
        <v/>
      </c>
      <c r="BI7" s="171" t="str">
        <f>'回答結果（マスタ）'!BH7</f>
        <v/>
      </c>
      <c r="BJ7" s="171" t="str">
        <f>'回答結果（マスタ）'!BI7</f>
        <v/>
      </c>
      <c r="BK7" s="171" t="str">
        <f>'回答結果（マスタ）'!BJ7</f>
        <v/>
      </c>
      <c r="BL7" s="170" t="str">
        <f>'回答結果（マスタ）'!BK7</f>
        <v/>
      </c>
      <c r="BM7" s="171" t="str">
        <f>'回答結果（マスタ）'!BL7</f>
        <v/>
      </c>
      <c r="BN7" s="171" t="str">
        <f>'回答結果（マスタ）'!BM7</f>
        <v>有</v>
      </c>
      <c r="BO7" s="171" t="str">
        <f>'回答結果（マスタ）'!BN7</f>
        <v>土木構造物（道路、トンネル、橋梁、導管等の埋設物、等）;建築物（家屋、事業所、工場、畜舎、倉庫、等）;設備（建築設備、水道設備、製造設備、防災設備、等）;</v>
      </c>
      <c r="BP7" s="171" t="str">
        <f>'回答結果（マスタ）'!BO7</f>
        <v>静止画や動画データ;圧力データ（液体、気体、等）;温度データ;音響データ（打診音等）;超音波データ;加速度データ;</v>
      </c>
      <c r="BQ7" s="171" t="str">
        <f>'回答結果（マスタ）'!BP7</f>
        <v>操作用機器（コントローラー）と観測機器（ドローン、移動ロボット、等）を有線接続し、現場の担当者により遠隔操作;事前に設定したルートに基づき自律移動;</v>
      </c>
      <c r="BR7" s="171" t="str">
        <f>'回答結果（マスタ）'!BQ7</f>
        <v>レベル3：実装（製品・サービスとして提供されている）</v>
      </c>
      <c r="BS7" s="171" t="str">
        <f>'回答結果（マスタ）'!BR7</f>
        <v>橋梁や港湾岸壁、護岸、ダム、管路などの水中部をもつインフラ構造物に対して、水中ドローンに搭載したカメラおよび音響計測装置や各種センサー、さらにデータ取得後の情報処理技術を組み合わせた点検が可能です。
（アウトプットは画像処理したカメラ映像・二次元オルソデータ・音響２次元マップデータ等）
水中インフラの経年劣化の評価、工事前後や安全措置対策時の状況確認、大雨などの被災時の状況確認に数多く使われています。</v>
      </c>
      <c r="BT7" s="171" t="str">
        <f>'回答結果（マスタ）'!BS7</f>
        <v>最大潜行可能深度：300m
本体サイズ：横410mm / 高さ375mm / 奥行き640mm
重量：約29kg(バッテリー込み)
照明(明るさ)：LED4基(6,000ルーメン)
推進器：7基
駆動時間：4時間（運用状況により駆動時間が変わります）
ケーブル：直径3.7mm 光ファイバーケーブル
コントロール装置：当社指定防滴仕様PC/操作パッド</v>
      </c>
      <c r="BU7" s="171" t="str">
        <f>'回答結果（マスタ）'!BT7</f>
        <v>■光学計測装置（カメラ）
最大潜行可能深度：300m
カメラ画質：Full HD(30fps)
映像鮮明化処理技術：あり
■音響計測装置（ソナー）
計測レンジ：0.1-120m
周波数：750kHz/1.2MHz
水平角度：130°
鉛直角度：20°</v>
      </c>
      <c r="BV7" s="171" t="str">
        <f>'回答結果（マスタ）'!BU7</f>
        <v>有</v>
      </c>
      <c r="BW7" s="171" t="str">
        <f>'回答結果（マスタ）'!BV7</f>
        <v>取得したデータの傾向を分析することで経年劣化（亀裂、傷、欠損、動作異常、異音、異常振動、温度異常、漏えい電流、漏えいガス、等）の予兆を検知;取得したデータの変化量を分析することで経年劣化状況（亀裂、傷、欠損、動作異常、異音、異常振動、温度異常、漏えい電流、漏えいガス、等）を検出;過去データと取得したデータとの差分分析をすることで、経年劣化状況（亀裂、傷、欠損、動作異常、異音、異常振動、温度異常、漏えい電流、漏えいガス、等）を検出;</v>
      </c>
      <c r="BX7" s="171" t="str">
        <f>'回答結果（マスタ）'!BW7</f>
        <v>レベル2：応用（製品・サービスとしての提供に向けて実証試験段階である）</v>
      </c>
      <c r="BY7" s="171" t="str">
        <f>'回答結果（マスタ）'!BX7</f>
        <v>橋梁や港湾岸壁、護岸、ダム、管路などの水中部をもつインフラ構造物に対して
水中ドローン等を用いて撮影した画像/音響マップを過去データと比べて、異常点を発見する。</v>
      </c>
      <c r="BZ7" s="171" t="str">
        <f>'回答結果（マスタ）'!BY7</f>
        <v>取得していない;</v>
      </c>
      <c r="CA7" s="171" t="str">
        <f>'回答結果（マスタ）'!BZ7</f>
        <v>両方取得していない</v>
      </c>
      <c r="CB7" s="171" t="str">
        <f>'回答結果（マスタ）'!CA7</f>
        <v/>
      </c>
      <c r="CC7" s="170" t="str">
        <f>'回答結果（マスタ）'!CB7</f>
        <v/>
      </c>
      <c r="CD7" s="171" t="str">
        <f>'回答結果（マスタ）'!CC7</f>
        <v/>
      </c>
      <c r="CE7" s="171" t="str">
        <f>'回答結果（マスタ）'!CD7</f>
        <v/>
      </c>
      <c r="CF7" s="171" t="str">
        <f>'回答結果（マスタ）'!CE7</f>
        <v>準拠するガイドラインはないが独自に脆弱性検査を実施している</v>
      </c>
      <c r="CG7" s="170" t="str">
        <f>'回答結果（マスタ）'!CF7</f>
        <v/>
      </c>
      <c r="CH7" s="170" t="str">
        <f>'回答結果（マスタ）'!CG7</f>
        <v>コードレビュー　※ソースコードをレビューすることで（脆弱性を含む）不具合を検出する;ファジングテスト　※無効なデータや予期しないデータを入力することで、例外的な状況を発生させ、挙動を確認する;ストレステスト　※必要以上の負荷を発生させ、正常に動作するか（隠れた欠陥がないか）を確認する;</v>
      </c>
      <c r="CI7" s="170" t="str">
        <f>'回答結果（マスタ）'!CH7</f>
        <v/>
      </c>
      <c r="CJ7" s="170" t="str">
        <f>'回答結果（マスタ）'!CI7</f>
        <v/>
      </c>
      <c r="CK7" s="171" t="str">
        <f>'回答結果（マスタ）'!CJ7</f>
        <v>日本国内のデータセンタ</v>
      </c>
      <c r="CL7" s="171" t="str">
        <f>'回答結果（マスタ）'!CK7</f>
        <v>AES-256 暗号化アルゴリズムによる暗号化を検討しています。</v>
      </c>
      <c r="CM7" s="170" t="str">
        <f>'回答結果（マスタ）'!CL7</f>
        <v>【管理者権限機能】一般ユーザから管理者権限へ昇格させる機能を有している、または、管理者権限で動作するように設計されている（例）ID管理システム、等;【セキュリティの境界外で動作する機能】セキュリティ対策が施されている境界の外側で動作する機能を有する（例）ファイアウォール、IDS（不正侵入検知システム）/IPS（不正侵入防止システム）、等;</v>
      </c>
      <c r="CN7" s="170" t="str">
        <f>'回答結果（マスタ）'!CM7</f>
        <v>【アクセス元の識別、対処】ソフトウェア及びプラットフォームにアクセスするサービスごとに識別・認証し、システム内での通信や情報のやり取りが正当なサービスやアプリケーションとの間で行われ不正なアクセスや通信を防止するよう管理している;【付与する権限の最小化】ソフトウェア及びプラットフォームへのアクセス権はユーザーごとに必要最低限の範囲で付与し、重要な資産への不正アクセスを防止している（例）アクセス権管理専用のプラットフォームを使用し個々の管理者を識別している、等;</v>
      </c>
      <c r="CO7" s="170" t="str">
        <f>'回答結果（マスタ）'!CN7</f>
        <v>【付与する権限の最小化、アクセスレベルの設定】データ資産への不正なアクセスを防止するため、ユーザーに必要最小範囲へのアクセス権の付与や職掌権限にもとづく適切なアクセスレベルの設定を実施している（例）属性情報ベースのアクセス権制御（ABAC）等;</v>
      </c>
      <c r="CP7" s="170" t="str">
        <f>'回答結果（マスタ）'!CO7</f>
        <v>ソフトウェア・コンポーネントを管理していない</v>
      </c>
      <c r="CQ7" s="170" t="str">
        <f>'回答結果（マスタ）'!CP7</f>
        <v/>
      </c>
      <c r="CR7" s="170" t="str">
        <f>'回答結果（マスタ）'!CQ7</f>
        <v/>
      </c>
      <c r="CS7" s="170" t="str">
        <f>'回答結果（マスタ）'!CR7</f>
        <v/>
      </c>
      <c r="CT7" s="170" t="str">
        <f>'回答結果（マスタ）'!CS7</f>
        <v/>
      </c>
      <c r="CU7" s="170" t="str">
        <f>'回答結果（マスタ）'!CT7</f>
        <v/>
      </c>
      <c r="CV7" s="170" t="str">
        <f>'回答結果（マスタ）'!CU7</f>
        <v/>
      </c>
      <c r="CW7" s="171" t="str">
        <f>'回答結果（マスタ）'!CV7</f>
        <v>50件以上</v>
      </c>
      <c r="CX7" s="171" t="str">
        <f>'回答結果（マスタ）'!CW7</f>
        <v>5件以上</v>
      </c>
      <c r="CY7" s="171" t="str">
        <f>'回答結果（マスタ）'!CX7</f>
        <v xml:space="preserve">①発注者
九州電力株式会社
②概要
火力発電所、水力発電所、原子力発電所の点検に使用
③参考URL
https://www.kyuden.co.jp/press_h220705-1.html
④投資対効果
・従来点検できなかった水中部の点検を行うことで、発電所のトラブルによる停止リスクを低減
・従来ダイバーで点検していた作業を陸上から代替することで、効率化・安全化・省人化を実現
</v>
      </c>
      <c r="CZ7" s="171" t="str">
        <f>'回答結果（マスタ）'!CY7</f>
        <v xml:space="preserve">①発注者
加賀建設株式会社
②概要
岸壁・護岸・橋梁などの土木構造物の点検
③参考URL
https://kagaken.co.jp/news/939/
④投資対効果
・従来点検できなかった水中部の点検を行うことで、老朽化した土木構造物の事故リスクを低減
・従来ダイバーで点検していた作業を陸上から代替することで、効率化・安全化・省人化を実現
</v>
      </c>
      <c r="DA7" s="171" t="str">
        <f>'回答結果（マスタ）'!CZ7</f>
        <v xml:space="preserve">①発注者
ジャパン・リニューアブル・エナジー株式会社
②概要
洋上風力発電プラントの点検
③参考URL
なし
④投資対効果
・従来点検できなかった水中部の遠隔点検を行うことで、プラントの事故リスクを低減
・従来ダイバーで点検していた作業を陸上から代替することで、効率化・安全化・省人化を実現
</v>
      </c>
      <c r="DB7" s="171" t="str">
        <f>'回答結果（マスタ）'!DA7</f>
        <v>・水中ドローン購入費用：800万円（税抜）
・水中ドローン定期保守サービス費用：80万円/年（税抜）</v>
      </c>
      <c r="DC7" s="171" t="str">
        <f>'回答結果（マスタ）'!DB7</f>
        <v>①音響装置動揺補正装置（特開2017-193284）
②アダプタ、電子機器及び電子機器を搬送する方法（特開2019-006196）
③魚監視システム（特許6530152）
④接続容器及び無人探査機（特開2020-023212）</v>
      </c>
      <c r="DD7" s="171" t="str">
        <f>'回答結果（マスタ）'!DC7</f>
        <v/>
      </c>
      <c r="DE7" s="171" t="str">
        <f>'回答結果（マスタ）'!DD7</f>
        <v/>
      </c>
      <c r="DF7" s="171" t="str">
        <f>'回答結果（マスタ）'!DE7</f>
        <v>廉価な海外製品が多い水中ドローンの中で、高度な水中デジタル化技術をもちつつ、非熟練者の方でも容易に操作できる利便性を兼ね備えたソリューションとなります。
多数の国内インフラ大企業様（電力会社・電鉄会社・石油会社・鉄鋼会社）や官公庁様に多くご利用頂いている信頼性が高いものであり、安心してご利用頂けます。</v>
      </c>
      <c r="DG7" s="171" t="str">
        <f>'回答結果（マスタ）'!DF7</f>
        <v>日本国の裁判所</v>
      </c>
      <c r="DH7" s="171" t="str">
        <f>'回答結果（マスタ）'!DG7</f>
        <v>日本法</v>
      </c>
      <c r="DI7" s="170" t="str">
        <f>'回答結果（マスタ）'!DH7</f>
        <v>はい</v>
      </c>
      <c r="DJ7" s="170" t="str">
        <f>'回答結果（マスタ）'!DI7</f>
        <v>はい</v>
      </c>
      <c r="DK7" s="171" t="str">
        <f>'回答結果（マスタ）'!DJ7</f>
        <v>特段の定め無し</v>
      </c>
      <c r="DL7" s="171" t="str">
        <f>'回答結果（マスタ）'!DK7</f>
        <v/>
      </c>
      <c r="DM7" s="171" t="str">
        <f>'回答結果（マスタ）'!DL7</f>
        <v/>
      </c>
      <c r="DN7" s="171" t="str">
        <f>'回答結果（マスタ）'!DM7</f>
        <v/>
      </c>
      <c r="DO7" s="171" t="str">
        <f>'回答結果（マスタ）'!DN7</f>
        <v/>
      </c>
      <c r="DP7" s="171" t="str">
        <f>'回答結果（マスタ）'!DO7</f>
        <v/>
      </c>
      <c r="DQ7" s="171" t="str">
        <f>'回答結果（マスタ）'!DP7</f>
        <v/>
      </c>
      <c r="DR7" s="171" t="str">
        <f>'回答結果（マスタ）'!DQ7</f>
        <v/>
      </c>
      <c r="DS7" s="171" t="str">
        <f>'回答結果（マスタ）'!DR7</f>
        <v/>
      </c>
      <c r="DT7" s="171" t="str">
        <f>'回答結果（マスタ）'!DS7</f>
        <v/>
      </c>
      <c r="DU7" s="171" t="str">
        <f>'回答結果（マスタ）'!DT7</f>
        <v/>
      </c>
      <c r="DV7" s="171" t="str">
        <f>'回答結果（マスタ）'!DU7</f>
        <v/>
      </c>
      <c r="DW7" s="171" t="str">
        <f>'回答結果（マスタ）'!DV7</f>
        <v>営業部　森西慧</v>
      </c>
      <c r="DX7" s="171" t="str">
        <f>'回答結果（マスタ）'!DW7</f>
        <v>エイギョウブ　モリニシサトル</v>
      </c>
      <c r="DY7" s="171" t="str">
        <f>'回答結果（マスタ）'!DX7</f>
        <v>MAIL : satoru.morinishi@fulldepth.co.jp
TEL   :050-5468-8025</v>
      </c>
      <c r="DZ7" s="170" t="str">
        <f>'回答結果（マスタ）'!DY7</f>
        <v>個人情報の取扱いに同意する</v>
      </c>
      <c r="EA7" s="170" t="str">
        <f>'回答結果（マスタ）'!DZ7</f>
        <v>著作権の取扱いに同意する</v>
      </c>
      <c r="EB7" s="170" t="str">
        <f>'回答結果（マスタ）'!EA7</f>
        <v>同意する</v>
      </c>
      <c r="EC7" s="170" t="str">
        <f>'回答結果（マスタ）'!EB7</f>
        <v>確認しました</v>
      </c>
    </row>
    <row r="8" spans="2:133" ht="75.650000000000006" customHeight="1" x14ac:dyDescent="0.55000000000000004">
      <c r="B8" s="139"/>
      <c r="C8" s="168">
        <f>'回答結果（マスタ）'!B8</f>
        <v>5</v>
      </c>
      <c r="D8" s="169">
        <f>'回答結果（マスタ）'!C8</f>
        <v>45306.3596875</v>
      </c>
      <c r="E8" s="169">
        <f>'回答結果（マスタ）'!D8</f>
        <v>45306.578541666669</v>
      </c>
      <c r="F8" s="170" t="str">
        <f>'回答結果（マスタ）'!E8</f>
        <v>anonymous</v>
      </c>
      <c r="G8" s="170" t="str">
        <f>'回答結果（マスタ）'!F8</f>
        <v/>
      </c>
      <c r="H8" s="170" t="str">
        <f>'回答結果（マスタ）'!G8</f>
        <v/>
      </c>
      <c r="I8" s="171" t="str">
        <f>'回答結果（マスタ）'!H8</f>
        <v>株式会社ジャスト</v>
      </c>
      <c r="J8" s="171" t="str">
        <f>'回答結果（マスタ）'!I8</f>
        <v>ジャスト</v>
      </c>
      <c r="K8" s="171" t="str">
        <f>'回答結果（マスタ）'!J8</f>
        <v>日本国</v>
      </c>
      <c r="L8" s="171" t="str">
        <f>'回答結果（マスタ）'!K8</f>
        <v>1020001011844</v>
      </c>
      <c r="M8" s="171" t="str">
        <f>'回答結果（マスタ）'!L8</f>
        <v>300⼈超</v>
      </c>
      <c r="N8" s="171" t="str">
        <f>'回答結果（マスタ）'!M8</f>
        <v>３億円超</v>
      </c>
      <c r="O8" s="171" t="str">
        <f>'回答結果（マスタ）'!N8</f>
        <v>神奈川県横浜市青葉区あざみ野南２丁目４番１号</v>
      </c>
      <c r="P8" s="171" t="str">
        <f>'回答結果（マスタ）'!O8</f>
        <v>https://www.just-ltd.co.jp/</v>
      </c>
      <c r="Q8" s="171" t="str">
        <f>'回答結果（マスタ）'!P8</f>
        <v>中央省庁（全省庁統一資格）;都道府県;市区町村;</v>
      </c>
      <c r="R8" s="171" t="str">
        <f>'回答結果（マスタ）'!Q8</f>
        <v>全国;</v>
      </c>
      <c r="S8" s="171" t="str">
        <f>'回答結果（マスタ）'!R8</f>
        <v>無足場点検サービス</v>
      </c>
      <c r="T8" s="171" t="str">
        <f>'回答結果（マスタ）'!S8</f>
        <v/>
      </c>
      <c r="U8" s="171" t="str">
        <f>'回答結果（マスタ）'!T8</f>
        <v>無足場点検サービスは構造物の点検に足場を使用せず、その環境に適した多様な撮影機材を組合せ点検するサービス。安全、迅速、低コストの点検が可能で、日常点検から災害時まで効率よく点検できます。</v>
      </c>
      <c r="V8" s="171" t="str">
        <f>'回答結果（マスタ）'!U8</f>
        <v>https://www.just-ltd.co.jp/muashiba/</v>
      </c>
      <c r="W8" s="171" t="str">
        <f>'回答結果（マスタ）'!V8</f>
        <v>BS EN 13018 2016など、目視および遠隔目視検査基準など</v>
      </c>
      <c r="X8" s="171" t="str">
        <f>'回答結果（マスタ）'!W8</f>
        <v/>
      </c>
      <c r="Y8" s="171" t="str">
        <f>'回答結果（マスタ）'!X8</f>
        <v>複数の要素技術により構成される</v>
      </c>
      <c r="Z8" s="171" t="str">
        <f>'回答結果（マスタ）'!Y8</f>
        <v/>
      </c>
      <c r="AA8" s="171" t="str">
        <f>'回答結果（マスタ）'!Z8</f>
        <v/>
      </c>
      <c r="AB8" s="171" t="str">
        <f>'回答結果（マスタ）'!AA8</f>
        <v/>
      </c>
      <c r="AC8" s="171" t="str">
        <f>'回答結果（マスタ）'!AB8</f>
        <v/>
      </c>
      <c r="AD8" s="171" t="str">
        <f>'回答結果（マスタ）'!AC8</f>
        <v>高解像度カメラ点検</v>
      </c>
      <c r="AE8" s="171" t="str">
        <f>'回答結果（マスタ）'!AD8</f>
        <v>ILCE-7RM4,ILCE-7RM5</v>
      </c>
      <c r="AF8" s="171" t="str">
        <f>'回答結果（マスタ）'!AE8</f>
        <v>Sony</v>
      </c>
      <c r="AG8" s="171" t="str">
        <f>'回答結果（マスタ）'!AF8</f>
        <v>ソニーカブシキカイシャ</v>
      </c>
      <c r="AH8" s="171">
        <f>'回答結果（マスタ）'!AG8</f>
        <v>7010401045660</v>
      </c>
      <c r="AI8" s="171" t="str">
        <f>'回答結果（マスタ）'!AH8</f>
        <v>東京都港区港南1-7-1</v>
      </c>
      <c r="AJ8" s="170" t="str">
        <f>'回答結果（マスタ）'!AI8</f>
        <v>続けて回答する</v>
      </c>
      <c r="AK8" s="171" t="str">
        <f>'回答結果（マスタ）'!AJ8</f>
        <v>高解像度カメラ点検</v>
      </c>
      <c r="AL8" s="171" t="str">
        <f>'回答結果（マスタ）'!AK8</f>
        <v>PhaseOne XF100MP</v>
      </c>
      <c r="AM8" s="171" t="str">
        <f>'回答結果（マスタ）'!AL8</f>
        <v>フェーズワン株式会社</v>
      </c>
      <c r="AN8" s="171" t="str">
        <f>'回答結果（マスタ）'!AM8</f>
        <v>フェーズワンカブシキカイシャ</v>
      </c>
      <c r="AO8" s="171">
        <f>'回答結果（マスタ）'!AN8</f>
        <v>8010401088155</v>
      </c>
      <c r="AP8" s="171" t="str">
        <f>'回答結果（マスタ）'!AO8</f>
        <v>東京都千代田区
神田錦町3-16
五十嵐ビル4F</v>
      </c>
      <c r="AQ8" s="170" t="str">
        <f>'回答結果（マスタ）'!AP8</f>
        <v>続けて回答する</v>
      </c>
      <c r="AR8" s="171" t="str">
        <f>'回答結果（マスタ）'!AQ8</f>
        <v>超望遠カメラ点検</v>
      </c>
      <c r="AS8" s="171" t="str">
        <f>'回答結果（マスタ）'!AR8</f>
        <v>Nikon Coolpix P1000</v>
      </c>
      <c r="AT8" s="171" t="str">
        <f>'回答結果（マスタ）'!AS8</f>
        <v>Nikon</v>
      </c>
      <c r="AU8" s="171" t="str">
        <f>'回答結果（マスタ）'!AT8</f>
        <v>カブシキカイシャニコン</v>
      </c>
      <c r="AV8" s="171">
        <f>'回答結果（マスタ）'!AU8</f>
        <v>5010001008763</v>
      </c>
      <c r="AW8" s="171" t="str">
        <f>'回答結果（マスタ）'!AV8</f>
        <v>東京都港区港南2-15-3</v>
      </c>
      <c r="AX8" s="170" t="str">
        <f>'回答結果（マスタ）'!AW8</f>
        <v>続けて回答する</v>
      </c>
      <c r="AY8" s="171" t="str">
        <f>'回答結果（マスタ）'!AX8</f>
        <v>赤外線サーモグラフィカメラ点検</v>
      </c>
      <c r="AZ8" s="171" t="str">
        <f>'回答結果（マスタ）'!AY8</f>
        <v>FLIR T1040</v>
      </c>
      <c r="BA8" s="171" t="str">
        <f>'回答結果（マスタ）'!AZ8</f>
        <v>フリアーシステムズジャパン株式会社</v>
      </c>
      <c r="BB8" s="171" t="str">
        <f>'回答結果（マスタ）'!BA8</f>
        <v>フリアーシステムズジャパンカブシキカイシャ</v>
      </c>
      <c r="BC8" s="171">
        <f>'回答結果（マスタ）'!BB8</f>
        <v>3010701017801</v>
      </c>
      <c r="BD8" s="171" t="str">
        <f>'回答結果（マスタ）'!BC8</f>
        <v>東京都 品川区 上大崎2-13-17</v>
      </c>
      <c r="BE8" s="170" t="str">
        <f>'回答結果（マスタ）'!BD8</f>
        <v>続けて回答する</v>
      </c>
      <c r="BF8" s="171" t="str">
        <f>'回答結果（マスタ）'!BE8</f>
        <v>高所空撮点検</v>
      </c>
      <c r="BG8" s="171" t="str">
        <f>'回答結果（マスタ）'!BF8</f>
        <v>DJI Phantom4 pro</v>
      </c>
      <c r="BH8" s="171" t="str">
        <f>'回答結果（マスタ）'!BG8</f>
        <v>DJI</v>
      </c>
      <c r="BI8" s="171" t="str">
        <f>'回答結果（マスタ）'!BH8</f>
        <v>ディー・ジェイ・アイ</v>
      </c>
      <c r="BJ8" s="171">
        <f>'回答結果（マスタ）'!BI8</f>
        <v>0</v>
      </c>
      <c r="BK8" s="171" t="str">
        <f>'回答結果（マスタ）'!BJ8</f>
        <v>中国
広東省深圳市南山区高新南四道18号創維半導体設計大厦西座14層</v>
      </c>
      <c r="BL8" s="170" t="str">
        <f>'回答結果（マスタ）'!BK8</f>
        <v>次のセクションの回答へ進む</v>
      </c>
      <c r="BM8" s="171" t="str">
        <f>'回答結果（マスタ）'!BL8</f>
        <v>・要素技術（製品・サービス）の名称⑥：高所空撮点検
・製品・サービスの型番⑥：DJI Matrice600
・製品・サービスの製造業者名⑥：DJI
・製品・サービスの製造業者名のフリガナ⑥：ディー・ジェイ・アイ
・製品・サービスの製造業者の法人番号⑥：0000000000000
・製品・サービスの製造業者の所在地⑥：中国　広東省深圳市南山区高新南四道18号創維半導体設計大厦西座14層
・要素技術（製品・サービス）の名称⑦：高所空撮点検
・製品・サービスの型番⑦：DJI mini 4 pro
・製品・サービスの製造業者名⑦：DJI
・製品・サービスの製造業者名のフリガナ⑦：ディー・ジェイ・アイ
・製品・サービスの製造業者の法人番号⑦：0000000000000
・製品・サービスの製造業者の所在地⑦：中国　広東省深圳市南山区高新南四道18号創維半導体設計大厦西座14層層
・要素技術（製品・サービス）の名称⑧：高所空撮点検
・製品・サービスの型番⑧：Skydio x2
・製品・サービスの製造業者名⑧：Skydio
・製品・サービスの製造業者名のフリガナ⑧：スカイディオゴウドウカイシャ
・製品・サービスの製造業者の法人番号⑧：6010403023954
・製品・サービスの製造業者の所在地⑧：東京都中央区日本橋３丁目９番１号日本橋三丁目</v>
      </c>
      <c r="BN8" s="171" t="str">
        <f>'回答結果（マスタ）'!BM8</f>
        <v>有</v>
      </c>
      <c r="BO8" s="171" t="str">
        <f>'回答結果（マスタ）'!BN8</f>
        <v>土木構造物（道路、トンネル、橋梁、導管等の埋設物、等）;建築物（家屋、事業所、工場、畜舎、倉庫、等）;設備（建築設備、水道設備、製造設備、防災設備、等）;</v>
      </c>
      <c r="BP8" s="171" t="str">
        <f>'回答結果（マスタ）'!BO8</f>
        <v>静止画や動画データ;点群データ;音響データ（打診音等）;電磁波（赤外線、紫外線、等）データ;</v>
      </c>
      <c r="BQ8" s="171" t="str">
        <f>'回答結果（マスタ）'!BP8</f>
        <v>機器を確認対象の付近に一時的に設置（仮設）;事前に設定したルートに基づき自律移動;操作用機器（コントローラー）と観測機器（ドローン、移動ロボット、等）を無線接続し、現場の担当者により遠隔操作;機器を携帯または装備し、確認対象の付近に持ち込み;</v>
      </c>
      <c r="BR8" s="171" t="str">
        <f>'回答結果（マスタ）'!BQ8</f>
        <v>レベル3：実装（製品・サービスとして提供されている）</v>
      </c>
      <c r="BS8" s="171" t="str">
        <f>'回答結果（マスタ）'!BR8</f>
        <v>足場設置が困難な線路際の駅ビル外壁、早朝しか点検時間が確保できない巨大テーマパークの定期点検、足場設置に巨額のコストと長期間が想定される巨大スタジアムの大屋根点検など、高解像度カメラ、超望遠カメラ、ドローンなどによる画像や点群データを取得し点検する。</v>
      </c>
      <c r="BT8" s="171" t="str">
        <f>'回答結果（マスタ）'!BS8</f>
        <v>カメラ機能 1200万～1億画素のカメラ解像度
飛行性能 RTH機能、障害物回避機能、1本のバッテリーで最大45分の飛行性能
撮影性能 静止画、インターバル撮影、動画撮影</v>
      </c>
      <c r="BU8" s="171" t="str">
        <f>'回答結果（マスタ）'!BT8</f>
        <v>解像度	6100万～1億画素の高解像度撮影
望遠性能　最大12000㎜の焦点距離に対応
暗所性能　上限ISO102400の高感度性能</v>
      </c>
      <c r="BV8" s="171" t="str">
        <f>'回答結果（マスタ）'!BU8</f>
        <v>有</v>
      </c>
      <c r="BW8" s="171" t="str">
        <f>'回答結果（マスタ）'!BV8</f>
        <v>過去データと取得したデータとの差分分析をすることで、経年劣化状況（亀裂、傷、欠損、動作異常、異音、異常振動、温度異常、漏えい電流、漏えいガス、等）を検出;取得したデータの傾向を分析することで経年劣化（亀裂、傷、欠損、動作異常、異音、異常振動、温度異常、漏えい電流、漏えいガス、等）の予兆を検知;</v>
      </c>
      <c r="BX8" s="171" t="str">
        <f>'回答結果（マスタ）'!BW8</f>
        <v>レベル3：実装（製品・サービスとして提供されている）</v>
      </c>
      <c r="BY8" s="171" t="str">
        <f>'回答結果（マスタ）'!BX8</f>
        <v>ひび割れ等の抽出は、既存のAIサービスを利用。そのほか、展開画像作成技術や各種の画像補正技術、3次元スキャンデータを基準とした画像のジオメトリ補正など。</v>
      </c>
      <c r="BZ8" s="171" t="str">
        <f>'回答結果（マスタ）'!BY8</f>
        <v>取得していない;</v>
      </c>
      <c r="CA8" s="171" t="str">
        <f>'回答結果（マスタ）'!BZ8</f>
        <v>両方取得していない</v>
      </c>
      <c r="CB8" s="171" t="str">
        <f>'回答結果（マスタ）'!CA8</f>
        <v/>
      </c>
      <c r="CC8" s="170" t="str">
        <f>'回答結果（マスタ）'!CB8</f>
        <v/>
      </c>
      <c r="CD8" s="171" t="str">
        <f>'回答結果（マスタ）'!CC8</f>
        <v/>
      </c>
      <c r="CE8" s="171" t="str">
        <f>'回答結果（マスタ）'!CD8</f>
        <v/>
      </c>
      <c r="CF8" s="171" t="str">
        <f>'回答結果（マスタ）'!CE8</f>
        <v>準拠するガイドラインはないが独自に脆弱性検査を実施している</v>
      </c>
      <c r="CG8" s="170" t="str">
        <f>'回答結果（マスタ）'!CF8</f>
        <v/>
      </c>
      <c r="CH8" s="170" t="str">
        <f>'回答結果（マスタ）'!CG8</f>
        <v>脆弱性スキャン　※パッチの適用状況等を診断する;ストレステスト　※必要以上の負荷を発生させ、正常に動作するか（隠れた欠陥がないか）を確認する;</v>
      </c>
      <c r="CI8" s="170" t="str">
        <f>'回答結果（マスタ）'!CH8</f>
        <v/>
      </c>
      <c r="CJ8" s="170" t="str">
        <f>'回答結果（マスタ）'!CI8</f>
        <v/>
      </c>
      <c r="CK8" s="171" t="str">
        <f>'回答結果（マスタ）'!CJ8</f>
        <v>国内外のデータセンタ</v>
      </c>
      <c r="CL8" s="171" t="str">
        <f>'回答結果（マスタ）'!CK8</f>
        <v>暗号化技術、パスワード、ユーザID、2要素認証、指紋認証等の技術を利用し、機密性を担保する。</v>
      </c>
      <c r="CM8" s="170" t="str">
        <f>'回答結果（マスタ）'!CL8</f>
        <v>【管理者権限機能】一般ユーザから管理者権限へ昇格させる機能を有している、または、管理者権限で動作するように設計されている（例）ID管理システム、等;【コンピューティングリソース等に対するアクセス権限機能】コンピューティングリソース（CPU、メモリ、ストレージ）、または、ネットワークにアクセスする権限を有している（例） OS、ハイパーバイザー（仮想化基盤ソフトウェア）、 等;【データ等へのアクセス制御機能】データへのアクセスを制御するよう設計されている、また、システムやデバイスを制御する機能へのアクセスを制御するように設計されている（例）バックアップサービス、リカバリマネージャー、NAS、SAN、等;【ネットワーク制御・ウィルス対策に関する機能】ネットワーク制御・管理に関する機能やウィルス対策などのセキュリティに関する機能を有している（例）DNSリゾルバ、DNSサーバ、ウィルス対策ソフトウェア、暗号化ソフトウェア、等;【セキュリティの境界外で動作する機能】セキュリティ対策が施されている境界の外側で動作する機能を有する（例）ファイアウォール、IDS（不正侵入検知システム）/IPS（不正侵入防止システム）、等;</v>
      </c>
      <c r="CN8" s="170" t="str">
        <f>'回答結果（マスタ）'!CM8</f>
        <v>【アクセス権限管理】ソフトウェア及びプラットフォームのユーザーに対し認証機能を使用し、ユーザーごとに扱うデータのトランザクションに係るリスクを踏まえ、アクセス権限を管理している（例）多要素認証機能、シングルサインオン機能、等;【アクセス元の識別、対処】ソフトウェア及びプラットフォームにアクセスするサービスごとに識別・認証し、システム内での通信や情報のやり取りが正当なサービスやアプリケーションとの間で行われ不正なアクセスや通信を防止するよう管理している;【付与する権限の最小化】ソフトウェア及びプラットフォームへのアクセス権はユーザーごとに必要最低限の範囲で付与し、重要な資産への不正アクセスを防止している（例）アクセス権管理専用のプラットフォームを使用し個々の管理者を識別している、等;【ネットワークの保護】ソフトウェア、プラットフォーム及び関連データへの直接アクセスを最小限に抑えるため、ネットワークを保護している（例）インターネットと社内基幹系業務システムとの分離（ネットワーク分離）、プロキシの利用、SDP（Software Defined Perimeter）の利用、ファイアウォールの利用、リモートアクセス管理の実施、等;</v>
      </c>
      <c r="CO8" s="170" t="str">
        <f>'回答結果（マスタ）'!CN8</f>
        <v>【データ（資産）の特定、ラベル付け・保護】データ資産の特定、重要度と影響で分類、管理ポリシーの策定を実施の上、データ侵害への対応（例：暗号化制御、データ難読化対応等）、攻撃時の回復手順策定を実施している;【付与する権限の最小化、アクセスレベルの設定】データ資産への不正なアクセスを防止するため、ユーザーに必要最小範囲へのアクセス権の付与や職掌権限にもとづく適切なアクセスレベルの設定を実施している（例）属性情報ベースのアクセス権制御（ABAC）等;【データの暗号化】ローカルストレージ上で保存され外部へ送信されるデータに対して、不正アクセスを防止するための認証、暗号化を施している。また、デバイスへの物理的なセキュリティの確保、損傷ファイルのリカバリ手順の策定、構成管理などを実施している;【通信の暗号化】ネットワークに対する不正な接続を防止するための適切な対策を実施している。また、データを送受信するにあたり、脆弱性の少ないプロトコルを使用している（例）TLS 1.3プロトコルの利用 等;【データのバックアップ】障害発生時、迅速な復旧作業が可能となるよう障害時対応計画を策定し、その有効性を確認している。また、データ消失等の事態に備え、バックアップ及びリストアの仕組みを実装し、その有効性を確認している;</v>
      </c>
      <c r="CP8" s="170" t="str">
        <f>'回答結果（マスタ）'!CO8</f>
        <v/>
      </c>
      <c r="CQ8" s="170" t="str">
        <f>'回答結果（マスタ）'!CP8</f>
        <v/>
      </c>
      <c r="CR8" s="170" t="str">
        <f>'回答結果（マスタ）'!CQ8</f>
        <v/>
      </c>
      <c r="CS8" s="170" t="str">
        <f>'回答結果（マスタ）'!CR8</f>
        <v/>
      </c>
      <c r="CT8" s="170" t="str">
        <f>'回答結果（マスタ）'!CS8</f>
        <v/>
      </c>
      <c r="CU8" s="170" t="str">
        <f>'回答結果（マスタ）'!CT8</f>
        <v/>
      </c>
      <c r="CV8" s="170" t="str">
        <f>'回答結果（マスタ）'!CU8</f>
        <v/>
      </c>
      <c r="CW8" s="171" t="str">
        <f>'回答結果（マスタ）'!CV8</f>
        <v>100件以上</v>
      </c>
      <c r="CX8" s="171" t="str">
        <f>'回答結果（マスタ）'!CW8</f>
        <v>10件以上</v>
      </c>
      <c r="CY8" s="171" t="str">
        <f>'回答結果（マスタ）'!CX8</f>
        <v xml:space="preserve">①自治体
②概要　観光施設の外壁と瓦屋根の点検において、従来手法では詳細な点検には全面足場と仮囲いの設置が必要で、それだけで数千万を要する上に、観光資源である施設に長期間、仮囲いを施すことは観光来場者を失望させる。それに対して、高解像度カメラ、ドローン、3次元レーザースキャナを駆使することで、足場や仮囲いを不要とし、これまで不正確であった外壁レンガの割り付け図を正確に再現し、そこに劣化事象をプロットし、かつ、高精細な画像としてエビデンスを残すことができる本手法が採用された。
③投資対効果　点検のトータルコストを従来比１/３～１/５程度まで削減。点検期間は従来比1/10程度とし、費用、観光面で効果を上げた。
</v>
      </c>
      <c r="CZ8" s="171" t="str">
        <f>'回答結果（マスタ）'!CY8</f>
        <v>①民間企業
②概要　巨大テーマパークでの採用例。施設は年中無休のためしっかりとした施設の外壁点検は暗い夜間や早朝のわずかな時間で行うしかなく、夜間は日中と比較して詳細な視野が得づらく、高品質な点検が困難であった。高解像度カメラやドローンを用いた無足場点検により、早朝のわずかな時間や夜間においてもクリアな画像を取得し、短時間で高品質な点検として定期採用されている。
③投資対効果　従来の足場やロープアクセスによる点検では、準備期間が1年近くかかるのが、本手法で1週間程度に短縮され、点検コストも従来比100～50％程度まで削減。</v>
      </c>
      <c r="DA8" s="171" t="str">
        <f>'回答結果（マスタ）'!CZ8</f>
        <v>①民間企業
②概要　線路際の商業施設外壁の点検において、従来方法は仮設ゴンドラを使用し、2か月程度の期間で数百万円の費用が生じた。線路際という特殊な環境条件のため、安全管理も線路閉鎖や見張り員の配置が必要なため、コスト、時間、人手の確保とも課題であった。また、夜間作業は安全管理や電車の運行状況に配慮し、一晩あたり2時間程度しか確保できないため、点検期間の長期化も課題であった。無足場点検を行うことで、以下の効果を得ることができた。
③投資対効果　高解像度カメラによる無足場点検により2か月の点検を数時間の点検時間に圧縮でき、費用は１/１０程度まで削減した。</v>
      </c>
      <c r="DB8" s="171" t="str">
        <f>'回答結果（マスタ）'!DA8</f>
        <v>現場の状況によって、日数や費用が異なる。
参考として、基本料金約500,000円＋250～1000円/㎡</v>
      </c>
      <c r="DC8" s="171" t="str">
        <f>'回答結果（マスタ）'!DB8</f>
        <v/>
      </c>
      <c r="DD8" s="171" t="str">
        <f>'回答結果（マスタ）'!DC8</f>
        <v>ドローンを使用する場合は、無人航空機（ドローン、ラジコン機等）の安全な飛行のためのガイドライン（国土交通省）、その他、一般的な構造物の点検技術と知見が必要。</v>
      </c>
      <c r="DE8" s="171" t="str">
        <f>'回答結果（マスタ）'!DD8</f>
        <v/>
      </c>
      <c r="DF8" s="171" t="str">
        <f>'回答結果（マスタ）'!DE8</f>
        <v>ひとつの技術や装置に頼らないため、現場への対応における柔軟性において優れています。
構造物調査専門の第三者調査会社が提供するプロ向けサービスです。たとえばドローン空撮代行サービスなどとは提供内容の質が異なります。現場課題を解決するための要件定義から解決策の提案まで行います。</v>
      </c>
      <c r="DG8" s="171" t="str">
        <f>'回答結果（マスタ）'!DF8</f>
        <v>日本国の裁判所</v>
      </c>
      <c r="DH8" s="171" t="str">
        <f>'回答結果（マスタ）'!DG8</f>
        <v>日本法</v>
      </c>
      <c r="DI8" s="170" t="str">
        <f>'回答結果（マスタ）'!DH8</f>
        <v>はい</v>
      </c>
      <c r="DJ8" s="170" t="str">
        <f>'回答結果（マスタ）'!DI8</f>
        <v>はい</v>
      </c>
      <c r="DK8" s="171" t="str">
        <f>'回答結果（マスタ）'!DJ8</f>
        <v>特段の定め無し</v>
      </c>
      <c r="DL8" s="171" t="str">
        <f>'回答結果（マスタ）'!DK8</f>
        <v/>
      </c>
      <c r="DM8" s="171" t="str">
        <f>'回答結果（マスタ）'!DL8</f>
        <v/>
      </c>
      <c r="DN8" s="171" t="str">
        <f>'回答結果（マスタ）'!DM8</f>
        <v/>
      </c>
      <c r="DO8" s="171" t="str">
        <f>'回答結果（マスタ）'!DN8</f>
        <v/>
      </c>
      <c r="DP8" s="171" t="str">
        <f>'回答結果（マスタ）'!DO8</f>
        <v/>
      </c>
      <c r="DQ8" s="171" t="str">
        <f>'回答結果（マスタ）'!DP8</f>
        <v/>
      </c>
      <c r="DR8" s="171" t="str">
        <f>'回答結果（マスタ）'!DQ8</f>
        <v/>
      </c>
      <c r="DS8" s="171" t="str">
        <f>'回答結果（マスタ）'!DR8</f>
        <v/>
      </c>
      <c r="DT8" s="171" t="str">
        <f>'回答結果（マスタ）'!DS8</f>
        <v/>
      </c>
      <c r="DU8" s="171" t="str">
        <f>'回答結果（マスタ）'!DT8</f>
        <v/>
      </c>
      <c r="DV8" s="171" t="str">
        <f>'回答結果（マスタ）'!DU8</f>
        <v/>
      </c>
      <c r="DW8" s="171" t="str">
        <f>'回答結果（マスタ）'!DV8</f>
        <v>イノベーション・マーケティング部　山根英人</v>
      </c>
      <c r="DX8" s="171" t="str">
        <f>'回答結果（マスタ）'!DW8</f>
        <v>イノベーション・マーケティングブ　ヤマネヒデト</v>
      </c>
      <c r="DY8" s="171" t="str">
        <f>'回答結果（マスタ）'!DX8</f>
        <v>045-911-9666
h_yamane@just-ltd.co.jp</v>
      </c>
      <c r="DZ8" s="170" t="str">
        <f>'回答結果（マスタ）'!DY8</f>
        <v>個人情報の取扱いに同意する</v>
      </c>
      <c r="EA8" s="170" t="str">
        <f>'回答結果（マスタ）'!DZ8</f>
        <v>著作権の取扱いに同意する</v>
      </c>
      <c r="EB8" s="170" t="str">
        <f>'回答結果（マスタ）'!EA8</f>
        <v>同意する</v>
      </c>
      <c r="EC8" s="170" t="str">
        <f>'回答結果（マスタ）'!EB8</f>
        <v>確認しました</v>
      </c>
    </row>
    <row r="9" spans="2:133" ht="75.650000000000006" customHeight="1" x14ac:dyDescent="0.55000000000000004">
      <c r="B9" s="139"/>
      <c r="C9" s="168">
        <f>'回答結果（マスタ）'!B9</f>
        <v>6</v>
      </c>
      <c r="D9" s="169">
        <f>'回答結果（マスタ）'!C9</f>
        <v>45307.459155092591</v>
      </c>
      <c r="E9" s="169">
        <f>'回答結果（マスタ）'!D9</f>
        <v>45307.470717592594</v>
      </c>
      <c r="F9" s="170" t="str">
        <f>'回答結果（マスタ）'!E9</f>
        <v>anonymous</v>
      </c>
      <c r="G9" s="170" t="str">
        <f>'回答結果（マスタ）'!F9</f>
        <v/>
      </c>
      <c r="H9" s="170" t="str">
        <f>'回答結果（マスタ）'!G9</f>
        <v/>
      </c>
      <c r="I9" s="171" t="str">
        <f>'回答結果（マスタ）'!H9</f>
        <v>SB C&amp;S株式会社</v>
      </c>
      <c r="J9" s="171" t="str">
        <f>'回答結果（マスタ）'!I9</f>
        <v>エスビーシーアンドエス</v>
      </c>
      <c r="K9" s="171" t="str">
        <f>'回答結果（マスタ）'!J9</f>
        <v>日本国</v>
      </c>
      <c r="L9" s="171" t="str">
        <f>'回答結果（マスタ）'!K9</f>
        <v>0000000000000</v>
      </c>
      <c r="M9" s="171" t="str">
        <f>'回答結果（マスタ）'!L9</f>
        <v>300⼈超</v>
      </c>
      <c r="N9" s="171" t="str">
        <f>'回答結果（マスタ）'!M9</f>
        <v>３億円超</v>
      </c>
      <c r="O9" s="171" t="str">
        <f>'回答結果（マスタ）'!N9</f>
        <v>東京都港区海岸1-7-1</v>
      </c>
      <c r="P9" s="171" t="str">
        <f>'回答結果（マスタ）'!O9</f>
        <v>https://cas.softbank.jp/</v>
      </c>
      <c r="Q9" s="171" t="str">
        <f>'回答結果（マスタ）'!P9</f>
        <v>無し;</v>
      </c>
      <c r="R9" s="171" t="str">
        <f>'回答結果（マスタ）'!Q9</f>
        <v>全国;</v>
      </c>
      <c r="S9" s="171" t="str">
        <f>'回答結果（マスタ）'!R9</f>
        <v>LTE搭載定点観測カメラ</v>
      </c>
      <c r="T9" s="171" t="str">
        <f>'回答結果（マスタ）'!S9</f>
        <v/>
      </c>
      <c r="U9" s="171" t="str">
        <f>'回答結果（マスタ）'!T9</f>
        <v>LTE搭載
1NCE SIM搭載
指定されたスパンで3,000枚の写真（SVGA)の写真を指定されたメールアドレスへ送信（API連携も可能）</v>
      </c>
      <c r="V9" s="171" t="str">
        <f>'回答結果（マスタ）'!U9</f>
        <v>http(s)://www.xxxx.xxxxx.xxxx</v>
      </c>
      <c r="W9" s="171" t="str">
        <f>'回答結果（マスタ）'!V9</f>
        <v/>
      </c>
      <c r="X9" s="171" t="str">
        <f>'回答結果（マスタ）'!W9</f>
        <v>・技術基準適合証明</v>
      </c>
      <c r="Y9" s="171" t="str">
        <f>'回答結果（マスタ）'!X9</f>
        <v>１つの要素技術により構成される</v>
      </c>
      <c r="Z9" s="171" t="str">
        <f>'回答結果（マスタ）'!Y9</f>
        <v>株式会社ジェネタス</v>
      </c>
      <c r="AA9" s="171" t="str">
        <f>'回答結果（マスタ）'!Z9</f>
        <v>ジェネタス</v>
      </c>
      <c r="AB9" s="171" t="str">
        <f>'回答結果（マスタ）'!AA9</f>
        <v>0000000000000</v>
      </c>
      <c r="AC9" s="171" t="str">
        <f>'回答結果（マスタ）'!AB9</f>
        <v>東京都品川区１０１０１０</v>
      </c>
      <c r="AD9" s="171" t="str">
        <f>'回答結果（マスタ）'!AC9</f>
        <v/>
      </c>
      <c r="AE9" s="171" t="str">
        <f>'回答結果（マスタ）'!AD9</f>
        <v/>
      </c>
      <c r="AF9" s="171" t="str">
        <f>'回答結果（マスタ）'!AE9</f>
        <v/>
      </c>
      <c r="AG9" s="171" t="str">
        <f>'回答結果（マスタ）'!AF9</f>
        <v/>
      </c>
      <c r="AH9" s="171" t="str">
        <f>'回答結果（マスタ）'!AG9</f>
        <v/>
      </c>
      <c r="AI9" s="171" t="str">
        <f>'回答結果（マスタ）'!AH9</f>
        <v/>
      </c>
      <c r="AJ9" s="170" t="str">
        <f>'回答結果（マスタ）'!AI9</f>
        <v/>
      </c>
      <c r="AK9" s="171" t="str">
        <f>'回答結果（マスタ）'!AJ9</f>
        <v/>
      </c>
      <c r="AL9" s="171" t="str">
        <f>'回答結果（マスタ）'!AK9</f>
        <v/>
      </c>
      <c r="AM9" s="171" t="str">
        <f>'回答結果（マスタ）'!AL9</f>
        <v/>
      </c>
      <c r="AN9" s="171" t="str">
        <f>'回答結果（マスタ）'!AM9</f>
        <v/>
      </c>
      <c r="AO9" s="171" t="str">
        <f>'回答結果（マスタ）'!AN9</f>
        <v/>
      </c>
      <c r="AP9" s="171" t="str">
        <f>'回答結果（マスタ）'!AO9</f>
        <v/>
      </c>
      <c r="AQ9" s="170" t="str">
        <f>'回答結果（マスタ）'!AP9</f>
        <v/>
      </c>
      <c r="AR9" s="171" t="str">
        <f>'回答結果（マスタ）'!AQ9</f>
        <v/>
      </c>
      <c r="AS9" s="171" t="str">
        <f>'回答結果（マスタ）'!AR9</f>
        <v/>
      </c>
      <c r="AT9" s="171" t="str">
        <f>'回答結果（マスタ）'!AS9</f>
        <v/>
      </c>
      <c r="AU9" s="171" t="str">
        <f>'回答結果（マスタ）'!AT9</f>
        <v/>
      </c>
      <c r="AV9" s="171" t="str">
        <f>'回答結果（マスタ）'!AU9</f>
        <v/>
      </c>
      <c r="AW9" s="171" t="str">
        <f>'回答結果（マスタ）'!AV9</f>
        <v/>
      </c>
      <c r="AX9" s="170" t="str">
        <f>'回答結果（マスタ）'!AW9</f>
        <v/>
      </c>
      <c r="AY9" s="171" t="str">
        <f>'回答結果（マスタ）'!AX9</f>
        <v/>
      </c>
      <c r="AZ9" s="171" t="str">
        <f>'回答結果（マスタ）'!AY9</f>
        <v/>
      </c>
      <c r="BA9" s="171" t="str">
        <f>'回答結果（マスタ）'!AZ9</f>
        <v/>
      </c>
      <c r="BB9" s="171" t="str">
        <f>'回答結果（マスタ）'!BA9</f>
        <v/>
      </c>
      <c r="BC9" s="171" t="str">
        <f>'回答結果（マスタ）'!BB9</f>
        <v/>
      </c>
      <c r="BD9" s="171" t="str">
        <f>'回答結果（マスタ）'!BC9</f>
        <v/>
      </c>
      <c r="BE9" s="170" t="str">
        <f>'回答結果（マスタ）'!BD9</f>
        <v/>
      </c>
      <c r="BF9" s="171" t="str">
        <f>'回答結果（マスタ）'!BE9</f>
        <v/>
      </c>
      <c r="BG9" s="171" t="str">
        <f>'回答結果（マスタ）'!BF9</f>
        <v/>
      </c>
      <c r="BH9" s="171" t="str">
        <f>'回答結果（マスタ）'!BG9</f>
        <v/>
      </c>
      <c r="BI9" s="171" t="str">
        <f>'回答結果（マスタ）'!BH9</f>
        <v/>
      </c>
      <c r="BJ9" s="171" t="str">
        <f>'回答結果（マスタ）'!BI9</f>
        <v/>
      </c>
      <c r="BK9" s="171" t="str">
        <f>'回答結果（マスタ）'!BJ9</f>
        <v/>
      </c>
      <c r="BL9" s="170" t="str">
        <f>'回答結果（マスタ）'!BK9</f>
        <v/>
      </c>
      <c r="BM9" s="171" t="str">
        <f>'回答結果（マスタ）'!BL9</f>
        <v/>
      </c>
      <c r="BN9" s="171" t="str">
        <f>'回答結果（マスタ）'!BM9</f>
        <v>有</v>
      </c>
      <c r="BO9" s="171" t="str">
        <f>'回答結果（マスタ）'!BN9</f>
        <v>土木構造物（道路、トンネル、橋梁、導管等の埋設物、等）;建築物（家屋、事業所、工場、畜舎、倉庫、等）;設備（建築設備、水道設備、製造設備、防災設備、等）;製品・食品（自動車、医薬品、等）;家畜・野生動物（牛、豚、鹿、めん羊、ねずみ、等）;</v>
      </c>
      <c r="BP9" s="171" t="str">
        <f>'回答結果（マスタ）'!BO9</f>
        <v>静止画や動画データ;</v>
      </c>
      <c r="BQ9" s="171" t="str">
        <f>'回答結果（マスタ）'!BP9</f>
        <v>機器を確認対象の付近に設置（常設）;機器を確認対象の付近に一時的に設置（仮設）;</v>
      </c>
      <c r="BR9" s="171" t="str">
        <f>'回答結果（マスタ）'!BQ9</f>
        <v>レベル3：実装（製品・サービスとして提供されている）</v>
      </c>
      <c r="BS9" s="171" t="str">
        <f>'回答結果（マスタ）'!BR9</f>
        <v>SVGA画像</v>
      </c>
      <c r="BT9" s="171" t="str">
        <f>'回答結果（マスタ）'!BS9</f>
        <v>・サイズ（長さ(cm)×幅(cm)×高さ(cm)）
・重量（g）</v>
      </c>
      <c r="BU9" s="171" t="str">
        <f>'回答結果（マスタ）'!BT9</f>
        <v>・サイズ（長さ(cm)×幅(cm)×高さ(cm)）
・重量（g）</v>
      </c>
      <c r="BV9" s="171" t="str">
        <f>'回答結果（マスタ）'!BU9</f>
        <v>無</v>
      </c>
      <c r="BW9" s="171" t="str">
        <f>'回答結果（マスタ）'!BV9</f>
        <v/>
      </c>
      <c r="BX9" s="171" t="str">
        <f>'回答結果（マスタ）'!BW9</f>
        <v/>
      </c>
      <c r="BY9" s="171" t="str">
        <f>'回答結果（マスタ）'!BX9</f>
        <v/>
      </c>
      <c r="BZ9" s="171" t="str">
        <f>'回答結果（マスタ）'!BY9</f>
        <v>取得していない;</v>
      </c>
      <c r="CA9" s="171" t="str">
        <f>'回答結果（マスタ）'!BZ9</f>
        <v>両方取得していない</v>
      </c>
      <c r="CB9" s="171" t="str">
        <f>'回答結果（マスタ）'!CA9</f>
        <v/>
      </c>
      <c r="CC9" s="170" t="str">
        <f>'回答結果（マスタ）'!CB9</f>
        <v/>
      </c>
      <c r="CD9" s="171" t="str">
        <f>'回答結果（マスタ）'!CC9</f>
        <v/>
      </c>
      <c r="CE9" s="171" t="str">
        <f>'回答結果（マスタ）'!CD9</f>
        <v/>
      </c>
      <c r="CF9" s="171" t="str">
        <f>'回答結果（マスタ）'!CE9</f>
        <v>準拠するガイドラインはないが独自に脆弱性検査を実施している</v>
      </c>
      <c r="CG9" s="170" t="str">
        <f>'回答結果（マスタ）'!CF9</f>
        <v/>
      </c>
      <c r="CH9" s="170" t="str">
        <f>'回答結果（マスタ）'!CG9</f>
        <v>ストレステスト　※必要以上の負荷を発生させ、正常に動作するか（隠れた欠陥がないか）を確認する;</v>
      </c>
      <c r="CI9" s="170" t="str">
        <f>'回答結果（マスタ）'!CH9</f>
        <v/>
      </c>
      <c r="CJ9" s="170" t="str">
        <f>'回答結果（マスタ）'!CI9</f>
        <v/>
      </c>
      <c r="CK9" s="171" t="str">
        <f>'回答結果（マスタ）'!CJ9</f>
        <v>日本国内のデータセンタ</v>
      </c>
      <c r="CL9" s="171" t="str">
        <f>'回答結果（マスタ）'!CK9</f>
        <v>ｑ</v>
      </c>
      <c r="CM9" s="170" t="str">
        <f>'回答結果（マスタ）'!CL9</f>
        <v>【管理者権限機能】一般ユーザから管理者権限へ昇格させる機能を有している、または、管理者権限で動作するように設計されている（例）ID管理システム、等;</v>
      </c>
      <c r="CN9" s="170" t="str">
        <f>'回答結果（マスタ）'!CM9</f>
        <v>【アクセス権限管理】ソフトウェア及びプラットフォームのユーザーに対し認証機能を使用し、ユーザーごとに扱うデータのトランザクションに係るリスクを踏まえ、アクセス権限を管理している（例）多要素認証機能、シングルサインオン機能、等;</v>
      </c>
      <c r="CO9" s="170" t="str">
        <f>'回答結果（マスタ）'!CN9</f>
        <v>【データ（資産）の特定、ラベル付け・保護】データ資産の特定、重要度と影響で分類、管理ポリシーの策定を実施の上、データ侵害への対応（例：暗号化制御、データ難読化対応等）、攻撃時の回復手順策定を実施している;</v>
      </c>
      <c r="CP9" s="170" t="str">
        <f>'回答結果（マスタ）'!CO9</f>
        <v>ソフトウェア・コンポーネントを管理している</v>
      </c>
      <c r="CQ9" s="170" t="str">
        <f>'回答結果（マスタ）'!CP9</f>
        <v>プラットフォーム上の全てのソフトウェア（サードパーティ製ソフトウェア、OSSを含む）のソフトウェア・コンポーネントのインベントリ（ソフトウェア部品表（SBOM：software bill of materials））を作成しており、かつ、SBOM データを標準フォーマットで管理している（例）SPDX（Software Package Data Exchange）、CycloneDX、SWID タグ（Software Identification タグ）、等</v>
      </c>
      <c r="CR9" s="170" t="str">
        <f>'回答結果（マスタ）'!CQ9</f>
        <v>【パッチ適用への活用】ソフトウェア・コンポーネントのインベントリ（ソフトウェア部品表（SBOM：software bill of materials））を活用し、効率的に適切なタイミングでパッチ適用を実施している;</v>
      </c>
      <c r="CS9" s="170" t="str">
        <f>'回答結果（マスタ）'!CR9</f>
        <v/>
      </c>
      <c r="CT9" s="170" t="str">
        <f>'回答結果（マスタ）'!CS9</f>
        <v>【イベントログ等の収集・活用】監査記録やログ記録がポリシーに従って決定、文書化され、ログ収集機能を実装している。また、その収集記録をレビューし、日常監視やセキュリティインシデント検知、運用改善等に活用している;</v>
      </c>
      <c r="CU9" s="170" t="str">
        <f>'回答結果（マスタ）'!CT9</f>
        <v>【画一的なトレーニングの実施】全社員に対し、画一的なトレーニングを実施している（例）全社員に対し、セキュリティに関わる意識の向上を目的としたトレーニングを実施している、実際の出来事やインシデントをシミュレートした実践的なトレーニングを実施している、等;</v>
      </c>
      <c r="CV9" s="170" t="str">
        <f>'回答結果（マスタ）'!CU9</f>
        <v>【設計段階からのセキュリティ対策の取り込み】脅威モデリング手法を用いて設計レベルのセキュリティに関する問題を特定し、主要なテスト対象または見落とされる可能性のあるテスト対象を特定している;</v>
      </c>
      <c r="CW9" s="171" t="str">
        <f>'回答結果（マスタ）'!CV9</f>
        <v>2件</v>
      </c>
      <c r="CX9" s="171" t="str">
        <f>'回答結果（マスタ）'!CW9</f>
        <v>０件</v>
      </c>
      <c r="CY9" s="171" t="str">
        <f>'回答結果（マスタ）'!CX9</f>
        <v>あ</v>
      </c>
      <c r="CZ9" s="171" t="str">
        <f>'回答結果（マスタ）'!CY9</f>
        <v/>
      </c>
      <c r="DA9" s="171" t="str">
        <f>'回答結果（マスタ）'!CZ9</f>
        <v/>
      </c>
      <c r="DB9" s="171" t="str">
        <f>'回答結果（マスタ）'!DA9</f>
        <v>３</v>
      </c>
      <c r="DC9" s="171" t="str">
        <f>'回答結果（マスタ）'!DB9</f>
        <v/>
      </c>
      <c r="DD9" s="171" t="str">
        <f>'回答結果（マスタ）'!DC9</f>
        <v/>
      </c>
      <c r="DE9" s="171" t="str">
        <f>'回答結果（マスタ）'!DD9</f>
        <v/>
      </c>
      <c r="DF9" s="171" t="str">
        <f>'回答結果（マスタ）'!DE9</f>
        <v/>
      </c>
      <c r="DG9" s="171" t="str">
        <f>'回答結果（マスタ）'!DF9</f>
        <v>日本国の裁判所</v>
      </c>
      <c r="DH9" s="171" t="str">
        <f>'回答結果（マスタ）'!DG9</f>
        <v>日本法</v>
      </c>
      <c r="DI9" s="170" t="str">
        <f>'回答結果（マスタ）'!DH9</f>
        <v>はい</v>
      </c>
      <c r="DJ9" s="170" t="str">
        <f>'回答結果（マスタ）'!DI9</f>
        <v>はい</v>
      </c>
      <c r="DK9" s="171" t="str">
        <f>'回答結果（マスタ）'!DJ9</f>
        <v>特段の定め無し</v>
      </c>
      <c r="DL9" s="171" t="str">
        <f>'回答結果（マスタ）'!DK9</f>
        <v/>
      </c>
      <c r="DM9" s="171" t="str">
        <f>'回答結果（マスタ）'!DL9</f>
        <v/>
      </c>
      <c r="DN9" s="171" t="str">
        <f>'回答結果（マスタ）'!DM9</f>
        <v/>
      </c>
      <c r="DO9" s="171" t="str">
        <f>'回答結果（マスタ）'!DN9</f>
        <v/>
      </c>
      <c r="DP9" s="171" t="str">
        <f>'回答結果（マスタ）'!DO9</f>
        <v/>
      </c>
      <c r="DQ9" s="171" t="str">
        <f>'回答結果（マスタ）'!DP9</f>
        <v/>
      </c>
      <c r="DR9" s="171" t="str">
        <f>'回答結果（マスタ）'!DQ9</f>
        <v/>
      </c>
      <c r="DS9" s="171" t="str">
        <f>'回答結果（マスタ）'!DR9</f>
        <v/>
      </c>
      <c r="DT9" s="171" t="str">
        <f>'回答結果（マスタ）'!DS9</f>
        <v/>
      </c>
      <c r="DU9" s="171" t="str">
        <f>'回答結果（マスタ）'!DT9</f>
        <v/>
      </c>
      <c r="DV9" s="171" t="str">
        <f>'回答結果（マスタ）'!DU9</f>
        <v/>
      </c>
      <c r="DW9" s="171" t="str">
        <f>'回答結果（マスタ）'!DV9</f>
        <v>ｑ</v>
      </c>
      <c r="DX9" s="171" t="str">
        <f>'回答結果（マスタ）'!DW9</f>
        <v>ア</v>
      </c>
      <c r="DY9" s="171" t="str">
        <f>'回答結果（マスタ）'!DX9</f>
        <v>a@aa.aa</v>
      </c>
      <c r="DZ9" s="170" t="str">
        <f>'回答結果（マスタ）'!DY9</f>
        <v>個人情報の取扱いに同意する</v>
      </c>
      <c r="EA9" s="170" t="str">
        <f>'回答結果（マスタ）'!DZ9</f>
        <v>著作権の取扱いに同意する</v>
      </c>
      <c r="EB9" s="170" t="str">
        <f>'回答結果（マスタ）'!EA9</f>
        <v>同意する</v>
      </c>
      <c r="EC9" s="170" t="str">
        <f>'回答結果（マスタ）'!EB9</f>
        <v>確認しました</v>
      </c>
    </row>
    <row r="10" spans="2:133" ht="75.650000000000006" customHeight="1" x14ac:dyDescent="0.55000000000000004">
      <c r="B10" s="139"/>
      <c r="C10" s="168">
        <f>'回答結果（マスタ）'!B10</f>
        <v>7</v>
      </c>
      <c r="D10" s="169">
        <f>'回答結果（マスタ）'!C10</f>
        <v>45307.674641203703</v>
      </c>
      <c r="E10" s="169">
        <f>'回答結果（マスタ）'!D10</f>
        <v>45307.69295138889</v>
      </c>
      <c r="F10" s="170" t="str">
        <f>'回答結果（マスタ）'!E10</f>
        <v>anonymous</v>
      </c>
      <c r="G10" s="170" t="str">
        <f>'回答結果（マスタ）'!F10</f>
        <v/>
      </c>
      <c r="H10" s="170" t="str">
        <f>'回答結果（マスタ）'!G10</f>
        <v/>
      </c>
      <c r="I10" s="171" t="str">
        <f>'回答結果（マスタ）'!H10</f>
        <v>Fairy Devices株式会社</v>
      </c>
      <c r="J10" s="171" t="str">
        <f>'回答結果（マスタ）'!I10</f>
        <v>フェアリーデバイセズ</v>
      </c>
      <c r="K10" s="171" t="str">
        <f>'回答結果（マスタ）'!J10</f>
        <v>日本国</v>
      </c>
      <c r="L10" s="171" t="str">
        <f>'回答結果（マスタ）'!K10</f>
        <v>9010001116075</v>
      </c>
      <c r="M10" s="171" t="str">
        <f>'回答結果（マスタ）'!L10</f>
        <v>50⼈以下</v>
      </c>
      <c r="N10" s="171" t="str">
        <f>'回答結果（マスタ）'!M10</f>
        <v>5,000万円超１億円以下</v>
      </c>
      <c r="O10" s="171" t="str">
        <f>'回答結果（マスタ）'!N10</f>
        <v>東京都文京区湯島二丁目31番22号 湯島アーバンビル7階</v>
      </c>
      <c r="P10" s="171" t="str">
        <f>'回答結果（マスタ）'!O10</f>
        <v>https://fairydevices.jp/</v>
      </c>
      <c r="Q10" s="171" t="str">
        <f>'回答結果（マスタ）'!P10</f>
        <v>中央省庁（全省庁統一資格）;</v>
      </c>
      <c r="R10" s="171" t="str">
        <f>'回答結果（マスタ）'!Q10</f>
        <v>全国;</v>
      </c>
      <c r="S10" s="171" t="str">
        <f>'回答結果（マスタ）'!R10</f>
        <v>LINKLET® (遠隔支援ウェアラブルシステム)</v>
      </c>
      <c r="T10" s="171" t="str">
        <f>'回答結果（マスタ）'!S10</f>
        <v/>
      </c>
      <c r="U10" s="171" t="str">
        <f>'回答結果（マスタ）'!T10</f>
        <v>「LINKLET」は簡単な操作で、専用のLTE首掛け型ウェアラブル端末とMicrosoft Teams /Zoomなどのビデオ会議サービスと連携します。詳細はこちら(https://linklet.ai/)</v>
      </c>
      <c r="V10" s="171" t="str">
        <f>'回答結果（マスタ）'!U10</f>
        <v>https://linklet.ai/</v>
      </c>
      <c r="W10" s="171" t="str">
        <f>'回答結果（マスタ）'!V10</f>
        <v/>
      </c>
      <c r="X10" s="171" t="str">
        <f>'回答結果（マスタ）'!W10</f>
        <v/>
      </c>
      <c r="Y10" s="171" t="str">
        <f>'回答結果（マスタ）'!X10</f>
        <v>複数の要素技術により構成される</v>
      </c>
      <c r="Z10" s="171" t="str">
        <f>'回答結果（マスタ）'!Y10</f>
        <v/>
      </c>
      <c r="AA10" s="171" t="str">
        <f>'回答結果（マスタ）'!Z10</f>
        <v/>
      </c>
      <c r="AB10" s="171" t="str">
        <f>'回答結果（マスタ）'!AA10</f>
        <v/>
      </c>
      <c r="AC10" s="171" t="str">
        <f>'回答結果（マスタ）'!AB10</f>
        <v/>
      </c>
      <c r="AD10" s="171" t="str">
        <f>'回答結果（マスタ）'!AC10</f>
        <v xml:space="preserve">ウェアラブル遠隔支援システム (LINKLET®) </v>
      </c>
      <c r="AE10" s="171" t="str">
        <f>'回答結果（マスタ）'!AD10</f>
        <v/>
      </c>
      <c r="AF10" s="171" t="str">
        <f>'回答結果（マスタ）'!AE10</f>
        <v>Fairy Devices株式会社</v>
      </c>
      <c r="AG10" s="171" t="str">
        <f>'回答結果（マスタ）'!AF10</f>
        <v>フェアリーデバイセズ</v>
      </c>
      <c r="AH10" s="171" t="str">
        <f>'回答結果（マスタ）'!AG10</f>
        <v>9010001116075</v>
      </c>
      <c r="AI10" s="171" t="str">
        <f>'回答結果（マスタ）'!AH10</f>
        <v>東京都文京区湯島二丁目31番22号 湯島アーバンビル7階</v>
      </c>
      <c r="AJ10" s="170" t="str">
        <f>'回答結果（マスタ）'!AI10</f>
        <v>続けて回答する</v>
      </c>
      <c r="AK10" s="171" t="str">
        <f>'回答結果（マスタ）'!AJ10</f>
        <v>Zoom</v>
      </c>
      <c r="AL10" s="171" t="str">
        <f>'回答結果（マスタ）'!AK10</f>
        <v/>
      </c>
      <c r="AM10" s="171" t="str">
        <f>'回答結果（マスタ）'!AL10</f>
        <v>ＺＶＣ　ＪＡＰＡＮ株式会社</v>
      </c>
      <c r="AN10" s="171" t="str">
        <f>'回答結果（マスタ）'!AM10</f>
        <v>ゼットブイシージャパン</v>
      </c>
      <c r="AO10" s="171" t="str">
        <f>'回答結果（マスタ）'!AN10</f>
        <v>6010001195015</v>
      </c>
      <c r="AP10" s="171" t="str">
        <f>'回答結果（マスタ）'!AO10</f>
        <v>東京都新宿区西新宿３丁目３番１３号西新宿水間ビル６Ｆ</v>
      </c>
      <c r="AQ10" s="170" t="str">
        <f>'回答結果（マスタ）'!AP10</f>
        <v>続けて回答する</v>
      </c>
      <c r="AR10" s="171" t="str">
        <f>'回答結果（マスタ）'!AQ10</f>
        <v>Microsoft Teams</v>
      </c>
      <c r="AS10" s="171" t="str">
        <f>'回答結果（マスタ）'!AR10</f>
        <v/>
      </c>
      <c r="AT10" s="171" t="str">
        <f>'回答結果（マスタ）'!AS10</f>
        <v>日本マイクロソフト株式会社</v>
      </c>
      <c r="AU10" s="171" t="str">
        <f>'回答結果（マスタ）'!AT10</f>
        <v>ニホンマイクロソフト</v>
      </c>
      <c r="AV10" s="171" t="str">
        <f>'回答結果（マスタ）'!AU10</f>
        <v>2010401092245</v>
      </c>
      <c r="AW10" s="171" t="str">
        <f>'回答結果（マスタ）'!AV10</f>
        <v>東京都港区港南二丁目16番3号 品川グランドセントラルタワー</v>
      </c>
      <c r="AX10" s="170" t="str">
        <f>'回答結果（マスタ）'!AW10</f>
        <v>次のセクションの回答へ進む</v>
      </c>
      <c r="AY10" s="171" t="str">
        <f>'回答結果（マスタ）'!AX10</f>
        <v/>
      </c>
      <c r="AZ10" s="171" t="str">
        <f>'回答結果（マスタ）'!AY10</f>
        <v/>
      </c>
      <c r="BA10" s="171" t="str">
        <f>'回答結果（マスタ）'!AZ10</f>
        <v/>
      </c>
      <c r="BB10" s="171" t="str">
        <f>'回答結果（マスタ）'!BA10</f>
        <v/>
      </c>
      <c r="BC10" s="171" t="str">
        <f>'回答結果（マスタ）'!BB10</f>
        <v/>
      </c>
      <c r="BD10" s="171" t="str">
        <f>'回答結果（マスタ）'!BC10</f>
        <v/>
      </c>
      <c r="BE10" s="170" t="str">
        <f>'回答結果（マスタ）'!BD10</f>
        <v/>
      </c>
      <c r="BF10" s="171" t="str">
        <f>'回答結果（マスタ）'!BE10</f>
        <v/>
      </c>
      <c r="BG10" s="171" t="str">
        <f>'回答結果（マスタ）'!BF10</f>
        <v/>
      </c>
      <c r="BH10" s="171" t="str">
        <f>'回答結果（マスタ）'!BG10</f>
        <v/>
      </c>
      <c r="BI10" s="171" t="str">
        <f>'回答結果（マスタ）'!BH10</f>
        <v/>
      </c>
      <c r="BJ10" s="171" t="str">
        <f>'回答結果（マスタ）'!BI10</f>
        <v/>
      </c>
      <c r="BK10" s="171" t="str">
        <f>'回答結果（マスタ）'!BJ10</f>
        <v/>
      </c>
      <c r="BL10" s="170" t="str">
        <f>'回答結果（マスタ）'!BK10</f>
        <v/>
      </c>
      <c r="BM10" s="171" t="str">
        <f>'回答結果（マスタ）'!BL10</f>
        <v/>
      </c>
      <c r="BN10" s="171" t="str">
        <f>'回答結果（マスタ）'!BM10</f>
        <v>有</v>
      </c>
      <c r="BO10" s="171" t="str">
        <f>'回答結果（マスタ）'!BN10</f>
        <v>土木構造物（道路、トンネル、橋梁、導管等の埋設物、等）;建築物（家屋、事業所、工場、畜舎、倉庫、等）;設備（建築設備、水道設備、製造設備、防災設備、等）;製品・食品（自動車、医薬品、等）;家畜・野生動物（牛、豚、鹿、めん羊、ねずみ、等）;</v>
      </c>
      <c r="BP10" s="171" t="str">
        <f>'回答結果（マスタ）'!BO10</f>
        <v>静止画や動画データ;</v>
      </c>
      <c r="BQ10" s="171" t="str">
        <f>'回答結果（マスタ）'!BP10</f>
        <v>機器を確認対象の付近に一時的に設置（仮設）;機器を確認対象の付近に設置（常設）;操作用機器（コントローラー）と観測機器（ドローン、移動ロボット、等）を無線接続し、遠隔地の担当者により遠隔操作;操作用機器（コントローラー）と観測機器（ドローン、移動ロボット、等）を無線接続し、現場の担当者により遠隔操作;機器を携帯または装備し、確認対象の付近に持ち込み;</v>
      </c>
      <c r="BR10" s="171" t="str">
        <f>'回答結果（マスタ）'!BQ10</f>
        <v>レベル3：実装（製品・サービスとして提供されている）</v>
      </c>
      <c r="BS10" s="171" t="str">
        <f>'回答結果（マスタ）'!BR10</f>
        <v>現地に常設/仮説/装着した端末を遠隔から操作することで、動画や高画質静止画データをリアルタイムに取得し保存する。また、ウェアラブル機器であるため、装着者が現地に赴きその他のデジタル機器(ドローン等)の運用に必要となる保守/支援/連携/緊急時の対応等を行うことができ、その動画や作業内容の動画や高画質静止画データを取得する。</v>
      </c>
      <c r="BT10" s="171" t="str">
        <f>'回答結果（マスタ）'!BS10</f>
        <v>ウェアラブル機器であり、移動主体が人であるため、移動機能は有さない</v>
      </c>
      <c r="BU10" s="171" t="str">
        <f>'回答結果（マスタ）'!BT10</f>
        <v>こちらをご参照下さい(https://linklet.ai/)</v>
      </c>
      <c r="BV10" s="171" t="str">
        <f>'回答結果（マスタ）'!BU10</f>
        <v>無</v>
      </c>
      <c r="BW10" s="171" t="str">
        <f>'回答結果（マスタ）'!BV10</f>
        <v/>
      </c>
      <c r="BX10" s="171" t="str">
        <f>'回答結果（マスタ）'!BW10</f>
        <v/>
      </c>
      <c r="BY10" s="171" t="str">
        <f>'回答結果（マスタ）'!BX10</f>
        <v/>
      </c>
      <c r="BZ10" s="171" t="str">
        <f>'回答結果（マスタ）'!BY10</f>
        <v>JIS Q 15001認証;</v>
      </c>
      <c r="CA10" s="171" t="str">
        <f>'回答結果（マスタ）'!BZ10</f>
        <v>両方取得していない</v>
      </c>
      <c r="CB10" s="171" t="str">
        <f>'回答結果（マスタ）'!CA10</f>
        <v/>
      </c>
      <c r="CC10" s="170" t="str">
        <f>'回答結果（マスタ）'!CB10</f>
        <v/>
      </c>
      <c r="CD10" s="171" t="str">
        <f>'回答結果（マスタ）'!CC10</f>
        <v/>
      </c>
      <c r="CE10" s="171" t="str">
        <f>'回答結果（マスタ）'!CD10</f>
        <v/>
      </c>
      <c r="CF10" s="171" t="str">
        <f>'回答結果（マスタ）'!CE10</f>
        <v>脆弱性検査を実施していないが脆弱性検査の実施を検討中</v>
      </c>
      <c r="CG10" s="170" t="str">
        <f>'回答結果（マスタ）'!CF10</f>
        <v/>
      </c>
      <c r="CH10" s="170" t="str">
        <f>'回答結果（マスタ）'!CG10</f>
        <v/>
      </c>
      <c r="CI10" s="170" t="str">
        <f>'回答結果（マスタ）'!CH10</f>
        <v>セキュリティベンダー等、外部に委託する形態での実施を検討中;</v>
      </c>
      <c r="CJ10" s="170" t="str">
        <f>'回答結果（マスタ）'!CI10</f>
        <v/>
      </c>
      <c r="CK10" s="171" t="str">
        <f>'回答結果（マスタ）'!CJ10</f>
        <v>データセンタに業務データを保存しない</v>
      </c>
      <c r="CL10" s="171" t="str">
        <f>'回答結果（マスタ）'!CK10</f>
        <v/>
      </c>
      <c r="CM10" s="170" t="str">
        <f>'回答結果（マスタ）'!CL10</f>
        <v/>
      </c>
      <c r="CN10" s="170" t="str">
        <f>'回答結果（マスタ）'!CM10</f>
        <v/>
      </c>
      <c r="CO10" s="170" t="str">
        <f>'回答結果（マスタ）'!CN10</f>
        <v/>
      </c>
      <c r="CP10" s="170" t="str">
        <f>'回答結果（マスタ）'!CO10</f>
        <v/>
      </c>
      <c r="CQ10" s="170" t="str">
        <f>'回答結果（マスタ）'!CP10</f>
        <v/>
      </c>
      <c r="CR10" s="170" t="str">
        <f>'回答結果（マスタ）'!CQ10</f>
        <v/>
      </c>
      <c r="CS10" s="170" t="str">
        <f>'回答結果（マスタ）'!CR10</f>
        <v/>
      </c>
      <c r="CT10" s="170" t="str">
        <f>'回答結果（マスタ）'!CS10</f>
        <v/>
      </c>
      <c r="CU10" s="170" t="str">
        <f>'回答結果（マスタ）'!CT10</f>
        <v/>
      </c>
      <c r="CV10" s="170" t="str">
        <f>'回答結果（マスタ）'!CU10</f>
        <v/>
      </c>
      <c r="CW10" s="171" t="str">
        <f>'回答結果（マスタ）'!CV10</f>
        <v>100件以上</v>
      </c>
      <c r="CX10" s="171" t="str">
        <f>'回答結果（マスタ）'!CW10</f>
        <v>10件以上</v>
      </c>
      <c r="CY10" s="171" t="str">
        <f>'回答結果（マスタ）'!CX10</f>
        <v>①ヤンマーエネルギーシステム株式会社
②発電機・空調機などのエネルギー機器メンテナンスにおいて活用
③https://www.yanmar.com/jp/about/ymedia/article/yesdx.html</v>
      </c>
      <c r="CZ10" s="171" t="str">
        <f>'回答結果（マスタ）'!CY10</f>
        <v/>
      </c>
      <c r="DA10" s="171" t="str">
        <f>'回答結果（マスタ）'!CZ10</f>
        <v/>
      </c>
      <c r="DB10" s="171" t="str">
        <f>'回答結果（マスタ）'!DA10</f>
        <v/>
      </c>
      <c r="DC10" s="171" t="str">
        <f>'回答結果（マスタ）'!DB10</f>
        <v/>
      </c>
      <c r="DD10" s="171" t="str">
        <f>'回答結果（マスタ）'!DC10</f>
        <v/>
      </c>
      <c r="DE10" s="171" t="str">
        <f>'回答結果（マスタ）'!DD10</f>
        <v/>
      </c>
      <c r="DF10" s="171" t="str">
        <f>'回答結果（マスタ）'!DE10</f>
        <v>CES 2022 Innovation Awards 3部門同時受賞
Time The Best Inventions 2022(2022年の最も優れた発明)
第5回日本オープンイノベーション大賞 総務大臣賞
第18回ニッポン新事業創出大賞「最優秀賞」</v>
      </c>
      <c r="DG10" s="171" t="str">
        <f>'回答結果（マスタ）'!DF10</f>
        <v>日本国の裁判所</v>
      </c>
      <c r="DH10" s="171" t="str">
        <f>'回答結果（マスタ）'!DG10</f>
        <v>日本法</v>
      </c>
      <c r="DI10" s="170" t="str">
        <f>'回答結果（マスタ）'!DH10</f>
        <v>はい</v>
      </c>
      <c r="DJ10" s="170" t="str">
        <f>'回答結果（マスタ）'!DI10</f>
        <v>はい</v>
      </c>
      <c r="DK10" s="171" t="str">
        <f>'回答結果（マスタ）'!DJ10</f>
        <v>賠償責任は、規約において別段の定めがある場合を除き、直接かつ通常の損害に限り、逸失利益、事業機会の喪失等の間接的な損害は含まないものとし、また、当社の賠償責任は、本サービスに関して当社がユーザーから過去１年間に現実に受領した本サービスの利用料（ハードウェアの代金を含みません。）の総額を上限とします。</v>
      </c>
      <c r="DL10" s="171" t="str">
        <f>'回答結果（マスタ）'!DK10</f>
        <v/>
      </c>
      <c r="DM10" s="171" t="str">
        <f>'回答結果（マスタ）'!DL10</f>
        <v/>
      </c>
      <c r="DN10" s="171" t="str">
        <f>'回答結果（マスタ）'!DM10</f>
        <v/>
      </c>
      <c r="DO10" s="171" t="str">
        <f>'回答結果（マスタ）'!DN10</f>
        <v/>
      </c>
      <c r="DP10" s="171" t="str">
        <f>'回答結果（マスタ）'!DO10</f>
        <v/>
      </c>
      <c r="DQ10" s="171" t="str">
        <f>'回答結果（マスタ）'!DP10</f>
        <v/>
      </c>
      <c r="DR10" s="171" t="str">
        <f>'回答結果（マスタ）'!DQ10</f>
        <v/>
      </c>
      <c r="DS10" s="171" t="str">
        <f>'回答結果（マスタ）'!DR10</f>
        <v/>
      </c>
      <c r="DT10" s="171" t="str">
        <f>'回答結果（マスタ）'!DS10</f>
        <v/>
      </c>
      <c r="DU10" s="171" t="str">
        <f>'回答結果（マスタ）'!DT10</f>
        <v/>
      </c>
      <c r="DV10" s="171" t="str">
        <f>'回答結果（マスタ）'!DU10</f>
        <v/>
      </c>
      <c r="DW10" s="171" t="str">
        <f>'回答結果（マスタ）'!DV10</f>
        <v>管理部 杉江康一郎</v>
      </c>
      <c r="DX10" s="171" t="str">
        <f>'回答結果（マスタ）'!DW10</f>
        <v>カンリブ スギエコウイチロウ</v>
      </c>
      <c r="DY10" s="171" t="str">
        <f>'回答結果（マスタ）'!DX10</f>
        <v>cs@linklet.ai</v>
      </c>
      <c r="DZ10" s="170" t="str">
        <f>'回答結果（マスタ）'!DY10</f>
        <v>個人情報の取扱いに同意する</v>
      </c>
      <c r="EA10" s="170" t="str">
        <f>'回答結果（マスタ）'!DZ10</f>
        <v>著作権の取扱いに同意する</v>
      </c>
      <c r="EB10" s="170" t="str">
        <f>'回答結果（マスタ）'!EA10</f>
        <v>同意する</v>
      </c>
      <c r="EC10" s="170" t="str">
        <f>'回答結果（マスタ）'!EB10</f>
        <v>確認しました</v>
      </c>
    </row>
    <row r="11" spans="2:133" ht="75.650000000000006" customHeight="1" x14ac:dyDescent="0.55000000000000004">
      <c r="B11" s="139"/>
      <c r="C11" s="168">
        <f>'回答結果（マスタ）'!B11</f>
        <v>8</v>
      </c>
      <c r="D11" s="169">
        <f>'回答結果（マスタ）'!C11</f>
        <v>45307.534409722219</v>
      </c>
      <c r="E11" s="169">
        <f>'回答結果（マスタ）'!D11</f>
        <v>45307.732523148145</v>
      </c>
      <c r="F11" s="170" t="str">
        <f>'回答結果（マスタ）'!E11</f>
        <v>anonymous</v>
      </c>
      <c r="G11" s="170" t="str">
        <f>'回答結果（マスタ）'!F11</f>
        <v/>
      </c>
      <c r="H11" s="170" t="str">
        <f>'回答結果（マスタ）'!G11</f>
        <v/>
      </c>
      <c r="I11" s="171" t="str">
        <f>'回答結果（マスタ）'!H11</f>
        <v>株式会社ジェネタス</v>
      </c>
      <c r="J11" s="171" t="str">
        <f>'回答結果（マスタ）'!I11</f>
        <v>ジェネタス</v>
      </c>
      <c r="K11" s="171" t="str">
        <f>'回答結果（マスタ）'!J11</f>
        <v>日本国</v>
      </c>
      <c r="L11" s="171" t="str">
        <f>'回答結果（マスタ）'!K11</f>
        <v>4010901029158</v>
      </c>
      <c r="M11" s="171" t="str">
        <f>'回答結果（マスタ）'!L11</f>
        <v>50⼈以下</v>
      </c>
      <c r="N11" s="171" t="str">
        <f>'回答結果（マスタ）'!M11</f>
        <v>5,000万円以下</v>
      </c>
      <c r="O11" s="171" t="str">
        <f>'回答結果（マスタ）'!N11</f>
        <v>東京都渋谷区神宮前6-23-4 桑野ビル2階</v>
      </c>
      <c r="P11" s="171" t="str">
        <f>'回答結果（マスタ）'!O11</f>
        <v>https://www.genetus.co.jp</v>
      </c>
      <c r="Q11" s="171" t="str">
        <f>'回答結果（マスタ）'!P11</f>
        <v>無し;</v>
      </c>
      <c r="R11" s="171" t="str">
        <f>'回答結果（マスタ）'!Q11</f>
        <v>全国;</v>
      </c>
      <c r="S11" s="171" t="str">
        <f>'回答結果（マスタ）'!R11</f>
        <v>見える化.jp IoTカメラサービス</v>
      </c>
      <c r="T11" s="171" t="str">
        <f>'回答結果（マスタ）'!S11</f>
        <v/>
      </c>
      <c r="U11" s="171" t="str">
        <f>'回答結果（マスタ）'!T11</f>
        <v>遠隔地に設置したカメラの画像を定期的にメールで所得するサービスです。
専用カメラはLTE通信機能を搭載し、乾電池駆動で500枚の静止画撮影・送信が可能。電源の確保出来ない場所への設置も可能。
IoTダッシュボード「見える化.jp」により遠隔でカメラの設定変更や観測対象物を撮影した画像をAI処理により有無や変化を分類して通知することが可能。</v>
      </c>
      <c r="V11" s="171" t="str">
        <f>'回答結果（マスタ）'!U11</f>
        <v>https://www.genetus.co.jp/mieruka.html</v>
      </c>
      <c r="W11" s="171" t="str">
        <f>'回答結果（マスタ）'!V11</f>
        <v/>
      </c>
      <c r="X11" s="171" t="str">
        <f>'回答結果（マスタ）'!W11</f>
        <v/>
      </c>
      <c r="Y11" s="171" t="str">
        <f>'回答結果（マスタ）'!X11</f>
        <v>１つの要素技術により構成される</v>
      </c>
      <c r="Z11" s="171" t="str">
        <f>'回答結果（マスタ）'!Y11</f>
        <v>株式会社ジェネタス</v>
      </c>
      <c r="AA11" s="171" t="str">
        <f>'回答結果（マスタ）'!Z11</f>
        <v>ジェネタス</v>
      </c>
      <c r="AB11" s="171" t="str">
        <f>'回答結果（マスタ）'!AA11</f>
        <v>4010901029158</v>
      </c>
      <c r="AC11" s="171" t="str">
        <f>'回答結果（マスタ）'!AB11</f>
        <v>東京都渋谷区神宮前6-23-4 桑野ビル2階</v>
      </c>
      <c r="AD11" s="171" t="str">
        <f>'回答結果（マスタ）'!AC11</f>
        <v/>
      </c>
      <c r="AE11" s="171" t="str">
        <f>'回答結果（マスタ）'!AD11</f>
        <v/>
      </c>
      <c r="AF11" s="171" t="str">
        <f>'回答結果（マスタ）'!AE11</f>
        <v/>
      </c>
      <c r="AG11" s="171" t="str">
        <f>'回答結果（マスタ）'!AF11</f>
        <v/>
      </c>
      <c r="AH11" s="171" t="str">
        <f>'回答結果（マスタ）'!AG11</f>
        <v/>
      </c>
      <c r="AI11" s="171" t="str">
        <f>'回答結果（マスタ）'!AH11</f>
        <v/>
      </c>
      <c r="AJ11" s="170" t="str">
        <f>'回答結果（マスタ）'!AI11</f>
        <v/>
      </c>
      <c r="AK11" s="171" t="str">
        <f>'回答結果（マスタ）'!AJ11</f>
        <v/>
      </c>
      <c r="AL11" s="171" t="str">
        <f>'回答結果（マスタ）'!AK11</f>
        <v/>
      </c>
      <c r="AM11" s="171" t="str">
        <f>'回答結果（マスタ）'!AL11</f>
        <v/>
      </c>
      <c r="AN11" s="171" t="str">
        <f>'回答結果（マスタ）'!AM11</f>
        <v/>
      </c>
      <c r="AO11" s="171" t="str">
        <f>'回答結果（マスタ）'!AN11</f>
        <v/>
      </c>
      <c r="AP11" s="171" t="str">
        <f>'回答結果（マスタ）'!AO11</f>
        <v/>
      </c>
      <c r="AQ11" s="170" t="str">
        <f>'回答結果（マスタ）'!AP11</f>
        <v/>
      </c>
      <c r="AR11" s="171" t="str">
        <f>'回答結果（マスタ）'!AQ11</f>
        <v/>
      </c>
      <c r="AS11" s="171" t="str">
        <f>'回答結果（マスタ）'!AR11</f>
        <v/>
      </c>
      <c r="AT11" s="171" t="str">
        <f>'回答結果（マスタ）'!AS11</f>
        <v/>
      </c>
      <c r="AU11" s="171" t="str">
        <f>'回答結果（マスタ）'!AT11</f>
        <v/>
      </c>
      <c r="AV11" s="171" t="str">
        <f>'回答結果（マスタ）'!AU11</f>
        <v/>
      </c>
      <c r="AW11" s="171" t="str">
        <f>'回答結果（マスタ）'!AV11</f>
        <v/>
      </c>
      <c r="AX11" s="170" t="str">
        <f>'回答結果（マスタ）'!AW11</f>
        <v/>
      </c>
      <c r="AY11" s="171" t="str">
        <f>'回答結果（マスタ）'!AX11</f>
        <v/>
      </c>
      <c r="AZ11" s="171" t="str">
        <f>'回答結果（マスタ）'!AY11</f>
        <v/>
      </c>
      <c r="BA11" s="171" t="str">
        <f>'回答結果（マスタ）'!AZ11</f>
        <v/>
      </c>
      <c r="BB11" s="171" t="str">
        <f>'回答結果（マスタ）'!BA11</f>
        <v/>
      </c>
      <c r="BC11" s="171" t="str">
        <f>'回答結果（マスタ）'!BB11</f>
        <v/>
      </c>
      <c r="BD11" s="171" t="str">
        <f>'回答結果（マスタ）'!BC11</f>
        <v/>
      </c>
      <c r="BE11" s="170" t="str">
        <f>'回答結果（マスタ）'!BD11</f>
        <v/>
      </c>
      <c r="BF11" s="171" t="str">
        <f>'回答結果（マスタ）'!BE11</f>
        <v/>
      </c>
      <c r="BG11" s="171" t="str">
        <f>'回答結果（マスタ）'!BF11</f>
        <v/>
      </c>
      <c r="BH11" s="171" t="str">
        <f>'回答結果（マスタ）'!BG11</f>
        <v/>
      </c>
      <c r="BI11" s="171" t="str">
        <f>'回答結果（マスタ）'!BH11</f>
        <v/>
      </c>
      <c r="BJ11" s="171" t="str">
        <f>'回答結果（マスタ）'!BI11</f>
        <v/>
      </c>
      <c r="BK11" s="171" t="str">
        <f>'回答結果（マスタ）'!BJ11</f>
        <v/>
      </c>
      <c r="BL11" s="170" t="str">
        <f>'回答結果（マスタ）'!BK11</f>
        <v/>
      </c>
      <c r="BM11" s="171" t="str">
        <f>'回答結果（マスタ）'!BL11</f>
        <v/>
      </c>
      <c r="BN11" s="171" t="str">
        <f>'回答結果（マスタ）'!BM11</f>
        <v>有</v>
      </c>
      <c r="BO11" s="171" t="str">
        <f>'回答結果（マスタ）'!BN11</f>
        <v>土木構造物（道路、トンネル、橋梁、導管等の埋設物、等）;建築物（家屋、事業所、工場、畜舎、倉庫、等）;設備（建築設備、水道設備、製造設備、防災設備、等）;家畜・野生動物（牛、豚、鹿、めん羊、ねずみ、等）;製品・食品（自動車、医薬品、等）;</v>
      </c>
      <c r="BP11" s="171" t="str">
        <f>'回答結果（マスタ）'!BO11</f>
        <v>静止画や動画データ;</v>
      </c>
      <c r="BQ11" s="171" t="str">
        <f>'回答結果（マスタ）'!BP11</f>
        <v>機器を確認対象の付近に設置（常設）;機器を確認対象の付近に一時的に設置（仮設）;</v>
      </c>
      <c r="BR11" s="171" t="str">
        <f>'回答結果（マスタ）'!BQ11</f>
        <v>レベル3：実装（製品・サービスとして提供されている）</v>
      </c>
      <c r="BS11" s="171" t="str">
        <f>'回答結果（マスタ）'!BR11</f>
        <v>LTEの通信エリアであればどこにでも設置可能なバッテリー駆動のカメラにより定点観測対象物の静止画を取得する。</v>
      </c>
      <c r="BT11" s="171" t="str">
        <f>'回答結果（マスタ）'!BS11</f>
        <v>該当なし</v>
      </c>
      <c r="BU11" s="171" t="str">
        <f>'回答結果（マスタ）'!BT11</f>
        <v>https://www.genetus.co.jp/_userdata/GMT-CMA-BG96C.pdf</v>
      </c>
      <c r="BV11" s="171" t="str">
        <f>'回答結果（マスタ）'!BU11</f>
        <v>有</v>
      </c>
      <c r="BW11" s="171" t="str">
        <f>'回答結果（マスタ）'!BV11</f>
        <v>取得したデータにおける確認対象の行動を分析することで、安全衛生状態（家畜の健康状態、害獣・害虫の生息状況、等）を把握;基準データと取得したデータとの差分分析をすることで、安全措置対策状況（設備の配置状況等）や安全衛生状態（施設の清掃状況等）、技術基準乖離状況（設備の性能等）、設計・施工状況（建築物や埋設物の設計図面への適合状況等）を把握;</v>
      </c>
      <c r="BX11" s="171" t="str">
        <f>'回答結果（マスタ）'!BW11</f>
        <v>レベル2：応用（製品・サービスとしての提供に向けて実証試験段階である）</v>
      </c>
      <c r="BY11" s="171" t="str">
        <f>'回答結果（マスタ）'!BX11</f>
        <v>AIにより基準画像と撮影画像の差分を検出し、観測対象物の有無・変化を検知する。</v>
      </c>
      <c r="BZ11" s="171" t="str">
        <f>'回答結果（マスタ）'!BY11</f>
        <v>取得していない;</v>
      </c>
      <c r="CA11" s="171" t="str">
        <f>'回答結果（マスタ）'!BZ11</f>
        <v>両方取得していない</v>
      </c>
      <c r="CB11" s="171" t="str">
        <f>'回答結果（マスタ）'!CA11</f>
        <v/>
      </c>
      <c r="CC11" s="170" t="str">
        <f>'回答結果（マスタ）'!CB11</f>
        <v/>
      </c>
      <c r="CD11" s="171" t="str">
        <f>'回答結果（マスタ）'!CC11</f>
        <v/>
      </c>
      <c r="CE11" s="171" t="str">
        <f>'回答結果（マスタ）'!CD11</f>
        <v/>
      </c>
      <c r="CF11" s="171" t="str">
        <f>'回答結果（マスタ）'!CE11</f>
        <v>脆弱性検査を実施していないが脆弱性検査の実施を検討中</v>
      </c>
      <c r="CG11" s="170" t="str">
        <f>'回答結果（マスタ）'!CF11</f>
        <v/>
      </c>
      <c r="CH11" s="170" t="str">
        <f>'回答結果（マスタ）'!CG11</f>
        <v/>
      </c>
      <c r="CI11" s="170" t="str">
        <f>'回答結果（マスタ）'!CH11</f>
        <v>自社での実施を検討中;</v>
      </c>
      <c r="CJ11" s="170" t="str">
        <f>'回答結果（マスタ）'!CI11</f>
        <v/>
      </c>
      <c r="CK11" s="171" t="str">
        <f>'回答結果（マスタ）'!CJ11</f>
        <v>日本国内のデータセンタ</v>
      </c>
      <c r="CL11" s="171" t="str">
        <f>'回答結果（マスタ）'!CK11</f>
        <v>サーバーの該当領域へのアクセスはパスワードではなく証明書ファイルを使ったアクセスに限定しており、ID・パスワードの総当たり攻撃を無効化している。</v>
      </c>
      <c r="CM11" s="170" t="str">
        <f>'回答結果（マスタ）'!CL11</f>
        <v/>
      </c>
      <c r="CN11" s="170" t="str">
        <f>'回答結果（マスタ）'!CM11</f>
        <v/>
      </c>
      <c r="CO11" s="170" t="str">
        <f>'回答結果（マスタ）'!CN11</f>
        <v/>
      </c>
      <c r="CP11" s="170" t="str">
        <f>'回答結果（マスタ）'!CO11</f>
        <v/>
      </c>
      <c r="CQ11" s="170" t="str">
        <f>'回答結果（マスタ）'!CP11</f>
        <v/>
      </c>
      <c r="CR11" s="170" t="str">
        <f>'回答結果（マスタ）'!CQ11</f>
        <v/>
      </c>
      <c r="CS11" s="170" t="str">
        <f>'回答結果（マスタ）'!CR11</f>
        <v/>
      </c>
      <c r="CT11" s="170" t="str">
        <f>'回答結果（マスタ）'!CS11</f>
        <v/>
      </c>
      <c r="CU11" s="170" t="str">
        <f>'回答結果（マスタ）'!CT11</f>
        <v/>
      </c>
      <c r="CV11" s="170" t="str">
        <f>'回答結果（マスタ）'!CU11</f>
        <v/>
      </c>
      <c r="CW11" s="171" t="str">
        <f>'回答結果（マスタ）'!CV11</f>
        <v>3件</v>
      </c>
      <c r="CX11" s="171" t="str">
        <f>'回答結果（マスタ）'!CW11</f>
        <v>0件</v>
      </c>
      <c r="CY11" s="171" t="str">
        <f>'回答結果（マスタ）'!CX11</f>
        <v>①発注者
通信事業者
②概要
バッテリー駆動可能なLTE通信カメラを用いて遠隔地への巡回業務の負荷低減の提案を検討している。
③参考url
なし
④投資対効果
定期巡回にかかる人件費・移動コストの削減が見込まれる。</v>
      </c>
      <c r="CZ11" s="171" t="str">
        <f>'回答結果（マスタ）'!CY11</f>
        <v/>
      </c>
      <c r="DA11" s="171" t="str">
        <f>'回答結果（マスタ）'!CZ11</f>
        <v/>
      </c>
      <c r="DB11" s="171" t="str">
        <f>'回答結果（マスタ）'!DA11</f>
        <v/>
      </c>
      <c r="DC11" s="171" t="str">
        <f>'回答結果（マスタ）'!DB11</f>
        <v/>
      </c>
      <c r="DD11" s="171" t="str">
        <f>'回答結果（マスタ）'!DC11</f>
        <v/>
      </c>
      <c r="DE11" s="171" t="str">
        <f>'回答結果（マスタ）'!DD11</f>
        <v/>
      </c>
      <c r="DF11" s="171" t="str">
        <f>'回答結果（マスタ）'!DE11</f>
        <v/>
      </c>
      <c r="DG11" s="171" t="str">
        <f>'回答結果（マスタ）'!DF11</f>
        <v>日本国の裁判所</v>
      </c>
      <c r="DH11" s="171" t="str">
        <f>'回答結果（マスタ）'!DG11</f>
        <v>日本法</v>
      </c>
      <c r="DI11" s="170" t="str">
        <f>'回答結果（マスタ）'!DH11</f>
        <v>はい</v>
      </c>
      <c r="DJ11" s="170" t="str">
        <f>'回答結果（マスタ）'!DI11</f>
        <v>はい</v>
      </c>
      <c r="DK11" s="171" t="str">
        <f>'回答結果（マスタ）'!DJ11</f>
        <v>特段の定め無し</v>
      </c>
      <c r="DL11" s="171" t="str">
        <f>'回答結果（マスタ）'!DK11</f>
        <v/>
      </c>
      <c r="DM11" s="171" t="str">
        <f>'回答結果（マスタ）'!DL11</f>
        <v/>
      </c>
      <c r="DN11" s="171" t="str">
        <f>'回答結果（マスタ）'!DM11</f>
        <v/>
      </c>
      <c r="DO11" s="171" t="str">
        <f>'回答結果（マスタ）'!DN11</f>
        <v/>
      </c>
      <c r="DP11" s="171" t="str">
        <f>'回答結果（マスタ）'!DO11</f>
        <v/>
      </c>
      <c r="DQ11" s="171" t="str">
        <f>'回答結果（マスタ）'!DP11</f>
        <v/>
      </c>
      <c r="DR11" s="171" t="str">
        <f>'回答結果（マスタ）'!DQ11</f>
        <v/>
      </c>
      <c r="DS11" s="171" t="str">
        <f>'回答結果（マスタ）'!DR11</f>
        <v/>
      </c>
      <c r="DT11" s="171" t="str">
        <f>'回答結果（マスタ）'!DS11</f>
        <v/>
      </c>
      <c r="DU11" s="171" t="str">
        <f>'回答結果（マスタ）'!DT11</f>
        <v/>
      </c>
      <c r="DV11" s="171" t="str">
        <f>'回答結果（マスタ）'!DU11</f>
        <v/>
      </c>
      <c r="DW11" s="171" t="str">
        <f>'回答結果（マスタ）'!DV11</f>
        <v>齋藤　彰</v>
      </c>
      <c r="DX11" s="171" t="str">
        <f>'回答結果（マスタ）'!DW11</f>
        <v>サイトウ　アキラ</v>
      </c>
      <c r="DY11" s="171" t="str">
        <f>'回答結果（マスタ）'!DX11</f>
        <v>090-1736-7603　平日9:00~18:00
saito@genetus.co.jp</v>
      </c>
      <c r="DZ11" s="170" t="str">
        <f>'回答結果（マスタ）'!DY11</f>
        <v>個人情報の取扱いに同意する</v>
      </c>
      <c r="EA11" s="170" t="str">
        <f>'回答結果（マスタ）'!DZ11</f>
        <v>著作権の取扱いに同意する</v>
      </c>
      <c r="EB11" s="170" t="str">
        <f>'回答結果（マスタ）'!EA11</f>
        <v>同意する</v>
      </c>
      <c r="EC11" s="170" t="str">
        <f>'回答結果（マスタ）'!EB11</f>
        <v>確認しました</v>
      </c>
    </row>
    <row r="12" spans="2:133" s="105" customFormat="1" ht="75.650000000000006" customHeight="1" x14ac:dyDescent="0.55000000000000004">
      <c r="B12" s="162"/>
      <c r="C12" s="220">
        <f>'回答結果（マスタ）'!B12</f>
        <v>9</v>
      </c>
      <c r="D12" s="169">
        <f>'回答結果（マスタ）'!C12</f>
        <v>45310.875868055555</v>
      </c>
      <c r="E12" s="169">
        <f>'回答結果（マスタ）'!D12</f>
        <v>45310.90047453704</v>
      </c>
      <c r="F12" s="170" t="str">
        <f>'回答結果（マスタ）'!E12</f>
        <v>anonymous</v>
      </c>
      <c r="G12" s="170" t="str">
        <f>'回答結果（マスタ）'!F12</f>
        <v/>
      </c>
      <c r="H12" s="170" t="str">
        <f>'回答結果（マスタ）'!G12</f>
        <v/>
      </c>
      <c r="I12" s="170" t="str">
        <f>'回答結果（マスタ）'!H12</f>
        <v>Terra Drone株式会社</v>
      </c>
      <c r="J12" s="170" t="str">
        <f>'回答結果（マスタ）'!I12</f>
        <v>テラドローン</v>
      </c>
      <c r="K12" s="170" t="str">
        <f>'回答結果（マスタ）'!J12</f>
        <v>日本国</v>
      </c>
      <c r="L12" s="170" t="str">
        <f>'回答結果（マスタ）'!K12</f>
        <v>5011001109543</v>
      </c>
      <c r="M12" s="170" t="str">
        <f>'回答結果（マスタ）'!L12</f>
        <v>300⼈超</v>
      </c>
      <c r="N12" s="170" t="str">
        <f>'回答結果（マスタ）'!M12</f>
        <v>5,000万円超１億円以下</v>
      </c>
      <c r="O12" s="170" t="str">
        <f>'回答結果（マスタ）'!N12</f>
        <v>東京都渋谷区渋谷２丁目12-19 東建インターナショナルビル３階</v>
      </c>
      <c r="P12" s="170" t="str">
        <f>'回答結果（マスタ）'!O12</f>
        <v>https://terra-drone.net/company</v>
      </c>
      <c r="Q12" s="170" t="str">
        <f>'回答結果（マスタ）'!P12</f>
        <v>無し;</v>
      </c>
      <c r="R12" s="170" t="str">
        <f>'回答結果（マスタ）'!Q12</f>
        <v>全国;</v>
      </c>
      <c r="S12" s="170" t="str">
        <f>'回答結果（マスタ）'!R12</f>
        <v>Terra Inspection Drone</v>
      </c>
      <c r="T12" s="170" t="str">
        <f>'回答結果（マスタ）'!S12</f>
        <v/>
      </c>
      <c r="U12" s="170" t="str">
        <f>'回答結果（マスタ）'!T12</f>
        <v>屋外に加え、GPSがない屋内環境でも、安定して飛行ができるドローンです。
搭載カメラやLidarにより、設備の劣化状況の確認や３次元化などができ、点検を始めとする各種用途での活用が見込まれます。</v>
      </c>
      <c r="V12" s="170" t="str">
        <f>'回答結果（マスタ）'!U12</f>
        <v>https://terra-drone.net/service/inspection</v>
      </c>
      <c r="W12" s="170" t="str">
        <f>'回答結果（マスタ）'!V12</f>
        <v/>
      </c>
      <c r="X12" s="170" t="str">
        <f>'回答結果（マスタ）'!W12</f>
        <v/>
      </c>
      <c r="Y12" s="170" t="str">
        <f>'回答結果（マスタ）'!X12</f>
        <v>１つの要素技術により構成される</v>
      </c>
      <c r="Z12" s="170" t="str">
        <f>'回答結果（マスタ）'!Y12</f>
        <v>Terra Drone株式会社</v>
      </c>
      <c r="AA12" s="170" t="str">
        <f>'回答結果（マスタ）'!Z12</f>
        <v>テラドローン</v>
      </c>
      <c r="AB12" s="170" t="str">
        <f>'回答結果（マスタ）'!AA12</f>
        <v>5011001109543</v>
      </c>
      <c r="AC12" s="170" t="str">
        <f>'回答結果（マスタ）'!AB12</f>
        <v>東京都渋谷区渋谷２丁目12-19 東建インターナショナルビル３階</v>
      </c>
      <c r="AD12" s="170" t="str">
        <f>'回答結果（マスタ）'!AC12</f>
        <v/>
      </c>
      <c r="AE12" s="170" t="str">
        <f>'回答結果（マスタ）'!AD12</f>
        <v/>
      </c>
      <c r="AF12" s="170" t="str">
        <f>'回答結果（マスタ）'!AE12</f>
        <v/>
      </c>
      <c r="AG12" s="170" t="str">
        <f>'回答結果（マスタ）'!AF12</f>
        <v/>
      </c>
      <c r="AH12" s="170" t="str">
        <f>'回答結果（マスタ）'!AG12</f>
        <v/>
      </c>
      <c r="AI12" s="170" t="str">
        <f>'回答結果（マスタ）'!AH12</f>
        <v/>
      </c>
      <c r="AJ12" s="170" t="str">
        <f>'回答結果（マスタ）'!AI12</f>
        <v/>
      </c>
      <c r="AK12" s="170" t="str">
        <f>'回答結果（マスタ）'!AJ12</f>
        <v/>
      </c>
      <c r="AL12" s="170" t="str">
        <f>'回答結果（マスタ）'!AK12</f>
        <v/>
      </c>
      <c r="AM12" s="170" t="str">
        <f>'回答結果（マスタ）'!AL12</f>
        <v/>
      </c>
      <c r="AN12" s="170" t="str">
        <f>'回答結果（マスタ）'!AM12</f>
        <v/>
      </c>
      <c r="AO12" s="170" t="str">
        <f>'回答結果（マスタ）'!AN12</f>
        <v/>
      </c>
      <c r="AP12" s="170" t="str">
        <f>'回答結果（マスタ）'!AO12</f>
        <v/>
      </c>
      <c r="AQ12" s="170" t="str">
        <f>'回答結果（マスタ）'!AP12</f>
        <v/>
      </c>
      <c r="AR12" s="170" t="str">
        <f>'回答結果（マスタ）'!AQ12</f>
        <v/>
      </c>
      <c r="AS12" s="170" t="str">
        <f>'回答結果（マスタ）'!AR12</f>
        <v/>
      </c>
      <c r="AT12" s="170" t="str">
        <f>'回答結果（マスタ）'!AS12</f>
        <v/>
      </c>
      <c r="AU12" s="170" t="str">
        <f>'回答結果（マスタ）'!AT12</f>
        <v/>
      </c>
      <c r="AV12" s="170" t="str">
        <f>'回答結果（マスタ）'!AU12</f>
        <v/>
      </c>
      <c r="AW12" s="170" t="str">
        <f>'回答結果（マスタ）'!AV12</f>
        <v/>
      </c>
      <c r="AX12" s="170" t="str">
        <f>'回答結果（マスタ）'!AW12</f>
        <v/>
      </c>
      <c r="AY12" s="170" t="str">
        <f>'回答結果（マスタ）'!AX12</f>
        <v/>
      </c>
      <c r="AZ12" s="170" t="str">
        <f>'回答結果（マスタ）'!AY12</f>
        <v/>
      </c>
      <c r="BA12" s="170" t="str">
        <f>'回答結果（マスタ）'!AZ12</f>
        <v/>
      </c>
      <c r="BB12" s="170" t="str">
        <f>'回答結果（マスタ）'!BA12</f>
        <v/>
      </c>
      <c r="BC12" s="170" t="str">
        <f>'回答結果（マスタ）'!BB12</f>
        <v/>
      </c>
      <c r="BD12" s="170" t="str">
        <f>'回答結果（マスタ）'!BC12</f>
        <v/>
      </c>
      <c r="BE12" s="170" t="str">
        <f>'回答結果（マスタ）'!BD12</f>
        <v/>
      </c>
      <c r="BF12" s="170" t="str">
        <f>'回答結果（マスタ）'!BE12</f>
        <v/>
      </c>
      <c r="BG12" s="170" t="str">
        <f>'回答結果（マスタ）'!BF12</f>
        <v/>
      </c>
      <c r="BH12" s="170" t="str">
        <f>'回答結果（マスタ）'!BG12</f>
        <v/>
      </c>
      <c r="BI12" s="170" t="str">
        <f>'回答結果（マスタ）'!BH12</f>
        <v/>
      </c>
      <c r="BJ12" s="170" t="str">
        <f>'回答結果（マスタ）'!BI12</f>
        <v/>
      </c>
      <c r="BK12" s="170" t="str">
        <f>'回答結果（マスタ）'!BJ12</f>
        <v/>
      </c>
      <c r="BL12" s="170" t="str">
        <f>'回答結果（マスタ）'!BK12</f>
        <v/>
      </c>
      <c r="BM12" s="170" t="str">
        <f>'回答結果（マスタ）'!BL12</f>
        <v/>
      </c>
      <c r="BN12" s="170" t="str">
        <f>'回答結果（マスタ）'!BM12</f>
        <v>有</v>
      </c>
      <c r="BO12" s="170" t="str">
        <f>'回答結果（マスタ）'!BN12</f>
        <v>土木構造物（道路、トンネル、橋梁、導管等の埋設物、等）;建築物（家屋、事業所、工場、畜舎、倉庫、等）;設備（建築設備、水道設備、製造設備、防災設備、等）;</v>
      </c>
      <c r="BP12" s="170" t="str">
        <f>'回答結果（マスタ）'!BO12</f>
        <v>静止画や動画データ;点群データ;</v>
      </c>
      <c r="BQ12" s="170" t="str">
        <f>'回答結果（マスタ）'!BP12</f>
        <v>事前に設定したルートに基づき自律移動;操作用機器（コントローラー）と観測機器（ドローン、移動ロボット、等）を無線接続し、現場の担当者により遠隔操作;</v>
      </c>
      <c r="BR12" s="170" t="str">
        <f>'回答結果（マスタ）'!BQ12</f>
        <v>レベル2：応用（製品・サービスとしての提供に向けて実証試験段階である）</v>
      </c>
      <c r="BS12" s="170" t="str">
        <f>'回答結果（マスタ）'!BR12</f>
        <v>人手はアクセス困難な設備内部の狭小・暗所・粉塵環境内における静止画・動画・３次元電群データをドローン（バッテリー稼働・有線給電）による取得する。</v>
      </c>
      <c r="BT12" s="170" t="str">
        <f>'回答結果（マスタ）'!BS12</f>
        <v xml:space="preserve">・サイズ：28.5cm×34cm×25cm
・重量：1.8kg
・稼働時間：10m
・移動速度：18km/h
・制御可能距離：2km
・照明の輝度：16,000lm
・操作性：前後/左右/上下
・防水等級：IPX1相当
・防塵等級：IP5X相当
・動作環境：0-50℃
・位置情報精度：10cm
・ホバリング精度：10cm
・深度維持：該当なし
・リモートID適合状況：適合している
・防爆記号：該当なし
</v>
      </c>
      <c r="BU12" s="170" t="str">
        <f>'回答結果（マスタ）'!BT12</f>
        <v>・サイズ：5.5cm×5.5cm×7cm
・重量：95g
・画角：縦93°×横81°
・ズーム：6倍
・最大解像度：4096×2160
・フレームレート：30fps
・取得頻度：常時
・点群率：20万点/s
・測距精度：2cm
・測定距離：70m
・防水等級：IPX7
・防塵等級：IP6X
・動作環境温度：-10℃～50℃
・暗視補正機能：該当なし
・遠隔操作機能：有
・稼働時間：機体稼働時間に相当
・防爆記号：該当なし</v>
      </c>
      <c r="BV12" s="170" t="str">
        <f>'回答結果（マスタ）'!BU12</f>
        <v>無</v>
      </c>
      <c r="BW12" s="170" t="str">
        <f>'回答結果（マスタ）'!BV12</f>
        <v/>
      </c>
      <c r="BX12" s="170" t="str">
        <f>'回答結果（マスタ）'!BW12</f>
        <v/>
      </c>
      <c r="BY12" s="170" t="str">
        <f>'回答結果（マスタ）'!BX12</f>
        <v/>
      </c>
      <c r="BZ12" s="170" t="str">
        <f>'回答結果（マスタ）'!BY12</f>
        <v>取得していない;</v>
      </c>
      <c r="CA12" s="170" t="str">
        <f>'回答結果（マスタ）'!BZ12</f>
        <v>両方取得していない</v>
      </c>
      <c r="CB12" s="170" t="str">
        <f>'回答結果（マスタ）'!CA12</f>
        <v/>
      </c>
      <c r="CC12" s="170" t="str">
        <f>'回答結果（マスタ）'!CB12</f>
        <v/>
      </c>
      <c r="CD12" s="170" t="str">
        <f>'回答結果（マスタ）'!CC12</f>
        <v/>
      </c>
      <c r="CE12" s="170" t="str">
        <f>'回答結果（マスタ）'!CD12</f>
        <v/>
      </c>
      <c r="CF12" s="170" t="str">
        <f>'回答結果（マスタ）'!CE12</f>
        <v>脆弱性検査を実施していないが脆弱性検査の実施を検討中</v>
      </c>
      <c r="CG12" s="170" t="str">
        <f>'回答結果（マスタ）'!CF12</f>
        <v/>
      </c>
      <c r="CH12" s="170" t="str">
        <f>'回答結果（マスタ）'!CG12</f>
        <v/>
      </c>
      <c r="CI12" s="170" t="str">
        <f>'回答結果（マスタ）'!CH12</f>
        <v>自社での実施を検討中;</v>
      </c>
      <c r="CJ12" s="170" t="str">
        <f>'回答結果（マスタ）'!CI12</f>
        <v/>
      </c>
      <c r="CK12" s="170" t="str">
        <f>'回答結果（マスタ）'!CJ12</f>
        <v>データセンタに業務データを保存しない</v>
      </c>
      <c r="CL12" s="170" t="str">
        <f>'回答結果（マスタ）'!CK12</f>
        <v/>
      </c>
      <c r="CM12" s="170" t="str">
        <f>'回答結果（マスタ）'!CL12</f>
        <v/>
      </c>
      <c r="CN12" s="170" t="str">
        <f>'回答結果（マスタ）'!CM12</f>
        <v/>
      </c>
      <c r="CO12" s="170" t="str">
        <f>'回答結果（マスタ）'!CN12</f>
        <v/>
      </c>
      <c r="CP12" s="170" t="str">
        <f>'回答結果（マスタ）'!CO12</f>
        <v/>
      </c>
      <c r="CQ12" s="170" t="str">
        <f>'回答結果（マスタ）'!CP12</f>
        <v/>
      </c>
      <c r="CR12" s="170" t="str">
        <f>'回答結果（マスタ）'!CQ12</f>
        <v/>
      </c>
      <c r="CS12" s="170" t="str">
        <f>'回答結果（マスタ）'!CR12</f>
        <v/>
      </c>
      <c r="CT12" s="170" t="str">
        <f>'回答結果（マスタ）'!CS12</f>
        <v/>
      </c>
      <c r="CU12" s="170" t="str">
        <f>'回答結果（マスタ）'!CT12</f>
        <v/>
      </c>
      <c r="CV12" s="170" t="str">
        <f>'回答結果（マスタ）'!CU12</f>
        <v/>
      </c>
      <c r="CW12" s="170" t="str">
        <f>'回答結果（マスタ）'!CV12</f>
        <v>0</v>
      </c>
      <c r="CX12" s="170" t="str">
        <f>'回答結果（マスタ）'!CW12</f>
        <v>0</v>
      </c>
      <c r="CY12" s="170" t="str">
        <f>'回答結果（マスタ）'!CX12</f>
        <v>無し</v>
      </c>
      <c r="CZ12" s="170" t="str">
        <f>'回答結果（マスタ）'!CY12</f>
        <v/>
      </c>
      <c r="DA12" s="170" t="str">
        <f>'回答結果（マスタ）'!CZ12</f>
        <v/>
      </c>
      <c r="DB12" s="170" t="str">
        <f>'回答結果（マスタ）'!DA12</f>
        <v/>
      </c>
      <c r="DC12" s="170" t="str">
        <f>'回答結果（マスタ）'!DB12</f>
        <v/>
      </c>
      <c r="DD12" s="170" t="str">
        <f>'回答結果（マスタ）'!DC12</f>
        <v/>
      </c>
      <c r="DE12" s="170" t="str">
        <f>'回答結果（マスタ）'!DD12</f>
        <v/>
      </c>
      <c r="DF12" s="170" t="str">
        <f>'回答結果（マスタ）'!DE12</f>
        <v/>
      </c>
      <c r="DG12" s="170" t="str">
        <f>'回答結果（マスタ）'!DF12</f>
        <v>日本国の裁判所</v>
      </c>
      <c r="DH12" s="170" t="str">
        <f>'回答結果（マスタ）'!DG12</f>
        <v>日本法</v>
      </c>
      <c r="DI12" s="170" t="str">
        <f>'回答結果（マスタ）'!DH12</f>
        <v>はい</v>
      </c>
      <c r="DJ12" s="170" t="str">
        <f>'回答結果（マスタ）'!DI12</f>
        <v>はい</v>
      </c>
      <c r="DK12" s="170" t="str">
        <f>'回答結果（マスタ）'!DJ12</f>
        <v>特段の定め無し</v>
      </c>
      <c r="DL12" s="170" t="str">
        <f>'回答結果（マスタ）'!DK12</f>
        <v/>
      </c>
      <c r="DM12" s="170" t="str">
        <f>'回答結果（マスタ）'!DL12</f>
        <v/>
      </c>
      <c r="DN12" s="170" t="str">
        <f>'回答結果（マスタ）'!DM12</f>
        <v/>
      </c>
      <c r="DO12" s="170" t="str">
        <f>'回答結果（マスタ）'!DN12</f>
        <v/>
      </c>
      <c r="DP12" s="170" t="str">
        <f>'回答結果（マスタ）'!DO12</f>
        <v/>
      </c>
      <c r="DQ12" s="170" t="str">
        <f>'回答結果（マスタ）'!DP12</f>
        <v/>
      </c>
      <c r="DR12" s="170" t="str">
        <f>'回答結果（マスタ）'!DQ12</f>
        <v/>
      </c>
      <c r="DS12" s="170" t="str">
        <f>'回答結果（マスタ）'!DR12</f>
        <v/>
      </c>
      <c r="DT12" s="170" t="str">
        <f>'回答結果（マスタ）'!DS12</f>
        <v/>
      </c>
      <c r="DU12" s="170" t="str">
        <f>'回答結果（マスタ）'!DT12</f>
        <v/>
      </c>
      <c r="DV12" s="170" t="str">
        <f>'回答結果（マスタ）'!DU12</f>
        <v/>
      </c>
      <c r="DW12" s="170" t="str">
        <f>'回答結果（マスタ）'!DV12</f>
        <v>点検部　可部健二郎</v>
      </c>
      <c r="DX12" s="170" t="str">
        <f>'回答結果（マスタ）'!DW12</f>
        <v>テンケンブ　カベケンジロウ</v>
      </c>
      <c r="DY12" s="170" t="str">
        <f>'回答結果（マスタ）'!DX12</f>
        <v>info.jp@terra-drone.co.jp</v>
      </c>
      <c r="DZ12" s="170" t="str">
        <f>'回答結果（マスタ）'!DY12</f>
        <v>個人情報の取扱いに同意する</v>
      </c>
      <c r="EA12" s="170" t="str">
        <f>'回答結果（マスタ）'!DZ12</f>
        <v>著作権の取扱いに同意する</v>
      </c>
      <c r="EB12" s="170" t="str">
        <f>'回答結果（マスタ）'!EA12</f>
        <v>同意する</v>
      </c>
      <c r="EC12" s="170" t="str">
        <f>'回答結果（マスタ）'!EB12</f>
        <v>確認しました</v>
      </c>
    </row>
    <row r="13" spans="2:133" ht="75.650000000000006" customHeight="1" x14ac:dyDescent="0.55000000000000004">
      <c r="B13" s="139"/>
      <c r="C13" s="168">
        <f>'回答結果（マスタ）'!B13</f>
        <v>10</v>
      </c>
      <c r="D13" s="169">
        <f>'回答結果（マスタ）'!C13</f>
        <v>45311.709317129629</v>
      </c>
      <c r="E13" s="169">
        <f>'回答結果（マスタ）'!D13</f>
        <v>45311.815752314818</v>
      </c>
      <c r="F13" s="170" t="str">
        <f>'回答結果（マスタ）'!E13</f>
        <v>anonymous</v>
      </c>
      <c r="G13" s="170" t="str">
        <f>'回答結果（マスタ）'!F13</f>
        <v/>
      </c>
      <c r="H13" s="170" t="str">
        <f>'回答結果（マスタ）'!G13</f>
        <v/>
      </c>
      <c r="I13" s="171" t="str">
        <f>'回答結果（マスタ）'!H13</f>
        <v>NBKマーケティング株式会社</v>
      </c>
      <c r="J13" s="171" t="str">
        <f>'回答結果（マスタ）'!I13</f>
        <v>エヌビーケイマーケティングカブシキカイシャ</v>
      </c>
      <c r="K13" s="171" t="str">
        <f>'回答結果（マスタ）'!J13</f>
        <v>日本国</v>
      </c>
      <c r="L13" s="171" t="str">
        <f>'回答結果（マスタ）'!K13</f>
        <v>010401051592</v>
      </c>
      <c r="M13" s="171" t="str">
        <f>'回答結果（マスタ）'!L13</f>
        <v>300⼈超</v>
      </c>
      <c r="N13" s="171" t="str">
        <f>'回答結果（マスタ）'!M13</f>
        <v>３億円超</v>
      </c>
      <c r="O13" s="171" t="str">
        <f>'回答結果（マスタ）'!N13</f>
        <v>東京都港区浜松町１丁目９ー３　NABEYA東京ビル２F</v>
      </c>
      <c r="P13" s="171" t="str">
        <f>'回答結果（マスタ）'!O13</f>
        <v>https://lilz-nbk.co.jp/</v>
      </c>
      <c r="Q13" s="171" t="str">
        <f>'回答結果（マスタ）'!P13</f>
        <v>無し;</v>
      </c>
      <c r="R13" s="171" t="str">
        <f>'回答結果（マスタ）'!Q13</f>
        <v>全国;</v>
      </c>
      <c r="S13" s="171" t="str">
        <f>'回答結果（マスタ）'!R13</f>
        <v>産業・社会インフラの日常点検を自動化するシステム</v>
      </c>
      <c r="T13" s="171" t="str">
        <f>'回答結果（マスタ）'!S13</f>
        <v>LiLz Gauge・LiLz Guard・LiLz Count等</v>
      </c>
      <c r="U13" s="171" t="str">
        <f>'回答結果（マスタ）'!T13</f>
        <v xml:space="preserve">産業・社会インフラの目視点検をＩｏＴカメラで自動化するシステムです。アナログ計器の自動読取ＡＩからスタートし、画面内での異常検知ＡＩ、異常音の検知ＡＩを予定。
</v>
      </c>
      <c r="V13" s="171" t="str">
        <f>'回答結果（マスタ）'!U13</f>
        <v>https://lilz-nbk.co.jp/</v>
      </c>
      <c r="W13" s="171" t="str">
        <f>'回答結果（マスタ）'!V13</f>
        <v/>
      </c>
      <c r="X13" s="171" t="str">
        <f>'回答結果（マスタ）'!W13</f>
        <v xml:space="preserve">情報セキュリティマネジメントシステム ISMS（Information Security Management System)の
　国際規格「ISO27001」を取得
危険エリア（防爆エリア）での認証（IECEx/JpEx＝Ex ic IIC T6(or T4) Gc、Ex ic IIC T135℃ Dc）（ATEX＝II 3G Ex ic IIC T6(or T4)  Gc、II 3D Ex ic IIIC T135℃ Dc）を近々に取得予定
</v>
      </c>
      <c r="Y13" s="171" t="str">
        <f>'回答結果（マスタ）'!X13</f>
        <v>複数の要素技術により構成される</v>
      </c>
      <c r="Z13" s="171" t="str">
        <f>'回答結果（マスタ）'!Y13</f>
        <v/>
      </c>
      <c r="AA13" s="171" t="str">
        <f>'回答結果（マスタ）'!Z13</f>
        <v/>
      </c>
      <c r="AB13" s="171" t="str">
        <f>'回答結果（マスタ）'!AA13</f>
        <v/>
      </c>
      <c r="AC13" s="171" t="str">
        <f>'回答結果（マスタ）'!AB13</f>
        <v/>
      </c>
      <c r="AD13" s="171" t="str">
        <f>'回答結果（マスタ）'!AC13</f>
        <v>IoTカメラ（LiLz LTEカメラ, LiLz BLEカメラ, LiLz サーモカメラ）＆ ルータ（BLE-LTE Router）と、計器読取ＡＩ＆色判別ＡＩ（サーモカメラ）（Microsoft Azure内）の組み合わせ</v>
      </c>
      <c r="AE13" s="171" t="str">
        <f>'回答結果（マスタ）'!AD13</f>
        <v>LCAM-L11（LiLz Cam LTE）、LCAM-B11（LiLz Cam BLE)、LC-T10J（LiLz Cam Th）、BBLTR1-LP（BLE-LTE Router）</v>
      </c>
      <c r="AF13" s="171" t="str">
        <f>'回答結果（マスタ）'!AE13</f>
        <v>NBKマーケティング株式会社</v>
      </c>
      <c r="AG13" s="171" t="str">
        <f>'回答結果（マスタ）'!AF13</f>
        <v>エヌビーケイマーケティングカブシキカイシャ</v>
      </c>
      <c r="AH13" s="171" t="str">
        <f>'回答結果（マスタ）'!AG13</f>
        <v>010401051592</v>
      </c>
      <c r="AI13" s="171" t="str">
        <f>'回答結果（マスタ）'!AH13</f>
        <v>東京都港区浜松町１丁目９－３　NABEYA東京ビル２F</v>
      </c>
      <c r="AJ13" s="170" t="str">
        <f>'回答結果（マスタ）'!AI13</f>
        <v>次のセクションの回答へ進む</v>
      </c>
      <c r="AK13" s="171" t="str">
        <f>'回答結果（マスタ）'!AJ13</f>
        <v/>
      </c>
      <c r="AL13" s="171" t="str">
        <f>'回答結果（マスタ）'!AK13</f>
        <v/>
      </c>
      <c r="AM13" s="171" t="str">
        <f>'回答結果（マスタ）'!AL13</f>
        <v/>
      </c>
      <c r="AN13" s="171" t="str">
        <f>'回答結果（マスタ）'!AM13</f>
        <v/>
      </c>
      <c r="AO13" s="171" t="str">
        <f>'回答結果（マスタ）'!AN13</f>
        <v/>
      </c>
      <c r="AP13" s="171" t="str">
        <f>'回答結果（マスタ）'!AO13</f>
        <v/>
      </c>
      <c r="AQ13" s="170" t="str">
        <f>'回答結果（マスタ）'!AP13</f>
        <v/>
      </c>
      <c r="AR13" s="171" t="str">
        <f>'回答結果（マスタ）'!AQ13</f>
        <v/>
      </c>
      <c r="AS13" s="171" t="str">
        <f>'回答結果（マスタ）'!AR13</f>
        <v/>
      </c>
      <c r="AT13" s="171" t="str">
        <f>'回答結果（マスタ）'!AS13</f>
        <v/>
      </c>
      <c r="AU13" s="171" t="str">
        <f>'回答結果（マスタ）'!AT13</f>
        <v/>
      </c>
      <c r="AV13" s="171" t="str">
        <f>'回答結果（マスタ）'!AU13</f>
        <v/>
      </c>
      <c r="AW13" s="171" t="str">
        <f>'回答結果（マスタ）'!AV13</f>
        <v/>
      </c>
      <c r="AX13" s="170" t="str">
        <f>'回答結果（マスタ）'!AW13</f>
        <v/>
      </c>
      <c r="AY13" s="171" t="str">
        <f>'回答結果（マスタ）'!AX13</f>
        <v/>
      </c>
      <c r="AZ13" s="171" t="str">
        <f>'回答結果（マスタ）'!AY13</f>
        <v/>
      </c>
      <c r="BA13" s="171" t="str">
        <f>'回答結果（マスタ）'!AZ13</f>
        <v/>
      </c>
      <c r="BB13" s="171" t="str">
        <f>'回答結果（マスタ）'!BA13</f>
        <v/>
      </c>
      <c r="BC13" s="171" t="str">
        <f>'回答結果（マスタ）'!BB13</f>
        <v/>
      </c>
      <c r="BD13" s="171" t="str">
        <f>'回答結果（マスタ）'!BC13</f>
        <v/>
      </c>
      <c r="BE13" s="170" t="str">
        <f>'回答結果（マスタ）'!BD13</f>
        <v/>
      </c>
      <c r="BF13" s="171" t="str">
        <f>'回答結果（マスタ）'!BE13</f>
        <v/>
      </c>
      <c r="BG13" s="171" t="str">
        <f>'回答結果（マスタ）'!BF13</f>
        <v/>
      </c>
      <c r="BH13" s="171" t="str">
        <f>'回答結果（マスタ）'!BG13</f>
        <v/>
      </c>
      <c r="BI13" s="171" t="str">
        <f>'回答結果（マスタ）'!BH13</f>
        <v/>
      </c>
      <c r="BJ13" s="171" t="str">
        <f>'回答結果（マスタ）'!BI13</f>
        <v/>
      </c>
      <c r="BK13" s="171" t="str">
        <f>'回答結果（マスタ）'!BJ13</f>
        <v/>
      </c>
      <c r="BL13" s="170" t="str">
        <f>'回答結果（マスタ）'!BK13</f>
        <v/>
      </c>
      <c r="BM13" s="171" t="str">
        <f>'回答結果（マスタ）'!BL13</f>
        <v/>
      </c>
      <c r="BN13" s="171" t="str">
        <f>'回答結果（マスタ）'!BM13</f>
        <v>有</v>
      </c>
      <c r="BO13" s="171" t="str">
        <f>'回答結果（マスタ）'!BN13</f>
        <v>土木構造物（道路、トンネル、橋梁、導管等の埋設物、等）;建築物（家屋、事業所、工場、畜舎、倉庫、等）;設備（建築設備、水道設備、製造設備、防災設備、等）;</v>
      </c>
      <c r="BP13" s="171" t="str">
        <f>'回答結果（マスタ）'!BO13</f>
        <v>静止画や動画データ;温度データ;音響データ（打診音等）;</v>
      </c>
      <c r="BQ13" s="171" t="str">
        <f>'回答結果（マスタ）'!BP13</f>
        <v>機器を確認対象の付近に設置（常設）;操作用機器（コントローラー）と観測機器（ドローン、移動ロボット、等）を無線接続し、現場の担当者により遠隔操作;操作用機器（コントローラー）と観測機器（ドローン、移動ロボット、等）を無線接続し、遠隔地の担当者により遠隔操作;</v>
      </c>
      <c r="BR13" s="171" t="str">
        <f>'回答結果（マスタ）'!BQ13</f>
        <v>レベル3：実装（製品・サービスとして提供されている）</v>
      </c>
      <c r="BS13" s="171" t="str">
        <f>'回答結果（マスタ）'!BR13</f>
        <v>現場に電源不要＆配線不要（＝工事不要）のＩｏＴカメラを金具などで設置し、そのカメラが定期的に対象の計器や設備などを撮影し、その撮影データがLTEの閉域網（Cat.1）経由でMicrosoft Azureへ上がります。（その後、ユーザーがクラウドサービスへログインしてクラウドサービスのUI画面を見ます）</v>
      </c>
      <c r="BT13" s="171" t="str">
        <f>'回答結果（マスタ）'!BS13</f>
        <v>カメラのため、３２にて回答。</v>
      </c>
      <c r="BU13" s="171" t="str">
        <f>'回答結果（マスタ）'!BT13</f>
        <v>カメラの寸法：非防爆カメラとサーモカメラ＝125.5 x 139.9 x 24.5mm、防爆カメラ＝130.2 x 156.0 x 26.1mm
重量：非防爆カメラとサーモカメラ＝約３５０ｇ、防爆カメラ＝約５５０ｇ。
稼働時間：１日３回の撮影で電池が３.５年もちます（再充電可能）。
画角：68.7度。
画像取得頻度は最大で１４４回／１日＝１０分に１度、最小は１回／１日。
測定距離は計器側の新旧や汚れの付着などで変わるため明確なコメントが難ですが、100mmの計器を利用した測定距離に関する試験データはあります。
防水防塵：ＩＰ６５
動作環境温度：公式にはー１０～６０℃だが、実績では上下とも１０度程度超過しても問題なし
近々にリリース予定の防爆カメラからは最新のイメージセンサーを搭載し、フラッシュ無しでも暗闇で明瞭な画像データを取得可能。こちらも実証実験の結果のデータはあり。
遠隔操作は一部（EV＝露光値やフラッシュなど光の調節）は可能。近々に、撮影間隔・画質の調整も遠隔操作可能になる予定。
稼働時間：１日３回の撮影で３.５年
防爆記号：IECEx/JpEx＝Ex ic IIC T6(or T4) Gc、Ex ic IIC T135℃ Dcを取得予定。</v>
      </c>
      <c r="BV13" s="171" t="str">
        <f>'回答結果（マスタ）'!BU13</f>
        <v>有</v>
      </c>
      <c r="BW13" s="171" t="str">
        <f>'回答結果（マスタ）'!BV13</f>
        <v>取得したデータの変化量を分析することで経年劣化状況（亀裂、傷、欠損、動作異常、異音、異常振動、温度異常、漏えい電流、漏えいガス、等）を検出;過去データと取得したデータとの差分分析をすることで、経年劣化状況（亀裂、傷、欠損、動作異常、異音、異常振動、温度異常、漏えい電流、漏えいガス、等）を検出;取得したデータの傾向を分析することで経年劣化（亀裂、傷、欠損、動作異常、異音、異常振動、温度異常、漏えい電流、漏えいガス、等）の予兆を検知;</v>
      </c>
      <c r="BX13" s="171" t="str">
        <f>'回答結果（マスタ）'!BW13</f>
        <v>レベル3：実装（製品・サービスとして提供されている）</v>
      </c>
      <c r="BY13" s="171" t="str">
        <f>'回答結果（マスタ）'!BX13</f>
        <v>・定点ＩｏＴカメラで取得した計器画像データから、ＡＩにて計器データを画像処理して値を数値化し、値が動作異常（しきい値を超えた）の場合に警告メール等を発信。
・定点ＩｏＴカメラで、前回取得した画像と今回取得したした画像をＡＩにて比して、変化（煙があがっている等）異常がみられる場合に警告メール等を発信。
・定点ＩｏＴサーモカメラで取得した赤外線センサーによるデータを画像解析して、温度（色）が異常な場合に、警告メール等を発信。
・小型高性能マイクを実装した異音検知も予定</v>
      </c>
      <c r="BZ13" s="171" t="str">
        <f>'回答結果（マスタ）'!BY13</f>
        <v>ISO/IEC 27001認証;</v>
      </c>
      <c r="CA13" s="171" t="str">
        <f>'回答結果（マスタ）'!BZ13</f>
        <v>両方取得していない</v>
      </c>
      <c r="CB13" s="171" t="str">
        <f>'回答結果（マスタ）'!CA13</f>
        <v/>
      </c>
      <c r="CC13" s="170" t="str">
        <f>'回答結果（マスタ）'!CB13</f>
        <v/>
      </c>
      <c r="CD13" s="171" t="str">
        <f>'回答結果（マスタ）'!CC13</f>
        <v/>
      </c>
      <c r="CE13" s="171" t="str">
        <f>'回答結果（マスタ）'!CD13</f>
        <v/>
      </c>
      <c r="CF13" s="171" t="str">
        <f>'回答結果（マスタ）'!CE13</f>
        <v>国内外発刊のガイドラインに準拠した脆弱性検査を実施している</v>
      </c>
      <c r="CG13" s="170" t="str">
        <f>'回答結果（マスタ）'!CF13</f>
        <v>ISMSプロセスに従い、外部監査を実施しております。
ASPIC（一般社団法人日本クラウド産業協会）の認証を取得予定。
暗号化通信プロトコルとして、TLS (Transport Layer Security)1.2で暗号化しています。</v>
      </c>
      <c r="CH13" s="170" t="str">
        <f>'回答結果（マスタ）'!CG13</f>
        <v>脆弱性検査は間違いなく実施していますが、上記詳細のどれをどのように実施しているかはＡＩ開発のLiLz社へ確認が必要で、後報とさせていただきます。ベースとして、Microsoft Azureの物理的セキュリティにて対応がなされています。例えば、Azure WAFおよびAzure Security Centerによる24/365の監視などです。お取引いただいているユーザー企業（住友化学、ENEOSなど）から導入前に、セキュリティチェックシート（Excelファイル）を頂き個別で回答しており、今まで全てクリアーしております。;</v>
      </c>
      <c r="CI13" s="170" t="str">
        <f>'回答結果（マスタ）'!CH13</f>
        <v/>
      </c>
      <c r="CJ13" s="170" t="str">
        <f>'回答結果（マスタ）'!CI13</f>
        <v/>
      </c>
      <c r="CK13" s="171" t="str">
        <f>'回答結果（マスタ）'!CJ13</f>
        <v>日本国内のデータセンタ</v>
      </c>
      <c r="CL13" s="171" t="str">
        <f>'回答結果（マスタ）'!CK13</f>
        <v>暗号化通信プロトコルとして、TLS (Transport Layer Security)1.2で暗号化しています。
画像およびDBは画像データはAES256bitで暗号化して保存。パスワードはさらにハッシュ化も実施しています。</v>
      </c>
      <c r="CM13" s="170" t="str">
        <f>'回答結果（マスタ）'!CL13</f>
        <v/>
      </c>
      <c r="CN13" s="170" t="str">
        <f>'回答結果（マスタ）'!CM13</f>
        <v/>
      </c>
      <c r="CO13" s="170" t="str">
        <f>'回答結果（マスタ）'!CN13</f>
        <v/>
      </c>
      <c r="CP13" s="170" t="str">
        <f>'回答結果（マスタ）'!CO13</f>
        <v/>
      </c>
      <c r="CQ13" s="170" t="str">
        <f>'回答結果（マスタ）'!CP13</f>
        <v/>
      </c>
      <c r="CR13" s="170" t="str">
        <f>'回答結果（マスタ）'!CQ13</f>
        <v/>
      </c>
      <c r="CS13" s="170" t="str">
        <f>'回答結果（マスタ）'!CR13</f>
        <v/>
      </c>
      <c r="CT13" s="170" t="str">
        <f>'回答結果（マスタ）'!CS13</f>
        <v/>
      </c>
      <c r="CU13" s="170" t="str">
        <f>'回答結果（マスタ）'!CT13</f>
        <v/>
      </c>
      <c r="CV13" s="170" t="str">
        <f>'回答結果（マスタ）'!CU13</f>
        <v/>
      </c>
      <c r="CW13" s="171" t="str">
        <f>'回答結果（マスタ）'!CV13</f>
        <v>５０００台以上</v>
      </c>
      <c r="CX13" s="171" t="str">
        <f>'回答結果（マスタ）'!CW13</f>
        <v>当社実績では０件です。</v>
      </c>
      <c r="CY13" s="171" t="str">
        <f>'回答結果（マスタ）'!CX13</f>
        <v>導入事例については、ユーザー企業（民間）との折衝が必要で、未だ折衝前の為、詳細をご案内することが出来ませんが、「導入企業の社名公開」として、三菱ケミカル・ENEOS・宝酒造・UCC上島珈琲・必要な場合には</v>
      </c>
      <c r="CZ13" s="171" t="str">
        <f>'回答結果（マスタ）'!CY13</f>
        <v/>
      </c>
      <c r="DA13" s="171" t="str">
        <f>'回答結果（マスタ）'!CZ13</f>
        <v/>
      </c>
      <c r="DB13" s="171" t="str">
        <f>'回答結果（マスタ）'!DA13</f>
        <v xml:space="preserve">初期導入費用：LiLz LTEカメラ＝８３０００円（ボリュームディスカウントあり）、LiLz BLEカメラ＝５９０００円（同上）、LiLz サーモカメラ＝２４０,０００円（同上）、LiLz防爆カメラ＝２５０,０００円（同上）
設置金具＝２０００円～１００００円程度（Amazonや楽天などで買えるカメラ用の金具でOK）
クラウドサービス＝２０００円程度から１００００円程度
</v>
      </c>
      <c r="DC13" s="171" t="str">
        <f>'回答結果（マスタ）'!DB13</f>
        <v>特許 第7144809号
特許 第7144810号
特許 第7169035号
　</v>
      </c>
      <c r="DD13" s="171" t="str">
        <f>'回答結果（マスタ）'!DC13</f>
        <v/>
      </c>
      <c r="DE13" s="171" t="str">
        <f>'回答結果（マスタ）'!DD13</f>
        <v>環境温度：（公式には）ー１０～６０℃を超える箇所では使用できません。
NTTドコモのLTEが通じないところでは使えません。（ソフトバンク・AUも対応予定。同じくLTE閉域網）
防塵防水の規格取得はＩＰ６５なので水中では使えません。
防爆カメラはゾーン２用で、ゾーン０とゾーン１用ではありません。</v>
      </c>
      <c r="DF13" s="171" t="str">
        <f>'回答結果（マスタ）'!DE13</f>
        <v xml:space="preserve">遠い所・高所・暗所などの日常目視点検を自動でおこないます。
・３年間 電池が持続するＩoＴカメラ（再充電可能）で現場をデジタル化
（電源・配線・設置工事・接続機器ナシ、ネット環境も不要で当日から現場をデジタル化）
・ＵＩが分かり易い（例：計器読取ＡＩの設定も簡単）
・一般のＡＩ企業は「ＡＩのみ提供」だが、当社はソフト（ＡＩ等）とハード（カメラ・ルータ）両方を自社開発＆連携しながら進化（業界随一）
・i-reporter, MENTENA, PI system等、外部システムとAPI連携
</v>
      </c>
      <c r="DG13" s="171" t="str">
        <f>'回答結果（マスタ）'!DF13</f>
        <v>日本国の裁判所</v>
      </c>
      <c r="DH13" s="171" t="str">
        <f>'回答結果（マスタ）'!DG13</f>
        <v>日本法</v>
      </c>
      <c r="DI13" s="170" t="str">
        <f>'回答結果（マスタ）'!DH13</f>
        <v>はい</v>
      </c>
      <c r="DJ13" s="170" t="str">
        <f>'回答結果（マスタ）'!DI13</f>
        <v>はい</v>
      </c>
      <c r="DK13" s="171" t="str">
        <f>'回答結果（マスタ）'!DJ13</f>
        <v>そもそも住友化学・三菱ケミカル・ENEOSなど大手プラント企業がプラント内で使われており、個別で取引基本契約を結んでおります。カメラ・ルータ等ハードウェアは、一般家電と同じく通常使用下で１年間の保証となっております。</v>
      </c>
      <c r="DL13" s="171" t="str">
        <f>'回答結果（マスタ）'!DK13</f>
        <v/>
      </c>
      <c r="DM13" s="171" t="str">
        <f>'回答結果（マスタ）'!DL13</f>
        <v/>
      </c>
      <c r="DN13" s="171" t="str">
        <f>'回答結果（マスタ）'!DM13</f>
        <v/>
      </c>
      <c r="DO13" s="171" t="str">
        <f>'回答結果（マスタ）'!DN13</f>
        <v/>
      </c>
      <c r="DP13" s="171" t="str">
        <f>'回答結果（マスタ）'!DO13</f>
        <v/>
      </c>
      <c r="DQ13" s="171" t="str">
        <f>'回答結果（マスタ）'!DP13</f>
        <v/>
      </c>
      <c r="DR13" s="171" t="str">
        <f>'回答結果（マスタ）'!DQ13</f>
        <v/>
      </c>
      <c r="DS13" s="171" t="str">
        <f>'回答結果（マスタ）'!DR13</f>
        <v/>
      </c>
      <c r="DT13" s="171" t="str">
        <f>'回答結果（マスタ）'!DS13</f>
        <v/>
      </c>
      <c r="DU13" s="171" t="str">
        <f>'回答結果（マスタ）'!DT13</f>
        <v/>
      </c>
      <c r="DV13" s="171" t="str">
        <f>'回答結果（マスタ）'!DU13</f>
        <v/>
      </c>
      <c r="DW13" s="171" t="str">
        <f>'回答結果（マスタ）'!DV13</f>
        <v>代表取締役　岡本英一郎　もしくは　マネージャー　佐藤盛超</v>
      </c>
      <c r="DX13" s="171" t="str">
        <f>'回答結果（マスタ）'!DW13</f>
        <v>オカモトエイイチロウ　サトウシゲユキ</v>
      </c>
      <c r="DY13" s="171" t="str">
        <f>'回答結果（マスタ）'!DX13</f>
        <v>09072896491（岡本英一郎）
07040913635（佐藤盛超）</v>
      </c>
      <c r="DZ13" s="170" t="str">
        <f>'回答結果（マスタ）'!DY13</f>
        <v>個人情報の取扱いに同意する</v>
      </c>
      <c r="EA13" s="170" t="str">
        <f>'回答結果（マスタ）'!DZ13</f>
        <v>著作権の取扱いに同意する</v>
      </c>
      <c r="EB13" s="170" t="str">
        <f>'回答結果（マスタ）'!EA13</f>
        <v>同意する</v>
      </c>
      <c r="EC13" s="170" t="str">
        <f>'回答結果（マスタ）'!EB13</f>
        <v>確認しました</v>
      </c>
    </row>
    <row r="14" spans="2:133" ht="75.650000000000006" customHeight="1" x14ac:dyDescent="0.55000000000000004">
      <c r="B14" s="139"/>
      <c r="C14" s="168">
        <f>'回答結果（マスタ）'!B14</f>
        <v>11</v>
      </c>
      <c r="D14" s="169">
        <f>'回答結果（マスタ）'!C14</f>
        <v>45313.75476851852</v>
      </c>
      <c r="E14" s="169">
        <f>'回答結果（マスタ）'!D14</f>
        <v>45313.827337962961</v>
      </c>
      <c r="F14" s="170" t="str">
        <f>'回答結果（マスタ）'!E14</f>
        <v>anonymous</v>
      </c>
      <c r="G14" s="170" t="str">
        <f>'回答結果（マスタ）'!F14</f>
        <v/>
      </c>
      <c r="H14" s="170" t="str">
        <f>'回答結果（マスタ）'!G14</f>
        <v/>
      </c>
      <c r="I14" s="171" t="str">
        <f>'回答結果（マスタ）'!H14</f>
        <v>計測検査株式会社</v>
      </c>
      <c r="J14" s="171" t="str">
        <f>'回答結果（マスタ）'!I14</f>
        <v>ケイソクケンサ</v>
      </c>
      <c r="K14" s="171" t="str">
        <f>'回答結果（マスタ）'!J14</f>
        <v>日本国</v>
      </c>
      <c r="L14" s="171" t="str">
        <f>'回答結果（マスタ）'!K14</f>
        <v>6290801009932</v>
      </c>
      <c r="M14" s="171" t="str">
        <f>'回答結果（マスタ）'!L14</f>
        <v>100⼈超300⼈以下</v>
      </c>
      <c r="N14" s="171" t="str">
        <f>'回答結果（マスタ）'!M14</f>
        <v>5,000万円以下</v>
      </c>
      <c r="O14" s="171" t="str">
        <f>'回答結果（マスタ）'!N14</f>
        <v>福岡県北九州市八幡西区陣原一丁目８番３号</v>
      </c>
      <c r="P14" s="171" t="str">
        <f>'回答結果（マスタ）'!O14</f>
        <v>http://www.keisokukensa.co.jp</v>
      </c>
      <c r="Q14" s="171" t="str">
        <f>'回答結果（マスタ）'!P14</f>
        <v>中央省庁（全省庁統一資格）;都道府県;市区町村;</v>
      </c>
      <c r="R14" s="171" t="str">
        <f>'回答結果（マスタ）'!Q14</f>
        <v>全国;</v>
      </c>
      <c r="S14" s="171" t="str">
        <f>'回答結果（マスタ）'!R14</f>
        <v>走行型計測システムを用いた画像およびレーザ計測サービス</v>
      </c>
      <c r="T14" s="171" t="str">
        <f>'回答結果（マスタ）'!S14</f>
        <v>走行型高速2D&amp;3D点検システム MIMM（ミーム）</v>
      </c>
      <c r="U14" s="171" t="str">
        <f>'回答結果（マスタ）'!T14</f>
        <v>画像計測装置(カメラ,高輝度LED照明)およびレーザ計測装置(GPS,IMU,高密度レーザ装置)を搭載した走行型計測システムにて、トンネルや擁壁等の構造物のカラー画像データや3次元点群データを取得する。</v>
      </c>
      <c r="V14" s="171" t="str">
        <f>'回答結果（マスタ）'!U14</f>
        <v>https://www.keisokukensa.co.jp/MIMM</v>
      </c>
      <c r="W14" s="171" t="str">
        <f>'回答結果（マスタ）'!V14</f>
        <v>・道路トンネル定期点検要領(案) （国⼟交通省）
・地理空間情報活⽤推進基本法
・測量法（国土地理院）
・道路交通法（国⼟交通省）</v>
      </c>
      <c r="X14" s="171" t="str">
        <f>'回答結果（マスタ）'!W14</f>
        <v xml:space="preserve">・国土交通省　新技術情報提供システム（NETIS）：KK-130026-VE
・国土交通省　点検支援技術性能カタログ：TN010006－V0423　(末尾番号は更新時変更になります)
</v>
      </c>
      <c r="Y14" s="171" t="str">
        <f>'回答結果（マスタ）'!X14</f>
        <v>複数の要素技術により構成される</v>
      </c>
      <c r="Z14" s="171" t="str">
        <f>'回答結果（マスタ）'!Y14</f>
        <v/>
      </c>
      <c r="AA14" s="171" t="str">
        <f>'回答結果（マスタ）'!Z14</f>
        <v/>
      </c>
      <c r="AB14" s="171" t="str">
        <f>'回答結果（マスタ）'!AA14</f>
        <v/>
      </c>
      <c r="AC14" s="171" t="str">
        <f>'回答結果（マスタ）'!AB14</f>
        <v/>
      </c>
      <c r="AD14" s="171" t="str">
        <f>'回答結果（マスタ）'!AC14</f>
        <v>カメラ画像計測技術（計測検査株式会社製 組み込み構築型カメラ画像システム）</v>
      </c>
      <c r="AE14" s="171" t="str">
        <f>'回答結果（マスタ）'!AD14</f>
        <v>MIS：Mobile Imaging Technology System</v>
      </c>
      <c r="AF14" s="171" t="str">
        <f>'回答結果（マスタ）'!AE14</f>
        <v>計測検査株式会社</v>
      </c>
      <c r="AG14" s="171" t="str">
        <f>'回答結果（マスタ）'!AF14</f>
        <v>ケイソクケンサ</v>
      </c>
      <c r="AH14" s="171" t="str">
        <f>'回答結果（マスタ）'!AG14</f>
        <v>6290801009932</v>
      </c>
      <c r="AI14" s="171" t="str">
        <f>'回答結果（マスタ）'!AH14</f>
        <v>福岡県北九州市八幡西区陣原一丁目８番３号</v>
      </c>
      <c r="AJ14" s="170" t="str">
        <f>'回答結果（マスタ）'!AI14</f>
        <v>続けて回答する</v>
      </c>
      <c r="AK14" s="171" t="str">
        <f>'回答結果（マスタ）'!AJ14</f>
        <v>レーザ計測技術（三菱電機株式会社製 高精度GPS移動計測装置）</v>
      </c>
      <c r="AL14" s="171" t="str">
        <f>'回答結果（マスタ）'!AK14</f>
        <v>MMS：Mobile Mapping System</v>
      </c>
      <c r="AM14" s="171" t="str">
        <f>'回答結果（マスタ）'!AL14</f>
        <v>三菱電機株式会社</v>
      </c>
      <c r="AN14" s="171" t="str">
        <f>'回答結果（マスタ）'!AM14</f>
        <v>ミツビシデンキ</v>
      </c>
      <c r="AO14" s="171" t="str">
        <f>'回答結果（マスタ）'!AN14</f>
        <v>4010001008772</v>
      </c>
      <c r="AP14" s="171" t="str">
        <f>'回答結果（マスタ）'!AO14</f>
        <v>東京都千代田区丸の内２丁目７番３号</v>
      </c>
      <c r="AQ14" s="170" t="str">
        <f>'回答結果（マスタ）'!AP14</f>
        <v>次のセクションの回答へ進む</v>
      </c>
      <c r="AR14" s="171" t="str">
        <f>'回答結果（マスタ）'!AQ14</f>
        <v/>
      </c>
      <c r="AS14" s="171" t="str">
        <f>'回答結果（マスタ）'!AR14</f>
        <v/>
      </c>
      <c r="AT14" s="171" t="str">
        <f>'回答結果（マスタ）'!AS14</f>
        <v/>
      </c>
      <c r="AU14" s="171" t="str">
        <f>'回答結果（マスタ）'!AT14</f>
        <v/>
      </c>
      <c r="AV14" s="171" t="str">
        <f>'回答結果（マスタ）'!AU14</f>
        <v/>
      </c>
      <c r="AW14" s="171" t="str">
        <f>'回答結果（マスタ）'!AV14</f>
        <v/>
      </c>
      <c r="AX14" s="170" t="str">
        <f>'回答結果（マスタ）'!AW14</f>
        <v/>
      </c>
      <c r="AY14" s="171" t="str">
        <f>'回答結果（マスタ）'!AX14</f>
        <v/>
      </c>
      <c r="AZ14" s="171" t="str">
        <f>'回答結果（マスタ）'!AY14</f>
        <v/>
      </c>
      <c r="BA14" s="171" t="str">
        <f>'回答結果（マスタ）'!AZ14</f>
        <v/>
      </c>
      <c r="BB14" s="171" t="str">
        <f>'回答結果（マスタ）'!BA14</f>
        <v/>
      </c>
      <c r="BC14" s="171" t="str">
        <f>'回答結果（マスタ）'!BB14</f>
        <v/>
      </c>
      <c r="BD14" s="171" t="str">
        <f>'回答結果（マスタ）'!BC14</f>
        <v/>
      </c>
      <c r="BE14" s="170" t="str">
        <f>'回答結果（マスタ）'!BD14</f>
        <v/>
      </c>
      <c r="BF14" s="171" t="str">
        <f>'回答結果（マスタ）'!BE14</f>
        <v/>
      </c>
      <c r="BG14" s="171" t="str">
        <f>'回答結果（マスタ）'!BF14</f>
        <v/>
      </c>
      <c r="BH14" s="171" t="str">
        <f>'回答結果（マスタ）'!BG14</f>
        <v/>
      </c>
      <c r="BI14" s="171" t="str">
        <f>'回答結果（マスタ）'!BH14</f>
        <v/>
      </c>
      <c r="BJ14" s="171" t="str">
        <f>'回答結果（マスタ）'!BI14</f>
        <v/>
      </c>
      <c r="BK14" s="171" t="str">
        <f>'回答結果（マスタ）'!BJ14</f>
        <v/>
      </c>
      <c r="BL14" s="170" t="str">
        <f>'回答結果（マスタ）'!BK14</f>
        <v/>
      </c>
      <c r="BM14" s="171" t="str">
        <f>'回答結果（マスタ）'!BL14</f>
        <v/>
      </c>
      <c r="BN14" s="171" t="str">
        <f>'回答結果（マスタ）'!BM14</f>
        <v>有</v>
      </c>
      <c r="BO14" s="171" t="str">
        <f>'回答結果（マスタ）'!BN14</f>
        <v>土木構造物（道路、トンネル、橋梁、導管等の埋設物、等）;建築物（家屋、事業所、工場、畜舎、倉庫、等）;設備（建築設備、水道設備、製造設備、防災設備、等）;</v>
      </c>
      <c r="BP14" s="171" t="str">
        <f>'回答結果（マスタ）'!BO14</f>
        <v>静止画や動画データ;点群データ;温度データ;</v>
      </c>
      <c r="BQ14" s="171" t="str">
        <f>'回答結果（マスタ）'!BP14</f>
        <v>機器を携帯または装備し、確認対象の付近に持ち込み;</v>
      </c>
      <c r="BR14" s="171" t="str">
        <f>'回答結果（マスタ）'!BQ14</f>
        <v>レベル3：実装（製品・サービスとして提供されている）</v>
      </c>
      <c r="BS14" s="171" t="str">
        <f>'回答結果（マスタ）'!BR14</f>
        <v xml:space="preserve">　カメラ画像計測装置（MIS）とレーザ計測装置（MMS）を搭載した、3トンベースの走行型計測システムMIMM(ミーム)を、運転手が法定速度で走行させて、対象構造物(トンネルや水路やカルバートボックスや擁壁など)の、覆工表面のカラー動画データや3D点群データを取得する。高輝度な照明装置や高精度カメラを使用し、交通規制なく、高速道路でも法定速度で微細なひび割れも検出可能な画像データを取得でき、取得した画像データからは撮影展開画像や変状展開図を作成可能。3D点群データからはトンネル内空の変位解析(コンター解析)も可能である。(同様の機能を搭載した小型版機器「MIMM-S」もあり。MIMM-Sは手押しもしくは軽トラの荷台や鉄道の場合はトロ台車に載せて運用可能)
参考URL：https://www.mlit.go.jp/road/sisaku/inspection-support/
点検性能カタログ(国交省)：登録番号TN010006－V0423 「走行型高速3Dトンネル点検システム 　MIMM-R（ミーム・アール）／MIMM(ミーム)」
点検性能カタログ(国交省)：登録番号TN010017-V0123 「軽車両搭載型トンネル点検支援システム(MIMM-S)」
参考URL：https://www.netis.mlit.go.jp/NETIS/PubEntrance/PubEntrance?ReturnUrl=%2fNETIS 
新技術情報提供システムNETIS(国交省)：登録番号KK-130026-VE「走行型高速3Dトンネル点検システム MIMM(ミーム)」
</v>
      </c>
      <c r="BT14" s="171" t="str">
        <f>'回答結果（マスタ）'!BS14</f>
        <v xml:space="preserve">観測機器名：計測車両（MIMM：ミーム）
・サイズ：⻑さ5,990mm×幅2,100mm×⾼さ3,050mm
・重量：6,440kg
・稼働時間：移動装置としては連続稼働時間の制限は特になし
・内燃機関を搭載した車両にて移動する。
・車両に切り離し可能な計測室（カメラ、レーザを搭載）を設置し、一般車両に混じって交通規制を行うことなく通常走行しながら計測を行うことが可能。
・陸運局にて規制緩和認定を取得しており、道路使用申請なしに走行計測することができる。
(※MIMMと同様の機能を搭載した小型版計測機「MIMM-S」もあり。
「MIMM-S」…⻑さ1.0m×幅1.0m×⾼さ1.0m、重量50g。手押し型もしくは軽トラの荷台等に搭載して運用可能)
参考URL：https://www.mlit.go.jp/road/sisaku/inspection-support/
点検性能カタログ(国交省)：登録番号TN010006－V0423 「走行型高速3Dトンネル点検システム 　MIMM-R（ミーム・アール）／MIMM(ミーム)」
点検性能カタログ(国交省)：登録番号TN010017-V0123 「軽車両搭載型トンネル点検支援システム(MIMM-S)」
</v>
      </c>
      <c r="BU14" s="171" t="str">
        <f>'回答結果（マスタ）'!BT14</f>
        <v xml:space="preserve">観測機器名：カメラ画像計測装置
・カメラ台数：200万画素Full-HDカメラ18台(MIMM3号)、　38万画素SDカメラ20台(MIMM2号)
・エリアカメラ、グローバルシャッター
・シャッタースピード：標準は1/2000．50km/hの場合SS：1/3,000以上　※ターゲットまでの距離や環境照度による
・動画フレームレート：30 fps
・照明：LED照明48台　3m離隔での照度は5,000lx程度
・カメラ雲台のパン・チルト機構：鉛直0°～360°
・角度記録・制御機構機能：カメラの画角は対象形状および撮影画像精度(解像度)に応じて都度設定する可動式。
・耐久性：公式な防塵、防水等級は無し、但しケーシングによりIP51相当、　LED照明：IP65
・連続稼働時間：カメラ計測装置は、8時間程度（内燃機関によって発電した電力を使用しており、特に制約はなく、通常1日使用が可能。）
・動作環境温度：0℃〜40℃で使⽤可能。
観測機器名：レーザ計測装置
・取得頻度：200回転/秒
・点群率：100万点／秒　(来年度より200万点/秒の機器に更新予定)
・測距精度：±2mm　※ターゲット色や表面材質（光沢など）により変動
・測定距離：119 m以内
・安全性：レーザはクラス１であり、人体に影響はない。
・耐久性：IP54
・連続稼働時間：レーザ計測装置は、8時間程度（内燃機関によって発電した電力を使用しており、特に制約はなく、通常1日使用が可能。）
・動作環境温度：0℃〜40℃で使⽤可能。
参考URL：https://www.mlit.go.jp/road/sisaku/inspection-support/
点検性能カタログ(国交省)：登録番号TN010006－V0423 「走行型高速3Dトンネル点検システム 　MIMM-R（ミーム・アール）／MIMM(ミーム)」
</v>
      </c>
      <c r="BV14" s="171" t="str">
        <f>'回答結果（マスタ）'!BU14</f>
        <v>有</v>
      </c>
      <c r="BW14" s="171" t="str">
        <f>'回答結果（マスタ）'!BV14</f>
        <v>過去データと取得したデータとの差分分析をすることで、経年劣化状況（亀裂、傷、欠損、動作異常、異音、異常振動、温度異常、漏えい電流、漏えいガス、等）を検出;基準データと取得したデータとの差分分析をすることで、安全措置対策状況（設備の配置状況等）や安全衛生状態（施設の清掃状況等）、技術基準乖離状況（設備の性能等）、設計・施工状況（建築物や埋設物の設計図面への適合状況等）を把握;取得したデータの傾向を分析することで経年劣化（亀裂、傷、欠損、動作異常、異音、異常振動、温度異常、漏えい電流、漏えいガス、等）の予兆を検知;取得したデータの変化量を分析することで経年劣化状況（亀裂、傷、欠損、動作異常、異音、異常振動、温度異常、漏えい電流、漏えいガス、等）を検出;</v>
      </c>
      <c r="BX14" s="171" t="str">
        <f>'回答結果（マスタ）'!BW14</f>
        <v>レベル3：実装（製品・サービスとして提供されている）</v>
      </c>
      <c r="BY14" s="171" t="str">
        <f>'回答結果（マスタ）'!BX14</f>
        <v>　取得した画像データからは、トンネルや対象構造物の覆工表面の撮影展開画像および変状展開図を作成し、変状量の集計も可能である。またレーザデータを活用し再現性の高い正確な寸法の撮影展開画像を作成することで、2時期の展開画像を重ねて変状の差分(進展)を解析することも可能である。
　3D点群データからは、トンネル内空の形状を把握することができ、コンター解析によりトンネルの平均断面(標準断面)との差を、コンター図(凹凸をカラーマップで表現したもの)で示し、ひび割れ等の変状が外力要因によるものなのか(進展の可能性があるのか)を推察する資料を作成する。また、2時期の変位差分解析(差分コンター解析)を行うことも可能である。</v>
      </c>
      <c r="BZ14" s="171" t="str">
        <f>'回答結果（マスタ）'!BY14</f>
        <v>取得していない;</v>
      </c>
      <c r="CA14" s="171" t="str">
        <f>'回答結果（マスタ）'!BZ14</f>
        <v>両方取得していない</v>
      </c>
      <c r="CB14" s="171" t="str">
        <f>'回答結果（マスタ）'!CA14</f>
        <v/>
      </c>
      <c r="CC14" s="170" t="str">
        <f>'回答結果（マスタ）'!CB14</f>
        <v/>
      </c>
      <c r="CD14" s="171" t="str">
        <f>'回答結果（マスタ）'!CC14</f>
        <v/>
      </c>
      <c r="CE14" s="171" t="str">
        <f>'回答結果（マスタ）'!CD14</f>
        <v/>
      </c>
      <c r="CF14" s="171" t="str">
        <f>'回答結果（マスタ）'!CE14</f>
        <v>脆弱性検査を実施していないが脆弱性検査の実施を検討中</v>
      </c>
      <c r="CG14" s="170" t="str">
        <f>'回答結果（マスタ）'!CF14</f>
        <v/>
      </c>
      <c r="CH14" s="170" t="str">
        <f>'回答結果（マスタ）'!CG14</f>
        <v/>
      </c>
      <c r="CI14" s="170" t="str">
        <f>'回答結果（マスタ）'!CH14</f>
        <v>セキュリティベンダー等、外部に委託する形態での実施を検討中;</v>
      </c>
      <c r="CJ14" s="170" t="str">
        <f>'回答結果（マスタ）'!CI14</f>
        <v/>
      </c>
      <c r="CK14" s="171" t="str">
        <f>'回答結果（マスタ）'!CJ14</f>
        <v>データセンタに業務データを保存しない</v>
      </c>
      <c r="CL14" s="171" t="str">
        <f>'回答結果（マスタ）'!CK14</f>
        <v/>
      </c>
      <c r="CM14" s="170" t="str">
        <f>'回答結果（マスタ）'!CL14</f>
        <v>【データ等へのアクセス制御機能】データへのアクセスを制御するよう設計されている、また、システムやデバイスを制御する機能へのアクセスを制御するように設計されている（例）バックアップサービス、リカバリマネージャー、NAS、SAN、等;</v>
      </c>
      <c r="CN14" s="170" t="str">
        <f>'回答結果（マスタ）'!CM14</f>
        <v>【付与する権限の最小化】ソフトウェア及びプラットフォームへのアクセス権はユーザーごとに必要最低限の範囲で付与し、重要な資産への不正アクセスを防止している（例）アクセス権管理専用のプラットフォームを使用し個々の管理者を識別している、等;</v>
      </c>
      <c r="CO14" s="170" t="str">
        <f>'回答結果（マスタ）'!CN14</f>
        <v>【データのバックアップ】障害発生時、迅速な復旧作業が可能となるよう障害時対応計画を策定し、その有効性を確認している。また、データ消失等の事態に備え、バックアップ及びリストアの仕組みを実装し、その有効性を確認している;</v>
      </c>
      <c r="CP14" s="170" t="str">
        <f>'回答結果（マスタ）'!CO14</f>
        <v/>
      </c>
      <c r="CQ14" s="170" t="str">
        <f>'回答結果（マスタ）'!CP14</f>
        <v/>
      </c>
      <c r="CR14" s="170" t="str">
        <f>'回答結果（マスタ）'!CQ14</f>
        <v/>
      </c>
      <c r="CS14" s="170" t="str">
        <f>'回答結果（マスタ）'!CR14</f>
        <v/>
      </c>
      <c r="CT14" s="170" t="str">
        <f>'回答結果（マスタ）'!CS14</f>
        <v/>
      </c>
      <c r="CU14" s="170" t="str">
        <f>'回答結果（マスタ）'!CT14</f>
        <v/>
      </c>
      <c r="CV14" s="170" t="str">
        <f>'回答結果（マスタ）'!CU14</f>
        <v/>
      </c>
      <c r="CW14" s="171" t="str">
        <f>'回答結果（マスタ）'!CV14</f>
        <v>500件以上</v>
      </c>
      <c r="CX14" s="171" t="str">
        <f>'回答結果（マスタ）'!CW14</f>
        <v>400件以上</v>
      </c>
      <c r="CY14" s="171" t="str">
        <f>'回答結果（マスタ）'!CX14</f>
        <v xml:space="preserve">①発注者
東京都(当社は建設コンサルタント会社の下請けで実施)
②概要
東京都では都管理のトンネル点検の際に走行型計測を採用しており、R5年度の東京都島しょ部の計測業務では弊社にて約20本のトンネルの画像およびレーザ計測を請け負い、撮影展開画像(変状展開図)およびレーザ計測によるトンネルの変形解析(コンター解析)を成果として納めた。
※東京都に限らず、全国各地の都道府県や地方整備局発注のトンネル点検にて、活用実績あり。
③参考URL：特になし
④投資対効果：
具体的な削減率まで公表されていないが、従来の定期点検の前に走行型計測にて状況把握のスクリーニングを行うことで、点検作業の効率化が図られている。また、画像を取得することで、人のスケッチによる把握より正確な変状分布を把握でき変状の進展把握がより客観的で正確かつ容易となる。レーザ計測による効果としては、トンネル内空の変形解析(コンター解析)により、変状の要因(外力が加わっているのか)を推察する材料とできるため、補修対象であるかの判断の一助となりうる。
</v>
      </c>
      <c r="CZ14" s="171" t="str">
        <f>'回答結果（マスタ）'!CY14</f>
        <v>①発注者
某都道府県(当社は建設コンサルタント会社の下請けで実施)
②概要
地下河川トンネルの点検効率化を目的として、MIMM-Sによる画像およびレーザ計測が実施された。対象のトンネルは直径約7ｍ、距離約2kｍのシールドトンネルで、照明設備もなく、近接目視では人員及び日数がかかるということで、走行型計測による効率化が図られた。本計測システムにて現場は約1日間で計測を完了し、成果として撮影展開画像、変状展開図、および3次元点群データを納めた。今後も定期的に画像計測を行い2時期のデータを重ねることで変状の進展を効率的に把握することができ、点群データからは必要に応じて差分コンター解析も可能である。
③参考URL：特になし
④投資対効果：
具体的な削減率まで公表されていないが、走行型計測を行うことで、現場での点検作業の時間短縮が見込まれる。また、画像を取得することで、人のスケッチによる把握より正確な変状分布を把握でき変状の進展把握がより客観的で正確かつ容易となる。レーザ計測による効果としては、トンネル内空の変形解析(コンター解析)により、変状の要因(外力が加わっているのか)を推察する材料とできるため、補修対象であるかの判断の一助となりうる。</v>
      </c>
      <c r="DA14" s="171" t="str">
        <f>'回答結果（マスタ）'!CZ14</f>
        <v>①発注者
熊本県(当社は建設コンサルタント会社の下請けで実施)
②概要
平成28年の熊本地震の際、被害地域周辺には多くの道路トンネルがあったため、被害状況をいち早く把握し、トンネル内の車両通行の可否(緊急車両のみ通行可など)を判断する為に、当社の走行型計測が使用された。対象地域の活断層上には県が管理するトンネルが約60本あり、それらの動画データを約2週間で計測し、その後約1週間という短期間で、トンネル内の被害状況を報告した。熊本県管理のトンネルは以前に当社の走行型計測で全て画像計測をしていたため、地震前の画像データと、地震後の画像データを重ねて、地震影響による変状の進展を即座に客観的に比較確認する事が出来た。
③参考URL：特になし
④投資対効果：
災害時の緊急対応として、走行するだけで現地の状況把握ができるため、安全性が向上が見込める。</v>
      </c>
      <c r="DB14" s="171" t="str">
        <f>'回答結果（マスタ）'!DA14</f>
        <v xml:space="preserve">・ホームページ：NETIS(新技術活用情報システム) ホームページの「単価・施工方法」参照
(基本的には機器の販売ではなく、計測サービスを提供する形態である)
https://www.netis.mlit.go.jp/netis/pubsearch/details?regNo=KK-130026%20
(条件により費用変動するため、詳細は見積対応を行っている)
</v>
      </c>
      <c r="DC14" s="171" t="str">
        <f>'回答結果（マスタ）'!DB14</f>
        <v>なし</v>
      </c>
      <c r="DD14" s="171" t="str">
        <f>'回答結果（マスタ）'!DC14</f>
        <v>・道路トンネル定期点検要領(案) （国⼟交通省）
・地理空間情報活⽤推進基本法
・測量法（国土地理院）
・道路交通法（国⼟交通省）</v>
      </c>
      <c r="DE14" s="171" t="str">
        <f>'回答結果（マスタ）'!DD14</f>
        <v>・1mm/h以上の降雨時の計測は不可
雪や雨天またはトンネル内の漏水・湧水等、水滴がカメラレンズまたはレーザレンズに付着した場合は、再計測等の対策を行う。
・レーザ計測は、屋外の天候や上空の遮蔽物（高層ビル、樹木）により、計測中のGPSを一定時間取得できない場合は、測定精度が低下する可能性がある。
・レーザ計測は、10cm以上の段差や不整地な路面などで、一部点群が歪む可能性がある。
・気温0℃〜40℃で使⽤可能。</v>
      </c>
      <c r="DF14" s="171" t="str">
        <f>'回答結果（マスタ）'!DE14</f>
        <v>・時速40〜80kmの⾛⾏速度でも計測が可能で、交通規制が不要である。(状況に応じ、低速での計測も可)
・建設技術展　審査委員特別賞（2010/12/02）
・新都市社会技術融合創造セミナー（委員長：大西有三 京都大学名誉教授）「トンネル健全性評価プロジェクト（H18年度～H20年度）」の成果
・NETIS令和4年度 準推奨技術認定</v>
      </c>
      <c r="DG14" s="171" t="str">
        <f>'回答結果（マスタ）'!DF14</f>
        <v>日本国の裁判所</v>
      </c>
      <c r="DH14" s="171" t="str">
        <f>'回答結果（マスタ）'!DG14</f>
        <v>日本法</v>
      </c>
      <c r="DI14" s="170" t="str">
        <f>'回答結果（マスタ）'!DH14</f>
        <v>はい</v>
      </c>
      <c r="DJ14" s="170" t="str">
        <f>'回答結果（マスタ）'!DI14</f>
        <v>はい</v>
      </c>
      <c r="DK14" s="171" t="str">
        <f>'回答結果（マスタ）'!DJ14</f>
        <v>特段の定め無し</v>
      </c>
      <c r="DL14" s="171" t="str">
        <f>'回答結果（マスタ）'!DK14</f>
        <v/>
      </c>
      <c r="DM14" s="171" t="str">
        <f>'回答結果（マスタ）'!DL14</f>
        <v/>
      </c>
      <c r="DN14" s="171" t="str">
        <f>'回答結果（マスタ）'!DM14</f>
        <v/>
      </c>
      <c r="DO14" s="171" t="str">
        <f>'回答結果（マスタ）'!DN14</f>
        <v/>
      </c>
      <c r="DP14" s="171" t="str">
        <f>'回答結果（マスタ）'!DO14</f>
        <v/>
      </c>
      <c r="DQ14" s="171" t="str">
        <f>'回答結果（マスタ）'!DP14</f>
        <v/>
      </c>
      <c r="DR14" s="171" t="str">
        <f>'回答結果（マスタ）'!DQ14</f>
        <v/>
      </c>
      <c r="DS14" s="171" t="str">
        <f>'回答結果（マスタ）'!DR14</f>
        <v/>
      </c>
      <c r="DT14" s="171" t="str">
        <f>'回答結果（マスタ）'!DS14</f>
        <v/>
      </c>
      <c r="DU14" s="171" t="str">
        <f>'回答結果（マスタ）'!DT14</f>
        <v/>
      </c>
      <c r="DV14" s="171" t="str">
        <f>'回答結果（マスタ）'!DU14</f>
        <v/>
      </c>
      <c r="DW14" s="171" t="str">
        <f>'回答結果（マスタ）'!DV14</f>
        <v>営業部　鬼塚由紀乃</v>
      </c>
      <c r="DX14" s="171" t="str">
        <f>'回答結果（マスタ）'!DW14</f>
        <v>エイギョウブ　オニヅカユキノ</v>
      </c>
      <c r="DY14" s="171" t="str">
        <f>'回答結果（マスタ）'!DX14</f>
        <v>093-642-8231　平⽇8:30~17:30
kkeigyo@keisokukensa.co.jp</v>
      </c>
      <c r="DZ14" s="170" t="str">
        <f>'回答結果（マスタ）'!DY14</f>
        <v>個人情報の取扱いに同意する</v>
      </c>
      <c r="EA14" s="170" t="str">
        <f>'回答結果（マスタ）'!DZ14</f>
        <v>著作権の取扱いに同意する</v>
      </c>
      <c r="EB14" s="170" t="str">
        <f>'回答結果（マスタ）'!EA14</f>
        <v>同意する</v>
      </c>
      <c r="EC14" s="170" t="str">
        <f>'回答結果（マスタ）'!EB14</f>
        <v>確認しました</v>
      </c>
    </row>
    <row r="15" spans="2:133" ht="75.650000000000006" customHeight="1" x14ac:dyDescent="0.55000000000000004">
      <c r="B15" s="139"/>
      <c r="C15" s="168">
        <f>'回答結果（マスタ）'!B15</f>
        <v>12</v>
      </c>
      <c r="D15" s="169">
        <f>'回答結果（マスタ）'!C15</f>
        <v>45312.582175925927</v>
      </c>
      <c r="E15" s="169">
        <f>'回答結果（マスタ）'!D15</f>
        <v>45314.530543981484</v>
      </c>
      <c r="F15" s="170" t="str">
        <f>'回答結果（マスタ）'!E15</f>
        <v>anonymous</v>
      </c>
      <c r="G15" s="170" t="str">
        <f>'回答結果（マスタ）'!F15</f>
        <v/>
      </c>
      <c r="H15" s="170" t="str">
        <f>'回答結果（マスタ）'!G15</f>
        <v/>
      </c>
      <c r="I15" s="171" t="str">
        <f>'回答結果（マスタ）'!H15</f>
        <v>株式会社EARTHBRAIN</v>
      </c>
      <c r="J15" s="171" t="str">
        <f>'回答結果（マスタ）'!I15</f>
        <v>アースブレイン</v>
      </c>
      <c r="K15" s="171" t="str">
        <f>'回答結果（マスタ）'!J15</f>
        <v>日本国</v>
      </c>
      <c r="L15" s="171" t="str">
        <f>'回答結果（マスタ）'!K15</f>
        <v>4010401134284</v>
      </c>
      <c r="M15" s="171" t="str">
        <f>'回答結果（マスタ）'!L15</f>
        <v>300⼈超</v>
      </c>
      <c r="N15" s="171" t="str">
        <f>'回答結果（マスタ）'!M15</f>
        <v>３億円超</v>
      </c>
      <c r="O15" s="171" t="str">
        <f>'回答結果（マスタ）'!N15</f>
        <v>東京都港区六本木１丁目６−１ 泉ガーデンタワ 29F</v>
      </c>
      <c r="P15" s="171" t="str">
        <f>'回答結果（マスタ）'!O15</f>
        <v>https://www.earthbrain.com/</v>
      </c>
      <c r="Q15" s="171" t="str">
        <f>'回答結果（マスタ）'!P15</f>
        <v>中央省庁（全省庁統一資格）;</v>
      </c>
      <c r="R15" s="171" t="str">
        <f>'回答結果（マスタ）'!Q15</f>
        <v>全国;</v>
      </c>
      <c r="S15" s="171" t="str">
        <f>'回答結果（マスタ）'!R15</f>
        <v>Smart Construction Quick3D</v>
      </c>
      <c r="T15" s="171" t="str">
        <f>'回答結果（マスタ）'!S15</f>
        <v/>
      </c>
      <c r="U15" s="171" t="str">
        <f>'回答結果（マスタ）'!T15</f>
        <v>iPhone、iPadで現場を撮影いただくだけで、誰でも手軽に現場の3次元計測データを生成できるモバイルアプリです。
小規模現場の計測から大規模現場の部分計測までお手軽にご利用いただけます。</v>
      </c>
      <c r="V15" s="171" t="str">
        <f>'回答結果（マスタ）'!U15</f>
        <v>https://www.earthbrain.com/lp/202209-scq/</v>
      </c>
      <c r="W15" s="171" t="str">
        <f>'回答結果（マスタ）'!V15</f>
        <v/>
      </c>
      <c r="X15" s="171" t="str">
        <f>'回答結果（マスタ）'!W15</f>
        <v/>
      </c>
      <c r="Y15" s="171" t="str">
        <f>'回答結果（マスタ）'!X15</f>
        <v>１つの要素技術により構成される</v>
      </c>
      <c r="Z15" s="171" t="str">
        <f>'回答結果（マスタ）'!Y15</f>
        <v>株式会社EARTHBRAIN</v>
      </c>
      <c r="AA15" s="171" t="str">
        <f>'回答結果（マスタ）'!Z15</f>
        <v>アースブレイン</v>
      </c>
      <c r="AB15" s="171" t="str">
        <f>'回答結果（マスタ）'!AA15</f>
        <v>4010401134284</v>
      </c>
      <c r="AC15" s="171" t="str">
        <f>'回答結果（マスタ）'!AB15</f>
        <v>東京都港区六本木１丁目６−１ 泉ガーデンタワ 29F</v>
      </c>
      <c r="AD15" s="171">
        <f>'回答結果（マスタ）'!AC15</f>
        <v>0</v>
      </c>
      <c r="AE15" s="171" t="str">
        <f>'回答結果（マスタ）'!AD15</f>
        <v/>
      </c>
      <c r="AF15" s="171">
        <f>'回答結果（マスタ）'!AE15</f>
        <v>0</v>
      </c>
      <c r="AG15" s="171">
        <f>'回答結果（マスタ）'!AF15</f>
        <v>0</v>
      </c>
      <c r="AH15" s="171">
        <f>'回答結果（マスタ）'!AG15</f>
        <v>0</v>
      </c>
      <c r="AI15" s="171">
        <f>'回答結果（マスタ）'!AH15</f>
        <v>0</v>
      </c>
      <c r="AJ15" s="170">
        <f>'回答結果（マスタ）'!AI15</f>
        <v>0</v>
      </c>
      <c r="AK15" s="171" t="str">
        <f>'回答結果（マスタ）'!AJ15</f>
        <v/>
      </c>
      <c r="AL15" s="171" t="str">
        <f>'回答結果（マスタ）'!AK15</f>
        <v/>
      </c>
      <c r="AM15" s="171" t="str">
        <f>'回答結果（マスタ）'!AL15</f>
        <v/>
      </c>
      <c r="AN15" s="171" t="str">
        <f>'回答結果（マスタ）'!AM15</f>
        <v/>
      </c>
      <c r="AO15" s="171" t="str">
        <f>'回答結果（マスタ）'!AN15</f>
        <v/>
      </c>
      <c r="AP15" s="171" t="str">
        <f>'回答結果（マスタ）'!AO15</f>
        <v/>
      </c>
      <c r="AQ15" s="170" t="str">
        <f>'回答結果（マスタ）'!AP15</f>
        <v/>
      </c>
      <c r="AR15" s="171" t="str">
        <f>'回答結果（マスタ）'!AQ15</f>
        <v/>
      </c>
      <c r="AS15" s="171" t="str">
        <f>'回答結果（マスタ）'!AR15</f>
        <v/>
      </c>
      <c r="AT15" s="171" t="str">
        <f>'回答結果（マスタ）'!AS15</f>
        <v/>
      </c>
      <c r="AU15" s="171" t="str">
        <f>'回答結果（マスタ）'!AT15</f>
        <v/>
      </c>
      <c r="AV15" s="171" t="str">
        <f>'回答結果（マスタ）'!AU15</f>
        <v/>
      </c>
      <c r="AW15" s="171" t="str">
        <f>'回答結果（マスタ）'!AV15</f>
        <v/>
      </c>
      <c r="AX15" s="170" t="str">
        <f>'回答結果（マスタ）'!AW15</f>
        <v/>
      </c>
      <c r="AY15" s="171" t="str">
        <f>'回答結果（マスタ）'!AX15</f>
        <v/>
      </c>
      <c r="AZ15" s="171" t="str">
        <f>'回答結果（マスタ）'!AY15</f>
        <v/>
      </c>
      <c r="BA15" s="171" t="str">
        <f>'回答結果（マスタ）'!AZ15</f>
        <v/>
      </c>
      <c r="BB15" s="171" t="str">
        <f>'回答結果（マスタ）'!BA15</f>
        <v/>
      </c>
      <c r="BC15" s="171" t="str">
        <f>'回答結果（マスタ）'!BB15</f>
        <v/>
      </c>
      <c r="BD15" s="171" t="str">
        <f>'回答結果（マスタ）'!BC15</f>
        <v/>
      </c>
      <c r="BE15" s="170" t="str">
        <f>'回答結果（マスタ）'!BD15</f>
        <v/>
      </c>
      <c r="BF15" s="171" t="str">
        <f>'回答結果（マスタ）'!BE15</f>
        <v/>
      </c>
      <c r="BG15" s="171" t="str">
        <f>'回答結果（マスタ）'!BF15</f>
        <v/>
      </c>
      <c r="BH15" s="171" t="str">
        <f>'回答結果（マスタ）'!BG15</f>
        <v/>
      </c>
      <c r="BI15" s="171" t="str">
        <f>'回答結果（マスタ）'!BH15</f>
        <v/>
      </c>
      <c r="BJ15" s="171" t="str">
        <f>'回答結果（マスタ）'!BI15</f>
        <v/>
      </c>
      <c r="BK15" s="171" t="str">
        <f>'回答結果（マスタ）'!BJ15</f>
        <v/>
      </c>
      <c r="BL15" s="170" t="str">
        <f>'回答結果（マスタ）'!BK15</f>
        <v/>
      </c>
      <c r="BM15" s="171" t="str">
        <f>'回答結果（マスタ）'!BL15</f>
        <v/>
      </c>
      <c r="BN15" s="171" t="str">
        <f>'回答結果（マスタ）'!BM15</f>
        <v>有</v>
      </c>
      <c r="BO15" s="171" t="str">
        <f>'回答結果（マスタ）'!BN15</f>
        <v>土木構造物（道路、トンネル、橋梁、導管等の埋設物、等）;建築物（家屋、事業所、工場、畜舎、倉庫、等）;設備（建築設備、水道設備、製造設備、防災設備、等）;製品・食品（自動車、医薬品、等）;</v>
      </c>
      <c r="BP15" s="171" t="str">
        <f>'回答結果（マスタ）'!BO15</f>
        <v>静止画や動画データ;点群データ;</v>
      </c>
      <c r="BQ15" s="171" t="str">
        <f>'回答結果（マスタ）'!BP15</f>
        <v>機器を携帯または装備し、確認対象の付近に持ち込み;</v>
      </c>
      <c r="BR15" s="171" t="str">
        <f>'回答結果（マスタ）'!BQ15</f>
        <v>レベル3：実装（製品・サービスとして提供されている）</v>
      </c>
      <c r="BS15" s="171" t="str">
        <f>'回答結果（マスタ）'!BR15</f>
        <v>iPhone,iPadを用いて、対象を撮影しデータを取得する。対象範囲を取得するために移動しながら撮影をする。</v>
      </c>
      <c r="BT15" s="171" t="str">
        <f>'回答結果（マスタ）'!BS15</f>
        <v>該当なし</v>
      </c>
      <c r="BU15" s="171" t="str">
        <f>'回答結果（マスタ）'!BT15</f>
        <v>該当なし（iPhone,iPadに準ずる）</v>
      </c>
      <c r="BV15" s="171" t="str">
        <f>'回答結果（マスタ）'!BU15</f>
        <v>有</v>
      </c>
      <c r="BW15" s="171" t="str">
        <f>'回答結果（マスタ）'!BV15</f>
        <v>取得したデータから距離や面積等を確認することが可能;</v>
      </c>
      <c r="BX15" s="171" t="str">
        <f>'回答結果（マスタ）'!BW15</f>
        <v>レベル3：実装（製品・サービスとして提供されている）</v>
      </c>
      <c r="BY15" s="171" t="str">
        <f>'回答結果（マスタ）'!BX15</f>
        <v>撮影した画像から生成された点群を用いて、距離、面積、体積等の計測をすることが可能です。
https://www.youtube.com/watch?v=QgnAJb6NX_8</v>
      </c>
      <c r="BZ15" s="171" t="str">
        <f>'回答結果（マスタ）'!BY15</f>
        <v>ISO/IEC 27001認証;</v>
      </c>
      <c r="CA15" s="171" t="str">
        <f>'回答結果（マスタ）'!BZ15</f>
        <v>両方取得していない</v>
      </c>
      <c r="CB15" s="171" t="str">
        <f>'回答結果（マスタ）'!CA15</f>
        <v/>
      </c>
      <c r="CC15" s="170" t="str">
        <f>'回答結果（マスタ）'!CB15</f>
        <v/>
      </c>
      <c r="CD15" s="171" t="str">
        <f>'回答結果（マスタ）'!CC15</f>
        <v/>
      </c>
      <c r="CE15" s="171" t="str">
        <f>'回答結果（マスタ）'!CD15</f>
        <v/>
      </c>
      <c r="CF15" s="171" t="str">
        <f>'回答結果（マスタ）'!CE15</f>
        <v>国内外発刊のガイドラインに準拠した脆弱性検査を実施している</v>
      </c>
      <c r="CG15" s="170" t="str">
        <f>'回答結果（マスタ）'!CF15</f>
        <v>国際基準ASVS</v>
      </c>
      <c r="CH15" s="170" t="str">
        <f>'回答結果（マスタ）'!CG15</f>
        <v>脆弱性スキャン　※パッチの適用状況等を診断する;ペネトレーションテスト　※疑似的な攻撃を試みることで攻撃への耐性を確認する;静的アプリケーション・セキュリティ・テスト　※ソースコードのコーディングを分析し、脆弱性を検出する;動的アプリケーション・セキュリティ・テスト　※実行されるアプリケーションに対し、攻撃を仕掛け、脆弱性を検出する;コードレビュー　※ソースコードをレビューすることで（脆弱性を含む）不具合を検出する;ファジングテスト　※無効なデータや予期しないデータを入力することで、例外的な状況を発生させ、挙動を確認する;ストレステスト　※必要以上の負荷を発生させ、正常に動作するか（隠れた欠陥がないか）を確認する;</v>
      </c>
      <c r="CI15" s="170" t="str">
        <f>'回答結果（マスタ）'!CH15</f>
        <v/>
      </c>
      <c r="CJ15" s="170" t="str">
        <f>'回答結果（マスタ）'!CI15</f>
        <v/>
      </c>
      <c r="CK15" s="171" t="str">
        <f>'回答結果（マスタ）'!CJ15</f>
        <v>日本国内のデータセンタ</v>
      </c>
      <c r="CL15" s="171" t="str">
        <f>'回答結果（マスタ）'!CK15</f>
        <v>パスワードについて、「CRYPTREC 暗号リスト(電子政府推奨暗号)」に掲載されている暗号化アルゴリズムによって暗号化している。</v>
      </c>
      <c r="CM15" s="170" t="str">
        <f>'回答結果（マスタ）'!CL15</f>
        <v>【管理者権限機能】一般ユーザから管理者権限へ昇格させる機能を有している、または、管理者権限で動作するように設計されている（例）ID管理システム、等;【コンピューティングリソース等に対するアクセス権限機能】コンピューティングリソース（CPU、メモリ、ストレージ）、または、ネットワークにアクセスする権限を有している（例） OS、ハイパーバイザー（仮想化基盤ソフトウェア）、 等;【データ等へのアクセス制御機能】データへのアクセスを制御するよう設計されている、また、システムやデバイスを制御する機能へのアクセスを制御するように設計されている（例）バックアップサービス、リカバリマネージャー、NAS、SAN、等;【ネットワーク制御・ウィルス対策に関する機能】ネットワーク制御・管理に関する機能やウィルス対策などのセキュリティに関する機能を有している（例）DNSリゾルバ、DNSサーバ、ウィルス対策ソフトウェア、暗号化ソフトウェア、等;【セキュリティの境界外で動作する機能】セキュリティ対策が施されている境界の外側で動作する機能を有する（例）ファイアウォール、IDS（不正侵入検知システム）/IPS（不正侵入防止システム）、等;</v>
      </c>
      <c r="CN15" s="170" t="str">
        <f>'回答結果（マスタ）'!CM15</f>
        <v>【アクセス権限管理】ソフトウェア及びプラットフォームのユーザーに対し認証機能を使用し、ユーザーごとに扱うデータのトランザクションに係るリスクを踏まえ、アクセス権限を管理している（例）多要素認証機能、シングルサインオン機能、等;【アクセス元の識別、対処】ソフトウェア及びプラットフォームにアクセスするサービスごとに識別・認証し、システム内での通信や情報のやり取りが正当なサービスやアプリケーションとの間で行われ不正なアクセスや通信を防止するよう管理している;【付与する権限の最小化】ソフトウェア及びプラットフォームへのアクセス権はユーザーごとに必要最低限の範囲で付与し、重要な資産への不正アクセスを防止している（例）アクセス権管理専用のプラットフォームを使用し個々の管理者を識別している、等;【ネットワークの保護】ソフトウェア、プラットフォーム及び関連データへの直接アクセスを最小限に抑えるため、ネットワークを保護している（例）インターネットと社内基幹系業務システムとの分離（ネットワーク分離）、プロキシの利用、SDP（Software Defined Perimeter）の利用、ファイアウォールの利用、リモートアクセス管理の実施、等;</v>
      </c>
      <c r="CO15" s="170" t="str">
        <f>'回答結果（マスタ）'!CN15</f>
        <v>【データ（資産）の特定、ラベル付け・保護】データ資産の特定、重要度と影響で分類、管理ポリシーの策定を実施の上、データ侵害への対応（例：暗号化制御、データ難読化対応等）、攻撃時の回復手順策定を実施している;【付与する権限の最小化、アクセスレベルの設定】データ資産への不正なアクセスを防止するため、ユーザーに必要最小範囲へのアクセス権の付与や職掌権限にもとづく適切なアクセスレベルの設定を実施している（例）属性情報ベースのアクセス権制御（ABAC）等;【データの暗号化】ローカルストレージ上で保存され外部へ送信されるデータに対して、不正アクセスを防止するための認証、暗号化を施している。また、デバイスへの物理的なセキュリティの確保、損傷ファイルのリカバリ手順の策定、構成管理などを実施している;【通信の暗号化】ネットワークに対する不正な接続を防止するための適切な対策を実施している。また、データを送受信するにあたり、脆弱性の少ないプロトコルを使用している（例）TLS 1.3プロトコルの利用 等;【データのバックアップ】障害発生時、迅速な復旧作業が可能となるよう障害時対応計画を策定し、その有効性を確認している。また、データ消失等の事態に備え、バックアップ及びリストアの仕組みを実装し、その有効性を確認している;</v>
      </c>
      <c r="CP15" s="170" t="str">
        <f>'回答結果（マスタ）'!CO15</f>
        <v/>
      </c>
      <c r="CQ15" s="170" t="str">
        <f>'回答結果（マスタ）'!CP15</f>
        <v/>
      </c>
      <c r="CR15" s="170" t="str">
        <f>'回答結果（マスタ）'!CQ15</f>
        <v/>
      </c>
      <c r="CS15" s="170" t="str">
        <f>'回答結果（マスタ）'!CR15</f>
        <v/>
      </c>
      <c r="CT15" s="170" t="str">
        <f>'回答結果（マスタ）'!CS15</f>
        <v/>
      </c>
      <c r="CU15" s="170" t="str">
        <f>'回答結果（マスタ）'!CT15</f>
        <v/>
      </c>
      <c r="CV15" s="170" t="str">
        <f>'回答結果（マスタ）'!CU15</f>
        <v/>
      </c>
      <c r="CW15" s="171" t="str">
        <f>'回答結果（マスタ）'!CV15</f>
        <v>100件以上</v>
      </c>
      <c r="CX15" s="171" t="str">
        <f>'回答結果（マスタ）'!CW15</f>
        <v>10件以上</v>
      </c>
      <c r="CY15" s="171" t="str">
        <f>'回答結果（マスタ）'!CX15</f>
        <v>①顧客
建設会社
②概要
主に小規模な現場にて土工や構造物の３次元計測に活用頂いております。
③参考URL
https://www.earthbrain.com/lp/202209-scq/</v>
      </c>
      <c r="CZ15" s="171" t="str">
        <f>'回答結果（マスタ）'!CY15</f>
        <v/>
      </c>
      <c r="DA15" s="171" t="str">
        <f>'回答結果（マスタ）'!CZ15</f>
        <v/>
      </c>
      <c r="DB15" s="171" t="str">
        <f>'回答結果（マスタ）'!DA15</f>
        <v/>
      </c>
      <c r="DC15" s="171" t="str">
        <f>'回答結果（マスタ）'!DB15</f>
        <v/>
      </c>
      <c r="DD15" s="171" t="str">
        <f>'回答結果（マスタ）'!DC15</f>
        <v/>
      </c>
      <c r="DE15" s="171" t="str">
        <f>'回答結果（マスタ）'!DD15</f>
        <v/>
      </c>
      <c r="DF15" s="171" t="str">
        <f>'回答結果（マスタ）'!DE15</f>
        <v/>
      </c>
      <c r="DG15" s="171" t="str">
        <f>'回答結果（マスタ）'!DF15</f>
        <v>日本国の裁判所</v>
      </c>
      <c r="DH15" s="171" t="str">
        <f>'回答結果（マスタ）'!DG15</f>
        <v>日本法</v>
      </c>
      <c r="DI15" s="170" t="str">
        <f>'回答結果（マスタ）'!DH15</f>
        <v>はい</v>
      </c>
      <c r="DJ15" s="170" t="str">
        <f>'回答結果（マスタ）'!DI15</f>
        <v>はい</v>
      </c>
      <c r="DK15" s="171" t="str">
        <f>'回答結果（マスタ）'!DJ15</f>
        <v>12ヶ月分の利用料相当額</v>
      </c>
      <c r="DL15" s="171" t="str">
        <f>'回答結果（マスタ）'!DK15</f>
        <v/>
      </c>
      <c r="DM15" s="171" t="str">
        <f>'回答結果（マスタ）'!DL15</f>
        <v/>
      </c>
      <c r="DN15" s="171" t="str">
        <f>'回答結果（マスタ）'!DM15</f>
        <v/>
      </c>
      <c r="DO15" s="171" t="str">
        <f>'回答結果（マスタ）'!DN15</f>
        <v/>
      </c>
      <c r="DP15" s="171" t="str">
        <f>'回答結果（マスタ）'!DO15</f>
        <v/>
      </c>
      <c r="DQ15" s="171" t="str">
        <f>'回答結果（マスタ）'!DP15</f>
        <v/>
      </c>
      <c r="DR15" s="171" t="str">
        <f>'回答結果（マスタ）'!DQ15</f>
        <v/>
      </c>
      <c r="DS15" s="171" t="str">
        <f>'回答結果（マスタ）'!DR15</f>
        <v/>
      </c>
      <c r="DT15" s="171" t="str">
        <f>'回答結果（マスタ）'!DS15</f>
        <v/>
      </c>
      <c r="DU15" s="171" t="str">
        <f>'回答結果（マスタ）'!DT15</f>
        <v/>
      </c>
      <c r="DV15" s="171" t="str">
        <f>'回答結果（マスタ）'!DU15</f>
        <v/>
      </c>
      <c r="DW15" s="171" t="str">
        <f>'回答結果（マスタ）'!DV15</f>
        <v>コト価値開発デザイングループ 椎葉航</v>
      </c>
      <c r="DX15" s="171" t="str">
        <f>'回答結果（マスタ）'!DW15</f>
        <v>コトカチカイハツデザイングループ　シイバワタル</v>
      </c>
      <c r="DY15" s="171" t="str">
        <f>'回答結果（マスタ）'!DX15</f>
        <v>07010028359
wataru_shiiba@earthbrain.com</v>
      </c>
      <c r="DZ15" s="170" t="str">
        <f>'回答結果（マスタ）'!DY15</f>
        <v>個人情報の取扱いに同意する</v>
      </c>
      <c r="EA15" s="170" t="str">
        <f>'回答結果（マスタ）'!DZ15</f>
        <v>著作権の取扱いに同意する</v>
      </c>
      <c r="EB15" s="170" t="str">
        <f>'回答結果（マスタ）'!EA15</f>
        <v>同意する</v>
      </c>
      <c r="EC15" s="170" t="str">
        <f>'回答結果（マスタ）'!EB15</f>
        <v>確認しました</v>
      </c>
    </row>
    <row r="16" spans="2:133" ht="75.650000000000006" customHeight="1" x14ac:dyDescent="0.55000000000000004">
      <c r="B16" s="139"/>
      <c r="C16" s="168">
        <f>'回答結果（マスタ）'!B16</f>
        <v>13</v>
      </c>
      <c r="D16" s="169">
        <f>'回答結果（マスタ）'!C16</f>
        <v>45314.581319444442</v>
      </c>
      <c r="E16" s="169">
        <f>'回答結果（マスタ）'!D16</f>
        <v>45314.605914351851</v>
      </c>
      <c r="F16" s="170" t="str">
        <f>'回答結果（マスタ）'!E16</f>
        <v>anonymous</v>
      </c>
      <c r="G16" s="170" t="str">
        <f>'回答結果（マスタ）'!F16</f>
        <v/>
      </c>
      <c r="H16" s="170" t="str">
        <f>'回答結果（マスタ）'!G16</f>
        <v/>
      </c>
      <c r="I16" s="171" t="str">
        <f>'回答結果（マスタ）'!H16</f>
        <v>国際航業株式会社</v>
      </c>
      <c r="J16" s="171" t="str">
        <f>'回答結果（マスタ）'!I16</f>
        <v>コクサイコウギョウ</v>
      </c>
      <c r="K16" s="171" t="str">
        <f>'回答結果（マスタ）'!J16</f>
        <v>日本国</v>
      </c>
      <c r="L16" s="171" t="str">
        <f>'回答結果（マスタ）'!K16</f>
        <v>9010001008669</v>
      </c>
      <c r="M16" s="171" t="str">
        <f>'回答結果（マスタ）'!L16</f>
        <v>300⼈超</v>
      </c>
      <c r="N16" s="171" t="str">
        <f>'回答結果（マスタ）'!M16</f>
        <v>３億円超</v>
      </c>
      <c r="O16" s="171" t="str">
        <f>'回答結果（マスタ）'!N16</f>
        <v>東京都新宿区北新宿2-21-1（新宿フロントタワー）</v>
      </c>
      <c r="P16" s="171" t="str">
        <f>'回答結果（マスタ）'!O16</f>
        <v>https://www.kkc.co.jp/</v>
      </c>
      <c r="Q16" s="171" t="str">
        <f>'回答結果（マスタ）'!P16</f>
        <v>中央省庁（全省庁統一資格）;都道府県;市区町村;</v>
      </c>
      <c r="R16" s="171" t="str">
        <f>'回答結果（マスタ）'!Q16</f>
        <v>全国;</v>
      </c>
      <c r="S16" s="171" t="str">
        <f>'回答結果（マスタ）'!R16</f>
        <v>道路巡回（パトロール）システム「Draw-AI」</v>
      </c>
      <c r="T16" s="171" t="str">
        <f>'回答結果（マスタ）'!S16</f>
        <v/>
      </c>
      <c r="U16" s="171" t="str">
        <f>'回答結果（マスタ）'!T16</f>
        <v>土木事務所や自治体が保有するパトロール車にドライブレコーダーと同等の車載カメラを設置のうえ、道路状況の画像や位置情報を活用して、➀道路巡回における日報記録や➁舗装状況の劣化診断が行えるサービス。</v>
      </c>
      <c r="V16" s="171" t="str">
        <f>'回答結果（マスタ）'!U16</f>
        <v>https://www.kkc.co.jp/service/item/900/</v>
      </c>
      <c r="W16" s="171" t="str">
        <f>'回答結果（マスタ）'!V16</f>
        <v>点検支援技術　性能カタログ（令和5年3月時点　国土交通省）</v>
      </c>
      <c r="X16" s="171" t="str">
        <f>'回答結果（マスタ）'!W16</f>
        <v/>
      </c>
      <c r="Y16" s="171" t="str">
        <f>'回答結果（マスタ）'!X16</f>
        <v>１つの要素技術により構成される</v>
      </c>
      <c r="Z16" s="171" t="str">
        <f>'回答結果（マスタ）'!Y16</f>
        <v>国際航業株式会社</v>
      </c>
      <c r="AA16" s="171" t="str">
        <f>'回答結果（マスタ）'!Z16</f>
        <v>コクサイコウギョウ</v>
      </c>
      <c r="AB16" s="171" t="str">
        <f>'回答結果（マスタ）'!AA16</f>
        <v>9010001008669</v>
      </c>
      <c r="AC16" s="171" t="str">
        <f>'回答結果（マスタ）'!AB16</f>
        <v>東京都新宿区北新宿2-21-1（新宿フロントタワー）</v>
      </c>
      <c r="AD16" s="171" t="str">
        <f>'回答結果（マスタ）'!AC16</f>
        <v/>
      </c>
      <c r="AE16" s="171" t="str">
        <f>'回答結果（マスタ）'!AD16</f>
        <v/>
      </c>
      <c r="AF16" s="171" t="str">
        <f>'回答結果（マスタ）'!AE16</f>
        <v/>
      </c>
      <c r="AG16" s="171" t="str">
        <f>'回答結果（マスタ）'!AF16</f>
        <v/>
      </c>
      <c r="AH16" s="171" t="str">
        <f>'回答結果（マスタ）'!AG16</f>
        <v/>
      </c>
      <c r="AI16" s="171" t="str">
        <f>'回答結果（マスタ）'!AH16</f>
        <v/>
      </c>
      <c r="AJ16" s="170" t="str">
        <f>'回答結果（マスタ）'!AI16</f>
        <v/>
      </c>
      <c r="AK16" s="171" t="str">
        <f>'回答結果（マスタ）'!AJ16</f>
        <v/>
      </c>
      <c r="AL16" s="171" t="str">
        <f>'回答結果（マスタ）'!AK16</f>
        <v/>
      </c>
      <c r="AM16" s="171" t="str">
        <f>'回答結果（マスタ）'!AL16</f>
        <v/>
      </c>
      <c r="AN16" s="171" t="str">
        <f>'回答結果（マスタ）'!AM16</f>
        <v/>
      </c>
      <c r="AO16" s="171" t="str">
        <f>'回答結果（マスタ）'!AN16</f>
        <v/>
      </c>
      <c r="AP16" s="171" t="str">
        <f>'回答結果（マスタ）'!AO16</f>
        <v/>
      </c>
      <c r="AQ16" s="170" t="str">
        <f>'回答結果（マスタ）'!AP16</f>
        <v/>
      </c>
      <c r="AR16" s="171" t="str">
        <f>'回答結果（マスタ）'!AQ16</f>
        <v/>
      </c>
      <c r="AS16" s="171" t="str">
        <f>'回答結果（マスタ）'!AR16</f>
        <v/>
      </c>
      <c r="AT16" s="171" t="str">
        <f>'回答結果（マスタ）'!AS16</f>
        <v/>
      </c>
      <c r="AU16" s="171" t="str">
        <f>'回答結果（マスタ）'!AT16</f>
        <v/>
      </c>
      <c r="AV16" s="171" t="str">
        <f>'回答結果（マスタ）'!AU16</f>
        <v/>
      </c>
      <c r="AW16" s="171" t="str">
        <f>'回答結果（マスタ）'!AV16</f>
        <v/>
      </c>
      <c r="AX16" s="170" t="str">
        <f>'回答結果（マスタ）'!AW16</f>
        <v/>
      </c>
      <c r="AY16" s="171" t="str">
        <f>'回答結果（マスタ）'!AX16</f>
        <v/>
      </c>
      <c r="AZ16" s="171" t="str">
        <f>'回答結果（マスタ）'!AY16</f>
        <v/>
      </c>
      <c r="BA16" s="171" t="str">
        <f>'回答結果（マスタ）'!AZ16</f>
        <v/>
      </c>
      <c r="BB16" s="171" t="str">
        <f>'回答結果（マスタ）'!BA16</f>
        <v/>
      </c>
      <c r="BC16" s="171" t="str">
        <f>'回答結果（マスタ）'!BB16</f>
        <v/>
      </c>
      <c r="BD16" s="171" t="str">
        <f>'回答結果（マスタ）'!BC16</f>
        <v/>
      </c>
      <c r="BE16" s="170" t="str">
        <f>'回答結果（マスタ）'!BD16</f>
        <v/>
      </c>
      <c r="BF16" s="171" t="str">
        <f>'回答結果（マスタ）'!BE16</f>
        <v/>
      </c>
      <c r="BG16" s="171" t="str">
        <f>'回答結果（マスタ）'!BF16</f>
        <v/>
      </c>
      <c r="BH16" s="171" t="str">
        <f>'回答結果（マスタ）'!BG16</f>
        <v/>
      </c>
      <c r="BI16" s="171" t="str">
        <f>'回答結果（マスタ）'!BH16</f>
        <v/>
      </c>
      <c r="BJ16" s="171" t="str">
        <f>'回答結果（マスタ）'!BI16</f>
        <v/>
      </c>
      <c r="BK16" s="171" t="str">
        <f>'回答結果（マスタ）'!BJ16</f>
        <v/>
      </c>
      <c r="BL16" s="170" t="str">
        <f>'回答結果（マスタ）'!BK16</f>
        <v/>
      </c>
      <c r="BM16" s="171" t="str">
        <f>'回答結果（マスタ）'!BL16</f>
        <v/>
      </c>
      <c r="BN16" s="171" t="str">
        <f>'回答結果（マスタ）'!BM16</f>
        <v>有</v>
      </c>
      <c r="BO16" s="171" t="str">
        <f>'回答結果（マスタ）'!BN16</f>
        <v>土木構造物（道路、トンネル、橋梁、導管等の埋設物、等）;</v>
      </c>
      <c r="BP16" s="171" t="str">
        <f>'回答結果（マスタ）'!BO16</f>
        <v>静止画や動画データ;</v>
      </c>
      <c r="BQ16" s="171" t="str">
        <f>'回答結果（マスタ）'!BP16</f>
        <v>機器を携帯または装備し、確認対象の付近に持ち込み;</v>
      </c>
      <c r="BR16" s="171" t="str">
        <f>'回答結果（マスタ）'!BQ16</f>
        <v>レベル3：実装（製品・サービスとして提供されている）</v>
      </c>
      <c r="BS16" s="171" t="str">
        <f>'回答結果（マスタ）'!BR16</f>
        <v>カメラを巡回車両に取り付け、移動する。リアルタイムの巡回状況把握、位置と画像のリアルタイム共有が可能となる。</v>
      </c>
      <c r="BT16" s="171" t="str">
        <f>'回答結果（マスタ）'!BS16</f>
        <v>巡回車両へ搭載</v>
      </c>
      <c r="BU16" s="171" t="str">
        <f>'回答結果（マスタ）'!BT16</f>
        <v>撮影機材として以下から構成される。
・道路巡回カメラシステム
・USBカメラ：広角映像120°以上　解像度1920×1080pic（15FPS以上）
・位置情報（GPS）
・記録媒体（ポータブルHDD）
・防水・防塵（IP65）
・動作環境温度（ｰ5℃～+40℃）</v>
      </c>
      <c r="BV16" s="171" t="str">
        <f>'回答結果（マスタ）'!BU16</f>
        <v>有</v>
      </c>
      <c r="BW16" s="171" t="str">
        <f>'回答結果（マスタ）'!BV16</f>
        <v>取得したデータの変化量を分析することで経年劣化状況（亀裂、傷、欠損、動作異常、異音、異常振動、温度異常、漏えい電流、漏えいガス、等）を検出;</v>
      </c>
      <c r="BX16" s="171" t="str">
        <f>'回答結果（マスタ）'!BW16</f>
        <v>レベル3：実装（製品・サービスとして提供されている）</v>
      </c>
      <c r="BY16" s="171" t="str">
        <f>'回答結果（マスタ）'!BX16</f>
        <v xml:space="preserve">・リアルタイム動画映像共有（リアルタイム配信による災害状況の確認や巡回員からの報連相をリアルタイム共有により、管理者と巡回員の連携力を強化）
・動画映像閲覧システム（道路状況データの蓄積による見落としの削減や問い合わせ情報の管理からなる道路の安全管理の効率化・省力化を実現）
・日誌類の自動作成（巡回終了時にタブレットの巡回終了ボタンを押すことで、その日の巡回記録を自動で作成し、出力することによる業務の省力化を実現）
・舗装管理の効率化（AI評価を用いた舗装分析による経年変化を容易に確認・舗装管理の効率化を実現）
</v>
      </c>
      <c r="BZ16" s="171" t="str">
        <f>'回答結果（マスタ）'!BY16</f>
        <v>取得していない;</v>
      </c>
      <c r="CA16" s="171" t="str">
        <f>'回答結果（マスタ）'!BZ16</f>
        <v>両方取得していない</v>
      </c>
      <c r="CB16" s="171" t="str">
        <f>'回答結果（マスタ）'!CA16</f>
        <v/>
      </c>
      <c r="CC16" s="170" t="str">
        <f>'回答結果（マスタ）'!CB16</f>
        <v/>
      </c>
      <c r="CD16" s="171" t="str">
        <f>'回答結果（マスタ）'!CC16</f>
        <v/>
      </c>
      <c r="CE16" s="171" t="str">
        <f>'回答結果（マスタ）'!CD16</f>
        <v/>
      </c>
      <c r="CF16" s="171" t="str">
        <f>'回答結果（マスタ）'!CE16</f>
        <v>脆弱性検査を実施していないが脆弱性検査の実施を検討中</v>
      </c>
      <c r="CG16" s="170" t="str">
        <f>'回答結果（マスタ）'!CF16</f>
        <v/>
      </c>
      <c r="CH16" s="170" t="str">
        <f>'回答結果（マスタ）'!CG16</f>
        <v/>
      </c>
      <c r="CI16" s="170" t="str">
        <f>'回答結果（マスタ）'!CH16</f>
        <v>自社での実施を検討中;</v>
      </c>
      <c r="CJ16" s="170" t="str">
        <f>'回答結果（マスタ）'!CI16</f>
        <v/>
      </c>
      <c r="CK16" s="171" t="str">
        <f>'回答結果（マスタ）'!CJ16</f>
        <v>日本国内のデータセンタ</v>
      </c>
      <c r="CL16" s="171" t="str">
        <f>'回答結果（マスタ）'!CK16</f>
        <v>ISMAPに登録されたサービスを利用</v>
      </c>
      <c r="CM16" s="170" t="str">
        <f>'回答結果（マスタ）'!CL16</f>
        <v>【管理者権限機能】一般ユーザから管理者権限へ昇格させる機能を有している、または、管理者権限で動作するように設計されている（例）ID管理システム、等;【コンピューティングリソース等に対するアクセス権限機能】コンピューティングリソース（CPU、メモリ、ストレージ）、または、ネットワークにアクセスする権限を有している（例） OS、ハイパーバイザー（仮想化基盤ソフトウェア）、 等;【データ等へのアクセス制御機能】データへのアクセスを制御するよう設計されている、また、システムやデバイスを制御する機能へのアクセスを制御するように設計されている（例）バックアップサービス、リカバリマネージャー、NAS、SAN、等;【ネットワーク制御・ウィルス対策に関する機能】ネットワーク制御・管理に関する機能やウィルス対策などのセキュリティに関する機能を有している（例）DNSリゾルバ、DNSサーバ、ウィルス対策ソフトウェア、暗号化ソフトウェア、等;</v>
      </c>
      <c r="CN16" s="170" t="str">
        <f>'回答結果（マスタ）'!CM16</f>
        <v>【アクセス権限管理】ソフトウェア及びプラットフォームのユーザーに対し認証機能を使用し、ユーザーごとに扱うデータのトランザクションに係るリスクを踏まえ、アクセス権限を管理している（例）多要素認証機能、シングルサインオン機能、等;【アクセス元の識別、対処】ソフトウェア及びプラットフォームにアクセスするサービスごとに識別・認証し、システム内での通信や情報のやり取りが正当なサービスやアプリケーションとの間で行われ不正なアクセスや通信を防止するよう管理している;</v>
      </c>
      <c r="CO16" s="170" t="str">
        <f>'回答結果（マスタ）'!CN16</f>
        <v>【データの暗号化】ローカルストレージ上で保存され外部へ送信されるデータに対して、不正アクセスを防止するための認証、暗号化を施している。また、デバイスへの物理的なセキュリティの確保、損傷ファイルのリカバリ手順の策定、構成管理などを実施している;【通信の暗号化】ネットワークに対する不正な接続を防止するための適切な対策を実施している。また、データを送受信するにあたり、脆弱性の少ないプロトコルを使用している（例）TLS 1.3プロトコルの利用 等;</v>
      </c>
      <c r="CP16" s="170" t="str">
        <f>'回答結果（マスタ）'!CO16</f>
        <v>ソフトウェア・コンポーネントを管理していない</v>
      </c>
      <c r="CQ16" s="170" t="str">
        <f>'回答結果（マスタ）'!CP16</f>
        <v/>
      </c>
      <c r="CR16" s="170" t="str">
        <f>'回答結果（マスタ）'!CQ16</f>
        <v/>
      </c>
      <c r="CS16" s="170" t="str">
        <f>'回答結果（マスタ）'!CR16</f>
        <v/>
      </c>
      <c r="CT16" s="170" t="str">
        <f>'回答結果（マスタ）'!CS16</f>
        <v>【イベントログ等の収集・活用】監査記録やログ記録がポリシーに従って決定、文書化され、ログ収集機能を実装している。また、その収集記録をレビューし、日常監視やセキュリティインシデント検知、運用改善等に活用している;【ネットワークに関わる対策の実施】不正侵入等を防ぐため、ネットワークデバイスの脆弱性に対してセキュリティ対策を実施している （例）ファイアウォールの設定、境界保護、トラフィックの監視、暗号化された新型プロトコルの利用、等;</v>
      </c>
      <c r="CU16" s="170" t="str">
        <f>'回答結果（マスタ）'!CT16</f>
        <v>【ロール（役割）に基づくトレーニングの実施】ロールベースでのトレーニングを実施している（例）管理者としての役割や職務内容に基づくトレーニングを実施している、セキュリティインシデント発生時に管理者に期待される振る舞いを念頭に置いたトレーニングを実施している、等;</v>
      </c>
      <c r="CV16" s="170" t="str">
        <f>'回答結果（マスタ）'!CU16</f>
        <v>【継続的な改善対応】検証の結果見つかったバグを修正し、かつ開発プロセスの早い段階でバグを発見し修正するために必要なプロセスの改善を実施している;</v>
      </c>
      <c r="CW16" s="171" t="str">
        <f>'回答結果（マスタ）'!CV16</f>
        <v>8件</v>
      </c>
      <c r="CX16" s="171" t="str">
        <f>'回答結果（マスタ）'!CW16</f>
        <v>8件</v>
      </c>
      <c r="CY16" s="171" t="str">
        <f>'回答結果（マスタ）'!CX16</f>
        <v>①発注者：国土交通省甲府河川国道事務所
②概要：管内で実施している道路巡回業務の効率化のため設置し、その効果等を検証
③参考URL：https://www.ktr.mlit.go.jp/ktr_content/content/000859565.pdf　P40</v>
      </c>
      <c r="CZ16" s="171" t="str">
        <f>'回答結果（マスタ）'!CY16</f>
        <v/>
      </c>
      <c r="DA16" s="171" t="str">
        <f>'回答結果（マスタ）'!CZ16</f>
        <v/>
      </c>
      <c r="DB16" s="171" t="str">
        <f>'回答結果（マスタ）'!DA16</f>
        <v>公表されている価格はありません。お問合せお願いします。</v>
      </c>
      <c r="DC16" s="171" t="str">
        <f>'回答結果（マスタ）'!DB16</f>
        <v/>
      </c>
      <c r="DD16" s="171" t="str">
        <f>'回答結果（マスタ）'!DC16</f>
        <v/>
      </c>
      <c r="DE16" s="171" t="str">
        <f>'回答結果（マスタ）'!DD16</f>
        <v>・車内放置による過度な環境での利用は不可
・雨天時及び夜間の舗装点検利用は不可
・車両からの電源供給は必須</v>
      </c>
      <c r="DF16" s="171" t="str">
        <f>'回答結果（マスタ）'!DE16</f>
        <v xml:space="preserve">今までは、日報記録は書面で登録を行ってきたが、システムで利用することにより、自動登録が可能となり効率化を図ることができる。
従来は路面状況を把握するための専用車を走行し、画像を取得して、人間による目視解析を行ってきたが、カメラ映像を利用することにより、代替が可能になる。
</v>
      </c>
      <c r="DG16" s="171" t="str">
        <f>'回答結果（マスタ）'!DF16</f>
        <v>日本国の裁判所</v>
      </c>
      <c r="DH16" s="171" t="str">
        <f>'回答結果（マスタ）'!DG16</f>
        <v>日本法</v>
      </c>
      <c r="DI16" s="170" t="str">
        <f>'回答結果（マスタ）'!DH16</f>
        <v>はい</v>
      </c>
      <c r="DJ16" s="170" t="str">
        <f>'回答結果（マスタ）'!DI16</f>
        <v>はい</v>
      </c>
      <c r="DK16" s="171" t="str">
        <f>'回答結果（マスタ）'!DJ16</f>
        <v>特段の定め無し</v>
      </c>
      <c r="DL16" s="171" t="str">
        <f>'回答結果（マスタ）'!DK16</f>
        <v/>
      </c>
      <c r="DM16" s="171" t="str">
        <f>'回答結果（マスタ）'!DL16</f>
        <v/>
      </c>
      <c r="DN16" s="171" t="str">
        <f>'回答結果（マスタ）'!DM16</f>
        <v/>
      </c>
      <c r="DO16" s="171" t="str">
        <f>'回答結果（マスタ）'!DN16</f>
        <v/>
      </c>
      <c r="DP16" s="171" t="str">
        <f>'回答結果（マスタ）'!DO16</f>
        <v/>
      </c>
      <c r="DQ16" s="171" t="str">
        <f>'回答結果（マスタ）'!DP16</f>
        <v/>
      </c>
      <c r="DR16" s="171" t="str">
        <f>'回答結果（マスタ）'!DQ16</f>
        <v/>
      </c>
      <c r="DS16" s="171" t="str">
        <f>'回答結果（マスタ）'!DR16</f>
        <v/>
      </c>
      <c r="DT16" s="171" t="str">
        <f>'回答結果（マスタ）'!DS16</f>
        <v/>
      </c>
      <c r="DU16" s="171" t="str">
        <f>'回答結果（マスタ）'!DT16</f>
        <v/>
      </c>
      <c r="DV16" s="171" t="str">
        <f>'回答結果（マスタ）'!DU16</f>
        <v/>
      </c>
      <c r="DW16" s="171" t="str">
        <f>'回答結果（マスタ）'!DV16</f>
        <v>事業推進部　中央官庁推進グループ</v>
      </c>
      <c r="DX16" s="171" t="str">
        <f>'回答結果（マスタ）'!DW16</f>
        <v>ジギョウスイシンブ　チュウオウカンチョウスイシングループ</v>
      </c>
      <c r="DY16" s="171" t="str">
        <f>'回答結果（マスタ）'!DX16</f>
        <v>info-kkc@kk-grp.jp</v>
      </c>
      <c r="DZ16" s="170" t="str">
        <f>'回答結果（マスタ）'!DY16</f>
        <v>個人情報の取扱いに同意する</v>
      </c>
      <c r="EA16" s="170" t="str">
        <f>'回答結果（マスタ）'!DZ16</f>
        <v>著作権の取扱いに同意する</v>
      </c>
      <c r="EB16" s="170" t="str">
        <f>'回答結果（マスタ）'!EA16</f>
        <v>同意する</v>
      </c>
      <c r="EC16" s="170" t="str">
        <f>'回答結果（マスタ）'!EB16</f>
        <v>確認しました</v>
      </c>
    </row>
    <row r="17" spans="2:133" ht="75.650000000000006" customHeight="1" x14ac:dyDescent="0.55000000000000004">
      <c r="B17" s="139"/>
      <c r="C17" s="168">
        <f>'回答結果（マスタ）'!B17</f>
        <v>14</v>
      </c>
      <c r="D17" s="169">
        <f>'回答結果（マスタ）'!C17</f>
        <v>45314.740555555552</v>
      </c>
      <c r="E17" s="169">
        <f>'回答結果（マスタ）'!D17</f>
        <v>45314.746307870373</v>
      </c>
      <c r="F17" s="170" t="str">
        <f>'回答結果（マスタ）'!E17</f>
        <v>anonymous</v>
      </c>
      <c r="G17" s="170" t="str">
        <f>'回答結果（マスタ）'!F17</f>
        <v/>
      </c>
      <c r="H17" s="170" t="str">
        <f>'回答結果（マスタ）'!G17</f>
        <v/>
      </c>
      <c r="I17" s="171" t="str">
        <f>'回答結果（マスタ）'!H17</f>
        <v>国際航業株式会社</v>
      </c>
      <c r="J17" s="171" t="str">
        <f>'回答結果（マスタ）'!I17</f>
        <v>コクサイコウギョウ</v>
      </c>
      <c r="K17" s="171" t="str">
        <f>'回答結果（マスタ）'!J17</f>
        <v>日本国</v>
      </c>
      <c r="L17" s="171" t="str">
        <f>'回答結果（マスタ）'!K17</f>
        <v>9010001008669</v>
      </c>
      <c r="M17" s="171" t="str">
        <f>'回答結果（マスタ）'!L17</f>
        <v>300⼈超</v>
      </c>
      <c r="N17" s="171" t="str">
        <f>'回答結果（マスタ）'!M17</f>
        <v>３億円超</v>
      </c>
      <c r="O17" s="171" t="str">
        <f>'回答結果（マスタ）'!N17</f>
        <v>東京都新宿区北新宿2-21-1（新宿フロントタワー）</v>
      </c>
      <c r="P17" s="171" t="str">
        <f>'回答結果（マスタ）'!O17</f>
        <v>https://www.kkc.co.jp/</v>
      </c>
      <c r="Q17" s="171" t="str">
        <f>'回答結果（マスタ）'!P17</f>
        <v>中央省庁（全省庁統一資格）;都道府県;市区町村;</v>
      </c>
      <c r="R17" s="171" t="str">
        <f>'回答結果（マスタ）'!Q17</f>
        <v>全国;</v>
      </c>
      <c r="S17" s="171" t="str">
        <f>'回答結果（マスタ）'!R17</f>
        <v>トンネル走行型計測技術</v>
      </c>
      <c r="T17" s="171" t="str">
        <f>'回答結果（マスタ）'!S17</f>
        <v/>
      </c>
      <c r="U17" s="171" t="str">
        <f>'回答結果（マスタ）'!T17</f>
        <v>トラックに搭載したLEDと近赤外線カメラにより、暗くすすけたトンネル等においても時速60キロまでのスピードで壁面の画像撮影を行い、ひび割れなどの状態を確認。3次元モデルや2次元展開図の作成も自動化。</v>
      </c>
      <c r="V17" s="171" t="str">
        <f>'回答結果（マスタ）'!U17</f>
        <v>記載なし</v>
      </c>
      <c r="W17" s="171" t="str">
        <f>'回答結果（マスタ）'!V17</f>
        <v/>
      </c>
      <c r="X17" s="171" t="str">
        <f>'回答結果（マスタ）'!W17</f>
        <v/>
      </c>
      <c r="Y17" s="171" t="str">
        <f>'回答結果（マスタ）'!X17</f>
        <v>１つの要素技術により構成される</v>
      </c>
      <c r="Z17" s="171" t="str">
        <f>'回答結果（マスタ）'!Y17</f>
        <v>国際航業株式会社</v>
      </c>
      <c r="AA17" s="171" t="str">
        <f>'回答結果（マスタ）'!Z17</f>
        <v>コクサイコウギョウ</v>
      </c>
      <c r="AB17" s="171" t="str">
        <f>'回答結果（マスタ）'!AA17</f>
        <v>9010001008669</v>
      </c>
      <c r="AC17" s="171" t="str">
        <f>'回答結果（マスタ）'!AB17</f>
        <v>東京都新宿区北新宿2-21-1（新宿フロントタワー）</v>
      </c>
      <c r="AD17" s="171" t="str">
        <f>'回答結果（マスタ）'!AC17</f>
        <v/>
      </c>
      <c r="AE17" s="171" t="str">
        <f>'回答結果（マスタ）'!AD17</f>
        <v/>
      </c>
      <c r="AF17" s="171" t="str">
        <f>'回答結果（マスタ）'!AE17</f>
        <v/>
      </c>
      <c r="AG17" s="171" t="str">
        <f>'回答結果（マスタ）'!AF17</f>
        <v/>
      </c>
      <c r="AH17" s="171" t="str">
        <f>'回答結果（マスタ）'!AG17</f>
        <v/>
      </c>
      <c r="AI17" s="171" t="str">
        <f>'回答結果（マスタ）'!AH17</f>
        <v/>
      </c>
      <c r="AJ17" s="170" t="str">
        <f>'回答結果（マスタ）'!AI17</f>
        <v/>
      </c>
      <c r="AK17" s="171" t="str">
        <f>'回答結果（マスタ）'!AJ17</f>
        <v/>
      </c>
      <c r="AL17" s="171" t="str">
        <f>'回答結果（マスタ）'!AK17</f>
        <v/>
      </c>
      <c r="AM17" s="171" t="str">
        <f>'回答結果（マスタ）'!AL17</f>
        <v/>
      </c>
      <c r="AN17" s="171" t="str">
        <f>'回答結果（マスタ）'!AM17</f>
        <v/>
      </c>
      <c r="AO17" s="171" t="str">
        <f>'回答結果（マスタ）'!AN17</f>
        <v/>
      </c>
      <c r="AP17" s="171" t="str">
        <f>'回答結果（マスタ）'!AO17</f>
        <v/>
      </c>
      <c r="AQ17" s="170" t="str">
        <f>'回答結果（マスタ）'!AP17</f>
        <v/>
      </c>
      <c r="AR17" s="171" t="str">
        <f>'回答結果（マスタ）'!AQ17</f>
        <v/>
      </c>
      <c r="AS17" s="171" t="str">
        <f>'回答結果（マスタ）'!AR17</f>
        <v/>
      </c>
      <c r="AT17" s="171" t="str">
        <f>'回答結果（マスタ）'!AS17</f>
        <v/>
      </c>
      <c r="AU17" s="171" t="str">
        <f>'回答結果（マスタ）'!AT17</f>
        <v/>
      </c>
      <c r="AV17" s="171" t="str">
        <f>'回答結果（マスタ）'!AU17</f>
        <v/>
      </c>
      <c r="AW17" s="171" t="str">
        <f>'回答結果（マスタ）'!AV17</f>
        <v/>
      </c>
      <c r="AX17" s="170" t="str">
        <f>'回答結果（マスタ）'!AW17</f>
        <v/>
      </c>
      <c r="AY17" s="171" t="str">
        <f>'回答結果（マスタ）'!AX17</f>
        <v/>
      </c>
      <c r="AZ17" s="171" t="str">
        <f>'回答結果（マスタ）'!AY17</f>
        <v/>
      </c>
      <c r="BA17" s="171" t="str">
        <f>'回答結果（マスタ）'!AZ17</f>
        <v/>
      </c>
      <c r="BB17" s="171" t="str">
        <f>'回答結果（マスタ）'!BA17</f>
        <v/>
      </c>
      <c r="BC17" s="171" t="str">
        <f>'回答結果（マスタ）'!BB17</f>
        <v/>
      </c>
      <c r="BD17" s="171" t="str">
        <f>'回答結果（マスタ）'!BC17</f>
        <v/>
      </c>
      <c r="BE17" s="170" t="str">
        <f>'回答結果（マスタ）'!BD17</f>
        <v/>
      </c>
      <c r="BF17" s="171" t="str">
        <f>'回答結果（マスタ）'!BE17</f>
        <v/>
      </c>
      <c r="BG17" s="171" t="str">
        <f>'回答結果（マスタ）'!BF17</f>
        <v/>
      </c>
      <c r="BH17" s="171" t="str">
        <f>'回答結果（マスタ）'!BG17</f>
        <v/>
      </c>
      <c r="BI17" s="171" t="str">
        <f>'回答結果（マスタ）'!BH17</f>
        <v/>
      </c>
      <c r="BJ17" s="171" t="str">
        <f>'回答結果（マスタ）'!BI17</f>
        <v/>
      </c>
      <c r="BK17" s="171" t="str">
        <f>'回答結果（マスタ）'!BJ17</f>
        <v/>
      </c>
      <c r="BL17" s="170" t="str">
        <f>'回答結果（マスタ）'!BK17</f>
        <v/>
      </c>
      <c r="BM17" s="171" t="str">
        <f>'回答結果（マスタ）'!BL17</f>
        <v/>
      </c>
      <c r="BN17" s="171" t="str">
        <f>'回答結果（マスタ）'!BM17</f>
        <v>有</v>
      </c>
      <c r="BO17" s="171" t="str">
        <f>'回答結果（マスタ）'!BN17</f>
        <v>土木構造物（道路、トンネル、橋梁、導管等の埋設物、等）;</v>
      </c>
      <c r="BP17" s="171" t="str">
        <f>'回答結果（マスタ）'!BO17</f>
        <v>静止画や動画データ;</v>
      </c>
      <c r="BQ17" s="171" t="str">
        <f>'回答結果（マスタ）'!BP17</f>
        <v>機器を携帯または装備し、確認対象の付近に持ち込み;</v>
      </c>
      <c r="BR17" s="171" t="str">
        <f>'回答結果（マスタ）'!BQ17</f>
        <v>レベル3：実装（製品・サービスとして提供されている）</v>
      </c>
      <c r="BS17" s="171" t="str">
        <f>'回答結果（マスタ）'!BR17</f>
        <v>従来、人が近接目視しトンネル天井の展開図、スケッチ図を手作業で行ったいた作業を４トントラックに搭載したLEDと近赤外線カメラにより、暗くすすけたトンネル等においても時速60キロまでのスピードで壁面の画像撮影を行う。</v>
      </c>
      <c r="BT17" s="171" t="str">
        <f>'回答結果（マスタ）'!BS17</f>
        <v>4トントラック搭載</v>
      </c>
      <c r="BU17" s="171" t="str">
        <f>'回答結果（マスタ）'!BT17</f>
        <v xml:space="preserve">近赤外カメラシステム　８台
・サイズ：29.3mm×29mm×29mm
・有効画素数：2,084×2,084dot
・センサ：CMOSグローバルシャッター　11.3mm×11.3mm
・通信インターフェイス：UAB3.0（5Gbps）
・Fレート：30fps（最大90fps）距離トリガ採用
・レンズ：12mm（0.92mm/pixel@2m）絞り4.0　1台
　　　　　16mm（0.60mm/pixel@2m）絞り2.8　7台
</v>
      </c>
      <c r="BV17" s="171" t="str">
        <f>'回答結果（マスタ）'!BU17</f>
        <v>有</v>
      </c>
      <c r="BW17" s="171" t="str">
        <f>'回答結果（マスタ）'!BV17</f>
        <v>取得したデータの変化量を分析することで経年劣化状況（亀裂、傷、欠損、動作異常、異音、異常振動、温度異常、漏えい電流、漏えいガス、等）を検出;</v>
      </c>
      <c r="BX17" s="171" t="str">
        <f>'回答結果（マスタ）'!BW17</f>
        <v>レベル3：実装（製品・サービスとして提供されている）</v>
      </c>
      <c r="BY17" s="171" t="str">
        <f>'回答結果（マスタ）'!BX17</f>
        <v>画像解析についてはSfM解析を用いて自動で3次元モデルを作成して更に平面展開を行い２次元モデルへの自動展開を行う。0.3ミリのひび割れが画像上で確認できるという精度を実現している。</v>
      </c>
      <c r="BZ17" s="171" t="str">
        <f>'回答結果（マスタ）'!BY17</f>
        <v>取得していない;</v>
      </c>
      <c r="CA17" s="171" t="str">
        <f>'回答結果（マスタ）'!BZ17</f>
        <v>両方取得していない</v>
      </c>
      <c r="CB17" s="171" t="str">
        <f>'回答結果（マスタ）'!CA17</f>
        <v/>
      </c>
      <c r="CC17" s="170" t="str">
        <f>'回答結果（マスタ）'!CB17</f>
        <v/>
      </c>
      <c r="CD17" s="171" t="str">
        <f>'回答結果（マスタ）'!CC17</f>
        <v/>
      </c>
      <c r="CE17" s="171" t="str">
        <f>'回答結果（マスタ）'!CD17</f>
        <v/>
      </c>
      <c r="CF17" s="171" t="str">
        <f>'回答結果（マスタ）'!CE17</f>
        <v>脆弱性検査を実施していないが脆弱性検査の実施を検討中</v>
      </c>
      <c r="CG17" s="170" t="str">
        <f>'回答結果（マスタ）'!CF17</f>
        <v/>
      </c>
      <c r="CH17" s="170" t="str">
        <f>'回答結果（マスタ）'!CG17</f>
        <v/>
      </c>
      <c r="CI17" s="170" t="str">
        <f>'回答結果（マスタ）'!CH17</f>
        <v>自社での実施を検討中;</v>
      </c>
      <c r="CJ17" s="170" t="str">
        <f>'回答結果（マスタ）'!CI17</f>
        <v/>
      </c>
      <c r="CK17" s="171" t="str">
        <f>'回答結果（マスタ）'!CJ17</f>
        <v>データセンタに業務データを保存しない</v>
      </c>
      <c r="CL17" s="171" t="str">
        <f>'回答結果（マスタ）'!CK17</f>
        <v/>
      </c>
      <c r="CM17" s="170" t="str">
        <f>'回答結果（マスタ）'!CL17</f>
        <v/>
      </c>
      <c r="CN17" s="170" t="str">
        <f>'回答結果（マスタ）'!CM17</f>
        <v/>
      </c>
      <c r="CO17" s="170" t="str">
        <f>'回答結果（マスタ）'!CN17</f>
        <v/>
      </c>
      <c r="CP17" s="170" t="str">
        <f>'回答結果（マスタ）'!CO17</f>
        <v/>
      </c>
      <c r="CQ17" s="170" t="str">
        <f>'回答結果（マスタ）'!CP17</f>
        <v/>
      </c>
      <c r="CR17" s="170" t="str">
        <f>'回答結果（マスタ）'!CQ17</f>
        <v/>
      </c>
      <c r="CS17" s="170" t="str">
        <f>'回答結果（マスタ）'!CR17</f>
        <v/>
      </c>
      <c r="CT17" s="170" t="str">
        <f>'回答結果（マスタ）'!CS17</f>
        <v/>
      </c>
      <c r="CU17" s="170" t="str">
        <f>'回答結果（マスタ）'!CT17</f>
        <v/>
      </c>
      <c r="CV17" s="170" t="str">
        <f>'回答結果（マスタ）'!CU17</f>
        <v/>
      </c>
      <c r="CW17" s="171" t="str">
        <f>'回答結果（マスタ）'!CV17</f>
        <v>23件</v>
      </c>
      <c r="CX17" s="171" t="str">
        <f>'回答結果（マスタ）'!CW17</f>
        <v>9件</v>
      </c>
      <c r="CY17" s="171" t="str">
        <f>'回答結果（マスタ）'!CX17</f>
        <v xml:space="preserve">①発注者：国土交通省
②概要：トンネル覆工コンクリートの画像計測
③参考URL：無し
④投資対効果：スケッチ作業が５０％短縮された。
</v>
      </c>
      <c r="CZ17" s="171" t="str">
        <f>'回答結果（マスタ）'!CY17</f>
        <v/>
      </c>
      <c r="DA17" s="171" t="str">
        <f>'回答結果（マスタ）'!CZ17</f>
        <v/>
      </c>
      <c r="DB17" s="171" t="str">
        <f>'回答結果（マスタ）'!DA17</f>
        <v>公表されている価格はありません。お問合せお願いします。</v>
      </c>
      <c r="DC17" s="171" t="str">
        <f>'回答結果（マスタ）'!DB17</f>
        <v>ストロボ撮影とシャッター速度を同期させるシステム
特願2017-032864</v>
      </c>
      <c r="DD17" s="171" t="str">
        <f>'回答結果（マスタ）'!DC17</f>
        <v/>
      </c>
      <c r="DE17" s="171" t="str">
        <f>'回答結果（マスタ）'!DD17</f>
        <v/>
      </c>
      <c r="DF17" s="171" t="str">
        <f>'回答結果（マスタ）'!DE17</f>
        <v/>
      </c>
      <c r="DG17" s="171" t="str">
        <f>'回答結果（マスタ）'!DF17</f>
        <v>日本国の裁判所</v>
      </c>
      <c r="DH17" s="171" t="str">
        <f>'回答結果（マスタ）'!DG17</f>
        <v>日本法</v>
      </c>
      <c r="DI17" s="170" t="str">
        <f>'回答結果（マスタ）'!DH17</f>
        <v>はい</v>
      </c>
      <c r="DJ17" s="170" t="str">
        <f>'回答結果（マスタ）'!DI17</f>
        <v>はい</v>
      </c>
      <c r="DK17" s="171" t="str">
        <f>'回答結果（マスタ）'!DJ17</f>
        <v>特段の定め無し</v>
      </c>
      <c r="DL17" s="171" t="str">
        <f>'回答結果（マスタ）'!DK17</f>
        <v/>
      </c>
      <c r="DM17" s="171" t="str">
        <f>'回答結果（マスタ）'!DL17</f>
        <v/>
      </c>
      <c r="DN17" s="171" t="str">
        <f>'回答結果（マスタ）'!DM17</f>
        <v/>
      </c>
      <c r="DO17" s="171" t="str">
        <f>'回答結果（マスタ）'!DN17</f>
        <v/>
      </c>
      <c r="DP17" s="171" t="str">
        <f>'回答結果（マスタ）'!DO17</f>
        <v/>
      </c>
      <c r="DQ17" s="171" t="str">
        <f>'回答結果（マスタ）'!DP17</f>
        <v/>
      </c>
      <c r="DR17" s="171" t="str">
        <f>'回答結果（マスタ）'!DQ17</f>
        <v/>
      </c>
      <c r="DS17" s="171" t="str">
        <f>'回答結果（マスタ）'!DR17</f>
        <v/>
      </c>
      <c r="DT17" s="171" t="str">
        <f>'回答結果（マスタ）'!DS17</f>
        <v/>
      </c>
      <c r="DU17" s="171" t="str">
        <f>'回答結果（マスタ）'!DT17</f>
        <v/>
      </c>
      <c r="DV17" s="171" t="str">
        <f>'回答結果（マスタ）'!DU17</f>
        <v/>
      </c>
      <c r="DW17" s="171" t="str">
        <f>'回答結果（マスタ）'!DV17</f>
        <v>事業推進部　中央官庁推進グループ</v>
      </c>
      <c r="DX17" s="171" t="str">
        <f>'回答結果（マスタ）'!DW17</f>
        <v>ジギョウスイシンブ　チュウオウカンチョウスイシングループ</v>
      </c>
      <c r="DY17" s="171" t="str">
        <f>'回答結果（マスタ）'!DX17</f>
        <v>info-kkc@kk-grp.jp</v>
      </c>
      <c r="DZ17" s="170" t="str">
        <f>'回答結果（マスタ）'!DY17</f>
        <v>個人情報の取扱いに同意する</v>
      </c>
      <c r="EA17" s="170" t="str">
        <f>'回答結果（マスタ）'!DZ17</f>
        <v>著作権の取扱いに同意する</v>
      </c>
      <c r="EB17" s="170" t="str">
        <f>'回答結果（マスタ）'!EA17</f>
        <v>同意する</v>
      </c>
      <c r="EC17" s="170" t="str">
        <f>'回答結果（マスタ）'!EB17</f>
        <v>確認しました</v>
      </c>
    </row>
    <row r="18" spans="2:133" ht="75.650000000000006" customHeight="1" x14ac:dyDescent="0.55000000000000004">
      <c r="B18" s="139"/>
      <c r="C18" s="168">
        <f>'回答結果（マスタ）'!B18</f>
        <v>15</v>
      </c>
      <c r="D18" s="169">
        <f>'回答結果（マスタ）'!C18</f>
        <v>45314.759236111109</v>
      </c>
      <c r="E18" s="169">
        <f>'回答結果（マスタ）'!D18</f>
        <v>45314.813414351855</v>
      </c>
      <c r="F18" s="170" t="str">
        <f>'回答結果（マスタ）'!E18</f>
        <v>anonymous</v>
      </c>
      <c r="G18" s="170" t="str">
        <f>'回答結果（マスタ）'!F18</f>
        <v/>
      </c>
      <c r="H18" s="170" t="str">
        <f>'回答結果（マスタ）'!G18</f>
        <v/>
      </c>
      <c r="I18" s="171" t="str">
        <f>'回答結果（マスタ）'!H18</f>
        <v>国際航業株式会社</v>
      </c>
      <c r="J18" s="171" t="str">
        <f>'回答結果（マスタ）'!I18</f>
        <v>コクサイコウギョウ</v>
      </c>
      <c r="K18" s="171" t="str">
        <f>'回答結果（マスタ）'!J18</f>
        <v>日本国</v>
      </c>
      <c r="L18" s="171" t="str">
        <f>'回答結果（マスタ）'!K18</f>
        <v>9010001008669</v>
      </c>
      <c r="M18" s="171" t="str">
        <f>'回答結果（マスタ）'!L18</f>
        <v>300⼈超</v>
      </c>
      <c r="N18" s="171" t="str">
        <f>'回答結果（マスタ）'!M18</f>
        <v>３億円超</v>
      </c>
      <c r="O18" s="171" t="str">
        <f>'回答結果（マスタ）'!N18</f>
        <v>東京都新宿区北新宿2-21-1（新宿フロントタワー）</v>
      </c>
      <c r="P18" s="171" t="str">
        <f>'回答結果（マスタ）'!O18</f>
        <v>https://www.kkc.co.jp/</v>
      </c>
      <c r="Q18" s="171" t="str">
        <f>'回答結果（マスタ）'!P18</f>
        <v>中央省庁（全省庁統一資格）;都道府県;市区町村;</v>
      </c>
      <c r="R18" s="171" t="str">
        <f>'回答結果（マスタ）'!Q18</f>
        <v>全国;</v>
      </c>
      <c r="S18" s="171" t="str">
        <f>'回答結果（マスタ）'!R18</f>
        <v>画像によるRC床版の点検記録システム</v>
      </c>
      <c r="T18" s="171" t="str">
        <f>'回答結果（マスタ）'!S18</f>
        <v/>
      </c>
      <c r="U18" s="171" t="str">
        <f>'回答結果（マスタ）'!T18</f>
        <v>写真測量技術を用いて橋梁のRC床版の画像点検を行う技術。標定点照射装置とデジタルカメラにより3次元座標をもった画像を取得し、損傷を判読する。過去画像データとの2時期比較による画像モニタリングが可能。</v>
      </c>
      <c r="V18" s="171" t="str">
        <f>'回答結果（マスタ）'!U18</f>
        <v>https://www.kkc.co.jp/service/item/2897/</v>
      </c>
      <c r="W18" s="171" t="str">
        <f>'回答結果（マスタ）'!V18</f>
        <v>点検支援技術　性能カタログ（令和5年3月時点　国土交通省）</v>
      </c>
      <c r="X18" s="171" t="str">
        <f>'回答結果（マスタ）'!W18</f>
        <v/>
      </c>
      <c r="Y18" s="171" t="str">
        <f>'回答結果（マスタ）'!X18</f>
        <v>１つの要素技術により構成される</v>
      </c>
      <c r="Z18" s="171" t="str">
        <f>'回答結果（マスタ）'!Y18</f>
        <v>国際航業株式会社</v>
      </c>
      <c r="AA18" s="171" t="str">
        <f>'回答結果（マスタ）'!Z18</f>
        <v>コクサイコウギョウ</v>
      </c>
      <c r="AB18" s="171" t="str">
        <f>'回答結果（マスタ）'!AA18</f>
        <v>9010001008669</v>
      </c>
      <c r="AC18" s="171" t="str">
        <f>'回答結果（マスタ）'!AB18</f>
        <v>東京都新宿区北新宿2-21-1（新宿フロントタワー）</v>
      </c>
      <c r="AD18" s="171" t="str">
        <f>'回答結果（マスタ）'!AC18</f>
        <v/>
      </c>
      <c r="AE18" s="171" t="str">
        <f>'回答結果（マスタ）'!AD18</f>
        <v/>
      </c>
      <c r="AF18" s="171" t="str">
        <f>'回答結果（マスタ）'!AE18</f>
        <v/>
      </c>
      <c r="AG18" s="171" t="str">
        <f>'回答結果（マスタ）'!AF18</f>
        <v/>
      </c>
      <c r="AH18" s="171" t="str">
        <f>'回答結果（マスタ）'!AG18</f>
        <v/>
      </c>
      <c r="AI18" s="171" t="str">
        <f>'回答結果（マスタ）'!AH18</f>
        <v/>
      </c>
      <c r="AJ18" s="170" t="str">
        <f>'回答結果（マスタ）'!AI18</f>
        <v/>
      </c>
      <c r="AK18" s="171" t="str">
        <f>'回答結果（マスタ）'!AJ18</f>
        <v/>
      </c>
      <c r="AL18" s="171" t="str">
        <f>'回答結果（マスタ）'!AK18</f>
        <v/>
      </c>
      <c r="AM18" s="171" t="str">
        <f>'回答結果（マスタ）'!AL18</f>
        <v/>
      </c>
      <c r="AN18" s="171" t="str">
        <f>'回答結果（マスタ）'!AM18</f>
        <v/>
      </c>
      <c r="AO18" s="171" t="str">
        <f>'回答結果（マスタ）'!AN18</f>
        <v/>
      </c>
      <c r="AP18" s="171" t="str">
        <f>'回答結果（マスタ）'!AO18</f>
        <v/>
      </c>
      <c r="AQ18" s="170" t="str">
        <f>'回答結果（マスタ）'!AP18</f>
        <v/>
      </c>
      <c r="AR18" s="171" t="str">
        <f>'回答結果（マスタ）'!AQ18</f>
        <v/>
      </c>
      <c r="AS18" s="171" t="str">
        <f>'回答結果（マスタ）'!AR18</f>
        <v/>
      </c>
      <c r="AT18" s="171" t="str">
        <f>'回答結果（マスタ）'!AS18</f>
        <v/>
      </c>
      <c r="AU18" s="171" t="str">
        <f>'回答結果（マスタ）'!AT18</f>
        <v/>
      </c>
      <c r="AV18" s="171" t="str">
        <f>'回答結果（マスタ）'!AU18</f>
        <v/>
      </c>
      <c r="AW18" s="171" t="str">
        <f>'回答結果（マスタ）'!AV18</f>
        <v/>
      </c>
      <c r="AX18" s="170" t="str">
        <f>'回答結果（マスタ）'!AW18</f>
        <v/>
      </c>
      <c r="AY18" s="171" t="str">
        <f>'回答結果（マスタ）'!AX18</f>
        <v/>
      </c>
      <c r="AZ18" s="171" t="str">
        <f>'回答結果（マスタ）'!AY18</f>
        <v/>
      </c>
      <c r="BA18" s="171" t="str">
        <f>'回答結果（マスタ）'!AZ18</f>
        <v/>
      </c>
      <c r="BB18" s="171" t="str">
        <f>'回答結果（マスタ）'!BA18</f>
        <v/>
      </c>
      <c r="BC18" s="171" t="str">
        <f>'回答結果（マスタ）'!BB18</f>
        <v/>
      </c>
      <c r="BD18" s="171" t="str">
        <f>'回答結果（マスタ）'!BC18</f>
        <v/>
      </c>
      <c r="BE18" s="170" t="str">
        <f>'回答結果（マスタ）'!BD18</f>
        <v/>
      </c>
      <c r="BF18" s="171" t="str">
        <f>'回答結果（マスタ）'!BE18</f>
        <v/>
      </c>
      <c r="BG18" s="171" t="str">
        <f>'回答結果（マスタ）'!BF18</f>
        <v/>
      </c>
      <c r="BH18" s="171" t="str">
        <f>'回答結果（マスタ）'!BG18</f>
        <v/>
      </c>
      <c r="BI18" s="171" t="str">
        <f>'回答結果（マスタ）'!BH18</f>
        <v/>
      </c>
      <c r="BJ18" s="171" t="str">
        <f>'回答結果（マスタ）'!BI18</f>
        <v/>
      </c>
      <c r="BK18" s="171" t="str">
        <f>'回答結果（マスタ）'!BJ18</f>
        <v/>
      </c>
      <c r="BL18" s="170" t="str">
        <f>'回答結果（マスタ）'!BK18</f>
        <v/>
      </c>
      <c r="BM18" s="171" t="str">
        <f>'回答結果（マスタ）'!BL18</f>
        <v/>
      </c>
      <c r="BN18" s="171" t="str">
        <f>'回答結果（マスタ）'!BM18</f>
        <v>有</v>
      </c>
      <c r="BO18" s="171" t="str">
        <f>'回答結果（マスタ）'!BN18</f>
        <v>土木構造物（道路、トンネル、橋梁、導管等の埋設物、等）;</v>
      </c>
      <c r="BP18" s="171" t="str">
        <f>'回答結果（マスタ）'!BO18</f>
        <v>静止画や動画データ;</v>
      </c>
      <c r="BQ18" s="171" t="str">
        <f>'回答結果（マスタ）'!BP18</f>
        <v>機器を携帯または装備し、確認対象の付近に持ち込み;</v>
      </c>
      <c r="BR18" s="171" t="str">
        <f>'回答結果（マスタ）'!BQ18</f>
        <v>レベル3：実装（製品・サービスとして提供されている）</v>
      </c>
      <c r="BS18" s="171" t="str">
        <f>'回答結果（マスタ）'!BR18</f>
        <v>標定点照射装置により、橋梁のRC床版に標定点レーザを照射し、デジタルカメラで標定点を含めた画像を取得することにより、3次元座標を持った高精度な画像を取得する。3次元座標をもとに、画像の歪みを補正した正射投影画像を生成し、損傷を判読する。座標を持った画像であることから、2時期比較（画像モニタリング）が可能となる。</v>
      </c>
      <c r="BT18" s="171" t="str">
        <f>'回答結果（マスタ）'!BS18</f>
        <v>人力運搬のため移動機能なし</v>
      </c>
      <c r="BU18" s="171" t="str">
        <f>'回答結果（マスタ）'!BT18</f>
        <v>・一眼レフデジタルカメラ
　センサーサイズ：縦36mm×横24mm
　ピクセル数：縦8,688pixel×横5,792pixel
　レンズ：単焦点レンズ、距離に応じて選定
・標定点照射装置
・コントロールユニット
・ノートPC
・連続稼働時間：4時間程度（バッテリー）
・動作環境温度（5℃～40℃）</v>
      </c>
      <c r="BV18" s="171" t="str">
        <f>'回答結果（マスタ）'!BU18</f>
        <v>無</v>
      </c>
      <c r="BW18" s="171" t="str">
        <f>'回答結果（マスタ）'!BV18</f>
        <v/>
      </c>
      <c r="BX18" s="171" t="str">
        <f>'回答結果（マスタ）'!BW18</f>
        <v/>
      </c>
      <c r="BY18" s="171" t="str">
        <f>'回答結果（マスタ）'!BX18</f>
        <v/>
      </c>
      <c r="BZ18" s="171" t="str">
        <f>'回答結果（マスタ）'!BY18</f>
        <v>取得していない;</v>
      </c>
      <c r="CA18" s="171" t="str">
        <f>'回答結果（マスタ）'!BZ18</f>
        <v>両方取得していない</v>
      </c>
      <c r="CB18" s="171" t="str">
        <f>'回答結果（マスタ）'!CA18</f>
        <v/>
      </c>
      <c r="CC18" s="170" t="str">
        <f>'回答結果（マスタ）'!CB18</f>
        <v/>
      </c>
      <c r="CD18" s="171" t="str">
        <f>'回答結果（マスタ）'!CC18</f>
        <v/>
      </c>
      <c r="CE18" s="171" t="str">
        <f>'回答結果（マスタ）'!CD18</f>
        <v/>
      </c>
      <c r="CF18" s="171" t="str">
        <f>'回答結果（マスタ）'!CE18</f>
        <v>脆弱性検査を実施していないが脆弱性検査の実施を検討中</v>
      </c>
      <c r="CG18" s="170" t="str">
        <f>'回答結果（マスタ）'!CF18</f>
        <v/>
      </c>
      <c r="CH18" s="170" t="str">
        <f>'回答結果（マスタ）'!CG18</f>
        <v/>
      </c>
      <c r="CI18" s="170" t="str">
        <f>'回答結果（マスタ）'!CH18</f>
        <v>自社での実施を検討中;</v>
      </c>
      <c r="CJ18" s="170" t="str">
        <f>'回答結果（マスタ）'!CI18</f>
        <v/>
      </c>
      <c r="CK18" s="171" t="str">
        <f>'回答結果（マスタ）'!CJ18</f>
        <v>データセンタに業務データを保存しない</v>
      </c>
      <c r="CL18" s="171" t="str">
        <f>'回答結果（マスタ）'!CK18</f>
        <v/>
      </c>
      <c r="CM18" s="170" t="str">
        <f>'回答結果（マスタ）'!CL18</f>
        <v/>
      </c>
      <c r="CN18" s="170" t="str">
        <f>'回答結果（マスタ）'!CM18</f>
        <v/>
      </c>
      <c r="CO18" s="170" t="str">
        <f>'回答結果（マスタ）'!CN18</f>
        <v/>
      </c>
      <c r="CP18" s="170" t="str">
        <f>'回答結果（マスタ）'!CO18</f>
        <v/>
      </c>
      <c r="CQ18" s="170" t="str">
        <f>'回答結果（マスタ）'!CP18</f>
        <v/>
      </c>
      <c r="CR18" s="170" t="str">
        <f>'回答結果（マスタ）'!CQ18</f>
        <v/>
      </c>
      <c r="CS18" s="170" t="str">
        <f>'回答結果（マスタ）'!CR18</f>
        <v/>
      </c>
      <c r="CT18" s="170" t="str">
        <f>'回答結果（マスタ）'!CS18</f>
        <v/>
      </c>
      <c r="CU18" s="170" t="str">
        <f>'回答結果（マスタ）'!CT18</f>
        <v/>
      </c>
      <c r="CV18" s="170" t="str">
        <f>'回答結果（マスタ）'!CU18</f>
        <v/>
      </c>
      <c r="CW18" s="171" t="str">
        <f>'回答結果（マスタ）'!CV18</f>
        <v>10件以上</v>
      </c>
      <c r="CX18" s="171" t="str">
        <f>'回答結果（マスタ）'!CW18</f>
        <v>10件以上</v>
      </c>
      <c r="CY18" s="171" t="str">
        <f>'回答結果（マスタ）'!CX18</f>
        <v>①発注者：国土交通省沼津河川国道事務所
②概要：管内で実施している橋梁点検の効率化のために適用し、その効果等を検証</v>
      </c>
      <c r="CZ18" s="171" t="str">
        <f>'回答結果（マスタ）'!CY18</f>
        <v/>
      </c>
      <c r="DA18" s="171" t="str">
        <f>'回答結果（マスタ）'!CZ18</f>
        <v/>
      </c>
      <c r="DB18" s="171" t="str">
        <f>'回答結果（マスタ）'!DA18</f>
        <v>対象橋梁に応じて御見積させていただきます。</v>
      </c>
      <c r="DC18" s="171" t="str">
        <f>'回答結果（マスタ）'!DB18</f>
        <v xml:space="preserve">①発明の名称：撮影支援装置、及び撮影方法
特許番号：特許6354054
</v>
      </c>
      <c r="DD18" s="171" t="str">
        <f>'回答結果（マスタ）'!DC18</f>
        <v/>
      </c>
      <c r="DE18" s="171" t="str">
        <f>'回答結果（マスタ）'!DD18</f>
        <v>・橋梁桁下に装置を設置できる足場があることが条件。</v>
      </c>
      <c r="DF18" s="171" t="str">
        <f>'回答結果（マスタ）'!DE18</f>
        <v/>
      </c>
      <c r="DG18" s="171" t="str">
        <f>'回答結果（マスタ）'!DF18</f>
        <v>日本国の裁判所</v>
      </c>
      <c r="DH18" s="171" t="str">
        <f>'回答結果（マスタ）'!DG18</f>
        <v>日本法</v>
      </c>
      <c r="DI18" s="170" t="str">
        <f>'回答結果（マスタ）'!DH18</f>
        <v>はい</v>
      </c>
      <c r="DJ18" s="170" t="str">
        <f>'回答結果（マスタ）'!DI18</f>
        <v>はい</v>
      </c>
      <c r="DK18" s="171" t="str">
        <f>'回答結果（マスタ）'!DJ18</f>
        <v>特段の定め無し</v>
      </c>
      <c r="DL18" s="171" t="str">
        <f>'回答結果（マスタ）'!DK18</f>
        <v/>
      </c>
      <c r="DM18" s="171" t="str">
        <f>'回答結果（マスタ）'!DL18</f>
        <v/>
      </c>
      <c r="DN18" s="171" t="str">
        <f>'回答結果（マスタ）'!DM18</f>
        <v/>
      </c>
      <c r="DO18" s="171" t="str">
        <f>'回答結果（マスタ）'!DN18</f>
        <v/>
      </c>
      <c r="DP18" s="171" t="str">
        <f>'回答結果（マスタ）'!DO18</f>
        <v/>
      </c>
      <c r="DQ18" s="171" t="str">
        <f>'回答結果（マスタ）'!DP18</f>
        <v/>
      </c>
      <c r="DR18" s="171" t="str">
        <f>'回答結果（マスタ）'!DQ18</f>
        <v/>
      </c>
      <c r="DS18" s="171" t="str">
        <f>'回答結果（マスタ）'!DR18</f>
        <v/>
      </c>
      <c r="DT18" s="171" t="str">
        <f>'回答結果（マスタ）'!DS18</f>
        <v/>
      </c>
      <c r="DU18" s="171" t="str">
        <f>'回答結果（マスタ）'!DT18</f>
        <v/>
      </c>
      <c r="DV18" s="171" t="str">
        <f>'回答結果（マスタ）'!DU18</f>
        <v/>
      </c>
      <c r="DW18" s="171" t="str">
        <f>'回答結果（マスタ）'!DV18</f>
        <v>事業推進部　中央官庁推進グループ</v>
      </c>
      <c r="DX18" s="171" t="str">
        <f>'回答結果（マスタ）'!DW18</f>
        <v>ジギョウスイシンブ　チュウオウカンチョウスイシングループ</v>
      </c>
      <c r="DY18" s="171" t="str">
        <f>'回答結果（マスタ）'!DX18</f>
        <v>info-kkc@kk-grp.jp</v>
      </c>
      <c r="DZ18" s="170" t="str">
        <f>'回答結果（マスタ）'!DY18</f>
        <v>個人情報の取扱いに同意する</v>
      </c>
      <c r="EA18" s="170" t="str">
        <f>'回答結果（マスタ）'!DZ18</f>
        <v>著作権の取扱いに同意する</v>
      </c>
      <c r="EB18" s="170" t="str">
        <f>'回答結果（マスタ）'!EA18</f>
        <v>同意する</v>
      </c>
      <c r="EC18" s="170" t="str">
        <f>'回答結果（マスタ）'!EB18</f>
        <v>確認しました</v>
      </c>
    </row>
    <row r="19" spans="2:133" s="105" customFormat="1" ht="75.650000000000006" customHeight="1" x14ac:dyDescent="0.55000000000000004">
      <c r="B19" s="162"/>
      <c r="C19" s="220">
        <f>'回答結果（マスタ）'!B19</f>
        <v>16</v>
      </c>
      <c r="D19" s="169">
        <f>'回答結果（マスタ）'!C19</f>
        <v>45315.588738425926</v>
      </c>
      <c r="E19" s="169">
        <f>'回答結果（マスタ）'!D19</f>
        <v>45315.751215277778</v>
      </c>
      <c r="F19" s="170" t="str">
        <f>'回答結果（マスタ）'!E19</f>
        <v>anonymous</v>
      </c>
      <c r="G19" s="170" t="str">
        <f>'回答結果（マスタ）'!F19</f>
        <v/>
      </c>
      <c r="H19" s="170" t="str">
        <f>'回答結果（マスタ）'!G19</f>
        <v/>
      </c>
      <c r="I19" s="170" t="str">
        <f>'回答結果（マスタ）'!H19</f>
        <v>株式会社CLUE</v>
      </c>
      <c r="J19" s="170" t="str">
        <f>'回答結果（マスタ）'!I19</f>
        <v>クルー</v>
      </c>
      <c r="K19" s="170" t="str">
        <f>'回答結果（マスタ）'!J19</f>
        <v>日本国</v>
      </c>
      <c r="L19" s="170" t="str">
        <f>'回答結果（マスタ）'!K19</f>
        <v>1010401113852</v>
      </c>
      <c r="M19" s="170" t="str">
        <f>'回答結果（マスタ）'!L19</f>
        <v>50⼈超100⼈以下</v>
      </c>
      <c r="N19" s="170" t="str">
        <f>'回答結果（マスタ）'!M19</f>
        <v>１億円超３億円以下</v>
      </c>
      <c r="O19" s="170" t="str">
        <f>'回答結果（マスタ）'!N19</f>
        <v>東京都品川区北品川６丁目７番２９号ガーデンシティ品川御殿山３階</v>
      </c>
      <c r="P19" s="170" t="str">
        <f>'回答結果（マスタ）'!O19</f>
        <v>https://corp.t-clue.com/</v>
      </c>
      <c r="Q19" s="170" t="str">
        <f>'回答結果（マスタ）'!P19</f>
        <v>無し;</v>
      </c>
      <c r="R19" s="170" t="str">
        <f>'回答結果（マスタ）'!Q19</f>
        <v>全国;</v>
      </c>
      <c r="S19" s="170" t="str">
        <f>'回答結果（マスタ）'!R19</f>
        <v>ドローンを用いた、インフラや建造物の劣化状況や建築現場の施工状況の確認のための技術及びサービス（DroneRoofer、ドローン施工管理くん）</v>
      </c>
      <c r="T19" s="170" t="str">
        <f>'回答結果（マスタ）'!S19</f>
        <v/>
      </c>
      <c r="U19" s="170" t="str">
        <f>'回答結果（マスタ）'!T19</f>
        <v>タブレットを用いて誰でも安全かつ効率的にドローン操縦ができ、屋内外の目視が困難な閉所や高所の対象物の劣化状況や施工状況の確認を容易にする。得られた画像の分析や報告書作成の自動化等も相談可能。</v>
      </c>
      <c r="V19" s="170" t="str">
        <f>'回答結果（マスタ）'!U19</f>
        <v>https://corp.t-clue.com/</v>
      </c>
      <c r="W19" s="170" t="str">
        <f>'回答結果（マスタ）'!V19</f>
        <v/>
      </c>
      <c r="X19" s="170" t="str">
        <f>'回答結果（マスタ）'!W19</f>
        <v/>
      </c>
      <c r="Y19" s="170" t="str">
        <f>'回答結果（マスタ）'!X19</f>
        <v>複数の要素技術により構成される</v>
      </c>
      <c r="Z19" s="170" t="str">
        <f>'回答結果（マスタ）'!Y19</f>
        <v/>
      </c>
      <c r="AA19" s="170" t="str">
        <f>'回答結果（マスタ）'!Z19</f>
        <v/>
      </c>
      <c r="AB19" s="170" t="str">
        <f>'回答結果（マスタ）'!AA19</f>
        <v/>
      </c>
      <c r="AC19" s="170" t="str">
        <f>'回答結果（マスタ）'!AB19</f>
        <v/>
      </c>
      <c r="AD19" s="170" t="str">
        <f>'回答結果（マスタ）'!AC19</f>
        <v>ドローン自動操縦技術（DroneRoofer）</v>
      </c>
      <c r="AE19" s="170" t="str">
        <f>'回答結果（マスタ）'!AD19</f>
        <v/>
      </c>
      <c r="AF19" s="170" t="str">
        <f>'回答結果（マスタ）'!AE19</f>
        <v>株式会社CLUE</v>
      </c>
      <c r="AG19" s="170" t="str">
        <f>'回答結果（マスタ）'!AF19</f>
        <v>クルー</v>
      </c>
      <c r="AH19" s="170" t="str">
        <f>'回答結果（マスタ）'!AG19</f>
        <v>1010401113852</v>
      </c>
      <c r="AI19" s="170" t="str">
        <f>'回答結果（マスタ）'!AH19</f>
        <v>東京都品川区北品川６丁目７番２９号ガーデンシティ品川御殿山３階</v>
      </c>
      <c r="AJ19" s="170" t="str">
        <f>'回答結果（マスタ）'!AI19</f>
        <v>続けて回答する</v>
      </c>
      <c r="AK19" s="170" t="str">
        <f>'回答結果（マスタ）'!AJ19</f>
        <v>ドローン自動操縦技術（ドローン施工管理くん）</v>
      </c>
      <c r="AL19" s="170" t="str">
        <f>'回答結果（マスタ）'!AK19</f>
        <v/>
      </c>
      <c r="AM19" s="170" t="str">
        <f>'回答結果（マスタ）'!AL19</f>
        <v>株式会社CLUE</v>
      </c>
      <c r="AN19" s="170" t="str">
        <f>'回答結果（マスタ）'!AM19</f>
        <v>クルー</v>
      </c>
      <c r="AO19" s="170" t="str">
        <f>'回答結果（マスタ）'!AN19</f>
        <v>1010401113852</v>
      </c>
      <c r="AP19" s="170" t="str">
        <f>'回答結果（マスタ）'!AO19</f>
        <v>東京都品川区北品川６丁目７番２９号ガーデンシティ品川御殿山３階</v>
      </c>
      <c r="AQ19" s="170" t="str">
        <f>'回答結果（マスタ）'!AP19</f>
        <v>続けて回答する</v>
      </c>
      <c r="AR19" s="170" t="str">
        <f>'回答結果（マスタ）'!AQ19</f>
        <v>ドローン遠隔点検システム</v>
      </c>
      <c r="AS19" s="170" t="str">
        <f>'回答結果（マスタ）'!AR19</f>
        <v/>
      </c>
      <c r="AT19" s="170" t="str">
        <f>'回答結果（マスタ）'!AS19</f>
        <v>株式会社CLUE</v>
      </c>
      <c r="AU19" s="170" t="str">
        <f>'回答結果（マスタ）'!AT19</f>
        <v>クルー</v>
      </c>
      <c r="AV19" s="170" t="str">
        <f>'回答結果（マスタ）'!AU19</f>
        <v>1010401113852</v>
      </c>
      <c r="AW19" s="170" t="str">
        <f>'回答結果（マスタ）'!AV19</f>
        <v>東京都品川区北品川６丁目７番２９号ガーデンシティ品川御殿山３階</v>
      </c>
      <c r="AX19" s="170" t="str">
        <f>'回答結果（マスタ）'!AW19</f>
        <v>続けて回答する</v>
      </c>
      <c r="AY19" s="170" t="str">
        <f>'回答結果（マスタ）'!AX19</f>
        <v>画像の自動分類と異常箇所の検出技術</v>
      </c>
      <c r="AZ19" s="170" t="str">
        <f>'回答結果（マスタ）'!AY19</f>
        <v/>
      </c>
      <c r="BA19" s="170" t="str">
        <f>'回答結果（マスタ）'!AZ19</f>
        <v>株式会社CLUE</v>
      </c>
      <c r="BB19" s="170" t="str">
        <f>'回答結果（マスタ）'!BA19</f>
        <v>クルー</v>
      </c>
      <c r="BC19" s="170" t="str">
        <f>'回答結果（マスタ）'!BB19</f>
        <v>1010401113852</v>
      </c>
      <c r="BD19" s="170" t="str">
        <f>'回答結果（マスタ）'!BC19</f>
        <v>東京都品川区北品川６丁目７番２９号ガーデンシティ品川御殿山３階</v>
      </c>
      <c r="BE19" s="170" t="str">
        <f>'回答結果（マスタ）'!BD19</f>
        <v>続けて回答する</v>
      </c>
      <c r="BF19" s="170" t="str">
        <f>'回答結果（マスタ）'!BE19</f>
        <v>劣化状況の自動判定技術</v>
      </c>
      <c r="BG19" s="170" t="str">
        <f>'回答結果（マスタ）'!BF19</f>
        <v/>
      </c>
      <c r="BH19" s="170" t="str">
        <f>'回答結果（マスタ）'!BG19</f>
        <v>株式会社CLUE</v>
      </c>
      <c r="BI19" s="170" t="str">
        <f>'回答結果（マスタ）'!BH19</f>
        <v>クルー</v>
      </c>
      <c r="BJ19" s="170" t="str">
        <f>'回答結果（マスタ）'!BI19</f>
        <v>1010401113852</v>
      </c>
      <c r="BK19" s="170" t="str">
        <f>'回答結果（マスタ）'!BJ19</f>
        <v>東京都品川区北品川６丁目７番２９号ガーデンシティ品川御殿山３階</v>
      </c>
      <c r="BL19" s="170" t="str">
        <f>'回答結果（マスタ）'!BK19</f>
        <v>続けて回答する</v>
      </c>
      <c r="BM19" s="170">
        <f>'回答結果（マスタ）'!BL19</f>
        <v>0</v>
      </c>
      <c r="BN19" s="170" t="str">
        <f>'回答結果（マスタ）'!BM19</f>
        <v>有</v>
      </c>
      <c r="BO19" s="170" t="str">
        <f>'回答結果（マスタ）'!BN19</f>
        <v>土木構造物（道路、トンネル、橋梁、導管等の埋設物、等）;建築物（家屋、事業所、工場、畜舎、倉庫、等）;</v>
      </c>
      <c r="BP19" s="170" t="str">
        <f>'回答結果（マスタ）'!BO19</f>
        <v>静止画や動画データ;点群データ;</v>
      </c>
      <c r="BQ19" s="170" t="str">
        <f>'回答結果（マスタ）'!BP19</f>
        <v>操作用機器（コントローラー）と観測機器（ドローン、移動ロボット、等）を無線接続し、現場の担当者により遠隔操作;</v>
      </c>
      <c r="BR19" s="170" t="str">
        <f>'回答結果（マスタ）'!BQ19</f>
        <v>レベル3：実装（製品・サービスとして提供されている）</v>
      </c>
      <c r="BS19" s="170" t="str">
        <f>'回答結果（マスタ）'!BR19</f>
        <v>コントローラーとドローンをWi-Fiにより無線接続し、タブレット端末の画面をタップする操作のみでドローン操縦や自動飛行（フリーハンドでの飛行経路指定や経路記憶による定点観測など）が可能（ドローンはDJI製ドローンやAutel製ドローンなど複数メーカーの機体に対応）。飛行環境は、GPS環境下及びGPS非環境下（屋内など）に対応している。
ドローンは障害物検知機能を有しており、障害物を検知した際に停止や回避行動を取ることが可能。また、電波状態の不安定な環境下で制御不能な事態に陥った場合に軌道上の障害物を検知・回避しながら 自動的に離陸地点まで帰還することが可能。
取得した画像はドローン本体のストレージに保存され、ドローンの着陸後、タブレット端末へ転送・保存し、その後クラウドに転送することが可能。
既にある建築物や土木構造物を対象とした活用では、ドローンに搭載したカメラにより、戸建・マンションなどの住宅や倉庫・工場など非住宅など建物の屋根や外装の撮影を行い、撮影画像から屋根や外壁の経年劣化や地震・台風などの災害発生後の状況に関する情報の取得を行う。
建築物や土木構造物の施工現場での活用では、ドローンに搭載したカメラにより、建設現場全体や特定エリアの撮影を行い、撮影画像から施工状況の把握や日々の差分に関する情報の取得を行う。撮影した画像からオルソ画像や点群データを取得し、建設現場全体の状況把握や点群ベースでの差分検出を行うことも可能。</v>
      </c>
      <c r="BT19" s="170" t="str">
        <f>'回答結果（マスタ）'!BS19</f>
        <v>観測機器名：DJI Mavic 3 Thermal
https://enterprise.dji.com/jp/mavic-3-enterprise</v>
      </c>
      <c r="BU19" s="170" t="str">
        <f>'回答結果（マスタ）'!BT19</f>
        <v>観測機器名：DJI Mavic 3 Thermal
https://enterprise.dji.com/jp/mavic-3-enterprise</v>
      </c>
      <c r="BV19" s="170" t="str">
        <f>'回答結果（マスタ）'!BU19</f>
        <v>有</v>
      </c>
      <c r="BW19" s="170" t="str">
        <f>'回答結果（マスタ）'!BV19</f>
        <v>過去データと取得したデータとの差分分析をすることで、経年劣化状況（亀裂、傷、欠損、動作異常、異音、異常振動、温度異常、漏えい電流、漏えいガス、等）を検出;</v>
      </c>
      <c r="BX19" s="170" t="str">
        <f>'回答結果（マスタ）'!BW19</f>
        <v>レベル2：応用（製品・サービスとしての提供に向けて実証試験段階である）</v>
      </c>
      <c r="BY19" s="170" t="str">
        <f>'回答結果（マスタ）'!BX19</f>
        <v>取得した静止画データからオルソ画像を生成し、その画像に対して物体検出技術を活用することで、残置物やモビリティの検出を行う。また、正常状態（何もない状態）の点群データを保持しておき、その点群データとの差分を分析することで、残置物や占有度の把握が可能。</v>
      </c>
      <c r="BZ19" s="170" t="str">
        <f>'回答結果（マスタ）'!BY19</f>
        <v>取得していない;</v>
      </c>
      <c r="CA19" s="170" t="str">
        <f>'回答結果（マスタ）'!BZ19</f>
        <v>両方取得していない</v>
      </c>
      <c r="CB19" s="170" t="str">
        <f>'回答結果（マスタ）'!CA19</f>
        <v/>
      </c>
      <c r="CC19" s="170" t="str">
        <f>'回答結果（マスタ）'!CB19</f>
        <v/>
      </c>
      <c r="CD19" s="170" t="str">
        <f>'回答結果（マスタ）'!CC19</f>
        <v/>
      </c>
      <c r="CE19" s="170" t="str">
        <f>'回答結果（マスタ）'!CD19</f>
        <v/>
      </c>
      <c r="CF19" s="170" t="str">
        <f>'回答結果（マスタ）'!CE19</f>
        <v>準拠するガイドラインはないが独自に脆弱性検査を実施している</v>
      </c>
      <c r="CG19" s="170" t="str">
        <f>'回答結果（マスタ）'!CF19</f>
        <v/>
      </c>
      <c r="CH19" s="170" t="str">
        <f>'回答結果（マスタ）'!CG19</f>
        <v>専用のツールによる脆弱性診断を実施 ;</v>
      </c>
      <c r="CI19" s="170" t="str">
        <f>'回答結果（マスタ）'!CH19</f>
        <v/>
      </c>
      <c r="CJ19" s="170" t="str">
        <f>'回答結果（マスタ）'!CI19</f>
        <v/>
      </c>
      <c r="CK19" s="170" t="str">
        <f>'回答結果（マスタ）'!CJ19</f>
        <v>日本国内のデータセンタ</v>
      </c>
      <c r="CL19" s="170" t="str">
        <f>'回答結果（マスタ）'!CK19</f>
        <v>あああああ</v>
      </c>
      <c r="CM19" s="170" t="str">
        <f>'回答結果（マスタ）'!CL19</f>
        <v>【管理者権限機能】一般ユーザから管理者権限へ昇格させる機能を有している、または、管理者権限で動作するように設計されている（例）ID管理システム、等;【コンピューティングリソース等に対するアクセス権限機能】コンピューティングリソース（CPU、メモリ、ストレージ）、または、ネットワークにアクセスする権限を有している（例） OS、ハイパーバイザー（仮想化基盤ソフトウェア）、 等;【データ等へのアクセス制御機能】データへのアクセスを制御するよう設計されている、また、システムやデバイスを制御する機能へのアクセスを制御するように設計されている（例）バックアップサービス、リカバリマネージャー、NAS、SAN、等;【ネットワーク制御・ウィルス対策に関する機能】ネットワーク制御・管理に関する機能やウィルス対策などのセキュリティに関する機能を有している（例）DNSリゾルバ、DNSサーバ、ウィルス対策ソフトウェア、暗号化ソフトウェア、等;【セキュリティの境界外で動作する機能】セキュリティ対策が施されている境界の外側で動作する機能を有する（例）ファイアウォール、IDS（不正侵入検知システム）/IPS（不正侵入防止システム）、等;</v>
      </c>
      <c r="CN19" s="170" t="str">
        <f>'回答結果（マスタ）'!CM19</f>
        <v>【付与する権限の最小化】ソフトウェア及びプラットフォームへのアクセス権はユーザーごとに必要最低限の範囲で付与し、重要な資産への不正アクセスを防止している（例）アクセス権管理専用のプラットフォームを使用し個々の管理者を識別している、等;【ネットワークの保護】ソフトウェア、プラットフォーム及び関連データへの直接アクセスを最小限に抑えるため、ネットワークを保護している（例）インターネットと社内基幹系業務システムとの分離（ネットワーク分離）、プロキシの利用、SDP（Software Defined Perimeter）の利用、ファイアウォールの利用、リモートアクセス管理の実施、等;</v>
      </c>
      <c r="CO19" s="170" t="str">
        <f>'回答結果（マスタ）'!CN19</f>
        <v>【データ（資産）の特定、ラベル付け・保護】データ資産の特定、重要度と影響で分類、管理ポリシーの策定を実施の上、データ侵害への対応（例：暗号化制御、データ難読化対応等）、攻撃時の回復手順策定を実施している;【付与する権限の最小化、アクセスレベルの設定】データ資産への不正なアクセスを防止するため、ユーザーに必要最小範囲へのアクセス権の付与や職掌権限にもとづく適切なアクセスレベルの設定を実施している（例）属性情報ベースのアクセス権制御（ABAC）等;【通信の暗号化】ネットワークに対する不正な接続を防止するための適切な対策を実施している。また、データを送受信するにあたり、脆弱性の少ないプロトコルを使用している（例）TLS 1.3プロトコルの利用 等;【データのバックアップ】障害発生時、迅速な復旧作業が可能となるよう障害時対応計画を策定し、その有効性を確認している。また、データ消失等の事態に備え、バックアップ及びリストアの仕組みを実装し、その有効性を確認している;</v>
      </c>
      <c r="CP19" s="170" t="str">
        <f>'回答結果（マスタ）'!CO19</f>
        <v>ソフトウェア・コンポーネントを管理している</v>
      </c>
      <c r="CQ19" s="170" t="str">
        <f>'回答結果（マスタ）'!CP19</f>
        <v>プラットフォーム上の全てのソフトウェア（サードパーティ製ソフトウェア、OSSを含む）のソフトウェア・コンポーネントのインベントリ（ソフトウェア部品表（SBOM：software bill of materials））を作成しているが、SBOM データを標準フォーマットでは管理していない</v>
      </c>
      <c r="CR19" s="170" t="str">
        <f>'回答結果（マスタ）'!CQ19</f>
        <v>【パッチ適用への活用】ソフトウェア・コンポーネントのインベントリ（ソフトウェア部品表（SBOM：software bill of materials））を活用し、効率的に適切なタイミングでパッチ適用を実施している;【リスク評価への活用】プラットフォーム上の全てのソフトウェア（サードパーティ製ソフトウェア、OSSを含む）について、ソフトウェア・コンポーネントのインベントリ（ソフトウェア部品表（SBOM：software bill of materials））を活用し、脆弱性や OSS ライセンス等に関わるリスクを評価している;</v>
      </c>
      <c r="CS19" s="170" t="str">
        <f>'回答結果（マスタ）'!CR19</f>
        <v/>
      </c>
      <c r="CT19" s="170" t="str">
        <f>'回答結果（マスタ）'!CS19</f>
        <v>【データ保護に関わる対策の実施】データの漏洩・改ざんを防止するため、悪質なコードの実行等の攻撃についてモニタリングを実施している。また、検知したイベントを分析し、攻撃の標的及び手法を理解するために活用している;【ネットワークに関わる対策の実施】不正侵入等を防ぐため、ネットワークデバイスの脆弱性に対してセキュリティ対策を実施している （例）ファイアウォールの設定、境界保護、トラフィックの監視、暗号化された新型プロトコルの利用、等;【人（要員）に関わる対策の実施（教育等）】セキュリティインシデントの発生時を想定して、対応方針・手順の策定、人材育成を実施している （例）対応計画や復旧計画の策定・評価、緊急時対応訓練、セキュリティ管理人材の育成研修プラットフォーム上のソフトウェアのセキュリティイベントを監視している、等;</v>
      </c>
      <c r="CU19" s="170" t="str">
        <f>'回答結果（マスタ）'!CT19</f>
        <v>ソフトウェアの開発及び運用に関わるメンバーに画一的なトレーニングを実施している;</v>
      </c>
      <c r="CV19" s="170" t="str">
        <f>'回答結果（マスタ）'!CU19</f>
        <v>【静的解析の実施】静的解析（コードベースでの分析）を実施している（例）コードスキャナーを使用して主要なバグを検出している、ハードコードされたパスワードや暗号鍵等がないかを確認している、等;【自動化ツールの活用】テスト自動化ツールを採用することで、テストの一貫した実行と結果の正確な確認を実施しつつ、テストに掛かる工数を最小化している;【動的解析の実施】動的解析（実際にプログラムを実行し分析）を実施している（例）テストケースに基づきブラックボックステストを実施している、リグレッションテストを実施している、ソフトウェアがWebサービスを提供する場合はWeb アプリケーションスキャナーなどを使用して脆弱性を検出している、等;【コンポーネント（ソフトウェアを構成する部品・構成要素）の把握・適切な管理】ソフトウェアに含まれているコンポーネント（OSS等の外部ソース含む）について、脆弱性データベース等を活用し脆弱性を継続的に監視している;【継続的な改善対応】検証の結果見つかったバグを修正し、かつ開発プロセスの早い段階でバグを発見し修正するために必要なプロセスの改善を実施している;</v>
      </c>
      <c r="CW19" s="170" t="str">
        <f>'回答結果（マスタ）'!CV19</f>
        <v>非公表（47都道府県での導入実績あり）</v>
      </c>
      <c r="CX19" s="170" t="str">
        <f>'回答結果（マスタ）'!CW19</f>
        <v>0件</v>
      </c>
      <c r="CY19" s="170" t="str">
        <f>'回答結果（マスタ）'!CX19</f>
        <v>①発注者 
大手ハウスメーカー
②概要 
同社で実施する戸建て住宅点検において、オーナー満足度を高めながら効率的に点検を行う方法（労働環境の改善）を模索していた。本来ドローンではスティック操作が必要になるため操縦技術の取得のハードルがあった。本サービスでは、iPadの画面タップでのドローン操縦を可能にする技術を有しており、操縦技術ハードルを下げることで誰でも屋根外装のドローン点検を可能にしており、効率的かつ安全な点検の実施を実現している。現在では全国のアフター点検作業者様にサービスを利用いただいている。
③参考URL 
https://drone-journal.impress.co.jp/docs/news/1185447.html
https://www.sekisuihouse.co.jp/library/company/topics/datail/__icsFiles/afieldfile/2019/08/19/20190716.pdf
④投資対効果：
従来は2人で約1時間、のべ約2時間かかっていた屋根外装点検時間を、1人で約30分に短縮。
※記者会見資料よりhttps://built.itmedia.co.jp/bt/articles/1907/24/news035_4.html</v>
      </c>
      <c r="CZ19" s="170" t="str">
        <f>'回答結果（マスタ）'!CY19</f>
        <v>①発注者 
大手ゼネコン
②概要 
建設現場における人員不足が発生している中、工事を予定通りに実施するため進捗管理や現場管理を適切かつ効率的に実施したいニーズがあった。
原来では人が歩いて確認を行うことが主流ではあったが、ドローンを活用することで現場全体の状態確認をすることが可能となった。ただ、進捗把握には定点からの撮影が好ましいが手動操作では同一地点からの撮影が難しいこと、現場で安全に飛行させるには撮操縦技術が必要になることが課題としてあった。同技術では撮影地点の記録と地点間の移動を自動で行う技術を有しているため、継続的な定点撮影が可能となり、また地点間の移動の自動化により操縦技術の要件ハードルを下げることが可能となった。
また、法令上ドローンの飛行可能な高度に制限があるため、敷地が広域な場合は全体を写す空撮が難しい。そのため、指定ルートの飛行とルート上での連続撮影（2秒に1回撮影）とオルソ画像の生成を組み合わせることで広いエリアでも情報収集と状況把握が可能となる。
③参考URL 
なし
④投資対効果：
定点撮影：情報収集（巡回）1回あたりで時間にして1/10程度になることが見込まれる。</v>
      </c>
      <c r="DA19" s="170" t="str">
        <f>'回答結果（マスタ）'!CZ19</f>
        <v/>
      </c>
      <c r="DB19" s="170" t="str">
        <f>'回答結果（マスタ）'!DA19</f>
        <v/>
      </c>
      <c r="DC19" s="170" t="str">
        <f>'回答結果（マスタ）'!DB19</f>
        <v/>
      </c>
      <c r="DD19" s="170" t="str">
        <f>'回答結果（マスタ）'!DC19</f>
        <v>無人航空機（ドローン、ラジコン機等）の安全な飛行のためのガイドライン（国土交通省）</v>
      </c>
      <c r="DE19" s="170" t="str">
        <f>'回答結果（マスタ）'!DD19</f>
        <v>ドローン機体に搭載されているリポバッテリーに衝撃が加わると発火する恐れがある。 
防爆仕様ではないため、火薬庫等の危険場所では使用できない。 
荒天時や強風で波が高い場合、海では大潮で潮の流れが早い場合には使用できない。
 風速5m/s以上の突風発生時には使用できない。</v>
      </c>
      <c r="DF19" s="170" t="str">
        <f>'回答結果（マスタ）'!DE19</f>
        <v>＜DroneRoofer（ドローンルーファー）＞
タブレット端末（iOS/Android）の簡単な操作でドローンを操縦でき、戸建住宅やビル・マンションなどの屋根外装点検を簡単に行うことが可能なアプリケーション。
またドローンにより撮影された写真から屋根や外壁の寸法や面積の算出や報告書の作成ができ、点検作業・積算作業・見積作成を効率化を実現し点検から工事提案まで一気通貫で業務効率化を支援。
全国47都道府県のリフォーム・ハウスメーカーでの導入実績のほか、大手ハウスメーカーがアフターメンテナンスでの導入実績多数。
DroneRoofer製品紹介：https://www.drone-roofer.com/
活用事例（自社運営ウェブメディア『MOTTOBE』）：https://drone-roofer.com/mottobe/
＜ドローン施工管理くん＞
iPadの画面タップだけでドローンの操作ができることに加え、撮影地点の登録と地点間の移動の自動化により定点撮影の効率化を支援しています。
ドローンの操作・定点撮影を誰でも簡単に行えることに加え、ドローンの操縦に不慣れな方でも、ドローンを操縦される方が複数名いらっしゃる現場でも、当初の担当者が異動となった場合でも同じ場所画角での空撮が可能となります。
NETIS登録済み
https://www.netis.mlit.go.jp/netis/pubsearch/details?regNo=KT-220221%20
＜ドローン遠隔点検システム＞
遠隔地にいる有識者との間でのリアルタイムな映像共有や写真確認を実現することで、「安全に」「誰でも簡単に」点検業務を行うことを可能にし、結果として深刻な人材不足の解消と、効率的なインフラ点検を実現する。
東京都 DX Scrum Team Projectで実地検証を実施：https://prtimes.jp/main/html/rd/p/000000022.000016203.html
＜ドローンを活用したDX支援サービス＞
産業用のドローンの導入・活用支援やドローンを活用したDX化の実現に向けた検証・プロジェクト支援、業務定着・定着後のサポートなどをワンストップで対応。
https://corp.t-clue.com/drone-dx/</v>
      </c>
      <c r="DG19" s="170" t="str">
        <f>'回答結果（マスタ）'!DF19</f>
        <v>日本国の裁判所</v>
      </c>
      <c r="DH19" s="170" t="str">
        <f>'回答結果（マスタ）'!DG19</f>
        <v>日本法</v>
      </c>
      <c r="DI19" s="170" t="str">
        <f>'回答結果（マスタ）'!DH19</f>
        <v>はい</v>
      </c>
      <c r="DJ19" s="170" t="str">
        <f>'回答結果（マスタ）'!DI19</f>
        <v>はい</v>
      </c>
      <c r="DK19" s="170" t="str">
        <f>'回答結果（マスタ）'!DJ19</f>
        <v>CLUEは、DroneRooferの内容に関し、適法性、正確性、真実性、有用性、特定目的への適合性、適時性、完全性等について、いかなる保証も行わず、いかなる責任も負いません。 DroneRooferは現状有姿で提供されるものであり、会員のご判断の下適切に利用ください。会員によるDroneRooferのご利用に関して、会員に損害が発生した場合であっても、当該損害の発生につきCLUEに故意または重過失が無い限り、CLUEは、契約責任、不法行為、その他請求原因の如何にかかわらず、また、当該損害の予見の可否を問わず、一切の責任を負いません。 万が一、CLUEが会員に対して何らかの責任を負う場合にも、当該責任に関する損害賠償の合計額は、当該会員がCLUEに対して現実に支払った本アプリ、本クラウドサービス及び付帯サービスの利用料金（本ドローン及び本iPadの代金を含まない。）のうち、過去6か月間の期間に対応する月額料金相当額又は50万円のいずれか低い方の金額を上限とします。また、CLUEは、会員の事業機会の損失、逸失利益、データ消失・損壊によって生じた損害については、いかなる賠償責任も負いません。    当社は、ドローン施工管理くんの内容に関し、適法性、正確性、真実性、有用性、特定目的への適合性、適時性、完全性等について、いかなる保証も行うものではありません。 ドローン施工管理くんの利用に関して、当社は、契約責任、不法行為、その他請求原因の如何にかかわらず、また、当該損害の予見の可否を問わず、責任を負いません。 万が一、当社が会員に対して何らかの責任を負う場合にも、当該責任に関する損害賠償の合計額は、当該会員が過去6か月間に当社に支払ったドローン施工管理くんに関する代金及び利用料金の合計額又は50万円のいずれか低い方の金額を上限とします。また、当社は、会員の事業機会の損失、逸失利益、データ消失・損壊によって生じた損害については、いかなる賠償責任も負いません。</v>
      </c>
      <c r="DL19" s="170" t="str">
        <f>'回答結果（マスタ）'!DK19</f>
        <v/>
      </c>
      <c r="DM19" s="170" t="str">
        <f>'回答結果（マスタ）'!DL19</f>
        <v/>
      </c>
      <c r="DN19" s="170" t="str">
        <f>'回答結果（マスタ）'!DM19</f>
        <v/>
      </c>
      <c r="DO19" s="170" t="str">
        <f>'回答結果（マスタ）'!DN19</f>
        <v/>
      </c>
      <c r="DP19" s="170" t="str">
        <f>'回答結果（マスタ）'!DO19</f>
        <v/>
      </c>
      <c r="DQ19" s="170" t="str">
        <f>'回答結果（マスタ）'!DP19</f>
        <v/>
      </c>
      <c r="DR19" s="170" t="str">
        <f>'回答結果（マスタ）'!DQ19</f>
        <v/>
      </c>
      <c r="DS19" s="170" t="str">
        <f>'回答結果（マスタ）'!DR19</f>
        <v/>
      </c>
      <c r="DT19" s="170" t="str">
        <f>'回答結果（マスタ）'!DS19</f>
        <v/>
      </c>
      <c r="DU19" s="170" t="str">
        <f>'回答結果（マスタ）'!DT19</f>
        <v/>
      </c>
      <c r="DV19" s="170" t="str">
        <f>'回答結果（マスタ）'!DU19</f>
        <v/>
      </c>
      <c r="DW19" s="170" t="str">
        <f>'回答結果（マスタ）'!DV19</f>
        <v>法人事業部　萩原北斗</v>
      </c>
      <c r="DX19" s="170" t="str">
        <f>'回答結果（マスタ）'!DW19</f>
        <v>ホウジンジギョウブ　ハギハラホクト</v>
      </c>
      <c r="DY19" s="170" t="str">
        <f>'回答結果（マスタ）'!DX19</f>
        <v>03-6802-7996（平日10:00~19:00）
support@t-clue.com</v>
      </c>
      <c r="DZ19" s="170" t="str">
        <f>'回答結果（マスタ）'!DY19</f>
        <v>個人情報の取扱いに同意する</v>
      </c>
      <c r="EA19" s="170" t="str">
        <f>'回答結果（マスタ）'!DZ19</f>
        <v>著作権の取扱いに同意する</v>
      </c>
      <c r="EB19" s="170" t="str">
        <f>'回答結果（マスタ）'!EA19</f>
        <v>同意する</v>
      </c>
      <c r="EC19" s="170" t="str">
        <f>'回答結果（マスタ）'!EB19</f>
        <v>確認しました</v>
      </c>
    </row>
    <row r="20" spans="2:133" s="105" customFormat="1" ht="75.650000000000006" customHeight="1" x14ac:dyDescent="0.55000000000000004">
      <c r="B20" s="162"/>
      <c r="C20" s="220">
        <f>'回答結果（マスタ）'!B20</f>
        <v>17</v>
      </c>
      <c r="D20" s="169">
        <f>'回答結果（マスタ）'!C20</f>
        <v>45316.543564814812</v>
      </c>
      <c r="E20" s="169">
        <f>'回答結果（マスタ）'!D20</f>
        <v>45316.558275462965</v>
      </c>
      <c r="F20" s="170" t="str">
        <f>'回答結果（マスタ）'!E20</f>
        <v>anonymous</v>
      </c>
      <c r="G20" s="170" t="str">
        <f>'回答結果（マスタ）'!F20</f>
        <v/>
      </c>
      <c r="H20" s="170" t="str">
        <f>'回答結果（マスタ）'!G20</f>
        <v/>
      </c>
      <c r="I20" s="170" t="str">
        <f>'回答結果（マスタ）'!H20</f>
        <v>株式会社CLUE</v>
      </c>
      <c r="J20" s="170" t="str">
        <f>'回答結果（マスタ）'!I20</f>
        <v>クルー</v>
      </c>
      <c r="K20" s="170" t="str">
        <f>'回答結果（マスタ）'!J20</f>
        <v>日本国</v>
      </c>
      <c r="L20" s="170" t="str">
        <f>'回答結果（マスタ）'!K20</f>
        <v>1010401113852</v>
      </c>
      <c r="M20" s="170" t="str">
        <f>'回答結果（マスタ）'!L20</f>
        <v>50⼈超100⼈以下</v>
      </c>
      <c r="N20" s="170" t="str">
        <f>'回答結果（マスタ）'!M20</f>
        <v>１億円超３億円以下</v>
      </c>
      <c r="O20" s="170" t="str">
        <f>'回答結果（マスタ）'!N20</f>
        <v>東京都品川区北品川６丁目７番２９号ガーデンシティ品川御殿山３階</v>
      </c>
      <c r="P20" s="170" t="str">
        <f>'回答結果（マスタ）'!O20</f>
        <v>https://corp.t-clue.com/</v>
      </c>
      <c r="Q20" s="170" t="str">
        <f>'回答結果（マスタ）'!P20</f>
        <v>無し;</v>
      </c>
      <c r="R20" s="170" t="str">
        <f>'回答結果（マスタ）'!Q20</f>
        <v>全国;</v>
      </c>
      <c r="S20" s="170" t="str">
        <f>'回答結果（マスタ）'!R20</f>
        <v>ドローンを用いた、インフラや建造物の劣化状況や建築現場の施工状況の確認のための技術及びサービス（DroneRoofer、ドローン施工管理くん）</v>
      </c>
      <c r="T20" s="170" t="str">
        <f>'回答結果（マスタ）'!S20</f>
        <v/>
      </c>
      <c r="U20" s="170" t="str">
        <f>'回答結果（マスタ）'!T20</f>
        <v>タブレットを用いて誰でも安全かつ効率的にドローン操縦ができ、屋内外の目視が困難な閉所や高所の対象物の劣化状況や施工状況の確認を容易にする。得られた画像の分析や報告書作成の自動化等も相談可能。</v>
      </c>
      <c r="V20" s="170" t="str">
        <f>'回答結果（マスタ）'!U20</f>
        <v>https://www.drone-roofer.com/　https://www.drone-sekoukanri.com/　https://prtimes.jp/main/html/rd/p/000000022.000016203.html　https://corp.t-clue.com/drone-dx/</v>
      </c>
      <c r="W20" s="170" t="str">
        <f>'回答結果（マスタ）'!V20</f>
        <v xml:space="preserve">
</v>
      </c>
      <c r="X20" s="170" t="str">
        <f>'回答結果（マスタ）'!W20</f>
        <v/>
      </c>
      <c r="Y20" s="170" t="str">
        <f>'回答結果（マスタ）'!X20</f>
        <v>複数の要素技術により構成される</v>
      </c>
      <c r="Z20" s="170" t="str">
        <f>'回答結果（マスタ）'!Y20</f>
        <v/>
      </c>
      <c r="AA20" s="170" t="str">
        <f>'回答結果（マスタ）'!Z20</f>
        <v/>
      </c>
      <c r="AB20" s="170" t="str">
        <f>'回答結果（マスタ）'!AA20</f>
        <v/>
      </c>
      <c r="AC20" s="170" t="str">
        <f>'回答結果（マスタ）'!AB20</f>
        <v/>
      </c>
      <c r="AD20" s="170" t="str">
        <f>'回答結果（マスタ）'!AC20</f>
        <v>ドローン自動操縦技術（DroneRoofer）</v>
      </c>
      <c r="AE20" s="170" t="str">
        <f>'回答結果（マスタ）'!AD20</f>
        <v/>
      </c>
      <c r="AF20" s="170" t="str">
        <f>'回答結果（マスタ）'!AE20</f>
        <v>株式会社CLUE</v>
      </c>
      <c r="AG20" s="170" t="str">
        <f>'回答結果（マスタ）'!AF20</f>
        <v>クルー</v>
      </c>
      <c r="AH20" s="170" t="str">
        <f>'回答結果（マスタ）'!AG20</f>
        <v>1010401113852</v>
      </c>
      <c r="AI20" s="170" t="str">
        <f>'回答結果（マスタ）'!AH20</f>
        <v>東京都品川区北品川６丁目７番２９号ガーデンシティ品川御殿山３階</v>
      </c>
      <c r="AJ20" s="170" t="str">
        <f>'回答結果（マスタ）'!AI20</f>
        <v>続けて回答する</v>
      </c>
      <c r="AK20" s="170" t="str">
        <f>'回答結果（マスタ）'!AJ20</f>
        <v>ドローン自動操縦技術（ドローン施工管理くん）</v>
      </c>
      <c r="AL20" s="170" t="str">
        <f>'回答結果（マスタ）'!AK20</f>
        <v/>
      </c>
      <c r="AM20" s="170" t="str">
        <f>'回答結果（マスタ）'!AL20</f>
        <v>株式会社CLUE</v>
      </c>
      <c r="AN20" s="170" t="str">
        <f>'回答結果（マスタ）'!AM20</f>
        <v>クルー</v>
      </c>
      <c r="AO20" s="170" t="str">
        <f>'回答結果（マスタ）'!AN20</f>
        <v>1010401113852</v>
      </c>
      <c r="AP20" s="170" t="str">
        <f>'回答結果（マスタ）'!AO20</f>
        <v>東京都品川区北品川６丁目７番２９号ガーデンシティ品川御殿山３階</v>
      </c>
      <c r="AQ20" s="170" t="str">
        <f>'回答結果（マスタ）'!AP20</f>
        <v>続けて回答する</v>
      </c>
      <c r="AR20" s="170" t="str">
        <f>'回答結果（マスタ）'!AQ20</f>
        <v>ドローン遠隔点検システム</v>
      </c>
      <c r="AS20" s="170" t="str">
        <f>'回答結果（マスタ）'!AR20</f>
        <v/>
      </c>
      <c r="AT20" s="170" t="str">
        <f>'回答結果（マスタ）'!AS20</f>
        <v>株式会社CLUE</v>
      </c>
      <c r="AU20" s="170" t="str">
        <f>'回答結果（マスタ）'!AT20</f>
        <v>クルー</v>
      </c>
      <c r="AV20" s="170" t="str">
        <f>'回答結果（マスタ）'!AU20</f>
        <v>1010401113852</v>
      </c>
      <c r="AW20" s="170" t="str">
        <f>'回答結果（マスタ）'!AV20</f>
        <v>東京都品川区北品川６丁目７番２９号ガーデンシティ品川御殿山３階</v>
      </c>
      <c r="AX20" s="170" t="str">
        <f>'回答結果（マスタ）'!AW20</f>
        <v>続けて回答する</v>
      </c>
      <c r="AY20" s="170" t="str">
        <f>'回答結果（マスタ）'!AX20</f>
        <v>画像の自動分類と異常箇所の検出技術</v>
      </c>
      <c r="AZ20" s="170" t="str">
        <f>'回答結果（マスタ）'!AY20</f>
        <v/>
      </c>
      <c r="BA20" s="170" t="str">
        <f>'回答結果（マスタ）'!AZ20</f>
        <v>株式会社CLUE</v>
      </c>
      <c r="BB20" s="170" t="str">
        <f>'回答結果（マスタ）'!BA20</f>
        <v>クルー</v>
      </c>
      <c r="BC20" s="170" t="str">
        <f>'回答結果（マスタ）'!BB20</f>
        <v>1010401113852</v>
      </c>
      <c r="BD20" s="170" t="str">
        <f>'回答結果（マスタ）'!BC20</f>
        <v>東京都品川区北品川６丁目７番２９号ガーデンシティ品川御殿山３階</v>
      </c>
      <c r="BE20" s="170" t="str">
        <f>'回答結果（マスタ）'!BD20</f>
        <v>続けて回答する</v>
      </c>
      <c r="BF20" s="170" t="str">
        <f>'回答結果（マスタ）'!BE20</f>
        <v>劣化状況の自動判定技術</v>
      </c>
      <c r="BG20" s="170" t="str">
        <f>'回答結果（マスタ）'!BF20</f>
        <v/>
      </c>
      <c r="BH20" s="170" t="str">
        <f>'回答結果（マスタ）'!BG20</f>
        <v>株式会社CLUE</v>
      </c>
      <c r="BI20" s="170" t="str">
        <f>'回答結果（マスタ）'!BH20</f>
        <v>クルー</v>
      </c>
      <c r="BJ20" s="170" t="str">
        <f>'回答結果（マスタ）'!BI20</f>
        <v>1010401113852</v>
      </c>
      <c r="BK20" s="170" t="str">
        <f>'回答結果（マスタ）'!BJ20</f>
        <v>東京都品川区北品川６丁目７番２９号ガーデンシティ品川御殿山３階</v>
      </c>
      <c r="BL20" s="170" t="str">
        <f>'回答結果（マスタ）'!BK20</f>
        <v>続けて回答する</v>
      </c>
      <c r="BM20" s="170">
        <f>'回答結果（マスタ）'!BL20</f>
        <v>0</v>
      </c>
      <c r="BN20" s="170" t="str">
        <f>'回答結果（マスタ）'!BM20</f>
        <v>有</v>
      </c>
      <c r="BO20" s="170" t="str">
        <f>'回答結果（マスタ）'!BN20</f>
        <v>土木構造物（道路、トンネル、橋梁、導管等の埋設物、等）;建築物（家屋、事業所、工場、畜舎、倉庫、等）;</v>
      </c>
      <c r="BP20" s="170" t="str">
        <f>'回答結果（マスタ）'!BO20</f>
        <v>静止画や動画データ;</v>
      </c>
      <c r="BQ20" s="170" t="str">
        <f>'回答結果（マスタ）'!BP20</f>
        <v>操作用機器（コントローラー）と観測機器（ドローン、移動ロボット、等）を無線接続し、現場の担当者により遠隔操作;操作用機器（コントローラー）と観測機器（ドローン、移動ロボット、等）を無線接続し、遠隔地の担当者により遠隔操作;</v>
      </c>
      <c r="BR20" s="170" t="str">
        <f>'回答結果（マスタ）'!BQ20</f>
        <v>レベル3：実装（製品・サービスとして提供されている）</v>
      </c>
      <c r="BS20" s="170" t="str">
        <f>'回答結果（マスタ）'!BR20</f>
        <v>コントローラーとドローンをWi-Fiにより無線接続し、タブレット端末の画面をタップする操作のみでドローン操縦や自動飛行（フリーハンドでの飛行経路指定や経路記憶による定点観測など）が可能（ドローンはDJI製ドローンやAutel製ドローンなど複数メーカーの機体に対応）。飛行環境は、GPS環境下及びGPS非環境下（屋内など）に対応している。
ドローンは障害物検知機能を有しており、障害物を検知した際に停止や回避行動を取ることが可能。また、電波状態の不安定な環境下で制御不能な事態に陥った場合に軌道上の障害物を検知・回避しながら 自動的に離陸地点まで帰還することが可能。
取得した画像はドローン本体のストレージに保存され、ドローンの着陸後、タブレット端末へ転送・保存し、その後クラウドに自動転送することが可能。
既にある建築物や土木構造物を対象とした活用では、ドローンに搭載したカメラにより、戸建・マンションなどの住宅や倉庫・工場など非住宅など建物の屋根や外装の撮影を行い、撮影画像から屋根や外壁の経年劣化や地震・台風などの災害発生後の状況に関する情報の取得を行う。
建築物や土木構造物の施工現場での活用では、ドローンに搭載したカメラにより、建設現場全体や特定エリアの撮影を行い、撮影画像から施工状況の把握や日々の差分に関する情報の取得を行う。撮影した画像からオルソ画像や点群データを取得し、建設現場全体の状況把握や点群ベースでの差分検出を行うことも可能。</v>
      </c>
      <c r="BT20" s="170" t="str">
        <f>'回答結果（マスタ）'!BS20</f>
        <v>観測機器名： Mavic 3 Enterprise
https://enterprise.dji.com/jp/mavic-3-enterprise/specs
観測機器名： DJI Mini 3 Pro
https://www.dji.com/jp/mini-3-pro/specs</v>
      </c>
      <c r="BU20" s="170" t="str">
        <f>'回答結果（マスタ）'!BT20</f>
        <v>観測機器名： Mavic 3 Enterprise
https://enterprise.dji.com/jp/mavic-3-enterprise/specs
観測機器名： DJI Mini 3 Pro
https://www.dji.com/jp/mini-3-pro/specs</v>
      </c>
      <c r="BV20" s="170" t="str">
        <f>'回答結果（マスタ）'!BU20</f>
        <v>有</v>
      </c>
      <c r="BW20" s="170" t="str">
        <f>'回答結果（マスタ）'!BV20</f>
        <v>過去データと取得したデータとの差分分析をすることで、経年劣化状況（亀裂、傷、欠損、動作異常、異音、異常振動、温度異常、漏えい電流、漏えいガス、等）を検出;</v>
      </c>
      <c r="BX20" s="170" t="str">
        <f>'回答結果（マスタ）'!BW20</f>
        <v>レベル2：応用（製品・サービスとしての提供に向けて実証試験段階である）</v>
      </c>
      <c r="BY20" s="170" t="str">
        <f>'回答結果（マスタ）'!BX20</f>
        <v>取得した静止画データ又は動画データに対して、独自の分析モデルを用いて「画像の自動分類」及び「異常箇所の自動検出」を行う。「画像の自動分類」では、例えば家屋全景が写っている写真や、建設現場全体を撮影した写真、特定の重機を撮影した写真などを分類する。「異常箇所の自動検出」では、例えば瓦の剥がれがある屋根、傷や汚れのついた太陽光パネル、ひび割れの入った外壁などの箇所をセグメンテーションして検出する。
独自のモデルでカバーしていないクラスについても、「画像撮影→データアップロード→アノテーション→モデル更新→適用」のフローを一連のシステムとして提供可能なため、ユーザー企業独自のモデル構築と活用の仕組みを提供することが可能。</v>
      </c>
      <c r="BZ20" s="170" t="str">
        <f>'回答結果（マスタ）'!BY20</f>
        <v>取得していない;</v>
      </c>
      <c r="CA20" s="170" t="str">
        <f>'回答結果（マスタ）'!BZ20</f>
        <v>両方取得していない</v>
      </c>
      <c r="CB20" s="170" t="str">
        <f>'回答結果（マスタ）'!CA20</f>
        <v/>
      </c>
      <c r="CC20" s="170" t="str">
        <f>'回答結果（マスタ）'!CB20</f>
        <v/>
      </c>
      <c r="CD20" s="170" t="str">
        <f>'回答結果（マスタ）'!CC20</f>
        <v/>
      </c>
      <c r="CE20" s="170" t="str">
        <f>'回答結果（マスタ）'!CD20</f>
        <v/>
      </c>
      <c r="CF20" s="170" t="str">
        <f>'回答結果（マスタ）'!CE20</f>
        <v>準拠するガイドラインはないが独自に脆弱性検査を実施している</v>
      </c>
      <c r="CG20" s="170" t="str">
        <f>'回答結果（マスタ）'!CF20</f>
        <v/>
      </c>
      <c r="CH20" s="170" t="str">
        <f>'回答結果（マスタ）'!CG20</f>
        <v>専用のツールを用いた脆弱性診断を実施;</v>
      </c>
      <c r="CI20" s="170" t="str">
        <f>'回答結果（マスタ）'!CH20</f>
        <v/>
      </c>
      <c r="CJ20" s="170" t="str">
        <f>'回答結果（マスタ）'!CI20</f>
        <v/>
      </c>
      <c r="CK20" s="170" t="str">
        <f>'回答結果（マスタ）'!CJ20</f>
        <v>日本国内のデータセンタ</v>
      </c>
      <c r="CL20" s="170" t="str">
        <f>'回答結果（マスタ）'!CK20</f>
        <v>データベースへのアクセスをIAM（Identity and Access Management）を使⽤し て厳格に管理している。また、アクセスやデータの転送は、SSL/TLSなどの暗号 化通信を使⽤してセキュアに⾏なっている。</v>
      </c>
      <c r="CM20" s="170" t="str">
        <f>'回答結果（マスタ）'!CL20</f>
        <v>【管理者権限機能】一般ユーザから管理者権限へ昇格させる機能を有している、または、管理者権限で動作するように設計されている（例）ID管理システム、等;【コンピューティングリソース等に対するアクセス権限機能】コンピューティングリソース（CPU、メモリ、ストレージ）、または、ネットワークにアクセスする権限を有している（例） OS、ハイパーバイザー（仮想化基盤ソフトウェア）、 等;【データ等へのアクセス制御機能】データへのアクセスを制御するよう設計されている、また、システムやデバイスを制御する機能へのアクセスを制御するように設計されている（例）バックアップサービス、リカバリマネージャー、NAS、SAN、等;【ネットワーク制御・ウィルス対策に関する機能】ネットワーク制御・管理に関する機能やウィルス対策などのセキュリティに関する機能を有している（例）DNSリゾルバ、DNSサーバ、ウィルス対策ソフトウェア、暗号化ソフトウェア、等;【セキュリティの境界外で動作する機能】セキュリティ対策が施されている境界の外側で動作する機能を有する（例）ファイアウォール、IDS（不正侵入検知システム）/IPS（不正侵入防止システム）、等;</v>
      </c>
      <c r="CN20" s="170" t="str">
        <f>'回答結果（マスタ）'!CM20</f>
        <v>【付与する権限の最小化】ソフトウェア及びプラットフォームへのアクセス権はユーザーごとに必要最低限の範囲で付与し、重要な資産への不正アクセスを防止している（例）アクセス権管理専用のプラットフォームを使用し個々の管理者を識別している、等;【ネットワークの保護】ソフトウェア、プラットフォーム及び関連データへの直接アクセスを最小限に抑えるため、ネットワークを保護している（例）インターネットと社内基幹系業務システムとの分離（ネットワーク分離）、プロキシの利用、SDP（Software Defined Perimeter）の利用、ファイアウォールの利用、リモートアクセス管理の実施、等;</v>
      </c>
      <c r="CO20" s="170" t="str">
        <f>'回答結果（マスタ）'!CN20</f>
        <v>【データ（資産）の特定、ラベル付け・保護】データ資産の特定、重要度と影響で分類、管理ポリシーの策定を実施の上、データ侵害への対応（例：暗号化制御、データ難読化対応等）、攻撃時の回復手順策定を実施している;【付与する権限の最小化、アクセスレベルの設定】データ資産への不正なアクセスを防止するため、ユーザーに必要最小範囲へのアクセス権の付与や職掌権限にもとづく適切なアクセスレベルの設定を実施している（例）属性情報ベースのアクセス権制御（ABAC）等;【通信の暗号化】ネットワークに対する不正な接続を防止するための適切な対策を実施している。また、データを送受信するにあたり、脆弱性の少ないプロトコルを使用している（例）TLS 1.3プロトコルの利用 等;【データのバックアップ】障害発生時、迅速な復旧作業が可能となるよう障害時対応計画を策定し、その有効性を確認している。また、データ消失等の事態に備え、バックアップ及びリストアの仕組みを実装し、その有効性を確認している;</v>
      </c>
      <c r="CP20" s="170" t="str">
        <f>'回答結果（マスタ）'!CO20</f>
        <v>ソフトウェア・コンポーネントを管理している</v>
      </c>
      <c r="CQ20" s="170" t="str">
        <f>'回答結果（マスタ）'!CP20</f>
        <v>プラットフォーム上の全てのソフトウェア（サードパーティ製ソフトウェア、OSSを含む）のソフトウェア・コンポーネントのインベントリ（ソフトウェア部品表（SBOM：software bill of materials））を作成しているが、SBOM データを標準フォーマットでは管理していない</v>
      </c>
      <c r="CR20" s="170" t="str">
        <f>'回答結果（マスタ）'!CQ20</f>
        <v>【パッチ適用への活用】ソフトウェア・コンポーネントのインベントリ（ソフトウェア部品表（SBOM：software bill of materials））を活用し、効率的に適切なタイミングでパッチ適用を実施している;【リスク評価への活用】プラットフォーム上の全てのソフトウェア（サードパーティ製ソフトウェア、OSSを含む）について、ソフトウェア・コンポーネントのインベントリ（ソフトウェア部品表（SBOM：software bill of materials））を活用し、脆弱性や OSS ライセンス等に関わるリスクを評価している;</v>
      </c>
      <c r="CS20" s="170" t="str">
        <f>'回答結果（マスタ）'!CR20</f>
        <v/>
      </c>
      <c r="CT20" s="170" t="str">
        <f>'回答結果（マスタ）'!CS20</f>
        <v>【データ保護に関わる対策の実施】データの漏洩・改ざんを防止するため、悪質なコードの実行等の攻撃についてモニタリングを実施している。また、検知したイベントを分析し、攻撃の標的及び手法を理解するために活用している;【ネットワークに関わる対策の実施】不正侵入等を防ぐため、ネットワークデバイスの脆弱性に対してセキュリティ対策を実施している （例）ファイアウォールの設定、境界保護、トラフィックの監視、暗号化された新型プロトコルの利用、等;【人（要員）に関わる対策の実施（教育等）】セキュリティインシデントの発生時を想定して、対応方針・手順の策定、人材育成を実施している （例）対応計画や復旧計画の策定・評価、緊急時対応訓練、セキュリティ管理人材の育成研修プラットフォーム上のソフトウェアのセキュリティイベントを監視している、等;</v>
      </c>
      <c r="CU20" s="170" t="str">
        <f>'回答結果（マスタ）'!CT20</f>
        <v>ソフトウェアの開発及び運用に関わるメンバーに画一的なトレーニングを実施している;</v>
      </c>
      <c r="CV20" s="170" t="str">
        <f>'回答結果（マスタ）'!CU20</f>
        <v>【自動化ツールの活用】テスト自動化ツールを採用することで、テストの一貫した実行と結果の正確な確認を実施しつつ、テストに掛かる工数を最小化している;【静的解析の実施】静的解析（コードベースでの分析）を実施している（例）コードスキャナーを使用して主要なバグを検出している、ハードコードされたパスワードや暗号鍵等がないかを確認している、等;【動的解析の実施】動的解析（実際にプログラムを実行し分析）を実施している（例）テストケースに基づきブラックボックステストを実施している、リグレッションテストを実施している、ソフトウェアがWebサービスを提供する場合はWeb アプリケーションスキャナーなどを使用して脆弱性を検出している、等;【コンポーネント（ソフトウェアを構成する部品・構成要素）の把握・適切な管理】ソフトウェアに含まれているコンポーネント（OSS等の外部ソース含む）について、脆弱性データベース等を活用し脆弱性を継続的に監視している;【継続的な改善対応】検証の結果見つかったバグを修正し、かつ開発プロセスの早い段階でバグを発見し修正するために必要なプロセスの改善を実施している;</v>
      </c>
      <c r="CW20" s="170" t="str">
        <f>'回答結果（マスタ）'!CV20</f>
        <v>非公表（47都道府県での導入実績あり）</v>
      </c>
      <c r="CX20" s="170" t="str">
        <f>'回答結果（マスタ）'!CW20</f>
        <v>0件</v>
      </c>
      <c r="CY20" s="170" t="str">
        <f>'回答結果（マスタ）'!CX20</f>
        <v>①発注者 
大手ハウスメーカー
②概要 
同社で実施する戸建て住宅点検において、オーナー満足度を高めながら効率的に点検を行う方法（労働環境の改善）を模索していた。本来ドローンではスティック操作が必要になるため操縦技術の取得のハードルがあった。本サービスでは、iPadの画面タップでのドローン操縦を可能にする技術を有しており、操縦技術ハードルを下げることで誰でも屋根外装のドローン点検を可能にしており、効率的かつ安全な点検の実施を実現している。現在では全国のアフター点検作業者様にサービスを利用いただいている。
③参考URL 
https://drone-journal.impress.co.jp/docs/news/1185447.html
https://www.sekisuihouse.co.jp/library/company/topics/datail/__icsFiles/afieldfile/2019/08/19/20190716.pdf
④投資対効果：
従来は2人で約1時間、のべ約2時間かかっていた屋根外装点検時間を、1人で約30分に短縮。
※記者会見資料よりhttps://built.itmedia.co.jp/bt/articles/1907/24/news035_4.html</v>
      </c>
      <c r="CZ20" s="170" t="str">
        <f>'回答結果（マスタ）'!CY20</f>
        <v>①発注者 
大手ゼネコン
②概要 
建設現場における人員不足が発生している中、工事を予定通りに実施するため進捗管理や現場管理を適切かつ効率的に実施したいニーズがあった。
原来では人が歩いて確認を行うことが主流ではあったが、ドローンを活用することで現場全体の状態確認をすることが可能となった。ただ、進捗把握には定点からの撮影が好ましいが手動操作では同一地点からの撮影が難しいこと、現場で安全に飛行させるには撮操縦技術が必要になることが課題としてあった。同技術では撮影地点の記録と地点間の移動を自動で行う技術を有しているため、継続的な定点撮影が可能となり、また地点間の移動の自動化により操縦技術の要件ハードルを下げることが可能となった。
また、法令上ドローンの飛行可能な高度に制限があるため、敷地が広域な場合は全体を写す空撮が難しい。そのため、指定ルートの飛行とルート上での連続撮影（2秒に1回撮影）とオルソ画像の生成を組み合わせることで広いエリアでも情報収集と状況把握が可能となる。
③参考URL 
なし
④投資対効果：
定点撮影：情報収集（巡回）1回あたりで時間にして1/10程度になることが見込まれる。</v>
      </c>
      <c r="DA20" s="170" t="str">
        <f>'回答結果（マスタ）'!CZ20</f>
        <v/>
      </c>
      <c r="DB20" s="170" t="str">
        <f>'回答結果（マスタ）'!DA20</f>
        <v/>
      </c>
      <c r="DC20" s="170" t="str">
        <f>'回答結果（マスタ）'!DB20</f>
        <v/>
      </c>
      <c r="DD20" s="170" t="str">
        <f>'回答結果（マスタ）'!DC20</f>
        <v>無人航空機（ドローン、ラジコン機等）の安全な飛行のためのガイドライン（国土交通省）</v>
      </c>
      <c r="DE20" s="170" t="str">
        <f>'回答結果（マスタ）'!DD20</f>
        <v>ドローン機体に搭載されているリポバッテリーに衝撃が加わると発火する恐れがある。 
防爆仕様ではないため、火薬庫等の危険場所では使用できない。 
荒天時や強風で波が高い場合、海では大潮で潮の流れが早い場合には使用できない。
 風速5m/s以上の突風発生時には使用できない。</v>
      </c>
      <c r="DF20" s="170" t="str">
        <f>'回答結果（マスタ）'!DE20</f>
        <v>＜DroneRoofer（ドローンルーファー）＞
タブレット端末（iOS/Android）の簡単な操作でドローンを操縦でき、戸建住宅やビル・マンションなどの屋根外装点検を簡単に行うことが可能なアプリケーション。
またドローンにより撮影された写真から屋根や外壁の寸法や面積の算出や報告書の作成ができ、点検作業・積算作業・見積作成を効率化を実現し点検から工事提案まで一気通貫で業務効率化を支援。
全国47都道府県のリフォーム・ハウスメーカーでの導入実績のほか、大手ハウスメーカーがアフターメンテナンスでの導入実績多数。
DroneRoofer製品紹介：https://www.drone-roofer.com/
活用事例（自社運営ウェブメディア『MOTTOBE』）：https://drone-roofer.com/mottobe/
＜ドローン施工管理くん＞
iPadの画面タップだけでドローンの操作ができることに加え、撮影地点の登録と地点間の移動の自動化により定点撮影の効率化を支援しています。
ドローンの操作・定点撮影を誰でも簡単に行えることに加え、ドローンの操縦に不慣れな方でも、ドローンを操縦される方が複数名いらっしゃる現場でも、当初の担当者が異動となった場合でも同じ場所画角での空撮が可能となります。
NETIS登録済み
https://www.netis.mlit.go.jp/netis/pubsearch/details?regNo=KT-220221%20
＜ドローン遠隔点検システム＞
遠隔地にいる有識者との間でのリアルタイムな映像共有や写真確認を実現することで、「安全に」「誰でも簡単に」点検業務を行うことを可能にし、結果として深刻な人材不足の解消と、効率的なインフラ点検を実現する。
東京都 DX Scrum Team Projectで実地検証を実施：https://prtimes.jp/main/html/rd/p/000000022.000016203.html
＜ドローンを活用したDX支援サービス＞
産業用のドローンの導入・活用支援やドローンを活用したDX化の実現に向けた検証・プロジェクト支援、業務定着・定着後のサポートなどをワンストップで対応。
https://corp.t-clue.com/drone-dx/</v>
      </c>
      <c r="DG20" s="170" t="str">
        <f>'回答結果（マスタ）'!DF20</f>
        <v>日本国の裁判所</v>
      </c>
      <c r="DH20" s="170" t="str">
        <f>'回答結果（マスタ）'!DG20</f>
        <v>日本法</v>
      </c>
      <c r="DI20" s="170" t="str">
        <f>'回答結果（マスタ）'!DH20</f>
        <v>はい</v>
      </c>
      <c r="DJ20" s="170" t="str">
        <f>'回答結果（マスタ）'!DI20</f>
        <v>はい</v>
      </c>
      <c r="DK20" s="170" t="str">
        <f>'回答結果（マスタ）'!DJ20</f>
        <v>CLUEは、DroneRooferの内容に関し、適法性、正確性、真実性、有用性、特定目的への適合性、適時性、完全性等について、いかなる保証も行わず、いかなる責任も負いません。 DroneRooferは現状有姿で提供されるものであり、会員のご判断の下適切に利用ください。会員によるDroneRooferのご利用に関して、会員に損害が発生した場合であっても、当該損害の発生につきCLUEに故意または重過失が無い限り、CLUEは、契約責任、不法行為、その他請求原因の如何にかかわらず、また、当該損害の予見の可否を問わず、一切の責任を負いません。 万が一、CLUEが会員に対して何らかの責任を負う場合にも、当該責任に関する損害賠償の合計額は、当該会員がCLUEに対して現実に支払った本アプリ、本クラウドサービス及び付帯サービスの利用料金（本ドローン及び本iPadの代金を含まない。）のうち、過去6か月間の期間に対応する月額料金相当額又は50万円のいずれか低い方の金額を上限とします。また、CLUEは、会員の事業機会の損失、逸失利益、データ消失・損壊によって生じた損害については、いかなる賠償責任も負いません。  当社は、ドローン施工管理くんの内容に関し、適法性、正確性、真実性、有用性、特定目的への適合性、適時性、完全性等について、いかなる保証も行うものではありません。 ドローン施工管理くんの利用に関して、当社は、契約責任、不法行為、その他請求原因の如何にかかわらず、また、当該損害の予見の可否を問わず、責任を負いません。 万が一、当社が会員に対して何らかの責任を負う場合にも、当該責任に関する損害賠償の合計額は、当該会員が過去6か月間に当社に支払ったドローン施工管理くんに関する代金及び利用料金の合計額又は50万円のいずれか低い方の金額を上限とします。また、当社は、会員の事業機会の損失、逸失利益、データ消失・損壊によって生じた損害については、いかなる賠償責任も負いません。</v>
      </c>
      <c r="DL20" s="170" t="str">
        <f>'回答結果（マスタ）'!DK20</f>
        <v/>
      </c>
      <c r="DM20" s="170" t="str">
        <f>'回答結果（マスタ）'!DL20</f>
        <v/>
      </c>
      <c r="DN20" s="170" t="str">
        <f>'回答結果（マスタ）'!DM20</f>
        <v/>
      </c>
      <c r="DO20" s="170" t="str">
        <f>'回答結果（マスタ）'!DN20</f>
        <v/>
      </c>
      <c r="DP20" s="170" t="str">
        <f>'回答結果（マスタ）'!DO20</f>
        <v/>
      </c>
      <c r="DQ20" s="170" t="str">
        <f>'回答結果（マスタ）'!DP20</f>
        <v/>
      </c>
      <c r="DR20" s="170" t="str">
        <f>'回答結果（マスタ）'!DQ20</f>
        <v/>
      </c>
      <c r="DS20" s="170" t="str">
        <f>'回答結果（マスタ）'!DR20</f>
        <v/>
      </c>
      <c r="DT20" s="170" t="str">
        <f>'回答結果（マスタ）'!DS20</f>
        <v/>
      </c>
      <c r="DU20" s="170" t="str">
        <f>'回答結果（マスタ）'!DT20</f>
        <v/>
      </c>
      <c r="DV20" s="170" t="str">
        <f>'回答結果（マスタ）'!DU20</f>
        <v/>
      </c>
      <c r="DW20" s="170" t="str">
        <f>'回答結果（マスタ）'!DV20</f>
        <v>法人事業部　萩原北斗</v>
      </c>
      <c r="DX20" s="170" t="str">
        <f>'回答結果（マスタ）'!DW20</f>
        <v>ホウジンジギョウブ ハギハラホクト</v>
      </c>
      <c r="DY20" s="170" t="str">
        <f>'回答結果（マスタ）'!DX20</f>
        <v>03-6802-7996（平日10:00~19:00）
support@t-clue.com</v>
      </c>
      <c r="DZ20" s="170" t="str">
        <f>'回答結果（マスタ）'!DY20</f>
        <v>個人情報の取扱いに同意する</v>
      </c>
      <c r="EA20" s="170" t="str">
        <f>'回答結果（マスタ）'!DZ20</f>
        <v>著作権の取扱いに同意する</v>
      </c>
      <c r="EB20" s="170" t="str">
        <f>'回答結果（マスタ）'!EA20</f>
        <v>同意する</v>
      </c>
      <c r="EC20" s="170" t="str">
        <f>'回答結果（マスタ）'!EB20</f>
        <v>確認しました</v>
      </c>
    </row>
    <row r="21" spans="2:133" ht="75.650000000000006" customHeight="1" x14ac:dyDescent="0.55000000000000004">
      <c r="B21" s="139"/>
      <c r="C21" s="168">
        <f>'回答結果（マスタ）'!B21</f>
        <v>18</v>
      </c>
      <c r="D21" s="169">
        <f>'回答結果（マスタ）'!C21</f>
        <v>45316.626666666663</v>
      </c>
      <c r="E21" s="169">
        <f>'回答結果（マスタ）'!D21</f>
        <v>45316.641481481478</v>
      </c>
      <c r="F21" s="170" t="str">
        <f>'回答結果（マスタ）'!E21</f>
        <v>anonymous</v>
      </c>
      <c r="G21" s="170" t="str">
        <f>'回答結果（マスタ）'!F21</f>
        <v/>
      </c>
      <c r="H21" s="170" t="str">
        <f>'回答結果（マスタ）'!G21</f>
        <v/>
      </c>
      <c r="I21" s="171" t="str">
        <f>'回答結果（マスタ）'!H21</f>
        <v>株式会社太平洋コンサルタント</v>
      </c>
      <c r="J21" s="171" t="str">
        <f>'回答結果（マスタ）'!I21</f>
        <v>タイヘイヨウコンサルタント</v>
      </c>
      <c r="K21" s="171" t="str">
        <f>'回答結果（マスタ）'!J21</f>
        <v>日本国</v>
      </c>
      <c r="L21" s="171" t="str">
        <f>'回答結果（マスタ）'!K21</f>
        <v>7040001049885</v>
      </c>
      <c r="M21" s="171" t="str">
        <f>'回答結果（マスタ）'!L21</f>
        <v>300⼈超</v>
      </c>
      <c r="N21" s="171" t="str">
        <f>'回答結果（マスタ）'!M21</f>
        <v>5,000万円以下</v>
      </c>
      <c r="O21" s="171" t="str">
        <f>'回答結果（マスタ）'!N21</f>
        <v>東京都千代田区神田錦町2丁目9番地 コンフォール安田ビル3階</v>
      </c>
      <c r="P21" s="171" t="str">
        <f>'回答結果（マスタ）'!O21</f>
        <v>https://www.taiheiyo-c.co.jp/</v>
      </c>
      <c r="Q21" s="171" t="str">
        <f>'回答結果（マスタ）'!P21</f>
        <v>中央省庁（全省庁統一資格）;都道府県;市区町村;</v>
      </c>
      <c r="R21" s="171" t="str">
        <f>'回答結果（マスタ）'!Q21</f>
        <v>全国;</v>
      </c>
      <c r="S21" s="171" t="str">
        <f>'回答結果（マスタ）'!R21</f>
        <v>ウォールサーベイシステム</v>
      </c>
      <c r="T21" s="171" t="str">
        <f>'回答結果（マスタ）'!S21</f>
        <v/>
      </c>
      <c r="U21" s="171" t="str">
        <f>'回答結果（マスタ）'!T21</f>
        <v>タイル張り外壁の打診調査技術。吊り下げ型のロボットによる打診で足場の設置が必要な従来法よりも大幅な工期短縮。打診状況のビデオ撮影と映像解析技術により打診のトレーサビリティ確保および記録精度向上を実現。</v>
      </c>
      <c r="V21" s="171" t="str">
        <f>'回答結果（マスタ）'!U21</f>
        <v>https://www.taiheiyo-c.co.jp/cement/wallsurvey/</v>
      </c>
      <c r="W21" s="171" t="str">
        <f>'回答結果（マスタ）'!V21</f>
        <v/>
      </c>
      <c r="X21" s="171" t="str">
        <f>'回答結果（マスタ）'!W21</f>
        <v/>
      </c>
      <c r="Y21" s="171" t="str">
        <f>'回答結果（マスタ）'!X21</f>
        <v>複数の要素技術により構成される</v>
      </c>
      <c r="Z21" s="171" t="str">
        <f>'回答結果（マスタ）'!Y21</f>
        <v/>
      </c>
      <c r="AA21" s="171" t="str">
        <f>'回答結果（マスタ）'!Z21</f>
        <v/>
      </c>
      <c r="AB21" s="171" t="str">
        <f>'回答結果（マスタ）'!AA21</f>
        <v/>
      </c>
      <c r="AC21" s="171" t="str">
        <f>'回答結果（マスタ）'!AB21</f>
        <v/>
      </c>
      <c r="AD21" s="171" t="str">
        <f>'回答結果（マスタ）'!AC21</f>
        <v>ウォールサーベイロボ</v>
      </c>
      <c r="AE21" s="171" t="str">
        <f>'回答結果（マスタ）'!AD21</f>
        <v/>
      </c>
      <c r="AF21" s="171" t="str">
        <f>'回答結果（マスタ）'!AE21</f>
        <v>有限会社ダイヤモンド技建</v>
      </c>
      <c r="AG21" s="171" t="str">
        <f>'回答結果（マスタ）'!AF21</f>
        <v>ダイヤモンドギケン</v>
      </c>
      <c r="AH21" s="171">
        <f>'回答結果（マスタ）'!AG21</f>
        <v>2340002005795</v>
      </c>
      <c r="AI21" s="171" t="str">
        <f>'回答結果（マスタ）'!AH21</f>
        <v>鹿児島県鹿児島市西陵1丁目40番8号</v>
      </c>
      <c r="AJ21" s="170" t="str">
        <f>'回答結果（マスタ）'!AI21</f>
        <v>続けて回答する</v>
      </c>
      <c r="AK21" s="171" t="str">
        <f>'回答結果（マスタ）'!AJ21</f>
        <v>WSS用自動記録ソフトウェア</v>
      </c>
      <c r="AL21" s="171" t="str">
        <f>'回答結果（マスタ）'!AK21</f>
        <v/>
      </c>
      <c r="AM21" s="171" t="str">
        <f>'回答結果（マスタ）'!AL21</f>
        <v>太平洋セメント株式会社</v>
      </c>
      <c r="AN21" s="171" t="str">
        <f>'回答結果（マスタ）'!AM21</f>
        <v>タイヘイヨウセメント</v>
      </c>
      <c r="AO21" s="171" t="str">
        <f>'回答結果（マスタ）'!AN21</f>
        <v>4010401082995</v>
      </c>
      <c r="AP21" s="171" t="str">
        <f>'回答結果（マスタ）'!AO21</f>
        <v>東京都文京区小石川1丁目1番1号</v>
      </c>
      <c r="AQ21" s="170" t="str">
        <f>'回答結果（マスタ）'!AP21</f>
        <v>次のセクションの回答へ進む</v>
      </c>
      <c r="AR21" s="171" t="str">
        <f>'回答結果（マスタ）'!AQ21</f>
        <v/>
      </c>
      <c r="AS21" s="171" t="str">
        <f>'回答結果（マスタ）'!AR21</f>
        <v/>
      </c>
      <c r="AT21" s="171" t="str">
        <f>'回答結果（マスタ）'!AS21</f>
        <v/>
      </c>
      <c r="AU21" s="171" t="str">
        <f>'回答結果（マスタ）'!AT21</f>
        <v/>
      </c>
      <c r="AV21" s="171" t="str">
        <f>'回答結果（マスタ）'!AU21</f>
        <v/>
      </c>
      <c r="AW21" s="171" t="str">
        <f>'回答結果（マスタ）'!AV21</f>
        <v/>
      </c>
      <c r="AX21" s="170" t="str">
        <f>'回答結果（マスタ）'!AW21</f>
        <v/>
      </c>
      <c r="AY21" s="171" t="str">
        <f>'回答結果（マスタ）'!AX21</f>
        <v/>
      </c>
      <c r="AZ21" s="171" t="str">
        <f>'回答結果（マスタ）'!AY21</f>
        <v/>
      </c>
      <c r="BA21" s="171" t="str">
        <f>'回答結果（マスタ）'!AZ21</f>
        <v/>
      </c>
      <c r="BB21" s="171" t="str">
        <f>'回答結果（マスタ）'!BA21</f>
        <v/>
      </c>
      <c r="BC21" s="171" t="str">
        <f>'回答結果（マスタ）'!BB21</f>
        <v/>
      </c>
      <c r="BD21" s="171" t="str">
        <f>'回答結果（マスタ）'!BC21</f>
        <v/>
      </c>
      <c r="BE21" s="170" t="str">
        <f>'回答結果（マスタ）'!BD21</f>
        <v/>
      </c>
      <c r="BF21" s="171" t="str">
        <f>'回答結果（マスタ）'!BE21</f>
        <v/>
      </c>
      <c r="BG21" s="171" t="str">
        <f>'回答結果（マスタ）'!BF21</f>
        <v/>
      </c>
      <c r="BH21" s="171" t="str">
        <f>'回答結果（マスタ）'!BG21</f>
        <v/>
      </c>
      <c r="BI21" s="171" t="str">
        <f>'回答結果（マスタ）'!BH21</f>
        <v/>
      </c>
      <c r="BJ21" s="171" t="str">
        <f>'回答結果（マスタ）'!BI21</f>
        <v/>
      </c>
      <c r="BK21" s="171" t="str">
        <f>'回答結果（マスタ）'!BJ21</f>
        <v/>
      </c>
      <c r="BL21" s="170" t="str">
        <f>'回答結果（マスタ）'!BK21</f>
        <v/>
      </c>
      <c r="BM21" s="171" t="str">
        <f>'回答結果（マスタ）'!BL21</f>
        <v/>
      </c>
      <c r="BN21" s="171" t="str">
        <f>'回答結果（マスタ）'!BM21</f>
        <v>有</v>
      </c>
      <c r="BO21" s="171" t="str">
        <f>'回答結果（マスタ）'!BN21</f>
        <v>建築物（家屋、事業所、工場、畜舎、倉庫、等）;</v>
      </c>
      <c r="BP21" s="171" t="str">
        <f>'回答結果（マスタ）'!BO21</f>
        <v>静止画や動画データ;音響データ（打診音等）;</v>
      </c>
      <c r="BQ21" s="171" t="str">
        <f>'回答結果（マスタ）'!BP21</f>
        <v>機器を携帯または装備し、確認対象の付近に持ち込み;</v>
      </c>
      <c r="BR21" s="171" t="str">
        <f>'回答結果（マスタ）'!BQ21</f>
        <v>レベル3：実装（製品・サービスとして提供されている）</v>
      </c>
      <c r="BS21" s="171" t="str">
        <f>'回答結果（マスタ）'!BR21</f>
        <v>本技術は壁面を走行するロボットによってタイル張りの外壁を打診し、打診音から診断者がタイル張りの浮きを判定、ロボットの位置から浮き箇所のマッピングを行う。ロボットには打診音を集音するマイクが備わっており、打診音を集音する。また、ロボット打診時はビデオカメラにより壁面およびロボットを撮影し、映像データを取得する。集音した打音データは映像データと紐づけられて記録され、打診記録の保存および精査に使用される。</v>
      </c>
      <c r="BT21" s="171" t="str">
        <f>'回答結果（マスタ）'!BS21</f>
        <v>壁面を走行するマイク内蔵ロボット（音響データ取得手段）の移動機能に関するスペックは下記の通り。
サイズ：幅450mm×高さ280mm×奥行き165mm
重量：3.4kg
移動速度：オペレータのケーブル操作に依存
移動方向：壁面に沿って上下左右に移動
映像の取得手段（ビデオカメラ）は移動しない。</v>
      </c>
      <c r="BU21" s="171" t="str">
        <f>'回答結果（マスタ）'!BT21</f>
        <v>【音響データ取得機器スペック】
サンプリング周波数：44000Hz
ダイナミクスレンジ：16bit
取得頻度：常時（打診中）
【映像データ取得機器スペック】
解像度：1920×1080
画角：最大84°
フレームレート：10fps
取得頻度：常時（打診中）</v>
      </c>
      <c r="BV21" s="171" t="str">
        <f>'回答結果（マスタ）'!BU21</f>
        <v>有</v>
      </c>
      <c r="BW21" s="171" t="str">
        <f>'回答結果（マスタ）'!BV21</f>
        <v>打診音から浮きと判断した時、現在のロボット位置を図面上に紐づける必要があるが、画像からロボット位置を解析することで人が判断するよりも高速に位置のデジタルデータ化を行う。;</v>
      </c>
      <c r="BX21" s="171" t="str">
        <f>'回答結果（マスタ）'!BW21</f>
        <v>レベル2：応用（製品・サービスとしての提供に向けて実証試験段階である）</v>
      </c>
      <c r="BY21" s="171" t="str">
        <f>'回答結果（マスタ）'!BX21</f>
        <v>予め図面を記録しておき、壁面上を走行するロボットを撮影した時にビデオカメラ上のロボットの位置を図面上に対応させる。求めた図面上の位置に、打診音に基づいて診断者が入力した浮き状況データが紐づけて打診結果として記録する。</v>
      </c>
      <c r="BZ21" s="171" t="str">
        <f>'回答結果（マスタ）'!BY21</f>
        <v>取得していない;</v>
      </c>
      <c r="CA21" s="171" t="str">
        <f>'回答結果（マスタ）'!BZ21</f>
        <v>両方取得していない</v>
      </c>
      <c r="CB21" s="171" t="str">
        <f>'回答結果（マスタ）'!CA21</f>
        <v/>
      </c>
      <c r="CC21" s="170" t="str">
        <f>'回答結果（マスタ）'!CB21</f>
        <v/>
      </c>
      <c r="CD21" s="171" t="str">
        <f>'回答結果（マスタ）'!CC21</f>
        <v/>
      </c>
      <c r="CE21" s="171" t="str">
        <f>'回答結果（マスタ）'!CD21</f>
        <v/>
      </c>
      <c r="CF21" s="171" t="str">
        <f>'回答結果（マスタ）'!CE21</f>
        <v>脆弱性検査を実施しておらず実施する予定もない</v>
      </c>
      <c r="CG21" s="170" t="str">
        <f>'回答結果（マスタ）'!CF21</f>
        <v/>
      </c>
      <c r="CH21" s="170" t="str">
        <f>'回答結果（マスタ）'!CG21</f>
        <v/>
      </c>
      <c r="CI21" s="170" t="str">
        <f>'回答結果（マスタ）'!CH21</f>
        <v/>
      </c>
      <c r="CJ21" s="170" t="str">
        <f>'回答結果（マスタ）'!CI21</f>
        <v>利用する機器およびソフトウェアはスタンドアロンのシステムであるため、サイバーセキュリティに関する脆弱性検査は実施していないが、利用するデータはアクセス制限等、セキュリティ対策を講じている。;</v>
      </c>
      <c r="CK21" s="171" t="str">
        <f>'回答結果（マスタ）'!CJ21</f>
        <v>データセンタに業務データを保存しない</v>
      </c>
      <c r="CL21" s="171" t="str">
        <f>'回答結果（マスタ）'!CK21</f>
        <v/>
      </c>
      <c r="CM21" s="170" t="str">
        <f>'回答結果（マスタ）'!CL21</f>
        <v/>
      </c>
      <c r="CN21" s="170" t="str">
        <f>'回答結果（マスタ）'!CM21</f>
        <v/>
      </c>
      <c r="CO21" s="170" t="str">
        <f>'回答結果（マスタ）'!CN21</f>
        <v/>
      </c>
      <c r="CP21" s="170" t="str">
        <f>'回答結果（マスタ）'!CO21</f>
        <v/>
      </c>
      <c r="CQ21" s="170" t="str">
        <f>'回答結果（マスタ）'!CP21</f>
        <v/>
      </c>
      <c r="CR21" s="170" t="str">
        <f>'回答結果（マスタ）'!CQ21</f>
        <v/>
      </c>
      <c r="CS21" s="170" t="str">
        <f>'回答結果（マスタ）'!CR21</f>
        <v/>
      </c>
      <c r="CT21" s="170" t="str">
        <f>'回答結果（マスタ）'!CS21</f>
        <v/>
      </c>
      <c r="CU21" s="170" t="str">
        <f>'回答結果（マスタ）'!CT21</f>
        <v/>
      </c>
      <c r="CV21" s="170" t="str">
        <f>'回答結果（マスタ）'!CU21</f>
        <v/>
      </c>
      <c r="CW21" s="171" t="str">
        <f>'回答結果（マスタ）'!CV21</f>
        <v>3件</v>
      </c>
      <c r="CX21" s="171" t="str">
        <f>'回答結果（マスタ）'!CW21</f>
        <v>0件</v>
      </c>
      <c r="CY21" s="171" t="str">
        <f>'回答結果（マスタ）'!CX21</f>
        <v>当社内で秘密保持が規定され、記載には発注者の同意が必要</v>
      </c>
      <c r="CZ21" s="171" t="str">
        <f>'回答結果（マスタ）'!CY21</f>
        <v/>
      </c>
      <c r="DA21" s="171" t="str">
        <f>'回答結果（マスタ）'!CZ21</f>
        <v/>
      </c>
      <c r="DB21" s="171" t="str">
        <f>'回答結果（マスタ）'!DA21</f>
        <v>外壁点検業務の費用は設計単価で1m2あたり1,000円（500m2以上）。</v>
      </c>
      <c r="DC21" s="171" t="str">
        <f>'回答結果（マスタ）'!DB21</f>
        <v/>
      </c>
      <c r="DD21" s="171" t="str">
        <f>'回答結果（マスタ）'!DC21</f>
        <v>外壁点検業務の委託の形での利用に限る。</v>
      </c>
      <c r="DE21" s="171" t="str">
        <f>'回答結果（マスタ）'!DD21</f>
        <v>使用環境では、雨天やロボットが煽られるほどの強風時や電波障害を生じる環境下では打音の記録ができない。また、ロボット打診の適用外としは、最上階から吊れないこと。建物の庇や配管などの障害物がある箇所。ビデオ撮影ができない箇所、打診面の形状が曲面で打診ができない箇所などである。
打診調査の実施者は、ウォールサーベイシステム協会会員会社かつ協会主催の講習会を修了した者となり、会員会社以外への技術提供やレンタルは行っていない。</v>
      </c>
      <c r="DF21" s="171" t="str">
        <f>'回答結果（マスタ）'!DE21</f>
        <v>タイル張り外壁は全面打診等による定期的な点検が建築基準法で義務付けられているが、従来の点検者が外壁に接近しての打診は仮設足場の設置が必要であり、費用や住人への説明の面で管理者の大きな負担となる。ウォールサーベイシステムは仮設足場を省略あるいは削減可能で打診の高速化による工期の短縮や費用削減が可能、また点検者が居住スペースに接近しないため住人のプライバシーの面でもメリットがある。点検記録は映像と音声によりデジタルデータで記録され、修繕時など必要に応じて見直すことが可能。更なる高速化が可能な自動記録ソフトウェアも実証試験段階。
論文掲載：
野中ら, "打診点検ロボットによる外壁点検システム「ウォールサーベイシステム」の開発" ,太平洋セメント研究報告 第182号, pp47-53, 2022年
中崎ら, "外壁診断の省力化を目的とした打診点検ロボットの性能評価 その1.打診点検ロボットの概要と基本性能", 日本建築学会大会学術講演梗概集・建築デザイン発表梗概集(CD-ROM), 2020年</v>
      </c>
      <c r="DG21" s="171" t="str">
        <f>'回答結果（マスタ）'!DF21</f>
        <v>日本国の裁判所</v>
      </c>
      <c r="DH21" s="171" t="str">
        <f>'回答結果（マスタ）'!DG21</f>
        <v>日本法</v>
      </c>
      <c r="DI21" s="170" t="str">
        <f>'回答結果（マスタ）'!DH21</f>
        <v>はい</v>
      </c>
      <c r="DJ21" s="170" t="str">
        <f>'回答結果（マスタ）'!DI21</f>
        <v>はい</v>
      </c>
      <c r="DK21" s="171" t="str">
        <f>'回答結果（マスタ）'!DJ21</f>
        <v>外壁点検業務の委託契約の内容に従う。 原則、業務受託者が賠償を負う。</v>
      </c>
      <c r="DL21" s="171" t="str">
        <f>'回答結果（マスタ）'!DK21</f>
        <v/>
      </c>
      <c r="DM21" s="171" t="str">
        <f>'回答結果（マスタ）'!DL21</f>
        <v/>
      </c>
      <c r="DN21" s="171" t="str">
        <f>'回答結果（マスタ）'!DM21</f>
        <v/>
      </c>
      <c r="DO21" s="171" t="str">
        <f>'回答結果（マスタ）'!DN21</f>
        <v/>
      </c>
      <c r="DP21" s="171" t="str">
        <f>'回答結果（マスタ）'!DO21</f>
        <v/>
      </c>
      <c r="DQ21" s="171" t="str">
        <f>'回答結果（マスタ）'!DP21</f>
        <v/>
      </c>
      <c r="DR21" s="171" t="str">
        <f>'回答結果（マスタ）'!DQ21</f>
        <v/>
      </c>
      <c r="DS21" s="171" t="str">
        <f>'回答結果（マスタ）'!DR21</f>
        <v/>
      </c>
      <c r="DT21" s="171" t="str">
        <f>'回答結果（マスタ）'!DS21</f>
        <v/>
      </c>
      <c r="DU21" s="171" t="str">
        <f>'回答結果（マスタ）'!DT21</f>
        <v/>
      </c>
      <c r="DV21" s="171" t="str">
        <f>'回答結果（マスタ）'!DU21</f>
        <v/>
      </c>
      <c r="DW21" s="171" t="str">
        <f>'回答結果（マスタ）'!DV21</f>
        <v>コンクリート・インフラ技術部　インフラ調査１グループ　鈴木 伸明</v>
      </c>
      <c r="DX21" s="171" t="str">
        <f>'回答結果（マスタ）'!DW21</f>
        <v>コンクリートインフラギジュツブ　インフラチョウサイチグループ　スズキノブアキ</v>
      </c>
      <c r="DY21" s="171" t="str">
        <f>'回答結果（マスタ）'!DX21</f>
        <v>Nobuaki_Suzuki@taiheiyo-c.co.jp</v>
      </c>
      <c r="DZ21" s="170" t="str">
        <f>'回答結果（マスタ）'!DY21</f>
        <v>個人情報の取扱いに同意する</v>
      </c>
      <c r="EA21" s="170" t="str">
        <f>'回答結果（マスタ）'!DZ21</f>
        <v>著作権の取扱いに同意する</v>
      </c>
      <c r="EB21" s="170" t="str">
        <f>'回答結果（マスタ）'!EA21</f>
        <v>同意する</v>
      </c>
      <c r="EC21" s="170" t="str">
        <f>'回答結果（マスタ）'!EB21</f>
        <v>確認しました</v>
      </c>
    </row>
    <row r="22" spans="2:133" ht="75.650000000000006" customHeight="1" x14ac:dyDescent="0.55000000000000004">
      <c r="B22" s="139"/>
      <c r="C22" s="168">
        <f>'回答結果（マスタ）'!B22</f>
        <v>19</v>
      </c>
      <c r="D22" s="169">
        <f>'回答結果（マスタ）'!C22</f>
        <v>45316.631562499999</v>
      </c>
      <c r="E22" s="169">
        <f>'回答結果（マスタ）'!D22</f>
        <v>45316.644421296296</v>
      </c>
      <c r="F22" s="170" t="str">
        <f>'回答結果（マスタ）'!E22</f>
        <v>anonymous</v>
      </c>
      <c r="G22" s="170" t="str">
        <f>'回答結果（マスタ）'!F22</f>
        <v/>
      </c>
      <c r="H22" s="170" t="str">
        <f>'回答結果（マスタ）'!G22</f>
        <v/>
      </c>
      <c r="I22" s="171" t="str">
        <f>'回答結果（マスタ）'!H22</f>
        <v>メタウォーター株式会社</v>
      </c>
      <c r="J22" s="171" t="str">
        <f>'回答結果（マスタ）'!I22</f>
        <v>メタウォーターカブシキカイシャ</v>
      </c>
      <c r="K22" s="171" t="str">
        <f>'回答結果（マスタ）'!J22</f>
        <v>日本国</v>
      </c>
      <c r="L22" s="171" t="str">
        <f>'回答結果（マスタ）'!K22</f>
        <v>8010401075293</v>
      </c>
      <c r="M22" s="171" t="str">
        <f>'回答結果（マスタ）'!L22</f>
        <v>300⼈超</v>
      </c>
      <c r="N22" s="171" t="str">
        <f>'回答結果（マスタ）'!M22</f>
        <v>３億円超</v>
      </c>
      <c r="O22" s="171" t="str">
        <f>'回答結果（マスタ）'!N22</f>
        <v>東京都千代田区神田須田町一丁目25番地JR神田万世橋ビル</v>
      </c>
      <c r="P22" s="171" t="str">
        <f>'回答結果（マスタ）'!O22</f>
        <v>https://www.metawater.co.jp/</v>
      </c>
      <c r="Q22" s="171" t="str">
        <f>'回答結果（マスタ）'!P22</f>
        <v>中央省庁（全省庁統一資格）;都道府県;市区町村;</v>
      </c>
      <c r="R22" s="171" t="str">
        <f>'回答結果（マスタ）'!Q22</f>
        <v>全国;</v>
      </c>
      <c r="S22" s="171" t="str">
        <f>'回答結果（マスタ）'!R22</f>
        <v>タブレット型点検業務支援サービス</v>
      </c>
      <c r="T22" s="171" t="str">
        <f>'回答結果（マスタ）'!S22</f>
        <v>Smart Field Note（SFN）</v>
      </c>
      <c r="U22" s="171" t="str">
        <f>'回答結果（マスタ）'!T22</f>
        <v>点検などの定型業務の効率化を支援するツールです。
日々の点検結果や臨時作業、また作業中の気づきなど現場の情報を記録
クラウドへ蓄積、時間場所を問わず、必要な情報へアクセスできます。</v>
      </c>
      <c r="V22" s="171" t="str">
        <f>'回答結果（マスタ）'!U22</f>
        <v xml:space="preserve">「個別の製品サービスのページ（https://water-business-cloud.com/service01.html）」「クラウドサービス全体のページ（https://water-business-cloud.com/）」
</v>
      </c>
      <c r="W22" s="171" t="str">
        <f>'回答結果（マスタ）'!V22</f>
        <v/>
      </c>
      <c r="X22" s="171" t="str">
        <f>'回答結果（マスタ）'!W22</f>
        <v/>
      </c>
      <c r="Y22" s="171" t="str">
        <f>'回答結果（マスタ）'!X22</f>
        <v>１つの要素技術により構成される</v>
      </c>
      <c r="Z22" s="171" t="str">
        <f>'回答結果（マスタ）'!Y22</f>
        <v>メタウォーター株式会社</v>
      </c>
      <c r="AA22" s="171" t="str">
        <f>'回答結果（マスタ）'!Z22</f>
        <v>メタウォーターカブシキカイシャ</v>
      </c>
      <c r="AB22" s="171" t="str">
        <f>'回答結果（マスタ）'!AA22</f>
        <v>8010401075293</v>
      </c>
      <c r="AC22" s="171" t="str">
        <f>'回答結果（マスタ）'!AB22</f>
        <v>東京都千代田区神田須田町一丁目25番地JR神田万世橋ビル</v>
      </c>
      <c r="AD22" s="171" t="str">
        <f>'回答結果（マスタ）'!AC22</f>
        <v/>
      </c>
      <c r="AE22" s="171" t="str">
        <f>'回答結果（マスタ）'!AD22</f>
        <v/>
      </c>
      <c r="AF22" s="171" t="str">
        <f>'回答結果（マスタ）'!AE22</f>
        <v/>
      </c>
      <c r="AG22" s="171" t="str">
        <f>'回答結果（マスタ）'!AF22</f>
        <v/>
      </c>
      <c r="AH22" s="171" t="str">
        <f>'回答結果（マスタ）'!AG22</f>
        <v/>
      </c>
      <c r="AI22" s="171" t="str">
        <f>'回答結果（マスタ）'!AH22</f>
        <v/>
      </c>
      <c r="AJ22" s="170" t="str">
        <f>'回答結果（マスタ）'!AI22</f>
        <v/>
      </c>
      <c r="AK22" s="171" t="str">
        <f>'回答結果（マスタ）'!AJ22</f>
        <v/>
      </c>
      <c r="AL22" s="171" t="str">
        <f>'回答結果（マスタ）'!AK22</f>
        <v/>
      </c>
      <c r="AM22" s="171" t="str">
        <f>'回答結果（マスタ）'!AL22</f>
        <v/>
      </c>
      <c r="AN22" s="171" t="str">
        <f>'回答結果（マスタ）'!AM22</f>
        <v/>
      </c>
      <c r="AO22" s="171" t="str">
        <f>'回答結果（マスタ）'!AN22</f>
        <v/>
      </c>
      <c r="AP22" s="171" t="str">
        <f>'回答結果（マスタ）'!AO22</f>
        <v/>
      </c>
      <c r="AQ22" s="170" t="str">
        <f>'回答結果（マスタ）'!AP22</f>
        <v/>
      </c>
      <c r="AR22" s="171" t="str">
        <f>'回答結果（マスタ）'!AQ22</f>
        <v/>
      </c>
      <c r="AS22" s="171" t="str">
        <f>'回答結果（マスタ）'!AR22</f>
        <v/>
      </c>
      <c r="AT22" s="171" t="str">
        <f>'回答結果（マスタ）'!AS22</f>
        <v/>
      </c>
      <c r="AU22" s="171" t="str">
        <f>'回答結果（マスタ）'!AT22</f>
        <v/>
      </c>
      <c r="AV22" s="171" t="str">
        <f>'回答結果（マスタ）'!AU22</f>
        <v/>
      </c>
      <c r="AW22" s="171" t="str">
        <f>'回答結果（マスタ）'!AV22</f>
        <v/>
      </c>
      <c r="AX22" s="170" t="str">
        <f>'回答結果（マスタ）'!AW22</f>
        <v/>
      </c>
      <c r="AY22" s="171" t="str">
        <f>'回答結果（マスタ）'!AX22</f>
        <v/>
      </c>
      <c r="AZ22" s="171" t="str">
        <f>'回答結果（マスタ）'!AY22</f>
        <v/>
      </c>
      <c r="BA22" s="171" t="str">
        <f>'回答結果（マスタ）'!AZ22</f>
        <v/>
      </c>
      <c r="BB22" s="171" t="str">
        <f>'回答結果（マスタ）'!BA22</f>
        <v/>
      </c>
      <c r="BC22" s="171" t="str">
        <f>'回答結果（マスタ）'!BB22</f>
        <v/>
      </c>
      <c r="BD22" s="171" t="str">
        <f>'回答結果（マスタ）'!BC22</f>
        <v/>
      </c>
      <c r="BE22" s="170" t="str">
        <f>'回答結果（マスタ）'!BD22</f>
        <v/>
      </c>
      <c r="BF22" s="171" t="str">
        <f>'回答結果（マスタ）'!BE22</f>
        <v/>
      </c>
      <c r="BG22" s="171" t="str">
        <f>'回答結果（マスタ）'!BF22</f>
        <v/>
      </c>
      <c r="BH22" s="171" t="str">
        <f>'回答結果（マスタ）'!BG22</f>
        <v/>
      </c>
      <c r="BI22" s="171" t="str">
        <f>'回答結果（マスタ）'!BH22</f>
        <v/>
      </c>
      <c r="BJ22" s="171" t="str">
        <f>'回答結果（マスタ）'!BI22</f>
        <v/>
      </c>
      <c r="BK22" s="171" t="str">
        <f>'回答結果（マスタ）'!BJ22</f>
        <v/>
      </c>
      <c r="BL22" s="170" t="str">
        <f>'回答結果（マスタ）'!BK22</f>
        <v/>
      </c>
      <c r="BM22" s="171" t="str">
        <f>'回答結果（マスタ）'!BL22</f>
        <v/>
      </c>
      <c r="BN22" s="171" t="str">
        <f>'回答結果（マスタ）'!BM22</f>
        <v>無</v>
      </c>
      <c r="BO22" s="171" t="str">
        <f>'回答結果（マスタ）'!BN22</f>
        <v/>
      </c>
      <c r="BP22" s="171" t="str">
        <f>'回答結果（マスタ）'!BO22</f>
        <v/>
      </c>
      <c r="BQ22" s="171" t="str">
        <f>'回答結果（マスタ）'!BP22</f>
        <v/>
      </c>
      <c r="BR22" s="171" t="str">
        <f>'回答結果（マスタ）'!BQ22</f>
        <v/>
      </c>
      <c r="BS22" s="171" t="str">
        <f>'回答結果（マスタ）'!BR22</f>
        <v/>
      </c>
      <c r="BT22" s="171" t="str">
        <f>'回答結果（マスタ）'!BS22</f>
        <v/>
      </c>
      <c r="BU22" s="171" t="str">
        <f>'回答結果（マスタ）'!BT22</f>
        <v/>
      </c>
      <c r="BV22" s="171" t="str">
        <f>'回答結果（マスタ）'!BU22</f>
        <v>無</v>
      </c>
      <c r="BW22" s="171" t="str">
        <f>'回答結果（マスタ）'!BV22</f>
        <v/>
      </c>
      <c r="BX22" s="171" t="str">
        <f>'回答結果（マスタ）'!BW22</f>
        <v/>
      </c>
      <c r="BY22" s="171" t="str">
        <f>'回答結果（マスタ）'!BX22</f>
        <v/>
      </c>
      <c r="BZ22" s="171" t="str">
        <f>'回答結果（マスタ）'!BY22</f>
        <v>ISO/IEC 27001認証;</v>
      </c>
      <c r="CA22" s="171" t="str">
        <f>'回答結果（マスタ）'!BZ22</f>
        <v>両方取得していない</v>
      </c>
      <c r="CB22" s="171" t="str">
        <f>'回答結果（マスタ）'!CA22</f>
        <v/>
      </c>
      <c r="CC22" s="170" t="str">
        <f>'回答結果（マスタ）'!CB22</f>
        <v/>
      </c>
      <c r="CD22" s="171" t="str">
        <f>'回答結果（マスタ）'!CC22</f>
        <v/>
      </c>
      <c r="CE22" s="171" t="str">
        <f>'回答結果（マスタ）'!CD22</f>
        <v/>
      </c>
      <c r="CF22" s="171" t="str">
        <f>'回答結果（マスタ）'!CE22</f>
        <v>準拠するガイドラインはないが独自に脆弱性検査を実施している</v>
      </c>
      <c r="CG22" s="170" t="str">
        <f>'回答結果（マスタ）'!CF22</f>
        <v/>
      </c>
      <c r="CH22" s="170" t="str">
        <f>'回答結果（マスタ）'!CG22</f>
        <v>ペネトレーションテスト　※疑似的な攻撃を試みることで攻撃への耐性を確認する;動的アプリケーション・セキュリティ・テスト　※実行されるアプリケーションに対し、攻撃を仕掛け、脆弱性を検出する;ファジングテスト　※無効なデータや予期しないデータを入力することで、例外的な状況を発生させ、挙動を確認する;</v>
      </c>
      <c r="CI22" s="170" t="str">
        <f>'回答結果（マスタ）'!CH22</f>
        <v/>
      </c>
      <c r="CJ22" s="170" t="str">
        <f>'回答結果（マスタ）'!CI22</f>
        <v/>
      </c>
      <c r="CK22" s="171" t="str">
        <f>'回答結果（マスタ）'!CJ22</f>
        <v>日本国内のデータセンタ</v>
      </c>
      <c r="CL22" s="171" t="str">
        <f>'回答結果（マスタ）'!CK22</f>
        <v>暗号化鍵がクラウドサービス内の耐タンパー装置（ハードウェアセキュリティモジュール）等の仕組みによって安全に管理され、その暗号化鍵の使用可否が利用者側の管理下に置かれる等、利用者側の意に反した復号を行うことができない仕組みが確立されている</v>
      </c>
      <c r="CM22" s="170" t="str">
        <f>'回答結果（マスタ）'!CL22</f>
        <v/>
      </c>
      <c r="CN22" s="170" t="str">
        <f>'回答結果（マスタ）'!CM22</f>
        <v/>
      </c>
      <c r="CO22" s="170" t="str">
        <f>'回答結果（マスタ）'!CN22</f>
        <v/>
      </c>
      <c r="CP22" s="170" t="str">
        <f>'回答結果（マスタ）'!CO22</f>
        <v/>
      </c>
      <c r="CQ22" s="170" t="str">
        <f>'回答結果（マスタ）'!CP22</f>
        <v/>
      </c>
      <c r="CR22" s="170" t="str">
        <f>'回答結果（マスタ）'!CQ22</f>
        <v/>
      </c>
      <c r="CS22" s="170" t="str">
        <f>'回答結果（マスタ）'!CR22</f>
        <v/>
      </c>
      <c r="CT22" s="170" t="str">
        <f>'回答結果（マスタ）'!CS22</f>
        <v/>
      </c>
      <c r="CU22" s="170" t="str">
        <f>'回答結果（マスタ）'!CT22</f>
        <v/>
      </c>
      <c r="CV22" s="170" t="str">
        <f>'回答結果（マスタ）'!CU22</f>
        <v/>
      </c>
      <c r="CW22" s="171" t="str">
        <f>'回答結果（マスタ）'!CV22</f>
        <v>100件以上</v>
      </c>
      <c r="CX22" s="171" t="str">
        <f>'回答結果（マスタ）'!CW22</f>
        <v>30件以上</v>
      </c>
      <c r="CY22" s="171" t="str">
        <f>'回答結果（マスタ）'!CX22</f>
        <v xml:space="preserve">①発注者：○○県
②概　要：水道施設点検データの収集・帳票管理、水質検査結果の収集・帳票管理
</v>
      </c>
      <c r="CZ22" s="171" t="str">
        <f>'回答結果（マスタ）'!CY22</f>
        <v/>
      </c>
      <c r="DA22" s="171" t="str">
        <f>'回答結果（マスタ）'!CZ22</f>
        <v/>
      </c>
      <c r="DB22" s="171" t="str">
        <f>'回答結果（マスタ）'!DA22</f>
        <v/>
      </c>
      <c r="DC22" s="171" t="str">
        <f>'回答結果（マスタ）'!DB22</f>
        <v/>
      </c>
      <c r="DD22" s="171" t="str">
        <f>'回答結果（マスタ）'!DC22</f>
        <v/>
      </c>
      <c r="DE22" s="171" t="str">
        <f>'回答結果（マスタ）'!DD22</f>
        <v/>
      </c>
      <c r="DF22" s="171" t="str">
        <f>'回答結果（マスタ）'!DE22</f>
        <v/>
      </c>
      <c r="DG22" s="171" t="str">
        <f>'回答結果（マスタ）'!DF22</f>
        <v>日本国の裁判所</v>
      </c>
      <c r="DH22" s="171" t="str">
        <f>'回答結果（マスタ）'!DG22</f>
        <v>日本法</v>
      </c>
      <c r="DI22" s="170" t="str">
        <f>'回答結果（マスタ）'!DH22</f>
        <v>はい</v>
      </c>
      <c r="DJ22" s="170" t="str">
        <f>'回答結果（マスタ）'!DI22</f>
        <v>はい</v>
      </c>
      <c r="DK22" s="171" t="str">
        <f>'回答結果（マスタ）'!DJ22</f>
        <v>　</v>
      </c>
      <c r="DL22" s="171" t="str">
        <f>'回答結果（マスタ）'!DK22</f>
        <v/>
      </c>
      <c r="DM22" s="171" t="str">
        <f>'回答結果（マスタ）'!DL22</f>
        <v/>
      </c>
      <c r="DN22" s="171" t="str">
        <f>'回答結果（マスタ）'!DM22</f>
        <v/>
      </c>
      <c r="DO22" s="171" t="str">
        <f>'回答結果（マスタ）'!DN22</f>
        <v/>
      </c>
      <c r="DP22" s="171" t="str">
        <f>'回答結果（マスタ）'!DO22</f>
        <v/>
      </c>
      <c r="DQ22" s="171" t="str">
        <f>'回答結果（マスタ）'!DP22</f>
        <v/>
      </c>
      <c r="DR22" s="171" t="str">
        <f>'回答結果（マスタ）'!DQ22</f>
        <v/>
      </c>
      <c r="DS22" s="171" t="str">
        <f>'回答結果（マスタ）'!DR22</f>
        <v/>
      </c>
      <c r="DT22" s="171" t="str">
        <f>'回答結果（マスタ）'!DS22</f>
        <v/>
      </c>
      <c r="DU22" s="171" t="str">
        <f>'回答結果（マスタ）'!DT22</f>
        <v/>
      </c>
      <c r="DV22" s="171" t="str">
        <f>'回答結果（マスタ）'!DU22</f>
        <v/>
      </c>
      <c r="DW22" s="171" t="str">
        <f>'回答結果（マスタ）'!DV22</f>
        <v>メタウォーター株式会社　営業本部　全国営業支援部　永井卓真</v>
      </c>
      <c r="DX22" s="171" t="str">
        <f>'回答結果（マスタ）'!DW22</f>
        <v>メタウォーターカブシキカイシャ　エイギョウホンブ　ゼンコクエイギョウシエンブ　ナガイタクマ</v>
      </c>
      <c r="DY22" s="171" t="str">
        <f>'回答結果（マスタ）'!DX22</f>
        <v>070-6593-7901
nagai-takuma@metawater.co.jp</v>
      </c>
      <c r="DZ22" s="170" t="str">
        <f>'回答結果（マスタ）'!DY22</f>
        <v>個人情報の取扱いに同意する</v>
      </c>
      <c r="EA22" s="170" t="str">
        <f>'回答結果（マスタ）'!DZ22</f>
        <v>著作権の取扱いに同意する</v>
      </c>
      <c r="EB22" s="170" t="str">
        <f>'回答結果（マスタ）'!EA22</f>
        <v>同意する</v>
      </c>
      <c r="EC22" s="170" t="str">
        <f>'回答結果（マスタ）'!EB22</f>
        <v>確認しました</v>
      </c>
    </row>
    <row r="23" spans="2:133" ht="75.650000000000006" customHeight="1" x14ac:dyDescent="0.55000000000000004">
      <c r="B23" s="139"/>
      <c r="C23" s="168">
        <f>'回答結果（マスタ）'!B23</f>
        <v>20</v>
      </c>
      <c r="D23" s="169">
        <f>'回答結果（マスタ）'!C23</f>
        <v>45316.644733796296</v>
      </c>
      <c r="E23" s="169">
        <f>'回答結果（マスタ）'!D23</f>
        <v>45316.654236111113</v>
      </c>
      <c r="F23" s="170" t="str">
        <f>'回答結果（マスタ）'!E23</f>
        <v>anonymous</v>
      </c>
      <c r="G23" s="170" t="str">
        <f>'回答結果（マスタ）'!F23</f>
        <v/>
      </c>
      <c r="H23" s="170" t="str">
        <f>'回答結果（マスタ）'!G23</f>
        <v/>
      </c>
      <c r="I23" s="171" t="str">
        <f>'回答結果（マスタ）'!H23</f>
        <v>メタウォーター株式会社</v>
      </c>
      <c r="J23" s="171" t="str">
        <f>'回答結果（マスタ）'!I23</f>
        <v>メタウォーターカブシキカイシャ</v>
      </c>
      <c r="K23" s="171" t="str">
        <f>'回答結果（マスタ）'!J23</f>
        <v>日本国</v>
      </c>
      <c r="L23" s="171" t="str">
        <f>'回答結果（マスタ）'!K23</f>
        <v>8010401075293</v>
      </c>
      <c r="M23" s="171" t="str">
        <f>'回答結果（マスタ）'!L23</f>
        <v>300⼈超</v>
      </c>
      <c r="N23" s="171" t="str">
        <f>'回答結果（マスタ）'!M23</f>
        <v>３億円超</v>
      </c>
      <c r="O23" s="171" t="str">
        <f>'回答結果（マスタ）'!N23</f>
        <v>東京都千代田区神田須田町一丁目25番地JR神田万世橋ビル</v>
      </c>
      <c r="P23" s="171" t="str">
        <f>'回答結果（マスタ）'!O23</f>
        <v>https://www.metawater.co.jp/</v>
      </c>
      <c r="Q23" s="171" t="str">
        <f>'回答結果（マスタ）'!P23</f>
        <v>中央省庁（全省庁統一資格）;都道府県;市区町村;</v>
      </c>
      <c r="R23" s="171" t="str">
        <f>'回答結果（マスタ）'!Q23</f>
        <v>全国;</v>
      </c>
      <c r="S23" s="171" t="str">
        <f>'回答結果（マスタ）'!R23</f>
        <v>タブレット型技術継承支援サービス</v>
      </c>
      <c r="T23" s="171" t="str">
        <f>'回答結果（マスタ）'!S23</f>
        <v>Smart Field Viewer（SFV）</v>
      </c>
      <c r="U23" s="171" t="str">
        <f>'回答結果（マスタ）'!T23</f>
        <v>設備等点検時の気づきを写真、音声、コメントなど、多様な形式でクラウド上に蓄積、蓄積した情報をノウハウとして、技術レベルの維持と向上に役立てることができます。</v>
      </c>
      <c r="V23" s="171" t="str">
        <f>'回答結果（マスタ）'!U23</f>
        <v xml:space="preserve">「個別の製品サービスのページ（https://water-business-cloud.com/service02.html）」「クラウドサービス全体のページ（https://water-business-cloud.com/）」
</v>
      </c>
      <c r="W23" s="171" t="str">
        <f>'回答結果（マスタ）'!V23</f>
        <v/>
      </c>
      <c r="X23" s="171" t="str">
        <f>'回答結果（マスタ）'!W23</f>
        <v/>
      </c>
      <c r="Y23" s="171" t="str">
        <f>'回答結果（マスタ）'!X23</f>
        <v>１つの要素技術により構成される</v>
      </c>
      <c r="Z23" s="171" t="str">
        <f>'回答結果（マスタ）'!Y23</f>
        <v>メタウォーター株式会社</v>
      </c>
      <c r="AA23" s="171" t="str">
        <f>'回答結果（マスタ）'!Z23</f>
        <v>メタウォーターカブシキカイシャ</v>
      </c>
      <c r="AB23" s="171" t="str">
        <f>'回答結果（マスタ）'!AA23</f>
        <v>8010401075293</v>
      </c>
      <c r="AC23" s="171" t="str">
        <f>'回答結果（マスタ）'!AB23</f>
        <v>東京都千代田区神田須田町一丁目25番地JR神田万世橋ビル</v>
      </c>
      <c r="AD23" s="171" t="str">
        <f>'回答結果（マスタ）'!AC23</f>
        <v/>
      </c>
      <c r="AE23" s="171" t="str">
        <f>'回答結果（マスタ）'!AD23</f>
        <v/>
      </c>
      <c r="AF23" s="171" t="str">
        <f>'回答結果（マスタ）'!AE23</f>
        <v/>
      </c>
      <c r="AG23" s="171" t="str">
        <f>'回答結果（マスタ）'!AF23</f>
        <v/>
      </c>
      <c r="AH23" s="171" t="str">
        <f>'回答結果（マスタ）'!AG23</f>
        <v/>
      </c>
      <c r="AI23" s="171" t="str">
        <f>'回答結果（マスタ）'!AH23</f>
        <v/>
      </c>
      <c r="AJ23" s="170" t="str">
        <f>'回答結果（マスタ）'!AI23</f>
        <v/>
      </c>
      <c r="AK23" s="171" t="str">
        <f>'回答結果（マスタ）'!AJ23</f>
        <v/>
      </c>
      <c r="AL23" s="171" t="str">
        <f>'回答結果（マスタ）'!AK23</f>
        <v/>
      </c>
      <c r="AM23" s="171" t="str">
        <f>'回答結果（マスタ）'!AL23</f>
        <v/>
      </c>
      <c r="AN23" s="171" t="str">
        <f>'回答結果（マスタ）'!AM23</f>
        <v/>
      </c>
      <c r="AO23" s="171" t="str">
        <f>'回答結果（マスタ）'!AN23</f>
        <v/>
      </c>
      <c r="AP23" s="171" t="str">
        <f>'回答結果（マスタ）'!AO23</f>
        <v/>
      </c>
      <c r="AQ23" s="170" t="str">
        <f>'回答結果（マスタ）'!AP23</f>
        <v/>
      </c>
      <c r="AR23" s="171" t="str">
        <f>'回答結果（マスタ）'!AQ23</f>
        <v/>
      </c>
      <c r="AS23" s="171" t="str">
        <f>'回答結果（マスタ）'!AR23</f>
        <v/>
      </c>
      <c r="AT23" s="171" t="str">
        <f>'回答結果（マスタ）'!AS23</f>
        <v/>
      </c>
      <c r="AU23" s="171" t="str">
        <f>'回答結果（マスタ）'!AT23</f>
        <v/>
      </c>
      <c r="AV23" s="171" t="str">
        <f>'回答結果（マスタ）'!AU23</f>
        <v/>
      </c>
      <c r="AW23" s="171" t="str">
        <f>'回答結果（マスタ）'!AV23</f>
        <v/>
      </c>
      <c r="AX23" s="170" t="str">
        <f>'回答結果（マスタ）'!AW23</f>
        <v/>
      </c>
      <c r="AY23" s="171" t="str">
        <f>'回答結果（マスタ）'!AX23</f>
        <v/>
      </c>
      <c r="AZ23" s="171" t="str">
        <f>'回答結果（マスタ）'!AY23</f>
        <v/>
      </c>
      <c r="BA23" s="171" t="str">
        <f>'回答結果（マスタ）'!AZ23</f>
        <v/>
      </c>
      <c r="BB23" s="171" t="str">
        <f>'回答結果（マスタ）'!BA23</f>
        <v/>
      </c>
      <c r="BC23" s="171" t="str">
        <f>'回答結果（マスタ）'!BB23</f>
        <v/>
      </c>
      <c r="BD23" s="171" t="str">
        <f>'回答結果（マスタ）'!BC23</f>
        <v/>
      </c>
      <c r="BE23" s="170" t="str">
        <f>'回答結果（マスタ）'!BD23</f>
        <v/>
      </c>
      <c r="BF23" s="171" t="str">
        <f>'回答結果（マスタ）'!BE23</f>
        <v/>
      </c>
      <c r="BG23" s="171" t="str">
        <f>'回答結果（マスタ）'!BF23</f>
        <v/>
      </c>
      <c r="BH23" s="171" t="str">
        <f>'回答結果（マスタ）'!BG23</f>
        <v/>
      </c>
      <c r="BI23" s="171" t="str">
        <f>'回答結果（マスタ）'!BH23</f>
        <v/>
      </c>
      <c r="BJ23" s="171" t="str">
        <f>'回答結果（マスタ）'!BI23</f>
        <v/>
      </c>
      <c r="BK23" s="171" t="str">
        <f>'回答結果（マスタ）'!BJ23</f>
        <v/>
      </c>
      <c r="BL23" s="170" t="str">
        <f>'回答結果（マスタ）'!BK23</f>
        <v/>
      </c>
      <c r="BM23" s="171" t="str">
        <f>'回答結果（マスタ）'!BL23</f>
        <v/>
      </c>
      <c r="BN23" s="171" t="str">
        <f>'回答結果（マスタ）'!BM23</f>
        <v>無</v>
      </c>
      <c r="BO23" s="171" t="str">
        <f>'回答結果（マスタ）'!BN23</f>
        <v/>
      </c>
      <c r="BP23" s="171" t="str">
        <f>'回答結果（マスタ）'!BO23</f>
        <v/>
      </c>
      <c r="BQ23" s="171" t="str">
        <f>'回答結果（マスタ）'!BP23</f>
        <v/>
      </c>
      <c r="BR23" s="171" t="str">
        <f>'回答結果（マスタ）'!BQ23</f>
        <v/>
      </c>
      <c r="BS23" s="171" t="str">
        <f>'回答結果（マスタ）'!BR23</f>
        <v/>
      </c>
      <c r="BT23" s="171" t="str">
        <f>'回答結果（マスタ）'!BS23</f>
        <v/>
      </c>
      <c r="BU23" s="171" t="str">
        <f>'回答結果（マスタ）'!BT23</f>
        <v/>
      </c>
      <c r="BV23" s="171" t="str">
        <f>'回答結果（マスタ）'!BU23</f>
        <v>無</v>
      </c>
      <c r="BW23" s="171" t="str">
        <f>'回答結果（マスタ）'!BV23</f>
        <v/>
      </c>
      <c r="BX23" s="171" t="str">
        <f>'回答結果（マスタ）'!BW23</f>
        <v/>
      </c>
      <c r="BY23" s="171" t="str">
        <f>'回答結果（マスタ）'!BX23</f>
        <v/>
      </c>
      <c r="BZ23" s="171" t="str">
        <f>'回答結果（マスタ）'!BY23</f>
        <v>ISO/IEC 27001認証;</v>
      </c>
      <c r="CA23" s="171" t="str">
        <f>'回答結果（マスタ）'!BZ23</f>
        <v>両方取得していない</v>
      </c>
      <c r="CB23" s="171" t="str">
        <f>'回答結果（マスタ）'!CA23</f>
        <v/>
      </c>
      <c r="CC23" s="170" t="str">
        <f>'回答結果（マスタ）'!CB23</f>
        <v/>
      </c>
      <c r="CD23" s="171" t="str">
        <f>'回答結果（マスタ）'!CC23</f>
        <v/>
      </c>
      <c r="CE23" s="171" t="str">
        <f>'回答結果（マスタ）'!CD23</f>
        <v/>
      </c>
      <c r="CF23" s="171" t="str">
        <f>'回答結果（マスタ）'!CE23</f>
        <v>準拠するガイドラインはないが独自に脆弱性検査を実施している</v>
      </c>
      <c r="CG23" s="170" t="str">
        <f>'回答結果（マスタ）'!CF23</f>
        <v/>
      </c>
      <c r="CH23" s="170" t="str">
        <f>'回答結果（マスタ）'!CG23</f>
        <v>ペネトレーションテスト　※疑似的な攻撃を試みることで攻撃への耐性を確認する;動的アプリケーション・セキュリティ・テスト　※実行されるアプリケーションに対し、攻撃を仕掛け、脆弱性を検出する;ファジングテスト　※無効なデータや予期しないデータを入力することで、例外的な状況を発生させ、挙動を確認する;</v>
      </c>
      <c r="CI23" s="170" t="str">
        <f>'回答結果（マスタ）'!CH23</f>
        <v/>
      </c>
      <c r="CJ23" s="170" t="str">
        <f>'回答結果（マスタ）'!CI23</f>
        <v/>
      </c>
      <c r="CK23" s="171" t="str">
        <f>'回答結果（マスタ）'!CJ23</f>
        <v>日本国内のデータセンタ</v>
      </c>
      <c r="CL23" s="171" t="str">
        <f>'回答結果（マスタ）'!CK23</f>
        <v>暗号化鍵がクラウドサービス内の耐タンパー装置（ハードウェアセキュリティ
モジュール）等の仕組みによって安全に管理され、その暗号化鍵の使用可否が
利用者側の管理下に置かれる等、利用者側の意に反した復号を行うことができない
仕組みが確立されている</v>
      </c>
      <c r="CM23" s="170" t="str">
        <f>'回答結果（マスタ）'!CL23</f>
        <v/>
      </c>
      <c r="CN23" s="170" t="str">
        <f>'回答結果（マスタ）'!CM23</f>
        <v/>
      </c>
      <c r="CO23" s="170" t="str">
        <f>'回答結果（マスタ）'!CN23</f>
        <v/>
      </c>
      <c r="CP23" s="170" t="str">
        <f>'回答結果（マスタ）'!CO23</f>
        <v/>
      </c>
      <c r="CQ23" s="170" t="str">
        <f>'回答結果（マスタ）'!CP23</f>
        <v/>
      </c>
      <c r="CR23" s="170" t="str">
        <f>'回答結果（マスタ）'!CQ23</f>
        <v/>
      </c>
      <c r="CS23" s="170" t="str">
        <f>'回答結果（マスタ）'!CR23</f>
        <v/>
      </c>
      <c r="CT23" s="170" t="str">
        <f>'回答結果（マスタ）'!CS23</f>
        <v/>
      </c>
      <c r="CU23" s="170" t="str">
        <f>'回答結果（マスタ）'!CT23</f>
        <v/>
      </c>
      <c r="CV23" s="170" t="str">
        <f>'回答結果（マスタ）'!CU23</f>
        <v/>
      </c>
      <c r="CW23" s="171" t="str">
        <f>'回答結果（マスタ）'!CV23</f>
        <v>50件以上</v>
      </c>
      <c r="CX23" s="171" t="str">
        <f>'回答結果（マスタ）'!CW23</f>
        <v>20件以上</v>
      </c>
      <c r="CY23" s="171" t="str">
        <f>'回答結果（マスタ）'!CX23</f>
        <v>①発注者：○○団体
②概　要：水道施設における機器異常時の写真やポンプ等駆動音を記録・組織内共有</v>
      </c>
      <c r="CZ23" s="171" t="str">
        <f>'回答結果（マスタ）'!CY23</f>
        <v/>
      </c>
      <c r="DA23" s="171" t="str">
        <f>'回答結果（マスタ）'!CZ23</f>
        <v/>
      </c>
      <c r="DB23" s="171" t="str">
        <f>'回答結果（マスタ）'!DA23</f>
        <v/>
      </c>
      <c r="DC23" s="171" t="str">
        <f>'回答結果（マスタ）'!DB23</f>
        <v/>
      </c>
      <c r="DD23" s="171" t="str">
        <f>'回答結果（マスタ）'!DC23</f>
        <v/>
      </c>
      <c r="DE23" s="171" t="str">
        <f>'回答結果（マスタ）'!DD23</f>
        <v/>
      </c>
      <c r="DF23" s="171" t="str">
        <f>'回答結果（マスタ）'!DE23</f>
        <v/>
      </c>
      <c r="DG23" s="171" t="str">
        <f>'回答結果（マスタ）'!DF23</f>
        <v>日本国の裁判所</v>
      </c>
      <c r="DH23" s="171" t="str">
        <f>'回答結果（マスタ）'!DG23</f>
        <v>日本法</v>
      </c>
      <c r="DI23" s="170" t="str">
        <f>'回答結果（マスタ）'!DH23</f>
        <v>はい</v>
      </c>
      <c r="DJ23" s="170" t="str">
        <f>'回答結果（マスタ）'!DI23</f>
        <v>はい</v>
      </c>
      <c r="DK23" s="171" t="str">
        <f>'回答結果（マスタ）'!DJ23</f>
        <v>　</v>
      </c>
      <c r="DL23" s="171" t="str">
        <f>'回答結果（マスタ）'!DK23</f>
        <v/>
      </c>
      <c r="DM23" s="171" t="str">
        <f>'回答結果（マスタ）'!DL23</f>
        <v/>
      </c>
      <c r="DN23" s="171" t="str">
        <f>'回答結果（マスタ）'!DM23</f>
        <v/>
      </c>
      <c r="DO23" s="171" t="str">
        <f>'回答結果（マスタ）'!DN23</f>
        <v/>
      </c>
      <c r="DP23" s="171" t="str">
        <f>'回答結果（マスタ）'!DO23</f>
        <v/>
      </c>
      <c r="DQ23" s="171" t="str">
        <f>'回答結果（マスタ）'!DP23</f>
        <v/>
      </c>
      <c r="DR23" s="171" t="str">
        <f>'回答結果（マスタ）'!DQ23</f>
        <v/>
      </c>
      <c r="DS23" s="171" t="str">
        <f>'回答結果（マスタ）'!DR23</f>
        <v/>
      </c>
      <c r="DT23" s="171" t="str">
        <f>'回答結果（マスタ）'!DS23</f>
        <v/>
      </c>
      <c r="DU23" s="171" t="str">
        <f>'回答結果（マスタ）'!DT23</f>
        <v/>
      </c>
      <c r="DV23" s="171" t="str">
        <f>'回答結果（マスタ）'!DU23</f>
        <v/>
      </c>
      <c r="DW23" s="171" t="str">
        <f>'回答結果（マスタ）'!DV23</f>
        <v>メタウォーター株式会社　営業本部　全国営業支援部　永井卓真</v>
      </c>
      <c r="DX23" s="171" t="str">
        <f>'回答結果（マスタ）'!DW23</f>
        <v>メタウォーターカブシキカイシャ　エイギョウホンブ　ゼンコクエイギョウシエンブ　ナガイタクマ</v>
      </c>
      <c r="DY23" s="171" t="str">
        <f>'回答結果（マスタ）'!DX23</f>
        <v>070-6593-7901
nagai-takuma@metawater.co.jp</v>
      </c>
      <c r="DZ23" s="170" t="str">
        <f>'回答結果（マスタ）'!DY23</f>
        <v>個人情報の取扱いに同意する</v>
      </c>
      <c r="EA23" s="170" t="str">
        <f>'回答結果（マスタ）'!DZ23</f>
        <v>著作権の取扱いに同意する</v>
      </c>
      <c r="EB23" s="170" t="str">
        <f>'回答結果（マスタ）'!EA23</f>
        <v>同意する</v>
      </c>
      <c r="EC23" s="170" t="str">
        <f>'回答結果（マスタ）'!EB23</f>
        <v>確認しました</v>
      </c>
    </row>
    <row r="24" spans="2:133" ht="75.650000000000006" customHeight="1" x14ac:dyDescent="0.55000000000000004">
      <c r="B24" s="139"/>
      <c r="C24" s="168">
        <f>'回答結果（マスタ）'!B24</f>
        <v>21</v>
      </c>
      <c r="D24" s="169">
        <f>'回答結果（マスタ）'!C24</f>
        <v>45317.004699074074</v>
      </c>
      <c r="E24" s="169">
        <f>'回答結果（マスタ）'!D24</f>
        <v>45317.013981481483</v>
      </c>
      <c r="F24" s="170" t="str">
        <f>'回答結果（マスタ）'!E24</f>
        <v>anonymous</v>
      </c>
      <c r="G24" s="170" t="str">
        <f>'回答結果（マスタ）'!F24</f>
        <v/>
      </c>
      <c r="H24" s="170" t="str">
        <f>'回答結果（マスタ）'!G24</f>
        <v/>
      </c>
      <c r="I24" s="171" t="str">
        <f>'回答結果（マスタ）'!H24</f>
        <v>株式会社モルフォ</v>
      </c>
      <c r="J24" s="171" t="str">
        <f>'回答結果（マスタ）'!I24</f>
        <v>カブシキガイシャモルフォ</v>
      </c>
      <c r="K24" s="171" t="str">
        <f>'回答結果（マスタ）'!J24</f>
        <v>日本国</v>
      </c>
      <c r="L24" s="171" t="str">
        <f>'回答結果（マスタ）'!K24</f>
        <v>5010001090118</v>
      </c>
      <c r="M24" s="171" t="str">
        <f>'回答結果（マスタ）'!L24</f>
        <v>100⼈超300⼈以下</v>
      </c>
      <c r="N24" s="171" t="str">
        <f>'回答結果（マスタ）'!M24</f>
        <v>３億円超</v>
      </c>
      <c r="O24" s="171" t="str">
        <f>'回答結果（マスタ）'!N24</f>
        <v>東京都千代田区神田錦町 2-2-1 KANDA SQUARE11階 WeWork内</v>
      </c>
      <c r="P24" s="171" t="str">
        <f>'回答結果（マスタ）'!O24</f>
        <v>https://www.morphoinc.com/</v>
      </c>
      <c r="Q24" s="171" t="str">
        <f>'回答結果（マスタ）'!P24</f>
        <v>無し;</v>
      </c>
      <c r="R24" s="171" t="str">
        <f>'回答結果（マスタ）'!Q24</f>
        <v>全国;</v>
      </c>
      <c r="S24" s="171" t="str">
        <f>'回答結果（マスタ）'!R24</f>
        <v>AI/Deep Learningに関するソフトウェア製品</v>
      </c>
      <c r="T24" s="171" t="str">
        <f>'回答結果（マスタ）'!S24</f>
        <v/>
      </c>
      <c r="U24" s="171" t="str">
        <f>'回答結果（マスタ）'!T24</f>
        <v>AIによる物体検出ライブラリや画像領域分割技術製品。</v>
      </c>
      <c r="V24" s="171" t="str">
        <f>'回答結果（マスタ）'!U24</f>
        <v>https://www.morphoinc.com/technology#tab-03</v>
      </c>
      <c r="W24" s="171" t="str">
        <f>'回答結果（マスタ）'!V24</f>
        <v/>
      </c>
      <c r="X24" s="171" t="str">
        <f>'回答結果（マスタ）'!W24</f>
        <v/>
      </c>
      <c r="Y24" s="171" t="str">
        <f>'回答結果（マスタ）'!X24</f>
        <v>複数の要素技術により構成される</v>
      </c>
      <c r="Z24" s="171" t="str">
        <f>'回答結果（マスタ）'!Y24</f>
        <v/>
      </c>
      <c r="AA24" s="171" t="str">
        <f>'回答結果（マスタ）'!Z24</f>
        <v/>
      </c>
      <c r="AB24" s="171" t="str">
        <f>'回答結果（マスタ）'!AA24</f>
        <v/>
      </c>
      <c r="AC24" s="171" t="str">
        <f>'回答結果（マスタ）'!AB24</f>
        <v/>
      </c>
      <c r="AD24" s="171" t="str">
        <f>'回答結果（マスタ）'!AC24</f>
        <v>機械学習技術（SoftNeuro）</v>
      </c>
      <c r="AE24" s="171" t="str">
        <f>'回答結果（マスタ）'!AD24</f>
        <v/>
      </c>
      <c r="AF24" s="171" t="str">
        <f>'回答結果（マスタ）'!AE24</f>
        <v>株式会社モルフォ</v>
      </c>
      <c r="AG24" s="171" t="str">
        <f>'回答結果（マスタ）'!AF24</f>
        <v>モルフォ</v>
      </c>
      <c r="AH24" s="171" t="str">
        <f>'回答結果（マスタ）'!AG24</f>
        <v>5010001090118</v>
      </c>
      <c r="AI24" s="171" t="str">
        <f>'回答結果（マスタ）'!AH24</f>
        <v>東京都千代田区神田錦町 2-2-1 KANDA SQUARE11階 WeWork内</v>
      </c>
      <c r="AJ24" s="170" t="str">
        <f>'回答結果（マスタ）'!AI24</f>
        <v>続けて回答する</v>
      </c>
      <c r="AK24" s="171" t="str">
        <f>'回答結果（マスタ）'!AJ24</f>
        <v>画像認識技術（Morpho Deep Detector）</v>
      </c>
      <c r="AL24" s="171" t="str">
        <f>'回答結果（マスタ）'!AK24</f>
        <v/>
      </c>
      <c r="AM24" s="171" t="str">
        <f>'回答結果（マスタ）'!AL24</f>
        <v>株式会社モルフォ</v>
      </c>
      <c r="AN24" s="171" t="str">
        <f>'回答結果（マスタ）'!AM24</f>
        <v>モルフォ</v>
      </c>
      <c r="AO24" s="171" t="str">
        <f>'回答結果（マスタ）'!AN24</f>
        <v>50100001090118</v>
      </c>
      <c r="AP24" s="171" t="str">
        <f>'回答結果（マスタ）'!AO24</f>
        <v>東京都千代田区神田錦町 2-2-1 KANDA SQUARE11階 WeWork内</v>
      </c>
      <c r="AQ24" s="170" t="str">
        <f>'回答結果（マスタ）'!AP24</f>
        <v>次のセクションの回答へ進む</v>
      </c>
      <c r="AR24" s="171" t="str">
        <f>'回答結果（マスタ）'!AQ24</f>
        <v/>
      </c>
      <c r="AS24" s="171" t="str">
        <f>'回答結果（マスタ）'!AR24</f>
        <v/>
      </c>
      <c r="AT24" s="171" t="str">
        <f>'回答結果（マスタ）'!AS24</f>
        <v/>
      </c>
      <c r="AU24" s="171" t="str">
        <f>'回答結果（マスタ）'!AT24</f>
        <v/>
      </c>
      <c r="AV24" s="171" t="str">
        <f>'回答結果（マスタ）'!AU24</f>
        <v/>
      </c>
      <c r="AW24" s="171" t="str">
        <f>'回答結果（マスタ）'!AV24</f>
        <v/>
      </c>
      <c r="AX24" s="170" t="str">
        <f>'回答結果（マスタ）'!AW24</f>
        <v/>
      </c>
      <c r="AY24" s="171" t="str">
        <f>'回答結果（マスタ）'!AX24</f>
        <v/>
      </c>
      <c r="AZ24" s="171" t="str">
        <f>'回答結果（マスタ）'!AY24</f>
        <v/>
      </c>
      <c r="BA24" s="171" t="str">
        <f>'回答結果（マスタ）'!AZ24</f>
        <v/>
      </c>
      <c r="BB24" s="171" t="str">
        <f>'回答結果（マスタ）'!BA24</f>
        <v/>
      </c>
      <c r="BC24" s="171" t="str">
        <f>'回答結果（マスタ）'!BB24</f>
        <v/>
      </c>
      <c r="BD24" s="171" t="str">
        <f>'回答結果（マスタ）'!BC24</f>
        <v/>
      </c>
      <c r="BE24" s="170" t="str">
        <f>'回答結果（マスタ）'!BD24</f>
        <v/>
      </c>
      <c r="BF24" s="171" t="str">
        <f>'回答結果（マスタ）'!BE24</f>
        <v/>
      </c>
      <c r="BG24" s="171" t="str">
        <f>'回答結果（マスタ）'!BF24</f>
        <v/>
      </c>
      <c r="BH24" s="171" t="str">
        <f>'回答結果（マスタ）'!BG24</f>
        <v/>
      </c>
      <c r="BI24" s="171" t="str">
        <f>'回答結果（マスタ）'!BH24</f>
        <v/>
      </c>
      <c r="BJ24" s="171" t="str">
        <f>'回答結果（マスタ）'!BI24</f>
        <v/>
      </c>
      <c r="BK24" s="171" t="str">
        <f>'回答結果（マスタ）'!BJ24</f>
        <v/>
      </c>
      <c r="BL24" s="170" t="str">
        <f>'回答結果（マスタ）'!BK24</f>
        <v/>
      </c>
      <c r="BM24" s="171" t="str">
        <f>'回答結果（マスタ）'!BL24</f>
        <v/>
      </c>
      <c r="BN24" s="171" t="str">
        <f>'回答結果（マスタ）'!BM24</f>
        <v>有</v>
      </c>
      <c r="BO24" s="171" t="str">
        <f>'回答結果（マスタ）'!BN24</f>
        <v>土木構造物（道路、トンネル、橋梁、導管等の埋設物、等）;建築物（家屋、事業所、工場、畜舎、倉庫、等）;設備（建築設備、水道設備、製造設備、防災設備、等）;製品・食品（自動車、医薬品、等）;家畜・野生動物（牛、豚、鹿、めん羊、ねずみ、等）;</v>
      </c>
      <c r="BP24" s="171" t="str">
        <f>'回答結果（マスタ）'!BO24</f>
        <v>静止画や動画データ;</v>
      </c>
      <c r="BQ24" s="171" t="str">
        <f>'回答結果（マスタ）'!BP24</f>
        <v>操作用機器（コントローラー）と観測機器（ドローン、移動ロボット、等）を無線接続し、現場の担当者により遠隔操作;操作用機器（コントローラー）と観測機器（ドローン、移動ロボット、等）を無線接続し、遠隔地の担当者により遠隔操作;操作用機器（コントローラー）と観測機器（ドローン、移動ロボット、等）を有線接続し、現場の担当者により遠隔操作;機器を携帯または装備し、確認対象の付近に持ち込み;事前に設定したルートに基づき自律移動;機器を確認対象の付近に一時的に設置（仮設）;機器を確認対象の付近に設置（常設）;</v>
      </c>
      <c r="BR24" s="171" t="str">
        <f>'回答結果（マスタ）'!BQ24</f>
        <v>レベル3：実装（製品・サービスとして提供されている）</v>
      </c>
      <c r="BS24" s="171" t="str">
        <f>'回答結果（マスタ）'!BR24</f>
        <v xml:space="preserve">道路のひび割れや白線のかすれ、ポッドホールなどの路面の不具合を検出するAIはモデル作成済み。
それ以外にもMorpho Deep detectorという製品は、80品目の物体を検出することが可能なモデルもあります。また、この他にもモデルを作成した事例は多数あります。
</v>
      </c>
      <c r="BT24" s="171" t="str">
        <f>'回答結果（マスタ）'!BS24</f>
        <v>カメラによる情報収集ができれば、特に制限はありません。</v>
      </c>
      <c r="BU24" s="171" t="str">
        <f>'回答結果（マスタ）'!BT24</f>
        <v>弊社の製品はソフトウェアであるため、特に制限は無いが、解像度やフレームレートが高くまた、動作するCPUのスペックが高いほうがより高速に動かすことが可能。</v>
      </c>
      <c r="BV24" s="171" t="str">
        <f>'回答結果（マスタ）'!BU24</f>
        <v>無</v>
      </c>
      <c r="BW24" s="171" t="str">
        <f>'回答結果（マスタ）'!BV24</f>
        <v/>
      </c>
      <c r="BX24" s="171" t="str">
        <f>'回答結果（マスタ）'!BW24</f>
        <v/>
      </c>
      <c r="BY24" s="171" t="str">
        <f>'回答結果（マスタ）'!BX24</f>
        <v/>
      </c>
      <c r="BZ24" s="171" t="str">
        <f>'回答結果（マスタ）'!BY24</f>
        <v>取得していない;</v>
      </c>
      <c r="CA24" s="171" t="str">
        <f>'回答結果（マスタ）'!BZ24</f>
        <v>両方取得していない</v>
      </c>
      <c r="CB24" s="171" t="str">
        <f>'回答結果（マスタ）'!CA24</f>
        <v/>
      </c>
      <c r="CC24" s="170" t="str">
        <f>'回答結果（マスタ）'!CB24</f>
        <v/>
      </c>
      <c r="CD24" s="171" t="str">
        <f>'回答結果（マスタ）'!CC24</f>
        <v/>
      </c>
      <c r="CE24" s="171" t="str">
        <f>'回答結果（マスタ）'!CD24</f>
        <v>ソフトウェアはISMAPの評価に基づきAWSを使用</v>
      </c>
      <c r="CF24" s="171" t="str">
        <f>'回答結果（マスタ）'!CE24</f>
        <v>脆弱性検査を実施していないが脆弱性検査の実施を検討中</v>
      </c>
      <c r="CG24" s="170" t="str">
        <f>'回答結果（マスタ）'!CF24</f>
        <v/>
      </c>
      <c r="CH24" s="170" t="str">
        <f>'回答結果（マスタ）'!CG24</f>
        <v/>
      </c>
      <c r="CI24" s="170" t="str">
        <f>'回答結果（マスタ）'!CH24</f>
        <v>自社での実施を検討中;セキュリティベンダー等、外部に委託する形態での実施を検討中;</v>
      </c>
      <c r="CJ24" s="170" t="str">
        <f>'回答結果（マスタ）'!CI24</f>
        <v/>
      </c>
      <c r="CK24" s="171" t="str">
        <f>'回答結果（マスタ）'!CJ24</f>
        <v>日本国内のデータセンタ</v>
      </c>
      <c r="CL24" s="171" t="str">
        <f>'回答結果（マスタ）'!CK24</f>
        <v>エッジ側に配置する場合はそのエッジ端末側で対策を行い、クラウド側に配置する場合はクラウドに準拠した対応を行うことで機密性を確保しているが、当社のソフトウェアは全体構成の一部となることが多く、その場合は弊社のソフトウェアを含めた全体設計のなかで行われることが多い。</v>
      </c>
      <c r="CM24" s="170" t="str">
        <f>'回答結果（マスタ）'!CL24</f>
        <v>【コンピューティングリソース等に対するアクセス権限機能】コンピューティングリソース（CPU、メモリ、ストレージ）、または、ネットワークにアクセスする権限を有している（例） OS、ハイパーバイザー（仮想化基盤ソフトウェア）、 等;</v>
      </c>
      <c r="CN24" s="170" t="str">
        <f>'回答結果（マスタ）'!CM24</f>
        <v>画像処理やAIのソフトウェアであり、単体の製品としては対策はできず、プラットフォームの機能とは切り離して考えられる。;</v>
      </c>
      <c r="CO24" s="170" t="str">
        <f>'回答結果（マスタ）'!CN24</f>
        <v/>
      </c>
      <c r="CP24" s="170" t="str">
        <f>'回答結果（マスタ）'!CO24</f>
        <v>ソフトウェア・コンポーネントを管理している</v>
      </c>
      <c r="CQ24" s="170" t="str">
        <f>'回答結果（マスタ）'!CP24</f>
        <v>ソフトウェア製品の SBOM データを、必要に応じて社内外の関係者に適切な方法で共有している</v>
      </c>
      <c r="CR24" s="170" t="str">
        <f>'回答結果（マスタ）'!CQ24</f>
        <v/>
      </c>
      <c r="CS24" s="170" t="str">
        <f>'回答結果（マスタ）'!CR24</f>
        <v>いずれも該当しない;</v>
      </c>
      <c r="CT24" s="170" t="str">
        <f>'回答結果（マスタ）'!CS24</f>
        <v>画像処理やAIのソフトウェアであり、単体の製品としては対策はできず、プラットフォームの機能とは切り離して考えられる。;</v>
      </c>
      <c r="CU24" s="170" t="str">
        <f>'回答結果（マスタ）'!CT24</f>
        <v>画像処理やAIのソフトウェアであり、単体の製品としては対策はできず、プラットフォームの機能とは切り離して考えられる。;</v>
      </c>
      <c r="CV24" s="170" t="str">
        <f>'回答結果（マスタ）'!CU24</f>
        <v>【コンポーネント（ソフトウェアを構成する部品・構成要素）の把握・適切な管理】ソフトウェアに含まれているコンポーネント（OSS等の外部ソース含む）について、脆弱性データベース等を活用し脆弱性を継続的に監視している;【継続的な改善対応】検証の結果見つかったバグを修正し、かつ開発プロセスの早い段階でバグを発見し修正するために必要なプロセスの改善を実施している;</v>
      </c>
      <c r="CW24" s="171" t="str">
        <f>'回答結果（マスタ）'!CV24</f>
        <v>100件以上</v>
      </c>
      <c r="CX24" s="171" t="str">
        <f>'回答結果（マスタ）'!CW24</f>
        <v>3件以上</v>
      </c>
      <c r="CY24" s="171" t="str">
        <f>'回答結果（マスタ）'!CX24</f>
        <v>①足立区
②ゴミ収集車に設置したドラレコを使った道路不具合の検知実証実験
③https://www.morphoinc.com/news/20221114-jpr-mw</v>
      </c>
      <c r="CZ24" s="171" t="str">
        <f>'回答結果（マスタ）'!CY24</f>
        <v/>
      </c>
      <c r="DA24" s="171" t="str">
        <f>'回答結果（マスタ）'!CZ24</f>
        <v/>
      </c>
      <c r="DB24" s="171" t="str">
        <f>'回答結果（マスタ）'!DA24</f>
        <v/>
      </c>
      <c r="DC24" s="171" t="str">
        <f>'回答結果（マスタ）'!DB24</f>
        <v>【発明の名称】学習システム、学習装置、学習方法、学習プログラム、教師データ作成装置、教師データ作成方法、教師データ作成プログラム、端末装置及び閾値変更装置
【特許番号】6271085</v>
      </c>
      <c r="DD24" s="171" t="str">
        <f>'回答結果（マスタ）'!DC24</f>
        <v/>
      </c>
      <c r="DE24" s="171" t="str">
        <f>'回答結果（マスタ）'!DD24</f>
        <v/>
      </c>
      <c r="DF24" s="171" t="str">
        <f>'回答結果（マスタ）'!DE24</f>
        <v>エッジAIの国際業界団体のアワードを3年連続で受賞
スーパーコンピューター富岳における銀河形成シミュレーションのディープラーニング推論エンジンとして、SoftNuro®を使った効果が論文に掲載されました。
https://academic.oup.com/mnras/article/526/3/4054/7316686?login=false</v>
      </c>
      <c r="DG24" s="171" t="str">
        <f>'回答結果（マスタ）'!DF24</f>
        <v>日本国の裁判所</v>
      </c>
      <c r="DH24" s="171" t="str">
        <f>'回答結果（マスタ）'!DG24</f>
        <v>日本法</v>
      </c>
      <c r="DI24" s="170" t="str">
        <f>'回答結果（マスタ）'!DH24</f>
        <v>はい</v>
      </c>
      <c r="DJ24" s="170" t="str">
        <f>'回答結果（マスタ）'!DI24</f>
        <v>はい</v>
      </c>
      <c r="DK24" s="171" t="str">
        <f>'回答結果（マスタ）'!DJ24</f>
        <v xml:space="preserve"> 受領した金額を上限とし、賠償する。</v>
      </c>
      <c r="DL24" s="171" t="str">
        <f>'回答結果（マスタ）'!DK24</f>
        <v/>
      </c>
      <c r="DM24" s="171" t="str">
        <f>'回答結果（マスタ）'!DL24</f>
        <v/>
      </c>
      <c r="DN24" s="171" t="str">
        <f>'回答結果（マスタ）'!DM24</f>
        <v/>
      </c>
      <c r="DO24" s="171" t="str">
        <f>'回答結果（マスタ）'!DN24</f>
        <v/>
      </c>
      <c r="DP24" s="171" t="str">
        <f>'回答結果（マスタ）'!DO24</f>
        <v/>
      </c>
      <c r="DQ24" s="171" t="str">
        <f>'回答結果（マスタ）'!DP24</f>
        <v/>
      </c>
      <c r="DR24" s="171" t="str">
        <f>'回答結果（マスタ）'!DQ24</f>
        <v/>
      </c>
      <c r="DS24" s="171" t="str">
        <f>'回答結果（マスタ）'!DR24</f>
        <v/>
      </c>
      <c r="DT24" s="171" t="str">
        <f>'回答結果（マスタ）'!DS24</f>
        <v/>
      </c>
      <c r="DU24" s="171" t="str">
        <f>'回答結果（マスタ）'!DT24</f>
        <v/>
      </c>
      <c r="DV24" s="171" t="str">
        <f>'回答結果（マスタ）'!DU24</f>
        <v/>
      </c>
      <c r="DW24" s="171" t="str">
        <f>'回答結果（マスタ）'!DV24</f>
        <v>オープンイノベーション部　河野敏明</v>
      </c>
      <c r="DX24" s="171" t="str">
        <f>'回答結果（マスタ）'!DW24</f>
        <v>オープンイノベーションブ　コウノトシアキ</v>
      </c>
      <c r="DY24" s="171" t="str">
        <f>'回答結果（マスタ）'!DX24</f>
        <v>090-2728-2440　平日10:00-19:00
t-kono@morphoinc.com</v>
      </c>
      <c r="DZ24" s="170" t="str">
        <f>'回答結果（マスタ）'!DY24</f>
        <v>個人情報の取扱いに同意する</v>
      </c>
      <c r="EA24" s="170" t="str">
        <f>'回答結果（マスタ）'!DZ24</f>
        <v>著作権の取扱いに同意する</v>
      </c>
      <c r="EB24" s="170" t="str">
        <f>'回答結果（マスタ）'!EA24</f>
        <v>同意する</v>
      </c>
      <c r="EC24" s="170" t="str">
        <f>'回答結果（マスタ）'!EB24</f>
        <v>確認しました</v>
      </c>
    </row>
    <row r="25" spans="2:133" ht="75.650000000000006" customHeight="1" x14ac:dyDescent="0.55000000000000004">
      <c r="B25" s="139"/>
      <c r="C25" s="168">
        <f>'回答結果（マスタ）'!B25</f>
        <v>22</v>
      </c>
      <c r="D25" s="169">
        <f>'回答結果（マスタ）'!C25</f>
        <v>45317.427245370367</v>
      </c>
      <c r="E25" s="169">
        <f>'回答結果（マスタ）'!D25</f>
        <v>45317.455555555556</v>
      </c>
      <c r="F25" s="170" t="str">
        <f>'回答結果（マスタ）'!E25</f>
        <v>anonymous</v>
      </c>
      <c r="G25" s="170" t="str">
        <f>'回答結果（マスタ）'!F25</f>
        <v/>
      </c>
      <c r="H25" s="170" t="str">
        <f>'回答結果（マスタ）'!G25</f>
        <v/>
      </c>
      <c r="I25" s="171" t="str">
        <f>'回答結果（マスタ）'!H25</f>
        <v>キヤノン株式会社</v>
      </c>
      <c r="J25" s="171" t="str">
        <f>'回答結果（マスタ）'!I25</f>
        <v>キヤノンカブシキガイシャ / キヤノンマーケティングジャパンカブシキガイシャ</v>
      </c>
      <c r="K25" s="171" t="str">
        <f>'回答結果（マスタ）'!J25</f>
        <v>日本国</v>
      </c>
      <c r="L25" s="171" t="str">
        <f>'回答結果（マスタ）'!K25</f>
        <v>6010801003186（キヤノン） / 5010401008297（キヤノンマーケティングジャパン）</v>
      </c>
      <c r="M25" s="171" t="str">
        <f>'回答結果（マスタ）'!L25</f>
        <v>300⼈超</v>
      </c>
      <c r="N25" s="171" t="str">
        <f>'回答結果（マスタ）'!M25</f>
        <v>３億円超</v>
      </c>
      <c r="O25" s="171" t="str">
        <f>'回答結果（マスタ）'!N25</f>
        <v>東京都大田区下丸子3丁目30番2号（キヤノン） / 東京都港区港南2丁目16番6号（キヤノンマーケティングジャパン）</v>
      </c>
      <c r="P25" s="171" t="str">
        <f>'回答結果（マスタ）'!O25</f>
        <v>https://canon.jp/</v>
      </c>
      <c r="Q25" s="171" t="str">
        <f>'回答結果（マスタ）'!P25</f>
        <v>中央省庁（全省庁統一資格）;都道府県;市区町村;</v>
      </c>
      <c r="R25" s="171" t="str">
        <f>'回答結果（マスタ）'!Q25</f>
        <v>全国;</v>
      </c>
      <c r="S25" s="171" t="str">
        <f>'回答結果（マスタ）'!R25</f>
        <v>インスペクションEYE for インフラ Cloud Edition</v>
      </c>
      <c r="T25" s="171" t="str">
        <f>'回答結果（マスタ）'!S25</f>
        <v/>
      </c>
      <c r="U25" s="171" t="str">
        <f>'回答結果（マスタ）'!T25</f>
        <v>橋梁やトンネルなどの社会インフラ構造物の画像から、ＡＩを用いてひび割れ、床版ひび割れ、エフロレッセンス、はく落、鉄筋露出、さび汁、漏水などの損傷を自動検出し、点検調書作成に利用できるデータ（画像、CADデータ）として出力する。</v>
      </c>
      <c r="V25" s="171" t="str">
        <f>'回答結果（マスタ）'!U25</f>
        <v>https://canon.jp/business/solution/inspection-eye</v>
      </c>
      <c r="W25" s="171" t="str">
        <f>'回答結果（マスタ）'!V25</f>
        <v/>
      </c>
      <c r="X25" s="171" t="str">
        <f>'回答結果（マスタ）'!W25</f>
        <v/>
      </c>
      <c r="Y25" s="171" t="str">
        <f>'回答結果（マスタ）'!X25</f>
        <v>１つの要素技術により構成される</v>
      </c>
      <c r="Z25" s="171" t="str">
        <f>'回答結果（マスタ）'!Y25</f>
        <v>キヤノン株式会社</v>
      </c>
      <c r="AA25" s="171" t="str">
        <f>'回答結果（マスタ）'!Z25</f>
        <v>キヤノンカブシキガイシャ</v>
      </c>
      <c r="AB25" s="171" t="str">
        <f>'回答結果（マスタ）'!AA25</f>
        <v>6010801003186</v>
      </c>
      <c r="AC25" s="171" t="str">
        <f>'回答結果（マスタ）'!AB25</f>
        <v>東京都大田区下丸子3丁目30番2号</v>
      </c>
      <c r="AD25" s="171" t="str">
        <f>'回答結果（マスタ）'!AC25</f>
        <v/>
      </c>
      <c r="AE25" s="171" t="str">
        <f>'回答結果（マスタ）'!AD25</f>
        <v/>
      </c>
      <c r="AF25" s="171" t="str">
        <f>'回答結果（マスタ）'!AE25</f>
        <v/>
      </c>
      <c r="AG25" s="171" t="str">
        <f>'回答結果（マスタ）'!AF25</f>
        <v/>
      </c>
      <c r="AH25" s="171" t="str">
        <f>'回答結果（マスタ）'!AG25</f>
        <v/>
      </c>
      <c r="AI25" s="171" t="str">
        <f>'回答結果（マスタ）'!AH25</f>
        <v/>
      </c>
      <c r="AJ25" s="170" t="str">
        <f>'回答結果（マスタ）'!AI25</f>
        <v/>
      </c>
      <c r="AK25" s="171" t="str">
        <f>'回答結果（マスタ）'!AJ25</f>
        <v/>
      </c>
      <c r="AL25" s="171" t="str">
        <f>'回答結果（マスタ）'!AK25</f>
        <v/>
      </c>
      <c r="AM25" s="171" t="str">
        <f>'回答結果（マスタ）'!AL25</f>
        <v/>
      </c>
      <c r="AN25" s="171" t="str">
        <f>'回答結果（マスタ）'!AM25</f>
        <v/>
      </c>
      <c r="AO25" s="171" t="str">
        <f>'回答結果（マスタ）'!AN25</f>
        <v/>
      </c>
      <c r="AP25" s="171" t="str">
        <f>'回答結果（マスタ）'!AO25</f>
        <v/>
      </c>
      <c r="AQ25" s="170" t="str">
        <f>'回答結果（マスタ）'!AP25</f>
        <v/>
      </c>
      <c r="AR25" s="171" t="str">
        <f>'回答結果（マスタ）'!AQ25</f>
        <v/>
      </c>
      <c r="AS25" s="171" t="str">
        <f>'回答結果（マスタ）'!AR25</f>
        <v/>
      </c>
      <c r="AT25" s="171" t="str">
        <f>'回答結果（マスタ）'!AS25</f>
        <v/>
      </c>
      <c r="AU25" s="171" t="str">
        <f>'回答結果（マスタ）'!AT25</f>
        <v/>
      </c>
      <c r="AV25" s="171" t="str">
        <f>'回答結果（マスタ）'!AU25</f>
        <v/>
      </c>
      <c r="AW25" s="171" t="str">
        <f>'回答結果（マスタ）'!AV25</f>
        <v/>
      </c>
      <c r="AX25" s="170" t="str">
        <f>'回答結果（マスタ）'!AW25</f>
        <v/>
      </c>
      <c r="AY25" s="171" t="str">
        <f>'回答結果（マスタ）'!AX25</f>
        <v/>
      </c>
      <c r="AZ25" s="171" t="str">
        <f>'回答結果（マスタ）'!AY25</f>
        <v/>
      </c>
      <c r="BA25" s="171" t="str">
        <f>'回答結果（マスタ）'!AZ25</f>
        <v/>
      </c>
      <c r="BB25" s="171" t="str">
        <f>'回答結果（マスタ）'!BA25</f>
        <v/>
      </c>
      <c r="BC25" s="171" t="str">
        <f>'回答結果（マスタ）'!BB25</f>
        <v/>
      </c>
      <c r="BD25" s="171" t="str">
        <f>'回答結果（マスタ）'!BC25</f>
        <v/>
      </c>
      <c r="BE25" s="170" t="str">
        <f>'回答結果（マスタ）'!BD25</f>
        <v/>
      </c>
      <c r="BF25" s="171" t="str">
        <f>'回答結果（マスタ）'!BE25</f>
        <v/>
      </c>
      <c r="BG25" s="171" t="str">
        <f>'回答結果（マスタ）'!BF25</f>
        <v/>
      </c>
      <c r="BH25" s="171" t="str">
        <f>'回答結果（マスタ）'!BG25</f>
        <v/>
      </c>
      <c r="BI25" s="171" t="str">
        <f>'回答結果（マスタ）'!BH25</f>
        <v/>
      </c>
      <c r="BJ25" s="171" t="str">
        <f>'回答結果（マスタ）'!BI25</f>
        <v/>
      </c>
      <c r="BK25" s="171" t="str">
        <f>'回答結果（マスタ）'!BJ25</f>
        <v/>
      </c>
      <c r="BL25" s="170" t="str">
        <f>'回答結果（マスタ）'!BK25</f>
        <v/>
      </c>
      <c r="BM25" s="171" t="str">
        <f>'回答結果（マスタ）'!BL25</f>
        <v/>
      </c>
      <c r="BN25" s="171" t="str">
        <f>'回答結果（マスタ）'!BM25</f>
        <v>無</v>
      </c>
      <c r="BO25" s="171" t="str">
        <f>'回答結果（マスタ）'!BN25</f>
        <v/>
      </c>
      <c r="BP25" s="171" t="str">
        <f>'回答結果（マスタ）'!BO25</f>
        <v/>
      </c>
      <c r="BQ25" s="171" t="str">
        <f>'回答結果（マスタ）'!BP25</f>
        <v/>
      </c>
      <c r="BR25" s="171" t="str">
        <f>'回答結果（マスタ）'!BQ25</f>
        <v/>
      </c>
      <c r="BS25" s="171" t="str">
        <f>'回答結果（マスタ）'!BR25</f>
        <v/>
      </c>
      <c r="BT25" s="171" t="str">
        <f>'回答結果（マスタ）'!BS25</f>
        <v/>
      </c>
      <c r="BU25" s="171" t="str">
        <f>'回答結果（マスタ）'!BT25</f>
        <v/>
      </c>
      <c r="BV25" s="171" t="str">
        <f>'回答結果（マスタ）'!BU25</f>
        <v>有</v>
      </c>
      <c r="BW25" s="171" t="str">
        <f>'回答結果（マスタ）'!BV25</f>
        <v>取得したデータの傾向を分析することで経年劣化（亀裂、傷、欠損、動作異常、異音、異常振動、温度異常、漏えい電流、漏えいガス、等）の予兆を検知;</v>
      </c>
      <c r="BX25" s="171" t="str">
        <f>'回答結果（マスタ）'!BW25</f>
        <v>レベル3：実装（製品・サービスとして提供されている）</v>
      </c>
      <c r="BY25" s="171" t="str">
        <f>'回答結果（マスタ）'!BX25</f>
        <v>橋梁に代表されるコンクリート構造物に対して高解像度カメラやドローンなどで撮影された高解像度画像を用いて、対象構造物の変状（ひび割れ、エフロレッセンス、はく落、錆汁、鉄筋露出など）をAIを用いて正確に検出する。</v>
      </c>
      <c r="BZ25" s="171" t="str">
        <f>'回答結果（マスタ）'!BY25</f>
        <v>取得していない;</v>
      </c>
      <c r="CA25" s="171" t="str">
        <f>'回答結果（マスタ）'!BZ25</f>
        <v>両方取得していない</v>
      </c>
      <c r="CB25" s="171" t="str">
        <f>'回答結果（マスタ）'!CA25</f>
        <v/>
      </c>
      <c r="CC25" s="170" t="str">
        <f>'回答結果（マスタ）'!CB25</f>
        <v/>
      </c>
      <c r="CD25" s="171" t="str">
        <f>'回答結果（マスタ）'!CC25</f>
        <v/>
      </c>
      <c r="CE25" s="171" t="str">
        <f>'回答結果（マスタ）'!CD25</f>
        <v/>
      </c>
      <c r="CF25" s="171" t="str">
        <f>'回答結果（マスタ）'!CE25</f>
        <v>国内外発刊のガイドラインに準拠した脆弱性検査を実施している</v>
      </c>
      <c r="CG25" s="170" t="str">
        <f>'回答結果（マスタ）'!CF25</f>
        <v>ガイドライン：政府情報システムにおける脆弱性診断導入ガイドライン（デジタル庁）
ガイドラインにおいて準拠した箇所：
3.政府情報システムにおける脆弱性診断の実施基準
3.2 脆弱性診断の実施範囲
1) 構築時診断 -（ア）プラットフォーム診断、（イ）Webアプリ診断
2) 定期診断</v>
      </c>
      <c r="CH25" s="170" t="str">
        <f>'回答結果（マスタ）'!CG25</f>
        <v>脆弱性スキャン　※パッチの適用状況等を診断する;ペネトレーションテスト　※疑似的な攻撃を試みることで攻撃への耐性を確認する;静的アプリケーション・セキュリティ・テスト　※ソースコードのコーディングを分析し、脆弱性を検出する;動的アプリケーション・セキュリティ・テスト　※実行されるアプリケーションに対し、攻撃を仕掛け、脆弱性を検出する;コードレビュー　※ソースコードをレビューすることで（脆弱性を含む）不具合を検出する;ファジングテスト　※無効なデータや予期しないデータを入力することで、例外的な状況を発生させ、挙動を確認する;ストレステスト　※必要以上の負荷を発生させ、正常に動作するか（隠れた欠陥がないか）を確認する;</v>
      </c>
      <c r="CI25" s="170" t="str">
        <f>'回答結果（マスタ）'!CH25</f>
        <v/>
      </c>
      <c r="CJ25" s="170" t="str">
        <f>'回答結果（マスタ）'!CI25</f>
        <v/>
      </c>
      <c r="CK25" s="171" t="str">
        <f>'回答結果（マスタ）'!CJ25</f>
        <v>日本国内のデータセンタ</v>
      </c>
      <c r="CL25" s="171" t="str">
        <f>'回答結果（マスタ）'!CK25</f>
        <v>クラウドコンピューティング提供事業者が提供する暗号化によるデータの保護機能により、データセンターにはデータは暗号化されて保管される。
・「CRYPTREC 暗号リスト(電子政府推奨暗号)」に掲載されている暗号化アルゴリズムによって暗号化されている。
・マネージドキーで暗号化したデータをサーバーに保管します。定期的にローテーションされるルートキーでマネージドキーも暗号化される。</v>
      </c>
      <c r="CM25" s="170" t="str">
        <f>'回答結果（マスタ）'!CL25</f>
        <v>【管理者権限機能】一般ユーザから管理者権限へ昇格させる機能を有している、または、管理者権限で動作するように設計されている（例）ID管理システム、等;【コンピューティングリソース等に対するアクセス権限機能】コンピューティングリソース（CPU、メモリ、ストレージ）、または、ネットワークにアクセスする権限を有している（例） OS、ハイパーバイザー（仮想化基盤ソフトウェア）、 等;【データ等へのアクセス制御機能】データへのアクセスを制御するよう設計されている、また、システムやデバイスを制御する機能へのアクセスを制御するように設計されている（例）バックアップサービス、リカバリマネージャー、NAS、SAN、等;【ネットワーク制御・ウィルス対策に関する機能】ネットワーク制御・管理に関する機能やウィルス対策などのセキュリティに関する機能を有している（例）DNSリゾルバ、DNSサーバ、ウィルス対策ソフトウェア、暗号化ソフトウェア、等;【セキュリティの境界外で動作する機能】セキュリティ対策が施されている境界の外側で動作する機能を有する（例）ファイアウォール、IDS（不正侵入検知システム）/IPS（不正侵入防止システム）、等;</v>
      </c>
      <c r="CN25" s="170" t="str">
        <f>'回答結果（マスタ）'!CM25</f>
        <v>【アクセス権限管理】ソフトウェア及びプラットフォームのユーザーに対し認証機能を使用し、ユーザーごとに扱うデータのトランザクションに係るリスクを踏まえ、アクセス権限を管理している（例）多要素認証機能、シングルサインオン機能、等;【アクセス元の識別、対処】ソフトウェア及びプラットフォームにアクセスするサービスごとに識別・認証し、システム内での通信や情報のやり取りが正当なサービスやアプリケーションとの間で行われ不正なアクセスや通信を防止するよう管理している;【付与する権限の最小化】ソフトウェア及びプラットフォームへのアクセス権はユーザーごとに必要最低限の範囲で付与し、重要な資産への不正アクセスを防止している（例）アクセス権管理専用のプラットフォームを使用し個々の管理者を識別している、等;【ネットワークの保護】ソフトウェア、プラットフォーム及び関連データへの直接アクセスを最小限に抑えるため、ネットワークを保護している（例）インターネットと社内基幹系業務システムとの分離（ネットワーク分離）、プロキシの利用、SDP（Software Defined Perimeter）の利用、ファイアウォールの利用、リモートアクセス管理の実施、等;</v>
      </c>
      <c r="CO25" s="170" t="str">
        <f>'回答結果（マスタ）'!CN25</f>
        <v>【データ（資産）の特定、ラベル付け・保護】データ資産の特定、重要度と影響で分類、管理ポリシーの策定を実施の上、データ侵害への対応（例：暗号化制御、データ難読化対応等）、攻撃時の回復手順策定を実施している;【付与する権限の最小化、アクセスレベルの設定】データ資産への不正なアクセスを防止するため、ユーザーに必要最小範囲へのアクセス権の付与や職掌権限にもとづく適切なアクセスレベルの設定を実施している（例）属性情報ベースのアクセス権制御（ABAC）等;【通信の暗号化】ネットワークに対する不正な接続を防止するための適切な対策を実施している。また、データを送受信するにあたり、脆弱性の少ないプロトコルを使用している（例）TLS 1.3プロトコルの利用 等;【データのバックアップ】障害発生時、迅速な復旧作業が可能となるよう障害時対応計画を策定し、その有効性を確認している。また、データ消失等の事態に備え、バックアップ及びリストアの仕組みを実装し、その有効性を確認している;</v>
      </c>
      <c r="CP25" s="170" t="str">
        <f>'回答結果（マスタ）'!CO25</f>
        <v>ソフトウェア・コンポーネントを管理している</v>
      </c>
      <c r="CQ25" s="170" t="str">
        <f>'回答結果（マスタ）'!CP25</f>
        <v>プラットフォーム上の全てのソフトウェア（サードパーティ製ソフトウェア、OSSを含む）のソフトウェア・コンポーネントのインベントリ（ソフトウェア部品表（SBOM：software bill of materials））を作成しているが、SBOM データを標準フォーマットでは管理していない</v>
      </c>
      <c r="CR25" s="170" t="str">
        <f>'回答結果（マスタ）'!CQ25</f>
        <v>【パッチ適用への活用】ソフトウェア・コンポーネントのインベントリ（ソフトウェア部品表（SBOM：software bill of materials））を活用し、効率的に適切なタイミングでパッチ適用を実施している;【構成管理・変更管理プロセスへの活用】プラットフォーム上の全てのソフトウェア（サードパーティ製ソフトウェア、OSSを含む）におけるソフトウェアバージョン、適用済パッチ等の構成に関わる管理（構成管理）、リスクを最小限に抑えつつ情報システムやサービスの変更を実施するためのプロセス（変更管理）にソフトウェア・コンポーネントのインベントリ（ソフトウェア部品表（SBOM：software bill of materials））を活用している;【リスク評価への活用】プラットフォーム上の全てのソフトウェア（サードパーティ製ソフトウェア、OSSを含む）について、ソフトウェア・コンポーネントのインベントリ（ソフトウェア部品表（SBOM：software bill of materials））を活用し、脆弱性や OSS ライセンス等に関わるリスクを評価している;【社内外への共有】ソフトウェア・コンポーネントのインベントリ（ソフトウェア部品表（SBOM：software bill of materials））を、必要に応じて社内外の関係者に適切な方法で共有している;</v>
      </c>
      <c r="CS25" s="170" t="str">
        <f>'回答結果（マスタ）'!CR25</f>
        <v/>
      </c>
      <c r="CT25" s="170" t="str">
        <f>'回答結果（マスタ）'!CS25</f>
        <v>【イベントログ等の収集・活用】監査記録やログ記録がポリシーに従って決定、文書化され、ログ収集機能を実装している。また、その収集記録をレビューし、日常監視やセキュリティインシデント検知、運用改善等に活用している;【アクセス元の監視（脅威の検知）と対処する仕組みの実装等】管理・許可されていないソフトウェア、権限のない人員・デバイスの接続を監視・検知し、これに対応するためのポリシーと仕組みを実装している;【データ保護に関わる対策の実施】データの漏洩・改ざんを防止するため、悪質なコードの実行等の攻撃についてモニタリングを実施している。また、検知したイベントを分析し、攻撃の標的及び手法を理解するために活用している;【ネットワークに関わる対策の実施】不正侵入等を防ぐため、ネットワークデバイスの脆弱性に対してセキュリティ対策を実施している （例）ファイアウォールの設定、境界保護、トラフィックの監視、暗号化された新型プロトコルの利用、等;【人（要員）に関わる対策の実施（教育等）】セキュリティインシデントの発生時を想定して、対応方針・手順の策定、人材育成を実施している （例）対応計画や復旧計画の策定・評価、緊急時対応訓練、セキュリティ管理人材の育成研修プラットフォーム上のソフトウェアのセキュリティイベントを監視している、等;</v>
      </c>
      <c r="CU25" s="170" t="str">
        <f>'回答結果（マスタ）'!CT25</f>
        <v>【画一的なトレーニングの実施】全社員に対し、画一的なトレーニングを実施している（例）全社員に対し、セキュリティに関わる意識の向上を目的としたトレーニングを実施している、実際の出来事やインシデントをシミュレートした実践的なトレーニングを実施している、等;【ロール（役割）に基づくトレーニングの実施】ロールベースでのトレーニングを実施している（例）管理者としての役割や職務内容に基づくトレーニングを実施している、セキュリティインシデント発生時に管理者に期待される振る舞いを念頭に置いたトレーニングを実施している、等;【継続的な改善を目的としたトレーニングの実施】継続的な改善を目的としたトレーニングを実施している（例）トレーニング結果を定量的な数値等で評価し、適宜トレーニング内容の改善を行いつつ、継続的にトレーニングを実施している、等;</v>
      </c>
      <c r="CV25" s="170" t="str">
        <f>'回答結果（マスタ）'!CU25</f>
        <v>【設計段階からのセキュリティ対策の取り込み】脅威モデリング手法を用いて設計レベルのセキュリティに関する問題を特定し、主要なテスト対象または見落とされる可能性のあるテスト対象を特定している;【自動化ツールの活用】テスト自動化ツールを採用することで、テストの一貫した実行と結果の正確な確認を実施しつつ、テストに掛かる工数を最小化している;【静的解析の実施】静的解析（コードベースでの分析）を実施している（例）コードスキャナーを使用して主要なバグを検出している、ハードコードされたパスワードや暗号鍵等がないかを確認している、等;【動的解析の実施】動的解析（実際にプログラムを実行し分析）を実施している（例）テストケースに基づきブラックボックステストを実施している、リグレッションテストを実施している、ソフトウェアがWebサービスを提供する場合はWeb アプリケーションスキャナーなどを使用して脆弱性を検出している、等;【コンポーネント（ソフトウェアを構成する部品・構成要素）の把握・適切な管理】ソフトウェアに含まれているコンポーネント（OSS等の外部ソース含む）について、脆弱性データベース等を活用し脆弱性を継続的に監視している;【継続的な改善対応】検証の結果見つかったバグを修正し、かつ開発プロセスの早い段階でバグを発見し修正するために必要なプロセスの改善を実施している;</v>
      </c>
      <c r="CW25" s="171" t="str">
        <f>'回答結果（マスタ）'!CV25</f>
        <v>100件以上</v>
      </c>
      <c r="CX25" s="171" t="str">
        <f>'回答結果（マスタ）'!CW25</f>
        <v>0件</v>
      </c>
      <c r="CY25" s="171" t="str">
        <f>'回答結果（マスタ）'!CX25</f>
        <v>①発注者
NEXCOグループ
②概要
従来の目視点検では、踏査や現地調査に加え、データ整理や報告書作成に多くの時間を費やしていた。本サービスでは、AIによる変状の自動検出と報告書作成機能を提供することにより、点検業務の効率化を実現している。
③参考URL
https://global.canon/ja/technology/crack2021.html
https://www.netis.mlit.go.jp/netis/pubsearch/details?regNo=KT-230060
④投資対効果
作業時間を4割削減
目視点検：
踏査8時間+現地調査16時間+データ整理・報告書作成92時間=116時間
本サービス利用時：
踏査7時間+画像撮影10時間+AI解析・報告書作成56時間=73時間</v>
      </c>
      <c r="CZ25" s="171" t="str">
        <f>'回答結果（マスタ）'!CY25</f>
        <v/>
      </c>
      <c r="DA25" s="171" t="str">
        <f>'回答結果（マスタ）'!CZ25</f>
        <v/>
      </c>
      <c r="DB25" s="171" t="str">
        <f>'回答結果（マスタ）'!DA25</f>
        <v/>
      </c>
      <c r="DC25" s="171" t="str">
        <f>'回答結果（マスタ）'!DB25</f>
        <v/>
      </c>
      <c r="DD25" s="171" t="str">
        <f>'回答結果（マスタ）'!DC25</f>
        <v/>
      </c>
      <c r="DE25" s="171" t="str">
        <f>'回答結果（マスタ）'!DD25</f>
        <v/>
      </c>
      <c r="DF25" s="171" t="str">
        <f>'回答結果（マスタ）'!DE25</f>
        <v/>
      </c>
      <c r="DG25" s="171" t="str">
        <f>'回答結果（マスタ）'!DF25</f>
        <v>日本国の裁判所</v>
      </c>
      <c r="DH25" s="171" t="str">
        <f>'回答結果（マスタ）'!DG25</f>
        <v>日本法</v>
      </c>
      <c r="DI25" s="170" t="str">
        <f>'回答結果（マスタ）'!DH25</f>
        <v>はい</v>
      </c>
      <c r="DJ25" s="170" t="str">
        <f>'回答結果（マスタ）'!DI25</f>
        <v>はい</v>
      </c>
      <c r="DK25" s="171" t="str">
        <f>'回答結果（マスタ）'!DJ25</f>
        <v>販売店は、「本サービス」の使用または使用不能から生ずるいかなる損害（逸失利益およびその他の派生的または付随的な損害を含むがこれらに限定されない全ての損害を言います。）について、故意または重過失による場合を除き、適用法で認められる限り、一切の責任を負わないものとします。</v>
      </c>
      <c r="DL25" s="171" t="str">
        <f>'回答結果（マスタ）'!DK25</f>
        <v/>
      </c>
      <c r="DM25" s="171" t="str">
        <f>'回答結果（マスタ）'!DL25</f>
        <v/>
      </c>
      <c r="DN25" s="171" t="str">
        <f>'回答結果（マスタ）'!DM25</f>
        <v/>
      </c>
      <c r="DO25" s="171" t="str">
        <f>'回答結果（マスタ）'!DN25</f>
        <v/>
      </c>
      <c r="DP25" s="171" t="str">
        <f>'回答結果（マスタ）'!DO25</f>
        <v/>
      </c>
      <c r="DQ25" s="171" t="str">
        <f>'回答結果（マスタ）'!DP25</f>
        <v/>
      </c>
      <c r="DR25" s="171" t="str">
        <f>'回答結果（マスタ）'!DQ25</f>
        <v/>
      </c>
      <c r="DS25" s="171" t="str">
        <f>'回答結果（マスタ）'!DR25</f>
        <v/>
      </c>
      <c r="DT25" s="171" t="str">
        <f>'回答結果（マスタ）'!DS25</f>
        <v/>
      </c>
      <c r="DU25" s="171" t="str">
        <f>'回答結果（マスタ）'!DT25</f>
        <v/>
      </c>
      <c r="DV25" s="171" t="str">
        <f>'回答結果（マスタ）'!DU25</f>
        <v/>
      </c>
      <c r="DW25" s="171" t="str">
        <f>'回答結果（マスタ）'!DV25</f>
        <v>キヤノンマーケティングジャパン株式会社 NVS企画第一課</v>
      </c>
      <c r="DX25" s="171" t="str">
        <f>'回答結果（マスタ）'!DW25</f>
        <v>キヤノンマーケティングジャパンカブシキガイシャ NVSキカクダイイッカ</v>
      </c>
      <c r="DY25" s="171" t="str">
        <f>'回答結果（マスタ）'!DX25</f>
        <v>https://canon.jp/business/solution/inspection-eye
上記サイトよりお問い合わせ下さい。</v>
      </c>
      <c r="DZ25" s="170" t="str">
        <f>'回答結果（マスタ）'!DY25</f>
        <v>個人情報の取扱いに同意する</v>
      </c>
      <c r="EA25" s="170" t="str">
        <f>'回答結果（マスタ）'!DZ25</f>
        <v>著作権の取扱いに同意する</v>
      </c>
      <c r="EB25" s="170" t="str">
        <f>'回答結果（マスタ）'!EA25</f>
        <v>同意する</v>
      </c>
      <c r="EC25" s="170" t="str">
        <f>'回答結果（マスタ）'!EB25</f>
        <v>確認しました</v>
      </c>
    </row>
    <row r="26" spans="2:133" ht="75.650000000000006" customHeight="1" x14ac:dyDescent="0.55000000000000004">
      <c r="B26" s="139"/>
      <c r="C26" s="168">
        <f>'回答結果（マスタ）'!B26</f>
        <v>23</v>
      </c>
      <c r="D26" s="169">
        <f>'回答結果（マスタ）'!C26</f>
        <v>45317.56422453704</v>
      </c>
      <c r="E26" s="169">
        <f>'回答結果（マスタ）'!D26</f>
        <v>45317.577175925922</v>
      </c>
      <c r="F26" s="170" t="str">
        <f>'回答結果（マスタ）'!E26</f>
        <v>anonymous</v>
      </c>
      <c r="G26" s="170" t="str">
        <f>'回答結果（マスタ）'!F26</f>
        <v/>
      </c>
      <c r="H26" s="170" t="str">
        <f>'回答結果（マスタ）'!G26</f>
        <v/>
      </c>
      <c r="I26" s="171" t="str">
        <f>'回答結果（マスタ）'!H26</f>
        <v>株式会社パスコ</v>
      </c>
      <c r="J26" s="171" t="str">
        <f>'回答結果（マスタ）'!I26</f>
        <v>パスコ</v>
      </c>
      <c r="K26" s="171" t="str">
        <f>'回答結果（マスタ）'!J26</f>
        <v>日本国</v>
      </c>
      <c r="L26" s="171" t="str">
        <f>'回答結果（マスタ）'!K26</f>
        <v>5013201004656</v>
      </c>
      <c r="M26" s="171" t="str">
        <f>'回答結果（マスタ）'!L26</f>
        <v>300⼈超</v>
      </c>
      <c r="N26" s="171" t="str">
        <f>'回答結果（マスタ）'!M26</f>
        <v>３億円超</v>
      </c>
      <c r="O26" s="171" t="str">
        <f>'回答結果（マスタ）'!N26</f>
        <v>東京都目黒区下目黒１丁目７番１号</v>
      </c>
      <c r="P26" s="171" t="str">
        <f>'回答結果（マスタ）'!O26</f>
        <v>https://www.pasco.co.jp/</v>
      </c>
      <c r="Q26" s="171" t="str">
        <f>'回答結果（マスタ）'!P26</f>
        <v>中央省庁（全省庁統一資格）;都道府県;市区町村;</v>
      </c>
      <c r="R26" s="171" t="str">
        <f>'回答結果（マスタ）'!Q26</f>
        <v>全国;</v>
      </c>
      <c r="S26" s="171" t="str">
        <f>'回答結果（マスタ）'!R26</f>
        <v>IoTインフラ遠隔監視サービス「Infra Eye」</v>
      </c>
      <c r="T26" s="171" t="str">
        <f>'回答結果（マスタ）'!S26</f>
        <v/>
      </c>
      <c r="U26" s="171" t="str">
        <f>'回答結果（マスタ）'!T26</f>
        <v>Infra Eyeは、センサーにより橋台と橋桁の遊間離隔などの変位を1/100mm単位で常時測定し、目に見えない微細な変位を遠隔監視します。そして日常的ではない変位を検知すると、メールで即座にお知らせするサービスです。</v>
      </c>
      <c r="V26" s="171" t="str">
        <f>'回答結果（マスタ）'!U26</f>
        <v>https://www.pasco.co.jp/products/infraeye/</v>
      </c>
      <c r="W26" s="171" t="str">
        <f>'回答結果（マスタ）'!V26</f>
        <v/>
      </c>
      <c r="X26" s="171" t="str">
        <f>'回答結果（マスタ）'!W26</f>
        <v>・国土交通省「点検支援技術性能カタログ」番号（BR030050－V0023）
・電波法 003-200140（技術適合認証）
・電気通信事業法 D200117003（技術適合認証）</v>
      </c>
      <c r="Y26" s="171" t="str">
        <f>'回答結果（マスタ）'!X26</f>
        <v>複数の要素技術により構成される</v>
      </c>
      <c r="Z26" s="171" t="str">
        <f>'回答結果（マスタ）'!Y26</f>
        <v/>
      </c>
      <c r="AA26" s="171" t="str">
        <f>'回答結果（マスタ）'!Z26</f>
        <v/>
      </c>
      <c r="AB26" s="171" t="str">
        <f>'回答結果（マスタ）'!AA26</f>
        <v/>
      </c>
      <c r="AC26" s="171" t="str">
        <f>'回答結果（マスタ）'!AB26</f>
        <v/>
      </c>
      <c r="AD26" s="171" t="str">
        <f>'回答結果（マスタ）'!AC26</f>
        <v>IoT技術（Infra Eye）</v>
      </c>
      <c r="AE26" s="171" t="str">
        <f>'回答結果（マスタ）'!AD26</f>
        <v/>
      </c>
      <c r="AF26" s="171" t="str">
        <f>'回答結果（マスタ）'!AE26</f>
        <v>株式会社パスコ</v>
      </c>
      <c r="AG26" s="171" t="str">
        <f>'回答結果（マスタ）'!AF26</f>
        <v>パスコ</v>
      </c>
      <c r="AH26" s="171" t="str">
        <f>'回答結果（マスタ）'!AG26</f>
        <v>5013201004656</v>
      </c>
      <c r="AI26" s="171" t="str">
        <f>'回答結果（マスタ）'!AH26</f>
        <v>東京都目黒区下目黒１丁目７番１号</v>
      </c>
      <c r="AJ26" s="170" t="str">
        <f>'回答結果（マスタ）'!AI26</f>
        <v>続けて回答する</v>
      </c>
      <c r="AK26" s="171" t="str">
        <f>'回答結果（マスタ）'!AJ26</f>
        <v>クラウド技術（Infra Eye WEB）</v>
      </c>
      <c r="AL26" s="171" t="str">
        <f>'回答結果（マスタ）'!AK26</f>
        <v/>
      </c>
      <c r="AM26" s="171" t="str">
        <f>'回答結果（マスタ）'!AL26</f>
        <v>株式会社パスコ</v>
      </c>
      <c r="AN26" s="171" t="str">
        <f>'回答結果（マスタ）'!AM26</f>
        <v>パスコ</v>
      </c>
      <c r="AO26" s="171" t="str">
        <f>'回答結果（マスタ）'!AN26</f>
        <v>5013201004656</v>
      </c>
      <c r="AP26" s="171" t="str">
        <f>'回答結果（マスタ）'!AO26</f>
        <v>東京都目黒区下目黒１丁目７番１号</v>
      </c>
      <c r="AQ26" s="170" t="str">
        <f>'回答結果（マスタ）'!AP26</f>
        <v>次のセクションの回答へ進む</v>
      </c>
      <c r="AR26" s="171" t="str">
        <f>'回答結果（マスタ）'!AQ26</f>
        <v/>
      </c>
      <c r="AS26" s="171" t="str">
        <f>'回答結果（マスタ）'!AR26</f>
        <v/>
      </c>
      <c r="AT26" s="171" t="str">
        <f>'回答結果（マスタ）'!AS26</f>
        <v/>
      </c>
      <c r="AU26" s="171" t="str">
        <f>'回答結果（マスタ）'!AT26</f>
        <v/>
      </c>
      <c r="AV26" s="171" t="str">
        <f>'回答結果（マスタ）'!AU26</f>
        <v/>
      </c>
      <c r="AW26" s="171" t="str">
        <f>'回答結果（マスタ）'!AV26</f>
        <v/>
      </c>
      <c r="AX26" s="170" t="str">
        <f>'回答結果（マスタ）'!AW26</f>
        <v/>
      </c>
      <c r="AY26" s="171" t="str">
        <f>'回答結果（マスタ）'!AX26</f>
        <v/>
      </c>
      <c r="AZ26" s="171" t="str">
        <f>'回答結果（マスタ）'!AY26</f>
        <v/>
      </c>
      <c r="BA26" s="171" t="str">
        <f>'回答結果（マスタ）'!AZ26</f>
        <v/>
      </c>
      <c r="BB26" s="171" t="str">
        <f>'回答結果（マスタ）'!BA26</f>
        <v/>
      </c>
      <c r="BC26" s="171" t="str">
        <f>'回答結果（マスタ）'!BB26</f>
        <v/>
      </c>
      <c r="BD26" s="171" t="str">
        <f>'回答結果（マスタ）'!BC26</f>
        <v/>
      </c>
      <c r="BE26" s="170" t="str">
        <f>'回答結果（マスタ）'!BD26</f>
        <v/>
      </c>
      <c r="BF26" s="171" t="str">
        <f>'回答結果（マスタ）'!BE26</f>
        <v/>
      </c>
      <c r="BG26" s="171" t="str">
        <f>'回答結果（マスタ）'!BF26</f>
        <v/>
      </c>
      <c r="BH26" s="171" t="str">
        <f>'回答結果（マスタ）'!BG26</f>
        <v/>
      </c>
      <c r="BI26" s="171" t="str">
        <f>'回答結果（マスタ）'!BH26</f>
        <v/>
      </c>
      <c r="BJ26" s="171" t="str">
        <f>'回答結果（マスタ）'!BI26</f>
        <v/>
      </c>
      <c r="BK26" s="171" t="str">
        <f>'回答結果（マスタ）'!BJ26</f>
        <v/>
      </c>
      <c r="BL26" s="170" t="str">
        <f>'回答結果（マスタ）'!BK26</f>
        <v/>
      </c>
      <c r="BM26" s="171" t="str">
        <f>'回答結果（マスタ）'!BL26</f>
        <v/>
      </c>
      <c r="BN26" s="171" t="str">
        <f>'回答結果（マスタ）'!BM26</f>
        <v>有</v>
      </c>
      <c r="BO26" s="171" t="str">
        <f>'回答結果（マスタ）'!BN26</f>
        <v>土木構造物（道路、トンネル、橋梁、導管等の埋設物、等）;建築物（家屋、事業所、工場、畜舎、倉庫、等）;設備（建築設備、水道設備、製造設備、防災設備、等）;地すべり;</v>
      </c>
      <c r="BP26" s="171" t="str">
        <f>'回答結果（マスタ）'!BO26</f>
        <v>温度データ;変位データ;</v>
      </c>
      <c r="BQ26" s="171" t="str">
        <f>'回答結果（マスタ）'!BP26</f>
        <v>機器を確認対象の付近に設置（常設）;</v>
      </c>
      <c r="BR26" s="171" t="str">
        <f>'回答結果（マスタ）'!BQ26</f>
        <v>レベル3：実装（製品・サービスとして提供されている）</v>
      </c>
      <c r="BS26" s="171" t="str">
        <f>'回答結果（マスタ）'!BR26</f>
        <v>状態監視が必要な箇所について、センサーを電池駆動で設置し、LTE Cat.M1通信方式によりクラウドに転送するシステムにより取得する。</v>
      </c>
      <c r="BT26" s="171" t="str">
        <f>'回答結果（マスタ）'!BS26</f>
        <v>該当なし</v>
      </c>
      <c r="BU26" s="171" t="str">
        <f>'回答結果（マスタ）'!BT26</f>
        <v>・サイズ（長さ(cm)×幅(cm)×高さ(cm)）：
　37cm×5cm X 5cm（出荷時）
・重量（g）：380ｇ（電池含む）　
・取得頻度（回数/s、回数/m、回数/h、常時、等）：6回/h
・測距精度（mm）：±0.1mm
・測定距離（mm）：-20.00mm ～＋20.00mm（１軸方向のみ）
・防水等級（IPX1～IPX8）：IPx6相当（暴噴流に対して保護）
・動作環境温度（℃～℃）：-20℃～+60℃
・遠隔操作機能（有/無）：有
・稼働時間（h）：約5年</v>
      </c>
      <c r="BV26" s="171" t="str">
        <f>'回答結果（マスタ）'!BU26</f>
        <v>有</v>
      </c>
      <c r="BW26" s="171" t="str">
        <f>'回答結果（マスタ）'!BV26</f>
        <v>過去データと取得したデータとの差分分析をすることで、経年劣化状況（亀裂、傷、欠損、動作異常、異音、異常振動、温度異常、漏えい電流、漏えいガス、等）を検出;基準データと取得したデータとの差分分析をすることで、安全措置対策状況（設備の配置状況等）や安全衛生状態（施設の清掃状況等）、技術基準乖離状況（設備の性能等）、設計・施工状況（建築物や埋設物の設計図面への適合状況等）を把握;取得したデータの変化量を分析することで経年劣化状況（亀裂、傷、欠損、動作異常、異音、異常振動、温度異常、漏えい電流、漏えいガス、等）を検出;</v>
      </c>
      <c r="BX26" s="171" t="str">
        <f>'回答結果（マスタ）'!BW26</f>
        <v>レベル3：実装（製品・サービスとして提供されている）</v>
      </c>
      <c r="BY26" s="171" t="str">
        <f>'回答結果（マスタ）'!BX26</f>
        <v>・橋梁の桁端部等に設置したセンサーが、温度変化等に合わせて刻々と　変化する橋台と橋桁の遊間離隔を計測し、日常的な変位の記録から、それを逸脱したときにメールで即座にお知らせする。</v>
      </c>
      <c r="BZ26" s="171" t="str">
        <f>'回答結果（マスタ）'!BY26</f>
        <v>ISO/IEC 27001認証;ISO/IEC 27017認証;JIS Q 15001認証;</v>
      </c>
      <c r="CA26" s="171" t="str">
        <f>'回答結果（マスタ）'!BZ26</f>
        <v>両方取得していない</v>
      </c>
      <c r="CB26" s="171" t="str">
        <f>'回答結果（マスタ）'!CA26</f>
        <v/>
      </c>
      <c r="CC26" s="170" t="str">
        <f>'回答結果（マスタ）'!CB26</f>
        <v/>
      </c>
      <c r="CD26" s="171" t="str">
        <f>'回答結果（マスタ）'!CC26</f>
        <v/>
      </c>
      <c r="CE26" s="171" t="str">
        <f>'回答結果（マスタ）'!CD26</f>
        <v>なし</v>
      </c>
      <c r="CF26" s="171" t="str">
        <f>'回答結果（マスタ）'!CE26</f>
        <v>国内外発刊のガイドラインに準拠した脆弱性検査を実施している</v>
      </c>
      <c r="CG26" s="170" t="str">
        <f>'回答結果（マスタ）'!CF26</f>
        <v xml:space="preserve">ガイドライン：OWASP Testing Guide 4.0（OWASP）
  ガイドラインにおいて準拠した箇所：Web Application Security Testing Introduction and Objectives（P.25-207）
</v>
      </c>
      <c r="CH26" s="170" t="str">
        <f>'回答結果（マスタ）'!CG26</f>
        <v>脆弱性スキャン　※パッチの適用状況等を診断する;ペネトレーションテスト　※疑似的な攻撃を試みることで攻撃への耐性を確認する;コードレビュー　※ソースコードをレビューすることで（脆弱性を含む）不具合を検出する;動的アプリケーション・セキュリティ・テスト　※実行されるアプリケーションに対し、攻撃を仕掛け、脆弱性を検出する;ファジングテスト　※無効なデータや予期しないデータを入力することで、例外的な状況を発生させ、挙動を確認する;ストレステスト　※必要以上の負荷を発生させ、正常に動作するか（隠れた欠陥がないか）を確認する;</v>
      </c>
      <c r="CI26" s="170" t="str">
        <f>'回答結果（マスタ）'!CH26</f>
        <v/>
      </c>
      <c r="CJ26" s="170" t="str">
        <f>'回答結果（マスタ）'!CI26</f>
        <v/>
      </c>
      <c r="CK26" s="171" t="str">
        <f>'回答結果（マスタ）'!CJ26</f>
        <v>日本国内のデータセンタ</v>
      </c>
      <c r="CL26" s="171" t="str">
        <f>'回答結果（マスタ）'!CK26</f>
        <v>・特定の利用者のみがアクセスできるように制御している（認証・認可によるデータへのアクセス制御、ネットワークセグメントの分割によるアクセス制御）</v>
      </c>
      <c r="CM26" s="170" t="str">
        <f>'回答結果（マスタ）'!CL26</f>
        <v/>
      </c>
      <c r="CN26" s="170" t="str">
        <f>'回答結果（マスタ）'!CM26</f>
        <v/>
      </c>
      <c r="CO26" s="170" t="str">
        <f>'回答結果（マスタ）'!CN26</f>
        <v/>
      </c>
      <c r="CP26" s="170" t="str">
        <f>'回答結果（マスタ）'!CO26</f>
        <v/>
      </c>
      <c r="CQ26" s="170" t="str">
        <f>'回答結果（マスタ）'!CP26</f>
        <v/>
      </c>
      <c r="CR26" s="170" t="str">
        <f>'回答結果（マスタ）'!CQ26</f>
        <v/>
      </c>
      <c r="CS26" s="170" t="str">
        <f>'回答結果（マスタ）'!CR26</f>
        <v/>
      </c>
      <c r="CT26" s="170" t="str">
        <f>'回答結果（マスタ）'!CS26</f>
        <v/>
      </c>
      <c r="CU26" s="170" t="str">
        <f>'回答結果（マスタ）'!CT26</f>
        <v/>
      </c>
      <c r="CV26" s="170" t="str">
        <f>'回答結果（マスタ）'!CU26</f>
        <v/>
      </c>
      <c r="CW26" s="171" t="str">
        <f>'回答結果（マスタ）'!CV26</f>
        <v>50件以上</v>
      </c>
      <c r="CX26" s="171" t="str">
        <f>'回答結果（マスタ）'!CW26</f>
        <v>50件以上</v>
      </c>
      <c r="CY26" s="171" t="str">
        <f>'回答結果（マスタ）'!CX26</f>
        <v xml:space="preserve">①発注者
官公庁
②概要
直轄国道の対象路線区間は、市街地から遠く離れた県境の峠道である為に、地震発生のたびに行うパトロールの優先順付けが課題であった。その潜在ニーズ「巡視によらない災害覚知」に合致した当該技術を12橋に採用した。
④投資対効果：
今後、地震発生時は、計測結果に基づくパトロールの優先順位を定めることができる。
</v>
      </c>
      <c r="CZ26" s="171" t="str">
        <f>'回答結果（マスタ）'!CY26</f>
        <v>①発注者
官公庁
②概要
橋梁補修工事の効果を確認するため、センサーを設置し、橋台と橋桁および橋桁間の変位を遠隔でモニタリングする。
④投資対効果：
補修工事による変位量の抑制効果を確認できた。</v>
      </c>
      <c r="DA26" s="171" t="str">
        <f>'回答結果（マスタ）'!CZ26</f>
        <v/>
      </c>
      <c r="DB26" s="171" t="str">
        <f>'回答結果（マスタ）'!DA26</f>
        <v>(1)基本料金
計画・準備、打合せ協議：200,000円/契約
(2)取付料金
センサー取付作業①1台目：100,000円/台
　　　　　　　　②同一橋梁2台目以降追加：10,000円/台
(3)サービス料
月額利用料：10,000円/月・台</v>
      </c>
      <c r="DC26" s="171" t="str">
        <f>'回答結果（マスタ）'!DB26</f>
        <v>特許登録　
発明の名称：計測装置
特許番号：第7285361号
特許出願
発明の名称：監視システム、監視方法及び監視プログラム
特許番号：特願2022-111928
発明の名称：監視システム
特許番号：特願2022-111970</v>
      </c>
      <c r="DD26" s="171" t="str">
        <f>'回答結果（マスタ）'!DC26</f>
        <v/>
      </c>
      <c r="DE26" s="171" t="str">
        <f>'回答結果（マスタ）'!DD26</f>
        <v>LTEサービス圏外では使用できない。
塩害地では使用不可</v>
      </c>
      <c r="DF26" s="171" t="str">
        <f>'回答結果（マスタ）'!DE26</f>
        <v>・遠隔監視によるモニタリングで橋梁等の維持管理をサポート
・常時・遠隔監視による安心感
・電池駆動・小型化により多様な構造物に対応</v>
      </c>
      <c r="DG26" s="171" t="str">
        <f>'回答結果（マスタ）'!DF26</f>
        <v>日本国の裁判所</v>
      </c>
      <c r="DH26" s="171" t="str">
        <f>'回答結果（マスタ）'!DG26</f>
        <v>日本法</v>
      </c>
      <c r="DI26" s="170" t="str">
        <f>'回答結果（マスタ）'!DH26</f>
        <v>はい</v>
      </c>
      <c r="DJ26" s="170" t="str">
        <f>'回答結果（マスタ）'!DI26</f>
        <v>はい</v>
      </c>
      <c r="DK26" s="171" t="str">
        <f>'回答結果（マスタ）'!DJ26</f>
        <v>1.クラウドサービスの稼働率 月間の稼働率が保証値を下回った場合、0.1%低下ごとに当月の月額利用料総額の5%を減額します。 2. メンテナンス等により一時的にクラウドサービスが停止する場合の事前告知 告知から停止までの期間が2週間に満たない場合は、停止1回あたり当月の月額利用料総額の5%を減額します（ただし、停止が不可抗力その他弊社の責によらない原因の場合は、減額の対象にならないものとします）。 3. クラウドサービスにおける障害発生時の通知 障害検知から3時間以内に通知しなかった場合、障害1件あたり当月の月額利用料総額の5%を減額します（ただし、通知が不可抗力その他弊社の責によらない原因により実施できなかった場合は、減額の対象にならないものとします）。</v>
      </c>
      <c r="DL26" s="171" t="str">
        <f>'回答結果（マスタ）'!DK26</f>
        <v/>
      </c>
      <c r="DM26" s="171" t="str">
        <f>'回答結果（マスタ）'!DL26</f>
        <v/>
      </c>
      <c r="DN26" s="171" t="str">
        <f>'回答結果（マスタ）'!DM26</f>
        <v/>
      </c>
      <c r="DO26" s="171" t="str">
        <f>'回答結果（マスタ）'!DN26</f>
        <v/>
      </c>
      <c r="DP26" s="171" t="str">
        <f>'回答結果（マスタ）'!DO26</f>
        <v/>
      </c>
      <c r="DQ26" s="171" t="str">
        <f>'回答結果（マスタ）'!DP26</f>
        <v/>
      </c>
      <c r="DR26" s="171" t="str">
        <f>'回答結果（マスタ）'!DQ26</f>
        <v/>
      </c>
      <c r="DS26" s="171" t="str">
        <f>'回答結果（マスタ）'!DR26</f>
        <v/>
      </c>
      <c r="DT26" s="171" t="str">
        <f>'回答結果（マスタ）'!DS26</f>
        <v/>
      </c>
      <c r="DU26" s="171" t="str">
        <f>'回答結果（マスタ）'!DT26</f>
        <v/>
      </c>
      <c r="DV26" s="171" t="str">
        <f>'回答結果（マスタ）'!DU26</f>
        <v/>
      </c>
      <c r="DW26" s="171" t="str">
        <f>'回答結果（マスタ）'!DV26</f>
        <v>社会基盤マネジメント部アセットマネジメント課</v>
      </c>
      <c r="DX26" s="171" t="str">
        <f>'回答結果（マスタ）'!DW26</f>
        <v>シャカイキバンマネジメントブアセットマネジメントカ</v>
      </c>
      <c r="DY26" s="171" t="str">
        <f>'回答結果（マスタ）'!DX26</f>
        <v>TEL: 03-5435-3560　平⽇9:00~17:00　メールアドレス：inframanagement@pasco.co.jp</v>
      </c>
      <c r="DZ26" s="170" t="str">
        <f>'回答結果（マスタ）'!DY26</f>
        <v>個人情報の取扱いに同意する</v>
      </c>
      <c r="EA26" s="170" t="str">
        <f>'回答結果（マスタ）'!DZ26</f>
        <v>著作権の取扱いに同意する</v>
      </c>
      <c r="EB26" s="170" t="str">
        <f>'回答結果（マスタ）'!EA26</f>
        <v>同意する</v>
      </c>
      <c r="EC26" s="170" t="str">
        <f>'回答結果（マスタ）'!EB26</f>
        <v>確認しました</v>
      </c>
    </row>
    <row r="27" spans="2:133" ht="75.650000000000006" customHeight="1" x14ac:dyDescent="0.55000000000000004">
      <c r="B27" s="139"/>
      <c r="C27" s="168">
        <f>'回答結果（マスタ）'!B27</f>
        <v>24</v>
      </c>
      <c r="D27" s="169">
        <f>'回答結果（マスタ）'!C27</f>
        <v>45317.668541666666</v>
      </c>
      <c r="E27" s="169">
        <f>'回答結果（マスタ）'!D27</f>
        <v>45317.726979166669</v>
      </c>
      <c r="F27" s="170" t="str">
        <f>'回答結果（マスタ）'!E27</f>
        <v>anonymous</v>
      </c>
      <c r="G27" s="170" t="str">
        <f>'回答結果（マスタ）'!F27</f>
        <v/>
      </c>
      <c r="H27" s="170" t="str">
        <f>'回答結果（マスタ）'!G27</f>
        <v/>
      </c>
      <c r="I27" s="171" t="str">
        <f>'回答結果（マスタ）'!H27</f>
        <v>計測検査株式会社</v>
      </c>
      <c r="J27" s="171" t="str">
        <f>'回答結果（マスタ）'!I27</f>
        <v>ケイソクケンサ</v>
      </c>
      <c r="K27" s="171" t="str">
        <f>'回答結果（マスタ）'!J27</f>
        <v>日本国</v>
      </c>
      <c r="L27" s="171" t="str">
        <f>'回答結果（マスタ）'!K27</f>
        <v>6290801009932</v>
      </c>
      <c r="M27" s="171" t="str">
        <f>'回答結果（マスタ）'!L27</f>
        <v>100⼈超300⼈以下</v>
      </c>
      <c r="N27" s="171" t="str">
        <f>'回答結果（マスタ）'!M27</f>
        <v>5,000万円以下</v>
      </c>
      <c r="O27" s="171" t="str">
        <f>'回答結果（マスタ）'!N27</f>
        <v>福岡県北九州市八幡西区陣原一丁目８番３号</v>
      </c>
      <c r="P27" s="171" t="str">
        <f>'回答結果（マスタ）'!O27</f>
        <v>http://www.keisokukensa.co.jp</v>
      </c>
      <c r="Q27" s="171" t="str">
        <f>'回答結果（マスタ）'!P27</f>
        <v>中央省庁（全省庁統一資格）;都道府県;市区町村;</v>
      </c>
      <c r="R27" s="171" t="str">
        <f>'回答結果（マスタ）'!Q27</f>
        <v>全国;</v>
      </c>
      <c r="S27" s="171" t="str">
        <f>'回答結果（マスタ）'!R27</f>
        <v>ドローンを用いたレーザや画像解析等による点検支援サービス</v>
      </c>
      <c r="T27" s="171" t="str">
        <f>'回答結果（マスタ）'!S27</f>
        <v/>
      </c>
      <c r="U27" s="171" t="str">
        <f>'回答結果（マスタ）'!T27</f>
        <v>橋梁・ダム・建物等、対象に合わせてドローンを選別し、画像データや赤外線データやレーザデータ等を取得する。画像データからは3Dモデルやオルソ画像の作成ができ、更にAIによるひび割れ等の自動抽出も可能。</v>
      </c>
      <c r="V27" s="171" t="str">
        <f>'回答結果（マスタ）'!U27</f>
        <v>https://www.keisokukensa.co.jp/drone</v>
      </c>
      <c r="W27" s="171" t="str">
        <f>'回答結果（マスタ）'!V27</f>
        <v>・無人航空機の飛行日誌の取扱要領（令和４年12月1日制定（国空無機第２３６９６３号））
・無人航空機の飛行日誌の取り扱いに関するガイドライン（国土交通省航空局安全部）
・航空法</v>
      </c>
      <c r="X27" s="171" t="str">
        <f>'回答結果（マスタ）'!W27</f>
        <v xml:space="preserve">・国土交通省　点検支援技術性能カタログ：
（橋梁）BR010039-V0123
（解析）BR010058-V0023
（ダム）画像04-V2023
</v>
      </c>
      <c r="Y27" s="171" t="str">
        <f>'回答結果（マスタ）'!X27</f>
        <v>複数の要素技術により構成される</v>
      </c>
      <c r="Z27" s="171" t="str">
        <f>'回答結果（マスタ）'!Y27</f>
        <v/>
      </c>
      <c r="AA27" s="171" t="str">
        <f>'回答結果（マスタ）'!Z27</f>
        <v/>
      </c>
      <c r="AB27" s="171" t="str">
        <f>'回答結果（マスタ）'!AA27</f>
        <v/>
      </c>
      <c r="AC27" s="171" t="str">
        <f>'回答結果（マスタ）'!AB27</f>
        <v/>
      </c>
      <c r="AD27" s="171" t="str">
        <f>'回答結果（マスタ）'!AC27</f>
        <v>無人航空機・ドローン（Matrice 300 RTK・DJI）（※代表機体の一例）</v>
      </c>
      <c r="AE27" s="171" t="str">
        <f>'回答結果（マスタ）'!AD27</f>
        <v>Matrice 300 RTK</v>
      </c>
      <c r="AF27" s="171" t="str">
        <f>'回答結果（マスタ）'!AE27</f>
        <v>大疆创新科技有限公司</v>
      </c>
      <c r="AG27" s="171" t="str">
        <f>'回答結果（マスタ）'!AF27</f>
        <v>ディージェイアイ</v>
      </c>
      <c r="AH27" s="171" t="str">
        <f>'回答結果（マスタ）'!AG27</f>
        <v>0000000000000</v>
      </c>
      <c r="AI27" s="171" t="str">
        <f>'回答結果（マスタ）'!AH27</f>
        <v>中国広東省深圳市南山区高新南四道18号創維半導体設計大厦西座14層</v>
      </c>
      <c r="AJ27" s="170" t="str">
        <f>'回答結果（マスタ）'!AI27</f>
        <v>続けて回答する</v>
      </c>
      <c r="AK27" s="171" t="str">
        <f>'回答結果（マスタ）'!AJ27</f>
        <v>カメラ技術（DJI社製 Zenmuse　H20T）（※代表機体の一例）</v>
      </c>
      <c r="AL27" s="171" t="str">
        <f>'回答結果（マスタ）'!AK27</f>
        <v>Zenmuse H20T</v>
      </c>
      <c r="AM27" s="171" t="str">
        <f>'回答結果（マスタ）'!AL27</f>
        <v>大疆创新科技有限公司</v>
      </c>
      <c r="AN27" s="171" t="str">
        <f>'回答結果（マスタ）'!AM27</f>
        <v>ディージェイアイ</v>
      </c>
      <c r="AO27" s="171" t="str">
        <f>'回答結果（マスタ）'!AN27</f>
        <v>0000000000000</v>
      </c>
      <c r="AP27" s="171" t="str">
        <f>'回答結果（マスタ）'!AO27</f>
        <v>中国広東省深圳市南山区高新南四道18号創維半導体設計大厦西座14層</v>
      </c>
      <c r="AQ27" s="170" t="str">
        <f>'回答結果（マスタ）'!AP27</f>
        <v>続けて回答する</v>
      </c>
      <c r="AR27" s="171" t="str">
        <f>'回答結果（マスタ）'!AQ27</f>
        <v>熱センサ(温度)技術（DJI社製 Zenmuse XT2 ）（※代表機体の一例）</v>
      </c>
      <c r="AS27" s="171" t="str">
        <f>'回答結果（マスタ）'!AR27</f>
        <v>Zenmuse XT2</v>
      </c>
      <c r="AT27" s="171" t="str">
        <f>'回答結果（マスタ）'!AS27</f>
        <v>大疆创新科技有限公司</v>
      </c>
      <c r="AU27" s="171" t="str">
        <f>'回答結果（マスタ）'!AT27</f>
        <v>ディージェイアイ</v>
      </c>
      <c r="AV27" s="171" t="str">
        <f>'回答結果（マスタ）'!AU27</f>
        <v>0000000000000</v>
      </c>
      <c r="AW27" s="171" t="str">
        <f>'回答結果（マスタ）'!AV27</f>
        <v>中国広東省深圳市南山区高新南四道18号創維半導体設計大厦西座14層</v>
      </c>
      <c r="AX27" s="170" t="str">
        <f>'回答結果（マスタ）'!AW27</f>
        <v>続けて回答する</v>
      </c>
      <c r="AY27" s="171" t="str">
        <f>'回答結果（マスタ）'!AX27</f>
        <v>レーザ計測技術（レーザーによる点群取得装置）</v>
      </c>
      <c r="AZ27" s="171" t="str">
        <f>'回答結果（マスタ）'!AY27</f>
        <v>YellowScan Mapper</v>
      </c>
      <c r="BA27" s="171" t="str">
        <f>'回答結果（マスタ）'!AZ27</f>
        <v>YellowScan</v>
      </c>
      <c r="BB27" s="171" t="str">
        <f>'回答結果（マスタ）'!BA27</f>
        <v>イエロースキャン</v>
      </c>
      <c r="BC27" s="171" t="str">
        <f>'回答結果（マスタ）'!BB27</f>
        <v>0000000000000</v>
      </c>
      <c r="BD27" s="171" t="str">
        <f>'回答結果（マスタ）'!BC27</f>
        <v>525 Avenue Saint Sauveur du Pin 34980 Saint-Clément-De-Rivière フランス</v>
      </c>
      <c r="BE27" s="170" t="str">
        <f>'回答結果（マスタ）'!BD27</f>
        <v>続けて回答する</v>
      </c>
      <c r="BF27" s="171" t="str">
        <f>'回答結果（マスタ）'!BE27</f>
        <v>AIによる損傷自動抽出技術（計測検査株式会社製・ひび割れ解析AI）</v>
      </c>
      <c r="BG27" s="171" t="str">
        <f>'回答結果（マスタ）'!BF27</f>
        <v>MIMM-AI</v>
      </c>
      <c r="BH27" s="171" t="str">
        <f>'回答結果（マスタ）'!BG27</f>
        <v>計測検査株式会社</v>
      </c>
      <c r="BI27" s="171" t="str">
        <f>'回答結果（マスタ）'!BH27</f>
        <v>ケイソクケンサ</v>
      </c>
      <c r="BJ27" s="171" t="str">
        <f>'回答結果（マスタ）'!BI27</f>
        <v>6290801009932</v>
      </c>
      <c r="BK27" s="171" t="str">
        <f>'回答結果（マスタ）'!BJ27</f>
        <v>福岡県北九州市八幡西区陣原一丁目８番３号</v>
      </c>
      <c r="BL27" s="170" t="str">
        <f>'回答結果（マスタ）'!BK27</f>
        <v>次のセクションの回答へ進む</v>
      </c>
      <c r="BM27" s="171" t="str">
        <f>'回答結果（マスタ）'!BL27</f>
        <v/>
      </c>
      <c r="BN27" s="171" t="str">
        <f>'回答結果（マスタ）'!BM27</f>
        <v>有</v>
      </c>
      <c r="BO27" s="171" t="str">
        <f>'回答結果（マスタ）'!BN27</f>
        <v>土木構造物（道路、トンネル、橋梁、導管等の埋設物、等）;建築物（家屋、事業所、工場、畜舎、倉庫、等）;設備（建築設備、水道設備、製造設備、防災設備、等）;</v>
      </c>
      <c r="BP27" s="171" t="str">
        <f>'回答結果（マスタ）'!BO27</f>
        <v>静止画や動画データ;点群データ;温度データ;</v>
      </c>
      <c r="BQ27" s="171" t="str">
        <f>'回答結果（マスタ）'!BP27</f>
        <v>事前に設定したルートに基づき自律移動;操作用機器（コントローラー）と観測機器（ドローン、移動ロボット、等）を無線接続し、現場の担当者により遠隔操作;</v>
      </c>
      <c r="BR27" s="171" t="str">
        <f>'回答結果（マスタ）'!BQ27</f>
        <v>レベル3：実装（製品・サービスとして提供されている）</v>
      </c>
      <c r="BS27" s="171" t="str">
        <f>'回答結果（マスタ）'!BR27</f>
        <v>衝突回避機能付きのドローンや、自動飛行設定が可能なドローンや、一度に広範の画像データ取得可能な1憶画素カメラなどを使い、橋梁やダム、法面、建物(ビルやプラント等)の、人ではアクセス困難な高所部や狭隘部において、画像やレーザデータを取得する。
参考URL：点検性能カタログ(国交省)：登録番号BR010039-V0123「ドローンを活用した橋梁点検技術」
https://www.mlit.go.jp/road/sisaku/inspection-support/</v>
      </c>
      <c r="BT27" s="171" t="str">
        <f>'回答結果（マスタ）'!BS27</f>
        <v>観測機器名：（代表機器例として）MATRICE300RTK
・サイズ（⻑さ(cm)×幅(cm)×⾼さ(cm)）：展開状態、プロペラは除く：810 × 670 × 430 mm（長さ×幅×高さ）
折りたたんだ状態、プロペラとランディングギアを含む：430 × 420 × 430 mm（長さ×幅×高さ）
・重量（g）約 3.6 kg（バッテリー非搭載時）
約 6.3 kg（TB60バッテリー2個搭載時）
・最大離陸重量：9 kg
・稼働時間（m）：最大55分
・移動速度（km/h）：61.2 km/h
・制御可能距離（km）：8km、高度5km
・ホバリング精度（cm）：
垂直：
±0.1 m（ビジョンシステム有効時）
±0.5 m（GPS有効時）
±0.1 m（RTK有効時）
水平：
±0.3 m（ビジョンシステム有効時）
±1.5 m（GPS有効時）
±0.1 m（RTK有効時）
・保護等級：IP45
・動作環境温度：（-20℃〜50℃）
・リモートID適合状況：（適合している）
・RTK測位精度：
RTKが有効でFIXステータスの場合：
1 cm + 1 ppm（水平方向）
1.5 cm + 1 ppm（垂直方向）</v>
      </c>
      <c r="BU27" s="171" t="str">
        <f>'回答結果（マスタ）'!BT27</f>
        <v xml:space="preserve">観測機器名：「Zenmuse H20T」　(カメラ機器の一例として)
・重量：828±5 g
・サイズ：Zenmuse H20T：167×135×161 mm
・保護等級：IP44
・動作環境温度：-20℃ 〜 50℃（温度測定は、-10℃ 〜 50℃の場合のみ可能）
・レーザー安全性：クラス1M（IEC 60825-1:2014）
上記カメラの機能①「ズームカメラ」
・センサー：1/1.7インチCMOS、20 MP
・ハイブリット光学ズーム：23倍（DFOV：4°，EQV：556.2mm）
・最大 ズーム：200倍（DFOV：0.5°，EQV：4800mm）
・レンズ：
焦点距離：6.83〜119.94 mm（判換算：31.7〜556.2 mm）
・動画解像度：3840×2160@30fps、1920×1080@30fps
・写真サイズ：5184 × 3888
前述のカメラ機能②「広角カメラ」
・センサー：1/2.3インチCMOS、12 MP
・レンズ：
・動画解像度：1920×1080@30fps
・写真サイズ：4056 × 3040
前述のカメラ機能③「サーマルカメラ」
・センサー：非冷却VOxマイクロボロメータ
・動画解像度：640×512 @ 30 Hz
・画像解像度：640×512
・画素ピッチ：12 μm
・スペクトル帯：8-14 μm
・雑音等価温度 (NETD)：≤50 mK @ f/1.0
・温度測定方法：スポット測定、エリア測定
・シーン領域：
-40℃ 〜 150℃（高利得）
-40℃ 〜 550℃（低利得）
前述のレーザ機能④「レーザ距離計」
・波長：905 nm
・測定範囲：3〜1200 m（直径≥12 mの垂直面までの距離、反射率20%）
・測定精度：
± (0.2 m + D×0.15%)
Dは垂直面までの距離
・安全規格レベル：クラス1M
</v>
      </c>
      <c r="BV27" s="171" t="str">
        <f>'回答結果（マスタ）'!BU27</f>
        <v>有</v>
      </c>
      <c r="BW27" s="171" t="str">
        <f>'回答結果（マスタ）'!BV27</f>
        <v>過去データと取得したデータとの差分分析をすることで、経年劣化状況（亀裂、傷、欠損、動作異常、異音、異常振動、温度異常、漏えい電流、漏えいガス、等）を検出;基準データと取得したデータとの差分分析をすることで、安全措置対策状況（設備の配置状況等）や安全衛生状態（施設の清掃状況等）、技術基準乖離状況（設備の性能等）、設計・施工状況（建築物や埋設物の設計図面への適合状況等）を把握;取得したデータの傾向を分析することで経年劣化（亀裂、傷、欠損、動作異常、異音、異常振動、温度異常、漏えい電流、漏えいガス、等）の予兆を検知;取得したデータの変化量を分析することで経年劣化状況（亀裂、傷、欠損、動作異常、異音、異常振動、温度異常、漏えい電流、漏えいガス、等）を検出;</v>
      </c>
      <c r="BX27" s="171" t="str">
        <f>'回答結果（マスタ）'!BW27</f>
        <v>レベル3：実装（製品・サービスとして提供されている）</v>
      </c>
      <c r="BY27" s="171" t="str">
        <f>'回答結果（マスタ）'!BX27</f>
        <v>　取得した画像データから3Dモデルやオルソ画像を作成し、AIにて損傷を自動抽出し、損傷マップを作成する。損傷マップは、必要に応じてAIでは過不足があった部分を人手により確認,修正をして仕上げる。各年度の画像データ(損傷マップ)を重ね合わせ、経年変化を客観的・効率的に把握することが可能。
　赤外線カメラでは、例えばコンクリート構造物の表層にウキ(剥離)がある場合、中に空気がたまり温度変化が周りと違うことで検出が可能である。ソーラーパネルの不具合も赤外線カメラで検出可能である。
　レーザデータからは、路面の変位なども解析が可能である。</v>
      </c>
      <c r="BZ27" s="171" t="str">
        <f>'回答結果（マスタ）'!BY27</f>
        <v>取得していない;</v>
      </c>
      <c r="CA27" s="171" t="str">
        <f>'回答結果（マスタ）'!BZ27</f>
        <v>両方取得していない</v>
      </c>
      <c r="CB27" s="171" t="str">
        <f>'回答結果（マスタ）'!CA27</f>
        <v/>
      </c>
      <c r="CC27" s="170" t="str">
        <f>'回答結果（マスタ）'!CB27</f>
        <v/>
      </c>
      <c r="CD27" s="171" t="str">
        <f>'回答結果（マスタ）'!CC27</f>
        <v/>
      </c>
      <c r="CE27" s="171" t="str">
        <f>'回答結果（マスタ）'!CD27</f>
        <v>取得していない</v>
      </c>
      <c r="CF27" s="171" t="str">
        <f>'回答結果（マスタ）'!CE27</f>
        <v>脆弱性検査を実施していないが脆弱性検査の実施を検討中</v>
      </c>
      <c r="CG27" s="170" t="str">
        <f>'回答結果（マスタ）'!CF27</f>
        <v/>
      </c>
      <c r="CH27" s="170" t="str">
        <f>'回答結果（マスタ）'!CG27</f>
        <v/>
      </c>
      <c r="CI27" s="170" t="str">
        <f>'回答結果（マスタ）'!CH27</f>
        <v>セキュリティベンダー等、外部に委託する形態での実施を検討中;</v>
      </c>
      <c r="CJ27" s="170" t="str">
        <f>'回答結果（マスタ）'!CI27</f>
        <v/>
      </c>
      <c r="CK27" s="171" t="str">
        <f>'回答結果（マスタ）'!CJ27</f>
        <v>データセンタに業務データを保存しない</v>
      </c>
      <c r="CL27" s="171" t="str">
        <f>'回答結果（マスタ）'!CK27</f>
        <v/>
      </c>
      <c r="CM27" s="170" t="str">
        <f>'回答結果（マスタ）'!CL27</f>
        <v>【データ等へのアクセス制御機能】データへのアクセスを制御するよう設計されている、また、システムやデバイスを制御する機能へのアクセスを制御するように設計されている（例）バックアップサービス、リカバリマネージャー、NAS、SAN、等;</v>
      </c>
      <c r="CN27" s="170" t="str">
        <f>'回答結果（マスタ）'!CM27</f>
        <v>【付与する権限の最小化】ソフトウェア及びプラットフォームへのアクセス権はユーザーごとに必要最低限の範囲で付与し、重要な資産への不正アクセスを防止している（例）アクセス権管理専用のプラットフォームを使用し個々の管理者を識別している、等;</v>
      </c>
      <c r="CO27" s="170" t="str">
        <f>'回答結果（マスタ）'!CN27</f>
        <v>【データのバックアップ】障害発生時、迅速な復旧作業が可能となるよう障害時対応計画を策定し、その有効性を確認している。また、データ消失等の事態に備え、バックアップ及びリストアの仕組みを実装し、その有効性を確認している;</v>
      </c>
      <c r="CP27" s="170" t="str">
        <f>'回答結果（マスタ）'!CO27</f>
        <v/>
      </c>
      <c r="CQ27" s="170" t="str">
        <f>'回答結果（マスタ）'!CP27</f>
        <v/>
      </c>
      <c r="CR27" s="170" t="str">
        <f>'回答結果（マスタ）'!CQ27</f>
        <v/>
      </c>
      <c r="CS27" s="170" t="str">
        <f>'回答結果（マスタ）'!CR27</f>
        <v/>
      </c>
      <c r="CT27" s="170" t="str">
        <f>'回答結果（マスタ）'!CS27</f>
        <v/>
      </c>
      <c r="CU27" s="170" t="str">
        <f>'回答結果（マスタ）'!CT27</f>
        <v/>
      </c>
      <c r="CV27" s="170" t="str">
        <f>'回答結果（マスタ）'!CU27</f>
        <v/>
      </c>
      <c r="CW27" s="171" t="str">
        <f>'回答結果（マスタ）'!CV27</f>
        <v>100以上</v>
      </c>
      <c r="CX27" s="171" t="str">
        <f>'回答結果（マスタ）'!CW27</f>
        <v>50以上</v>
      </c>
      <c r="CY27" s="171" t="str">
        <f>'回答結果（マスタ）'!CX27</f>
        <v>①発注者　
鉄道会社（当社はコンサルタント会社の下請けで実施）
②概要
　施工された巨大なのり面(高さ約200m)の損傷状況の把握を、従来のロープアクセスではなく、ドローンによる画像計測にて行った。ドローンでは、まずレーザにより対象の点群データを取得し、対象の形状や位置データをもとに飛行ルートを事前に設定し、自動飛行にて効率的に撮影を行った。また、１億画素カメラを使用することで、広範囲かつ高精度の画像を取得し作業時間の大幅に削減することに成功した。撮影した画像は1枚ずつの損傷写真ではなく、区間ごとに画像合成を行い、全体像が一目で把握できる撮影展開画像にて提供した。画像からは、当社開発のひび割れ解析AIにより損傷等の自動抽出を行い、全体の損傷図面も作成し提供した。
③参考URL：特になし
④投資対効果：
具体的な削減率まで公表されていないが、ドローン計測により、従来のロープアクセス費用や人件費を縮減できたと聞いている。また、人による高所作業を省略できたため、作業中の安全性の向上も図れた。画像を取得することで、人手によるスケッチよりも、正確な変状分布を把握できようになり、これを定期的に行うことで、画像データの比較を行うことが可能になり、変状の進展把握がより客観的で正確にでき、補修対象であるかの判断の助けとなり、予防保全の観点からも有用であると言える。</v>
      </c>
      <c r="CZ27" s="171" t="str">
        <f>'回答結果（マスタ）'!CY27</f>
        <v>①発注者
福岡県等（当社はコンサルタント会社の下請けで実施）
②概要
橋梁の定期点検にて、ドローンを活用することで、人員・費用・時間のコスト削減に取り組んだ。ドローンにより撮影された画像から、状況把握を行うとともに、橋脚や床板といったコンクリート部については当社開発のひび割れ解析AIにより損傷等の自動抽出を行い、損傷図を作成した。
③特になし
④具体的な削減率まで公表されていないが、ドローン計測により、従来の大型点検車の費用や人件費を縮減できた。また、人による高所作業を省略できたため、作業中の安全性の向上も図れた。画像を取得することで、人手によるスケッチよりも、正確な変状分布を把握できようになり、これを定期的に行うことで、画像データの比較を行うことが可能になり、変状の進展把握がより客観的で正確にでき、補修対象であるかの判断の助けとなり、予防保全の観点からも有用であると言える。また、災害発生時には、前後の画像データ等をもって比較確認することができ、進展がみられる場合は迅速に対応ができるようになる。</v>
      </c>
      <c r="DA27" s="171" t="str">
        <f>'回答結果（マスタ）'!CZ27</f>
        <v>①発注者
ゼネコン（当社はコンサルタント会社の下請けで実施）
②概要
地下のトンネル工事の影響が地上の路面に現れないかを観察する為に、ドローンにて路面の変位計測ができないか、という依頼。(現在検討中の業務)
③特になし
④まだ業務実施前のため、詳細な削減率は出されていないが、設置型のレーザ計測の場合は、数十メートルごとに計測が必要なため広範囲が対象となる場合は作業時間がかかることが懸念されるが、それをドローンにて行うことで作業効率がアップしコスト削減に結び付くと考えられる。またトンネルは現在工事中で、定期的に観察が必要であり、1回の計測コストが削減されることで、全体の削減効果も大きくなることが見込める。</v>
      </c>
      <c r="DB27" s="171" t="str">
        <f>'回答結果（マスタ）'!DA27</f>
        <v>使用する機体、撮影対象、構造や規模により変動するため都度見積を行っている。</v>
      </c>
      <c r="DC27" s="171" t="str">
        <f>'回答結果（マスタ）'!DB27</f>
        <v>特になし</v>
      </c>
      <c r="DD27" s="171" t="str">
        <f>'回答結果（マスタ）'!DC27</f>
        <v>・航空法
・小型無人機等飛行禁止法
・無人航空機（ドローン、ラジコン機等）の安全な飛行のためのガイドライン （国土交通省 航空局）</v>
      </c>
      <c r="DE27" s="171" t="str">
        <f>'回答結果（マスタ）'!DD27</f>
        <v>対象地域の特性や当日の天候等により飛行が不可となる場合がありますので、ご了承ください。</v>
      </c>
      <c r="DF27" s="171" t="str">
        <f>'回答結果（マスタ）'!DE27</f>
        <v>・対象の条件に合わせて様々なドローンやカメラを使い分けてデータの取得を行うことが可能。(当社では「九電ドローンサービス」と協業しており、九州電力㈱が保有する多種多様なドローンで計測が可能である)
・長年橋梁等の構造物点検を行っていた点検者としての知見を持った者が対応するため、注視すべき所が分かる。
・ＡＩによるコンクリートのひび割れ検出を行い、作業を効率化できる。
・ドローンが台頭する前から長年トンネルの画像計測を行ってきた会社であり、豊富な教師データから精度の高いAIを使用している。
・点検支援技術性能カタログに登録済の技術で、既に各所で実績がある技術である。</v>
      </c>
      <c r="DG27" s="171" t="str">
        <f>'回答結果（マスタ）'!DF27</f>
        <v>日本国の裁判所</v>
      </c>
      <c r="DH27" s="171" t="str">
        <f>'回答結果（マスタ）'!DG27</f>
        <v>日本法</v>
      </c>
      <c r="DI27" s="170" t="str">
        <f>'回答結果（マスタ）'!DH27</f>
        <v>はい</v>
      </c>
      <c r="DJ27" s="170" t="str">
        <f>'回答結果（マスタ）'!DI27</f>
        <v>はい</v>
      </c>
      <c r="DK27" s="171" t="str">
        <f>'回答結果（マスタ）'!DJ27</f>
        <v>特段の定め無し</v>
      </c>
      <c r="DL27" s="171" t="str">
        <f>'回答結果（マスタ）'!DK27</f>
        <v/>
      </c>
      <c r="DM27" s="171" t="str">
        <f>'回答結果（マスタ）'!DL27</f>
        <v/>
      </c>
      <c r="DN27" s="171" t="str">
        <f>'回答結果（マスタ）'!DM27</f>
        <v/>
      </c>
      <c r="DO27" s="171" t="str">
        <f>'回答結果（マスタ）'!DN27</f>
        <v/>
      </c>
      <c r="DP27" s="171" t="str">
        <f>'回答結果（マスタ）'!DO27</f>
        <v/>
      </c>
      <c r="DQ27" s="171" t="str">
        <f>'回答結果（マスタ）'!DP27</f>
        <v/>
      </c>
      <c r="DR27" s="171" t="str">
        <f>'回答結果（マスタ）'!DQ27</f>
        <v/>
      </c>
      <c r="DS27" s="171" t="str">
        <f>'回答結果（マスタ）'!DR27</f>
        <v/>
      </c>
      <c r="DT27" s="171" t="str">
        <f>'回答結果（マスタ）'!DS27</f>
        <v/>
      </c>
      <c r="DU27" s="171" t="str">
        <f>'回答結果（マスタ）'!DT27</f>
        <v/>
      </c>
      <c r="DV27" s="171" t="str">
        <f>'回答結果（マスタ）'!DU27</f>
        <v/>
      </c>
      <c r="DW27" s="171" t="str">
        <f>'回答結果（マスタ）'!DV27</f>
        <v>営業部　的野貴斗</v>
      </c>
      <c r="DX27" s="171" t="str">
        <f>'回答結果（マスタ）'!DW27</f>
        <v>エギョウブ　マトノタカト</v>
      </c>
      <c r="DY27" s="171" t="str">
        <f>'回答結果（マスタ）'!DX27</f>
        <v>093-642-8231　平⽇8:30~17:30
kkeigyo@keisokukensa.co.jp</v>
      </c>
      <c r="DZ27" s="170" t="str">
        <f>'回答結果（マスタ）'!DY27</f>
        <v>個人情報の取扱いに同意する</v>
      </c>
      <c r="EA27" s="170" t="str">
        <f>'回答結果（マスタ）'!DZ27</f>
        <v>著作権の取扱いに同意する</v>
      </c>
      <c r="EB27" s="170" t="str">
        <f>'回答結果（マスタ）'!EA27</f>
        <v>同意する</v>
      </c>
      <c r="EC27" s="170" t="str">
        <f>'回答結果（マスタ）'!EB27</f>
        <v>確認しました</v>
      </c>
    </row>
    <row r="28" spans="2:133" ht="75.650000000000006" customHeight="1" x14ac:dyDescent="0.55000000000000004">
      <c r="B28" s="139"/>
      <c r="C28" s="168">
        <f>'回答結果（マスタ）'!B28</f>
        <v>25</v>
      </c>
      <c r="D28" s="169">
        <f>'回答結果（マスタ）'!C28</f>
        <v>45317.717407407406</v>
      </c>
      <c r="E28" s="169">
        <f>'回答結果（マスタ）'!D28</f>
        <v>45317.746967592589</v>
      </c>
      <c r="F28" s="170" t="str">
        <f>'回答結果（マスタ）'!E28</f>
        <v>anonymous</v>
      </c>
      <c r="G28" s="170" t="str">
        <f>'回答結果（マスタ）'!F28</f>
        <v/>
      </c>
      <c r="H28" s="170" t="str">
        <f>'回答結果（マスタ）'!G28</f>
        <v/>
      </c>
      <c r="I28" s="171" t="str">
        <f>'回答結果（マスタ）'!H28</f>
        <v>株式会社ソラリス</v>
      </c>
      <c r="J28" s="171" t="str">
        <f>'回答結果（マスタ）'!I28</f>
        <v>カブシキカイシャソラリス</v>
      </c>
      <c r="K28" s="171" t="str">
        <f>'回答結果（マスタ）'!J28</f>
        <v>日本国</v>
      </c>
      <c r="L28" s="171" t="str">
        <f>'回答結果（マスタ）'!K28</f>
        <v>1011401020592</v>
      </c>
      <c r="M28" s="171" t="str">
        <f>'回答結果（マスタ）'!L28</f>
        <v>50⼈以下</v>
      </c>
      <c r="N28" s="171" t="str">
        <f>'回答結果（マスタ）'!M28</f>
        <v>5,000万円以下</v>
      </c>
      <c r="O28" s="171" t="str">
        <f>'回答結果（マスタ）'!N28</f>
        <v>東京都板橋区東山町14-13</v>
      </c>
      <c r="P28" s="171" t="str">
        <f>'回答結果（マスタ）'!O28</f>
        <v>https://solaris-inc.com/</v>
      </c>
      <c r="Q28" s="171" t="str">
        <f>'回答結果（マスタ）'!P28</f>
        <v>中央省庁（全省庁統一資格）;</v>
      </c>
      <c r="R28" s="171" t="str">
        <f>'回答結果（マスタ）'!Q28</f>
        <v>全国;</v>
      </c>
      <c r="S28" s="171" t="str">
        <f>'回答結果（マスタ）'!R28</f>
        <v>ミミズ型管内走行ロボットSooha</v>
      </c>
      <c r="T28" s="171" t="str">
        <f>'回答結果（マスタ）'!S28</f>
        <v/>
      </c>
      <c r="U28" s="171" t="str">
        <f>'回答結果（マスタ）'!T28</f>
        <v>ミミズ型管内走行ロボットSoohaは、点検手段が限定的であった100mm以下の小口径配管向けの目視点検サービスです。老朽化起因で発生するインフラ配管事故の削減ができる有望なソリューションとして期待されています。</v>
      </c>
      <c r="V28" s="171" t="str">
        <f>'回答結果（マスタ）'!U28</f>
        <v>https://www.youtube.com/watch?v=ISxKL1OmgJI&amp;t=6s</v>
      </c>
      <c r="W28" s="171" t="str">
        <f>'回答結果（マスタ）'!V28</f>
        <v/>
      </c>
      <c r="X28" s="171" t="str">
        <f>'回答結果（マスタ）'!W28</f>
        <v/>
      </c>
      <c r="Y28" s="171" t="str">
        <f>'回答結果（マスタ）'!X28</f>
        <v>複数の要素技術により構成される</v>
      </c>
      <c r="Z28" s="171" t="str">
        <f>'回答結果（マスタ）'!Y28</f>
        <v/>
      </c>
      <c r="AA28" s="171" t="str">
        <f>'回答結果（マスタ）'!Z28</f>
        <v/>
      </c>
      <c r="AB28" s="171" t="str">
        <f>'回答結果（マスタ）'!AA28</f>
        <v/>
      </c>
      <c r="AC28" s="171" t="str">
        <f>'回答結果（マスタ）'!AB28</f>
        <v/>
      </c>
      <c r="AD28" s="171" t="str">
        <f>'回答結果（マスタ）'!AC28</f>
        <v>画像取得技術（ミミズ型管内走行ロボットSooha）</v>
      </c>
      <c r="AE28" s="171" t="str">
        <f>'回答結果（マスタ）'!AD28</f>
        <v/>
      </c>
      <c r="AF28" s="171" t="str">
        <f>'回答結果（マスタ）'!AE28</f>
        <v>株式会社ソラリス</v>
      </c>
      <c r="AG28" s="171" t="str">
        <f>'回答結果（マスタ）'!AF28</f>
        <v>ソラリス</v>
      </c>
      <c r="AH28" s="171">
        <f>'回答結果（マスタ）'!AG28</f>
        <v>1011401020592</v>
      </c>
      <c r="AI28" s="171" t="str">
        <f>'回答結果（マスタ）'!AH28</f>
        <v>東京都板橋区東山町14番13号</v>
      </c>
      <c r="AJ28" s="170" t="str">
        <f>'回答結果（マスタ）'!AI28</f>
        <v>続けて回答する</v>
      </c>
      <c r="AK28" s="171" t="str">
        <f>'回答結果（マスタ）'!AJ28</f>
        <v>軸方向繊維強化型人工筋肉技術（ミミズ型管内走行ロボットSooha）</v>
      </c>
      <c r="AL28" s="171" t="str">
        <f>'回答結果（マスタ）'!AK28</f>
        <v/>
      </c>
      <c r="AM28" s="171" t="str">
        <f>'回答結果（マスタ）'!AL28</f>
        <v>株式会社右川ゴム製造所</v>
      </c>
      <c r="AN28" s="171" t="str">
        <f>'回答結果（マスタ）'!AM28</f>
        <v>ウカワゴムセイゾウショ</v>
      </c>
      <c r="AO28" s="171" t="str">
        <f>'回答結果（マスタ）'!AN28</f>
        <v>7030001037214</v>
      </c>
      <c r="AP28" s="171" t="str">
        <f>'回答結果（マスタ）'!AO28</f>
        <v>埼玉県八潮市大曽根290番地</v>
      </c>
      <c r="AQ28" s="170" t="str">
        <f>'回答結果（マスタ）'!AP28</f>
        <v>次のセクションの回答へ進む</v>
      </c>
      <c r="AR28" s="171" t="str">
        <f>'回答結果（マスタ）'!AQ28</f>
        <v>空気圧人工筋肉技術（ミミズ型管内走行ロボットSooha）</v>
      </c>
      <c r="AS28" s="171" t="str">
        <f>'回答結果（マスタ）'!AR28</f>
        <v/>
      </c>
      <c r="AT28" s="171" t="str">
        <f>'回答結果（マスタ）'!AS28</f>
        <v>株式会社右川ゴム製造所</v>
      </c>
      <c r="AU28" s="171" t="str">
        <f>'回答結果（マスタ）'!AT28</f>
        <v>ウカワゴムセイゾウショ</v>
      </c>
      <c r="AV28" s="171" t="str">
        <f>'回答結果（マスタ）'!AU28</f>
        <v>7030001037214</v>
      </c>
      <c r="AW28" s="171" t="str">
        <f>'回答結果（マスタ）'!AV28</f>
        <v>埼玉県八潮市大曽根290番地</v>
      </c>
      <c r="AX28" s="170" t="str">
        <f>'回答結果（マスタ）'!AW28</f>
        <v>次のセクションの回答へ進む</v>
      </c>
      <c r="AY28" s="171" t="str">
        <f>'回答結果（マスタ）'!AX28</f>
        <v>細管内移動技術（ミミズ型管内走行ロボット Sooha）</v>
      </c>
      <c r="AZ28" s="171" t="str">
        <f>'回答結果（マスタ）'!AY28</f>
        <v/>
      </c>
      <c r="BA28" s="171" t="str">
        <f>'回答結果（マスタ）'!AZ28</f>
        <v>株式会社ソラリス</v>
      </c>
      <c r="BB28" s="171" t="str">
        <f>'回答結果（マスタ）'!BA28</f>
        <v>ソラリス</v>
      </c>
      <c r="BC28" s="171">
        <f>'回答結果（マスタ）'!BB28</f>
        <v>1011401020592</v>
      </c>
      <c r="BD28" s="171" t="str">
        <f>'回答結果（マスタ）'!BC28</f>
        <v>東京都板橋区東山町14番13号</v>
      </c>
      <c r="BE28" s="170" t="str">
        <f>'回答結果（マスタ）'!BD28</f>
        <v/>
      </c>
      <c r="BF28" s="171" t="str">
        <f>'回答結果（マスタ）'!BE28</f>
        <v/>
      </c>
      <c r="BG28" s="171" t="str">
        <f>'回答結果（マスタ）'!BF28</f>
        <v/>
      </c>
      <c r="BH28" s="171" t="str">
        <f>'回答結果（マスタ）'!BG28</f>
        <v/>
      </c>
      <c r="BI28" s="171" t="str">
        <f>'回答結果（マスタ）'!BH28</f>
        <v/>
      </c>
      <c r="BJ28" s="171" t="str">
        <f>'回答結果（マスタ）'!BI28</f>
        <v/>
      </c>
      <c r="BK28" s="171" t="str">
        <f>'回答結果（マスタ）'!BJ28</f>
        <v/>
      </c>
      <c r="BL28" s="170" t="str">
        <f>'回答結果（マスタ）'!BK28</f>
        <v/>
      </c>
      <c r="BM28" s="171" t="str">
        <f>'回答結果（マスタ）'!BL28</f>
        <v/>
      </c>
      <c r="BN28" s="171" t="str">
        <f>'回答結果（マスタ）'!BM28</f>
        <v>有</v>
      </c>
      <c r="BO28" s="171" t="str">
        <f>'回答結果（マスタ）'!BN28</f>
        <v>土木構造物（道路、トンネル、橋梁、導管等の埋設物、等）;建築物（家屋、事業所、工場、畜舎、倉庫、等）;設備（建築設備、水道設備、製造設備、防災設備、等）;</v>
      </c>
      <c r="BP28" s="171" t="str">
        <f>'回答結果（マスタ）'!BO28</f>
        <v>静止画や動画データ;点群データ;超音波データ;</v>
      </c>
      <c r="BQ28" s="171" t="str">
        <f>'回答結果（マスタ）'!BP28</f>
        <v>機器を確認対象の付近に一時的に設置（仮設）;操作用機器（コントローラー）と観測機器（ドローン、移動ロボット、等）を有線接続し、現場の担当者により遠隔操作;</v>
      </c>
      <c r="BR28" s="171" t="str">
        <f>'回答結果（マスタ）'!BQ28</f>
        <v>レベル2：応用（製品・サービスとしての提供に向けて実証試験段階である）</v>
      </c>
      <c r="BS28" s="171" t="str">
        <f>'回答結果（マスタ）'!BR28</f>
        <v>点検手段が存在していない内径100以下の小口径配管の内部状況について、空気圧で移動する専用のロボットを用いて、静止画および動画、また3次元の点群データを所得する。</v>
      </c>
      <c r="BT28" s="171" t="str">
        <f>'回答結果（マスタ）'!BS28</f>
        <v>・ロボット本体サイズ Φ65mm×2100mm
・重量　約6kg
・稼働時間  空気駆動であり、制限なし
・移動速度1.5m/分
・移動距離40m
・操作性（進む・止まる・戻る）
・防水防塵等級 IP67相当
・動作環境温度 -10℃～60℃</v>
      </c>
      <c r="BU28" s="171" t="str">
        <f>'回答結果（マスタ）'!BT28</f>
        <v>【カメラスペック】
撮像素子	1/4インチCMOS color
有効画素数/フレームレート　1280x720/30fps
レンズ	2.28mm/F2.0
画角	　H=98°98'；V=67°26'；D=132°9'
被写界深度　FID 120mm-100mm-160mm
保管温度範囲	-30℃ to 60℃
動作温度範囲	-10℃ to 60℃</v>
      </c>
      <c r="BV28" s="171" t="str">
        <f>'回答結果（マスタ）'!BU28</f>
        <v>無</v>
      </c>
      <c r="BW28" s="171" t="str">
        <f>'回答結果（マスタ）'!BV28</f>
        <v/>
      </c>
      <c r="BX28" s="171" t="str">
        <f>'回答結果（マスタ）'!BW28</f>
        <v/>
      </c>
      <c r="BY28" s="171" t="str">
        <f>'回答結果（マスタ）'!BX28</f>
        <v/>
      </c>
      <c r="BZ28" s="171" t="str">
        <f>'回答結果（マスタ）'!BY28</f>
        <v>取得していない;</v>
      </c>
      <c r="CA28" s="171" t="str">
        <f>'回答結果（マスタ）'!BZ28</f>
        <v>両方取得していない</v>
      </c>
      <c r="CB28" s="171" t="str">
        <f>'回答結果（マスタ）'!CA28</f>
        <v/>
      </c>
      <c r="CC28" s="170" t="str">
        <f>'回答結果（マスタ）'!CB28</f>
        <v/>
      </c>
      <c r="CD28" s="171" t="str">
        <f>'回答結果（マスタ）'!CC28</f>
        <v/>
      </c>
      <c r="CE28" s="171" t="str">
        <f>'回答結果（マスタ）'!CD28</f>
        <v/>
      </c>
      <c r="CF28" s="171" t="str">
        <f>'回答結果（マスタ）'!CE28</f>
        <v>脆弱性検査を実施していないが脆弱性検査の実施を検討中</v>
      </c>
      <c r="CG28" s="170" t="str">
        <f>'回答結果（マスタ）'!CF28</f>
        <v/>
      </c>
      <c r="CH28" s="170" t="str">
        <f>'回答結果（マスタ）'!CG28</f>
        <v/>
      </c>
      <c r="CI28" s="170" t="str">
        <f>'回答結果（マスタ）'!CH28</f>
        <v>自社での実施を検討中;</v>
      </c>
      <c r="CJ28" s="170" t="str">
        <f>'回答結果（マスタ）'!CI28</f>
        <v/>
      </c>
      <c r="CK28" s="171" t="str">
        <f>'回答結果（マスタ）'!CJ28</f>
        <v>クラウドサービスを使用</v>
      </c>
      <c r="CL28" s="171" t="str">
        <f>'回答結果（マスタ）'!CK28</f>
        <v>microsoftやDropbox等のサービスを使用している</v>
      </c>
      <c r="CM28" s="170" t="str">
        <f>'回答結果（マスタ）'!CL28</f>
        <v/>
      </c>
      <c r="CN28" s="170" t="str">
        <f>'回答結果（マスタ）'!CM28</f>
        <v/>
      </c>
      <c r="CO28" s="170" t="str">
        <f>'回答結果（マスタ）'!CN28</f>
        <v/>
      </c>
      <c r="CP28" s="170" t="str">
        <f>'回答結果（マスタ）'!CO28</f>
        <v/>
      </c>
      <c r="CQ28" s="170" t="str">
        <f>'回答結果（マスタ）'!CP28</f>
        <v/>
      </c>
      <c r="CR28" s="170" t="str">
        <f>'回答結果（マスタ）'!CQ28</f>
        <v/>
      </c>
      <c r="CS28" s="170" t="str">
        <f>'回答結果（マスタ）'!CR28</f>
        <v/>
      </c>
      <c r="CT28" s="170" t="str">
        <f>'回答結果（マスタ）'!CS28</f>
        <v/>
      </c>
      <c r="CU28" s="170" t="str">
        <f>'回答結果（マスタ）'!CT28</f>
        <v/>
      </c>
      <c r="CV28" s="170" t="str">
        <f>'回答結果（マスタ）'!CU28</f>
        <v/>
      </c>
      <c r="CW28" s="171" t="str">
        <f>'回答結果（マスタ）'!CV28</f>
        <v>1件</v>
      </c>
      <c r="CX28" s="171" t="str">
        <f>'回答結果（マスタ）'!CW28</f>
        <v>0件</v>
      </c>
      <c r="CY28" s="171" t="str">
        <f>'回答結果（マスタ）'!CX28</f>
        <v>発注者：ピジョンホームプロダクツ株式会社
概要：化粧品の製造工程にて、原料の配管輸送が実施されているが、最終製品にコンタミが発生する不適合を防止する目的で、弊社ロボットでの配管内部検査を実施している。</v>
      </c>
      <c r="CZ28" s="171" t="str">
        <f>'回答結果（マスタ）'!CY28</f>
        <v/>
      </c>
      <c r="DA28" s="171" t="str">
        <f>'回答結果（マスタ）'!CZ28</f>
        <v/>
      </c>
      <c r="DB28" s="171" t="str">
        <f>'回答結果（マスタ）'!DA28</f>
        <v/>
      </c>
      <c r="DC28" s="171" t="str">
        <f>'回答結果（マスタ）'!DB28</f>
        <v/>
      </c>
      <c r="DD28" s="171" t="str">
        <f>'回答結果（マスタ）'!DC28</f>
        <v/>
      </c>
      <c r="DE28" s="171" t="str">
        <f>'回答結果（マスタ）'!DD28</f>
        <v/>
      </c>
      <c r="DF28" s="171" t="str">
        <f>'回答結果（マスタ）'!DE28</f>
        <v/>
      </c>
      <c r="DG28" s="171" t="str">
        <f>'回答結果（マスタ）'!DF28</f>
        <v>日本国の裁判所</v>
      </c>
      <c r="DH28" s="171" t="str">
        <f>'回答結果（マスタ）'!DG28</f>
        <v>日本法</v>
      </c>
      <c r="DI28" s="170" t="str">
        <f>'回答結果（マスタ）'!DH28</f>
        <v>はい</v>
      </c>
      <c r="DJ28" s="170" t="str">
        <f>'回答結果（マスタ）'!DI28</f>
        <v>はい</v>
      </c>
      <c r="DK28" s="171" t="str">
        <f>'回答結果（マスタ）'!DJ28</f>
        <v>特段の定め無し</v>
      </c>
      <c r="DL28" s="171" t="str">
        <f>'回答結果（マスタ）'!DK28</f>
        <v/>
      </c>
      <c r="DM28" s="171" t="str">
        <f>'回答結果（マスタ）'!DL28</f>
        <v/>
      </c>
      <c r="DN28" s="171" t="str">
        <f>'回答結果（マスタ）'!DM28</f>
        <v/>
      </c>
      <c r="DO28" s="171" t="str">
        <f>'回答結果（マスタ）'!DN28</f>
        <v/>
      </c>
      <c r="DP28" s="171" t="str">
        <f>'回答結果（マスタ）'!DO28</f>
        <v/>
      </c>
      <c r="DQ28" s="171" t="str">
        <f>'回答結果（マスタ）'!DP28</f>
        <v/>
      </c>
      <c r="DR28" s="171" t="str">
        <f>'回答結果（マスタ）'!DQ28</f>
        <v/>
      </c>
      <c r="DS28" s="171" t="str">
        <f>'回答結果（マスタ）'!DR28</f>
        <v/>
      </c>
      <c r="DT28" s="171" t="str">
        <f>'回答結果（マスタ）'!DS28</f>
        <v/>
      </c>
      <c r="DU28" s="171" t="str">
        <f>'回答結果（マスタ）'!DT28</f>
        <v/>
      </c>
      <c r="DV28" s="171" t="str">
        <f>'回答結果（マスタ）'!DU28</f>
        <v/>
      </c>
      <c r="DW28" s="171" t="str">
        <f>'回答結果（マスタ）'!DV28</f>
        <v>取締役COO 前久保 勝好</v>
      </c>
      <c r="DX28" s="171" t="str">
        <f>'回答結果（マスタ）'!DW28</f>
        <v>トリシマリヤクCOO マエクボカツヨシ</v>
      </c>
      <c r="DY28" s="171" t="str">
        <f>'回答結果（マスタ）'!DX28</f>
        <v>03-5615-9560
maekubo@solaris-inc.com</v>
      </c>
      <c r="DZ28" s="170" t="str">
        <f>'回答結果（マスタ）'!DY28</f>
        <v>個人情報の取扱いに同意する</v>
      </c>
      <c r="EA28" s="170" t="str">
        <f>'回答結果（マスタ）'!DZ28</f>
        <v>著作権の取扱いに同意する</v>
      </c>
      <c r="EB28" s="170" t="str">
        <f>'回答結果（マスタ）'!EA28</f>
        <v>同意する</v>
      </c>
      <c r="EC28" s="170" t="str">
        <f>'回答結果（マスタ）'!EB28</f>
        <v>確認しました</v>
      </c>
    </row>
    <row r="29" spans="2:133" ht="75.650000000000006" customHeight="1" x14ac:dyDescent="0.55000000000000004">
      <c r="B29" s="139"/>
      <c r="C29" s="168">
        <f>'回答結果（マスタ）'!B29</f>
        <v>26</v>
      </c>
      <c r="D29" s="169">
        <f>'回答結果（マスタ）'!C29</f>
        <v>45317.377916666665</v>
      </c>
      <c r="E29" s="169">
        <f>'回答結果（マスタ）'!D29</f>
        <v>45317.961261574077</v>
      </c>
      <c r="F29" s="170" t="str">
        <f>'回答結果（マスタ）'!E29</f>
        <v>anonymous</v>
      </c>
      <c r="G29" s="170" t="str">
        <f>'回答結果（マスタ）'!F29</f>
        <v/>
      </c>
      <c r="H29" s="170" t="str">
        <f>'回答結果（マスタ）'!G29</f>
        <v/>
      </c>
      <c r="I29" s="171" t="str">
        <f>'回答結果（マスタ）'!H29</f>
        <v>株式会社零ＳＰＡＣＥ</v>
      </c>
      <c r="J29" s="171" t="str">
        <f>'回答結果（マスタ）'!I29</f>
        <v>ゼロスペース</v>
      </c>
      <c r="K29" s="171" t="str">
        <f>'回答結果（マスタ）'!J29</f>
        <v>日本国</v>
      </c>
      <c r="L29" s="171" t="str">
        <f>'回答結果（マスタ）'!K29</f>
        <v>8320001013572</v>
      </c>
      <c r="M29" s="171" t="str">
        <f>'回答結果（マスタ）'!L29</f>
        <v>50⼈以下</v>
      </c>
      <c r="N29" s="171" t="str">
        <f>'回答結果（マスタ）'!M29</f>
        <v>5,000万円以下</v>
      </c>
      <c r="O29" s="171" t="str">
        <f>'回答結果（マスタ）'!N29</f>
        <v>大分県別府市石垣東１０丁目６－１２　ブルームビルⅡ３Ｆ－Ｗ号室</v>
      </c>
      <c r="P29" s="171" t="str">
        <f>'回答結果（マスタ）'!O29</f>
        <v>https://zero-space.co.jp/</v>
      </c>
      <c r="Q29" s="171" t="str">
        <f>'回答結果（マスタ）'!P29</f>
        <v>市区町村;都道府県;</v>
      </c>
      <c r="R29" s="171" t="str">
        <f>'回答結果（マスタ）'!Q29</f>
        <v>全国;</v>
      </c>
      <c r="S29" s="171" t="str">
        <f>'回答結果（マスタ）'!R29</f>
        <v>調査員ぷらす</v>
      </c>
      <c r="T29" s="171" t="str">
        <f>'回答結果（マスタ）'!S29</f>
        <v/>
      </c>
      <c r="U29" s="171" t="str">
        <f>'回答結果（マスタ）'!T29</f>
        <v>『調査員ぷらす』は工損調査（家屋調査）に於いて目視による損傷や経年劣化等を記録・保存し建物の状況を確認できます。工事着工前と着工後の画像を左右に表示でき損傷番号の自動化を行い効率化を図るシステムです。</v>
      </c>
      <c r="V29" s="171" t="str">
        <f>'回答結果（マスタ）'!U29</f>
        <v>https://chousain-plus.com/</v>
      </c>
      <c r="W29" s="171" t="str">
        <f>'回答結果（マスタ）'!V29</f>
        <v>・地盤変動影響調査算定要領（国土交通省）
・営繕工事写真撮影要領（国土交通省）</v>
      </c>
      <c r="X29" s="171" t="str">
        <f>'回答結果（マスタ）'!W29</f>
        <v xml:space="preserve">・工事写真レイヤ化（SVG形式）適合証
・信憑性確認（改ざん検知機能）適合証
</v>
      </c>
      <c r="Y29" s="171" t="str">
        <f>'回答結果（マスタ）'!X29</f>
        <v>１つの要素技術により構成される</v>
      </c>
      <c r="Z29" s="171" t="str">
        <f>'回答結果（マスタ）'!Y29</f>
        <v>株式会社零ＳＰＡＣＥ</v>
      </c>
      <c r="AA29" s="171" t="str">
        <f>'回答結果（マスタ）'!Z29</f>
        <v>ゼロスペース</v>
      </c>
      <c r="AB29" s="171" t="str">
        <f>'回答結果（マスタ）'!AA29</f>
        <v>8320001013572</v>
      </c>
      <c r="AC29" s="171" t="str">
        <f>'回答結果（マスタ）'!AB29</f>
        <v>大分県別府市石垣東１０丁目６－１２　ブルームビルⅡ３Ｆ－Ｗ号室</v>
      </c>
      <c r="AD29" s="171" t="str">
        <f>'回答結果（マスタ）'!AC29</f>
        <v/>
      </c>
      <c r="AE29" s="171" t="str">
        <f>'回答結果（マスタ）'!AD29</f>
        <v/>
      </c>
      <c r="AF29" s="171" t="str">
        <f>'回答結果（マスタ）'!AE29</f>
        <v/>
      </c>
      <c r="AG29" s="171" t="str">
        <f>'回答結果（マスタ）'!AF29</f>
        <v/>
      </c>
      <c r="AH29" s="171" t="str">
        <f>'回答結果（マスタ）'!AG29</f>
        <v/>
      </c>
      <c r="AI29" s="171" t="str">
        <f>'回答結果（マスタ）'!AH29</f>
        <v/>
      </c>
      <c r="AJ29" s="170" t="str">
        <f>'回答結果（マスタ）'!AI29</f>
        <v/>
      </c>
      <c r="AK29" s="171" t="str">
        <f>'回答結果（マスタ）'!AJ29</f>
        <v/>
      </c>
      <c r="AL29" s="171" t="str">
        <f>'回答結果（マスタ）'!AK29</f>
        <v/>
      </c>
      <c r="AM29" s="171" t="str">
        <f>'回答結果（マスタ）'!AL29</f>
        <v/>
      </c>
      <c r="AN29" s="171" t="str">
        <f>'回答結果（マスタ）'!AM29</f>
        <v/>
      </c>
      <c r="AO29" s="171" t="str">
        <f>'回答結果（マスタ）'!AN29</f>
        <v/>
      </c>
      <c r="AP29" s="171" t="str">
        <f>'回答結果（マスタ）'!AO29</f>
        <v/>
      </c>
      <c r="AQ29" s="170" t="str">
        <f>'回答結果（マスタ）'!AP29</f>
        <v/>
      </c>
      <c r="AR29" s="171" t="str">
        <f>'回答結果（マスタ）'!AQ29</f>
        <v/>
      </c>
      <c r="AS29" s="171" t="str">
        <f>'回答結果（マスタ）'!AR29</f>
        <v/>
      </c>
      <c r="AT29" s="171" t="str">
        <f>'回答結果（マスタ）'!AS29</f>
        <v/>
      </c>
      <c r="AU29" s="171" t="str">
        <f>'回答結果（マスタ）'!AT29</f>
        <v/>
      </c>
      <c r="AV29" s="171" t="str">
        <f>'回答結果（マスタ）'!AU29</f>
        <v/>
      </c>
      <c r="AW29" s="171" t="str">
        <f>'回答結果（マスタ）'!AV29</f>
        <v/>
      </c>
      <c r="AX29" s="170" t="str">
        <f>'回答結果（マスタ）'!AW29</f>
        <v/>
      </c>
      <c r="AY29" s="171" t="str">
        <f>'回答結果（マスタ）'!AX29</f>
        <v/>
      </c>
      <c r="AZ29" s="171" t="str">
        <f>'回答結果（マスタ）'!AY29</f>
        <v/>
      </c>
      <c r="BA29" s="171" t="str">
        <f>'回答結果（マスタ）'!AZ29</f>
        <v/>
      </c>
      <c r="BB29" s="171" t="str">
        <f>'回答結果（マスタ）'!BA29</f>
        <v/>
      </c>
      <c r="BC29" s="171" t="str">
        <f>'回答結果（マスタ）'!BB29</f>
        <v/>
      </c>
      <c r="BD29" s="171" t="str">
        <f>'回答結果（マスタ）'!BC29</f>
        <v/>
      </c>
      <c r="BE29" s="170" t="str">
        <f>'回答結果（マスタ）'!BD29</f>
        <v/>
      </c>
      <c r="BF29" s="171" t="str">
        <f>'回答結果（マスタ）'!BE29</f>
        <v/>
      </c>
      <c r="BG29" s="171" t="str">
        <f>'回答結果（マスタ）'!BF29</f>
        <v/>
      </c>
      <c r="BH29" s="171" t="str">
        <f>'回答結果（マスタ）'!BG29</f>
        <v/>
      </c>
      <c r="BI29" s="171" t="str">
        <f>'回答結果（マスタ）'!BH29</f>
        <v/>
      </c>
      <c r="BJ29" s="171" t="str">
        <f>'回答結果（マスタ）'!BI29</f>
        <v/>
      </c>
      <c r="BK29" s="171" t="str">
        <f>'回答結果（マスタ）'!BJ29</f>
        <v/>
      </c>
      <c r="BL29" s="170" t="str">
        <f>'回答結果（マスタ）'!BK29</f>
        <v/>
      </c>
      <c r="BM29" s="171" t="str">
        <f>'回答結果（マスタ）'!BL29</f>
        <v/>
      </c>
      <c r="BN29" s="171" t="str">
        <f>'回答結果（マスタ）'!BM29</f>
        <v>有</v>
      </c>
      <c r="BO29" s="171" t="str">
        <f>'回答結果（マスタ）'!BN29</f>
        <v>建築物（家屋、事業所、工場、畜舎、倉庫、等）;</v>
      </c>
      <c r="BP29" s="171" t="str">
        <f>'回答結果（マスタ）'!BO29</f>
        <v>静止画や動画データ;</v>
      </c>
      <c r="BQ29" s="171" t="str">
        <f>'回答結果（マスタ）'!BP29</f>
        <v>機器を携帯または装備し、確認対象の付近に持ち込み;</v>
      </c>
      <c r="BR29" s="171" t="str">
        <f>'回答結果（マスタ）'!BQ29</f>
        <v>レベル3：実装（製品・サービスとして提供されている）</v>
      </c>
      <c r="BS29" s="171" t="str">
        <f>'回答結果（マスタ）'!BR29</f>
        <v>建物調査の着工後の撮影に於いて、予め工事着工前画像を左に表示し撮影した着工後の画像を右に表示することで比較がしやすい見やすい撮影データを取得している。端末を携帯して各調査対象となる場所に移動し撮影を行う。
https://chousain-plus.com/function/</v>
      </c>
      <c r="BT29" s="171" t="str">
        <f>'回答結果（マスタ）'!BS29</f>
        <v xml:space="preserve">11インチiPad Pro
・サイズ（長さ(24.76cm)×幅(17.85cm)×高さ(0.59cm)）
・重量（466g）・（468g）
https://www.apple.com/jp/ipad-pro/specs/
iPhone 14
・サイズ（長さ(14.67cm)×幅(7.15cm)×高さ(0.78cm)）
・重量（172g）
https://www.apple.com/jp/iphone-14/specs/
など、iPad・iPhone各機器のスペックによる
</v>
      </c>
      <c r="BU29" s="171" t="str">
        <f>'回答結果（マスタ）'!BT29</f>
        <v xml:space="preserve">11インチiPad Pro
・Proのカメラシステム：広角カメラと超広角カメラ
・広角：12MP、ƒ/1.8絞り値
・超広角：10MP、ƒ/2.4絞り値、125°視野角
・2倍の光学ズームアウト
・最大5倍のデジタルズーム
・5枚構成のレンズ（広角と超広角）
・より明るいTrue Toneフラッシュ
・パノラマ（最大63MP）
・サファイアクリスタル製レンズカバー
・Focus Pixelsを使ったオートフォーカス（広角）
・スマートHDR 4
・写真とLive Photosの広色域キャプチャ
・レンズ補正（超広角）
・高度な赤目修正
・写真へのジオタグ添付
・自動手ぶれ補正
・バーストモード
・画像撮影フォーマット：HEIF、JPE
https://www.apple.com/jp/ipad-pro/specs/
iPhone 14
・12MPメイン：26mm、ƒ/1.5絞り値、センサーシフト光学式手ぶれ補正、7枚構成のレンズ、100% Focus Pixels
・12MP超広角：13mm、ƒ/2.4絞り値と120°視野角
・2倍の光学ズームアウト、最大5倍のデジタルズーム
・サファイアクリスタル製レンズカバー
・True Toneフラッシュ
・Photonic Engine
・Deep Fusion
・スマートHDR 4
・フォーカス機能と被写界深度コントロールが使えるポートレートモード
・6つのエフェクトを備えたポートレートライティング
・ナイトモード
・パノラマ（最大63MP）
・フォトグラフスタイル
・写真とLive Photosの広色域キャプチャ
・レンズ補正（超広角）
・高度な赤目修正
・自動手ぶれ補正
・バーストモード
・写真へのジオタグ添付
・画像撮影フォーマット：HEIF、JPEG
https://www.apple.com/jp/iphone-14/specs/
など、iPad・iPhone各機器のスペックによる
</v>
      </c>
      <c r="BV29" s="171" t="str">
        <f>'回答結果（マスタ）'!BU29</f>
        <v>無</v>
      </c>
      <c r="BW29" s="171" t="str">
        <f>'回答結果（マスタ）'!BV29</f>
        <v/>
      </c>
      <c r="BX29" s="171" t="str">
        <f>'回答結果（マスタ）'!BW29</f>
        <v/>
      </c>
      <c r="BY29" s="171" t="str">
        <f>'回答結果（マスタ）'!BX29</f>
        <v/>
      </c>
      <c r="BZ29" s="171" t="str">
        <f>'回答結果（マスタ）'!BY29</f>
        <v>取得していない;</v>
      </c>
      <c r="CA29" s="171" t="str">
        <f>'回答結果（マスタ）'!BZ29</f>
        <v>両方取得していない</v>
      </c>
      <c r="CB29" s="171" t="str">
        <f>'回答結果（マスタ）'!CA29</f>
        <v/>
      </c>
      <c r="CC29" s="170" t="str">
        <f>'回答結果（マスタ）'!CB29</f>
        <v/>
      </c>
      <c r="CD29" s="171" t="str">
        <f>'回答結果（マスタ）'!CC29</f>
        <v/>
      </c>
      <c r="CE29" s="171" t="str">
        <f>'回答結果（マスタ）'!CD29</f>
        <v/>
      </c>
      <c r="CF29" s="171" t="str">
        <f>'回答結果（マスタ）'!CE29</f>
        <v>脆弱性検査を実施していないが脆弱性検査の実施を検討中</v>
      </c>
      <c r="CG29" s="170" t="str">
        <f>'回答結果（マスタ）'!CF29</f>
        <v/>
      </c>
      <c r="CH29" s="170" t="str">
        <f>'回答結果（マスタ）'!CG29</f>
        <v/>
      </c>
      <c r="CI29" s="170" t="str">
        <f>'回答結果（マスタ）'!CH29</f>
        <v>セキュリティベンダー等、外部に委託する形態での実施を検討中;</v>
      </c>
      <c r="CJ29" s="170" t="str">
        <f>'回答結果（マスタ）'!CI29</f>
        <v/>
      </c>
      <c r="CK29" s="171" t="str">
        <f>'回答結果（マスタ）'!CJ29</f>
        <v>同じデーターを国内外に分散し保存されている（AWS）</v>
      </c>
      <c r="CL29" s="171" t="str">
        <f>'回答結果（マスタ）'!CK29</f>
        <v>・「CRYPTREC 暗号リスト(電子政府推奨暗号)」に掲載されている暗号化アルゴリズムによって暗号化されている
・暗号化鍵がクラウドサービス内のハードウェアセキュリティモジュール等の仕組みによって安全に管理され、その暗号化鍵の使用可否が意に反した復号を行うことができない仕組みが確立されている</v>
      </c>
      <c r="CM29" s="170" t="str">
        <f>'回答結果（マスタ）'!CL29</f>
        <v>【ネットワーク制御・ウィルス対策に関する機能】ネットワーク制御・管理に関する機能やウィルス対策などのセキュリティに関する機能を有している（例）DNSリゾルバ、DNSサーバ、ウィルス対策ソフトウェア、暗号化ソフトウェア、等;【データ等へのアクセス制御機能】データへのアクセスを制御するよう設計されている、また、システムやデバイスを制御する機能へのアクセスを制御するように設計されている（例）バックアップサービス、リカバリマネージャー、NAS、SAN、等;</v>
      </c>
      <c r="CN29" s="170" t="str">
        <f>'回答結果（マスタ）'!CM29</f>
        <v>【ネットワークの保護】ソフトウェア、プラットフォーム及び関連データへの直接アクセスを最小限に抑えるため、ネットワークを保護している（例）インターネットと社内基幹系業務システムとの分離（ネットワーク分離）、プロキシの利用、SDP（Software Defined Perimeter）の利用、ファイアウォールの利用、リモートアクセス管理の実施、等;</v>
      </c>
      <c r="CO29" s="170" t="str">
        <f>'回答結果（マスタ）'!CN29</f>
        <v>【付与する権限の最小化、アクセスレベルの設定】データ資産への不正なアクセスを防止するため、ユーザーに必要最小範囲へのアクセス権の付与や職掌権限にもとづく適切なアクセスレベルの設定を実施している（例）属性情報ベースのアクセス権制御（ABAC）等;</v>
      </c>
      <c r="CP29" s="170" t="str">
        <f>'回答結果（マスタ）'!CO29</f>
        <v>ソフトウェア・コンポーネントを管理していない</v>
      </c>
      <c r="CQ29" s="170" t="str">
        <f>'回答結果（マスタ）'!CP29</f>
        <v/>
      </c>
      <c r="CR29" s="170" t="str">
        <f>'回答結果（マスタ）'!CQ29</f>
        <v/>
      </c>
      <c r="CS29" s="170" t="str">
        <f>'回答結果（マスタ）'!CR29</f>
        <v/>
      </c>
      <c r="CT29" s="170" t="str">
        <f>'回答結果（マスタ）'!CS29</f>
        <v>【イベントログ等の収集・活用】監査記録やログ記録がポリシーに従って決定、文書化され、ログ収集機能を実装している。また、その収集記録をレビューし、日常監視やセキュリティインシデント検知、運用改善等に活用している;</v>
      </c>
      <c r="CU29" s="170" t="str">
        <f>'回答結果（マスタ）'!CT29</f>
        <v>セキュリティリテラシ向上の取り組みとして、一般的に公開されている実事例をベースに社内で情報共有間を行っている。;</v>
      </c>
      <c r="CV29" s="170" t="str">
        <f>'回答結果（マスタ）'!CU29</f>
        <v>【静的解析の実施】静的解析（コードベースでの分析）を実施している（例）コードスキャナーを使用して主要なバグを検出している、ハードコードされたパスワードや暗号鍵等がないかを確認している、等;</v>
      </c>
      <c r="CW29" s="171" t="str">
        <f>'回答結果（マスタ）'!CV29</f>
        <v>80件</v>
      </c>
      <c r="CX29" s="171" t="str">
        <f>'回答結果（マスタ）'!CW29</f>
        <v>0件</v>
      </c>
      <c r="CY29" s="171" t="str">
        <f>'回答結果（マスタ）'!CX29</f>
        <v>①発注者　大分県佐伯市
②概要　　これまではホワイトボードを持つ人・損傷をさし棒で指し示す人・撮影者の3人で撮影を行っていたが、近年では調査員の高齢化や人手不足が課題とされていた。「調査員ぷらす」を活用することで1人で撮影が可能となり人手不足の解消となった。このＤＸ化により会社での作業が大幅に軽減され効率化が図れている。また、「調査員ぷらす」で撮影されたデータは撮影日時や場所が記録・保存され画像を修正したらわかるようになっており信憑性のある画像となっている。
④投資対効果　調査及び内部作業の削減及び所有者への確認時期の早期化の効果が得られたとの報告を受けた。</v>
      </c>
      <c r="CZ29" s="171" t="str">
        <f>'回答結果（マスタ）'!CY29</f>
        <v/>
      </c>
      <c r="DA29" s="171" t="str">
        <f>'回答結果（マスタ）'!CZ29</f>
        <v/>
      </c>
      <c r="DB29" s="171" t="str">
        <f>'回答結果（マスタ）'!DA29</f>
        <v>・初期導入費用：0円（税抜）
　使用枚数に応じたチケット制
　https://chousain-plus.com/plan/
・機器の購入額（1台）：iPhone・iPadの市場価格</v>
      </c>
      <c r="DC29" s="171" t="str">
        <f>'回答結果（マスタ）'!DB29</f>
        <v>①発明の名称：工損調査支援装置及びプログラム
特許番号：特許第6537134号
②発明の名称：写真撮影・管理用の携帯式電子デバイス及びプログラム
特許番号：特許第6471986号
③発明の名称：定点撮影システム及びプログラム
特許番号：特許第7137230号</v>
      </c>
      <c r="DD29" s="171" t="str">
        <f>'回答結果（マスタ）'!DC29</f>
        <v/>
      </c>
      <c r="DE29" s="171" t="str">
        <f>'回答結果（マスタ）'!DD29</f>
        <v/>
      </c>
      <c r="DF29" s="171" t="str">
        <f>'回答結果（マスタ）'!DE29</f>
        <v>令和２年度九州地方発明表彰　大分県発明協会会長賞受賞
https://koueki.jiii.or.jp/hyosho/chihatsu/R2/jusho_kyushu/index.html</v>
      </c>
      <c r="DG29" s="171" t="str">
        <f>'回答結果（マスタ）'!DF29</f>
        <v>日本国の裁判所</v>
      </c>
      <c r="DH29" s="171" t="str">
        <f>'回答結果（マスタ）'!DG29</f>
        <v>日本法</v>
      </c>
      <c r="DI29" s="170" t="str">
        <f>'回答結果（マスタ）'!DH29</f>
        <v>はい</v>
      </c>
      <c r="DJ29" s="170" t="str">
        <f>'回答結果（マスタ）'!DI29</f>
        <v>はい</v>
      </c>
      <c r="DK29" s="171" t="str">
        <f>'回答結果（マスタ）'!DJ29</f>
        <v>特段の定め無し</v>
      </c>
      <c r="DL29" s="171" t="str">
        <f>'回答結果（マスタ）'!DK29</f>
        <v/>
      </c>
      <c r="DM29" s="171" t="str">
        <f>'回答結果（マスタ）'!DL29</f>
        <v/>
      </c>
      <c r="DN29" s="171" t="str">
        <f>'回答結果（マスタ）'!DM29</f>
        <v/>
      </c>
      <c r="DO29" s="171" t="str">
        <f>'回答結果（マスタ）'!DN29</f>
        <v/>
      </c>
      <c r="DP29" s="171" t="str">
        <f>'回答結果（マスタ）'!DO29</f>
        <v/>
      </c>
      <c r="DQ29" s="171" t="str">
        <f>'回答結果（マスタ）'!DP29</f>
        <v/>
      </c>
      <c r="DR29" s="171" t="str">
        <f>'回答結果（マスタ）'!DQ29</f>
        <v/>
      </c>
      <c r="DS29" s="171" t="str">
        <f>'回答結果（マスタ）'!DR29</f>
        <v/>
      </c>
      <c r="DT29" s="171" t="str">
        <f>'回答結果（マスタ）'!DS29</f>
        <v/>
      </c>
      <c r="DU29" s="171" t="str">
        <f>'回答結果（マスタ）'!DT29</f>
        <v/>
      </c>
      <c r="DV29" s="171" t="str">
        <f>'回答結果（マスタ）'!DU29</f>
        <v/>
      </c>
      <c r="DW29" s="171" t="str">
        <f>'回答結果（マスタ）'!DV29</f>
        <v>経営企画部兼調査部　村口ひと美</v>
      </c>
      <c r="DX29" s="171" t="str">
        <f>'回答結果（マスタ）'!DW29</f>
        <v>ケイエイキカクブケンチョウサブ　ムラクチヒトミ</v>
      </c>
      <c r="DY29" s="171" t="str">
        <f>'回答結果（マスタ）'!DX29</f>
        <v>0977-25-8671
abc_hito@zero-space.co.jp</v>
      </c>
      <c r="DZ29" s="170" t="str">
        <f>'回答結果（マスタ）'!DY29</f>
        <v>個人情報の取扱いに同意する</v>
      </c>
      <c r="EA29" s="170" t="str">
        <f>'回答結果（マスタ）'!DZ29</f>
        <v>著作権の取扱いに同意する</v>
      </c>
      <c r="EB29" s="170" t="str">
        <f>'回答結果（マスタ）'!EA29</f>
        <v>同意する</v>
      </c>
      <c r="EC29" s="170" t="str">
        <f>'回答結果（マスタ）'!EB29</f>
        <v>確認しました</v>
      </c>
    </row>
    <row r="30" spans="2:133" ht="75.650000000000006" customHeight="1" x14ac:dyDescent="0.55000000000000004">
      <c r="B30" s="139"/>
      <c r="C30" s="168">
        <f>'回答結果（マスタ）'!B30</f>
        <v>27</v>
      </c>
      <c r="D30" s="169">
        <f>'回答結果（マスタ）'!C30</f>
        <v>45319.703321759262</v>
      </c>
      <c r="E30" s="169">
        <f>'回答結果（マスタ）'!D30</f>
        <v>45319.721099537041</v>
      </c>
      <c r="F30" s="170" t="str">
        <f>'回答結果（マスタ）'!E30</f>
        <v>anonymous</v>
      </c>
      <c r="G30" s="170" t="str">
        <f>'回答結果（マスタ）'!F30</f>
        <v/>
      </c>
      <c r="H30" s="170" t="str">
        <f>'回答結果（マスタ）'!G30</f>
        <v/>
      </c>
      <c r="I30" s="171" t="str">
        <f>'回答結果（マスタ）'!H30</f>
        <v>ジオ・サーチ株式会社</v>
      </c>
      <c r="J30" s="171" t="str">
        <f>'回答結果（マスタ）'!I30</f>
        <v>ジオサーチ</v>
      </c>
      <c r="K30" s="171" t="str">
        <f>'回答結果（マスタ）'!J30</f>
        <v>日本国</v>
      </c>
      <c r="L30" s="171" t="str">
        <f>'回答結果（マスタ）'!K30</f>
        <v>3010801005185</v>
      </c>
      <c r="M30" s="171" t="str">
        <f>'回答結果（マスタ）'!L30</f>
        <v>100⼈超300⼈以下</v>
      </c>
      <c r="N30" s="171" t="str">
        <f>'回答結果（マスタ）'!M30</f>
        <v>5,000万円以下</v>
      </c>
      <c r="O30" s="171" t="str">
        <f>'回答結果（マスタ）'!N30</f>
        <v>東京都大田区西蒲田7-37-10</v>
      </c>
      <c r="P30" s="171" t="str">
        <f>'回答結果（マスタ）'!O30</f>
        <v>https://www.geosearch.co.jp/</v>
      </c>
      <c r="Q30" s="171" t="str">
        <f>'回答結果（マスタ）'!P30</f>
        <v>中央省庁（全省庁統一資格）;都道府県;市区町村;</v>
      </c>
      <c r="R30" s="171" t="str">
        <f>'回答結果（マスタ）'!Q30</f>
        <v>全国;</v>
      </c>
      <c r="S30" s="171" t="str">
        <f>'回答結果（マスタ）'!R30</f>
        <v>電磁波センサ（地中レーダー）による目に見えない地中可視化サービス</v>
      </c>
      <c r="T30" s="171" t="str">
        <f>'回答結果（マスタ）'!S30</f>
        <v/>
      </c>
      <c r="U30" s="171" t="str">
        <f>'回答結果（マスタ）'!T30</f>
        <v>目に見えない地中を最大100km/hで走行しながらデータ取得し、分析することによって道路や港湾施設、空港などにおける空洞や埋設管、構造物の劣化など目視では直接確認できない内部の情報を把握するサービスである。</v>
      </c>
      <c r="V30" s="171" t="str">
        <f>'回答結果（マスタ）'!U30</f>
        <v>https://www.geosearch.co.jp/service/01.php　https://www.geosearch.co.jp/service/02.php　https://www.geosearch.co.jp/service/03.php　https://www.geosearch.co.jp/service/04.php</v>
      </c>
      <c r="W30" s="171" t="str">
        <f>'回答結果（マスタ）'!V30</f>
        <v/>
      </c>
      <c r="X30" s="171" t="str">
        <f>'回答結果（マスタ）'!W30</f>
        <v xml:space="preserve">・ISO9001:2015、ISO14001:2015
・NETIS新技術情報提供システム　登録番号HR-130013-VE　スケルカ・陥没防止技術(路面下空洞調査)
・NETIS新技術情報提供システム　登録番号KT-180111-VE　地上・地下インフラ3Dマップ
・NETIS新技術情報提供システム　登録番号KT-220240-A　掘削状況3D管理アプリ ちかデジ　(旧称：しくつ君)
・点検支援技術性能カタログ　技術番号BR020014-V0021　床版劣化状況把握技術（スケルカビューDX）
</v>
      </c>
      <c r="Y30" s="171" t="str">
        <f>'回答結果（マスタ）'!X30</f>
        <v>複数の要素技術により構成される</v>
      </c>
      <c r="Z30" s="171" t="str">
        <f>'回答結果（マスタ）'!Y30</f>
        <v/>
      </c>
      <c r="AA30" s="171" t="str">
        <f>'回答結果（マスタ）'!Z30</f>
        <v/>
      </c>
      <c r="AB30" s="171" t="str">
        <f>'回答結果（マスタ）'!AA30</f>
        <v/>
      </c>
      <c r="AC30" s="171" t="str">
        <f>'回答結果（マスタ）'!AB30</f>
        <v/>
      </c>
      <c r="AD30" s="171" t="str">
        <f>'回答結果（マスタ）'!AC30</f>
        <v>電磁波センサ（地中レーダー）による空洞探査技術【陥没予防マップ】</v>
      </c>
      <c r="AE30" s="171" t="str">
        <f>'回答結果（マスタ）'!AD30</f>
        <v/>
      </c>
      <c r="AF30" s="171" t="str">
        <f>'回答結果（マスタ）'!AE30</f>
        <v>ジオ・サーチ株式会社</v>
      </c>
      <c r="AG30" s="171" t="str">
        <f>'回答結果（マスタ）'!AF30</f>
        <v>ジオサーチ</v>
      </c>
      <c r="AH30" s="171" t="str">
        <f>'回答結果（マスタ）'!AG30</f>
        <v>3010801005185</v>
      </c>
      <c r="AI30" s="171" t="str">
        <f>'回答結果（マスタ）'!AH30</f>
        <v>東京都大田区西蒲田7-37-10</v>
      </c>
      <c r="AJ30" s="170" t="str">
        <f>'回答結果（マスタ）'!AI30</f>
        <v>続けて回答する</v>
      </c>
      <c r="AK30" s="171" t="str">
        <f>'回答結果（マスタ）'!AJ30</f>
        <v>電磁波センサ（地中レーダー）による埋設物探査技術【地上・地下インフラ３Dマップ🄬】</v>
      </c>
      <c r="AL30" s="171" t="str">
        <f>'回答結果（マスタ）'!AK30</f>
        <v/>
      </c>
      <c r="AM30" s="171" t="str">
        <f>'回答結果（マスタ）'!AL30</f>
        <v>ジオ・サーチ株式会社</v>
      </c>
      <c r="AN30" s="171" t="str">
        <f>'回答結果（マスタ）'!AM30</f>
        <v>ジオサーチ</v>
      </c>
      <c r="AO30" s="171" t="str">
        <f>'回答結果（マスタ）'!AN30</f>
        <v>3010801005185</v>
      </c>
      <c r="AP30" s="171" t="str">
        <f>'回答結果（マスタ）'!AO30</f>
        <v>東京都大田区西蒲田7-37-10</v>
      </c>
      <c r="AQ30" s="170" t="str">
        <f>'回答結果（マスタ）'!AP30</f>
        <v>続けて回答する</v>
      </c>
      <c r="AR30" s="171" t="str">
        <f>'回答結果（マスタ）'!AQ30</f>
        <v>電磁波センサ（地中レーダー）による橋梁・舗装劣化診断技術【スケルカビューDX🄬】</v>
      </c>
      <c r="AS30" s="171" t="str">
        <f>'回答結果（マスタ）'!AR30</f>
        <v/>
      </c>
      <c r="AT30" s="171" t="str">
        <f>'回答結果（マスタ）'!AS30</f>
        <v>ジオ・サーチ株式会社</v>
      </c>
      <c r="AU30" s="171" t="str">
        <f>'回答結果（マスタ）'!AT30</f>
        <v>ジオサーチ</v>
      </c>
      <c r="AV30" s="171" t="str">
        <f>'回答結果（マスタ）'!AU30</f>
        <v>3010801005185</v>
      </c>
      <c r="AW30" s="171" t="str">
        <f>'回答結果（マスタ）'!AV30</f>
        <v>東京都大田区西蒲田7-37-10</v>
      </c>
      <c r="AX30" s="170" t="str">
        <f>'回答結果（マスタ）'!AW30</f>
        <v>続けて回答する</v>
      </c>
      <c r="AY30" s="171" t="str">
        <f>'回答結果（マスタ）'!AX30</f>
        <v>掘削箇所における埋設物情報３D管理技術【ちかデジ】</v>
      </c>
      <c r="AZ30" s="171" t="str">
        <f>'回答結果（マスタ）'!AY30</f>
        <v/>
      </c>
      <c r="BA30" s="171" t="str">
        <f>'回答結果（マスタ）'!AZ30</f>
        <v>ジオ・サーチ株式会社</v>
      </c>
      <c r="BB30" s="171" t="str">
        <f>'回答結果（マスタ）'!BA30</f>
        <v>ジオサーチ</v>
      </c>
      <c r="BC30" s="171" t="str">
        <f>'回答結果（マスタ）'!BB30</f>
        <v>3010801005185</v>
      </c>
      <c r="BD30" s="171" t="str">
        <f>'回答結果（マスタ）'!BC30</f>
        <v>東京都大田区西蒲田7-37-10</v>
      </c>
      <c r="BE30" s="170" t="str">
        <f>'回答結果（マスタ）'!BD30</f>
        <v>次のセクションの回答へ進む</v>
      </c>
      <c r="BF30" s="171" t="str">
        <f>'回答結果（マスタ）'!BE30</f>
        <v/>
      </c>
      <c r="BG30" s="171" t="str">
        <f>'回答結果（マスタ）'!BF30</f>
        <v/>
      </c>
      <c r="BH30" s="171" t="str">
        <f>'回答結果（マスタ）'!BG30</f>
        <v/>
      </c>
      <c r="BI30" s="171" t="str">
        <f>'回答結果（マスタ）'!BH30</f>
        <v/>
      </c>
      <c r="BJ30" s="171" t="str">
        <f>'回答結果（マスタ）'!BI30</f>
        <v/>
      </c>
      <c r="BK30" s="171" t="str">
        <f>'回答結果（マスタ）'!BJ30</f>
        <v/>
      </c>
      <c r="BL30" s="170" t="str">
        <f>'回答結果（マスタ）'!BK30</f>
        <v/>
      </c>
      <c r="BM30" s="171" t="str">
        <f>'回答結果（マスタ）'!BL30</f>
        <v/>
      </c>
      <c r="BN30" s="171" t="str">
        <f>'回答結果（マスタ）'!BM30</f>
        <v>有</v>
      </c>
      <c r="BO30" s="171" t="str">
        <f>'回答結果（マスタ）'!BN30</f>
        <v>土木構造物（道路、トンネル、橋梁、導管等の埋設物、等）;設備（建築設備、水道設備、製造設備、防災設備、等）;地中の空洞、埋設物、コンクリート構造物の劣化、マンホール隆起や路面変状などの災害状況 等;</v>
      </c>
      <c r="BP30" s="171" t="str">
        <f>'回答結果（マスタ）'!BO30</f>
        <v>静止画や動画データ;点群データ;電磁波（赤外線、紫外線、等）データ;</v>
      </c>
      <c r="BQ30" s="171" t="str">
        <f>'回答結果（マスタ）'!BP30</f>
        <v>車両を走行して地中のデータを取得するものであり、法令に従って運転者が操縦することで移動する。;</v>
      </c>
      <c r="BR30" s="171" t="str">
        <f>'回答結果（マスタ）'!BQ30</f>
        <v>レベル3：実装（製品・サービスとして提供されている）</v>
      </c>
      <c r="BS30" s="171" t="str">
        <f>'回答結果（マスタ）'!BR30</f>
        <v>車両等に電磁波センサ（地中レーダー）を搭載した探査車を用いて、目視では見ることができない地中内部のデータ計測を行うことが可能。データ計測箇所への移動は運転者が行う。地中レーダに加えて、GNSS、路面画像撮影システム、距離計によって各種データを計測し正確な位置情報を把握する。取得したデータは現地から大容量ファイル転送システムを活用してデータ分析担当者に転送可能。ちかデジ🄬は、ユーザー様においては、お手持ちのスマートフォンの動画撮影機能等で動画撮影しアプリから投稿いただくだけで三次元データや図面等の提供を行うものである。掘削箇所や橋脚などを三次元データ化する平時の利用のみならず、災害時には、地震によるマンホール隆起や路面変状など被災状況の記録に活用可能。</v>
      </c>
      <c r="BT30" s="171" t="str">
        <f>'回答結果（マスタ）'!BS30</f>
        <v>探査車は、トラックに各種機器を架装したものであり移動時、データ計測時ともに法定速度での走行が可能。計測時の走行速度がデータ品質に影響を与えることのないシステムを構築しており、最大100km/hで高品質なデータ計測が可能。交通規制が不要であり、交通誘導員の配置や規制資機材の設置やそれに伴う申請手続きが不要である。</v>
      </c>
      <c r="BU30" s="171" t="str">
        <f>'回答結果（マスタ）'!BT30</f>
        <v>分析対象（空洞、埋設管、橋梁など）や現地条件（道路幅員、車両通行可否等）に応じて最適な探査装置を選定している。
https://www.geosearch.co.jp/service/</v>
      </c>
      <c r="BV30" s="171" t="str">
        <f>'回答結果（マスタ）'!BU30</f>
        <v>有</v>
      </c>
      <c r="BW30" s="171" t="str">
        <f>'回答結果（マスタ）'!BV30</f>
        <v>過去データと取得したデータとの差分分析をすることで、経年劣化状況（亀裂、傷、欠損、動作異常、異音、異常振動、温度異常、漏えい電流、漏えいガス、等）を検出;基準データと取得したデータとの差分分析をすることで、安全措置対策状況（設備の配置状況等）や安全衛生状態（施設の清掃状況等）、技術基準乖離状況（設備の性能等）、設計・施工状況（建築物や埋設物の設計図面への適合状況等）を把握;取得したデータの傾向を分析することで経年劣化（亀裂、傷、欠損、動作異常、異音、異常振動、温度異常、漏えい電流、漏えいガス、等）の予兆を検知;取得したデータの変化量を分析することで経年劣化状況（亀裂、傷、欠損、動作異常、異音、異常振動、温度異常、漏えい電流、漏えいガス、等）を検出;取得したレーダーデータを専門技術者がAIを使い三次元で解析し、地中の空洞や埋設物の正確な位置、コンクリート構造物内部の劣化状況を診断する;</v>
      </c>
      <c r="BX30" s="171" t="str">
        <f>'回答結果（マスタ）'!BW30</f>
        <v>レベル3：実装（製品・サービスとして提供されている）</v>
      </c>
      <c r="BY30" s="171" t="str">
        <f>'回答結果（マスタ）'!BX30</f>
        <v>電磁波センサ（地中レーダー）によって計測した波形データから平面、縦断、横断の三次元画像を生成し、画像診断によって空洞、埋設物、コンクリート構造物劣化等を診断する。特異点を抽出する画像診断においては、解析技術者とＡＩがデータを分析。また、画像診断以外の手法では、電磁波の反射強度を用いた数値解析を行っている。</v>
      </c>
      <c r="BZ30" s="171" t="str">
        <f>'回答結果（マスタ）'!BY30</f>
        <v>取得していない;</v>
      </c>
      <c r="CA30" s="171" t="str">
        <f>'回答結果（マスタ）'!BZ30</f>
        <v>両方取得していない</v>
      </c>
      <c r="CB30" s="171" t="str">
        <f>'回答結果（マスタ）'!CA30</f>
        <v/>
      </c>
      <c r="CC30" s="170" t="str">
        <f>'回答結果（マスタ）'!CB30</f>
        <v/>
      </c>
      <c r="CD30" s="171" t="str">
        <f>'回答結果（マスタ）'!CC30</f>
        <v/>
      </c>
      <c r="CE30" s="171" t="str">
        <f>'回答結果（マスタ）'!CD30</f>
        <v/>
      </c>
      <c r="CF30" s="171" t="str">
        <f>'回答結果（マスタ）'!CE30</f>
        <v>脆弱性検査を実施していないが脆弱性検査の実施を検討中</v>
      </c>
      <c r="CG30" s="170" t="str">
        <f>'回答結果（マスタ）'!CF30</f>
        <v/>
      </c>
      <c r="CH30" s="170" t="str">
        <f>'回答結果（マスタ）'!CG30</f>
        <v/>
      </c>
      <c r="CI30" s="170" t="str">
        <f>'回答結果（マスタ）'!CH30</f>
        <v>自社での実施を検討中;</v>
      </c>
      <c r="CJ30" s="170" t="str">
        <f>'回答結果（マスタ）'!CI30</f>
        <v/>
      </c>
      <c r="CK30" s="171" t="str">
        <f>'回答結果（マスタ）'!CJ30</f>
        <v>日本国内のデータセンタ</v>
      </c>
      <c r="CL30" s="171" t="str">
        <f>'回答結果（マスタ）'!CK30</f>
        <v>「CRYPTREC 暗号リスト(電⼦政府推奨暗号)」に掲載されている暗号化アルゴリズムによって暗号化されている。</v>
      </c>
      <c r="CM30" s="170" t="str">
        <f>'回答結果（マスタ）'!CL30</f>
        <v/>
      </c>
      <c r="CN30" s="170" t="str">
        <f>'回答結果（マスタ）'!CM30</f>
        <v/>
      </c>
      <c r="CO30" s="170" t="str">
        <f>'回答結果（マスタ）'!CN30</f>
        <v/>
      </c>
      <c r="CP30" s="170" t="str">
        <f>'回答結果（マスタ）'!CO30</f>
        <v/>
      </c>
      <c r="CQ30" s="170" t="str">
        <f>'回答結果（マスタ）'!CP30</f>
        <v/>
      </c>
      <c r="CR30" s="170" t="str">
        <f>'回答結果（マスタ）'!CQ30</f>
        <v/>
      </c>
      <c r="CS30" s="170" t="str">
        <f>'回答結果（マスタ）'!CR30</f>
        <v/>
      </c>
      <c r="CT30" s="170" t="str">
        <f>'回答結果（マスタ）'!CS30</f>
        <v/>
      </c>
      <c r="CU30" s="170" t="str">
        <f>'回答結果（マスタ）'!CT30</f>
        <v/>
      </c>
      <c r="CV30" s="170" t="str">
        <f>'回答結果（マスタ）'!CU30</f>
        <v/>
      </c>
      <c r="CW30" s="171" t="str">
        <f>'回答結果（マスタ）'!CV30</f>
        <v>2000件以上</v>
      </c>
      <c r="CX30" s="171" t="str">
        <f>'回答結果（マスタ）'!CW30</f>
        <v>400件以上</v>
      </c>
      <c r="CY30" s="171" t="str">
        <f>'回答結果（マスタ）'!CX30</f>
        <v>代表事例：電磁波センサ（地中レーダー）による空洞探査技術【陥没予防マップ】
発注者：A市
概要：電磁波センサ（地中レーダー）による地下情報のデジタルデータ取得およびデータ解析による空洞箇所の把握。データ取得箇所や空洞箇所等の情報をオンラインGISに整理。
投資対効果：道路陥没の予防を通じて陥没事故に伴う人的・物的被害の減少、交通ネットワークの障害による市民生活への影響を低減した。</v>
      </c>
      <c r="CZ30" s="171" t="str">
        <f>'回答結果（マスタ）'!CY30</f>
        <v>令和6年能登半島地震、東日本大震災、熊本地震、北海道胆振東部地震など災害発生直後や復旧復興段階において道路、港湾施設などの空洞、埋設物、橋梁等の調査実績を有する。</v>
      </c>
      <c r="DA30" s="171" t="str">
        <f>'回答結果（マスタ）'!CZ30</f>
        <v/>
      </c>
      <c r="DB30" s="171" t="str">
        <f>'回答結果（マスタ）'!DA30</f>
        <v>調査場所、内容等に応じてご提案いたします。</v>
      </c>
      <c r="DC30" s="171" t="str">
        <f>'回答結果（マスタ）'!DB30</f>
        <v>①発明の名称：空洞厚探査方法
特許番号：特許第5629840号</v>
      </c>
      <c r="DD30" s="171" t="str">
        <f>'回答結果（マスタ）'!DC30</f>
        <v/>
      </c>
      <c r="DE30" s="171" t="str">
        <f>'回答結果（マスタ）'!DD30</f>
        <v>・雨天時等、気象条件により電磁波センサ（地中レーダー）でのデータ計測ができない場合がある</v>
      </c>
      <c r="DF30" s="171" t="str">
        <f>'回答結果（マスタ）'!DE30</f>
        <v>電磁波センサ（地中レーダー）を用いた非破壊での地下や構造物内部の可視化は弊社の主要事業であり、30年以上の事業経験を有しております。これまでに、27万km余の地下データ取得を行い、陥没予防では12万8千箇所の空洞を発見しています。弊社は、保有する35台の探査車と全国への拠点展開によって、全国どこでも連絡から12時間以内に緊急対応でき、2020年から現在まで361件の緊急調査を実施しています。
【受賞歴等】
青森県東青地域県民局　地域整備部長表彰　地上・地下インフラ３Ｄマップ業務　2023年
国土交通省　関東地方整備局　関東技術事務所　優良業務表彰　路面下空洞調査　2022年
中日本高速道路株式会社八王子支社　東富士五湖道路緊急調査　2022年
政府広報オンライン「ミライの歩き方」　2023年
米空軍(USAF)横田基地より特命随意契約締結　2023年</v>
      </c>
      <c r="DG30" s="171" t="str">
        <f>'回答結果（マスタ）'!DF30</f>
        <v>日本国の裁判所</v>
      </c>
      <c r="DH30" s="171" t="str">
        <f>'回答結果（マスタ）'!DG30</f>
        <v>日本法</v>
      </c>
      <c r="DI30" s="170" t="str">
        <f>'回答結果（マスタ）'!DH30</f>
        <v>はい</v>
      </c>
      <c r="DJ30" s="170" t="str">
        <f>'回答結果（マスタ）'!DI30</f>
        <v>はい</v>
      </c>
      <c r="DK30" s="171" t="str">
        <f>'回答結果（マスタ）'!DJ30</f>
        <v>特段の定め無し</v>
      </c>
      <c r="DL30" s="171" t="str">
        <f>'回答結果（マスタ）'!DK30</f>
        <v/>
      </c>
      <c r="DM30" s="171" t="str">
        <f>'回答結果（マスタ）'!DL30</f>
        <v/>
      </c>
      <c r="DN30" s="171" t="str">
        <f>'回答結果（マスタ）'!DM30</f>
        <v/>
      </c>
      <c r="DO30" s="171" t="str">
        <f>'回答結果（マスタ）'!DN30</f>
        <v/>
      </c>
      <c r="DP30" s="171" t="str">
        <f>'回答結果（マスタ）'!DO30</f>
        <v/>
      </c>
      <c r="DQ30" s="171" t="str">
        <f>'回答結果（マスタ）'!DP30</f>
        <v/>
      </c>
      <c r="DR30" s="171" t="str">
        <f>'回答結果（マスタ）'!DQ30</f>
        <v/>
      </c>
      <c r="DS30" s="171" t="str">
        <f>'回答結果（マスタ）'!DR30</f>
        <v/>
      </c>
      <c r="DT30" s="171" t="str">
        <f>'回答結果（マスタ）'!DS30</f>
        <v/>
      </c>
      <c r="DU30" s="171" t="str">
        <f>'回答結果（マスタ）'!DT30</f>
        <v/>
      </c>
      <c r="DV30" s="171" t="str">
        <f>'回答結果（マスタ）'!DU30</f>
        <v/>
      </c>
      <c r="DW30" s="171" t="str">
        <f>'回答結果（マスタ）'!DV30</f>
        <v>企画営業本部　横田智也</v>
      </c>
      <c r="DX30" s="171" t="str">
        <f>'回答結果（マスタ）'!DW30</f>
        <v>キカクエイギョウホンブ　ヨコタトモヤ</v>
      </c>
      <c r="DY30" s="171" t="str">
        <f>'回答結果（マスタ）'!DX30</f>
        <v>03-5710-0200　平日9:00～17:30
dx-kikaku@geosearch.co.jp
https://www.geosearch.co.jp/contact/service/</v>
      </c>
      <c r="DZ30" s="170" t="str">
        <f>'回答結果（マスタ）'!DY30</f>
        <v>個人情報の取扱いに同意する</v>
      </c>
      <c r="EA30" s="170" t="str">
        <f>'回答結果（マスタ）'!DZ30</f>
        <v>著作権の取扱いに同意する</v>
      </c>
      <c r="EB30" s="170" t="str">
        <f>'回答結果（マスタ）'!EA30</f>
        <v>同意する</v>
      </c>
      <c r="EC30" s="170" t="str">
        <f>'回答結果（マスタ）'!EB30</f>
        <v>確認しました</v>
      </c>
    </row>
    <row r="31" spans="2:133" ht="75.650000000000006" customHeight="1" x14ac:dyDescent="0.55000000000000004">
      <c r="B31" s="139"/>
      <c r="C31" s="168">
        <f>'回答結果（マスタ）'!B31</f>
        <v>28</v>
      </c>
      <c r="D31" s="169">
        <f>'回答結果（マスタ）'!C31</f>
        <v>45320.464282407411</v>
      </c>
      <c r="E31" s="169">
        <f>'回答結果（マスタ）'!D31</f>
        <v>45320.478310185186</v>
      </c>
      <c r="F31" s="170" t="str">
        <f>'回答結果（マスタ）'!E31</f>
        <v>anonymous</v>
      </c>
      <c r="G31" s="170" t="str">
        <f>'回答結果（マスタ）'!F31</f>
        <v/>
      </c>
      <c r="H31" s="170" t="str">
        <f>'回答結果（マスタ）'!G31</f>
        <v/>
      </c>
      <c r="I31" s="171" t="str">
        <f>'回答結果（マスタ）'!H31</f>
        <v>Skydio合同会社</v>
      </c>
      <c r="J31" s="171" t="str">
        <f>'回答結果（マスタ）'!I31</f>
        <v>スカイディオゴウドウガイシャ</v>
      </c>
      <c r="K31" s="171" t="str">
        <f>'回答結果（マスタ）'!J31</f>
        <v>Skydio Inc.（本社、米国カリフォルニア州）、同社の子会社として日本にSkydio合同会社設立</v>
      </c>
      <c r="L31" s="171" t="str">
        <f>'回答結果（マスタ）'!K31</f>
        <v>6010403023954</v>
      </c>
      <c r="M31" s="171" t="str">
        <f>'回答結果（マスタ）'!L31</f>
        <v>50⼈以下</v>
      </c>
      <c r="N31" s="171" t="str">
        <f>'回答結果（マスタ）'!M31</f>
        <v>5,000万円超１億円以下</v>
      </c>
      <c r="O31" s="171" t="str">
        <f>'回答結果（マスタ）'!N31</f>
        <v>東京都港区北青山2-14-4 the ARGYLE aoyama 6階</v>
      </c>
      <c r="P31" s="171" t="str">
        <f>'回答結果（マスタ）'!O31</f>
        <v>https://www.skydio.com/</v>
      </c>
      <c r="Q31" s="171" t="str">
        <f>'回答結果（マスタ）'!P31</f>
        <v>無し;</v>
      </c>
      <c r="R31" s="171" t="str">
        <f>'回答結果（マスタ）'!Q31</f>
        <v>全国;</v>
      </c>
      <c r="S31" s="171" t="str">
        <f>'回答結果（マスタ）'!R31</f>
        <v>Skydio 2+</v>
      </c>
      <c r="T31" s="171">
        <f>'回答結果（マスタ）'!S31</f>
        <v>0</v>
      </c>
      <c r="U31" s="171" t="str">
        <f>'回答結果（マスタ）'!T31</f>
        <v>産業用途の自律飛行型のドローンです。6つの魚眼カメラにより360度の情報を取得・GPU/機体搭載ソフトで自己位置推定・飛行制御を行い、GPSが取得し難い橋梁下の点検や屋内環境で広く用いられています。</v>
      </c>
      <c r="V31" s="171" t="str">
        <f>'回答結果（マスタ）'!U31</f>
        <v>https://www.skydio.com/skydio-2-plus-enterprise</v>
      </c>
      <c r="W31" s="171">
        <f>'回答結果（マスタ）'!V31</f>
        <v>0</v>
      </c>
      <c r="X31" s="171" t="str">
        <f>'回答結果（マスタ）'!W31</f>
        <v>技術基準適合証明</v>
      </c>
      <c r="Y31" s="171" t="str">
        <f>'回答結果（マスタ）'!X31</f>
        <v>複数の要素技術により構成される</v>
      </c>
      <c r="Z31" s="171" t="str">
        <f>'回答結果（マスタ）'!Y31</f>
        <v/>
      </c>
      <c r="AA31" s="171" t="str">
        <f>'回答結果（マスタ）'!Z31</f>
        <v/>
      </c>
      <c r="AB31" s="171" t="str">
        <f>'回答結果（マスタ）'!AA31</f>
        <v/>
      </c>
      <c r="AC31" s="171" t="str">
        <f>'回答結果（マスタ）'!AB31</f>
        <v/>
      </c>
      <c r="AD31" s="171" t="str">
        <f>'回答結果（マスタ）'!AC31</f>
        <v>自動制御・モニタリング・フィードバック（Skydio Autonomy）</v>
      </c>
      <c r="AE31" s="171">
        <f>'回答結果（マスタ）'!AD31</f>
        <v>0</v>
      </c>
      <c r="AF31" s="171" t="str">
        <f>'回答結果（マスタ）'!AE31</f>
        <v>Skydio Inc.</v>
      </c>
      <c r="AG31" s="171" t="str">
        <f>'回答結果（マスタ）'!AF31</f>
        <v>スカイディオインク</v>
      </c>
      <c r="AH31" s="171" t="str">
        <f>'回答結果（マスタ）'!AG31</f>
        <v>0000000000000</v>
      </c>
      <c r="AI31" s="171" t="str">
        <f>'回答結果（マスタ）'!AH31</f>
        <v>3000 Clearview Way, San Mateo, CA 94402, United States</v>
      </c>
      <c r="AJ31" s="170" t="str">
        <f>'回答結果（マスタ）'!AI31</f>
        <v>続けて回答する</v>
      </c>
      <c r="AK31" s="171" t="str">
        <f>'回答結果（マスタ）'!AJ31</f>
        <v>無人航空機・ドローン（Skydio Autonomy Enterprise）</v>
      </c>
      <c r="AL31" s="171">
        <f>'回答結果（マスタ）'!AK31</f>
        <v>0</v>
      </c>
      <c r="AM31" s="171" t="str">
        <f>'回答結果（マスタ）'!AL31</f>
        <v>Skydio Inc.</v>
      </c>
      <c r="AN31" s="171" t="str">
        <f>'回答結果（マスタ）'!AM31</f>
        <v>スカイディオインク</v>
      </c>
      <c r="AO31" s="171" t="str">
        <f>'回答結果（マスタ）'!AN31</f>
        <v>0000000000000</v>
      </c>
      <c r="AP31" s="171" t="str">
        <f>'回答結果（マスタ）'!AO31</f>
        <v>3000 Clearview Way, San Mateo, CA 94402, United States</v>
      </c>
      <c r="AQ31" s="170" t="str">
        <f>'回答結果（マスタ）'!AP31</f>
        <v>次のセクションの回答へ進む</v>
      </c>
      <c r="AR31" s="171" t="str">
        <f>'回答結果（マスタ）'!AQ31</f>
        <v/>
      </c>
      <c r="AS31" s="171">
        <f>'回答結果（マスタ）'!AR31</f>
        <v>0</v>
      </c>
      <c r="AT31" s="171" t="str">
        <f>'回答結果（マスタ）'!AS31</f>
        <v/>
      </c>
      <c r="AU31" s="171" t="str">
        <f>'回答結果（マスタ）'!AT31</f>
        <v/>
      </c>
      <c r="AV31" s="171" t="str">
        <f>'回答結果（マスタ）'!AU31</f>
        <v/>
      </c>
      <c r="AW31" s="171" t="str">
        <f>'回答結果（マスタ）'!AV31</f>
        <v/>
      </c>
      <c r="AX31" s="170" t="str">
        <f>'回答結果（マスタ）'!AW31</f>
        <v/>
      </c>
      <c r="AY31" s="171" t="str">
        <f>'回答結果（マスタ）'!AX31</f>
        <v/>
      </c>
      <c r="AZ31" s="171" t="str">
        <f>'回答結果（マスタ）'!AY31</f>
        <v/>
      </c>
      <c r="BA31" s="171" t="str">
        <f>'回答結果（マスタ）'!AZ31</f>
        <v/>
      </c>
      <c r="BB31" s="171" t="str">
        <f>'回答結果（マスタ）'!BA31</f>
        <v/>
      </c>
      <c r="BC31" s="171" t="str">
        <f>'回答結果（マスタ）'!BB31</f>
        <v/>
      </c>
      <c r="BD31" s="171" t="str">
        <f>'回答結果（マスタ）'!BC31</f>
        <v/>
      </c>
      <c r="BE31" s="170" t="str">
        <f>'回答結果（マスタ）'!BD31</f>
        <v/>
      </c>
      <c r="BF31" s="171" t="str">
        <f>'回答結果（マスタ）'!BE31</f>
        <v/>
      </c>
      <c r="BG31" s="171" t="str">
        <f>'回答結果（マスタ）'!BF31</f>
        <v/>
      </c>
      <c r="BH31" s="171" t="str">
        <f>'回答結果（マスタ）'!BG31</f>
        <v/>
      </c>
      <c r="BI31" s="171" t="str">
        <f>'回答結果（マスタ）'!BH31</f>
        <v/>
      </c>
      <c r="BJ31" s="171" t="str">
        <f>'回答結果（マスタ）'!BI31</f>
        <v/>
      </c>
      <c r="BK31" s="171" t="str">
        <f>'回答結果（マスタ）'!BJ31</f>
        <v/>
      </c>
      <c r="BL31" s="170" t="str">
        <f>'回答結果（マスタ）'!BK31</f>
        <v/>
      </c>
      <c r="BM31" s="171" t="str">
        <f>'回答結果（マスタ）'!BL31</f>
        <v/>
      </c>
      <c r="BN31" s="171" t="str">
        <f>'回答結果（マスタ）'!BM31</f>
        <v>有</v>
      </c>
      <c r="BO31" s="171" t="str">
        <f>'回答結果（マスタ）'!BN31</f>
        <v>土木構造物（道路、トンネル、橋梁、導管等の埋設物、等）;建築物（家屋、事業所、工場、畜舎、倉庫、等）;設備（建築設備、水道設備、製造設備、防災設備、等）;</v>
      </c>
      <c r="BP31" s="171" t="str">
        <f>'回答結果（マスタ）'!BO31</f>
        <v>静止画や動画データ;</v>
      </c>
      <c r="BQ31" s="171" t="str">
        <f>'回答結果（マスタ）'!BP31</f>
        <v>事前に設定したルートに基づき自律移動;操作用機器（コントローラー）と観測機器（ドローン、移動ロボット、等）を無線接続し、現場の担当者により遠隔操作;</v>
      </c>
      <c r="BR31" s="171" t="str">
        <f>'回答結果（マスタ）'!BQ31</f>
        <v>レベル3：実装（製品・サービスとして提供されている）</v>
      </c>
      <c r="BS31" s="171" t="str">
        <f>'回答結果（マスタ）'!BR31</f>
        <v>【どのような対象に対し、情報を取得しますか？】
Skydio 2+は、6つの魚眼カメラにより360度の情報を取得・GPU/機体搭載ソフトで自己位置推定・飛行制御を行い、GPSが取得し難い橋梁下の点検や屋内環境で広く用いられています。これらの特徴から、下記の様な運用が可能となります。これら、Skydio製機体に標準搭載された自律飛行技術を「Skydio Autonomy」と呼び、誰でも簡単に高度な飛行を安全に行うことが可能となります。
「Skydio Autonomy」参照先：https://www.skydio.com/skydio-autonomy
1)土木構造物（道路、トンネル、橋梁、導管等の埋設物、等）
Skydio 2+は、4Kのメインカメラによって可視写真・動画の撮影が可能です。橋梁下や橋桁の点検など特にGPSが取得しづらい土木構造物の点検業務の現場において、要素技術である「Skydio Autonomy」と「Skydio Autonomy Enterprise」の特徴を活かし、点検業務への活用が行われています。
2)建築物（家屋、事業所、工場、畜舎、倉庫、等）
Skydio 2+は、建築物屋内環境の製造施設設備（クレーンなど）の点検やその他産業施設の現状確認などを目的に用いられています。要素技術である「Skydio Autonomy Enterprise」では、機体の上下方向180度にカメラの角度を調整可能（「Vertical View」）で、機体直上の設備の点検を可能とするだけでなく、Skydio製ドローンの特徴である障害物回避距離を3段階に渡って調整することが可能です。この機能を用いることで、利用する環境に応じて機体と構造物の接近距離を適切に維持しながら安全に点検撮影が可能となります。
「Vertical View」参照先：https://www.skydio.com/blog/skydio-drone-autonomy-enterprise-foundation
3)設備（建築設備、水道設備、製造設備、防災設備、等）
Skydio 2+は、水道・電力設備などの点検に用いられています。これら設備では、GPSの取得が困難な環境下や電力設備による電磁影響で従来のドローンの姿勢制御技術では安定した飛行が困難となる場合も考えられます。Skydio 2+は先述の要素技術の特徴を活かし、容易かつ安全に対象箇所の画像・映像データの取得に活用が可能です。
【どのような種類のデータを取得しますか？】
Skydio 2+は4Kのメインカメラによって可視画像・映像データの取得が可能です。
【どのような方法で機器の設置・移動を行いますか？】
Skydio 2+は、本体となる機体と運用Appである「Skydio Enterprise App」がインストールされたコントローラー（プロポ）によって、それら機器間の無線通信によって飛行が可能です。また、拡張機能である「Skydio Dock（参照）」の利用によって事前に設定したルートを巡回するなどの自律飛行も可能となります。
参照：https://www.skydio.com/skydio-dock</v>
      </c>
      <c r="BT31" s="171" t="str">
        <f>'回答結果（マスタ）'!BS31</f>
        <v>・サイズ：22.9cm x 27.4cm x 12.6cm
・重量：800g
・稼働時間：27分
・移動速度：57.9km/h(最高速度)
・制御可能距離：最大6km(5GHz帯を用いた場合)
※制御可能距離は使用する電波周波数帯や出力について変動します。
・動作環境温度：-5°C to 40°C
・リモートID適合状況：適合している（内蔵型）
・その他詳細は製品ページを参照ください。
「Skydio 2+」参照ページ：https://www.skydio.com/skydio-2-plus-enterprise</v>
      </c>
      <c r="BU31" s="171" t="str">
        <f>'回答結果（マスタ）'!BT31</f>
        <v>・センサータイプ：Sony IMX577 1/2.3” 12.3MP CMOS
・センサー画素数：12.3MP(1230万画素)
その他詳細は前設問に記載の製品ページを参照ください。</v>
      </c>
      <c r="BV31" s="171" t="str">
        <f>'回答結果（マスタ）'!BU31</f>
        <v>無</v>
      </c>
      <c r="BW31" s="171" t="str">
        <f>'回答結果（マスタ）'!BV31</f>
        <v/>
      </c>
      <c r="BX31" s="171" t="str">
        <f>'回答結果（マスタ）'!BW31</f>
        <v/>
      </c>
      <c r="BY31" s="171" t="str">
        <f>'回答結果（マスタ）'!BX31</f>
        <v/>
      </c>
      <c r="BZ31" s="171" t="str">
        <f>'回答結果（マスタ）'!BY31</f>
        <v>ISO/IEC 27001認証;</v>
      </c>
      <c r="CA31" s="171" t="str">
        <f>'回答結果（マスタ）'!BZ31</f>
        <v>両方取得していない</v>
      </c>
      <c r="CB31" s="171" t="str">
        <f>'回答結果（マスタ）'!CA31</f>
        <v/>
      </c>
      <c r="CC31" s="170" t="str">
        <f>'回答結果（マスタ）'!CB31</f>
        <v/>
      </c>
      <c r="CD31" s="171" t="str">
        <f>'回答結果（マスタ）'!CC31</f>
        <v/>
      </c>
      <c r="CE31" s="171">
        <f>'回答結果（マスタ）'!CD31</f>
        <v>0</v>
      </c>
      <c r="CF31" s="171" t="str">
        <f>'回答結果（マスタ）'!CE31</f>
        <v>国内外発刊のガイドラインに準拠した脆弱性検査を実施している</v>
      </c>
      <c r="CG31" s="170" t="str">
        <f>'回答結果（マスタ）'!CF31</f>
        <v>Skydioの脆弱性評価はNIST 800-53規格に準拠しています。Skydioの脆弱性検査方法は、SOC2 TypeIIおよびISO 27001:2022の監査でレビューおよびテストされています。</v>
      </c>
      <c r="CH31" s="170" t="str">
        <f>'回答結果（マスタ）'!CG31</f>
        <v>脆弱性スキャン　※パッチの適用状況等を診断する;ペネトレーションテスト　※疑似的な攻撃を試みることで攻撃への耐性を確認する;動的アプリケーション・セキュリティ・テスト　※実行されるアプリケーションに対し、攻撃を仕掛け、脆弱性を検出する;静的アプリケーション・セキュリティ・テスト　※ソースコードのコーディングを分析し、脆弱性を検出する;</v>
      </c>
      <c r="CI31" s="170" t="str">
        <f>'回答結果（マスタ）'!CH31</f>
        <v/>
      </c>
      <c r="CJ31" s="170" t="str">
        <f>'回答結果（マスタ）'!CI31</f>
        <v/>
      </c>
      <c r="CK31" s="171" t="str">
        <f>'回答結果（マスタ）'!CJ31</f>
        <v>アメリカ合衆国</v>
      </c>
      <c r="CL31" s="171" t="str">
        <f>'回答結果（マスタ）'!CK31</f>
        <v>お客様のデータは、データが保存されている状態ではAWS AES-256暗号化規格で保護されています。データが伝送中の場合は、TLS 1.2/1.3を用い、適切な暗号化規格が適用されています。</v>
      </c>
      <c r="CM31" s="170" t="str">
        <f>'回答結果（マスタ）'!CL31</f>
        <v>【管理者権限機能】一般ユーザから管理者権限へ昇格させる機能を有している、または、管理者権限で動作するように設計されている（例）ID管理システム、等;【コンピューティングリソース等に対するアクセス権限機能】コンピューティングリソース（CPU、メモリ、ストレージ）、または、ネットワークにアクセスする権限を有している（例） OS、ハイパーバイザー（仮想化基盤ソフトウェア）、 等;【データ等へのアクセス制御機能】データへのアクセスを制御するよう設計されている、また、システムやデバイスを制御する機能へのアクセスを制御するように設計されている（例）バックアップサービス、リカバリマネージャー、NAS、SAN、等;【ネットワーク制御・ウィルス対策に関する機能】ネットワーク制御・管理に関する機能やウィルス対策などのセキュリティに関する機能を有している（例）DNSリゾルバ、DNSサーバ、ウィルス対策ソフトウェア、暗号化ソフトウェア、等;</v>
      </c>
      <c r="CN31" s="170" t="str">
        <f>'回答結果（マスタ）'!CM31</f>
        <v>【アクセス権限管理】ソフトウェア及びプラットフォームのユーザーに対し認証機能を使用し、ユーザーごとに扱うデータのトランザクションに係るリスクを踏まえ、アクセス権限を管理している（例）多要素認証機能、シングルサインオン機能、等;【アクセス元の識別、対処】ソフトウェア及びプラットフォームにアクセスするサービスごとに識別・認証し、システム内での通信や情報のやり取りが正当なサービスやアプリケーションとの間で行われ不正なアクセスや通信を防止するよう管理している;【付与する権限の最小化】ソフトウェア及びプラットフォームへのアクセス権はユーザーごとに必要最低限の範囲で付与し、重要な資産への不正アクセスを防止している（例）アクセス権管理専用のプラットフォームを使用し個々の管理者を識別している、等;【ネットワークの保護】ソフトウェア、プラットフォーム及び関連データへの直接アクセスを最小限に抑えるため、ネットワークを保護している（例）インターネットと社内基幹系業務システムとの分離（ネットワーク分離）、プロキシの利用、SDP（Software Defined Perimeter）の利用、ファイアウォールの利用、リモートアクセス管理の実施、等;</v>
      </c>
      <c r="CO31" s="170" t="str">
        <f>'回答結果（マスタ）'!CN31</f>
        <v>【データ（資産）の特定、ラベル付け・保護】データ資産の特定、重要度と影響で分類、管理ポリシーの策定を実施の上、データ侵害への対応（例：暗号化制御、データ難読化対応等）、攻撃時の回復手順策定を実施している;【付与する権限の最小化、アクセスレベルの設定】データ資産への不正なアクセスを防止するため、ユーザーに必要最小範囲へのアクセス権の付与や職掌権限にもとづく適切なアクセスレベルの設定を実施している（例）属性情報ベースのアクセス権制御（ABAC）等;【データの暗号化】ローカルストレージ上で保存され外部へ送信されるデータに対して、不正アクセスを防止するための認証、暗号化を施している。また、デバイスへの物理的なセキュリティの確保、損傷ファイルのリカバリ手順の策定、構成管理などを実施している;【通信の暗号化】ネットワークに対する不正な接続を防止するための適切な対策を実施している。また、データを送受信するにあたり、脆弱性の少ないプロトコルを使用している（例）TLS 1.3プロトコルの利用 等;【データのバックアップ】障害発生時、迅速な復旧作業が可能となるよう障害時対応計画を策定し、その有効性を確認している。また、データ消失等の事態に備え、バックアップ及びリストアの仕組みを実装し、その有効性を確認している;</v>
      </c>
      <c r="CP31" s="170" t="str">
        <f>'回答結果（マスタ）'!CO31</f>
        <v>ソフトウェア・コンポーネントを管理している</v>
      </c>
      <c r="CQ31" s="170" t="str">
        <f>'回答結果（マスタ）'!CP31</f>
        <v>プラットフォーム上の全てのソフトウェア（サードパーティ製ソフトウェア、OSSを含む）のソフトウェア・コンポーネントのインベントリ（ソフトウェア部品表（SBOM：software bill of materials））を作成しており、かつ、SBOM データを標準フォーマットで管理している（例）SPDX（Software Package Data Exchange）、CycloneDX、SWID タグ（Software Identification タグ）、等</v>
      </c>
      <c r="CR31" s="170" t="str">
        <f>'回答結果（マスタ）'!CQ31</f>
        <v>【パッチ適用への活用】ソフトウェア・コンポーネントのインベントリ（ソフトウェア部品表（SBOM：software bill of materials））を活用し、効率的に適切なタイミングでパッチ適用を実施している;【構成管理・変更管理プロセスへの活用】プラットフォーム上の全てのソフトウェア（サードパーティ製ソフトウェア、OSSを含む）におけるソフトウェアバージョン、適用済パッチ等の構成に関わる管理（構成管理）、リスクを最小限に抑えつつ情報システムやサービスの変更を実施するためのプロセス（変更管理）にソフトウェア・コンポーネントのインベントリ（ソフトウェア部品表（SBOM：software bill of materials））を活用している;【リスク評価への活用】プラットフォーム上の全てのソフトウェア（サードパーティ製ソフトウェア、OSSを含む）について、ソフトウェア・コンポーネントのインベントリ（ソフトウェア部品表（SBOM：software bill of materials））を活用し、脆弱性や OSS ライセンス等に関わるリスクを評価している;</v>
      </c>
      <c r="CS31" s="170" t="str">
        <f>'回答結果（マスタ）'!CR31</f>
        <v/>
      </c>
      <c r="CT31" s="170" t="str">
        <f>'回答結果（マスタ）'!CS31</f>
        <v>【イベントログ等の収集・活用】監査記録やログ記録がポリシーに従って決定、文書化され、ログ収集機能を実装している。また、その収集記録をレビューし、日常監視やセキュリティインシデント検知、運用改善等に活用している;【アクセス元の監視（脅威の検知）と対処する仕組みの実装等】管理・許可されていないソフトウェア、権限のない人員・デバイスの接続を監視・検知し、これに対応するためのポリシーと仕組みを実装している;【データ保護に関わる対策の実施】データの漏洩・改ざんを防止するため、悪質なコードの実行等の攻撃についてモニタリングを実施している。また、検知したイベントを分析し、攻撃の標的及び手法を理解するために活用している;【ネットワークに関わる対策の実施】不正侵入等を防ぐため、ネットワークデバイスの脆弱性に対してセキュリティ対策を実施している （例）ファイアウォールの設定、境界保護、トラフィックの監視、暗号化された新型プロトコルの利用、等;【人（要員）に関わる対策の実施（教育等）】セキュリティインシデントの発生時を想定して、対応方針・手順の策定、人材育成を実施している （例）対応計画や復旧計画の策定・評価、緊急時対応訓練、セキュリティ管理人材の育成研修プラットフォーム上のソフトウェアのセキュリティイベントを監視している、等;</v>
      </c>
      <c r="CU31" s="170" t="str">
        <f>'回答結果（マスタ）'!CT31</f>
        <v>【画一的なトレーニングの実施】全社員に対し、画一的なトレーニングを実施している（例）全社員に対し、セキュリティに関わる意識の向上を目的としたトレーニングを実施している、実際の出来事やインシデントをシミュレートした実践的なトレーニングを実施している、等;【ロール（役割）に基づくトレーニングの実施】ロールベースでのトレーニングを実施している（例）管理者としての役割や職務内容に基づくトレーニングを実施している、セキュリティインシデント発生時に管理者に期待される振る舞いを念頭に置いたトレーニングを実施している、等;【継続的な改善を目的としたトレーニングの実施】継続的な改善を目的としたトレーニングを実施している（例）トレーニング結果を定量的な数値等で評価し、適宜トレーニング内容の改善を行いつつ、継続的にトレーニングを実施している、等;</v>
      </c>
      <c r="CV31" s="170" t="str">
        <f>'回答結果（マスタ）'!CU31</f>
        <v>【設計段階からのセキュリティ対策の取り込み】脅威モデリング手法を用いて設計レベルのセキュリティに関する問題を特定し、主要なテスト対象または見落とされる可能性のあるテスト対象を特定している;【静的解析の実施】静的解析（コードベースでの分析）を実施している（例）コードスキャナーを使用して主要なバグを検出している、ハードコードされたパスワードや暗号鍵等がないかを確認している、等;【動的解析の実施】動的解析（実際にプログラムを実行し分析）を実施している（例）テストケースに基づきブラックボックステストを実施している、リグレッションテストを実施している、ソフトウェアがWebサービスを提供する場合はWeb アプリケーションスキャナーなどを使用して脆弱性を検出している、等;【コンポーネント（ソフトウェアを構成する部品・構成要素）の把握・適切な管理】ソフトウェアに含まれているコンポーネント（OSS等の外部ソース含む）について、脆弱性データベース等を活用し脆弱性を継続的に監視している;【継続的な改善対応】検証の結果見つかったバグを修正し、かつ開発プロセスの早い段階でバグを発見し修正するために必要なプロセスの改善を実施している;</v>
      </c>
      <c r="CW31" s="171" t="str">
        <f>'回答結果（マスタ）'!CV31</f>
        <v>1400台以上</v>
      </c>
      <c r="CX31" s="171" t="str">
        <f>'回答結果（マスタ）'!CW31</f>
        <v>約50台以上</v>
      </c>
      <c r="CY31" s="171" t="str">
        <f>'回答結果（マスタ）'!CX31</f>
        <v>①実施者：首都高技術株式会社、エヌ・ティ・ティ・コミュニケーションズ株式会社
②概要：「障害物回避技術を有する自律飛行型ドローンを使った橋梁現場での取組みとその効果」
Skydio 2+を活用した橋梁現場におけるインフラ劣化の早期発見・維持管理へドローン技術を導入
③参考URL1：https://www.kensetsu-plaza.com/kiji/post/47612
③参考URL2：https://www.docomosky.jp/case/01/</v>
      </c>
      <c r="CZ31" s="171" t="str">
        <f>'回答結果（マスタ）'!CY31</f>
        <v>①実施者：鹿島建設株式会、Skydio合同会社
②概要：「鹿島建設、Skydio Streamingで遠隔地からリアルタイムで現場を把握　トンネル工事の切羽における地質把握をリモートで実現」
地下トンネル建設の切羽（掘削面）の地質観察のため、非GPS環境での自律飛行を実現する「Skydio 2+」と遠隔映像伝送機能「Skydio Streaming」を利用、遠隔地からリアルタイムで状況を観察
③参考URL：https://prtimes.jp/main/html/rd/p/000000009.000103582.html</v>
      </c>
      <c r="DA31" s="171" t="str">
        <f>'回答結果（マスタ）'!CZ31</f>
        <v>①実施者：株式会社補修技術設計、KDDIスマートドローン株式会社（導入サポート）
②概要：「株式会社補修技術設計による橋梁点検効率化のためのSkydio 2+導入」
ドローンで撮影した画像をSfM（Structure from Motion）モデルに変換、3次元モデルを用いた点検作業の効率化を確認
③参考URL：https://kddi.smartdrone.co.jp/case/009/
④費用対効果：3日かけていた橋梁調査が1日に短縮し精度も向上</v>
      </c>
      <c r="DB31" s="171">
        <f>'回答結果（マスタ）'!DA31</f>
        <v>0</v>
      </c>
      <c r="DC31" s="171" t="str">
        <f>'回答結果（マスタ）'!DB31</f>
        <v>①名称：Aircraft smart landing
特許番号：JP7143444
②名称；Performing 3D reconstruction with unmanned aerial vehicles
特許番号：JP7263630
③名称：Performing 3D reconstruction with unmanned aerial vehicle
特許番号：JP7274674</v>
      </c>
      <c r="DD31" s="171" t="str">
        <f>'回答結果（マスタ）'!DC31</f>
        <v>・無人航空機の飛行に関する許可・承認の審査要領（カテゴリーII）令和５年 12 月 26 日 最終改正（国空無機第 214607 号）
・国土交通省航空局標準マニュアル①（令和４年 12 月５日版）
・国土交通省航空局標準マニュアル②（令和４年 12 月５日版）
・国土交通省航空局標準マニュアル①（インフラ点検等）（令和４年12月５日版）
・国土交通省航空局標準マニュアル②（インフラ点検）（令和４年 12 月５日版）
・無人航空機の飛行日誌の取扱いに関するガイドライン（令和５年３月31日 制定）　
・その他航空法や電波法に係る法令　等</v>
      </c>
      <c r="DE31" s="171" t="str">
        <f>'回答結果（マスタ）'!DD31</f>
        <v>利用の際にはスペック情報を参照いただきますようよろしくお願い致します。また飛行条件によって航空局へ特定飛行の飛行許可申請の必要がございます。詳しくは我々メーカーまたはお買い求めされる販売店へとお問い合わせください。</v>
      </c>
      <c r="DF31" s="171" t="str">
        <f>'回答結果（マスタ）'!DE31</f>
        <v>上記「必須機能1.情報取得機能」で記述のように、Skydio 2+は要素技術となる「Skydio Autonomy」、「Skydio Autonomy Enterprise」及びその技術で提供する複数の付加機能によって高所・狭小環境、非GPS環境の点検など様々な利用場面での活用が可能です。機体が360度方向の環境情報を認識・制御しながら飛行を自律的に制御するため、障害物への衝突の可能性を大幅に軽減することで、ドローンの導入に係る人員トレーニングコストを軽減し、どなたでも一流の飛行・データ取得業務を可能とします。</v>
      </c>
      <c r="DG31" s="171" t="str">
        <f>'回答結果（マスタ）'!DF31</f>
        <v>アメリカ合衆国カリフォルニア州</v>
      </c>
      <c r="DH31" s="171" t="str">
        <f>'回答結果（マスタ）'!DG31</f>
        <v>アメリカ合衆国カリフォルニア州</v>
      </c>
      <c r="DI31" s="170" t="str">
        <f>'回答結果（マスタ）'!DH31</f>
        <v>はい</v>
      </c>
      <c r="DJ31" s="170" t="str">
        <f>'回答結果（マスタ）'!DI31</f>
        <v>いいえ</v>
      </c>
      <c r="DK31" s="171" t="str">
        <f>'回答結果（マスタ）'!DJ31</f>
        <v/>
      </c>
      <c r="DL31" s="171" t="str">
        <f>'回答結果（マスタ）'!DK31</f>
        <v>両当事者における最大の責任は、知的財産権の侵害に関する補償を除いて、前の12か月に支払われた料金に制限され、特別損害は適用外です。</v>
      </c>
      <c r="DM31" s="171" t="str">
        <f>'回答結果（マスタ）'!DL31</f>
        <v>0</v>
      </c>
      <c r="DN31" s="171" t="str">
        <f>'回答結果（マスタ）'!DM31</f>
        <v>0</v>
      </c>
      <c r="DO31" s="171" t="str">
        <f>'回答結果（マスタ）'!DN31</f>
        <v>0</v>
      </c>
      <c r="DP31" s="171" t="str">
        <f>'回答結果（マスタ）'!DO31</f>
        <v>0</v>
      </c>
      <c r="DQ31" s="171" t="str">
        <f>'回答結果（マスタ）'!DP31</f>
        <v>無し</v>
      </c>
      <c r="DR31" s="171" t="str">
        <f>'回答結果（マスタ）'!DQ31</f>
        <v>存在する</v>
      </c>
      <c r="DS31" s="171" t="str">
        <f>'回答結果（マスタ）'!DR31</f>
        <v>Skydio Inc. / アメリカ合衆国</v>
      </c>
      <c r="DT31" s="171" t="str">
        <f>'回答結果（マスタ）'!DS31</f>
        <v>Skydio Inc.</v>
      </c>
      <c r="DU31" s="171" t="str">
        <f>'回答結果（マスタ）'!DT31</f>
        <v/>
      </c>
      <c r="DV31" s="171" t="str">
        <f>'回答結果（マスタ）'!DU31</f>
        <v>0</v>
      </c>
      <c r="DW31" s="171" t="str">
        <f>'回答結果（マスタ）'!DV31</f>
        <v>規制・公共政策渉外部 / 中新 健太</v>
      </c>
      <c r="DX31" s="171" t="str">
        <f>'回答結果（マスタ）'!DW31</f>
        <v>キセイ・コウキョウセイサクショウガイブ / ナカニイ ケンタ</v>
      </c>
      <c r="DY31" s="171" t="str">
        <f>'回答結果（マスタ）'!DX31</f>
        <v>メールアドレス：kenta.nakanii@skydio.com
受付時間：平日午前9:00-午後18:00</v>
      </c>
      <c r="DZ31" s="170" t="str">
        <f>'回答結果（マスタ）'!DY31</f>
        <v>個人情報の取扱いに同意する</v>
      </c>
      <c r="EA31" s="170" t="str">
        <f>'回答結果（マスタ）'!DZ31</f>
        <v>著作権の取扱いに同意する</v>
      </c>
      <c r="EB31" s="170" t="str">
        <f>'回答結果（マスタ）'!EA31</f>
        <v>同意する</v>
      </c>
      <c r="EC31" s="170" t="str">
        <f>'回答結果（マスタ）'!EB31</f>
        <v>確認しました</v>
      </c>
    </row>
    <row r="32" spans="2:133" ht="75.650000000000006" customHeight="1" x14ac:dyDescent="0.55000000000000004">
      <c r="B32" s="139"/>
      <c r="C32" s="168">
        <f>'回答結果（マスタ）'!B32</f>
        <v>29</v>
      </c>
      <c r="D32" s="169">
        <f>'回答結果（マスタ）'!C32</f>
        <v>45320.479166666664</v>
      </c>
      <c r="E32" s="169">
        <f>'回答結果（マスタ）'!D32</f>
        <v>45320.488923611112</v>
      </c>
      <c r="F32" s="170" t="str">
        <f>'回答結果（マスタ）'!E32</f>
        <v>anonymous</v>
      </c>
      <c r="G32" s="170" t="str">
        <f>'回答結果（マスタ）'!F32</f>
        <v/>
      </c>
      <c r="H32" s="170" t="str">
        <f>'回答結果（マスタ）'!G32</f>
        <v/>
      </c>
      <c r="I32" s="171" t="str">
        <f>'回答結果（マスタ）'!H32</f>
        <v>Skydio合同会社</v>
      </c>
      <c r="J32" s="171" t="str">
        <f>'回答結果（マスタ）'!I32</f>
        <v>スカイディオゴウドウガイシャ</v>
      </c>
      <c r="K32" s="171" t="str">
        <f>'回答結果（マスタ）'!J32</f>
        <v>Skydio Inc.（本社、米国カリフォルニア州）、同社の子会社として日本にSkydio合同会社設立</v>
      </c>
      <c r="L32" s="171" t="str">
        <f>'回答結果（マスタ）'!K32</f>
        <v>6010403023954</v>
      </c>
      <c r="M32" s="171" t="str">
        <f>'回答結果（マスタ）'!L32</f>
        <v>50⼈以下</v>
      </c>
      <c r="N32" s="171" t="str">
        <f>'回答結果（マスタ）'!M32</f>
        <v>5,000万円超１億円以下</v>
      </c>
      <c r="O32" s="171" t="str">
        <f>'回答結果（マスタ）'!N32</f>
        <v>東京都港区北青山2-14-4 the ARGYLE aoyama 6階</v>
      </c>
      <c r="P32" s="171" t="str">
        <f>'回答結果（マスタ）'!O32</f>
        <v>https://www.skydio.com/</v>
      </c>
      <c r="Q32" s="171" t="str">
        <f>'回答結果（マスタ）'!P32</f>
        <v>無し;</v>
      </c>
      <c r="R32" s="171" t="str">
        <f>'回答結果（マスタ）'!Q32</f>
        <v>全国;</v>
      </c>
      <c r="S32" s="171" t="str">
        <f>'回答結果（マスタ）'!R32</f>
        <v>Skydio X2</v>
      </c>
      <c r="T32" s="171">
        <f>'回答結果（マスタ）'!S32</f>
        <v>0</v>
      </c>
      <c r="U32" s="171" t="str">
        <f>'回答結果（マスタ）'!T32</f>
        <v>産業用途の自律飛行型のドローンです。6つの魚眼カメラにより360度の環境情報から自律飛行を可能とし、堅牢性・セキュリティへの高い信頼性から各国の公共安全・防衛機関にも多く採用されております。</v>
      </c>
      <c r="V32" s="171" t="str">
        <f>'回答結果（マスタ）'!U32</f>
        <v>https://www.skydio.com/skydio-x2</v>
      </c>
      <c r="W32" s="171">
        <f>'回答結果（マスタ）'!V32</f>
        <v>0</v>
      </c>
      <c r="X32" s="171" t="str">
        <f>'回答結果（マスタ）'!W32</f>
        <v>技術基準適合証明</v>
      </c>
      <c r="Y32" s="171" t="str">
        <f>'回答結果（マスタ）'!X32</f>
        <v>複数の要素技術により構成される</v>
      </c>
      <c r="Z32" s="171" t="str">
        <f>'回答結果（マスタ）'!Y32</f>
        <v/>
      </c>
      <c r="AA32" s="171" t="str">
        <f>'回答結果（マスタ）'!Z32</f>
        <v/>
      </c>
      <c r="AB32" s="171" t="str">
        <f>'回答結果（マスタ）'!AA32</f>
        <v/>
      </c>
      <c r="AC32" s="171" t="str">
        <f>'回答結果（マスタ）'!AB32</f>
        <v/>
      </c>
      <c r="AD32" s="171" t="str">
        <f>'回答結果（マスタ）'!AC32</f>
        <v>自動制御・モニタリング・フィードバック（Skydio Autonomy）</v>
      </c>
      <c r="AE32" s="171">
        <f>'回答結果（マスタ）'!AD32</f>
        <v>0</v>
      </c>
      <c r="AF32" s="171" t="str">
        <f>'回答結果（マスタ）'!AE32</f>
        <v>Skydio Inc.</v>
      </c>
      <c r="AG32" s="171" t="str">
        <f>'回答結果（マスタ）'!AF32</f>
        <v>スカイディオインク</v>
      </c>
      <c r="AH32" s="171" t="str">
        <f>'回答結果（マスタ）'!AG32</f>
        <v>0000000000000</v>
      </c>
      <c r="AI32" s="171" t="str">
        <f>'回答結果（マスタ）'!AH32</f>
        <v>3000 Clearview Way, San Mateo, CA 94402, United States</v>
      </c>
      <c r="AJ32" s="170" t="str">
        <f>'回答結果（マスタ）'!AI32</f>
        <v>続けて回答する</v>
      </c>
      <c r="AK32" s="171" t="str">
        <f>'回答結果（マスタ）'!AJ32</f>
        <v>無人航空機・ドローン（Skydio Autonomy Enterprise）</v>
      </c>
      <c r="AL32" s="171">
        <f>'回答結果（マスタ）'!AK32</f>
        <v>0</v>
      </c>
      <c r="AM32" s="171" t="str">
        <f>'回答結果（マスタ）'!AL32</f>
        <v>Skydio Inc.</v>
      </c>
      <c r="AN32" s="171" t="str">
        <f>'回答結果（マスタ）'!AM32</f>
        <v>スカイディオインク</v>
      </c>
      <c r="AO32" s="171" t="str">
        <f>'回答結果（マスタ）'!AN32</f>
        <v>0000000000000</v>
      </c>
      <c r="AP32" s="171" t="str">
        <f>'回答結果（マスタ）'!AO32</f>
        <v>3000 Clearview Way, San Mateo, CA 94402, United States</v>
      </c>
      <c r="AQ32" s="170" t="str">
        <f>'回答結果（マスタ）'!AP32</f>
        <v>続けて回答する</v>
      </c>
      <c r="AR32" s="171" t="str">
        <f>'回答結果（マスタ）'!AQ32</f>
        <v>NDAAおよびBlue UASに準拠するセキュリティ（以下「各種セキュリティ仕様」）</v>
      </c>
      <c r="AS32" s="171">
        <f>'回答結果（マスタ）'!AR32</f>
        <v>0</v>
      </c>
      <c r="AT32" s="171" t="str">
        <f>'回答結果（マスタ）'!AS32</f>
        <v>Skydio Inc.</v>
      </c>
      <c r="AU32" s="171" t="str">
        <f>'回答結果（マスタ）'!AT32</f>
        <v>スカイディオインク</v>
      </c>
      <c r="AV32" s="171" t="str">
        <f>'回答結果（マスタ）'!AU32</f>
        <v>0000000000000</v>
      </c>
      <c r="AW32" s="171" t="str">
        <f>'回答結果（マスタ）'!AV32</f>
        <v>3000 Clearview Way, San Mateo, CA 94402, United States</v>
      </c>
      <c r="AX32" s="170" t="str">
        <f>'回答結果（マスタ）'!AW32</f>
        <v>次のセクションの回答へ進む</v>
      </c>
      <c r="AY32" s="171" t="str">
        <f>'回答結果（マスタ）'!AX32</f>
        <v/>
      </c>
      <c r="AZ32" s="171" t="str">
        <f>'回答結果（マスタ）'!AY32</f>
        <v/>
      </c>
      <c r="BA32" s="171" t="str">
        <f>'回答結果（マスタ）'!AZ32</f>
        <v/>
      </c>
      <c r="BB32" s="171" t="str">
        <f>'回答結果（マスタ）'!BA32</f>
        <v/>
      </c>
      <c r="BC32" s="171" t="str">
        <f>'回答結果（マスタ）'!BB32</f>
        <v/>
      </c>
      <c r="BD32" s="171" t="str">
        <f>'回答結果（マスタ）'!BC32</f>
        <v/>
      </c>
      <c r="BE32" s="170" t="str">
        <f>'回答結果（マスタ）'!BD32</f>
        <v/>
      </c>
      <c r="BF32" s="171" t="str">
        <f>'回答結果（マスタ）'!BE32</f>
        <v/>
      </c>
      <c r="BG32" s="171" t="str">
        <f>'回答結果（マスタ）'!BF32</f>
        <v/>
      </c>
      <c r="BH32" s="171" t="str">
        <f>'回答結果（マスタ）'!BG32</f>
        <v/>
      </c>
      <c r="BI32" s="171" t="str">
        <f>'回答結果（マスタ）'!BH32</f>
        <v/>
      </c>
      <c r="BJ32" s="171" t="str">
        <f>'回答結果（マスタ）'!BI32</f>
        <v/>
      </c>
      <c r="BK32" s="171" t="str">
        <f>'回答結果（マスタ）'!BJ32</f>
        <v/>
      </c>
      <c r="BL32" s="170" t="str">
        <f>'回答結果（マスタ）'!BK32</f>
        <v/>
      </c>
      <c r="BM32" s="171" t="str">
        <f>'回答結果（マスタ）'!BL32</f>
        <v/>
      </c>
      <c r="BN32" s="171" t="str">
        <f>'回答結果（マスタ）'!BM32</f>
        <v>有</v>
      </c>
      <c r="BO32" s="171" t="str">
        <f>'回答結果（マスタ）'!BN32</f>
        <v>建築物（家屋、事業所、工場、畜舎、倉庫、等）;土木構造物（道路、トンネル、橋梁、導管等の埋設物、等）;設備（建築設備、水道設備、製造設備、防災設備、等）;</v>
      </c>
      <c r="BP32" s="171" t="str">
        <f>'回答結果（マスタ）'!BO32</f>
        <v>静止画や動画データ;電磁波（赤外線、紫外線、等）データ;</v>
      </c>
      <c r="BQ32" s="171" t="str">
        <f>'回答結果（マスタ）'!BP32</f>
        <v>事前に設定したルートに基づき自律移動;操作用機器（コントローラー）と観測機器（ドローン、移動ロボット、等）を無線接続し、現場の担当者により遠隔操作;</v>
      </c>
      <c r="BR32" s="171" t="str">
        <f>'回答結果（マスタ）'!BQ32</f>
        <v>レベル3：実装（製品・サービスとして提供されている）</v>
      </c>
      <c r="BS32" s="171" t="str">
        <f>'回答結果（マスタ）'!BR32</f>
        <v>【どのような調査対象のデータを取得できますか？】
Skydio X2は、6つの魚眼カメラにより360度の情報を取得・GPU/機体搭載ソフトで自己位置推定・飛行制御を行い、GPSが取得し難い橋梁下の点検や屋内環境で広く用いられています。これらの特徴から、下記の様な運用が可能となります。これら、Skydio製機体に標準搭載された自律飛行技術を「Skydio Autonomy」と呼び、誰でも簡単に高度な飛行を安全に行うことが可能となります。
「Skydio Autonomy」参照先：https://www.skydio.com/skydio-autonomy
1)土木構造物（道路、トンネル、橋梁、導管等の埋設物、等）
Skydio X2は、4Kのメインカメラによって可視写真・動画の撮影および同一のカメラジンバルに備えられた赤外線カメラによる赤外線写真・動画撮影が可能です。橋梁下や橋桁の点検など特にGPSが取得しづらい土木構造物の点検業務の現場において、要素技術である「Skydio Autonomy」と「Skydio Autonomy Enterprise」の特徴を活かし、点検業務への活用が行われています。
2)建築物（家屋、事業所、工場、畜舎、倉庫、等）
Skydio X2は、建築物の点検や各種産業施設の現状確認などを目的に用いることが可能です。要素技術である「Skydio Autonomy Enterprise」では、機体の上下方向180度にカメラの角度を調整可能（「Vertical View」）で、機体直上の設備の点検を可能とするだけでなく、Skydio製ドローンの特徴である障害物回避距離を3段階に渡って調整することが可能です。この機能を用いることで、利用する環境に応じて機体と構造物の接近距離を適切に維持しながら安全に点検撮影が可能となります。
「Vertical View」参照先：https://www.skydio.com/blog/skydio-drone-autonomy-enterprise-foundation
3)設備（建築設備、水道設備、製造設備、防災設備、等）
Skydio X2は、水道・電力設備などの点検に用いられています。これら設備では、GPSの取得が困難な環境下や電力設備による電磁影響で従来のドローンの姿勢制御技術では安定した飛行が困難となる場合も考えられます。Skydio X2は先述の要素技術の特徴を活かし、容易かつ安全に対象箇所の画像・映像データの取得に活用が可能です。
また、特に電力設備などは搭載された赤外線カメラにより異常箇所を温度差によって検知することで、異常箇所の特定・早期対応に繋がる点検利用に用いられています。
【どのような種類のデータを取得しますか？】
Skydio X2は、4Kのメインカメラによって可視写真・動画の撮影および同一のカメラジンバルに備えられた赤外線カメラによる赤外線写真・動画撮影が可能です。
【どのような方法で機器の設置・移動を行いますか？】
Skydio X2は、本体となる機体と運用Appである「Skydio Enterprise App」がインストールされたコントローラー（プロポ）によって、それら機器間の無線通信によって飛行が可能です。また、拡張機能である「Skydio Dock（参照）」の利用によって事前に設定したルートを巡回するなどの自律飛行も可能となります。
参照：https://www.skydio.com/skydio-dock</v>
      </c>
      <c r="BT32" s="171" t="str">
        <f>'回答結果（マスタ）'!BS32</f>
        <v>・サイズ：66cm x 56cm x 20cm
・重量：1,325g
・稼働時間：35分
・移動速度：40km/h(最高速度)
・制御可能距離：最大6km(5GHz帯を用いた場合)
※制御可能距離は使用する電波周波数帯や出力について変動します。
・動作環境温度：-10°C to 43°C
・リモートID適合状況：適合している（内蔵型）
・その他詳細は製品ページを参照ください。
「Skydio X2」参照ページ：https://www.skydio.com/skydio-x2</v>
      </c>
      <c r="BU32" s="171" t="str">
        <f>'回答結果（マスタ）'!BT32</f>
        <v>1)可視光カメラ
・センサータイプ：Sony IMX577 1/2.3” 12.3MP CMOS
・センサー画素数：12.3MP(1230万画素)
2)赤外線カメラ
・センサータイプ：
・センサー画素数：12.3MP(1230万画素)
その他詳細は前設問に記載の製品ページを参照ください。</v>
      </c>
      <c r="BV32" s="171" t="str">
        <f>'回答結果（マスタ）'!BU32</f>
        <v>無</v>
      </c>
      <c r="BW32" s="171" t="str">
        <f>'回答結果（マスタ）'!BV32</f>
        <v/>
      </c>
      <c r="BX32" s="171" t="str">
        <f>'回答結果（マスタ）'!BW32</f>
        <v/>
      </c>
      <c r="BY32" s="171" t="str">
        <f>'回答結果（マスタ）'!BX32</f>
        <v/>
      </c>
      <c r="BZ32" s="171" t="str">
        <f>'回答結果（マスタ）'!BY32</f>
        <v>ISO/IEC 27001認証;</v>
      </c>
      <c r="CA32" s="171" t="str">
        <f>'回答結果（マスタ）'!BZ32</f>
        <v>両方取得していない</v>
      </c>
      <c r="CB32" s="171" t="str">
        <f>'回答結果（マスタ）'!CA32</f>
        <v/>
      </c>
      <c r="CC32" s="170" t="str">
        <f>'回答結果（マスタ）'!CB32</f>
        <v/>
      </c>
      <c r="CD32" s="171" t="str">
        <f>'回答結果（マスタ）'!CC32</f>
        <v/>
      </c>
      <c r="CE32" s="171">
        <f>'回答結果（マスタ）'!CD32</f>
        <v>0</v>
      </c>
      <c r="CF32" s="171" t="str">
        <f>'回答結果（マスタ）'!CE32</f>
        <v>国内外発刊のガイドラインに準拠した脆弱性検査を実施している</v>
      </c>
      <c r="CG32" s="170" t="str">
        <f>'回答結果（マスタ）'!CF32</f>
        <v>Skydioの脆弱性評価はNIST 800-53規格に準拠しています。Skydioの脆弱性検査方法は、SOC2 TypeIIおよびISO 27001:2022の監査でレビューおよびテストされています。</v>
      </c>
      <c r="CH32" s="170" t="str">
        <f>'回答結果（マスタ）'!CG32</f>
        <v>脆弱性スキャン　※パッチの適用状況等を診断する;ペネトレーションテスト　※疑似的な攻撃を試みることで攻撃への耐性を確認する;静的アプリケーション・セキュリティ・テスト　※ソースコードのコーディングを分析し、脆弱性を検出する;動的アプリケーション・セキュリティ・テスト　※実行されるアプリケーションに対し、攻撃を仕掛け、脆弱性を検出する;</v>
      </c>
      <c r="CI32" s="170" t="str">
        <f>'回答結果（マスタ）'!CH32</f>
        <v/>
      </c>
      <c r="CJ32" s="170" t="str">
        <f>'回答結果（マスタ）'!CI32</f>
        <v/>
      </c>
      <c r="CK32" s="171" t="str">
        <f>'回答結果（マスタ）'!CJ32</f>
        <v>アメリカ合衆国</v>
      </c>
      <c r="CL32" s="171" t="str">
        <f>'回答結果（マスタ）'!CK32</f>
        <v>お客様のデータは、データが保存されている状態ではAWS AES-256暗号化規格で保護されています。データが伝送中の場合は、TLS 1.2/1.3を用い、適切な暗号化規格が適用されています。</v>
      </c>
      <c r="CM32" s="170" t="str">
        <f>'回答結果（マスタ）'!CL32</f>
        <v>【管理者権限機能】一般ユーザから管理者権限へ昇格させる機能を有している、または、管理者権限で動作するように設計されている（例）ID管理システム、等;【コンピューティングリソース等に対するアクセス権限機能】コンピューティングリソース（CPU、メモリ、ストレージ）、または、ネットワークにアクセスする権限を有している（例） OS、ハイパーバイザー（仮想化基盤ソフトウェア）、 等;【データ等へのアクセス制御機能】データへのアクセスを制御するよう設計されている、また、システムやデバイスを制御する機能へのアクセスを制御するように設計されている（例）バックアップサービス、リカバリマネージャー、NAS、SAN、等;【ネットワーク制御・ウィルス対策に関する機能】ネットワーク制御・管理に関する機能やウィルス対策などのセキュリティに関する機能を有している（例）DNSリゾルバ、DNSサーバ、ウィルス対策ソフトウェア、暗号化ソフトウェア、等;</v>
      </c>
      <c r="CN32" s="170" t="str">
        <f>'回答結果（マスタ）'!CM32</f>
        <v>【アクセス権限管理】ソフトウェア及びプラットフォームのユーザーに対し認証機能を使用し、ユーザーごとに扱うデータのトランザクションに係るリスクを踏まえ、アクセス権限を管理している（例）多要素認証機能、シングルサインオン機能、等;【アクセス元の識別、対処】ソフトウェア及びプラットフォームにアクセスするサービスごとに識別・認証し、システム内での通信や情報のやり取りが正当なサービスやアプリケーションとの間で行われ不正なアクセスや通信を防止するよう管理している;【付与する権限の最小化】ソフトウェア及びプラットフォームへのアクセス権はユーザーごとに必要最低限の範囲で付与し、重要な資産への不正アクセスを防止している（例）アクセス権管理専用のプラットフォームを使用し個々の管理者を識別している、等;【ネットワークの保護】ソフトウェア、プラットフォーム及び関連データへの直接アクセスを最小限に抑えるため、ネットワークを保護している（例）インターネットと社内基幹系業務システムとの分離（ネットワーク分離）、プロキシの利用、SDP（Software Defined Perimeter）の利用、ファイアウォールの利用、リモートアクセス管理の実施、等;</v>
      </c>
      <c r="CO32" s="170" t="str">
        <f>'回答結果（マスタ）'!CN32</f>
        <v>【データ（資産）の特定、ラベル付け・保護】データ資産の特定、重要度と影響で分類、管理ポリシーの策定を実施の上、データ侵害への対応（例：暗号化制御、データ難読化対応等）、攻撃時の回復手順策定を実施している;【付与する権限の最小化、アクセスレベルの設定】データ資産への不正なアクセスを防止するため、ユーザーに必要最小範囲へのアクセス権の付与や職掌権限にもとづく適切なアクセスレベルの設定を実施している（例）属性情報ベースのアクセス権制御（ABAC）等;【データの暗号化】ローカルストレージ上で保存され外部へ送信されるデータに対して、不正アクセスを防止するための認証、暗号化を施している。また、デバイスへの物理的なセキュリティの確保、損傷ファイルのリカバリ手順の策定、構成管理などを実施している;【通信の暗号化】ネットワークに対する不正な接続を防止するための適切な対策を実施している。また、データを送受信するにあたり、脆弱性の少ないプロトコルを使用している（例）TLS 1.3プロトコルの利用 等;【データのバックアップ】障害発生時、迅速な復旧作業が可能となるよう障害時対応計画を策定し、その有効性を確認している。また、データ消失等の事態に備え、バックアップ及びリストアの仕組みを実装し、その有効性を確認している;</v>
      </c>
      <c r="CP32" s="170" t="str">
        <f>'回答結果（マスタ）'!CO32</f>
        <v>ソフトウェア・コンポーネントを管理している</v>
      </c>
      <c r="CQ32" s="170" t="str">
        <f>'回答結果（マスタ）'!CP32</f>
        <v>プラットフォーム上の全てのソフトウェア（サードパーティ製ソフトウェア、OSSを含む）のソフトウェア・コンポーネントのインベントリ（ソフトウェア部品表（SBOM：software bill of materials））を作成しており、かつ、SBOM データを標準フォーマットで管理している（例）SPDX（Software Package Data Exchange）、CycloneDX、SWID タグ（Software Identification タグ）、等</v>
      </c>
      <c r="CR32" s="170" t="str">
        <f>'回答結果（マスタ）'!CQ32</f>
        <v>【パッチ適用への活用】ソフトウェア・コンポーネントのインベントリ（ソフトウェア部品表（SBOM：software bill of materials））を活用し、効率的に適切なタイミングでパッチ適用を実施している;【構成管理・変更管理プロセスへの活用】プラットフォーム上の全てのソフトウェア（サードパーティ製ソフトウェア、OSSを含む）におけるソフトウェアバージョン、適用済パッチ等の構成に関わる管理（構成管理）、リスクを最小限に抑えつつ情報システムやサービスの変更を実施するためのプロセス（変更管理）にソフトウェア・コンポーネントのインベントリ（ソフトウェア部品表（SBOM：software bill of materials））を活用している;【リスク評価への活用】プラットフォーム上の全てのソフトウェア（サードパーティ製ソフトウェア、OSSを含む）について、ソフトウェア・コンポーネントのインベントリ（ソフトウェア部品表（SBOM：software bill of materials））を活用し、脆弱性や OSS ライセンス等に関わるリスクを評価している;</v>
      </c>
      <c r="CS32" s="170" t="str">
        <f>'回答結果（マスタ）'!CR32</f>
        <v/>
      </c>
      <c r="CT32" s="170" t="str">
        <f>'回答結果（マスタ）'!CS32</f>
        <v>【イベントログ等の収集・活用】監査記録やログ記録がポリシーに従って決定、文書化され、ログ収集機能を実装している。また、その収集記録をレビューし、日常監視やセキュリティインシデント検知、運用改善等に活用している;【アクセス元の監視（脅威の検知）と対処する仕組みの実装等】管理・許可されていないソフトウェア、権限のない人員・デバイスの接続を監視・検知し、これに対応するためのポリシーと仕組みを実装している;【データ保護に関わる対策の実施】データの漏洩・改ざんを防止するため、悪質なコードの実行等の攻撃についてモニタリングを実施している。また、検知したイベントを分析し、攻撃の標的及び手法を理解するために活用している;【人（要員）に関わる対策の実施（教育等）】セキュリティインシデントの発生時を想定して、対応方針・手順の策定、人材育成を実施している （例）対応計画や復旧計画の策定・評価、緊急時対応訓練、セキュリティ管理人材の育成研修プラットフォーム上のソフトウェアのセキュリティイベントを監視している、等;【ネットワークに関わる対策の実施】不正侵入等を防ぐため、ネットワークデバイスの脆弱性に対してセキュリティ対策を実施している （例）ファイアウォールの設定、境界保護、トラフィックの監視、暗号化された新型プロトコルの利用、等;</v>
      </c>
      <c r="CU32" s="170" t="str">
        <f>'回答結果（マスタ）'!CT32</f>
        <v>【画一的なトレーニングの実施】全社員に対し、画一的なトレーニングを実施している（例）全社員に対し、セキュリティに関わる意識の向上を目的としたトレーニングを実施している、実際の出来事やインシデントをシミュレートした実践的なトレーニングを実施している、等;【ロール（役割）に基づくトレーニングの実施】ロールベースでのトレーニングを実施している（例）管理者としての役割や職務内容に基づくトレーニングを実施している、セキュリティインシデント発生時に管理者に期待される振る舞いを念頭に置いたトレーニングを実施している、等;【継続的な改善を目的としたトレーニングの実施】継続的な改善を目的としたトレーニングを実施している（例）トレーニング結果を定量的な数値等で評価し、適宜トレーニング内容の改善を行いつつ、継続的にトレーニングを実施している、等;</v>
      </c>
      <c r="CV32" s="170" t="str">
        <f>'回答結果（マスタ）'!CU32</f>
        <v>【設計段階からのセキュリティ対策の取り込み】脅威モデリング手法を用いて設計レベルのセキュリティに関する問題を特定し、主要なテスト対象または見落とされる可能性のあるテスト対象を特定している;【静的解析の実施】静的解析（コードベースでの分析）を実施している（例）コードスキャナーを使用して主要なバグを検出している、ハードコードされたパスワードや暗号鍵等がないかを確認している、等;【動的解析の実施】動的解析（実際にプログラムを実行し分析）を実施している（例）テストケースに基づきブラックボックステストを実施している、リグレッションテストを実施している、ソフトウェアがWebサービスを提供する場合はWeb アプリケーションスキャナーなどを使用して脆弱性を検出している、等;【コンポーネント（ソフトウェアを構成する部品・構成要素）の把握・適切な管理】ソフトウェアに含まれているコンポーネント（OSS等の外部ソース含む）について、脆弱性データベース等を活用し脆弱性を継続的に監視している;【継続的な改善対応】検証の結果見つかったバグを修正し、かつ開発プロセスの早い段階でバグを発見し修正するために必要なプロセスの改善を実施している;</v>
      </c>
      <c r="CW32" s="171" t="str">
        <f>'回答結果（マスタ）'!CV32</f>
        <v>50台以上</v>
      </c>
      <c r="CX32" s="171" t="str">
        <f>'回答結果（マスタ）'!CW32</f>
        <v>10台以上</v>
      </c>
      <c r="CY32" s="171" t="str">
        <f>'回答結果（マスタ）'!CX32</f>
        <v>①実施者：Skydio Inc.、各フロリダ州公共安全機関
②概要：「Skydio Supports Hurricane Ian Recovery Efforts / Skydioによるハリケーンイアンの支援」
’22年9月に米国フロリダ州を襲ったカテゴリー4(211~250km/h)のハリケーン後の救助・復旧活動へSkydio X2を活用
③参考URL：https://www.skydio.com/blog/skydio-supports-hurricane-ian-recovery-efforts</v>
      </c>
      <c r="CZ32" s="171" t="str">
        <f>'回答結果（マスタ）'!CY32</f>
        <v>①実施者：米国オクラホマ市警察
②概要：「The Future of First Response: Oklahoma City Police Department's Drone Initiative/米国オクラホマ市警察によるドローン運用」
米国法執行機関によるSkydio X2によって空中状況認識能力を提供、犯罪取り締まり等の活動における危険性の低下に貢献。
参照先：https://www.youtube.com/watch?v=wQxhGb2myjY&amp;t=258s</v>
      </c>
      <c r="DA32" s="171" t="str">
        <f>'回答結果（マスタ）'!CZ32</f>
        <v/>
      </c>
      <c r="DB32" s="171">
        <f>'回答結果（マスタ）'!DA32</f>
        <v>0</v>
      </c>
      <c r="DC32" s="171" t="str">
        <f>'回答結果（マスタ）'!DB32</f>
        <v>①名称：Aircraft smart landing
特許番号：JP7143444
②名称；Performing 3D reconstruction with unmanned aerial vehicles
特許番号：JP7263630
③名称：Performing 3D reconstruction with unmanned aerial vehicle
特許番号：JP7274674</v>
      </c>
      <c r="DD32" s="171" t="str">
        <f>'回答結果（マスタ）'!DC32</f>
        <v>・無人航空機の飛行に関する許可・承認の審査要領（カテゴリーII）令和５年 12 月 26 日 最終改正（国空無機第 214607 号）
・国土交通省航空局標準マニュアル①（令和４年 12 月５日版）
・国土交通省航空局標準マニュアル②（令和４年 12 月５日版）
・国土交通省航空局標準マニュアル①（インフラ点検等）（令和４年12月５日版）
・国土交通省航空局標準マニュアル②（インフラ点検）（令和４年 12 月５日版）
・無人航空機の飛行日誌の取扱いに関するガイドライン（令和５年３月31日 制定）　
・その他航空法や電波法に係る法令　等</v>
      </c>
      <c r="DE32" s="171" t="str">
        <f>'回答結果（マスタ）'!DD32</f>
        <v>利用の際にはスペック情報を参照いただきますようよろしくお願い致します。また飛行条件によって航空局へ特定飛行の飛行許可申請の必要がございます。詳しくは我々メーカーまたはお買い求めされる販売店へとお問い合わせください。</v>
      </c>
      <c r="DF32" s="171" t="str">
        <f>'回答結果（マスタ）'!DE32</f>
        <v>上記「必須機能1.情報取得機能」で記述のように、Skydio X2は要素技術となる「Skydio Autonomy」、「Skydio Autonomy Enterprise」及びその技術で提供する複数の付加機能によって高所・狭小環境、非GPS環境の点検など様々な利用場面での活用が可能です。機体が360度方向の環境情報を認識・制御しながら飛行を自律的に制御するため、障害物への衝突の可能性を大幅に軽減することで、ドローンの導入に係る人員トレーニングコストを軽減し、どなたでも一流の飛行・データ取得業務を可能とします。
また、要素技術③に記載のセキュリティに関する機能では、セキュリティ保全に機敏な機関でも導入いただける高いセキュリティ性能を有したモデルの提供も行っております。</v>
      </c>
      <c r="DG32" s="171" t="str">
        <f>'回答結果（マスタ）'!DF32</f>
        <v>アメリカ合衆国カリフォルニア州</v>
      </c>
      <c r="DH32" s="171" t="str">
        <f>'回答結果（マスタ）'!DG32</f>
        <v>アメリカ合衆国カリフォルニア州</v>
      </c>
      <c r="DI32" s="170" t="str">
        <f>'回答結果（マスタ）'!DH32</f>
        <v>はい</v>
      </c>
      <c r="DJ32" s="170" t="str">
        <f>'回答結果（マスタ）'!DI32</f>
        <v>いいえ</v>
      </c>
      <c r="DK32" s="171" t="str">
        <f>'回答結果（マスタ）'!DJ32</f>
        <v/>
      </c>
      <c r="DL32" s="171" t="str">
        <f>'回答結果（マスタ）'!DK32</f>
        <v>両当事者における最大の責任は、知的財産権の侵害に関する補償を除いて、前の12か月に支払われた料金に制限され、特別損害は適用外です。</v>
      </c>
      <c r="DM32" s="171" t="str">
        <f>'回答結果（マスタ）'!DL32</f>
        <v>0</v>
      </c>
      <c r="DN32" s="171" t="str">
        <f>'回答結果（マスタ）'!DM32</f>
        <v>0</v>
      </c>
      <c r="DO32" s="171" t="str">
        <f>'回答結果（マスタ）'!DN32</f>
        <v>0</v>
      </c>
      <c r="DP32" s="171" t="str">
        <f>'回答結果（マスタ）'!DO32</f>
        <v>0</v>
      </c>
      <c r="DQ32" s="171" t="str">
        <f>'回答結果（マスタ）'!DP32</f>
        <v>0</v>
      </c>
      <c r="DR32" s="171" t="str">
        <f>'回答結果（マスタ）'!DQ32</f>
        <v>存在する</v>
      </c>
      <c r="DS32" s="171" t="str">
        <f>'回答結果（マスタ）'!DR32</f>
        <v>Skydio Inc. / アメリカ合衆国</v>
      </c>
      <c r="DT32" s="171" t="str">
        <f>'回答結果（マスタ）'!DS32</f>
        <v>Skydio Inc.</v>
      </c>
      <c r="DU32" s="171" t="str">
        <f>'回答結果（マスタ）'!DT32</f>
        <v/>
      </c>
      <c r="DV32" s="171" t="str">
        <f>'回答結果（マスタ）'!DU32</f>
        <v>0</v>
      </c>
      <c r="DW32" s="171" t="str">
        <f>'回答結果（マスタ）'!DV32</f>
        <v>規制・公共政策渉外部 / 中新 健太</v>
      </c>
      <c r="DX32" s="171" t="str">
        <f>'回答結果（マスタ）'!DW32</f>
        <v>キセイ・コウキョウセイサクショウガイブ / ナカニイ ケンタ</v>
      </c>
      <c r="DY32" s="171" t="str">
        <f>'回答結果（マスタ）'!DX32</f>
        <v>メールアドレス：kenta.nakanii@skydio.com
受付時間：平日午前9:00-午後18:00</v>
      </c>
      <c r="DZ32" s="170" t="str">
        <f>'回答結果（マスタ）'!DY32</f>
        <v>個人情報の取扱いに同意する</v>
      </c>
      <c r="EA32" s="170" t="str">
        <f>'回答結果（マスタ）'!DZ32</f>
        <v>著作権の取扱いに同意する</v>
      </c>
      <c r="EB32" s="170" t="str">
        <f>'回答結果（マスタ）'!EA32</f>
        <v>同意する</v>
      </c>
      <c r="EC32" s="170" t="str">
        <f>'回答結果（マスタ）'!EB32</f>
        <v>確認しました</v>
      </c>
    </row>
    <row r="33" spans="2:133" ht="75.650000000000006" customHeight="1" x14ac:dyDescent="0.55000000000000004">
      <c r="B33" s="139"/>
      <c r="C33" s="168">
        <f>'回答結果（マスタ）'!B33</f>
        <v>30</v>
      </c>
      <c r="D33" s="169">
        <f>'回答結果（マスタ）'!C33</f>
        <v>45320.46471064815</v>
      </c>
      <c r="E33" s="169">
        <f>'回答結果（マスタ）'!D33</f>
        <v>45320.491273148145</v>
      </c>
      <c r="F33" s="170" t="str">
        <f>'回答結果（マスタ）'!E33</f>
        <v>anonymous</v>
      </c>
      <c r="G33" s="170" t="str">
        <f>'回答結果（マスタ）'!F33</f>
        <v/>
      </c>
      <c r="H33" s="170" t="str">
        <f>'回答結果（マスタ）'!G33</f>
        <v/>
      </c>
      <c r="I33" s="171" t="str">
        <f>'回答結果（マスタ）'!H33</f>
        <v>株式会社SoftRoid</v>
      </c>
      <c r="J33" s="171" t="str">
        <f>'回答結果（マスタ）'!I33</f>
        <v>ソフトロイド</v>
      </c>
      <c r="K33" s="171" t="str">
        <f>'回答結果（マスタ）'!J33</f>
        <v>日本国</v>
      </c>
      <c r="L33" s="171" t="str">
        <f>'回答結果（マスタ）'!K33</f>
        <v>8010001211199</v>
      </c>
      <c r="M33" s="171" t="str">
        <f>'回答結果（マスタ）'!L33</f>
        <v>50⼈以下</v>
      </c>
      <c r="N33" s="171" t="str">
        <f>'回答結果（マスタ）'!M33</f>
        <v>１億円超３億円以下</v>
      </c>
      <c r="O33" s="171" t="str">
        <f>'回答結果（マスタ）'!N33</f>
        <v>東京都千代田区大手町2-7-1 TOKIWAブリッジB2階 TOKIWA GARAGE内 区画2</v>
      </c>
      <c r="P33" s="171" t="str">
        <f>'回答結果（マスタ）'!O33</f>
        <v>https://www.softroid.jp/</v>
      </c>
      <c r="Q33" s="171" t="str">
        <f>'回答結果（マスタ）'!P33</f>
        <v>無し;</v>
      </c>
      <c r="R33" s="171" t="str">
        <f>'回答結果（マスタ）'!Q33</f>
        <v>全国;</v>
      </c>
      <c r="S33" s="171" t="str">
        <f>'回答結果（マスタ）'!R33</f>
        <v>zenshot</v>
      </c>
      <c r="T33" s="171" t="str">
        <f>'回答結果（マスタ）'!S33</f>
        <v>型番は特にありません。</v>
      </c>
      <c r="U33" s="171" t="str">
        <f>'回答結果（マスタ）'!T33</f>
        <v>zenshotは建築現場の360度現場ビューを簡単に作成するサービスです。現場に設置した360度カメラを持って歩くだけで、AIが自動で現場まるごと360度ビュー化。遠隔確認や過去記録管理に貢献します。</v>
      </c>
      <c r="V33" s="171" t="str">
        <f>'回答結果（マスタ）'!U33</f>
        <v>https://zenshot.jp/</v>
      </c>
      <c r="W33" s="171" t="str">
        <f>'回答結果（マスタ）'!V33</f>
        <v>特にありません。</v>
      </c>
      <c r="X33" s="171" t="str">
        <f>'回答結果（マスタ）'!W33</f>
        <v>現在取得している認証はありません。</v>
      </c>
      <c r="Y33" s="171" t="str">
        <f>'回答結果（マスタ）'!X33</f>
        <v>複数の要素技術により構成される</v>
      </c>
      <c r="Z33" s="171" t="str">
        <f>'回答結果（マスタ）'!Y33</f>
        <v/>
      </c>
      <c r="AA33" s="171" t="str">
        <f>'回答結果（マスタ）'!Z33</f>
        <v/>
      </c>
      <c r="AB33" s="171" t="str">
        <f>'回答結果（マスタ）'!AA33</f>
        <v/>
      </c>
      <c r="AC33" s="171" t="str">
        <f>'回答結果（マスタ）'!AB33</f>
        <v/>
      </c>
      <c r="AD33" s="171" t="str">
        <f>'回答結果（マスタ）'!AC33</f>
        <v>SLAM技術</v>
      </c>
      <c r="AE33" s="171" t="str">
        <f>'回答結果（マスタ）'!AD33</f>
        <v>型番は特にありません</v>
      </c>
      <c r="AF33" s="171" t="str">
        <f>'回答結果（マスタ）'!AE33</f>
        <v>株式会社SoftRoid</v>
      </c>
      <c r="AG33" s="171" t="str">
        <f>'回答結果（マスタ）'!AF33</f>
        <v>ソフトロイド</v>
      </c>
      <c r="AH33" s="171" t="str">
        <f>'回答結果（マスタ）'!AG33</f>
        <v>8010001211199</v>
      </c>
      <c r="AI33" s="171" t="str">
        <f>'回答結果（マスタ）'!AH33</f>
        <v>東京都千代田区大手町2-7-1 TOKIWAブリッジB2階 TOKIWA GARAGE内 区画2</v>
      </c>
      <c r="AJ33" s="170" t="str">
        <f>'回答結果（マスタ）'!AI33</f>
        <v>続けて回答する</v>
      </c>
      <c r="AK33" s="171" t="str">
        <f>'回答結果（マスタ）'!AJ33</f>
        <v>360度カメラ技術（Gopro MAX）</v>
      </c>
      <c r="AL33" s="171" t="str">
        <f>'回答結果（マスタ）'!AK33</f>
        <v>CHDHZ-201-FW</v>
      </c>
      <c r="AM33" s="171" t="str">
        <f>'回答結果（マスタ）'!AL33</f>
        <v>GoPro, Inc.</v>
      </c>
      <c r="AN33" s="171" t="str">
        <f>'回答結果（マスタ）'!AM33</f>
        <v>ゴープロ</v>
      </c>
      <c r="AO33" s="171" t="str">
        <f>'回答結果（マスタ）'!AN33</f>
        <v>0000000000000</v>
      </c>
      <c r="AP33" s="171" t="str">
        <f>'回答結果（マスタ）'!AO33</f>
        <v>San Mateo, 3025 Clearview Way, United States</v>
      </c>
      <c r="AQ33" s="170" t="str">
        <f>'回答結果（マスタ）'!AP33</f>
        <v>次のセクションの回答へ進む</v>
      </c>
      <c r="AR33" s="171" t="str">
        <f>'回答結果（マスタ）'!AQ33</f>
        <v/>
      </c>
      <c r="AS33" s="171" t="str">
        <f>'回答結果（マスタ）'!AR33</f>
        <v/>
      </c>
      <c r="AT33" s="171" t="str">
        <f>'回答結果（マスタ）'!AS33</f>
        <v/>
      </c>
      <c r="AU33" s="171" t="str">
        <f>'回答結果（マスタ）'!AT33</f>
        <v/>
      </c>
      <c r="AV33" s="171" t="str">
        <f>'回答結果（マスタ）'!AU33</f>
        <v/>
      </c>
      <c r="AW33" s="171" t="str">
        <f>'回答結果（マスタ）'!AV33</f>
        <v/>
      </c>
      <c r="AX33" s="170" t="str">
        <f>'回答結果（マスタ）'!AW33</f>
        <v/>
      </c>
      <c r="AY33" s="171" t="str">
        <f>'回答結果（マスタ）'!AX33</f>
        <v/>
      </c>
      <c r="AZ33" s="171" t="str">
        <f>'回答結果（マスタ）'!AY33</f>
        <v/>
      </c>
      <c r="BA33" s="171" t="str">
        <f>'回答結果（マスタ）'!AZ33</f>
        <v/>
      </c>
      <c r="BB33" s="171" t="str">
        <f>'回答結果（マスタ）'!BA33</f>
        <v/>
      </c>
      <c r="BC33" s="171" t="str">
        <f>'回答結果（マスタ）'!BB33</f>
        <v/>
      </c>
      <c r="BD33" s="171" t="str">
        <f>'回答結果（マスタ）'!BC33</f>
        <v/>
      </c>
      <c r="BE33" s="170" t="str">
        <f>'回答結果（マスタ）'!BD33</f>
        <v/>
      </c>
      <c r="BF33" s="171" t="str">
        <f>'回答結果（マスタ）'!BE33</f>
        <v/>
      </c>
      <c r="BG33" s="171" t="str">
        <f>'回答結果（マスタ）'!BF33</f>
        <v/>
      </c>
      <c r="BH33" s="171" t="str">
        <f>'回答結果（マスタ）'!BG33</f>
        <v/>
      </c>
      <c r="BI33" s="171" t="str">
        <f>'回答結果（マスタ）'!BH33</f>
        <v/>
      </c>
      <c r="BJ33" s="171" t="str">
        <f>'回答結果（マスタ）'!BI33</f>
        <v/>
      </c>
      <c r="BK33" s="171" t="str">
        <f>'回答結果（マスタ）'!BJ33</f>
        <v/>
      </c>
      <c r="BL33" s="170" t="str">
        <f>'回答結果（マスタ）'!BK33</f>
        <v/>
      </c>
      <c r="BM33" s="171" t="str">
        <f>'回答結果（マスタ）'!BL33</f>
        <v/>
      </c>
      <c r="BN33" s="171" t="str">
        <f>'回答結果（マスタ）'!BM33</f>
        <v>有</v>
      </c>
      <c r="BO33" s="171" t="str">
        <f>'回答結果（マスタ）'!BN33</f>
        <v>建築物（家屋、事業所、工場、畜舎、倉庫、等）;設備（建築設備、水道設備、製造設備、防災設備、等）;</v>
      </c>
      <c r="BP33" s="171" t="str">
        <f>'回答結果（マスタ）'!BO33</f>
        <v>静止画や動画データ;</v>
      </c>
      <c r="BQ33" s="171" t="str">
        <f>'回答結果（マスタ）'!BP33</f>
        <v>機器を携帯または装備し、確認対象の付近に持ち込み;</v>
      </c>
      <c r="BR33" s="171" t="str">
        <f>'回答結果（マスタ）'!BQ33</f>
        <v>レベル3：実装（製品・サービスとして提供されている）</v>
      </c>
      <c r="BS33" s="171" t="str">
        <f>'回答結果（マスタ）'!BR33</f>
        <v>建築または修繕中の建物内において、作業者が現場に設置された360度カメラを持って歩くことにより画像・動画データを収集し、機器に同梱されているスマートフォンを通じてデータを自動的にサーバへアップロードする。</v>
      </c>
      <c r="BT33" s="171" t="str">
        <f>'回答結果（マスタ）'!BS33</f>
        <v>作業員が持ち運ぶため、機器自体には移動機能はありません</v>
      </c>
      <c r="BU33" s="171" t="str">
        <f>'回答結果（マスタ）'!BT33</f>
        <v xml:space="preserve">・サイズ（⻑さ(cm)×幅(cm)×⾼さ(cm)）：2.5cm x 6.9cm x 6.4cm
・重量（g） : 154g
・画⾓（FOV） : 360°
・ズーム（倍）: 無し
・最⼤解像度（p） : 5376 x 2688
・フレームレート（fps） : 30fps
・取得頻度（回数/s、回数/m、回数/h、常時、等）: 常時
・点群率（点/s）: -
・測距精度（cm）: -
・測定距離（m）: -
・防⽔等級（IPX1〜IPX8）: 水深5mまでの防水（IPX情報無し）
・防塵等級（IP0X〜IP6X）: -
・動作環境温度（℃〜℃）: -10℃から35℃
・暗視補正機能（有/無）: 無
・遠隔操作機能（有/無）: 無
・稼働時間（h）: 35分
・防爆記号（構造規格/国際整合防爆指針のいずれかで記載してください）: 無
</v>
      </c>
      <c r="BV33" s="171" t="str">
        <f>'回答結果（マスタ）'!BU33</f>
        <v>有</v>
      </c>
      <c r="BW33" s="171" t="str">
        <f>'回答結果（マスタ）'!BV33</f>
        <v>過去データと取得したデータとの差分分析をすることで、経年劣化状況（亀裂、傷、欠損、動作異常、異音、異常振動、温度異常、漏えい電流、漏えいガス、等）を検出;基準データと取得したデータとの差分分析をすることで、安全措置対策状況（設備の配置状況等）や安全衛生状態（施設の清掃状況等）、技術基準乖離状況（設備の性能等）、設計・施工状況（建築物や埋設物の設計図面への適合状況等）を把握;取得したデータの傾向を分析することで経年劣化（亀裂、傷、欠損、動作異常、異音、異常振動、温度異常、漏えい電流、漏えいガス、等）の予兆を検知;取得したデータの変化量を分析することで経年劣化状況（亀裂、傷、欠損、動作異常、異音、異常振動、温度異常、漏えい電流、漏えいガス、等）を検出;作業員がデータを取得したルートを分析。360度画像を図面上に自動的に配置し、同じポイントでの過去360度画像と目視で比較することも可能とする。;</v>
      </c>
      <c r="BX33" s="171" t="str">
        <f>'回答結果（マスタ）'!BW33</f>
        <v>データ取得ルートの分析と図面整合については「レベル３：実装」。差分分析や経年劣化検出については「レベル１：基礎」</v>
      </c>
      <c r="BY33" s="171" t="str">
        <f>'回答結果（マスタ）'!BX33</f>
        <v>建築現場にて取得した360度動画像をもとに、SLAM技術で撮影者がデータ取得したルートを分析。このルートに合わせ、AIが図面と整合し、取得した360度画像を図面上に配置する。
加えて、360度画像に映る部材をAIが検知することで工程管理、品質管理の省力化・部分的な自動化を実現する。</v>
      </c>
      <c r="BZ33" s="171" t="str">
        <f>'回答結果（マスタ）'!BY33</f>
        <v>取得していない;</v>
      </c>
      <c r="CA33" s="171" t="str">
        <f>'回答結果（マスタ）'!BZ33</f>
        <v>両方取得していない</v>
      </c>
      <c r="CB33" s="171" t="str">
        <f>'回答結果（マスタ）'!CA33</f>
        <v/>
      </c>
      <c r="CC33" s="170" t="str">
        <f>'回答結果（マスタ）'!CB33</f>
        <v/>
      </c>
      <c r="CD33" s="171" t="str">
        <f>'回答結果（マスタ）'!CC33</f>
        <v/>
      </c>
      <c r="CE33" s="171" t="str">
        <f>'回答結果（マスタ）'!CD33</f>
        <v>該当するものはありません。</v>
      </c>
      <c r="CF33" s="171" t="str">
        <f>'回答結果（マスタ）'!CE33</f>
        <v>準拠するガイドラインはないが独自に脆弱性検査を実施している</v>
      </c>
      <c r="CG33" s="170" t="str">
        <f>'回答結果（マスタ）'!CF33</f>
        <v/>
      </c>
      <c r="CH33" s="170" t="str">
        <f>'回答結果（マスタ）'!CG33</f>
        <v>脆弱性スキャン　※パッチの適用状況等を診断する;静的アプリケーション・セキュリティ・テスト　※ソースコードのコーディングを分析し、脆弱性を検出する;コードレビュー　※ソースコードをレビューすることで（脆弱性を含む）不具合を検出する;ファジングテスト　※無効なデータや予期しないデータを入力することで、例外的な状況を発生させ、挙動を確認する;</v>
      </c>
      <c r="CI33" s="170" t="str">
        <f>'回答結果（マスタ）'!CH33</f>
        <v/>
      </c>
      <c r="CJ33" s="170" t="str">
        <f>'回答結果（マスタ）'!CI33</f>
        <v/>
      </c>
      <c r="CK33" s="171" t="str">
        <f>'回答結果（マスタ）'!CJ33</f>
        <v>日本国内のデータセンタ</v>
      </c>
      <c r="CL33" s="171" t="str">
        <f>'回答結果（マスタ）'!CK33</f>
        <v>「CRYPTREC 暗号リスト(電子政府推奨暗号)」に掲載されている暗号化アルゴリズムによって暗号化されている。</v>
      </c>
      <c r="CM33" s="170" t="str">
        <f>'回答結果（マスタ）'!CL33</f>
        <v>【管理者権限機能】一般ユーザから管理者権限へ昇格させる機能を有している、または、管理者権限で動作するように設計されている（例）ID管理システム、等;【データ等へのアクセス制御機能】データへのアクセスを制御するよう設計されている、また、システムやデバイスを制御する機能へのアクセスを制御するように設計されている（例）バックアップサービス、リカバリマネージャー、NAS、SAN、等;</v>
      </c>
      <c r="CN33" s="170" t="str">
        <f>'回答結果（マスタ）'!CM33</f>
        <v>【アクセス権限管理】ソフトウェア及びプラットフォームのユーザーに対し認証機能を使用し、ユーザーごとに扱うデータのトランザクションに係るリスクを踏まえ、アクセス権限を管理している（例）多要素認証機能、シングルサインオン機能、等;【アクセス元の識別、対処】ソフトウェア及びプラットフォームにアクセスするサービスごとに識別・認証し、システム内での通信や情報のやり取りが正当なサービスやアプリケーションとの間で行われ不正なアクセスや通信を防止するよう管理している;【付与する権限の最小化】ソフトウェア及びプラットフォームへのアクセス権はユーザーごとに必要最低限の範囲で付与し、重要な資産への不正アクセスを防止している（例）アクセス権管理専用のプラットフォームを使用し個々の管理者を識別している、等;【ネットワークの保護】ソフトウェア、プラットフォーム及び関連データへの直接アクセスを最小限に抑えるため、ネットワークを保護している（例）インターネットと社内基幹系業務システムとの分離（ネットワーク分離）、プロキシの利用、SDP（Software Defined Perimeter）の利用、ファイアウォールの利用、リモートアクセス管理の実施、等;</v>
      </c>
      <c r="CO33" s="170" t="str">
        <f>'回答結果（マスタ）'!CN33</f>
        <v>【データ（資産）の特定、ラベル付け・保護】データ資産の特定、重要度と影響で分類、管理ポリシーの策定を実施の上、データ侵害への対応（例：暗号化制御、データ難読化対応等）、攻撃時の回復手順策定を実施している;【付与する権限の最小化、アクセスレベルの設定】データ資産への不正なアクセスを防止するため、ユーザーに必要最小範囲へのアクセス権の付与や職掌権限にもとづく適切なアクセスレベルの設定を実施している（例）属性情報ベースのアクセス権制御（ABAC）等;【データの暗号化】ローカルストレージ上で保存され外部へ送信されるデータに対して、不正アクセスを防止するための認証、暗号化を施している。また、デバイスへの物理的なセキュリティの確保、損傷ファイルのリカバリ手順の策定、構成管理などを実施している;【通信の暗号化】ネットワークに対する不正な接続を防止するための適切な対策を実施している。また、データを送受信するにあたり、脆弱性の少ないプロトコルを使用している（例）TLS 1.3プロトコルの利用 等;【データのバックアップ】障害発生時、迅速な復旧作業が可能となるよう障害時対応計画を策定し、その有効性を確認している。また、データ消失等の事態に備え、バックアップ及びリストアの仕組みを実装し、その有効性を確認している;</v>
      </c>
      <c r="CP33" s="170" t="str">
        <f>'回答結果（マスタ）'!CO33</f>
        <v>ソフトウェア・コンポーネントを管理している</v>
      </c>
      <c r="CQ33" s="170" t="str">
        <f>'回答結果（マスタ）'!CP33</f>
        <v>プラットフォーム上の全てのソフトウェア（サードパーティ製ソフトウェア、OSSを含む）のソフトウェア・コンポーネントのインベントリ（ソフトウェア部品表（SBOM：software bill of materials））を作成しているが、SBOM データを標準フォーマットでは管理していない</v>
      </c>
      <c r="CR33" s="170" t="str">
        <f>'回答結果（マスタ）'!CQ33</f>
        <v>SBOM形式ではないが、 依存パッケージをファイル形式で管理するパッケージ管理ツールで管理をしている。 パッケージを管理するファイルをセキュリティツールが解析することで、パッチ適用、構成管理・変更管理プロセス、リスク評価へ活用している。;</v>
      </c>
      <c r="CS33" s="170" t="str">
        <f>'回答結果（マスタ）'!CR33</f>
        <v/>
      </c>
      <c r="CT33" s="170" t="str">
        <f>'回答結果（マスタ）'!CS33</f>
        <v>【イベントログ等の収集・活用】監査記録やログ記録がポリシーに従って決定、文書化され、ログ収集機能を実装している。また、その収集記録をレビューし、日常監視やセキュリティインシデント検知、運用改善等に活用している;【アクセス元の監視（脅威の検知）と対処する仕組みの実装等】管理・許可されていないソフトウェア、権限のない人員・デバイスの接続を監視・検知し、これに対応するためのポリシーと仕組みを実装している;【データ保護に関わる対策の実施】データの漏洩・改ざんを防止するため、悪質なコードの実行等の攻撃についてモニタリングを実施している。また、検知したイベントを分析し、攻撃の標的及び手法を理解するために活用している;【ネットワークに関わる対策の実施】不正侵入等を防ぐため、ネットワークデバイスの脆弱性に対してセキュリティ対策を実施している （例）ファイアウォールの設定、境界保護、トラフィックの監視、暗号化された新型プロトコルの利用、等;【人（要員）に関わる対策の実施（教育等）】セキュリティインシデントの発生時を想定して、対応方針・手順の策定、人材育成を実施している （例）対応計画や復旧計画の策定・評価、緊急時対応訓練、セキュリティ管理人材の育成研修プラットフォーム上のソフトウェアのセキュリティイベントを監視している、等;</v>
      </c>
      <c r="CU33" s="170" t="str">
        <f>'回答結果（マスタ）'!CT33</f>
        <v>【画一的なトレーニングの実施】全社員に対し、画一的なトレーニングを実施している（例）全社員に対し、セキュリティに関わる意識の向上を目的としたトレーニングを実施している、実際の出来事やインシデントをシミュレートした実践的なトレーニングを実施している、等;【ロール（役割）に基づくトレーニングの実施】ロールベースでのトレーニングを実施している（例）管理者としての役割や職務内容に基づくトレーニングを実施している、セキュリティインシデント発生時に管理者に期待される振る舞いを念頭に置いたトレーニングを実施している、等;【継続的な改善を目的としたトレーニングの実施】継続的な改善を目的としたトレーニングを実施している（例）トレーニング結果を定量的な数値等で評価し、適宜トレーニング内容の改善を行いつつ、継続的にトレーニングを実施している、等;</v>
      </c>
      <c r="CV33" s="170" t="str">
        <f>'回答結果（マスタ）'!CU33</f>
        <v>【設計段階からのセキュリティ対策の取り込み】脅威モデリング手法を用いて設計レベルのセキュリティに関する問題を特定し、主要なテスト対象または見落とされる可能性のあるテスト対象を特定している;【自動化ツールの活用】テスト自動化ツールを採用することで、テストの一貫した実行と結果の正確な確認を実施しつつ、テストに掛かる工数を最小化している;【静的解析の実施】静的解析（コードベースでの分析）を実施している（例）コードスキャナーを使用して主要なバグを検出している、ハードコードされたパスワードや暗号鍵等がないかを確認している、等;【動的解析の実施】動的解析（実際にプログラムを実行し分析）を実施している（例）テストケースに基づきブラックボックステストを実施している、リグレッションテストを実施している、ソフトウェアがWebサービスを提供する場合はWeb アプリケーションスキャナーなどを使用して脆弱性を検出している、等;【コンポーネント（ソフトウェアを構成する部品・構成要素）の把握・適切な管理】ソフトウェアに含まれているコンポーネント（OSS等の外部ソース含む）について、脆弱性データベース等を活用し脆弱性を継続的に監視している;【継続的な改善対応】検証の結果見つかったバグを修正し、かつ開発プロセスの早い段階でバグを発見し修正するために必要なプロセスの改善を実施している;</v>
      </c>
      <c r="CW33" s="171" t="str">
        <f>'回答結果（マスタ）'!CV33</f>
        <v>累計利用社数100社以上</v>
      </c>
      <c r="CX33" s="171" t="str">
        <f>'回答結果（マスタ）'!CW33</f>
        <v>数件</v>
      </c>
      <c r="CY33" s="171" t="str">
        <f>'回答結果（マスタ）'!CX33</f>
        <v>①発注者
株式会社リビングディー（静岡県富士市）
②概要
一般的に住宅工事では現場監督が同時に複数の現場をかんりしているため、日々の現場巡回の移動時間が大きな業務負荷となっていた。本サービスの導入により、遠隔地からの施工状況確認や隠蔽部を含めて網羅的に記録することにより、品質向上と業務効率化を実現している。試験導入を通じて現在はすべての現場へ導入されている。
③参考URL
https://prtimes.jp/main/html/rd/p/000000004.000108083.html
④投資対効果
●遠隔から施工状況を確認できるようになり、現場監督の移動時間を最大60%削減
●現場確認回数が増えミスやトラブルを未然に防ぐことができるようになり、管理品質が向上
●隠蔽部含め現場の網羅的な記録が残るようになり、急な問い合わせや設計変更への対応力が向上</v>
      </c>
      <c r="CZ33" s="171" t="str">
        <f>'回答結果（マスタ）'!CY33</f>
        <v>①発注者
株式会社不動産SHOPナカジツ（愛知県岡崎市）
②概要
不動産SHOPナカジツでは、リノベーション工事において現場監督１人当りの案件数を増加させるため「新人監督が現場に赴き、ベテラン監督が工程や品質を管理する」というチーム管理体制を採用しているものの、新人監督のサポートやトラブル対応に時間とコストがかかってしまうことが課題だった。本サービスの導入により、現場の負担なく遠隔確認や網羅的記録が可能になり、ベテラン監督のサポートコストを大幅に削減。試験導入を通じて現在はすべての支店へ導入されている。
③参考URL
近日公開予定
④投資対効果
●遠隔でも施工状況が確認可能になったことで、新人監督現場におけるベテラン監督のサポートコストを大幅に削減
●現場確認の回数・頻度が増えたことで、ミスやトラブルを未然に防ぐことができるようになり、管理品質が向上
●過去の現場記録も現在の現場記録も簡単に共有できるようになり、より短期間での新人スタッフの独り立ちが可能に
●現地調査の際に現場状況を関係業者にも共有することで、同行人数と日程調整の手間を大幅に削減</v>
      </c>
      <c r="DA33" s="171" t="str">
        <f>'回答結果（マスタ）'!CZ33</f>
        <v>現時点では公開できないが、大手ハウスメーカーでの導入実績多数。</v>
      </c>
      <c r="DB33" s="171" t="str">
        <f>'回答結果（マスタ）'!DA33</f>
        <v>組織体制や撮影頻度等に応じて、都度お見積りとさせていただきます。</v>
      </c>
      <c r="DC33" s="171" t="str">
        <f>'回答結果（マスタ）'!DB33</f>
        <v xml:space="preserve">①発明の名称：情報処理システム（複数フロアでの自己位置推定）
出願番号:特願2023- 98799
②発明の名称：情報処理システム（チェックリスト自動生成機能）
出願番号:特願2022-148674
①発明の名称：情報処理システム（現場情報のデータベース化）
出願番号:特願2023- 3974
</v>
      </c>
      <c r="DD33" s="171" t="str">
        <f>'回答結果（マスタ）'!DC33</f>
        <v>特にありません。</v>
      </c>
      <c r="DE33" s="171" t="str">
        <f>'回答結果（マスタ）'!DD33</f>
        <v>特にありません。</v>
      </c>
      <c r="DF33" s="171" t="str">
        <f>'回答結果（マスタ）'!DE33</f>
        <v xml:space="preserve">ロボット技術やAIを駆使した高度な技術基盤がありながら、技術リテラシーの高くない現場作業員の方々にも業務を阻害せず簡単に利用可能という、技術力と現場実現性を両立させたサービスであり、各所で高く評価頂いています。
・東京大学  起業支援プログラム 「FoundX Founders Program」 採択
・東京大学  テックスタートアップ支援プログラム「1st Round」 採択
・国土交通省  「建設現場における無人化・省人化技術プロジェクト」 採択
・経済産業省  IPA 未踏アドバンスト事業 採択
・日経アーキテクチュア  「建築をアップデートするベンチャー100」 選出
・Forbes Japan 「2024年注目の日本発スタートアップ100選」
</v>
      </c>
      <c r="DG33" s="171" t="str">
        <f>'回答結果（マスタ）'!DF33</f>
        <v>日本国の裁判所</v>
      </c>
      <c r="DH33" s="171" t="str">
        <f>'回答結果（マスタ）'!DG33</f>
        <v>日本法</v>
      </c>
      <c r="DI33" s="170" t="str">
        <f>'回答結果（マスタ）'!DH33</f>
        <v>はい</v>
      </c>
      <c r="DJ33" s="170" t="str">
        <f>'回答結果（マスタ）'!DI33</f>
        <v>はい</v>
      </c>
      <c r="DK33" s="171" t="str">
        <f>'回答結果（マスタ）'!DJ33</f>
        <v>本サービスの利用の対価として現実に支払った金額の6ヶ月分相当額を上限とします。</v>
      </c>
      <c r="DL33" s="171" t="str">
        <f>'回答結果（マスタ）'!DK33</f>
        <v/>
      </c>
      <c r="DM33" s="171" t="str">
        <f>'回答結果（マスタ）'!DL33</f>
        <v/>
      </c>
      <c r="DN33" s="171" t="str">
        <f>'回答結果（マスタ）'!DM33</f>
        <v/>
      </c>
      <c r="DO33" s="171" t="str">
        <f>'回答結果（マスタ）'!DN33</f>
        <v/>
      </c>
      <c r="DP33" s="171" t="str">
        <f>'回答結果（マスタ）'!DO33</f>
        <v/>
      </c>
      <c r="DQ33" s="171" t="str">
        <f>'回答結果（マスタ）'!DP33</f>
        <v/>
      </c>
      <c r="DR33" s="171" t="str">
        <f>'回答結果（マスタ）'!DQ33</f>
        <v/>
      </c>
      <c r="DS33" s="171" t="str">
        <f>'回答結果（マスタ）'!DR33</f>
        <v/>
      </c>
      <c r="DT33" s="171" t="str">
        <f>'回答結果（マスタ）'!DS33</f>
        <v/>
      </c>
      <c r="DU33" s="171" t="str">
        <f>'回答結果（マスタ）'!DT33</f>
        <v/>
      </c>
      <c r="DV33" s="171" t="str">
        <f>'回答結果（マスタ）'!DU33</f>
        <v/>
      </c>
      <c r="DW33" s="171" t="str">
        <f>'回答結果（マスタ）'!DV33</f>
        <v>千葉 悟史</v>
      </c>
      <c r="DX33" s="171" t="str">
        <f>'回答結果（マスタ）'!DW33</f>
        <v>チバ サトシ</v>
      </c>
      <c r="DY33" s="171" t="str">
        <f>'回答結果（マスタ）'!DX33</f>
        <v>070-1069-2628　
satoshi.chiba@softroid.jp</v>
      </c>
      <c r="DZ33" s="170" t="str">
        <f>'回答結果（マスタ）'!DY33</f>
        <v>個人情報の取扱いに同意する</v>
      </c>
      <c r="EA33" s="170" t="str">
        <f>'回答結果（マスタ）'!DZ33</f>
        <v>著作権の取扱いに同意する</v>
      </c>
      <c r="EB33" s="170" t="str">
        <f>'回答結果（マスタ）'!EA33</f>
        <v>同意する</v>
      </c>
      <c r="EC33" s="170" t="str">
        <f>'回答結果（マスタ）'!EB33</f>
        <v>確認しました</v>
      </c>
    </row>
    <row r="34" spans="2:133" ht="75.650000000000006" customHeight="1" x14ac:dyDescent="0.55000000000000004">
      <c r="B34" s="139"/>
      <c r="C34" s="168">
        <f>'回答結果（マスタ）'!B34</f>
        <v>31</v>
      </c>
      <c r="D34" s="169">
        <f>'回答結果（マスタ）'!C34</f>
        <v>45320.362743055557</v>
      </c>
      <c r="E34" s="169">
        <f>'回答結果（マスタ）'!D34</f>
        <v>45320.494849537034</v>
      </c>
      <c r="F34" s="170" t="str">
        <f>'回答結果（マスタ）'!E34</f>
        <v>anonymous</v>
      </c>
      <c r="G34" s="170" t="str">
        <f>'回答結果（マスタ）'!F34</f>
        <v/>
      </c>
      <c r="H34" s="170" t="str">
        <f>'回答結果（マスタ）'!G34</f>
        <v/>
      </c>
      <c r="I34" s="171" t="str">
        <f>'回答結果（マスタ）'!H34</f>
        <v>株式会社リコー</v>
      </c>
      <c r="J34" s="171" t="str">
        <f>'回答結果（マスタ）'!I34</f>
        <v>リコー</v>
      </c>
      <c r="K34" s="171" t="str">
        <f>'回答結果（マスタ）'!J34</f>
        <v>日本国</v>
      </c>
      <c r="L34" s="171">
        <f>'回答結果（マスタ）'!K34</f>
        <v>2010801012579</v>
      </c>
      <c r="M34" s="171" t="str">
        <f>'回答結果（マスタ）'!L34</f>
        <v>300⼈超</v>
      </c>
      <c r="N34" s="171" t="str">
        <f>'回答結果（マスタ）'!M34</f>
        <v>３億円超</v>
      </c>
      <c r="O34" s="171" t="str">
        <f>'回答結果（マスタ）'!N34</f>
        <v>東京都大田区中馬込1丁目-3-6</v>
      </c>
      <c r="P34" s="171" t="str">
        <f>'回答結果（マスタ）'!O34</f>
        <v>https://jp.ricoh.com/</v>
      </c>
      <c r="Q34" s="171" t="str">
        <f>'回答結果（マスタ）'!P34</f>
        <v>中央省庁（全省庁統一資格）;都道府県;市区町村;</v>
      </c>
      <c r="R34" s="171" t="str">
        <f>'回答結果（マスタ）'!Q34</f>
        <v>全国;</v>
      </c>
      <c r="S34" s="171" t="str">
        <f>'回答結果（マスタ）'!R34</f>
        <v>RICOH Remote Field</v>
      </c>
      <c r="T34" s="171" t="str">
        <f>'回答結果（マスタ）'!S34</f>
        <v/>
      </c>
      <c r="U34" s="171" t="str">
        <f>'回答結果（マスタ）'!T34</f>
        <v>「360°映像」「4G回線で4K配信」「通信環境に強く、映像の遅延時間が短い」
現場に行く必要があった作業を遠隔から行うことで、生産性・安全性を向上させるソリューションです。</v>
      </c>
      <c r="V34" s="171" t="str">
        <f>'回答結果（マスタ）'!U34</f>
        <v>https://www.ricoh.co.jp/service/remote-field</v>
      </c>
      <c r="W34" s="171" t="str">
        <f>'回答結果（マスタ）'!V34</f>
        <v/>
      </c>
      <c r="X34" s="171" t="str">
        <f>'回答結果（マスタ）'!W34</f>
        <v/>
      </c>
      <c r="Y34" s="171" t="str">
        <f>'回答結果（マスタ）'!X34</f>
        <v>１つの要素技術により構成される</v>
      </c>
      <c r="Z34" s="171" t="str">
        <f>'回答結果（マスタ）'!Y34</f>
        <v>株式会社リコー</v>
      </c>
      <c r="AA34" s="171" t="str">
        <f>'回答結果（マスタ）'!Z34</f>
        <v>リコー</v>
      </c>
      <c r="AB34" s="171">
        <f>'回答結果（マスタ）'!AA34</f>
        <v>2010801012579</v>
      </c>
      <c r="AC34" s="171" t="str">
        <f>'回答結果（マスタ）'!AB34</f>
        <v>東京都大田区中馬込1丁目3-6</v>
      </c>
      <c r="AD34" s="171" t="str">
        <f>'回答結果（マスタ）'!AC34</f>
        <v/>
      </c>
      <c r="AE34" s="171" t="str">
        <f>'回答結果（マスタ）'!AD34</f>
        <v/>
      </c>
      <c r="AF34" s="171" t="str">
        <f>'回答結果（マスタ）'!AE34</f>
        <v/>
      </c>
      <c r="AG34" s="171" t="str">
        <f>'回答結果（マスタ）'!AF34</f>
        <v/>
      </c>
      <c r="AH34" s="171" t="str">
        <f>'回答結果（マスタ）'!AG34</f>
        <v/>
      </c>
      <c r="AI34" s="171" t="str">
        <f>'回答結果（マスタ）'!AH34</f>
        <v/>
      </c>
      <c r="AJ34" s="170" t="str">
        <f>'回答結果（マスタ）'!AI34</f>
        <v/>
      </c>
      <c r="AK34" s="171" t="str">
        <f>'回答結果（マスタ）'!AJ34</f>
        <v/>
      </c>
      <c r="AL34" s="171" t="str">
        <f>'回答結果（マスタ）'!AK34</f>
        <v/>
      </c>
      <c r="AM34" s="171" t="str">
        <f>'回答結果（マスタ）'!AL34</f>
        <v/>
      </c>
      <c r="AN34" s="171" t="str">
        <f>'回答結果（マスタ）'!AM34</f>
        <v/>
      </c>
      <c r="AO34" s="171" t="str">
        <f>'回答結果（マスタ）'!AN34</f>
        <v/>
      </c>
      <c r="AP34" s="171" t="str">
        <f>'回答結果（マスタ）'!AO34</f>
        <v/>
      </c>
      <c r="AQ34" s="170" t="str">
        <f>'回答結果（マスタ）'!AP34</f>
        <v/>
      </c>
      <c r="AR34" s="171" t="str">
        <f>'回答結果（マスタ）'!AQ34</f>
        <v/>
      </c>
      <c r="AS34" s="171" t="str">
        <f>'回答結果（マスタ）'!AR34</f>
        <v/>
      </c>
      <c r="AT34" s="171" t="str">
        <f>'回答結果（マスタ）'!AS34</f>
        <v/>
      </c>
      <c r="AU34" s="171" t="str">
        <f>'回答結果（マスタ）'!AT34</f>
        <v/>
      </c>
      <c r="AV34" s="171" t="str">
        <f>'回答結果（マスタ）'!AU34</f>
        <v/>
      </c>
      <c r="AW34" s="171" t="str">
        <f>'回答結果（マスタ）'!AV34</f>
        <v/>
      </c>
      <c r="AX34" s="170" t="str">
        <f>'回答結果（マスタ）'!AW34</f>
        <v/>
      </c>
      <c r="AY34" s="171" t="str">
        <f>'回答結果（マスタ）'!AX34</f>
        <v/>
      </c>
      <c r="AZ34" s="171" t="str">
        <f>'回答結果（マスタ）'!AY34</f>
        <v/>
      </c>
      <c r="BA34" s="171" t="str">
        <f>'回答結果（マスタ）'!AZ34</f>
        <v/>
      </c>
      <c r="BB34" s="171" t="str">
        <f>'回答結果（マスタ）'!BA34</f>
        <v/>
      </c>
      <c r="BC34" s="171" t="str">
        <f>'回答結果（マスタ）'!BB34</f>
        <v/>
      </c>
      <c r="BD34" s="171" t="str">
        <f>'回答結果（マスタ）'!BC34</f>
        <v/>
      </c>
      <c r="BE34" s="170" t="str">
        <f>'回答結果（マスタ）'!BD34</f>
        <v/>
      </c>
      <c r="BF34" s="171" t="str">
        <f>'回答結果（マスタ）'!BE34</f>
        <v/>
      </c>
      <c r="BG34" s="171" t="str">
        <f>'回答結果（マスタ）'!BF34</f>
        <v/>
      </c>
      <c r="BH34" s="171" t="str">
        <f>'回答結果（マスタ）'!BG34</f>
        <v/>
      </c>
      <c r="BI34" s="171" t="str">
        <f>'回答結果（マスタ）'!BH34</f>
        <v/>
      </c>
      <c r="BJ34" s="171" t="str">
        <f>'回答結果（マスタ）'!BI34</f>
        <v/>
      </c>
      <c r="BK34" s="171" t="str">
        <f>'回答結果（マスタ）'!BJ34</f>
        <v/>
      </c>
      <c r="BL34" s="170" t="str">
        <f>'回答結果（マスタ）'!BK34</f>
        <v/>
      </c>
      <c r="BM34" s="171" t="str">
        <f>'回答結果（マスタ）'!BL34</f>
        <v/>
      </c>
      <c r="BN34" s="171" t="str">
        <f>'回答結果（マスタ）'!BM34</f>
        <v>有</v>
      </c>
      <c r="BO34" s="171" t="str">
        <f>'回答結果（マスタ）'!BN34</f>
        <v>建築物（家屋、事業所、工場、畜舎、倉庫、等）;土木構造物（道路、トンネル、橋梁、導管等の埋設物、等）;設備（建築設備、水道設備、製造設備、防災設備、等）;</v>
      </c>
      <c r="BP34" s="171" t="str">
        <f>'回答結果（マスタ）'!BO34</f>
        <v>静止画や動画データ;</v>
      </c>
      <c r="BQ34" s="171" t="str">
        <f>'回答結果（マスタ）'!BP34</f>
        <v>機器を携帯または装備し、確認対象の付近に持ち込み;</v>
      </c>
      <c r="BR34" s="171" t="str">
        <f>'回答結果（マスタ）'!BQ34</f>
        <v>レベル3：実装（製品・サービスとして提供されている）</v>
      </c>
      <c r="BS34" s="171" t="str">
        <f>'回答結果（マスタ）'!BR34</f>
        <v>複数人 現場へ行き検査・巡視を行っていた業務を、一人が360度カメラ・ウェアラブルカメラ・スマートフォンを持って現場へ行き配信をすることで、ライブ映像・動画・静止画・音声を取得します。</v>
      </c>
      <c r="BT34" s="171" t="str">
        <f>'回答結果（マスタ）'!BS34</f>
        <v>該当なし</v>
      </c>
      <c r="BU34" s="171" t="str">
        <f>'回答結果（マスタ）'!BT34</f>
        <v>RICOH THETA X
・サイズ：51.7mm×136.2mm×29.0mm
・重量：170g
・画角：360度
・ズーム：単焦点（撮影距離は40cm～∞）
・最大解像度：11K
・フレームレート：60fps
・取得頻度：常時
・測定距離：40cm～∞
・防水等級：本体はなし、別売りハードケース使用するとIPX4
・防塵等級：なし
・動作環境温度：0～40℃
・暗視補正機能：無）
・遠隔操作機能：有
・稼働時間：制限なし
VUZIX M400
・サイズ（長さ(cm)×幅(cm)×高さ(cm)）
・重量：68g
・ズーム：単焦点
・最大解像度：4K
・フレームレート：30fps
・取得頻度：常時
・防水等級：IP67
・防塵等級：IP67
・動作環境温度：-20℃～45℃
・暗視補正機能：無
・遠隔操作機能：有
・稼働時間：制限なし</v>
      </c>
      <c r="BV34" s="171" t="str">
        <f>'回答結果（マスタ）'!BU34</f>
        <v>無</v>
      </c>
      <c r="BW34" s="171" t="str">
        <f>'回答結果（マスタ）'!BV34</f>
        <v/>
      </c>
      <c r="BX34" s="171" t="str">
        <f>'回答結果（マスタ）'!BW34</f>
        <v/>
      </c>
      <c r="BY34" s="171" t="str">
        <f>'回答結果（マスタ）'!BX34</f>
        <v/>
      </c>
      <c r="BZ34" s="171" t="str">
        <f>'回答結果（マスタ）'!BY34</f>
        <v>取得していない;</v>
      </c>
      <c r="CA34" s="171" t="str">
        <f>'回答結果（マスタ）'!BZ34</f>
        <v>両方取得していない</v>
      </c>
      <c r="CB34" s="171" t="str">
        <f>'回答結果（マスタ）'!CA34</f>
        <v/>
      </c>
      <c r="CC34" s="170" t="str">
        <f>'回答結果（マスタ）'!CB34</f>
        <v/>
      </c>
      <c r="CD34" s="171" t="str">
        <f>'回答結果（マスタ）'!CC34</f>
        <v/>
      </c>
      <c r="CE34" s="171" t="str">
        <f>'回答結果（マスタ）'!CD34</f>
        <v/>
      </c>
      <c r="CF34" s="171" t="str">
        <f>'回答結果（マスタ）'!CE34</f>
        <v>準拠するガイドラインはないが独自に脆弱性検査を実施している</v>
      </c>
      <c r="CG34" s="170" t="str">
        <f>'回答結果（マスタ）'!CF34</f>
        <v/>
      </c>
      <c r="CH34" s="170" t="str">
        <f>'回答結果（マスタ）'!CG34</f>
        <v>脆弱性スキャン　※パッチの適用状況等を診断する;ペネトレーションテスト　※疑似的な攻撃を試みることで攻撃への耐性を確認する;静的アプリケーション・セキュリティ・テスト　※ソースコードのコーディングを分析し、脆弱性を検出する;動的アプリケーション・セキュリティ・テスト　※実行されるアプリケーションに対し、攻撃を仕掛け、脆弱性を検出する;コードレビュー　※ソースコードをレビューすることで（脆弱性を含む）不具合を検出する;</v>
      </c>
      <c r="CI34" s="170" t="str">
        <f>'回答結果（マスタ）'!CH34</f>
        <v/>
      </c>
      <c r="CJ34" s="170" t="str">
        <f>'回答結果（マスタ）'!CI34</f>
        <v/>
      </c>
      <c r="CK34" s="171" t="str">
        <f>'回答結果（マスタ）'!CJ34</f>
        <v>認証情報のみ北米のデータセンタを利用</v>
      </c>
      <c r="CL34" s="171" t="str">
        <f>'回答結果（マスタ）'!CK34</f>
        <v>AES-256で暗号化されている。
社内基準のセキュリティ監査でデータ保存については合格している。</v>
      </c>
      <c r="CM34" s="170" t="str">
        <f>'回答結果（マスタ）'!CL34</f>
        <v>【管理者権限機能】一般ユーザから管理者権限へ昇格させる機能を有している、または、管理者権限で動作するように設計されている（例）ID管理システム、等;【データ等へのアクセス制御機能】データへのアクセスを制御するよう設計されている、また、システムやデバイスを制御する機能へのアクセスを制御するように設計されている（例）バックアップサービス、リカバリマネージャー、NAS、SAN、等;【ネットワーク制御・ウィルス対策に関する機能】ネットワーク制御・管理に関する機能やウィルス対策などのセキュリティに関する機能を有している（例）DNSリゾルバ、DNSサーバ、ウィルス対策ソフトウェア、暗号化ソフトウェア、等;【セキュリティの境界外で動作する機能】セキュリティ対策が施されている境界の外側で動作する機能を有する（例）ファイアウォール、IDS（不正侵入検知システム）/IPS（不正侵入防止システム）、等;</v>
      </c>
      <c r="CN34" s="170" t="str">
        <f>'回答結果（マスタ）'!CM34</f>
        <v>【アクセス権限管理】ソフトウェア及びプラットフォームのユーザーに対し認証機能を使用し、ユーザーごとに扱うデータのトランザクションに係るリスクを踏まえ、アクセス権限を管理している（例）多要素認証機能、シングルサインオン機能、等;【アクセス元の識別、対処】ソフトウェア及びプラットフォームにアクセスするサービスごとに識別・認証し、システム内での通信や情報のやり取りが正当なサービスやアプリケーションとの間で行われ不正なアクセスや通信を防止するよう管理している;【付与する権限の最小化】ソフトウェア及びプラットフォームへのアクセス権はユーザーごとに必要最低限の範囲で付与し、重要な資産への不正アクセスを防止している（例）アクセス権管理専用のプラットフォームを使用し個々の管理者を識別している、等;【ネットワークの保護】ソフトウェア、プラットフォーム及び関連データへの直接アクセスを最小限に抑えるため、ネットワークを保護している（例）インターネットと社内基幹系業務システムとの分離（ネットワーク分離）、プロキシの利用、SDP（Software Defined Perimeter）の利用、ファイアウォールの利用、リモートアクセス管理の実施、等;</v>
      </c>
      <c r="CO34" s="170" t="str">
        <f>'回答結果（マスタ）'!CN34</f>
        <v>【データ（資産）の特定、ラベル付け・保護】データ資産の特定、重要度と影響で分類、管理ポリシーの策定を実施の上、データ侵害への対応（例：暗号化制御、データ難読化対応等）、攻撃時の回復手順策定を実施している;【付与する権限の最小化、アクセスレベルの設定】データ資産への不正なアクセスを防止するため、ユーザーに必要最小範囲へのアクセス権の付与や職掌権限にもとづく適切なアクセスレベルの設定を実施している（例）属性情報ベースのアクセス権制御（ABAC）等;【データの暗号化】ローカルストレージ上で保存され外部へ送信されるデータに対して、不正アクセスを防止するための認証、暗号化を施している。また、デバイスへの物理的なセキュリティの確保、損傷ファイルのリカバリ手順の策定、構成管理などを実施している;【通信の暗号化】ネットワークに対する不正な接続を防止するための適切な対策を実施している。また、データを送受信するにあたり、脆弱性の少ないプロトコルを使用している（例）TLS 1.3プロトコルの利用 等;【データのバックアップ】障害発生時、迅速な復旧作業が可能となるよう障害時対応計画を策定し、その有効性を確認している。また、データ消失等の事態に備え、バックアップ及びリストアの仕組みを実装し、その有効性を確認している;</v>
      </c>
      <c r="CP34" s="170" t="str">
        <f>'回答結果（マスタ）'!CO34</f>
        <v>ソフトウェア・コンポーネントを管理している</v>
      </c>
      <c r="CQ34" s="170" t="str">
        <f>'回答結果（マスタ）'!CP34</f>
        <v>プラットフォーム上の全てのソフトウェア（サードパーティ製ソフトウェア、OSSを含む）のソフトウェア・コンポーネントのインベントリ（ソフトウェア部品表（SBOM：software bill of materials））を作成しており、かつ、SBOM データを標準フォーマットで管理している（例）SPDX（Software Package Data Exchange）、CycloneDX、SWID タグ（Software Identification タグ）、等</v>
      </c>
      <c r="CR34" s="170" t="str">
        <f>'回答結果（マスタ）'!CQ34</f>
        <v>【パッチ適用への活用】ソフトウェア・コンポーネントのインベントリ（ソフトウェア部品表（SBOM：software bill of materials））を活用し、効率的に適切なタイミングでパッチ適用を実施している;【構成管理・変更管理プロセスへの活用】プラットフォーム上の全てのソフトウェア（サードパーティ製ソフトウェア、OSSを含む）におけるソフトウェアバージョン、適用済パッチ等の構成に関わる管理（構成管理）、リスクを最小限に抑えつつ情報システムやサービスの変更を実施するためのプロセス（変更管理）にソフトウェア・コンポーネントのインベントリ（ソフトウェア部品表（SBOM：software bill of materials））を活用している;【リスク評価への活用】プラットフォーム上の全てのソフトウェア（サードパーティ製ソフトウェア、OSSを含む）について、ソフトウェア・コンポーネントのインベントリ（ソフトウェア部品表（SBOM：software bill of materials））を活用し、脆弱性や OSS ライセンス等に関わるリスクを評価している;【社内外への共有】ソフトウェア・コンポーネントのインベントリ（ソフトウェア部品表（SBOM：software bill of materials））を、必要に応じて社内外の関係者に適切な方法で共有している;</v>
      </c>
      <c r="CS34" s="170" t="str">
        <f>'回答結果（マスタ）'!CR34</f>
        <v/>
      </c>
      <c r="CT34" s="170" t="str">
        <f>'回答結果（マスタ）'!CS34</f>
        <v>【イベントログ等の収集・活用】監査記録やログ記録がポリシーに従って決定、文書化され、ログ収集機能を実装している。また、その収集記録をレビューし、日常監視やセキュリティインシデント検知、運用改善等に活用している;【アクセス元の監視（脅威の検知）と対処する仕組みの実装等】管理・許可されていないソフトウェア、権限のない人員・デバイスの接続を監視・検知し、これに対応するためのポリシーと仕組みを実装している;【データ保護に関わる対策の実施】データの漏洩・改ざんを防止するため、悪質なコードの実行等の攻撃についてモニタリングを実施している。また、検知したイベントを分析し、攻撃の標的及び手法を理解するために活用している;【ネットワークに関わる対策の実施】不正侵入等を防ぐため、ネットワークデバイスの脆弱性に対してセキュリティ対策を実施している （例）ファイアウォールの設定、境界保護、トラフィックの監視、暗号化された新型プロトコルの利用、等;【人（要員）に関わる対策の実施（教育等）】セキュリティインシデントの発生時を想定して、対応方針・手順の策定、人材育成を実施している （例）対応計画や復旧計画の策定・評価、緊急時対応訓練、セキュリティ管理人材の育成研修プラットフォーム上のソフトウェアのセキュリティイベントを監視している、等;</v>
      </c>
      <c r="CU34" s="170" t="str">
        <f>'回答結果（マスタ）'!CT34</f>
        <v>【画一的なトレーニングの実施】全社員に対し、画一的なトレーニングを実施している（例）全社員に対し、セキュリティに関わる意識の向上を目的としたトレーニングを実施している、実際の出来事やインシデントをシミュレートした実践的なトレーニングを実施している、等;【ロール（役割）に基づくトレーニングの実施】ロールベースでのトレーニングを実施している（例）管理者としての役割や職務内容に基づくトレーニングを実施している、セキュリティインシデント発生時に管理者に期待される振る舞いを念頭に置いたトレーニングを実施している、等;【継続的な改善を目的としたトレーニングの実施】継続的な改善を目的としたトレーニングを実施している（例）トレーニング結果を定量的な数値等で評価し、適宜トレーニング内容の改善を行いつつ、継続的にトレーニングを実施している、等;</v>
      </c>
      <c r="CV34" s="170" t="str">
        <f>'回答結果（マスタ）'!CU34</f>
        <v>【設計段階からのセキュリティ対策の取り込み】脅威モデリング手法を用いて設計レベルのセキュリティに関する問題を特定し、主要なテスト対象または見落とされる可能性のあるテスト対象を特定している;【自動化ツールの活用】テスト自動化ツールを採用することで、テストの一貫した実行と結果の正確な確認を実施しつつ、テストに掛かる工数を最小化している;【静的解析の実施】静的解析（コードベースでの分析）を実施している（例）コードスキャナーを使用して主要なバグを検出している、ハードコードされたパスワードや暗号鍵等がないかを確認している、等;【動的解析の実施】動的解析（実際にプログラムを実行し分析）を実施している（例）テストケースに基づきブラックボックステストを実施している、リグレッションテストを実施している、ソフトウェアがWebサービスを提供する場合はWeb アプリケーションスキャナーなどを使用して脆弱性を検出している、等;【コンポーネント（ソフトウェアを構成する部品・構成要素）の把握・適切な管理】ソフトウェアに含まれているコンポーネント（OSS等の外部ソース含む）について、脆弱性データベース等を活用し脆弱性を継続的に監視している;【継続的な改善対応】検証の結果見つかったバグを修正し、かつ開発プロセスの早い段階でバグを発見し修正するために必要なプロセスの改善を実施している;</v>
      </c>
      <c r="CW34" s="171" t="str">
        <f>'回答結果（マスタ）'!CV34</f>
        <v>100件以上</v>
      </c>
      <c r="CX34" s="171" t="str">
        <f>'回答結果（マスタ）'!CW34</f>
        <v>10件以上</v>
      </c>
      <c r="CY34" s="171" t="str">
        <f>'回答結果（マスタ）'!CX34</f>
        <v>①発注者
高知県
②概要
四国地方整備局が発注する不破原トンネル工事において現場見学会や検査を実施するにあたり、現場への移動時間が課題とされていた。本サービスでは、360度カメラのライブ配信技術を活用することにより、従来の配信サービスでは画角が限定され遠隔から自由に現場を確認することができないという技術的課題を解決。現在では本サービスを活用した遠隔地からの現場見学会や検査を実施している。
③参考URL
https://remote-field.ricoh/ja/examples/nishimatsu
④投資対効果：
・年間の現場への移動時間に係る人件費が前年比80％削減された。</v>
      </c>
      <c r="CZ34" s="171" t="str">
        <f>'回答結果（マスタ）'!CY34</f>
        <v/>
      </c>
      <c r="DA34" s="171" t="str">
        <f>'回答結果（マスタ）'!CZ34</f>
        <v/>
      </c>
      <c r="DB34" s="171" t="str">
        <f>'回答結果（マスタ）'!DA34</f>
        <v>・初期導入費用：5,000円（税抜）
・機器の購入額（1台）：RICOH THETA X 100,000円（税抜）
・サービス利用料：月額4万円（税抜）
・ホームページ：https://prv.www.ricoh.co.jp/service/remote-field</v>
      </c>
      <c r="DC34" s="171" t="str">
        <f>'回答結果（マスタ）'!DB34</f>
        <v>①発明の名称：画像処理装置、画像処理システム、画像処理方法及びプログラム
特許番号：特許第６８０５８６１号
②発明の名称：通信端末、表示方法、及びプログラム
特許番号：特許第７０１７０４５号
③発明の名称：通信システム、通信管理方法、プログラム、システム及び通信方法
特許番号：特許第６９９２３３８号</v>
      </c>
      <c r="DD34" s="171" t="str">
        <f>'回答結果（マスタ）'!DC34</f>
        <v/>
      </c>
      <c r="DE34" s="171" t="str">
        <f>'回答結果（マスタ）'!DD34</f>
        <v>・電波状態の不安定な環境では画質が低下する可能性がありますが、今後 電波状態に合わせ自動で映像設定を変更する機能をご提供する予定です。</v>
      </c>
      <c r="DF34" s="171" t="str">
        <f>'回答結果（マスタ）'!DE34</f>
        <v/>
      </c>
      <c r="DG34" s="171" t="str">
        <f>'回答結果（マスタ）'!DF34</f>
        <v>日本国の裁判所</v>
      </c>
      <c r="DH34" s="171" t="str">
        <f>'回答結果（マスタ）'!DG34</f>
        <v>日本法</v>
      </c>
      <c r="DI34" s="170" t="str">
        <f>'回答結果（マスタ）'!DH34</f>
        <v>はい</v>
      </c>
      <c r="DJ34" s="170" t="str">
        <f>'回答結果（マスタ）'!DI34</f>
        <v>はい</v>
      </c>
      <c r="DK34" s="171" t="str">
        <f>'回答結果（マスタ）'!DJ34</f>
        <v>当社が本サービスに関連してお客様に発生した損害につき賠償責任を負う場合であっても、当社は、当該事由の直接的結果として現実にお客様に発生した通常の範囲内の損害（特別損害、間接損害及び逸失利益は、これらの予見又は予見可能性の有無に関わらず、損害の範囲に含まれません。）に限り、その賠償の責を負うものとします。このとき、当社がお客様に支払う損害賠償額は、当該損害が発生した月の料金等の12か月分に相当する金額を限度とします。</v>
      </c>
      <c r="DL34" s="171" t="str">
        <f>'回答結果（マスタ）'!DK34</f>
        <v/>
      </c>
      <c r="DM34" s="171" t="str">
        <f>'回答結果（マスタ）'!DL34</f>
        <v/>
      </c>
      <c r="DN34" s="171" t="str">
        <f>'回答結果（マスタ）'!DM34</f>
        <v/>
      </c>
      <c r="DO34" s="171" t="str">
        <f>'回答結果（マスタ）'!DN34</f>
        <v/>
      </c>
      <c r="DP34" s="171" t="str">
        <f>'回答結果（マスタ）'!DO34</f>
        <v/>
      </c>
      <c r="DQ34" s="171" t="str">
        <f>'回答結果（マスタ）'!DP34</f>
        <v/>
      </c>
      <c r="DR34" s="171" t="str">
        <f>'回答結果（マスタ）'!DQ34</f>
        <v/>
      </c>
      <c r="DS34" s="171" t="str">
        <f>'回答結果（マスタ）'!DR34</f>
        <v/>
      </c>
      <c r="DT34" s="171" t="str">
        <f>'回答結果（マスタ）'!DS34</f>
        <v/>
      </c>
      <c r="DU34" s="171" t="str">
        <f>'回答結果（マスタ）'!DT34</f>
        <v/>
      </c>
      <c r="DV34" s="171" t="str">
        <f>'回答結果（マスタ）'!DU34</f>
        <v/>
      </c>
      <c r="DW34" s="171" t="str">
        <f>'回答結果（マスタ）'!DV34</f>
        <v>デジタルサービス開発本部　齊藤大輔</v>
      </c>
      <c r="DX34" s="171" t="str">
        <f>'回答結果（マスタ）'!DW34</f>
        <v>デジタルサービスカイハツホンブ　サイトウダイスケ</v>
      </c>
      <c r="DY34" s="171" t="str">
        <f>'回答結果（マスタ）'!DX34</f>
        <v>daisuke.sd.saitoh@jp.ricoh.com</v>
      </c>
      <c r="DZ34" s="170" t="str">
        <f>'回答結果（マスタ）'!DY34</f>
        <v>個人情報の取扱いに同意する</v>
      </c>
      <c r="EA34" s="170" t="str">
        <f>'回答結果（マスタ）'!DZ34</f>
        <v>著作権の取扱いに同意する</v>
      </c>
      <c r="EB34" s="170" t="str">
        <f>'回答結果（マスタ）'!EA34</f>
        <v>同意する</v>
      </c>
      <c r="EC34" s="170" t="str">
        <f>'回答結果（マスタ）'!EB34</f>
        <v>確認しました</v>
      </c>
    </row>
    <row r="35" spans="2:133" ht="75.650000000000006" customHeight="1" x14ac:dyDescent="0.55000000000000004">
      <c r="B35" s="139"/>
      <c r="C35" s="168">
        <f>'回答結果（マスタ）'!B35</f>
        <v>32</v>
      </c>
      <c r="D35" s="169">
        <f>'回答結果（マスタ）'!C35</f>
        <v>45320.515081018515</v>
      </c>
      <c r="E35" s="169">
        <f>'回答結果（マスタ）'!D35</f>
        <v>45320.525081018517</v>
      </c>
      <c r="F35" s="170" t="str">
        <f>'回答結果（マスタ）'!E35</f>
        <v>anonymous</v>
      </c>
      <c r="G35" s="170" t="str">
        <f>'回答結果（マスタ）'!F35</f>
        <v/>
      </c>
      <c r="H35" s="170" t="str">
        <f>'回答結果（マスタ）'!G35</f>
        <v/>
      </c>
      <c r="I35" s="171" t="str">
        <f>'回答結果（マスタ）'!H35</f>
        <v>Skydio合同会社</v>
      </c>
      <c r="J35" s="171" t="str">
        <f>'回答結果（マスタ）'!I35</f>
        <v>スカイディオゴウドウガイシャ</v>
      </c>
      <c r="K35" s="171" t="str">
        <f>'回答結果（マスタ）'!J35</f>
        <v>Skydio Inc.（本社、米国カリフォルニア州）、同社の子会社として日本にSkydio合同会社設立</v>
      </c>
      <c r="L35" s="171" t="str">
        <f>'回答結果（マスタ）'!K35</f>
        <v>6010403023954</v>
      </c>
      <c r="M35" s="171" t="str">
        <f>'回答結果（マスタ）'!L35</f>
        <v>50⼈以下</v>
      </c>
      <c r="N35" s="171" t="str">
        <f>'回答結果（マスタ）'!M35</f>
        <v>5,000万円超１億円以下</v>
      </c>
      <c r="O35" s="171" t="str">
        <f>'回答結果（マスタ）'!N35</f>
        <v>東京都港区北青山2-14-4 the ARGYLE aoyama 6階</v>
      </c>
      <c r="P35" s="171" t="str">
        <f>'回答結果（マスタ）'!O35</f>
        <v>https://www.skydio.com/</v>
      </c>
      <c r="Q35" s="171" t="str">
        <f>'回答結果（マスタ）'!P35</f>
        <v>無し;</v>
      </c>
      <c r="R35" s="171" t="str">
        <f>'回答結果（マスタ）'!Q35</f>
        <v>全国;</v>
      </c>
      <c r="S35" s="171" t="str">
        <f>'回答結果（マスタ）'!R35</f>
        <v>Skydio X10</v>
      </c>
      <c r="T35" s="171">
        <f>'回答結果（マスタ）'!S35</f>
        <v>0</v>
      </c>
      <c r="U35" s="171" t="str">
        <f>'回答結果（マスタ）'!T35</f>
        <v>産業用途の自律飛行型のドローンです。GPS取得が難しい環境や夜間の自律飛行性能を備え最新のNVIDIAのGPUを搭載。企業・公共等のあらゆる需要に応える事を可能にした次世代のAI駆動ドローンです。</v>
      </c>
      <c r="V35" s="171" t="str">
        <f>'回答結果（マスタ）'!U35</f>
        <v>https://www.skydio.com/x10</v>
      </c>
      <c r="W35" s="171">
        <f>'回答結果（マスタ）'!V35</f>
        <v>0</v>
      </c>
      <c r="X35" s="171" t="str">
        <f>'回答結果（マスタ）'!W35</f>
        <v>技術基準適合証明（順次取得予定）</v>
      </c>
      <c r="Y35" s="171" t="str">
        <f>'回答結果（マスタ）'!X35</f>
        <v>複数の要素技術により構成される</v>
      </c>
      <c r="Z35" s="171" t="str">
        <f>'回答結果（マスタ）'!Y35</f>
        <v/>
      </c>
      <c r="AA35" s="171" t="str">
        <f>'回答結果（マスタ）'!Z35</f>
        <v/>
      </c>
      <c r="AB35" s="171" t="str">
        <f>'回答結果（マスタ）'!AA35</f>
        <v/>
      </c>
      <c r="AC35" s="171" t="str">
        <f>'回答結果（マスタ）'!AB35</f>
        <v/>
      </c>
      <c r="AD35" s="171" t="str">
        <f>'回答結果（マスタ）'!AC35</f>
        <v>自動制御・モニタリング・フィードバック（Skydio Autonomy）</v>
      </c>
      <c r="AE35" s="171">
        <f>'回答結果（マスタ）'!AD35</f>
        <v>0</v>
      </c>
      <c r="AF35" s="171" t="str">
        <f>'回答結果（マスタ）'!AE35</f>
        <v>Skydio Inc.</v>
      </c>
      <c r="AG35" s="171" t="str">
        <f>'回答結果（マスタ）'!AF35</f>
        <v>スカイディオインク</v>
      </c>
      <c r="AH35" s="171" t="str">
        <f>'回答結果（マスタ）'!AG35</f>
        <v>0000000000000</v>
      </c>
      <c r="AI35" s="171" t="str">
        <f>'回答結果（マスタ）'!AH35</f>
        <v>3000 Clearview Way, San Mateo, CA 94402, United States</v>
      </c>
      <c r="AJ35" s="170" t="str">
        <f>'回答結果（マスタ）'!AI35</f>
        <v>続けて回答する</v>
      </c>
      <c r="AK35" s="171" t="str">
        <f>'回答結果（マスタ）'!AJ35</f>
        <v>自動制御・モニタリング・フィードバック（Skydio NightSense）</v>
      </c>
      <c r="AL35" s="171">
        <f>'回答結果（マスタ）'!AK35</f>
        <v>0</v>
      </c>
      <c r="AM35" s="171" t="str">
        <f>'回答結果（マスタ）'!AL35</f>
        <v>Skydio Inc.</v>
      </c>
      <c r="AN35" s="171" t="str">
        <f>'回答結果（マスタ）'!AM35</f>
        <v>スカイディオインク</v>
      </c>
      <c r="AO35" s="171" t="str">
        <f>'回答結果（マスタ）'!AN35</f>
        <v>0000000000000</v>
      </c>
      <c r="AP35" s="171" t="str">
        <f>'回答結果（マスタ）'!AO35</f>
        <v>3000 Clearview Way, San Mateo, CA 94402, United States</v>
      </c>
      <c r="AQ35" s="170" t="str">
        <f>'回答結果（マスタ）'!AP35</f>
        <v>続けて回答する</v>
      </c>
      <c r="AR35" s="171" t="str">
        <f>'回答結果（マスタ）'!AQ35</f>
        <v>システムの遠隔制御（Skydio Remote Flight Deck）</v>
      </c>
      <c r="AS35" s="171">
        <f>'回答結果（マスタ）'!AR35</f>
        <v>0</v>
      </c>
      <c r="AT35" s="171" t="str">
        <f>'回答結果（マスタ）'!AS35</f>
        <v>Skydio Inc.</v>
      </c>
      <c r="AU35" s="171" t="str">
        <f>'回答結果（マスタ）'!AT35</f>
        <v>スカイディオインク</v>
      </c>
      <c r="AV35" s="171" t="str">
        <f>'回答結果（マスタ）'!AU35</f>
        <v>0000000000000</v>
      </c>
      <c r="AW35" s="171" t="str">
        <f>'回答結果（マスタ）'!AV35</f>
        <v>3000 Clearview Way, San Mateo, CA 94402, United States</v>
      </c>
      <c r="AX35" s="170" t="str">
        <f>'回答結果（マスタ）'!AW35</f>
        <v>続けて回答する</v>
      </c>
      <c r="AY35" s="171" t="str">
        <f>'回答結果（マスタ）'!AX35</f>
        <v>無人航空機・ドローン（Skydio X10 Attachments）</v>
      </c>
      <c r="AZ35" s="171">
        <f>'回答結果（マスタ）'!AY35</f>
        <v>0</v>
      </c>
      <c r="BA35" s="171" t="str">
        <f>'回答結果（マスタ）'!AZ35</f>
        <v>Skydio Inc.</v>
      </c>
      <c r="BB35" s="171" t="str">
        <f>'回答結果（マスタ）'!BA35</f>
        <v>スカイディオインク</v>
      </c>
      <c r="BC35" s="171" t="str">
        <f>'回答結果（マスタ）'!BB35</f>
        <v>0000000000000</v>
      </c>
      <c r="BD35" s="171" t="str">
        <f>'回答結果（マスタ）'!BC35</f>
        <v>3000 Clearview Way, San Mateo, CA 94402, United States</v>
      </c>
      <c r="BE35" s="170" t="str">
        <f>'回答結果（マスタ）'!BD35</f>
        <v>続けて回答する</v>
      </c>
      <c r="BF35" s="171" t="str">
        <f>'回答結果（マスタ）'!BE35</f>
        <v>画像認識（物体認識・物体検出・セグメンテーション）（Semantic Scanning(仮称)）</v>
      </c>
      <c r="BG35" s="171">
        <f>'回答結果（マスタ）'!BF35</f>
        <v>0</v>
      </c>
      <c r="BH35" s="171" t="str">
        <f>'回答結果（マスタ）'!BG35</f>
        <v>Skydio Inc.</v>
      </c>
      <c r="BI35" s="171" t="str">
        <f>'回答結果（マスタ）'!BH35</f>
        <v>スカイディオインク</v>
      </c>
      <c r="BJ35" s="171" t="str">
        <f>'回答結果（マスタ）'!BI35</f>
        <v>0000000000000</v>
      </c>
      <c r="BK35" s="171" t="str">
        <f>'回答結果（マスタ）'!BJ35</f>
        <v>3000 Clearview Way, San Mateo, CA 94402, United States</v>
      </c>
      <c r="BL35" s="170" t="str">
        <f>'回答結果（マスタ）'!BK35</f>
        <v>次のセクションの回答へ進む</v>
      </c>
      <c r="BM35" s="171" t="str">
        <f>'回答結果（マスタ）'!BL35</f>
        <v/>
      </c>
      <c r="BN35" s="171" t="str">
        <f>'回答結果（マスタ）'!BM35</f>
        <v>有</v>
      </c>
      <c r="BO35" s="171" t="str">
        <f>'回答結果（マスタ）'!BN35</f>
        <v>土木構造物（道路、トンネル、橋梁、導管等の埋設物、等）;建築物（家屋、事業所、工場、畜舎、倉庫、等）;設備（建築設備、水道設備、製造設備、防災設備、等）;</v>
      </c>
      <c r="BP35" s="171" t="str">
        <f>'回答結果（マスタ）'!BO35</f>
        <v>静止画や動画データ;電磁波（赤外線、紫外線、等）データ;</v>
      </c>
      <c r="BQ35" s="171" t="str">
        <f>'回答結果（マスタ）'!BP35</f>
        <v>事前に設定したルートに基づき自律移動;操作用機器（コントローラー）と観測機器（ドローン、移動ロボット、等）を無線接続し、現場の担当者により遠隔操作;操作用機器（コントローラー）と観測機器（ドローン、移動ロボット、等）を無線接続し、遠隔地の担当者により遠隔操作;</v>
      </c>
      <c r="BR35" s="171" t="str">
        <f>'回答結果（マスタ）'!BQ35</f>
        <v>レベル3：実装（製品・サービスとして提供されている）</v>
      </c>
      <c r="BS35" s="171" t="str">
        <f>'回答結果（マスタ）'!BR35</f>
        <v>【どのような調査対象のデータを取得できますか？】
Skydio X10は、6つの魚眼カメラにより360度の情報を取得・GPU/機体搭載ソフトで自己位置推定・飛行制御を行い、GPSが取得し難い橋梁下の点検や屋内環境で広く利用が可能です。これらの特徴から、下記の様な運用が可能となります。これら、Skydio製機体に標準搭載された自律飛行技術を「Skydio Autonomy」と呼び、誰でも簡単に高度な飛行を安全に行うことが可能となります。
米国では11月より提供を開始しており、日本では現在提供に向けて予約を受け付けております。国内においても下記のような用途への利用が見込まれます。
「Skydio Autonomy」参照先：https://www.skydio.com/skydio-autonomy
1)土木構造物（道路、トンネル、橋梁、導管等の埋設物、等）
Skydio X10は最大6400万画素と640 x 512 ピクセル高解像度の赤外線レンズを同時に備えたメインカメラジンバルによって可視・赤外線写真・動画の撮影が可能です。
0.1mmのクラック検査に役立つカメラセンサーのほか、カメラジンバル「VT300-L」には最大2800ルーメンのフラッシュライトも搭載されており、従来のドローンでは点検が難しかった暗所環境の異常検知についても十分な照度を確保しデータの取得が可能となります。
また、Skydio X10の赤外線カメラには同様の機体サイズでは市場初となる「FLIR Boson+ sensor」が採用されており、より高精細な赤外線による点検だけでなく、放射測定(radiometry)による温度の判定が可能となりより高度な点検作業が可能となります。
2)建築物（家屋、事業所、工場、畜舎、倉庫、等）
Skydio X10は、建築物の点検や各種産業施設の現状確認などを目的に用いることが可能です。要素技術である「Skydio Autonomy」によりGPS(GNSS)が取得しづらい屋内環境での撮影に活かせるほか、各種建築物の外壁点検、温度判定などの点検利用も可能となります。
3)設備（建築設備、水道設備、製造設備、防災設備、等）
Skydio X10は、水道・電力設備などの点検に用いられることが考えられます。これら設備では、GPSの取得が困難な環境下や電力設備による電磁影響で従来のドローンの姿勢制御技術では安定した飛行が困難となる場合も考えられます。Skydio X10は先述の要素技術の特徴を活かし、容易かつ安全に対象箇所の画像・映像データの取得に活用が可能です。
また、特に電力設備などは搭載された赤外線カメラにより異常箇所を温度差・温度測定によって検知することで、異常箇所の特定・早期対応に繋がる点検利用に用いられています。
また、既に発表済みの「Semantic Scanning(参照)」機能のコンセプトでは、ドローンに初めて搭載された「NVIDIA Jetson Orin」のGPUチップによって従来機の10倍の計算能力によって対象構造物を自動的に認識し、最適な飛行・撮影を機体自身が更に自律的に認識し最適な挙動実施することでAI駆動のドローンを用いた点検作業を目指します。
参照：https://www.skydio.com/blog/revolutionizing-utility-operations-with-the-skydio-x10-the-future-of-drone-technology-for
【どのような種類のデータを取得しますか？】
最大6400万画素と640 x 512 ピクセル高解像度の赤外線レンズを同時に備えたメインカメラジンバルによって可視・赤外線写真・動画の撮影が可能です。また、赤外線カメラモジュールは温度測定機能を有し、より高度な異常箇所の判定作業への活用も可能です。
【どのような方法で機器の設置・移動を行いますか？】
Skydio X10は、本体となる機体と運用Appである「Flight Deck」がインストールされたSkydio X10 Controller（プロポ）によって、それら機器間の無線通信によって飛行が可能です。
Skydio X10では、LTE/5Gといった移動通信に対応した通信モジュールを備えより冗長性が確保され、遠隔・安全なドローン運用に必要な移動通信との連携機能を提供しております。また、この特性を活かし、離れた場所にいる操縦者が移動通信を介して機体を遠隔制御する「Skydio Remote Flight Deck（参照）」機能を提供可能です。この機能を用いることで、迅速かつ遠隔の被災状況の把握に役立てるなどの運用が見込めるだけでなく、災害対策本部から直接現場にある機体を操作するなど、状況に応じてより適切な運用方法を提供することが見込めます。
参照：https://www.skydio.com/remote-flight-deck</v>
      </c>
      <c r="BT35" s="171" t="str">
        <f>'回答結果（マスタ）'!BS35</f>
        <v>・サイズ：79cm x 65cm x 14.5cm
・最大離陸重量：2.49kg
・最大運用時間：40分
・移動速度：72.42km/h(最高速度)
・制御可能距離：最大12km
※制御可能距離は使用する電波周波数帯や出力について変動します。
※LTEなどの移動通信を用いた場合の最大飛行半径は移動通信に依存します。
・動作環境温度：-20°C to 45°C
・リモートID適合状況：適合予定（内蔵型）
・その他詳細は製品ページを参照ください。
「Skydio X10」参照ページ：https://www.skydio.com/x10</v>
      </c>
      <c r="BU35" s="171" t="str">
        <f>'回答結果（マスタ）'!BT35</f>
        <v>カメラジンバル：
・VT300-Z
・VT300-L
詳細は下記製品仕様ページを参照ください。
https://www.skydio.com/x10/technical-specs</v>
      </c>
      <c r="BV35" s="171" t="str">
        <f>'回答結果（マスタ）'!BU35</f>
        <v>有</v>
      </c>
      <c r="BW35" s="171" t="str">
        <f>'回答結果（マスタ）'!BV35</f>
        <v>取得したデータの傾向を分析することで経年劣化（亀裂、傷、欠損、動作異常、異音、異常振動、温度異常、漏えい電流、漏えいガス、等）の予兆を検知;</v>
      </c>
      <c r="BX35" s="171" t="str">
        <f>'回答結果（マスタ）'!BW35</f>
        <v>レベル3：実装（製品・サービスとして提供されている）</v>
      </c>
      <c r="BY35" s="171" t="str">
        <f>'回答結果（マスタ）'!BX35</f>
        <v>「Radiometric Thermal Camera」放射測定(radiometry)による温度の判定
Skydio X10のカメラジンバルでは、Radiometric Thermal Cameraが搭載されており、温度差のみの判定に限らず撮影対象の温度判定が可能です。温度判定を行うことでより高度かつ撮影後に人の作業が必要となる修復作業等のための優先順位判断決定など、よりドローンによる赤外線点検の幅を広げることが可能です。</v>
      </c>
      <c r="BZ35" s="171" t="str">
        <f>'回答結果（マスタ）'!BY35</f>
        <v>ISO/IEC 27001認証;</v>
      </c>
      <c r="CA35" s="171" t="str">
        <f>'回答結果（マスタ）'!BZ35</f>
        <v>両方取得していない</v>
      </c>
      <c r="CB35" s="171" t="str">
        <f>'回答結果（マスタ）'!CA35</f>
        <v/>
      </c>
      <c r="CC35" s="170" t="str">
        <f>'回答結果（マスタ）'!CB35</f>
        <v/>
      </c>
      <c r="CD35" s="171" t="str">
        <f>'回答結果（マスタ）'!CC35</f>
        <v/>
      </c>
      <c r="CE35" s="171">
        <f>'回答結果（マスタ）'!CD35</f>
        <v>0</v>
      </c>
      <c r="CF35" s="171" t="str">
        <f>'回答結果（マスタ）'!CE35</f>
        <v>国内外発刊のガイドラインに準拠した脆弱性検査を実施している</v>
      </c>
      <c r="CG35" s="170" t="str">
        <f>'回答結果（マスタ）'!CF35</f>
        <v>Skydioの脆弱性評価はNIST 800-53規格に準拠しています。Skydioの脆弱性検査方法は、SOC2 TypeIIおよびISO 27001:2022の監査でレビューおよびテストされています。</v>
      </c>
      <c r="CH35" s="170" t="str">
        <f>'回答結果（マスタ）'!CG35</f>
        <v>脆弱性スキャン　※パッチの適用状況等を診断する;ペネトレーションテスト　※疑似的な攻撃を試みることで攻撃への耐性を確認する;静的アプリケーション・セキュリティ・テスト　※ソースコードのコーディングを分析し、脆弱性を検出する;動的アプリケーション・セキュリティ・テスト　※実行されるアプリケーションに対し、攻撃を仕掛け、脆弱性を検出する;</v>
      </c>
      <c r="CI35" s="170" t="str">
        <f>'回答結果（マスタ）'!CH35</f>
        <v/>
      </c>
      <c r="CJ35" s="170" t="str">
        <f>'回答結果（マスタ）'!CI35</f>
        <v/>
      </c>
      <c r="CK35" s="171" t="str">
        <f>'回答結果（マスタ）'!CJ35</f>
        <v>アメリカ合衆国</v>
      </c>
      <c r="CL35" s="171" t="str">
        <f>'回答結果（マスタ）'!CK35</f>
        <v>お客様のデータは、データが保存されている状態ではAWS AES-256暗号化規格で保護されています。データが伝送中の場合は、TLS 1.2/1.3を用い、適切な暗号化規格が適用されています。</v>
      </c>
      <c r="CM35" s="170" t="str">
        <f>'回答結果（マスタ）'!CL35</f>
        <v>【ネットワーク制御・ウィルス対策に関する機能】ネットワーク制御・管理に関する機能やウィルス対策などのセキュリティに関する機能を有している（例）DNSリゾルバ、DNSサーバ、ウィルス対策ソフトウェア、暗号化ソフトウェア、等;【データ等へのアクセス制御機能】データへのアクセスを制御するよう設計されている、また、システムやデバイスを制御する機能へのアクセスを制御するように設計されている（例）バックアップサービス、リカバリマネージャー、NAS、SAN、等;【コンピューティングリソース等に対するアクセス権限機能】コンピューティングリソース（CPU、メモリ、ストレージ）、または、ネットワークにアクセスする権限を有している（例） OS、ハイパーバイザー（仮想化基盤ソフトウェア）、 等;【管理者権限機能】一般ユーザから管理者権限へ昇格させる機能を有している、または、管理者権限で動作するように設計されている（例）ID管理システム、等;</v>
      </c>
      <c r="CN35" s="170" t="str">
        <f>'回答結果（マスタ）'!CM35</f>
        <v>【アクセス権限管理】ソフトウェア及びプラットフォームのユーザーに対し認証機能を使用し、ユーザーごとに扱うデータのトランザクションに係るリスクを踏まえ、アクセス権限を管理している（例）多要素認証機能、シングルサインオン機能、等;【アクセス元の識別、対処】ソフトウェア及びプラットフォームにアクセスするサービスごとに識別・認証し、システム内での通信や情報のやり取りが正当なサービスやアプリケーションとの間で行われ不正なアクセスや通信を防止するよう管理している;【付与する権限の最小化】ソフトウェア及びプラットフォームへのアクセス権はユーザーごとに必要最低限の範囲で付与し、重要な資産への不正アクセスを防止している（例）アクセス権管理専用のプラットフォームを使用し個々の管理者を識別している、等;【ネットワークの保護】ソフトウェア、プラットフォーム及び関連データへの直接アクセスを最小限に抑えるため、ネットワークを保護している（例）インターネットと社内基幹系業務システムとの分離（ネットワーク分離）、プロキシの利用、SDP（Software Defined Perimeter）の利用、ファイアウォールの利用、リモートアクセス管理の実施、等;</v>
      </c>
      <c r="CO35" s="170" t="str">
        <f>'回答結果（マスタ）'!CN35</f>
        <v>【データ（資産）の特定、ラベル付け・保護】データ資産の特定、重要度と影響で分類、管理ポリシーの策定を実施の上、データ侵害への対応（例：暗号化制御、データ難読化対応等）、攻撃時の回復手順策定を実施している;【付与する権限の最小化、アクセスレベルの設定】データ資産への不正なアクセスを防止するため、ユーザーに必要最小範囲へのアクセス権の付与や職掌権限にもとづく適切なアクセスレベルの設定を実施している（例）属性情報ベースのアクセス権制御（ABAC）等;【データの暗号化】ローカルストレージ上で保存され外部へ送信されるデータに対して、不正アクセスを防止するための認証、暗号化を施している。また、デバイスへの物理的なセキュリティの確保、損傷ファイルのリカバリ手順の策定、構成管理などを実施している;【通信の暗号化】ネットワークに対する不正な接続を防止するための適切な対策を実施している。また、データを送受信するにあたり、脆弱性の少ないプロトコルを使用している（例）TLS 1.3プロトコルの利用 等;【データのバックアップ】障害発生時、迅速な復旧作業が可能となるよう障害時対応計画を策定し、その有効性を確認している。また、データ消失等の事態に備え、バックアップ及びリストアの仕組みを実装し、その有効性を確認している;</v>
      </c>
      <c r="CP35" s="170" t="str">
        <f>'回答結果（マスタ）'!CO35</f>
        <v>ソフトウェア・コンポーネントを管理している</v>
      </c>
      <c r="CQ35" s="170" t="str">
        <f>'回答結果（マスタ）'!CP35</f>
        <v>プラットフォーム上の全てのソフトウェア（サードパーティ製ソフトウェア、OSSを含む）のソフトウェア・コンポーネントのインベントリ（ソフトウェア部品表（SBOM：software bill of materials））を作成しており、かつ、SBOM データを標準フォーマットで管理している（例）SPDX（Software Package Data Exchange）、CycloneDX、SWID タグ（Software Identification タグ）、等</v>
      </c>
      <c r="CR35" s="170" t="str">
        <f>'回答結果（マスタ）'!CQ35</f>
        <v>【パッチ適用への活用】ソフトウェア・コンポーネントのインベントリ（ソフトウェア部品表（SBOM：software bill of materials））を活用し、効率的に適切なタイミングでパッチ適用を実施している;【構成管理・変更管理プロセスへの活用】プラットフォーム上の全てのソフトウェア（サードパーティ製ソフトウェア、OSSを含む）におけるソフトウェアバージョン、適用済パッチ等の構成に関わる管理（構成管理）、リスクを最小限に抑えつつ情報システムやサービスの変更を実施するためのプロセス（変更管理）にソフトウェア・コンポーネントのインベントリ（ソフトウェア部品表（SBOM：software bill of materials））を活用している;【リスク評価への活用】プラットフォーム上の全てのソフトウェア（サードパーティ製ソフトウェア、OSSを含む）について、ソフトウェア・コンポーネントのインベントリ（ソフトウェア部品表（SBOM：software bill of materials））を活用し、脆弱性や OSS ライセンス等に関わるリスクを評価している;</v>
      </c>
      <c r="CS35" s="170" t="str">
        <f>'回答結果（マスタ）'!CR35</f>
        <v/>
      </c>
      <c r="CT35" s="170" t="str">
        <f>'回答結果（マスタ）'!CS35</f>
        <v>【イベントログ等の収集・活用】監査記録やログ記録がポリシーに従って決定、文書化され、ログ収集機能を実装している。また、その収集記録をレビューし、日常監視やセキュリティインシデント検知、運用改善等に活用している;【アクセス元の監視（脅威の検知）と対処する仕組みの実装等】管理・許可されていないソフトウェア、権限のない人員・デバイスの接続を監視・検知し、これに対応するためのポリシーと仕組みを実装している;【データ保護に関わる対策の実施】データの漏洩・改ざんを防止するため、悪質なコードの実行等の攻撃についてモニタリングを実施している。また、検知したイベントを分析し、攻撃の標的及び手法を理解するために活用している;【人（要員）に関わる対策の実施（教育等）】セキュリティインシデントの発生時を想定して、対応方針・手順の策定、人材育成を実施している （例）対応計画や復旧計画の策定・評価、緊急時対応訓練、セキュリティ管理人材の育成研修プラットフォーム上のソフトウェアのセキュリティイベントを監視している、等;【ネットワークに関わる対策の実施】不正侵入等を防ぐため、ネットワークデバイスの脆弱性に対してセキュリティ対策を実施している （例）ファイアウォールの設定、境界保護、トラフィックの監視、暗号化された新型プロトコルの利用、等;</v>
      </c>
      <c r="CU35" s="170" t="str">
        <f>'回答結果（マスタ）'!CT35</f>
        <v>【画一的なトレーニングの実施】全社員に対し、画一的なトレーニングを実施している（例）全社員に対し、セキュリティに関わる意識の向上を目的としたトレーニングを実施している、実際の出来事やインシデントをシミュレートした実践的なトレーニングを実施している、等;【ロール（役割）に基づくトレーニングの実施】ロールベースでのトレーニングを実施している（例）管理者としての役割や職務内容に基づくトレーニングを実施している、セキュリティインシデント発生時に管理者に期待される振る舞いを念頭に置いたトレーニングを実施している、等;【継続的な改善を目的としたトレーニングの実施】継続的な改善を目的としたトレーニングを実施している（例）トレーニング結果を定量的な数値等で評価し、適宜トレーニング内容の改善を行いつつ、継続的にトレーニングを実施している、等;</v>
      </c>
      <c r="CV35" s="170" t="str">
        <f>'回答結果（マスタ）'!CU35</f>
        <v>【設計段階からのセキュリティ対策の取り込み】脅威モデリング手法を用いて設計レベルのセキュリティに関する問題を特定し、主要なテスト対象または見落とされる可能性のあるテスト対象を特定している;【静的解析の実施】静的解析（コードベースでの分析）を実施している（例）コードスキャナーを使用して主要なバグを検出している、ハードコードされたパスワードや暗号鍵等がないかを確認している、等;【動的解析の実施】動的解析（実際にプログラムを実行し分析）を実施している（例）テストケースに基づきブラックボックステストを実施している、リグレッションテストを実施している、ソフトウェアがWebサービスを提供する場合はWeb アプリケーションスキャナーなどを使用して脆弱性を検出している、等;【コンポーネント（ソフトウェアを構成する部品・構成要素）の把握・適切な管理】ソフトウェアに含まれているコンポーネント（OSS等の外部ソース含む）について、脆弱性データベース等を活用し脆弱性を継続的に監視している;【継続的な改善対応】検証の結果見つかったバグを修正し、かつ開発プロセスの早い段階でバグを発見し修正するために必要なプロセスの改善を実施している;</v>
      </c>
      <c r="CW35" s="171" t="str">
        <f>'回答結果（マスタ）'!CV35</f>
        <v>2024年春より国内提供開始予定</v>
      </c>
      <c r="CX35" s="171" t="str">
        <f>'回答結果（マスタ）'!CW35</f>
        <v>順次提供を予定</v>
      </c>
      <c r="CY35" s="171" t="str">
        <f>'回答結果（マスタ）'!CX35</f>
        <v>2023年11月下旬より米国から先行して出荷開始。</v>
      </c>
      <c r="CZ35" s="171" t="str">
        <f>'回答結果（マスタ）'!CY35</f>
        <v/>
      </c>
      <c r="DA35" s="171" t="str">
        <f>'回答結果（マスタ）'!CZ35</f>
        <v/>
      </c>
      <c r="DB35" s="171">
        <f>'回答結果（マスタ）'!DA35</f>
        <v>0</v>
      </c>
      <c r="DC35" s="171" t="str">
        <f>'回答結果（マスタ）'!DB35</f>
        <v>①名称：Aircraft smart landing
特許番号：JP7143444
②名称；Performing 3D reconstruction with unmanned aerial vehicles
特許番号：JP7263630
③名称：Performing 3D reconstruction with unmanned aerial vehicle
特許番号：JP7274674</v>
      </c>
      <c r="DD35" s="171" t="str">
        <f>'回答結果（マスタ）'!DC35</f>
        <v>・無人航空機の飛行に関する許可・承認の審査要領（カテゴリーII）令和５年 12 月 26 日 最終改正（国空無機第 214607 号）
・国土交通省航空局標準マニュアル①（令和４年 12 月５日版）
・国土交通省航空局標準マニュアル②（令和４年 12 月５日版）
・国土交通省航空局標準マニュアル①（インフラ点検等）（令和４年12月５日版）
・国土交通省航空局標準マニュアル②（インフラ点検）（令和４年 12 月５日版）
・無人航空機の飛行日誌の取扱いに関するガイドライン（令和５年３月31日 制定）　
・その他航空法や電波法に係る法令　等</v>
      </c>
      <c r="DE35" s="171" t="str">
        <f>'回答結果（マスタ）'!DD35</f>
        <v>利用の際にはスペック情報を参照いただきますようよろしくお願い致します。また飛行条件によって航空局へ特定飛行の飛行許可申請の必要がございます。詳しくは我々メーカーまたはお買い求めされる販売店へとお問い合わせください。</v>
      </c>
      <c r="DF35" s="171" t="str">
        <f>'回答結果（マスタ）'!DE35</f>
        <v>Skydio X10では、従来のSkydioが提供する製品からハードウェア・ソフトウェアの両面で飛躍した機能・性能を提供します。史上（市場）初となる小型ドローンによる夜間の障害物を検知・回避する「NightSense」機能や、「NVIDIA Jetson Orin」 GPUの搭載、「FLIR Boson+ sensor」放射測定赤外線カメラによる温度判定などハード・ソフト・AI駆動の演算能力の向上によって従来ドローンが利用できなかった環境条件においても小-中型クラスのドローン製品において唯一無二のパフォーマンスを提供します。</v>
      </c>
      <c r="DG35" s="171" t="str">
        <f>'回答結果（マスタ）'!DF35</f>
        <v>アメリカ合衆国カリフォルニア州</v>
      </c>
      <c r="DH35" s="171" t="str">
        <f>'回答結果（マスタ）'!DG35</f>
        <v>アメリカ合衆国カリフォルニア州</v>
      </c>
      <c r="DI35" s="170" t="str">
        <f>'回答結果（マスタ）'!DH35</f>
        <v>はい</v>
      </c>
      <c r="DJ35" s="170" t="str">
        <f>'回答結果（マスタ）'!DI35</f>
        <v>いいえ</v>
      </c>
      <c r="DK35" s="171" t="str">
        <f>'回答結果（マスタ）'!DJ35</f>
        <v/>
      </c>
      <c r="DL35" s="171" t="str">
        <f>'回答結果（マスタ）'!DK35</f>
        <v>両当事者における最大の責任は、知的財産権の侵害に関する補償を除いて、前の12か月に支払われた料金に制限され、特別損害は適用外です。</v>
      </c>
      <c r="DM35" s="171" t="str">
        <f>'回答結果（マスタ）'!DL35</f>
        <v>0</v>
      </c>
      <c r="DN35" s="171" t="str">
        <f>'回答結果（マスタ）'!DM35</f>
        <v>0</v>
      </c>
      <c r="DO35" s="171" t="str">
        <f>'回答結果（マスタ）'!DN35</f>
        <v>0</v>
      </c>
      <c r="DP35" s="171" t="str">
        <f>'回答結果（マスタ）'!DO35</f>
        <v>0</v>
      </c>
      <c r="DQ35" s="171" t="str">
        <f>'回答結果（マスタ）'!DP35</f>
        <v>無し</v>
      </c>
      <c r="DR35" s="171" t="str">
        <f>'回答結果（マスタ）'!DQ35</f>
        <v>存在する</v>
      </c>
      <c r="DS35" s="171" t="str">
        <f>'回答結果（マスタ）'!DR35</f>
        <v>Skydio Inc. / アメリカ合衆国</v>
      </c>
      <c r="DT35" s="171" t="str">
        <f>'回答結果（マスタ）'!DS35</f>
        <v>Skydio Inc.</v>
      </c>
      <c r="DU35" s="171" t="str">
        <f>'回答結果（マスタ）'!DT35</f>
        <v/>
      </c>
      <c r="DV35" s="171" t="str">
        <f>'回答結果（マスタ）'!DU35</f>
        <v>0</v>
      </c>
      <c r="DW35" s="171" t="str">
        <f>'回答結果（マスタ）'!DV35</f>
        <v>規制・公共政策渉外部 / 中新 健太</v>
      </c>
      <c r="DX35" s="171" t="str">
        <f>'回答結果（マスタ）'!DW35</f>
        <v>キセイ・コウキョウセイサクショウガイブ / ナカニイ ケンタ</v>
      </c>
      <c r="DY35" s="171" t="str">
        <f>'回答結果（マスタ）'!DX35</f>
        <v>メールアドレス：kenta.nakanii@skydio.com
受付時間：平日午前9:00-午後18:00</v>
      </c>
      <c r="DZ35" s="170" t="str">
        <f>'回答結果（マスタ）'!DY35</f>
        <v>個人情報の取扱いに同意する</v>
      </c>
      <c r="EA35" s="170" t="str">
        <f>'回答結果（マスタ）'!DZ35</f>
        <v>著作権の取扱いに同意する</v>
      </c>
      <c r="EB35" s="170" t="str">
        <f>'回答結果（マスタ）'!EA35</f>
        <v>同意する</v>
      </c>
      <c r="EC35" s="170" t="str">
        <f>'回答結果（マスタ）'!EB35</f>
        <v>確認しました</v>
      </c>
    </row>
    <row r="36" spans="2:133" ht="75.650000000000006" customHeight="1" x14ac:dyDescent="0.55000000000000004">
      <c r="B36" s="139"/>
      <c r="C36" s="168">
        <f>'回答結果（マスタ）'!B36</f>
        <v>33</v>
      </c>
      <c r="D36" s="169">
        <f>'回答結果（マスタ）'!C36</f>
        <v>45320.526145833333</v>
      </c>
      <c r="E36" s="169">
        <f>'回答結果（マスタ）'!D36</f>
        <v>45320.535567129627</v>
      </c>
      <c r="F36" s="170" t="str">
        <f>'回答結果（マスタ）'!E36</f>
        <v>anonymous</v>
      </c>
      <c r="G36" s="170" t="str">
        <f>'回答結果（マスタ）'!F36</f>
        <v/>
      </c>
      <c r="H36" s="170" t="str">
        <f>'回答結果（マスタ）'!G36</f>
        <v/>
      </c>
      <c r="I36" s="171" t="str">
        <f>'回答結果（マスタ）'!H36</f>
        <v>Skydio合同会社</v>
      </c>
      <c r="J36" s="171" t="str">
        <f>'回答結果（マスタ）'!I36</f>
        <v>スカイディオゴウドウガイシャ</v>
      </c>
      <c r="K36" s="171" t="str">
        <f>'回答結果（マスタ）'!J36</f>
        <v>Skydio Inc.（本社、米国カリフォルニア州）、同社の子会社として日本にSkydio合同会社設立</v>
      </c>
      <c r="L36" s="171" t="str">
        <f>'回答結果（マスタ）'!K36</f>
        <v>6010403023954</v>
      </c>
      <c r="M36" s="171" t="str">
        <f>'回答結果（マスタ）'!L36</f>
        <v>50⼈以下</v>
      </c>
      <c r="N36" s="171" t="str">
        <f>'回答結果（マスタ）'!M36</f>
        <v>5,000万円超１億円以下</v>
      </c>
      <c r="O36" s="171" t="str">
        <f>'回答結果（マスタ）'!N36</f>
        <v>東京都港区北青山2-14-4 the ARGYLE aoyama 6階</v>
      </c>
      <c r="P36" s="171" t="str">
        <f>'回答結果（マスタ）'!O36</f>
        <v>https://www.skydio.com/</v>
      </c>
      <c r="Q36" s="171" t="str">
        <f>'回答結果（マスタ）'!P36</f>
        <v>無し;</v>
      </c>
      <c r="R36" s="171" t="str">
        <f>'回答結果（マスタ）'!Q36</f>
        <v>全国;</v>
      </c>
      <c r="S36" s="171" t="str">
        <f>'回答結果（マスタ）'!R36</f>
        <v>Skydio 3D Scan</v>
      </c>
      <c r="T36" s="171">
        <f>'回答結果（マスタ）'!S36</f>
        <v>0</v>
      </c>
      <c r="U36" s="171" t="str">
        <f>'回答結果（マスタ）'!T36</f>
        <v>Skydio製機体に搭載可能な自律飛行支援ソフトウェアです。対象の三次元構造物に対して3次元モデル撮影に必要な飛行計画・撮影を自律化します。デジタルツインデータ等としての活用ができます。</v>
      </c>
      <c r="V36" s="171" t="str">
        <f>'回答結果（マスタ）'!U36</f>
        <v>https://www.skydio.com/3d-scan</v>
      </c>
      <c r="W36" s="171">
        <f>'回答結果（マスタ）'!V36</f>
        <v>0</v>
      </c>
      <c r="X36" s="171">
        <f>'回答結果（マスタ）'!W36</f>
        <v>0</v>
      </c>
      <c r="Y36" s="171" t="str">
        <f>'回答結果（マスタ）'!X36</f>
        <v>複数の要素技術により構成される</v>
      </c>
      <c r="Z36" s="171" t="str">
        <f>'回答結果（マスタ）'!Y36</f>
        <v/>
      </c>
      <c r="AA36" s="171" t="str">
        <f>'回答結果（マスタ）'!Z36</f>
        <v/>
      </c>
      <c r="AB36" s="171" t="str">
        <f>'回答結果（マスタ）'!AA36</f>
        <v/>
      </c>
      <c r="AC36" s="171" t="str">
        <f>'回答結果（マスタ）'!AB36</f>
        <v/>
      </c>
      <c r="AD36" s="171" t="str">
        <f>'回答結果（マスタ）'!AC36</f>
        <v>自動制御・モニタリング・フィードバック（Skydio Autonomy）</v>
      </c>
      <c r="AE36" s="171">
        <f>'回答結果（マスタ）'!AD36</f>
        <v>0</v>
      </c>
      <c r="AF36" s="171" t="str">
        <f>'回答結果（マスタ）'!AE36</f>
        <v>Skydio Inc.</v>
      </c>
      <c r="AG36" s="171" t="str">
        <f>'回答結果（マスタ）'!AF36</f>
        <v>スカイディオインク</v>
      </c>
      <c r="AH36" s="171" t="str">
        <f>'回答結果（マスタ）'!AG36</f>
        <v>0000000000000</v>
      </c>
      <c r="AI36" s="171" t="str">
        <f>'回答結果（マスタ）'!AH36</f>
        <v>3000 Clearview Way, San Mateo, CA 94402, United States</v>
      </c>
      <c r="AJ36" s="170" t="str">
        <f>'回答結果（マスタ）'!AI36</f>
        <v>続けて回答する</v>
      </c>
      <c r="AK36" s="171" t="str">
        <f>'回答結果（マスタ）'!AJ36</f>
        <v>無人航空機・ドローン（Skydio製各種機体、「Skydio 2+」「Skydio X2」「Skydio X10」）</v>
      </c>
      <c r="AL36" s="171">
        <f>'回答結果（マスタ）'!AK36</f>
        <v>0</v>
      </c>
      <c r="AM36" s="171" t="str">
        <f>'回答結果（マスタ）'!AL36</f>
        <v>Skydio Inc.</v>
      </c>
      <c r="AN36" s="171" t="str">
        <f>'回答結果（マスタ）'!AM36</f>
        <v>スカイディオインク</v>
      </c>
      <c r="AO36" s="171" t="str">
        <f>'回答結果（マスタ）'!AN36</f>
        <v>0000000000000</v>
      </c>
      <c r="AP36" s="171" t="str">
        <f>'回答結果（マスタ）'!AO36</f>
        <v>3000 Clearview Way, San Mateo, CA 94402, United States</v>
      </c>
      <c r="AQ36" s="170" t="str">
        <f>'回答結果（マスタ）'!AP36</f>
        <v>次のセクションの回答へ進む</v>
      </c>
      <c r="AR36" s="171" t="str">
        <f>'回答結果（マスタ）'!AQ36</f>
        <v/>
      </c>
      <c r="AS36" s="171">
        <f>'回答結果（マスタ）'!AR36</f>
        <v>0</v>
      </c>
      <c r="AT36" s="171" t="str">
        <f>'回答結果（マスタ）'!AS36</f>
        <v/>
      </c>
      <c r="AU36" s="171" t="str">
        <f>'回答結果（マスタ）'!AT36</f>
        <v/>
      </c>
      <c r="AV36" s="171" t="str">
        <f>'回答結果（マスタ）'!AU36</f>
        <v/>
      </c>
      <c r="AW36" s="171" t="str">
        <f>'回答結果（マスタ）'!AV36</f>
        <v/>
      </c>
      <c r="AX36" s="170" t="str">
        <f>'回答結果（マスタ）'!AW36</f>
        <v/>
      </c>
      <c r="AY36" s="171" t="str">
        <f>'回答結果（マスタ）'!AX36</f>
        <v/>
      </c>
      <c r="AZ36" s="171">
        <f>'回答結果（マスタ）'!AY36</f>
        <v>0</v>
      </c>
      <c r="BA36" s="171" t="str">
        <f>'回答結果（マスタ）'!AZ36</f>
        <v/>
      </c>
      <c r="BB36" s="171" t="str">
        <f>'回答結果（マスタ）'!BA36</f>
        <v/>
      </c>
      <c r="BC36" s="171" t="str">
        <f>'回答結果（マスタ）'!BB36</f>
        <v/>
      </c>
      <c r="BD36" s="171" t="str">
        <f>'回答結果（マスタ）'!BC36</f>
        <v/>
      </c>
      <c r="BE36" s="170" t="str">
        <f>'回答結果（マスタ）'!BD36</f>
        <v/>
      </c>
      <c r="BF36" s="171" t="str">
        <f>'回答結果（マスタ）'!BE36</f>
        <v/>
      </c>
      <c r="BG36" s="171" t="str">
        <f>'回答結果（マスタ）'!BF36</f>
        <v/>
      </c>
      <c r="BH36" s="171" t="str">
        <f>'回答結果（マスタ）'!BG36</f>
        <v/>
      </c>
      <c r="BI36" s="171" t="str">
        <f>'回答結果（マスタ）'!BH36</f>
        <v/>
      </c>
      <c r="BJ36" s="171" t="str">
        <f>'回答結果（マスタ）'!BI36</f>
        <v/>
      </c>
      <c r="BK36" s="171" t="str">
        <f>'回答結果（マスタ）'!BJ36</f>
        <v/>
      </c>
      <c r="BL36" s="170" t="str">
        <f>'回答結果（マスタ）'!BK36</f>
        <v/>
      </c>
      <c r="BM36" s="171" t="str">
        <f>'回答結果（マスタ）'!BL36</f>
        <v/>
      </c>
      <c r="BN36" s="171" t="str">
        <f>'回答結果（マスタ）'!BM36</f>
        <v>有</v>
      </c>
      <c r="BO36" s="171" t="str">
        <f>'回答結果（マスタ）'!BN36</f>
        <v>土木構造物（道路、トンネル、橋梁、導管等の埋設物、等）;設備（建築設備、水道設備、製造設備、防災設備、等）;建築物（家屋、事業所、工場、畜舎、倉庫、等）;</v>
      </c>
      <c r="BP36" s="171" t="str">
        <f>'回答結果（マスタ）'!BO36</f>
        <v>静止画や動画データ;電磁波（赤外線、紫外線、等）データ;</v>
      </c>
      <c r="BQ36" s="171" t="str">
        <f>'回答結果（マスタ）'!BP36</f>
        <v>事前に設定したルートに基づき自律移動;操作用機器（コントローラー）と観測機器（ドローン、移動ロボット、等）を無線接続し、現場の担当者により遠隔操作;</v>
      </c>
      <c r="BR36" s="171" t="str">
        <f>'回答結果（マスタ）'!BQ36</f>
        <v>レベル3：実装（製品・サービスとして提供されている）</v>
      </c>
      <c r="BS36" s="171" t="str">
        <f>'回答結果（マスタ）'!BR36</f>
        <v>【どのような調査対象のデータを取得できますか？】
「Skydio 3D Scan」はSkydio製の機体各種、「Skydio 2+」・「Skydio X2」・「Skydio X10」にオプションソフトウェア機能として提供可能で、橋梁や通信鉄塔の点検、建設中の構造物の進捗管理などのため、3次元モデルを成果物として作成するために必要な多数の画像撮影を効率的に・容易に誰でも自律的に行うことを補助する機能です。
また、「Skydio 3D Scan」は一つのライセンスの中で撮影対象に応じた複数の撮影機能を提供します。
1)土木構造物（道路、トンネル、橋梁、導管等の埋設物、等）
「2D Capture」や「3D Capture」を利用し、砂防堰堤などの土木構造物の現況確認のため、3次元データの撮影を自動・自律化するための飛行支援機能を提供します。
画面上に表示されるAR(Augmented Reality：拡張現実）表示を参照しながら対象範囲を決定することで、対象範囲内の地形や据えられた構造物に対して、ユーザーの設定した一定の離隔距離とラップ率(撮影画像間の重ねる度合い)に基づき飛行計画及び飛行を自律的に実施します。
「2D Capture」参照先：https://support.skydio.com/hc/en-us/articles/4403006753179-How-to-use-2D-Capture-with-Skydio-3D-Scan
2)建築物（家屋、事業所、工場、畜舎、倉庫、等）
建築物全体の現況を3次元データとして記録・保存するための飛行支援機能として利用されます。網羅的な3次元データに必要な多数の画像撮影が自動・自律的に、そして安全に行えることから点検業務への利用のほか文化的に価値の高い構造物の3次元データの撮影などにも用いられています。
また、撮影後のデータは外部の3次元データ処理ソフトウェアと組み合わせて利用することで、対象となる箇所の画像と3次元モデルを紐付けてデータ管理するなどの利用がされております。
3)設備（建築設備、水道設備、製造設備、防災設備、等）
変電所をはじめ水管設備の通った構造物など、様々な設備の現況を網羅的に記録・保存するための手法として利用されております。建築物の利用例と同様に、点検対象箇所と3次元データに変換した3次元モデルとを紐づけてデータ管理するなどの利用がされております。
【どのような種類のデータを取得しますか？】
「Skydio 3D Scan」機能を利用可能な「Skydio 2/2+」「Skydio X2」「Skydio X10」の各種機体では、可視画像・映像と赤外線カメラによる画像・映像データを取得可能です。（赤外線カメラ搭載はSkydio X2/X10のみ。）
【どのような方法で機器の設置・移動を行いますか？】
「Skydio 3D Scan機能を利用可能な各種機体は、機体と各種コントローラー（プロポ）間の無線通信によって飛行が可能です。画面上に表示されるAR(Augmented Reality：拡張現実）表示を参照しながら対象範囲を決定することで、対象範囲内の地形や据えられた構造物に対して、ユーザーの設定した一定の離隔距離とラップ率(撮影画像間の重ねる度合い)に基づき飛行計画及び飛行を自律的に実施します。</v>
      </c>
      <c r="BT36" s="171" t="str">
        <f>'回答結果（マスタ）'!BS36</f>
        <v>「Skydio 3D Scan」をインストール可能な各種Skydio製品の機体スペックは下記参照先の通り。
・Skydio 2+: https://www.skydio.com/skydio-2-plus-enterprise
・Skydio X2: https://www.skydio.com/skydio-x2
・Skydio X10: https://www.skydio.com/x10</v>
      </c>
      <c r="BU36" s="171" t="str">
        <f>'回答結果（マスタ）'!BT36</f>
        <v>「Skydio 3D Scan」をインストール可能な各種Skydio製品の機体カメラスペックは下記参照先の通り。
・Skydio 2+: https://www.skydio.com/skydio-2-plus-enterprise
・Skydio X2: https://www.skydio.com/skydio-x2
・Skydio X10: https://www.skydio.com/x10</v>
      </c>
      <c r="BV36" s="171" t="str">
        <f>'回答結果（マスタ）'!BU36</f>
        <v>有</v>
      </c>
      <c r="BW36" s="171" t="str">
        <f>'回答結果（マスタ）'!BV36</f>
        <v>取得した画像データから3次元データへの再現度レベルを簡易的に把握;</v>
      </c>
      <c r="BX36" s="171" t="str">
        <f>'回答結果（マスタ）'!BW36</f>
        <v>レベル3：実装（製品・サービスとして提供されている）</v>
      </c>
      <c r="BY36" s="171" t="str">
        <f>'回答結果（マスタ）'!BX36</f>
        <v>「Skydio 3D Scan」で提供する各種機能には、「Edge Model Viewer」機能が共通して利用可能で、対象3次元物体に対して、撮影画像から簡易的な3次元モデルを生成可能で、撮影の網羅性を飛行後にその場で判断が可能です。この機能を用いることでユーザーは撮影範囲の欠損などの手戻りの可能性を低く現場運用することが可能です。
「Edge Model Viewer」参照先：https://support.skydio.com/hc/en-us/articles/4402393281563-How-to-use-the-Edge-Model-Viewer-in-Skydio-3D-Scan</v>
      </c>
      <c r="BZ36" s="171" t="str">
        <f>'回答結果（マスタ）'!BY36</f>
        <v>ISO/IEC 27001認証;</v>
      </c>
      <c r="CA36" s="171" t="str">
        <f>'回答結果（マスタ）'!BZ36</f>
        <v>両方取得していない</v>
      </c>
      <c r="CB36" s="171" t="str">
        <f>'回答結果（マスタ）'!CA36</f>
        <v/>
      </c>
      <c r="CC36" s="170" t="str">
        <f>'回答結果（マスタ）'!CB36</f>
        <v/>
      </c>
      <c r="CD36" s="171" t="str">
        <f>'回答結果（マスタ）'!CC36</f>
        <v/>
      </c>
      <c r="CE36" s="171">
        <f>'回答結果（マスタ）'!CD36</f>
        <v>0</v>
      </c>
      <c r="CF36" s="171" t="str">
        <f>'回答結果（マスタ）'!CE36</f>
        <v>国内外発刊のガイドラインに準拠した脆弱性検査を実施している</v>
      </c>
      <c r="CG36" s="170" t="str">
        <f>'回答結果（マスタ）'!CF36</f>
        <v>Skydioの脆弱性評価はNIST 800-53規格に準拠しています。Skydioの脆弱性検査方法は、SOC2 TypeIIおよびISO 27001:2022の監査でレビューおよびテストされています。</v>
      </c>
      <c r="CH36" s="170" t="str">
        <f>'回答結果（マスタ）'!CG36</f>
        <v>ペネトレーションテスト　※疑似的な攻撃を試みることで攻撃への耐性を確認する;脆弱性スキャン　※パッチの適用状況等を診断する;静的アプリケーション・セキュリティ・テスト　※ソースコードのコーディングを分析し、脆弱性を検出する;動的アプリケーション・セキュリティ・テスト　※実行されるアプリケーションに対し、攻撃を仕掛け、脆弱性を検出する;</v>
      </c>
      <c r="CI36" s="170" t="str">
        <f>'回答結果（マスタ）'!CH36</f>
        <v/>
      </c>
      <c r="CJ36" s="170" t="str">
        <f>'回答結果（マスタ）'!CI36</f>
        <v/>
      </c>
      <c r="CK36" s="171" t="str">
        <f>'回答結果（マスタ）'!CJ36</f>
        <v>アメリカ合衆国</v>
      </c>
      <c r="CL36" s="171" t="str">
        <f>'回答結果（マスタ）'!CK36</f>
        <v>お客様のデータは、データが保存されている状態ではAWS AES-256暗号化規格で保護されています。データが伝送中の場合は、TLS 1.2/1.3を用い、適切な暗号化規格が適用されています。</v>
      </c>
      <c r="CM36" s="170" t="str">
        <f>'回答結果（マスタ）'!CL36</f>
        <v>【管理者権限機能】一般ユーザから管理者権限へ昇格させる機能を有している、または、管理者権限で動作するように設計されている（例）ID管理システム、等;【コンピューティングリソース等に対するアクセス権限機能】コンピューティングリソース（CPU、メモリ、ストレージ）、または、ネットワークにアクセスする権限を有している（例） OS、ハイパーバイザー（仮想化基盤ソフトウェア）、 等;【データ等へのアクセス制御機能】データへのアクセスを制御するよう設計されている、また、システムやデバイスを制御する機能へのアクセスを制御するように設計されている（例）バックアップサービス、リカバリマネージャー、NAS、SAN、等;【ネットワーク制御・ウィルス対策に関する機能】ネットワーク制御・管理に関する機能やウィルス対策などのセキュリティに関する機能を有している（例）DNSリゾルバ、DNSサーバ、ウィルス対策ソフトウェア、暗号化ソフトウェア、等;</v>
      </c>
      <c r="CN36" s="170" t="str">
        <f>'回答結果（マスタ）'!CM36</f>
        <v>【ネットワークの保護】ソフトウェア、プラットフォーム及び関連データへの直接アクセスを最小限に抑えるため、ネットワークを保護している（例）インターネットと社内基幹系業務システムとの分離（ネットワーク分離）、プロキシの利用、SDP（Software Defined Perimeter）の利用、ファイアウォールの利用、リモートアクセス管理の実施、等;【付与する権限の最小化】ソフトウェア及びプラットフォームへのアクセス権はユーザーごとに必要最低限の範囲で付与し、重要な資産への不正アクセスを防止している（例）アクセス権管理専用のプラットフォームを使用し個々の管理者を識別している、等;【アクセス元の識別、対処】ソフトウェア及びプラットフォームにアクセスするサービスごとに識別・認証し、システム内での通信や情報のやり取りが正当なサービスやアプリケーションとの間で行われ不正なアクセスや通信を防止するよう管理している;【アクセス権限管理】ソフトウェア及びプラットフォームのユーザーに対し認証機能を使用し、ユーザーごとに扱うデータのトランザクションに係るリスクを踏まえ、アクセス権限を管理している（例）多要素認証機能、シングルサインオン機能、等;</v>
      </c>
      <c r="CO36" s="170" t="str">
        <f>'回答結果（マスタ）'!CN36</f>
        <v>【データのバックアップ】障害発生時、迅速な復旧作業が可能となるよう障害時対応計画を策定し、その有効性を確認している。また、データ消失等の事態に備え、バックアップ及びリストアの仕組みを実装し、その有効性を確認している;【通信の暗号化】ネットワークに対する不正な接続を防止するための適切な対策を実施している。また、データを送受信するにあたり、脆弱性の少ないプロトコルを使用している（例）TLS 1.3プロトコルの利用 等;【データの暗号化】ローカルストレージ上で保存され外部へ送信されるデータに対して、不正アクセスを防止するための認証、暗号化を施している。また、デバイスへの物理的なセキュリティの確保、損傷ファイルのリカバリ手順の策定、構成管理などを実施している;【付与する権限の最小化、アクセスレベルの設定】データ資産への不正なアクセスを防止するため、ユーザーに必要最小範囲へのアクセス権の付与や職掌権限にもとづく適切なアクセスレベルの設定を実施している（例）属性情報ベースのアクセス権制御（ABAC）等;【データ（資産）の特定、ラベル付け・保護】データ資産の特定、重要度と影響で分類、管理ポリシーの策定を実施の上、データ侵害への対応（例：暗号化制御、データ難読化対応等）、攻撃時の回復手順策定を実施している;</v>
      </c>
      <c r="CP36" s="170" t="str">
        <f>'回答結果（マスタ）'!CO36</f>
        <v>ソフトウェア・コンポーネントを管理している</v>
      </c>
      <c r="CQ36" s="170" t="str">
        <f>'回答結果（マスタ）'!CP36</f>
        <v>プラットフォーム上の全てのソフトウェア（サードパーティ製ソフトウェア、OSSを含む）のソフトウェア・コンポーネントのインベントリ（ソフトウェア部品表（SBOM：software bill of materials））を作成しており、かつ、SBOM データを標準フォーマットで管理している（例）SPDX（Software Package Data Exchange）、CycloneDX、SWID タグ（Software Identification タグ）、等</v>
      </c>
      <c r="CR36" s="170" t="str">
        <f>'回答結果（マスタ）'!CQ36</f>
        <v>【パッチ適用への活用】ソフトウェア・コンポーネントのインベントリ（ソフトウェア部品表（SBOM：software bill of materials））を活用し、効率的に適切なタイミングでパッチ適用を実施している;【構成管理・変更管理プロセスへの活用】プラットフォーム上の全てのソフトウェア（サードパーティ製ソフトウェア、OSSを含む）におけるソフトウェアバージョン、適用済パッチ等の構成に関わる管理（構成管理）、リスクを最小限に抑えつつ情報システムやサービスの変更を実施するためのプロセス（変更管理）にソフトウェア・コンポーネントのインベントリ（ソフトウェア部品表（SBOM：software bill of materials））を活用している;【リスク評価への活用】プラットフォーム上の全てのソフトウェア（サードパーティ製ソフトウェア、OSSを含む）について、ソフトウェア・コンポーネントのインベントリ（ソフトウェア部品表（SBOM：software bill of materials））を活用し、脆弱性や OSS ライセンス等に関わるリスクを評価している;</v>
      </c>
      <c r="CS36" s="170" t="str">
        <f>'回答結果（マスタ）'!CR36</f>
        <v/>
      </c>
      <c r="CT36" s="170" t="str">
        <f>'回答結果（マスタ）'!CS36</f>
        <v>【イベントログ等の収集・活用】監査記録やログ記録がポリシーに従って決定、文書化され、ログ収集機能を実装している。また、その収集記録をレビューし、日常監視やセキュリティインシデント検知、運用改善等に活用している;【アクセス元の監視（脅威の検知）と対処する仕組みの実装等】管理・許可されていないソフトウェア、権限のない人員・デバイスの接続を監視・検知し、これに対応するためのポリシーと仕組みを実装している;【データ保護に関わる対策の実施】データの漏洩・改ざんを防止するため、悪質なコードの実行等の攻撃についてモニタリングを実施している。また、検知したイベントを分析し、攻撃の標的及び手法を理解するために活用している;【ネットワークに関わる対策の実施】不正侵入等を防ぐため、ネットワークデバイスの脆弱性に対してセキュリティ対策を実施している （例）ファイアウォールの設定、境界保護、トラフィックの監視、暗号化された新型プロトコルの利用、等;【人（要員）に関わる対策の実施（教育等）】セキュリティインシデントの発生時を想定して、対応方針・手順の策定、人材育成を実施している （例）対応計画や復旧計画の策定・評価、緊急時対応訓練、セキュリティ管理人材の育成研修プラットフォーム上のソフトウェアのセキュリティイベントを監視している、等;</v>
      </c>
      <c r="CU36" s="170" t="str">
        <f>'回答結果（マスタ）'!CT36</f>
        <v>【画一的なトレーニングの実施】全社員に対し、画一的なトレーニングを実施している（例）全社員に対し、セキュリティに関わる意識の向上を目的としたトレーニングを実施している、実際の出来事やインシデントをシミュレートした実践的なトレーニングを実施している、等;【ロール（役割）に基づくトレーニングの実施】ロールベースでのトレーニングを実施している（例）管理者としての役割や職務内容に基づくトレーニングを実施している、セキュリティインシデント発生時に管理者に期待される振る舞いを念頭に置いたトレーニングを実施している、等;【継続的な改善を目的としたトレーニングの実施】継続的な改善を目的としたトレーニングを実施している（例）トレーニング結果を定量的な数値等で評価し、適宜トレーニング内容の改善を行いつつ、継続的にトレーニングを実施している、等;</v>
      </c>
      <c r="CV36" s="170" t="str">
        <f>'回答結果（マスタ）'!CU36</f>
        <v>【設計段階からのセキュリティ対策の取り込み】脅威モデリング手法を用いて設計レベルのセキュリティに関する問題を特定し、主要なテスト対象または見落とされる可能性のあるテスト対象を特定している;【静的解析の実施】静的解析（コードベースでの分析）を実施している（例）コードスキャナーを使用して主要なバグを検出している、ハードコードされたパスワードや暗号鍵等がないかを確認している、等;【動的解析の実施】動的解析（実際にプログラムを実行し分析）を実施している（例）テストケースに基づきブラックボックステストを実施している、リグレッションテストを実施している、ソフトウェアがWebサービスを提供する場合はWeb アプリケーションスキャナーなどを使用して脆弱性を検出している、等;【コンポーネント（ソフトウェアを構成する部品・構成要素）の把握・適切な管理】ソフトウェアに含まれているコンポーネント（OSS等の外部ソース含む）について、脆弱性データベース等を活用し脆弱性を継続的に監視している;【継続的な改善対応】検証の結果見つかったバグを修正し、かつ開発プロセスの早い段階でバグを発見し修正するために必要なプロセスの改善を実施している;</v>
      </c>
      <c r="CW36" s="171" t="str">
        <f>'回答結果（マスタ）'!CV36</f>
        <v>200ライセンス以上</v>
      </c>
      <c r="CX36" s="171" t="str">
        <f>'回答結果（マスタ）'!CW36</f>
        <v>50件以上</v>
      </c>
      <c r="CY36" s="171" t="str">
        <f>'回答結果（マスタ）'!CX36</f>
        <v>①実施者：エヌ・ティ・ティ・コミュニケーションズ株式会社、国土交通省中部地方整備局多治見砂防国道事務所（撮影協力）
②概要：「Skydio 2+およびSkydio 3D Scanを活用した「経年や災害時の変状確認に向けた暗渠内部も含む砂防堰堤の三次元化」
砂防堰堤の周辺環境および堆積物の有無を三次元データからの確認を目的とした実証を実施
③参考URL：https://www.youtube.com/watch?v=nkvRRAb9faI</v>
      </c>
      <c r="CZ36" s="171" t="str">
        <f>'回答結果（マスタ）'!CY36</f>
        <v>①実施者：KDDIスマートドローン株式会社、沖縄セルラー電話株式会社
②概要：「沖縄セルラーとKDDIスマートドローン、ドローンを用いた通信基地局の自動点検を実証」
沖縄セルラーの鉄塔型基地局2カ所でオートフライトを搭載したドローン「Skydio 2+™」で自動撮影を行い、その撮影画像を沖縄セルラーのAI画像解析技術を活用し鉄塔型基地局の自動点検（以下 本点検）の実証を実施
③参考URL：https://kddi.smartdrone.co.jp/release/830/</v>
      </c>
      <c r="DA36" s="171" t="str">
        <f>'回答結果（マスタ）'!CZ36</f>
        <v>①実施者：エヌ・ティ・ティ・コミュニケーションズ株式会社、東日本高速道路株式会社（実施協力）
②概要：「自律飛行型ドローンを用いた橋梁下の自動飛行・撮影 - 2D Upward Capture」
橋梁下の自動撮影を補助する機能を用い、データ取得作業の効率化・簡易化への有効性を確認
③参考URL：https://www.youtube.com/watch?v=APD5JoVS6nY</v>
      </c>
      <c r="DB36" s="171">
        <f>'回答結果（マスタ）'!DA36</f>
        <v>0</v>
      </c>
      <c r="DC36" s="171" t="str">
        <f>'回答結果（マスタ）'!DB36</f>
        <v>①名称：Aircraft smart landing
特許番号：JP7143444
②名称；Performing 3D reconstruction with unmanned aerial vehicles
特許番号：JP7263630
③名称：Performing 3D reconstruction with unmanned aerial vehicle
特許番号：JP7274674</v>
      </c>
      <c r="DD36" s="171" t="str">
        <f>'回答結果（マスタ）'!DC36</f>
        <v>・無人航空機の飛行に関する許可・承認の審査要領（カテゴリーII）令和５年 12 月 26 日 最終改正（国空無機第 214607 号）
・国土交通省航空局標準マニュアル①（令和４年 12 月５日版）
・国土交通省航空局標準マニュアル②（令和４年 12 月５日版）
・国土交通省航空局標準マニュアル①（インフラ点検等）（令和４年12月５日版）
・国土交通省航空局標準マニュアル②（インフラ点検）（令和４年 12 月５日版）
・無人航空機の飛行日誌の取扱いに関するガイドライン（令和５年３月31日 制定）　
・その他航空法や電波法に係る法令　等</v>
      </c>
      <c r="DE36" s="171" t="str">
        <f>'回答結果（マスタ）'!DD36</f>
        <v>利用の際にはスペック情報を参照いただきますようよろしくお願い致します。また飛行条件によって航空局へ特定飛行の飛行許可申請の必要がございます。詳しくは我々メーカーまたはお買い求めされる販売店へとお問い合わせください。</v>
      </c>
      <c r="DF36" s="171" t="str">
        <f>'回答結果（マスタ）'!DE36</f>
        <v>Skydio 3D Scanでは様々な3次元対象に対し、一般的なGPSに依存するドローンと自動飛行ソフトウェアでは実現が困難な高度な3次元撮影を自律化することを補助します。Skydioの持つ独自のAI駆動型の航法である「Skydio Autonomy」との最適な組み合わせにより、お客様の点検・撮影業務のデジタル化・デジタルツイン機能の導入などを手助けします。</v>
      </c>
      <c r="DG36" s="171" t="str">
        <f>'回答結果（マスタ）'!DF36</f>
        <v>アメリカ合衆国カリフォルニア州</v>
      </c>
      <c r="DH36" s="171" t="str">
        <f>'回答結果（マスタ）'!DG36</f>
        <v>アメリカ合衆国カリフォルニア州</v>
      </c>
      <c r="DI36" s="170" t="str">
        <f>'回答結果（マスタ）'!DH36</f>
        <v>はい</v>
      </c>
      <c r="DJ36" s="170" t="str">
        <f>'回答結果（マスタ）'!DI36</f>
        <v>いいえ</v>
      </c>
      <c r="DK36" s="171" t="str">
        <f>'回答結果（マスタ）'!DJ36</f>
        <v/>
      </c>
      <c r="DL36" s="171" t="str">
        <f>'回答結果（マスタ）'!DK36</f>
        <v>両当事者における最大の責任は、知的財産権の侵害に関する補償を除いて、前の12か月に支払われた料金に制限され、特別損害は適用外です。</v>
      </c>
      <c r="DM36" s="171" t="str">
        <f>'回答結果（マスタ）'!DL36</f>
        <v>0</v>
      </c>
      <c r="DN36" s="171" t="str">
        <f>'回答結果（マスタ）'!DM36</f>
        <v>0</v>
      </c>
      <c r="DO36" s="171" t="str">
        <f>'回答結果（マスタ）'!DN36</f>
        <v>0</v>
      </c>
      <c r="DP36" s="171" t="str">
        <f>'回答結果（マスタ）'!DO36</f>
        <v>0</v>
      </c>
      <c r="DQ36" s="171" t="str">
        <f>'回答結果（マスタ）'!DP36</f>
        <v>無し</v>
      </c>
      <c r="DR36" s="171" t="str">
        <f>'回答結果（マスタ）'!DQ36</f>
        <v>存在する</v>
      </c>
      <c r="DS36" s="171" t="str">
        <f>'回答結果（マスタ）'!DR36</f>
        <v>Skydio Inc. / アメリカ合衆国</v>
      </c>
      <c r="DT36" s="171" t="str">
        <f>'回答結果（マスタ）'!DS36</f>
        <v>Skydio Inc.</v>
      </c>
      <c r="DU36" s="171" t="str">
        <f>'回答結果（マスタ）'!DT36</f>
        <v/>
      </c>
      <c r="DV36" s="171" t="str">
        <f>'回答結果（マスタ）'!DU36</f>
        <v>0</v>
      </c>
      <c r="DW36" s="171" t="str">
        <f>'回答結果（マスタ）'!DV36</f>
        <v>規制・公共政策渉外部 / 中新 健太</v>
      </c>
      <c r="DX36" s="171" t="str">
        <f>'回答結果（マスタ）'!DW36</f>
        <v>キセイ・コウキョウセイサクショウガイブ / ナカニイ ケンタ</v>
      </c>
      <c r="DY36" s="171" t="str">
        <f>'回答結果（マスタ）'!DX36</f>
        <v>メールアドレス：kenta.nakanii@skydio.com
受付時間：平日午前9:00-午後18:00</v>
      </c>
      <c r="DZ36" s="170" t="str">
        <f>'回答結果（マスタ）'!DY36</f>
        <v>個人情報の取扱いに同意する</v>
      </c>
      <c r="EA36" s="170" t="str">
        <f>'回答結果（マスタ）'!DZ36</f>
        <v>著作権の取扱いに同意する</v>
      </c>
      <c r="EB36" s="170" t="str">
        <f>'回答結果（マスタ）'!EA36</f>
        <v>同意する</v>
      </c>
      <c r="EC36" s="170" t="str">
        <f>'回答結果（マスタ）'!EB36</f>
        <v>確認しました</v>
      </c>
    </row>
    <row r="37" spans="2:133" ht="75.650000000000006" customHeight="1" x14ac:dyDescent="0.55000000000000004">
      <c r="B37" s="139"/>
      <c r="C37" s="168">
        <f>'回答結果（マスタ）'!B37</f>
        <v>34</v>
      </c>
      <c r="D37" s="169">
        <f>'回答結果（マスタ）'!C37</f>
        <v>45320.420960648145</v>
      </c>
      <c r="E37" s="169">
        <f>'回答結果（マスタ）'!D37</f>
        <v>45320.547800925924</v>
      </c>
      <c r="F37" s="170" t="str">
        <f>'回答結果（マスタ）'!E37</f>
        <v>anonymous</v>
      </c>
      <c r="G37" s="170" t="str">
        <f>'回答結果（マスタ）'!F37</f>
        <v/>
      </c>
      <c r="H37" s="170" t="str">
        <f>'回答結果（マスタ）'!G37</f>
        <v/>
      </c>
      <c r="I37" s="171" t="str">
        <f>'回答結果（マスタ）'!H37</f>
        <v>株式会社プロネット</v>
      </c>
      <c r="J37" s="171" t="str">
        <f>'回答結果（マスタ）'!I37</f>
        <v>カブシキカイシャプロネット</v>
      </c>
      <c r="K37" s="171" t="str">
        <f>'回答結果（マスタ）'!J37</f>
        <v>日本国</v>
      </c>
      <c r="L37" s="171" t="str">
        <f>'回答結果（マスタ）'!K37</f>
        <v>4140001010708</v>
      </c>
      <c r="M37" s="171" t="str">
        <f>'回答結果（マスタ）'!L37</f>
        <v>50⼈以下</v>
      </c>
      <c r="N37" s="171" t="str">
        <f>'回答結果（マスタ）'!M37</f>
        <v>5,000万円以下</v>
      </c>
      <c r="O37" s="171" t="str">
        <f>'回答結果（マスタ）'!N37</f>
        <v>神戸市中央区栄町通２丁目４－７</v>
      </c>
      <c r="P37" s="171" t="str">
        <f>'回答結果（マスタ）'!O37</f>
        <v>https://www.pronet.co.jp</v>
      </c>
      <c r="Q37" s="171" t="str">
        <f>'回答結果（マスタ）'!P37</f>
        <v>都道府県;</v>
      </c>
      <c r="R37" s="171" t="str">
        <f>'回答結果（マスタ）'!Q37</f>
        <v>全国;</v>
      </c>
      <c r="S37" s="171" t="str">
        <f>'回答結果（マスタ）'!R37</f>
        <v>区画線の摩耗度調査サービス</v>
      </c>
      <c r="T37" s="171">
        <f>'回答結果（マスタ）'!S37</f>
        <v>0</v>
      </c>
      <c r="U37" s="171" t="str">
        <f>'回答結果（マスタ）'!T37</f>
        <v>ドライブレコーダーのデータを解析して区画線の摩耗度を緯度経度毎に５段階に評価しCSVデータで提供するサービスです。</v>
      </c>
      <c r="V37" s="171" t="str">
        <f>'回答結果（マスタ）'!U37</f>
        <v>https://pronet.co.jp/%e5%8c%ba%e7%94%bb%e7%b7%9a%e3%81%ae%e6%91%a9%e8%80%97%e5%ba%a6%e8%aa%bf%e6%9f%bb%e3%82%b5%e3%83%bc%e3%83%93%e3%82%b9/</v>
      </c>
      <c r="W37" s="171">
        <f>'回答結果（マスタ）'!V37</f>
        <v>0</v>
      </c>
      <c r="X37" s="171" t="str">
        <f>'回答結果（マスタ）'!W37</f>
        <v/>
      </c>
      <c r="Y37" s="171" t="str">
        <f>'回答結果（マスタ）'!X37</f>
        <v>１つの要素技術により構成される</v>
      </c>
      <c r="Z37" s="171" t="str">
        <f>'回答結果（マスタ）'!Y37</f>
        <v>株式会社プロネット</v>
      </c>
      <c r="AA37" s="171" t="str">
        <f>'回答結果（マスタ）'!Z37</f>
        <v>カブシキカイシャプロネット</v>
      </c>
      <c r="AB37" s="171" t="str">
        <f>'回答結果（マスタ）'!AA37</f>
        <v>4140001010708</v>
      </c>
      <c r="AC37" s="171" t="str">
        <f>'回答結果（マスタ）'!AB37</f>
        <v>神戸市中央区栄町通２丁目４－７</v>
      </c>
      <c r="AD37" s="171">
        <f>'回答結果（マスタ）'!AC37</f>
        <v>0</v>
      </c>
      <c r="AE37" s="171">
        <f>'回答結果（マスタ）'!AD37</f>
        <v>0</v>
      </c>
      <c r="AF37" s="171">
        <f>'回答結果（マスタ）'!AE37</f>
        <v>0</v>
      </c>
      <c r="AG37" s="171">
        <f>'回答結果（マスタ）'!AF37</f>
        <v>0</v>
      </c>
      <c r="AH37" s="171">
        <f>'回答結果（マスタ）'!AG37</f>
        <v>0</v>
      </c>
      <c r="AI37" s="171">
        <f>'回答結果（マスタ）'!AH37</f>
        <v>0</v>
      </c>
      <c r="AJ37" s="170">
        <f>'回答結果（マスタ）'!AI37</f>
        <v>0</v>
      </c>
      <c r="AK37" s="171">
        <f>'回答結果（マスタ）'!AJ37</f>
        <v>0</v>
      </c>
      <c r="AL37" s="171">
        <f>'回答結果（マスタ）'!AK37</f>
        <v>0</v>
      </c>
      <c r="AM37" s="171" t="str">
        <f>'回答結果（マスタ）'!AL37</f>
        <v/>
      </c>
      <c r="AN37" s="171" t="str">
        <f>'回答結果（マスタ）'!AM37</f>
        <v/>
      </c>
      <c r="AO37" s="171" t="str">
        <f>'回答結果（マスタ）'!AN37</f>
        <v/>
      </c>
      <c r="AP37" s="171" t="str">
        <f>'回答結果（マスタ）'!AO37</f>
        <v/>
      </c>
      <c r="AQ37" s="170" t="str">
        <f>'回答結果（マスタ）'!AP37</f>
        <v/>
      </c>
      <c r="AR37" s="171" t="str">
        <f>'回答結果（マスタ）'!AQ37</f>
        <v/>
      </c>
      <c r="AS37" s="171">
        <f>'回答結果（マスタ）'!AR37</f>
        <v>0</v>
      </c>
      <c r="AT37" s="171" t="str">
        <f>'回答結果（マスタ）'!AS37</f>
        <v/>
      </c>
      <c r="AU37" s="171" t="str">
        <f>'回答結果（マスタ）'!AT37</f>
        <v/>
      </c>
      <c r="AV37" s="171" t="str">
        <f>'回答結果（マスタ）'!AU37</f>
        <v/>
      </c>
      <c r="AW37" s="171" t="str">
        <f>'回答結果（マスタ）'!AV37</f>
        <v/>
      </c>
      <c r="AX37" s="170" t="str">
        <f>'回答結果（マスタ）'!AW37</f>
        <v/>
      </c>
      <c r="AY37" s="171" t="str">
        <f>'回答結果（マスタ）'!AX37</f>
        <v/>
      </c>
      <c r="AZ37" s="171">
        <f>'回答結果（マスタ）'!AY37</f>
        <v>0</v>
      </c>
      <c r="BA37" s="171" t="str">
        <f>'回答結果（マスタ）'!AZ37</f>
        <v/>
      </c>
      <c r="BB37" s="171" t="str">
        <f>'回答結果（マスタ）'!BA37</f>
        <v/>
      </c>
      <c r="BC37" s="171" t="str">
        <f>'回答結果（マスタ）'!BB37</f>
        <v/>
      </c>
      <c r="BD37" s="171" t="str">
        <f>'回答結果（マスタ）'!BC37</f>
        <v/>
      </c>
      <c r="BE37" s="170" t="str">
        <f>'回答結果（マスタ）'!BD37</f>
        <v/>
      </c>
      <c r="BF37" s="171" t="str">
        <f>'回答結果（マスタ）'!BE37</f>
        <v/>
      </c>
      <c r="BG37" s="171" t="str">
        <f>'回答結果（マスタ）'!BF37</f>
        <v/>
      </c>
      <c r="BH37" s="171" t="str">
        <f>'回答結果（マスタ）'!BG37</f>
        <v/>
      </c>
      <c r="BI37" s="171" t="str">
        <f>'回答結果（マスタ）'!BH37</f>
        <v/>
      </c>
      <c r="BJ37" s="171" t="str">
        <f>'回答結果（マスタ）'!BI37</f>
        <v/>
      </c>
      <c r="BK37" s="171" t="str">
        <f>'回答結果（マスタ）'!BJ37</f>
        <v/>
      </c>
      <c r="BL37" s="170" t="str">
        <f>'回答結果（マスタ）'!BK37</f>
        <v/>
      </c>
      <c r="BM37" s="171" t="str">
        <f>'回答結果（マスタ）'!BL37</f>
        <v/>
      </c>
      <c r="BN37" s="171" t="str">
        <f>'回答結果（マスタ）'!BM37</f>
        <v>有</v>
      </c>
      <c r="BO37" s="171" t="str">
        <f>'回答結果（マスタ）'!BN37</f>
        <v>土木構造物（道路、トンネル、橋梁、導管等の埋設物、等）;</v>
      </c>
      <c r="BP37" s="171" t="str">
        <f>'回答結果（マスタ）'!BO37</f>
        <v>静止画や動画データ;</v>
      </c>
      <c r="BQ37" s="171" t="str">
        <f>'回答結果（マスタ）'!BP37</f>
        <v>機器を携帯または装備し、確認対象の付近に持ち込み;</v>
      </c>
      <c r="BR37" s="171" t="str">
        <f>'回答結果（マスタ）'!BQ37</f>
        <v>レベル3：実装（製品・サービスとして提供されている）</v>
      </c>
      <c r="BS37" s="171" t="str">
        <f>'回答結果（マスタ）'!BR37</f>
        <v>特願2022-046628</v>
      </c>
      <c r="BT37" s="171" t="str">
        <f>'回答結果（マスタ）'!BS37</f>
        <v>車に車載しているドライブレコーダーに依存されるので、回答方法がわかりません。</v>
      </c>
      <c r="BU37" s="171" t="str">
        <f>'回答結果（マスタ）'!BT37</f>
        <v>車に車載しているドライブレコーダーに依存されるので、回答方法がわかりません。</v>
      </c>
      <c r="BV37" s="171" t="str">
        <f>'回答結果（マスタ）'!BU37</f>
        <v>有</v>
      </c>
      <c r="BW37" s="171" t="str">
        <f>'回答結果（マスタ）'!BV37</f>
        <v>過去データと取得したデータとの差分分析をすることで、経年劣化状況（亀裂、傷、欠損、動作異常、異音、異常振動、温度異常、漏えい電流、漏えいガス、等）を検出;基準データと取得したデータとの差分分析をすることで、安全措置対策状況（設備の配置状況等）や安全衛生状態（施設の清掃状況等）、技術基準乖離状況（設備の性能等）、設計・施工状況（建築物や埋設物の設計図面への適合状況等）を把握;取得したデータの傾向を分析することで経年劣化（亀裂、傷、欠損、動作異常、異音、異常振動、温度異常、漏えい電流、漏えいガス、等）の予兆を検知;</v>
      </c>
      <c r="BX37" s="171" t="str">
        <f>'回答結果（マスタ）'!BW37</f>
        <v>レベル3：実装（製品・サービスとして提供されている）</v>
      </c>
      <c r="BY37" s="171" t="str">
        <f>'回答結果（マスタ）'!BX37</f>
        <v>特願2022-046628</v>
      </c>
      <c r="BZ37" s="171" t="str">
        <f>'回答結果（マスタ）'!BY37</f>
        <v>取得していない;</v>
      </c>
      <c r="CA37" s="171" t="str">
        <f>'回答結果（マスタ）'!BZ37</f>
        <v>両方取得していない</v>
      </c>
      <c r="CB37" s="171" t="str">
        <f>'回答結果（マスタ）'!CA37</f>
        <v/>
      </c>
      <c r="CC37" s="170" t="str">
        <f>'回答結果（マスタ）'!CB37</f>
        <v/>
      </c>
      <c r="CD37" s="171" t="str">
        <f>'回答結果（マスタ）'!CC37</f>
        <v/>
      </c>
      <c r="CE37" s="171">
        <f>'回答結果（マスタ）'!CD37</f>
        <v>0</v>
      </c>
      <c r="CF37" s="171" t="str">
        <f>'回答結果（マスタ）'!CE37</f>
        <v>準拠するガイドラインはないが独自に脆弱性検査を実施している</v>
      </c>
      <c r="CG37" s="170" t="str">
        <f>'回答結果（マスタ）'!CF37</f>
        <v/>
      </c>
      <c r="CH37" s="170" t="str">
        <f>'回答結果（マスタ）'!CG37</f>
        <v>脆弱性スキャン　※パッチの適用状況等を診断する;</v>
      </c>
      <c r="CI37" s="170" t="str">
        <f>'回答結果（マスタ）'!CH37</f>
        <v/>
      </c>
      <c r="CJ37" s="170" t="str">
        <f>'回答結果（マスタ）'!CI37</f>
        <v/>
      </c>
      <c r="CK37" s="171" t="str">
        <f>'回答結果（マスタ）'!CJ37</f>
        <v>データセンタに業務データを保存しない</v>
      </c>
      <c r="CL37" s="171" t="str">
        <f>'回答結果（マスタ）'!CK37</f>
        <v/>
      </c>
      <c r="CM37" s="170" t="str">
        <f>'回答結果（マスタ）'!CL37</f>
        <v>【管理者権限機能】一般ユーザから管理者権限へ昇格させる機能を有している、または、管理者権限で動作するように設計されている（例）ID管理システム、等;【データ等へのアクセス制御機能】データへのアクセスを制御するよう設計されている、また、システムやデバイスを制御する機能へのアクセスを制御するように設計されている（例）バックアップサービス、リカバリマネージャー、NAS、SAN、等;</v>
      </c>
      <c r="CN37" s="170" t="str">
        <f>'回答結果（マスタ）'!CM37</f>
        <v>【アクセス権限管理】ソフトウェア及びプラットフォームのユーザーに対し認証機能を使用し、ユーザーごとに扱うデータのトランザクションに係るリスクを踏まえ、アクセス権限を管理している（例）多要素認証機能、シングルサインオン機能、等;</v>
      </c>
      <c r="CO37" s="170" t="str">
        <f>'回答結果（マスタ）'!CN37</f>
        <v>【データのバックアップ】障害発生時、迅速な復旧作業が可能となるよう障害時対応計画を策定し、その有効性を確認している。また、データ消失等の事態に備え、バックアップ及びリストアの仕組みを実装し、その有効性を確認している;</v>
      </c>
      <c r="CP37" s="170" t="str">
        <f>'回答結果（マスタ）'!CO37</f>
        <v>ソフトウェア・コンポーネントを管理していない</v>
      </c>
      <c r="CQ37" s="170" t="str">
        <f>'回答結果（マスタ）'!CP37</f>
        <v/>
      </c>
      <c r="CR37" s="170" t="str">
        <f>'回答結果（マスタ）'!CQ37</f>
        <v/>
      </c>
      <c r="CS37" s="170" t="str">
        <f>'回答結果（マスタ）'!CR37</f>
        <v/>
      </c>
      <c r="CT37" s="170" t="str">
        <f>'回答結果（マスタ）'!CS37</f>
        <v>【イベントログ等の収集・活用】監査記録やログ記録がポリシーに従って決定、文書化され、ログ収集機能を実装している。また、その収集記録をレビューし、日常監視やセキュリティインシデント検知、運用改善等に活用している;</v>
      </c>
      <c r="CU37" s="170" t="str">
        <f>'回答結果（マスタ）'!CT37</f>
        <v>【画一的なトレーニングの実施】全社員に対し、画一的なトレーニングを実施している（例）全社員に対し、セキュリティに関わる意識の向上を目的としたトレーニングを実施している、実際の出来事やインシデントをシミュレートした実践的なトレーニングを実施している、等;</v>
      </c>
      <c r="CV37" s="170" t="str">
        <f>'回答結果（マスタ）'!CU37</f>
        <v/>
      </c>
      <c r="CW37" s="171" t="str">
        <f>'回答結果（マスタ）'!CV37</f>
        <v>0</v>
      </c>
      <c r="CX37" s="171" t="str">
        <f>'回答結果（マスタ）'!CW37</f>
        <v>0</v>
      </c>
      <c r="CY37" s="171" t="str">
        <f>'回答結果（マスタ）'!CX37</f>
        <v>無し</v>
      </c>
      <c r="CZ37" s="171" t="str">
        <f>'回答結果（マスタ）'!CY37</f>
        <v/>
      </c>
      <c r="DA37" s="171" t="str">
        <f>'回答結果（マスタ）'!CZ37</f>
        <v/>
      </c>
      <c r="DB37" s="171">
        <f>'回答結果（マスタ）'!DA37</f>
        <v>0</v>
      </c>
      <c r="DC37" s="171" t="str">
        <f>'回答結果（マスタ）'!DB37</f>
        <v>特願2022-046628</v>
      </c>
      <c r="DD37" s="171" t="str">
        <f>'回答結果（マスタ）'!DC37</f>
        <v/>
      </c>
      <c r="DE37" s="171" t="str">
        <f>'回答結果（マスタ）'!DD37</f>
        <v/>
      </c>
      <c r="DF37" s="171" t="str">
        <f>'回答結果（マスタ）'!DE37</f>
        <v>自治体から業務委託で対応できるので、導入しやすい</v>
      </c>
      <c r="DG37" s="171" t="str">
        <f>'回答結果（マスタ）'!DF37</f>
        <v>日本国の裁判所</v>
      </c>
      <c r="DH37" s="171" t="str">
        <f>'回答結果（マスタ）'!DG37</f>
        <v>日本法</v>
      </c>
      <c r="DI37" s="170" t="str">
        <f>'回答結果（マスタ）'!DH37</f>
        <v>はい</v>
      </c>
      <c r="DJ37" s="170" t="str">
        <f>'回答結果（マスタ）'!DI37</f>
        <v>はい</v>
      </c>
      <c r="DK37" s="171" t="str">
        <f>'回答結果（マスタ）'!DJ37</f>
        <v>特段の定め無し</v>
      </c>
      <c r="DL37" s="171" t="str">
        <f>'回答結果（マスタ）'!DK37</f>
        <v/>
      </c>
      <c r="DM37" s="171" t="str">
        <f>'回答結果（マスタ）'!DL37</f>
        <v/>
      </c>
      <c r="DN37" s="171" t="str">
        <f>'回答結果（マスタ）'!DM37</f>
        <v/>
      </c>
      <c r="DO37" s="171" t="str">
        <f>'回答結果（マスタ）'!DN37</f>
        <v/>
      </c>
      <c r="DP37" s="171" t="str">
        <f>'回答結果（マスタ）'!DO37</f>
        <v/>
      </c>
      <c r="DQ37" s="171" t="str">
        <f>'回答結果（マスタ）'!DP37</f>
        <v/>
      </c>
      <c r="DR37" s="171" t="str">
        <f>'回答結果（マスタ）'!DQ37</f>
        <v/>
      </c>
      <c r="DS37" s="171" t="str">
        <f>'回答結果（マスタ）'!DR37</f>
        <v/>
      </c>
      <c r="DT37" s="171" t="str">
        <f>'回答結果（マスタ）'!DS37</f>
        <v/>
      </c>
      <c r="DU37" s="171" t="str">
        <f>'回答結果（マスタ）'!DT37</f>
        <v/>
      </c>
      <c r="DV37" s="171" t="str">
        <f>'回答結果（マスタ）'!DU37</f>
        <v/>
      </c>
      <c r="DW37" s="171" t="str">
        <f>'回答結果（マスタ）'!DV37</f>
        <v>太田ユリ子</v>
      </c>
      <c r="DX37" s="171" t="str">
        <f>'回答結果（マスタ）'!DW37</f>
        <v>オオタユリコ</v>
      </c>
      <c r="DY37" s="171" t="str">
        <f>'回答結果（マスタ）'!DX37</f>
        <v>ohta@pronet.co.jp</v>
      </c>
      <c r="DZ37" s="170" t="str">
        <f>'回答結果（マスタ）'!DY37</f>
        <v>個人情報の取扱いに同意する</v>
      </c>
      <c r="EA37" s="170" t="str">
        <f>'回答結果（マスタ）'!DZ37</f>
        <v>著作権の取扱いに同意する</v>
      </c>
      <c r="EB37" s="170" t="str">
        <f>'回答結果（マスタ）'!EA37</f>
        <v>同意する</v>
      </c>
      <c r="EC37" s="170" t="str">
        <f>'回答結果（マスタ）'!EB37</f>
        <v>確認しました</v>
      </c>
    </row>
    <row r="38" spans="2:133" ht="75.650000000000006" customHeight="1" x14ac:dyDescent="0.55000000000000004">
      <c r="B38" s="139"/>
      <c r="C38" s="168">
        <f>'回答結果（マスタ）'!B38</f>
        <v>35</v>
      </c>
      <c r="D38" s="169">
        <f>'回答結果（マスタ）'!C38</f>
        <v>45320.536064814813</v>
      </c>
      <c r="E38" s="169">
        <f>'回答結果（マスタ）'!D38</f>
        <v>45320.553865740738</v>
      </c>
      <c r="F38" s="170" t="str">
        <f>'回答結果（マスタ）'!E38</f>
        <v>anonymous</v>
      </c>
      <c r="G38" s="170" t="str">
        <f>'回答結果（マスタ）'!F38</f>
        <v/>
      </c>
      <c r="H38" s="170" t="str">
        <f>'回答結果（マスタ）'!G38</f>
        <v/>
      </c>
      <c r="I38" s="171" t="str">
        <f>'回答結果（マスタ）'!H38</f>
        <v>Skydio合同会社</v>
      </c>
      <c r="J38" s="171" t="str">
        <f>'回答結果（マスタ）'!I38</f>
        <v>スカイディオゴウドウガイシャ</v>
      </c>
      <c r="K38" s="171" t="str">
        <f>'回答結果（マスタ）'!J38</f>
        <v>Skydio Inc.（本社、米国カリフォルニア州）、同社の子会社として日本にSkydio合同会社設立</v>
      </c>
      <c r="L38" s="171" t="str">
        <f>'回答結果（マスタ）'!K38</f>
        <v>6010403023954</v>
      </c>
      <c r="M38" s="171" t="str">
        <f>'回答結果（マスタ）'!L38</f>
        <v>50⼈以下</v>
      </c>
      <c r="N38" s="171" t="str">
        <f>'回答結果（マスタ）'!M38</f>
        <v>5,000万円超１億円以下</v>
      </c>
      <c r="O38" s="171" t="str">
        <f>'回答結果（マスタ）'!N38</f>
        <v>東京都港区北青山2-14-4 the ARGYLE aoyama 6階</v>
      </c>
      <c r="P38" s="171" t="str">
        <f>'回答結果（マスタ）'!O38</f>
        <v>https://www.skydio.com/</v>
      </c>
      <c r="Q38" s="171" t="str">
        <f>'回答結果（マスタ）'!P38</f>
        <v>無し;</v>
      </c>
      <c r="R38" s="171" t="str">
        <f>'回答結果（マスタ）'!Q38</f>
        <v>全国;</v>
      </c>
      <c r="S38" s="171" t="str">
        <f>'回答結果（マスタ）'!R38</f>
        <v>Skydio Dock / Skydio Remote Ops</v>
      </c>
      <c r="T38" s="171">
        <f>'回答結果（マスタ）'!S38</f>
        <v>0</v>
      </c>
      <c r="U38" s="171" t="str">
        <f>'回答結果（マスタ）'!T38</f>
        <v>Skydio製機体を自律的に遠隔から充電・制御・データ伝送までを一貫して行うことができるドローンポート機能です。目視・巡回作業の代替・補完を目指し、建設・電力施設等での導入が進んでいます。</v>
      </c>
      <c r="V38" s="171" t="str">
        <f>'回答結果（マスタ）'!U38</f>
        <v>https://www.skydio.com/skydio-dock</v>
      </c>
      <c r="W38" s="171">
        <f>'回答結果（マスタ）'!V38</f>
        <v>0</v>
      </c>
      <c r="X38" s="171" t="str">
        <f>'回答結果（マスタ）'!W38</f>
        <v>技術基準適合証明</v>
      </c>
      <c r="Y38" s="171" t="str">
        <f>'回答結果（マスタ）'!X38</f>
        <v>複数の要素技術により構成される</v>
      </c>
      <c r="Z38" s="171" t="str">
        <f>'回答結果（マスタ）'!Y38</f>
        <v/>
      </c>
      <c r="AA38" s="171" t="str">
        <f>'回答結果（マスタ）'!Z38</f>
        <v/>
      </c>
      <c r="AB38" s="171" t="str">
        <f>'回答結果（マスタ）'!AA38</f>
        <v/>
      </c>
      <c r="AC38" s="171" t="str">
        <f>'回答結果（マスタ）'!AB38</f>
        <v/>
      </c>
      <c r="AD38" s="171" t="str">
        <f>'回答結果（マスタ）'!AC38</f>
        <v>自動制御・モニタリング・フィードバック（Skydio Autonomy）</v>
      </c>
      <c r="AE38" s="171">
        <f>'回答結果（マスタ）'!AD38</f>
        <v>0</v>
      </c>
      <c r="AF38" s="171" t="str">
        <f>'回答結果（マスタ）'!AE38</f>
        <v>Skydio Inc.</v>
      </c>
      <c r="AG38" s="171" t="str">
        <f>'回答結果（マスタ）'!AF38</f>
        <v>スカイディオインク</v>
      </c>
      <c r="AH38" s="171" t="str">
        <f>'回答結果（マスタ）'!AG38</f>
        <v>0000000000000</v>
      </c>
      <c r="AI38" s="171" t="str">
        <f>'回答結果（マスタ）'!AH38</f>
        <v>3000 Clearview Way, San Mateo, CA 94402, United States</v>
      </c>
      <c r="AJ38" s="170" t="str">
        <f>'回答結果（マスタ）'!AI38</f>
        <v>続けて回答する</v>
      </c>
      <c r="AK38" s="171" t="str">
        <f>'回答結果（マスタ）'!AJ38</f>
        <v>無人航空機・ドローン（Skydio 2+ / Skydio X2）</v>
      </c>
      <c r="AL38" s="171">
        <f>'回答結果（マスタ）'!AK38</f>
        <v>0</v>
      </c>
      <c r="AM38" s="171" t="str">
        <f>'回答結果（マスタ）'!AL38</f>
        <v>Skydio Inc.</v>
      </c>
      <c r="AN38" s="171" t="str">
        <f>'回答結果（マスタ）'!AM38</f>
        <v>スカイディオインク</v>
      </c>
      <c r="AO38" s="171" t="str">
        <f>'回答結果（マスタ）'!AN38</f>
        <v>0000000000000</v>
      </c>
      <c r="AP38" s="171" t="str">
        <f>'回答結果（マスタ）'!AO38</f>
        <v>3000 Clearview Way, San Mateo, CA 94402, United States</v>
      </c>
      <c r="AQ38" s="170" t="str">
        <f>'回答結果（マスタ）'!AP38</f>
        <v>続けて回答する</v>
      </c>
      <c r="AR38" s="171" t="str">
        <f>'回答結果（マスタ）'!AQ38</f>
        <v>システムの遠隔制御（Skydio Cloud）</v>
      </c>
      <c r="AS38" s="171">
        <f>'回答結果（マスタ）'!AR38</f>
        <v>0</v>
      </c>
      <c r="AT38" s="171" t="str">
        <f>'回答結果（マスタ）'!AS38</f>
        <v>Skydio Inc.</v>
      </c>
      <c r="AU38" s="171" t="str">
        <f>'回答結果（マスタ）'!AT38</f>
        <v>スカイディオインク</v>
      </c>
      <c r="AV38" s="171" t="str">
        <f>'回答結果（マスタ）'!AU38</f>
        <v>0000000000000</v>
      </c>
      <c r="AW38" s="171" t="str">
        <f>'回答結果（マスタ）'!AV38</f>
        <v>3000 Clearview Way, San Mateo, CA 94402, United States</v>
      </c>
      <c r="AX38" s="170" t="str">
        <f>'回答結果（マスタ）'!AW38</f>
        <v>続けて回答する</v>
      </c>
      <c r="AY38" s="171" t="str">
        <f>'回答結果（マスタ）'!AX38</f>
        <v>Skydio Visual Positioning System (VPS)</v>
      </c>
      <c r="AZ38" s="171">
        <f>'回答結果（マスタ）'!AY38</f>
        <v>0</v>
      </c>
      <c r="BA38" s="171" t="str">
        <f>'回答結果（マスタ）'!AZ38</f>
        <v>Skydio Inc.</v>
      </c>
      <c r="BB38" s="171" t="str">
        <f>'回答結果（マスタ）'!BA38</f>
        <v>スカイディオインク</v>
      </c>
      <c r="BC38" s="171" t="str">
        <f>'回答結果（マスタ）'!BB38</f>
        <v>0000000000000</v>
      </c>
      <c r="BD38" s="171" t="str">
        <f>'回答結果（マスタ）'!BC38</f>
        <v>3000 Clearview Way, San Mateo, CA 94402, United States</v>
      </c>
      <c r="BE38" s="170" t="str">
        <f>'回答結果（マスタ）'!BD38</f>
        <v>次のセクションの回答へ進む</v>
      </c>
      <c r="BF38" s="171" t="str">
        <f>'回答結果（マスタ）'!BE38</f>
        <v/>
      </c>
      <c r="BG38" s="171" t="str">
        <f>'回答結果（マスタ）'!BF38</f>
        <v/>
      </c>
      <c r="BH38" s="171" t="str">
        <f>'回答結果（マスタ）'!BG38</f>
        <v/>
      </c>
      <c r="BI38" s="171" t="str">
        <f>'回答結果（マスタ）'!BH38</f>
        <v/>
      </c>
      <c r="BJ38" s="171" t="str">
        <f>'回答結果（マスタ）'!BI38</f>
        <v/>
      </c>
      <c r="BK38" s="171" t="str">
        <f>'回答結果（マスタ）'!BJ38</f>
        <v/>
      </c>
      <c r="BL38" s="170" t="str">
        <f>'回答結果（マスタ）'!BK38</f>
        <v/>
      </c>
      <c r="BM38" s="171" t="str">
        <f>'回答結果（マスタ）'!BL38</f>
        <v/>
      </c>
      <c r="BN38" s="171" t="str">
        <f>'回答結果（マスタ）'!BM38</f>
        <v>有</v>
      </c>
      <c r="BO38" s="171" t="str">
        <f>'回答結果（マスタ）'!BN38</f>
        <v>土木構造物（道路、トンネル、橋梁、導管等の埋設物、等）;建築物（家屋、事業所、工場、畜舎、倉庫、等）;設備（建築設備、水道設備、製造設備、防災設備、等）;</v>
      </c>
      <c r="BP38" s="171" t="str">
        <f>'回答結果（マスタ）'!BO38</f>
        <v>静止画や動画データ;電磁波（赤外線、紫外線、等）データ;</v>
      </c>
      <c r="BQ38" s="171" t="str">
        <f>'回答結果（マスタ）'!BP38</f>
        <v>事前に設定したルートに基づき自律移動;操作用機器（コントローラー）と観測機器（ドローン、移動ロボット、等）を無線接続し、遠隔地の担当者により遠隔操作;</v>
      </c>
      <c r="BR38" s="171" t="str">
        <f>'回答結果（マスタ）'!BQ38</f>
        <v>レベル3：実装（製品・サービスとして提供されている）</v>
      </c>
      <c r="BS38" s="171" t="str">
        <f>'回答結果（マスタ）'!BR38</f>
        <v xml:space="preserve">【どのような調査対象のデータを取得できますか？】
製品・サービス概要：「Skydio Dock」と「Skydio Remote Ops」は、Skydio製機体のSkydio 2+とSkydio X2と連携可能なハードウェア・ソフトウェア製品です。
「Skydio Dock」は遠隔の飛行計画・操縦・動態管理機能である「Skydio Remote Ops」と連携し、ドローン機体を遠隔で制御・充電・自動的な飛行の再生などを可能とします。
なお、「Skydio Dock」は各機体や運用に合わせて下記の3つに分かれます。
a)Skydio Dock Lite（以下「Dock Lite」）：Skydio 2+に対応し、屋内環境で簡易的に設置可能な業界最軽量の小型ドローンポート
b)Skydio Dock for S2+（以下「Dock for S2+」）：Skydio 2+に対応し、屋内環境や遮蔽環境を想定したSkydio 2+を1台を格納可能な外郭を有するドローンポート。
c)Skydio Dock for X2（以下「Dock for X2」）：Skydio X2に対応し、屋外環境や耐環境性の求められる環境を想定したSkydio X2を1台を格納可能な外郭を有するドローンポート。IP56等級。
1)土木構造物（道路、トンネル、橋梁、導管等の埋設物、等）
地形等のマッピングなどを遠隔で行うことが可能です。「Skydio Remote Ops」では、「Map Mission Planner」機能を提供しており、地図情報を参照に対象の経路や対象範囲をマッピング撮影することが可能です。一定頻度での撮影が求められる場合には飛行をカレンダー上で設定すると自動で再生飛行が可能で、撮影した画像・映像データはクラウドを通じて飛行後に自動でアップロードされます。
また、利用場面に応じて遠隔で手動飛行・撮影を行うことも可能です。
「Map Mission Planner」参照先：https://support.skydio.com/hc/en-us/articles/9408818459419-How-to-use-Map-Mission-Planner-with-Skydio-Remote-Ops
2)建築物（家屋、事業所、工場、畜舎、倉庫、等）
各種「Skydio Dock」機能で対象となる運用方法です。建設現場進捗管理のための巡回撮影や、プラント施設での計器の確認、各種産業施設の異常発見作業・状況認識作業の代替に寄与します。
屋内外問わず安定した運用が可能なSkydio機体と「Skydio Dock」・「Skydio Remote Ops」機能の特徴を活かし様々な運用が可能となる他、要素技術の一つである「Skydio VPS」機能を活かし、飛行した経路に存在する三次元物体を記憶・再認識を繰り返すことで飛行・撮影箇所の再生精度を微調整し、常に一定の画角で対象物を撮影することができるよう巡回飛行の精度を高度化することができます。
また、GPSの取得ができない屋内の巡回経路の作成には、「Skydio Remote Ops」で提供する「Live Mission Planner」機能を利用することで、機体が一度飛行した任意の箇所を撮影ポイントとして自由度が高く設定が可能で、「Skydio VPS」と連携して高度な巡回飛行を可能とします。
「Live Mission Planner」参照先：https://support.skydio.com/hc/en-us/articles/9432121411099-How-to-use-Live-Mission-Planner-with-Skydio-Remote-Ops
3)設備（建築設備、水道設備、製造設備、防災設備、等）
各種「Skydio Dock」が据えられる現場では、人の巡回作業を置き換えるものとして遠方に位置する施設が多く存在します。地震などの災害発生前・発生時には対象設備の稼働状況や被害状況を迅速に確認・運転を再開することが求められるような社会基盤となる産業施設も多く、現地の状況や2次災害の影響を考慮し簡単には近づくことができないような環境においても「Skydio Dock」及び「Skydio Remote Ops」を用いることで有事の状況認識を遠隔・安全に行うことができます。
【どのような種類のデータを取得しますか？】
「Skydio Dock / Skydio Remote Ops」機能を利用可能な「Skydio 2/2+」「Skydio X2」の各種機体では、可視画像・映像と赤外線カメラによる画像・映像データを取得可能です。（赤外線カメラ搭載はSkydio X2のみ。）
【どのような方法で機器の設置・移動を行いますか？】
機体と「Skydio Dock」及び「Skydio Remote Ops」を備えたPC端末との通信は無線操作環境を構築することによって操縦・映像伝送を行います。「Skydio Remote Ops」で提供する各種飛行計画はカレンダー設定により事前に設定した同じ経路を指定の日時で自律飛行・再生可能です。
</v>
      </c>
      <c r="BT38" s="171" t="str">
        <f>'回答結果（マスタ）'!BS38</f>
        <v>各種「Skydio Dock」のスペック情報は下記仕様ページをご確認ください。
https://pages.skydio.com/rs/784-TUF-591/images/Skydio%20Dock%20Datasheet%20Web.pdf</v>
      </c>
      <c r="BU38" s="171" t="str">
        <f>'回答結果（マスタ）'!BT38</f>
        <v>「Skydio Dock」及び「Skydio Remote Ops」を利用可能な各種Skydio製品の機体カメラスペックは下記参照先の通り。
・Skydio 2+: https://www.skydio.com/skydio-2-plus-enterprise
・Skydio X2: https://www.skydio.com/skydio-x2</v>
      </c>
      <c r="BV38" s="171" t="str">
        <f>'回答結果（マスタ）'!BU38</f>
        <v>有</v>
      </c>
      <c r="BW38" s="171" t="str">
        <f>'回答結果（マスタ）'!BV38</f>
        <v>3次元環境の差分を過去のデータと比較することで、自律飛行精度を向上させる;</v>
      </c>
      <c r="BX38" s="171" t="str">
        <f>'回答結果（マスタ）'!BW38</f>
        <v>レベル3：実装（製品・サービスとして提供されている）</v>
      </c>
      <c r="BY38" s="171" t="str">
        <f>'回答結果（マスタ）'!BX38</f>
        <v>要素技術の一つである「Skydio VPS」機能を活かし、飛行した経路に存在する三次元物体を記憶・再認識を繰り返すことで飛行・撮影箇所の再生精度を微調整し、常に一定の画角で対象物を撮影することができるよう巡回飛行の精度を高度化することができます。</v>
      </c>
      <c r="BZ38" s="171" t="str">
        <f>'回答結果（マスタ）'!BY38</f>
        <v>ISO/IEC 27001認証;</v>
      </c>
      <c r="CA38" s="171" t="str">
        <f>'回答結果（マスタ）'!BZ38</f>
        <v>両方取得していない</v>
      </c>
      <c r="CB38" s="171" t="str">
        <f>'回答結果（マスタ）'!CA38</f>
        <v/>
      </c>
      <c r="CC38" s="170" t="str">
        <f>'回答結果（マスタ）'!CB38</f>
        <v/>
      </c>
      <c r="CD38" s="171" t="str">
        <f>'回答結果（マスタ）'!CC38</f>
        <v/>
      </c>
      <c r="CE38" s="171">
        <f>'回答結果（マスタ）'!CD38</f>
        <v>0</v>
      </c>
      <c r="CF38" s="171" t="str">
        <f>'回答結果（マスタ）'!CE38</f>
        <v>国内外発刊のガイドラインに準拠した脆弱性検査を実施している</v>
      </c>
      <c r="CG38" s="170" t="str">
        <f>'回答結果（マスタ）'!CF38</f>
        <v>Skydioの脆弱性評価はNIST 800-53規格に準拠しています。Skydioの脆弱性検査方法は、SOC2 TypeIIおよびISO 27001:2022の監査でレビューおよびテストされています。</v>
      </c>
      <c r="CH38" s="170" t="str">
        <f>'回答結果（マスタ）'!CG38</f>
        <v>脆弱性スキャン　※パッチの適用状況等を診断する;ペネトレーションテスト　※疑似的な攻撃を試みることで攻撃への耐性を確認する;静的アプリケーション・セキュリティ・テスト　※ソースコードのコーディングを分析し、脆弱性を検出する;動的アプリケーション・セキュリティ・テスト　※実行されるアプリケーションに対し、攻撃を仕掛け、脆弱性を検出する;</v>
      </c>
      <c r="CI38" s="170" t="str">
        <f>'回答結果（マスタ）'!CH38</f>
        <v/>
      </c>
      <c r="CJ38" s="170" t="str">
        <f>'回答結果（マスタ）'!CI38</f>
        <v/>
      </c>
      <c r="CK38" s="171" t="str">
        <f>'回答結果（マスタ）'!CJ38</f>
        <v>アメリカ合衆国</v>
      </c>
      <c r="CL38" s="171" t="str">
        <f>'回答結果（マスタ）'!CK38</f>
        <v>お客様のデータは、データが保存されている状態ではAWS AES-256暗号化規格で保護されています。データが伝送中の場合は、TLS 1.2/1.3を用い、適切な暗号化規格が適用されています。</v>
      </c>
      <c r="CM38" s="170" t="str">
        <f>'回答結果（マスタ）'!CL38</f>
        <v>【管理者権限機能】一般ユーザから管理者権限へ昇格させる機能を有している、または、管理者権限で動作するように設計されている（例）ID管理システム、等;【コンピューティングリソース等に対するアクセス権限機能】コンピューティングリソース（CPU、メモリ、ストレージ）、または、ネットワークにアクセスする権限を有している（例） OS、ハイパーバイザー（仮想化基盤ソフトウェア）、 等;【データ等へのアクセス制御機能】データへのアクセスを制御するよう設計されている、また、システムやデバイスを制御する機能へのアクセスを制御するように設計されている（例）バックアップサービス、リカバリマネージャー、NAS、SAN、等;【ネットワーク制御・ウィルス対策に関する機能】ネットワーク制御・管理に関する機能やウィルス対策などのセキュリティに関する機能を有している（例）DNSリゾルバ、DNSサーバ、ウィルス対策ソフトウェア、暗号化ソフトウェア、等;</v>
      </c>
      <c r="CN38" s="170" t="str">
        <f>'回答結果（マスタ）'!CM38</f>
        <v>【アクセス権限管理】ソフトウェア及びプラットフォームのユーザーに対し認証機能を使用し、ユーザーごとに扱うデータのトランザクションに係るリスクを踏まえ、アクセス権限を管理している（例）多要素認証機能、シングルサインオン機能、等;【アクセス元の識別、対処】ソフトウェア及びプラットフォームにアクセスするサービスごとに識別・認証し、システム内での通信や情報のやり取りが正当なサービスやアプリケーションとの間で行われ不正なアクセスや通信を防止するよう管理している;【付与する権限の最小化】ソフトウェア及びプラットフォームへのアクセス権はユーザーごとに必要最低限の範囲で付与し、重要な資産への不正アクセスを防止している（例）アクセス権管理専用のプラットフォームを使用し個々の管理者を識別している、等;【ネットワークの保護】ソフトウェア、プラットフォーム及び関連データへの直接アクセスを最小限に抑えるため、ネットワークを保護している（例）インターネットと社内基幹系業務システムとの分離（ネットワーク分離）、プロキシの利用、SDP（Software Defined Perimeter）の利用、ファイアウォールの利用、リモートアクセス管理の実施、等;</v>
      </c>
      <c r="CO38" s="170" t="str">
        <f>'回答結果（マスタ）'!CN38</f>
        <v>【データ（資産）の特定、ラベル付け・保護】データ資産の特定、重要度と影響で分類、管理ポリシーの策定を実施の上、データ侵害への対応（例：暗号化制御、データ難読化対応等）、攻撃時の回復手順策定を実施している;【付与する権限の最小化、アクセスレベルの設定】データ資産への不正なアクセスを防止するため、ユーザーに必要最小範囲へのアクセス権の付与や職掌権限にもとづく適切なアクセスレベルの設定を実施している（例）属性情報ベースのアクセス権制御（ABAC）等;【データの暗号化】ローカルストレージ上で保存され外部へ送信されるデータに対して、不正アクセスを防止するための認証、暗号化を施している。また、デバイスへの物理的なセキュリティの確保、損傷ファイルのリカバリ手順の策定、構成管理などを実施している;【通信の暗号化】ネットワークに対する不正な接続を防止するための適切な対策を実施している。また、データを送受信するにあたり、脆弱性の少ないプロトコルを使用している（例）TLS 1.3プロトコルの利用 等;【データのバックアップ】障害発生時、迅速な復旧作業が可能となるよう障害時対応計画を策定し、その有効性を確認している。また、データ消失等の事態に備え、バックアップ及びリストアの仕組みを実装し、その有効性を確認している;</v>
      </c>
      <c r="CP38" s="170" t="str">
        <f>'回答結果（マスタ）'!CO38</f>
        <v>ソフトウェア・コンポーネントを管理している</v>
      </c>
      <c r="CQ38" s="170" t="str">
        <f>'回答結果（マスタ）'!CP38</f>
        <v>プラットフォーム上の全てのソフトウェア（サードパーティ製ソフトウェア、OSSを含む）のソフトウェア・コンポーネントのインベントリ（ソフトウェア部品表（SBOM：software bill of materials））を作成しており、かつ、SBOM データを標準フォーマットで管理している（例）SPDX（Software Package Data Exchange）、CycloneDX、SWID タグ（Software Identification タグ）、等</v>
      </c>
      <c r="CR38" s="170" t="str">
        <f>'回答結果（マスタ）'!CQ38</f>
        <v>【パッチ適用への活用】ソフトウェア・コンポーネントのインベントリ（ソフトウェア部品表（SBOM：software bill of materials））を活用し、効率的に適切なタイミングでパッチ適用を実施している;【構成管理・変更管理プロセスへの活用】プラットフォーム上の全てのソフトウェア（サードパーティ製ソフトウェア、OSSを含む）におけるソフトウェアバージョン、適用済パッチ等の構成に関わる管理（構成管理）、リスクを最小限に抑えつつ情報システムやサービスの変更を実施するためのプロセス（変更管理）にソフトウェア・コンポーネントのインベントリ（ソフトウェア部品表（SBOM：software bill of materials））を活用している;【リスク評価への活用】プラットフォーム上の全てのソフトウェア（サードパーティ製ソフトウェア、OSSを含む）について、ソフトウェア・コンポーネントのインベントリ（ソフトウェア部品表（SBOM：software bill of materials））を活用し、脆弱性や OSS ライセンス等に関わるリスクを評価している;</v>
      </c>
      <c r="CS38" s="170" t="str">
        <f>'回答結果（マスタ）'!CR38</f>
        <v/>
      </c>
      <c r="CT38" s="170" t="str">
        <f>'回答結果（マスタ）'!CS38</f>
        <v>【イベントログ等の収集・活用】監査記録やログ記録がポリシーに従って決定、文書化され、ログ収集機能を実装している。また、その収集記録をレビューし、日常監視やセキュリティインシデント検知、運用改善等に活用している;【アクセス元の監視（脅威の検知）と対処する仕組みの実装等】管理・許可されていないソフトウェア、権限のない人員・デバイスの接続を監視・検知し、これに対応するためのポリシーと仕組みを実装している;【データ保護に関わる対策の実施】データの漏洩・改ざんを防止するため、悪質なコードの実行等の攻撃についてモニタリングを実施している。また、検知したイベントを分析し、攻撃の標的及び手法を理解するために活用している;【ネットワークに関わる対策の実施】不正侵入等を防ぐため、ネットワークデバイスの脆弱性に対してセキュリティ対策を実施している （例）ファイアウォールの設定、境界保護、トラフィックの監視、暗号化された新型プロトコルの利用、等;【人（要員）に関わる対策の実施（教育等）】セキュリティインシデントの発生時を想定して、対応方針・手順の策定、人材育成を実施している （例）対応計画や復旧計画の策定・評価、緊急時対応訓練、セキュリティ管理人材の育成研修プラットフォーム上のソフトウェアのセキュリティイベントを監視している、等;</v>
      </c>
      <c r="CU38" s="170" t="str">
        <f>'回答結果（マスタ）'!CT38</f>
        <v>【ロール（役割）に基づくトレーニングの実施】ロールベースでのトレーニングを実施している（例）管理者としての役割や職務内容に基づくトレーニングを実施している、セキュリティインシデント発生時に管理者に期待される振る舞いを念頭に置いたトレーニングを実施している、等;【画一的なトレーニングの実施】全社員に対し、画一的なトレーニングを実施している（例）全社員に対し、セキュリティに関わる意識の向上を目的としたトレーニングを実施している、実際の出来事やインシデントをシミュレートした実践的なトレーニングを実施している、等;【継続的な改善を目的としたトレーニングの実施】継続的な改善を目的としたトレーニングを実施している（例）トレーニング結果を定量的な数値等で評価し、適宜トレーニング内容の改善を行いつつ、継続的にトレーニングを実施している、等;</v>
      </c>
      <c r="CV38" s="170" t="str">
        <f>'回答結果（マスタ）'!CU38</f>
        <v>【設計段階からのセキュリティ対策の取り込み】脅威モデリング手法を用いて設計レベルのセキュリティに関する問題を特定し、主要なテスト対象または見落とされる可能性のあるテスト対象を特定している;【静的解析の実施】静的解析（コードベースでの分析）を実施している（例）コードスキャナーを使用して主要なバグを検出している、ハードコードされたパスワードや暗号鍵等がないかを確認している、等;【動的解析の実施】動的解析（実際にプログラムを実行し分析）を実施している（例）テストケースに基づきブラックボックステストを実施している、リグレッションテストを実施している、ソフトウェアがWebサービスを提供する場合はWeb アプリケーションスキャナーなどを使用して脆弱性を検出している、等;【コンポーネント（ソフトウェアを構成する部品・構成要素）の把握・適切な管理】ソフトウェアに含まれているコンポーネント（OSS等の外部ソース含む）について、脆弱性データベース等を活用し脆弱性を継続的に監視している;【継続的な改善対応】検証の結果見つかったバグを修正し、かつ開発プロセスの早い段階でバグを発見し修正するために必要なプロセスの改善を実施している;</v>
      </c>
      <c r="CW38" s="171" t="str">
        <f>'回答結果（マスタ）'!CV38</f>
        <v>200台以上</v>
      </c>
      <c r="CX38" s="171" t="str">
        <f>'回答結果（マスタ）'!CW38</f>
        <v>5台以上</v>
      </c>
      <c r="CY38" s="171" t="str">
        <f>'回答結果（マスタ）'!CX38</f>
        <v>①実施者：エヌ・ティ・ティ・コミュニケーションズ株式会社、株式会社大林組（実施協力）
②概要：
「ドローンポートを活用し、遠隔監視下でドローンによる屋内外建設現場の自動巡回を行う実証実験に成功」
「Skydio Dock」を用いて遠隔監視下で自律飛行型ドローンの「カテゴリーⅡ」での飛行場所を特定した補助者なし目視外飛行および屋内の自動飛行を実施し、屋内外建設現場の自動巡回を行う実証実験に成功
③参考URL：屋内 https://www.docomosky.jp/case/03/
屋内動画 https://youtu.be/FIrwOu5NTIE?si=nim0nWCH4eFFem4Y
屋外 https://www.ntt.com/about-us/press-releases/news/article/2023/0621_2.html
屋外動画 / https://youtu.be/7CYin0XimrI?si=6XAU9-GJhJAexjS3</v>
      </c>
      <c r="CZ38" s="171" t="str">
        <f>'回答結果（マスタ）'!CY38</f>
        <v>①実施者：株式会社センシンロボティクス、東洋建設株式会社
②概要：「国交省令和４年度BIMを活用した建築生産・維持管理プロセス円滑化モデル事業（先導事業者型）として建設現場における進捗管理効率化に自律飛行型ドローンを活用」
東洋建設が国土交通省により採択された「BIMを活用した建築生産・維持管理プロセス円滑化モデル事業（先導事業者型）」の取組みとして、建設現場における進捗管理の効率化を図るため、施工BIMモデルと自律飛行型ドローンを活用した新しい工事監理手法の効果検証を行うために実施
③参考URL：https://www.sensyn-robotics.com/news/toyo-const-skydio</v>
      </c>
      <c r="DA38" s="171" t="str">
        <f>'回答結果（マスタ）'!CZ38</f>
        <v>①実施者：KDDIスマートドローン株式会社、飛島建設株式会社
②概要：「「Skydio Dock×Starlink」電波の届かない建設現場を遠隔で点検」
不感地帯（無線電波の届かない地域）の建設現場やインフラ施設における点検業務の省人化に向け、KDDI株式会社が提供する「STARLINK BUSINESS」と「Skydio Dock and Remote Ops.」を活用した遠隔での点検・巡視業務を想定した実証実験を実施
③参考URL：https://kddi.smartdrone.co.jp/release/2631/</v>
      </c>
      <c r="DB38" s="171">
        <f>'回答結果（マスタ）'!DA38</f>
        <v>0</v>
      </c>
      <c r="DC38" s="171" t="str">
        <f>'回答結果（マスタ）'!DB38</f>
        <v>①名称：Aircraft smart landing
特許番号：JP7143444
②名称；Performing 3D reconstruction with unmanned aerial vehicles
特許番号：JP7263630
③名称：Performing 3D reconstruction with unmanned aerial vehicle
特許番号：JP7274674</v>
      </c>
      <c r="DD38" s="171" t="str">
        <f>'回答結果（マスタ）'!DC38</f>
        <v>・無人航空機の飛行に関する許可・承認の審査要領（カテゴリーII）令和５年 12 月 26 日 最終改正（国空無機第 214607 号）
・国土交通省航空局標準マニュアル①（令和４年 12 月５日版）
・国土交通省航空局標準マニュアル②（令和４年 12 月５日版）
・国土交通省航空局標準マニュアル①（インフラ点検等）（令和４年12月５日版）
・国土交通省航空局標準マニュアル②（インフラ点検）（令和４年 12 月５日版）
・無人航空機の飛行日誌の取扱いに関するガイドライン（令和５年３月31日 制定）　
・その他航空法や電波法に係る法令　等</v>
      </c>
      <c r="DE38" s="171" t="str">
        <f>'回答結果（マスタ）'!DD38</f>
        <v>利用の際にはスペック情報を参照いただきますようよろしくお願い致します。また飛行条件によって航空局へ特定飛行の飛行許可申請の必要がございます。詳しくは我々メーカーまたはお買い求めされる販売店へとお問い合わせください。</v>
      </c>
      <c r="DF38" s="171" t="str">
        <f>'回答結果（マスタ）'!DE38</f>
        <v>Skydio DockとSkydio Remote Opsでは、Skydioの持つ独自のAI駆動型の航法技術と連接し、ドローンを用いた自律的な巡回作業の実現をお手伝いします。すでに国内では大手建設会社様や社会基盤インフラ事業者様の現場などでも導入・検証を進めており、定期点検や巡回作業の一部代替を目指します。また、導入に際して現場での実装サポートや必要な飛行許可にかかる諸手続きなども適宜サポートいたします。</v>
      </c>
      <c r="DG38" s="171" t="str">
        <f>'回答結果（マスタ）'!DF38</f>
        <v>アメリカ合衆国カリフォルニア州</v>
      </c>
      <c r="DH38" s="171" t="str">
        <f>'回答結果（マスタ）'!DG38</f>
        <v>アメリカ合衆国カリフォルニア州</v>
      </c>
      <c r="DI38" s="170" t="str">
        <f>'回答結果（マスタ）'!DH38</f>
        <v>はい</v>
      </c>
      <c r="DJ38" s="170" t="str">
        <f>'回答結果（マスタ）'!DI38</f>
        <v>いいえ</v>
      </c>
      <c r="DK38" s="171" t="str">
        <f>'回答結果（マスタ）'!DJ38</f>
        <v/>
      </c>
      <c r="DL38" s="171" t="str">
        <f>'回答結果（マスタ）'!DK38</f>
        <v>両当事者における最大の責任は、知的財産権の侵害に関する補償を除いて、前の12か月に支払われた料金に制限され、特別損害は適用外です。</v>
      </c>
      <c r="DM38" s="171" t="str">
        <f>'回答結果（マスタ）'!DL38</f>
        <v>0</v>
      </c>
      <c r="DN38" s="171" t="str">
        <f>'回答結果（マスタ）'!DM38</f>
        <v>0</v>
      </c>
      <c r="DO38" s="171" t="str">
        <f>'回答結果（マスタ）'!DN38</f>
        <v>0</v>
      </c>
      <c r="DP38" s="171" t="str">
        <f>'回答結果（マスタ）'!DO38</f>
        <v>0</v>
      </c>
      <c r="DQ38" s="171" t="str">
        <f>'回答結果（マスタ）'!DP38</f>
        <v>無し</v>
      </c>
      <c r="DR38" s="171" t="str">
        <f>'回答結果（マスタ）'!DQ38</f>
        <v>存在する</v>
      </c>
      <c r="DS38" s="171" t="str">
        <f>'回答結果（マスタ）'!DR38</f>
        <v>Skydio Inc. / アメリカ合衆国</v>
      </c>
      <c r="DT38" s="171" t="str">
        <f>'回答結果（マスタ）'!DS38</f>
        <v>Skydio Inc.</v>
      </c>
      <c r="DU38" s="171" t="str">
        <f>'回答結果（マスタ）'!DT38</f>
        <v/>
      </c>
      <c r="DV38" s="171" t="str">
        <f>'回答結果（マスタ）'!DU38</f>
        <v>0</v>
      </c>
      <c r="DW38" s="171" t="str">
        <f>'回答結果（マスタ）'!DV38</f>
        <v>規制・公共政策渉外部 / 中新 健太</v>
      </c>
      <c r="DX38" s="171" t="str">
        <f>'回答結果（マスタ）'!DW38</f>
        <v>キセイ・コウキョウセイサクショウガイブ / ナカニイ ケンタ</v>
      </c>
      <c r="DY38" s="171" t="str">
        <f>'回答結果（マスタ）'!DX38</f>
        <v>メールアドレス：kenta.nakanii@skydio.com
受付時間：平日午前9:00-午後18:00</v>
      </c>
      <c r="DZ38" s="170" t="str">
        <f>'回答結果（マスタ）'!DY38</f>
        <v>個人情報の取扱いに同意する</v>
      </c>
      <c r="EA38" s="170" t="str">
        <f>'回答結果（マスタ）'!DZ38</f>
        <v>著作権の取扱いに同意する</v>
      </c>
      <c r="EB38" s="170" t="str">
        <f>'回答結果（マスタ）'!EA38</f>
        <v>同意する</v>
      </c>
      <c r="EC38" s="170" t="str">
        <f>'回答結果（マスタ）'!EB38</f>
        <v>確認しました</v>
      </c>
    </row>
    <row r="39" spans="2:133" ht="75.650000000000006" customHeight="1" x14ac:dyDescent="0.55000000000000004">
      <c r="B39" s="139"/>
      <c r="C39" s="168">
        <f>'回答結果（マスタ）'!B39</f>
        <v>36</v>
      </c>
      <c r="D39" s="169">
        <f>'回答結果（マスタ）'!C39</f>
        <v>45320.469942129632</v>
      </c>
      <c r="E39" s="169">
        <f>'回答結果（マスタ）'!D39</f>
        <v>45320.562743055554</v>
      </c>
      <c r="F39" s="170" t="str">
        <f>'回答結果（マスタ）'!E39</f>
        <v>anonymous</v>
      </c>
      <c r="G39" s="170" t="str">
        <f>'回答結果（マスタ）'!F39</f>
        <v/>
      </c>
      <c r="H39" s="170" t="str">
        <f>'回答結果（マスタ）'!G39</f>
        <v/>
      </c>
      <c r="I39" s="171" t="str">
        <f>'回答結果（マスタ）'!H39</f>
        <v>エヌ・ティ・ティ・ビズリンク株式会社</v>
      </c>
      <c r="J39" s="171" t="str">
        <f>'回答結果（マスタ）'!I39</f>
        <v>エヌ・ティ・ティ・ビズリンク</v>
      </c>
      <c r="K39" s="171" t="str">
        <f>'回答結果（マスタ）'!J39</f>
        <v>日本国</v>
      </c>
      <c r="L39" s="171">
        <f>'回答結果（マスタ）'!K39</f>
        <v>9010001075024</v>
      </c>
      <c r="M39" s="171" t="str">
        <f>'回答結果（マスタ）'!L39</f>
        <v>300⼈超</v>
      </c>
      <c r="N39" s="171" t="str">
        <f>'回答結果（マスタ）'!M39</f>
        <v>３億円超</v>
      </c>
      <c r="O39" s="171" t="str">
        <f>'回答結果（マスタ）'!N39</f>
        <v>東京都文京区小石川1丁目4番1号　住友不動産後楽園ビル</v>
      </c>
      <c r="P39" s="171" t="str">
        <f>'回答結果（マスタ）'!O39</f>
        <v>https://www.nttbiz.com/</v>
      </c>
      <c r="Q39" s="171" t="str">
        <f>'回答結果（マスタ）'!P39</f>
        <v>中央省庁（全省庁統一資格）;</v>
      </c>
      <c r="R39" s="171" t="str">
        <f>'回答結果（マスタ）'!Q39</f>
        <v>全国;</v>
      </c>
      <c r="S39" s="171" t="str">
        <f>'回答結果（マスタ）'!R39</f>
        <v>スマートグラスクラウド</v>
      </c>
      <c r="T39" s="171" t="str">
        <f>'回答結果（マスタ）'!S39</f>
        <v/>
      </c>
      <c r="U39" s="171" t="str">
        <f>'回答結果（マスタ）'!T39</f>
        <v>遠隔作業支援などの、“現場”を中心とした映像・音声の双方向コミュニケーションが可能、スマートグラスなどのウェアラブル端末やタブレット、PCなどさまざまなデバイスで利用できる現場とオフィスをつなぐコラボレーションサービスです。</v>
      </c>
      <c r="V39" s="171" t="str">
        <f>'回答結果（マスタ）'!U39</f>
        <v>https://www.nttbiz.com/solution/vss/service/smart_glass_cloud/</v>
      </c>
      <c r="W39" s="171" t="str">
        <f>'回答結果（マスタ）'!V39</f>
        <v>NETIS（ 新技術情報提供システム）</v>
      </c>
      <c r="X39" s="171" t="str">
        <f>'回答結果（マスタ）'!W39</f>
        <v>プライバシーマーク</v>
      </c>
      <c r="Y39" s="171" t="str">
        <f>'回答結果（マスタ）'!X39</f>
        <v>１つの要素技術により構成される</v>
      </c>
      <c r="Z39" s="171" t="str">
        <f>'回答結果（マスタ）'!Y39</f>
        <v>エヌ・ティ・ティ・ビズリンク株式会社</v>
      </c>
      <c r="AA39" s="171" t="str">
        <f>'回答結果（マスタ）'!Z39</f>
        <v>エヌ・ティ・ティ・ビズリンク</v>
      </c>
      <c r="AB39" s="171">
        <f>'回答結果（マスタ）'!AA39</f>
        <v>9010001075024</v>
      </c>
      <c r="AC39" s="171" t="str">
        <f>'回答結果（マスタ）'!AB39</f>
        <v>東京都文京区小石川1丁目4番1号　住友不動産後楽園ビル</v>
      </c>
      <c r="AD39" s="171" t="str">
        <f>'回答結果（マスタ）'!AC39</f>
        <v/>
      </c>
      <c r="AE39" s="171" t="str">
        <f>'回答結果（マスタ）'!AD39</f>
        <v/>
      </c>
      <c r="AF39" s="171" t="str">
        <f>'回答結果（マスタ）'!AE39</f>
        <v/>
      </c>
      <c r="AG39" s="171" t="str">
        <f>'回答結果（マスタ）'!AF39</f>
        <v/>
      </c>
      <c r="AH39" s="171" t="str">
        <f>'回答結果（マスタ）'!AG39</f>
        <v/>
      </c>
      <c r="AI39" s="171" t="str">
        <f>'回答結果（マスタ）'!AH39</f>
        <v/>
      </c>
      <c r="AJ39" s="170" t="str">
        <f>'回答結果（マスタ）'!AI39</f>
        <v/>
      </c>
      <c r="AK39" s="171" t="str">
        <f>'回答結果（マスタ）'!AJ39</f>
        <v/>
      </c>
      <c r="AL39" s="171" t="str">
        <f>'回答結果（マスタ）'!AK39</f>
        <v/>
      </c>
      <c r="AM39" s="171" t="str">
        <f>'回答結果（マスタ）'!AL39</f>
        <v/>
      </c>
      <c r="AN39" s="171" t="str">
        <f>'回答結果（マスタ）'!AM39</f>
        <v/>
      </c>
      <c r="AO39" s="171" t="str">
        <f>'回答結果（マスタ）'!AN39</f>
        <v/>
      </c>
      <c r="AP39" s="171" t="str">
        <f>'回答結果（マスタ）'!AO39</f>
        <v/>
      </c>
      <c r="AQ39" s="170" t="str">
        <f>'回答結果（マスタ）'!AP39</f>
        <v/>
      </c>
      <c r="AR39" s="171" t="str">
        <f>'回答結果（マスタ）'!AQ39</f>
        <v/>
      </c>
      <c r="AS39" s="171" t="str">
        <f>'回答結果（マスタ）'!AR39</f>
        <v/>
      </c>
      <c r="AT39" s="171" t="str">
        <f>'回答結果（マスタ）'!AS39</f>
        <v/>
      </c>
      <c r="AU39" s="171" t="str">
        <f>'回答結果（マスタ）'!AT39</f>
        <v/>
      </c>
      <c r="AV39" s="171" t="str">
        <f>'回答結果（マスタ）'!AU39</f>
        <v/>
      </c>
      <c r="AW39" s="171" t="str">
        <f>'回答結果（マスタ）'!AV39</f>
        <v/>
      </c>
      <c r="AX39" s="170" t="str">
        <f>'回答結果（マスタ）'!AW39</f>
        <v/>
      </c>
      <c r="AY39" s="171" t="str">
        <f>'回答結果（マスタ）'!AX39</f>
        <v/>
      </c>
      <c r="AZ39" s="171" t="str">
        <f>'回答結果（マスタ）'!AY39</f>
        <v/>
      </c>
      <c r="BA39" s="171" t="str">
        <f>'回答結果（マスタ）'!AZ39</f>
        <v/>
      </c>
      <c r="BB39" s="171" t="str">
        <f>'回答結果（マスタ）'!BA39</f>
        <v/>
      </c>
      <c r="BC39" s="171" t="str">
        <f>'回答結果（マスタ）'!BB39</f>
        <v/>
      </c>
      <c r="BD39" s="171" t="str">
        <f>'回答結果（マスタ）'!BC39</f>
        <v/>
      </c>
      <c r="BE39" s="170" t="str">
        <f>'回答結果（マスタ）'!BD39</f>
        <v/>
      </c>
      <c r="BF39" s="171" t="str">
        <f>'回答結果（マスタ）'!BE39</f>
        <v/>
      </c>
      <c r="BG39" s="171" t="str">
        <f>'回答結果（マスタ）'!BF39</f>
        <v/>
      </c>
      <c r="BH39" s="171" t="str">
        <f>'回答結果（マスタ）'!BG39</f>
        <v/>
      </c>
      <c r="BI39" s="171" t="str">
        <f>'回答結果（マスタ）'!BH39</f>
        <v/>
      </c>
      <c r="BJ39" s="171" t="str">
        <f>'回答結果（マスタ）'!BI39</f>
        <v/>
      </c>
      <c r="BK39" s="171" t="str">
        <f>'回答結果（マスタ）'!BJ39</f>
        <v/>
      </c>
      <c r="BL39" s="170" t="str">
        <f>'回答結果（マスタ）'!BK39</f>
        <v/>
      </c>
      <c r="BM39" s="171" t="str">
        <f>'回答結果（マスタ）'!BL39</f>
        <v/>
      </c>
      <c r="BN39" s="171" t="str">
        <f>'回答結果（マスタ）'!BM39</f>
        <v>有</v>
      </c>
      <c r="BO39" s="171" t="str">
        <f>'回答結果（マスタ）'!BN39</f>
        <v>土木構造物（道路、トンネル、橋梁、導管等の埋設物、等）;建築物（家屋、事業所、工場、畜舎、倉庫、等）;設備（建築設備、水道設備、製造設備、防災設備、等）;製品・食品（自動車、医薬品、等）;家畜・野生動物（牛、豚、鹿、めん羊、ねずみ、等）;</v>
      </c>
      <c r="BP39" s="171" t="str">
        <f>'回答結果（マスタ）'!BO39</f>
        <v>静止画や動画データ;</v>
      </c>
      <c r="BQ39" s="171" t="str">
        <f>'回答結果（マスタ）'!BP39</f>
        <v>さまざまなデバイスで現場とオフィスを映像・音声でつなぐ;操作用機器（コントローラー）と観測機器（ドローン、移動ロボット、等）を無線接続し、遠隔地の担当者により遠隔操作;機器を携帯または装備し、確認対象の付近に持ち込み;</v>
      </c>
      <c r="BR39" s="171" t="str">
        <f>'回答結果（マスタ）'!BQ39</f>
        <v>レベル3：実装（製品・サービスとして提供されている）</v>
      </c>
      <c r="BS39" s="171" t="str">
        <f>'回答結果（マスタ）'!BR39</f>
        <v>遠隔作業支援などの、“現場”を中心とした映像・音声の双方向コミュニケーションが可能、スマートグラスなどのウェアラブル端末やタブレット、PCなどさまざまなデバイスで利用できる現場とオフィスをつなぐ。</v>
      </c>
      <c r="BT39" s="171" t="str">
        <f>'回答結果（マスタ）'!BS39</f>
        <v>該当なし</v>
      </c>
      <c r="BU39" s="171" t="str">
        <f>'回答結果（マスタ）'!BT39</f>
        <v>カメラ：Xacti社製 CX-WL100
【カメラ】
・イメージセンサ：　1/2.3型 CMOSイメージセンサ STARVIS™
・総画素数：　約1247万画素
・レンズ：　200°広角レンズ
・F値：　2.5
・画角：　水平90°/垂直58° (VGA時 73°)　広角モード時　対角180°
・最低被写体照度：　0.75ルクス
・エクスタビライザ(ブレ補正機能)：　光軸中心モード/水平画角維持モード/真上真下モード/OFF
・ホワイトバランス：　オート/晴天/曇天/蛍光灯/電球
・ISO感度上限値：　6400/12800
・ズーム：　最大8倍
・ミラーモード：　OFF/左右反転/上下反転/左右上下反転
【映像・記録】
・動画フォーマット：　Motion JPEG
・音声フォーマット：　PCM(mono)
・解像度／フレームレート：　Full HD/HD/VGA 30p,25p,15p,10p,5p
【インターフェース】
・映像出力：　UVC1.1準拠
・音声出力：　UAC1.0準拠
・外部出力端子：　USB Type-C ×２(スマホ用×１, モバイルバッテリー用)
・マイク：　1(モノラル, 無指向性)
【一般】
・外形寸法(WxHxD)：
　カメラヘッド： 25 × 34 × 34mm
　本体ユニット： 66 × 12 × 60mm
・本体従量：
　カメラヘッド部　約29.5g (ケーブル含まず)
　本体ユニット部　約46.0g (ケーブル含まず)
・防塵/防水性能：　IP67(カメラヘッド部分のみ)
・電源電圧：　DC5V ±5% (USBより給電)
・消費電力：　Max.2.6W
・動作保証温度：　-5℃ ～ +40℃
スマートフォン/タブレット
【Android】
・CPU： Qualcomm® Snapdragon™ 8XX
・メモリ：4GB
「2024年1月現在」</v>
      </c>
      <c r="BV39" s="171" t="str">
        <f>'回答結果（マスタ）'!BU39</f>
        <v>無</v>
      </c>
      <c r="BW39" s="171" t="str">
        <f>'回答結果（マスタ）'!BV39</f>
        <v/>
      </c>
      <c r="BX39" s="171" t="str">
        <f>'回答結果（マスタ）'!BW39</f>
        <v/>
      </c>
      <c r="BY39" s="171" t="str">
        <f>'回答結果（マスタ）'!BX39</f>
        <v/>
      </c>
      <c r="BZ39" s="171" t="str">
        <f>'回答結果（マスタ）'!BY39</f>
        <v>ISO/IEC 27001認証;ISO/IEC 27017認証;</v>
      </c>
      <c r="CA39" s="171" t="str">
        <f>'回答結果（マスタ）'!BZ39</f>
        <v>両方取得していない</v>
      </c>
      <c r="CB39" s="171" t="str">
        <f>'回答結果（マスタ）'!CA39</f>
        <v/>
      </c>
      <c r="CC39" s="170" t="str">
        <f>'回答結果（マスタ）'!CB39</f>
        <v/>
      </c>
      <c r="CD39" s="171" t="str">
        <f>'回答結果（マスタ）'!CC39</f>
        <v/>
      </c>
      <c r="CE39" s="171" t="str">
        <f>'回答結果（マスタ）'!CD39</f>
        <v/>
      </c>
      <c r="CF39" s="171" t="str">
        <f>'回答結果（マスタ）'!CE39</f>
        <v>準拠するガイドラインはないが独自に脆弱性検査を実施している</v>
      </c>
      <c r="CG39" s="170" t="str">
        <f>'回答結果（マスタ）'!CF39</f>
        <v/>
      </c>
      <c r="CH39" s="170" t="str">
        <f>'回答結果（マスタ）'!CG39</f>
        <v>ペネトレーションテスト　※疑似的な攻撃を試みることで攻撃への耐性を確認する;ファジングテスト　※無効なデータや予期しないデータを入力することで、例外的な状況を発生させ、挙動を確認する;</v>
      </c>
      <c r="CI39" s="170" t="str">
        <f>'回答結果（マスタ）'!CH39</f>
        <v/>
      </c>
      <c r="CJ39" s="170" t="str">
        <f>'回答結果（マスタ）'!CI39</f>
        <v/>
      </c>
      <c r="CK39" s="171" t="str">
        <f>'回答結果（マスタ）'!CJ39</f>
        <v>日本国内のデータセンタ</v>
      </c>
      <c r="CL39" s="171" t="str">
        <f>'回答結果（マスタ）'!CK39</f>
        <v>・暗号化による対策を実施</v>
      </c>
      <c r="CM39" s="170" t="str">
        <f>'回答結果（マスタ）'!CL39</f>
        <v>【管理者権限機能】一般ユーザから管理者権限へ昇格させる機能を有している、または、管理者権限で動作するように設計されている（例）ID管理システム、等;【データ等へのアクセス制御機能】データへのアクセスを制御するよう設計されている、また、システムやデバイスを制御する機能へのアクセスを制御するように設計されている（例）バックアップサービス、リカバリマネージャー、NAS、SAN、等;【ネットワーク制御・ウィルス対策に関する機能】ネットワーク制御・管理に関する機能やウィルス対策などのセキュリティに関する機能を有している（例）DNSリゾルバ、DNSサーバ、ウィルス対策ソフトウェア、暗号化ソフトウェア、等;【セキュリティの境界外で動作する機能】セキュリティ対策が施されている境界の外側で動作する機能を有する（例）ファイアウォール、IDS（不正侵入検知システム）/IPS（不正侵入防止システム）、等;</v>
      </c>
      <c r="CN39" s="170" t="str">
        <f>'回答結果（マスタ）'!CM39</f>
        <v>【アクセス権限管理】ソフトウェア及びプラットフォームのユーザーに対し認証機能を使用し、ユーザーごとに扱うデータのトランザクションに係るリスクを踏まえ、アクセス権限を管理している（例）多要素認証機能、シングルサインオン機能、等;【アクセス元の識別、対処】ソフトウェア及びプラットフォームにアクセスするサービスごとに識別・認証し、システム内での通信や情報のやり取りが正当なサービスやアプリケーションとの間で行われ不正なアクセスや通信を防止するよう管理している;【付与する権限の最小化】ソフトウェア及びプラットフォームへのアクセス権はユーザーごとに必要最低限の範囲で付与し、重要な資産への不正アクセスを防止している（例）アクセス権管理専用のプラットフォームを使用し個々の管理者を識別している、等;【ネットワークの保護】ソフトウェア、プラットフォーム及び関連データへの直接アクセスを最小限に抑えるため、ネットワークを保護している（例）インターネットと社内基幹系業務システムとの分離（ネットワーク分離）、プロキシの利用、SDP（Software Defined Perimeter）の利用、ファイアウォールの利用、リモートアクセス管理の実施、等;</v>
      </c>
      <c r="CO39" s="170" t="str">
        <f>'回答結果（マスタ）'!CN39</f>
        <v>【データ（資産）の特定、ラベル付け・保護】データ資産の特定、重要度と影響で分類、管理ポリシーの策定を実施の上、データ侵害への対応（例：暗号化制御、データ難読化対応等）、攻撃時の回復手順策定を実施している;【付与する権限の最小化、アクセスレベルの設定】データ資産への不正なアクセスを防止するため、ユーザーに必要最小範囲へのアクセス権の付与や職掌権限にもとづく適切なアクセスレベルの設定を実施している（例）属性情報ベースのアクセス権制御（ABAC）等;【データの暗号化】ローカルストレージ上で保存され外部へ送信されるデータに対して、不正アクセスを防止するための認証、暗号化を施している。また、デバイスへの物理的なセキュリティの確保、損傷ファイルのリカバリ手順の策定、構成管理などを実施している;【通信の暗号化】ネットワークに対する不正な接続を防止するための適切な対策を実施している。また、データを送受信するにあたり、脆弱性の少ないプロトコルを使用している（例）TLS 1.3プロトコルの利用 等;【データのバックアップ】障害発生時、迅速な復旧作業が可能となるよう障害時対応計画を策定し、その有効性を確認している。また、データ消失等の事態に備え、バックアップ及びリストアの仕組みを実装し、その有効性を確認している;</v>
      </c>
      <c r="CP39" s="170" t="str">
        <f>'回答結果（マスタ）'!CO39</f>
        <v>ソフトウェア・コンポーネントを管理している</v>
      </c>
      <c r="CQ39" s="170" t="str">
        <f>'回答結果（マスタ）'!CP39</f>
        <v>プラットフォーム上の全てのソフトウェア（サードパーティ製ソフトウェア、OSSを含む）のソフトウェア・コンポーネントのインベントリ（ソフトウェア部品表（SBOM：software bill of materials））を作成しているが、SBOM データを標準フォーマットでは管理していない</v>
      </c>
      <c r="CR39" s="170" t="str">
        <f>'回答結果（マスタ）'!CQ39</f>
        <v>【パッチ適用への活用】ソフトウェア・コンポーネントのインベントリ（ソフトウェア部品表（SBOM：software bill of materials））を活用し、効率的に適切なタイミングでパッチ適用を実施している;【構成管理・変更管理プロセスへの活用】プラットフォーム上の全てのソフトウェア（サードパーティ製ソフトウェア、OSSを含む）におけるソフトウェアバージョン、適用済パッチ等の構成に関わる管理（構成管理）、リスクを最小限に抑えつつ情報システムやサービスの変更を実施するためのプロセス（変更管理）にソフトウェア・コンポーネントのインベントリ（ソフトウェア部品表（SBOM：software bill of materials））を活用している;</v>
      </c>
      <c r="CS39" s="170" t="str">
        <f>'回答結果（マスタ）'!CR39</f>
        <v/>
      </c>
      <c r="CT39" s="170" t="str">
        <f>'回答結果（マスタ）'!CS39</f>
        <v>【イベントログ等の収集・活用】監査記録やログ記録がポリシーに従って決定、文書化され、ログ収集機能を実装している。また、その収集記録をレビューし、日常監視やセキュリティインシデント検知、運用改善等に活用している;【アクセス元の監視（脅威の検知）と対処する仕組みの実装等】管理・許可されていないソフトウェア、権限のない人員・デバイスの接続を監視・検知し、これに対応するためのポリシーと仕組みを実装している;【ネットワークに関わる対策の実施】不正侵入等を防ぐため、ネットワークデバイスの脆弱性に対してセキュリティ対策を実施している （例）ファイアウォールの設定、境界保護、トラフィックの監視、暗号化された新型プロトコルの利用、等;【人（要員）に関わる対策の実施（教育等）】セキュリティインシデントの発生時を想定して、対応方針・手順の策定、人材育成を実施している （例）対応計画や復旧計画の策定・評価、緊急時対応訓練、セキュリティ管理人材の育成研修プラットフォーム上のソフトウェアのセキュリティイベントを監視している、等;</v>
      </c>
      <c r="CU39" s="170" t="str">
        <f>'回答結果（マスタ）'!CT39</f>
        <v>【画一的なトレーニングの実施】全社員に対し、画一的なトレーニングを実施している（例）全社員に対し、セキュリティに関わる意識の向上を目的としたトレーニングを実施している、実際の出来事やインシデントをシミュレートした実践的なトレーニングを実施している、等;【ロール（役割）に基づくトレーニングの実施】ロールベースでのトレーニングを実施している（例）管理者としての役割や職務内容に基づくトレーニングを実施している、セキュリティインシデント発生時に管理者に期待される振る舞いを念頭に置いたトレーニングを実施している、等;【継続的な改善を目的としたトレーニングの実施】継続的な改善を目的としたトレーニングを実施している（例）トレーニング結果を定量的な数値等で評価し、適宜トレーニング内容の改善を行いつつ、継続的にトレーニングを実施している、等;</v>
      </c>
      <c r="CV39" s="170" t="str">
        <f>'回答結果（マスタ）'!CU39</f>
        <v>【設計段階からのセキュリティ対策の取り込み】脅威モデリング手法を用いて設計レベルのセキュリティに関する問題を特定し、主要なテスト対象または見落とされる可能性のあるテスト対象を特定している;【自動化ツールの活用】テスト自動化ツールを採用することで、テストの一貫した実行と結果の正確な確認を実施しつつ、テストに掛かる工数を最小化している;【静的解析の実施】静的解析（コードベースでの分析）を実施している（例）コードスキャナーを使用して主要なバグを検出している、ハードコードされたパスワードや暗号鍵等がないかを確認している、等;【動的解析の実施】動的解析（実際にプログラムを実行し分析）を実施している（例）テストケースに基づきブラックボックステストを実施している、リグレッションテストを実施している、ソフトウェアがWebサービスを提供する場合はWeb アプリケーションスキャナーなどを使用して脆弱性を検出している、等;【コンポーネント（ソフトウェアを構成する部品・構成要素）の把握・適切な管理】ソフトウェアに含まれているコンポーネント（OSS等の外部ソース含む）について、脆弱性データベース等を活用し脆弱性を継続的に監視している;【継続的な改善対応】検証の結果見つかったバグを修正し、かつ開発プロセスの早い段階でバグを発見し修正するために必要なプロセスの改善を実施している;</v>
      </c>
      <c r="CW39" s="171" t="str">
        <f>'回答結果（マスタ）'!CV39</f>
        <v>20件以上</v>
      </c>
      <c r="CX39" s="171" t="str">
        <f>'回答結果（マスタ）'!CW39</f>
        <v>2件</v>
      </c>
      <c r="CY39" s="171" t="str">
        <f>'回答結果（マスタ）'!CX39</f>
        <v>①発注者
電気通信事業者
②概要
発注者保有建物における、通信設備の運用維持、保全業務に利用。
現場（特に離島・僻地）での人材不足が全社課題。従来の現場完結型の現場作業を中央統制型の業務体制にシフトするために映像DXソリューションの導入を推進。
③参考URL
現時点ではなし
④投資対効果
１．体制の維持
現場有スキル者の不足をセンタに集中配置することにより現行と同水準の工事体制を維持
２．人材の有効活用
現場作業員に高スキル者が不要となり柔軟なリソースアサインが実現
３．育成レベルの均一化
組織による人材育成のバラツキがなくなり高水準でスキルの均一化を実現</v>
      </c>
      <c r="CZ39" s="171" t="str">
        <f>'回答結果（マスタ）'!CY39</f>
        <v>①発注者
フルテック株式会社（作業先）
②概要
自動ドア遠隔モニタリング保守契約先など新たに開始した保守メンテナンスサービスの自動ドア遠隔モニタリングで必要となる通信用機器の設置に作業者が不慣れであるため、以下の課題があった。
・通信用機器の設置や設定に時間が掛かる。
・作業手順を守らない事によるエラー通知が頻発し監視側で不要な確認が発生。
・設定ミスにより後日エラーが発生し、是正するための再訪問が必要となる。
・作業マニュアルを整備しても見ない。
スマートグラスクラウドを導入したことにより、事務所にいながら現場で作業者の隣にいるようなサポートができるようになった。作業状況に応じてウェアラブルカメラやスマートフォンを接続して利用できるのは利便性が高い。また接続設定作業は最小限で初めて使う作業者でも扱いやすい。
③参考ＵＲＬ
④投資対効果
・作業時間が約4割削減。
・作業中のエラー通知発生が無くなり監視側の負担が軽減された。
・設定ミスによるエラー発生対応のための再訪問が無くなった。
・マニュアルを見なくても作業者が正しい作業を覚えられる。
・遠隔サポートの活用により現場での同行指導を減らす事ができるので、今後加速していく人材不足の課題解決が期待できる。</v>
      </c>
      <c r="DA39" s="171" t="str">
        <f>'回答結果（マスタ）'!CZ39</f>
        <v/>
      </c>
      <c r="DB39" s="171" t="str">
        <f>'回答結果（マスタ）'!DA39</f>
        <v>・初期費用：300,000円
・サービス利用料（月額）：15,000円
・機器レンタル料(Xacti)：検討中</v>
      </c>
      <c r="DC39" s="171" t="str">
        <f>'回答結果（マスタ）'!DB39</f>
        <v/>
      </c>
      <c r="DD39" s="171" t="str">
        <f>'回答結果（マスタ）'!DC39</f>
        <v/>
      </c>
      <c r="DE39" s="171" t="str">
        <f>'回答結果（マスタ）'!DD39</f>
        <v>・本システム使用申込後、システム準備に10営業日の期間を事前確保すること。
・作業者側および視察者側で使用する端末を選定し、スペックを確認すること。
・作業者側および視察者側双方での通信接続の有無、電波通信速度・品質を確認すること。
・使用完了後は、端末の充電を行うこと。</v>
      </c>
      <c r="DF39" s="171" t="str">
        <f>'回答結果（マスタ）'!DE39</f>
        <v>・遠隔地からの作業支援に特化したユーザーインタフェース（起動後すぐに接続可能、標準的なブラウザですぐに利用可能、分かりやすいアイコン、等）。
・それぞれの現場にあわせて、PC、ウェアラブル、タブレット、スマートフォン等の利用デバイスを柔軟に選択可能。
・現場工期に即した短期利用メニューに対応。
・お問合せにより、現場の電波調査コンサルに対応。
・建設現場の遠隔臨場に必要な、動画撮影用のデバイスを用いて「段階確認」、「材料確認」と「立会」に対応できる。</v>
      </c>
      <c r="DG39" s="171" t="str">
        <f>'回答結果（マスタ）'!DF39</f>
        <v>日本国の裁判所</v>
      </c>
      <c r="DH39" s="171" t="str">
        <f>'回答結果（マスタ）'!DG39</f>
        <v>日本法</v>
      </c>
      <c r="DI39" s="170" t="str">
        <f>'回答結果（マスタ）'!DH39</f>
        <v>はい</v>
      </c>
      <c r="DJ39" s="170" t="str">
        <f>'回答結果（マスタ）'!DI39</f>
        <v>はい</v>
      </c>
      <c r="DK39" s="171" t="str">
        <f>'回答結果（マスタ）'!DJ39</f>
        <v>（制約の主要な点）
【賠償】
①当社の責めに帰すべき理由によりその提供をしなかったときは、本サービスが全く利用できない状態（全く利用できない状態と同程度となる場合を含む）にあることを当社が知った時刻から起算して、24時間以上その状態が連続したときに限り、その契約者の損害を賠償する。
②当社は本サービスが全く利用できない状態にあることを当社が知った時刻以後のその状態が連続した時間（24の倍数である部分に限る）について、24時間ごとに日数を計算し、その日数に対応する料金の合計額を発生した損害とみなし、その額に限って賠償する。
③当社の故意又は重大な過失により本サービスを提供しなかったときは、上記②の規定は適用しない。
④天災、地変、その他当社の責めに帰すべかざる理由により、契約者が直接的なあるいは間接的な損害を被ったとしても、その損害に対して当社は責任を負わないものとする。
【免責規定】
①当社は、上記賠償を除き、契約者に係る損害を賠償しないものとし、契約者は当社にその損害の賠償を請求しないものとする。
②本サービスの利用により第三者に対し損害を与えた場合は、自己の責任でこれを解決し、当社に責任を負担させないものとする。
③当社は、本サービスの利用により生じる結果について、サービスの提供に必要な設備の不具合、故障、第三者による不正侵入、商取引上の紛争、法令等に基づく強制的な処分及びその他の原因を問わず、責任を負担しないものとする。
④当社は、契約者から本サービスの提供のために必要となる協力を得られなかったためにその提供ができなかった場合には、責任を負担しないものとする。
⑤当社は、本サービスのアプリケーションに関して、以下に掲げる責任を負わないものとする。
　- 本サービスのアプリケーションが、他人の権利を侵害しないこと
　- いかなる利用端末でも利用できること
　- 期待通りの品質を有すること、その作動が中断されないこと、その作動に誤りがないこと
　- 本サービスのアプリケーションがインストールされた利用端末内の他のアプリケーションやデータに悪影響を及ぼさないこと
⑥当社は、本サービスのアプリケーションの利用にあたり契約者に対して当社の故意又は重大な過失による場合を除き、責任を負わないものとする。</v>
      </c>
      <c r="DL39" s="171" t="str">
        <f>'回答結果（マスタ）'!DK39</f>
        <v/>
      </c>
      <c r="DM39" s="171" t="str">
        <f>'回答結果（マスタ）'!DL39</f>
        <v/>
      </c>
      <c r="DN39" s="171" t="str">
        <f>'回答結果（マスタ）'!DM39</f>
        <v/>
      </c>
      <c r="DO39" s="171" t="str">
        <f>'回答結果（マスタ）'!DN39</f>
        <v/>
      </c>
      <c r="DP39" s="171" t="str">
        <f>'回答結果（マスタ）'!DO39</f>
        <v/>
      </c>
      <c r="DQ39" s="171" t="str">
        <f>'回答結果（マスタ）'!DP39</f>
        <v/>
      </c>
      <c r="DR39" s="171" t="str">
        <f>'回答結果（マスタ）'!DQ39</f>
        <v/>
      </c>
      <c r="DS39" s="171" t="str">
        <f>'回答結果（マスタ）'!DR39</f>
        <v/>
      </c>
      <c r="DT39" s="171" t="str">
        <f>'回答結果（マスタ）'!DS39</f>
        <v/>
      </c>
      <c r="DU39" s="171" t="str">
        <f>'回答結果（マスタ）'!DT39</f>
        <v/>
      </c>
      <c r="DV39" s="171" t="str">
        <f>'回答結果（マスタ）'!DU39</f>
        <v/>
      </c>
      <c r="DW39" s="171" t="str">
        <f>'回答結果（マスタ）'!DV39</f>
        <v>経営企画部サービス企画担当　平川裕樹</v>
      </c>
      <c r="DX39" s="171" t="str">
        <f>'回答結果（マスタ）'!DW39</f>
        <v>ケイエイキカクブサービスキカクタントウ　ヒラカワユウキ</v>
      </c>
      <c r="DY39" s="171" t="str">
        <f>'回答結果（マスタ）'!DX39</f>
        <v>080-1340-1530
y.hirakawa@nttbiz.com</v>
      </c>
      <c r="DZ39" s="170" t="str">
        <f>'回答結果（マスタ）'!DY39</f>
        <v>個人情報の取扱いに同意する</v>
      </c>
      <c r="EA39" s="170" t="str">
        <f>'回答結果（マスタ）'!DZ39</f>
        <v>著作権の取扱いに同意する</v>
      </c>
      <c r="EB39" s="170" t="str">
        <f>'回答結果（マスタ）'!EA39</f>
        <v>同意する</v>
      </c>
      <c r="EC39" s="170" t="str">
        <f>'回答結果（マスタ）'!EB39</f>
        <v>確認しました</v>
      </c>
    </row>
    <row r="40" spans="2:133" ht="75.650000000000006" customHeight="1" x14ac:dyDescent="0.55000000000000004">
      <c r="B40" s="139"/>
      <c r="C40" s="168">
        <f>'回答結果（マスタ）'!B40</f>
        <v>37</v>
      </c>
      <c r="D40" s="169">
        <f>'回答結果（マスタ）'!C40</f>
        <v>45320.535821759258</v>
      </c>
      <c r="E40" s="169">
        <f>'回答結果（マスタ）'!D40</f>
        <v>45320.568344907406</v>
      </c>
      <c r="F40" s="170" t="str">
        <f>'回答結果（マスタ）'!E40</f>
        <v>anonymous</v>
      </c>
      <c r="G40" s="170" t="str">
        <f>'回答結果（マスタ）'!F40</f>
        <v/>
      </c>
      <c r="H40" s="170" t="str">
        <f>'回答結果（マスタ）'!G40</f>
        <v/>
      </c>
      <c r="I40" s="171" t="str">
        <f>'回答結果（マスタ）'!H40</f>
        <v>株式会社パスコ</v>
      </c>
      <c r="J40" s="171" t="str">
        <f>'回答結果（マスタ）'!I40</f>
        <v>パスコ</v>
      </c>
      <c r="K40" s="171" t="str">
        <f>'回答結果（マスタ）'!J40</f>
        <v>日本国</v>
      </c>
      <c r="L40" s="171" t="str">
        <f>'回答結果（マスタ）'!K40</f>
        <v>5013201004656</v>
      </c>
      <c r="M40" s="171" t="str">
        <f>'回答結果（マスタ）'!L40</f>
        <v>300⼈超</v>
      </c>
      <c r="N40" s="171" t="str">
        <f>'回答結果（マスタ）'!M40</f>
        <v>３億円超</v>
      </c>
      <c r="O40" s="171" t="str">
        <f>'回答結果（マスタ）'!N40</f>
        <v>東京都目黒区下目黒1-7-1　パスコ目黒さくらビル</v>
      </c>
      <c r="P40" s="171" t="str">
        <f>'回答結果（マスタ）'!O40</f>
        <v>https://www.pasco.co.jp/</v>
      </c>
      <c r="Q40" s="171" t="str">
        <f>'回答結果（マスタ）'!P40</f>
        <v>中央省庁（全省庁統一資格）;都道府県;市区町村;</v>
      </c>
      <c r="R40" s="171" t="str">
        <f>'回答結果（マスタ）'!Q40</f>
        <v>全国;</v>
      </c>
      <c r="S40" s="171" t="str">
        <f>'回答結果（マスタ）'!R40</f>
        <v>Real Dimension</v>
      </c>
      <c r="T40" s="171" t="str">
        <f>'回答結果（マスタ）'!S40</f>
        <v/>
      </c>
      <c r="U40" s="171" t="str">
        <f>'回答結果（マスタ）'!T40</f>
        <v>車両搭載した3Dカメラで道路のひび割れ、わだち掘れ、プロファイルユニットで道路の平たん性/IRI、MMSで道路空間の3次元点群及び画像を計測する。得られたデータから舗装損傷評価、道路施設点検を行う。</v>
      </c>
      <c r="V40" s="171" t="str">
        <f>'回答結果（マスタ）'!U40</f>
        <v>https://www.pasco.co.jp/products/realdimension/</v>
      </c>
      <c r="W40" s="171" t="str">
        <f>'回答結果（マスタ）'!V40</f>
        <v>舗装調査・試験法便覧
測量法第34条で定める作業規程の準則</v>
      </c>
      <c r="X40" s="171" t="str">
        <f>'回答結果（マスタ）'!W40</f>
        <v>路面性状自動測定装置性能確認試験</v>
      </c>
      <c r="Y40" s="171" t="str">
        <f>'回答結果（マスタ）'!X40</f>
        <v>複数の要素技術により構成される</v>
      </c>
      <c r="Z40" s="171" t="str">
        <f>'回答結果（マスタ）'!Y40</f>
        <v/>
      </c>
      <c r="AA40" s="171" t="str">
        <f>'回答結果（マスタ）'!Z40</f>
        <v/>
      </c>
      <c r="AB40" s="171" t="str">
        <f>'回答結果（マスタ）'!AA40</f>
        <v/>
      </c>
      <c r="AC40" s="171" t="str">
        <f>'回答結果（マスタ）'!AB40</f>
        <v/>
      </c>
      <c r="AD40" s="171" t="str">
        <f>'回答結果（マスタ）'!AC40</f>
        <v>路面形状計測技術（路面検査コンパクトユニット　3Dカメラ）</v>
      </c>
      <c r="AE40" s="171" t="str">
        <f>'回答結果（マスタ）'!AD40</f>
        <v>PG-4</v>
      </c>
      <c r="AF40" s="171" t="str">
        <f>'回答結果（マスタ）'!AE40</f>
        <v>倉敷紡績株式会社</v>
      </c>
      <c r="AG40" s="171" t="str">
        <f>'回答結果（マスタ）'!AF40</f>
        <v>クラシキボウセキ</v>
      </c>
      <c r="AH40" s="171" t="str">
        <f>'回答結果（マスタ）'!AG40</f>
        <v>4260001013120</v>
      </c>
      <c r="AI40" s="171" t="str">
        <f>'回答結果（マスタ）'!AH40</f>
        <v>大阪市中央区久太郎町2-4-31</v>
      </c>
      <c r="AJ40" s="170" t="str">
        <f>'回答結果（マスタ）'!AI40</f>
        <v>続けて回答する</v>
      </c>
      <c r="AK40" s="171" t="str">
        <f>'回答結果（マスタ）'!AJ40</f>
        <v>路面縦断形状計測技術（プロファイルユニット）</v>
      </c>
      <c r="AL40" s="171" t="str">
        <f>'回答結果（マスタ）'!AK40</f>
        <v/>
      </c>
      <c r="AM40" s="171" t="str">
        <f>'回答結果（マスタ）'!AL40</f>
        <v>株式会社ナノテック</v>
      </c>
      <c r="AN40" s="171" t="str">
        <f>'回答結果（マスタ）'!AM40</f>
        <v>ナノテック</v>
      </c>
      <c r="AO40" s="171" t="str">
        <f>'回答結果（マスタ）'!AN40</f>
        <v>3021001025683</v>
      </c>
      <c r="AP40" s="171" t="str">
        <f>'回答結果（マスタ）'!AO40</f>
        <v>神奈川県大和市中央林間４丁目２番１７号</v>
      </c>
      <c r="AQ40" s="170" t="str">
        <f>'回答結果（マスタ）'!AP40</f>
        <v>続けて回答する</v>
      </c>
      <c r="AR40" s="171" t="str">
        <f>'回答結果（マスタ）'!AQ40</f>
        <v>3次元点群・画像計測技術（モービルマッピングシステム）</v>
      </c>
      <c r="AS40" s="171" t="str">
        <f>'回答結果（マスタ）'!AR40</f>
        <v>Pegasus Two Ultimate</v>
      </c>
      <c r="AT40" s="171" t="str">
        <f>'回答結果（マスタ）'!AS40</f>
        <v>ライカジオシステムズ株式会社</v>
      </c>
      <c r="AU40" s="171" t="str">
        <f>'回答結果（マスタ）'!AT40</f>
        <v>ライカジオシステムズ</v>
      </c>
      <c r="AV40" s="171">
        <f>'回答結果（マスタ）'!AU40</f>
        <v>4010001031832</v>
      </c>
      <c r="AW40" s="171" t="str">
        <f>'回答結果（マスタ）'!AV40</f>
        <v>東京都港区三田１丁目４番２８号</v>
      </c>
      <c r="AX40" s="170" t="str">
        <f>'回答結果（マスタ）'!AW40</f>
        <v>続けて回答する</v>
      </c>
      <c r="AY40" s="171" t="str">
        <f>'回答結果（マスタ）'!AX40</f>
        <v>3次元データ生成技術（データ統合処理）</v>
      </c>
      <c r="AZ40" s="171" t="str">
        <f>'回答結果（マスタ）'!AY40</f>
        <v/>
      </c>
      <c r="BA40" s="171" t="str">
        <f>'回答結果（マスタ）'!AZ40</f>
        <v>株式会社パスコ</v>
      </c>
      <c r="BB40" s="171" t="str">
        <f>'回答結果（マスタ）'!BA40</f>
        <v>パスコ</v>
      </c>
      <c r="BC40" s="171" t="str">
        <f>'回答結果（マスタ）'!BB40</f>
        <v>5013201004656</v>
      </c>
      <c r="BD40" s="171" t="str">
        <f>'回答結果（マスタ）'!BC40</f>
        <v>東京都目黒区下目黒1-7-1　パスコ目黒さくらビル</v>
      </c>
      <c r="BE40" s="170" t="str">
        <f>'回答結果（マスタ）'!BD40</f>
        <v>続けて回答する</v>
      </c>
      <c r="BF40" s="171" t="str">
        <f>'回答結果（マスタ）'!BE40</f>
        <v>3次元点群・画像処理技術（3次元データ処理・閲覧ソフトウェア）</v>
      </c>
      <c r="BG40" s="171" t="str">
        <f>'回答結果（マスタ）'!BF40</f>
        <v>PADMS（Viewer、Solid、Net）</v>
      </c>
      <c r="BH40" s="171" t="str">
        <f>'回答結果（マスタ）'!BG40</f>
        <v>株式会社パスコ</v>
      </c>
      <c r="BI40" s="171" t="str">
        <f>'回答結果（マスタ）'!BH40</f>
        <v>パスコ</v>
      </c>
      <c r="BJ40" s="171" t="str">
        <f>'回答結果（マスタ）'!BI40</f>
        <v>5013201004656</v>
      </c>
      <c r="BK40" s="171" t="str">
        <f>'回答結果（マスタ）'!BJ40</f>
        <v>東京都目黒区下目黒1-7-1　パスコ目黒さくらビル</v>
      </c>
      <c r="BL40" s="170" t="str">
        <f>'回答結果（マスタ）'!BK40</f>
        <v>次のセクションの回答へ進む</v>
      </c>
      <c r="BM40" s="171" t="str">
        <f>'回答結果（マスタ）'!BL40</f>
        <v/>
      </c>
      <c r="BN40" s="171" t="str">
        <f>'回答結果（マスタ）'!BM40</f>
        <v>有</v>
      </c>
      <c r="BO40" s="171" t="str">
        <f>'回答結果（マスタ）'!BN40</f>
        <v>土木構造物（道路、トンネル、橋梁、導管等の埋設物、等）;</v>
      </c>
      <c r="BP40" s="171" t="str">
        <f>'回答結果（マスタ）'!BO40</f>
        <v>静止画や動画データ;点群データ;加速度データ;</v>
      </c>
      <c r="BQ40" s="171" t="str">
        <f>'回答結果（マスタ）'!BP40</f>
        <v>車両に観測機器を搭載し、確認対象付近を走行;</v>
      </c>
      <c r="BR40" s="171" t="str">
        <f>'回答結果（マスタ）'!BQ40</f>
        <v>レベル3：実装（製品・サービスとして提供されている）</v>
      </c>
      <c r="BS40" s="171" t="str">
        <f>'回答結果（マスタ）'!BR40</f>
        <v>道路において、3Dカメラでは光切断法にて舗装面の小ピッチの横断形状、プロファイルユニットではレーザー変位計と加速度計から外タイヤ位置（OWP）の縦断形状、MMSでは衛星測位情報、自車挙動、レーザ点群、カメラ画像から道路空間の3次元点群と周辺画像を取得する。いずれのデータも専用車両に機材を搭載し、走行しながら取得する。
https://www.youtube.com/watch?time_continue=27&amp;v=3bowRjYnU7c&amp;embeds_referring_euri=https%3A%2F%2Fwww.pasco.co.jp%2F&amp;source_ve_path=Mjg2NjY&amp;feature=emb_logo</v>
      </c>
      <c r="BT40" s="171" t="str">
        <f>'回答結果（マスタ）'!BS40</f>
        <v>サイズ：幅 203cm×長さ 512cm×高さ295cm
・重量：2165kg（車両）、165kg（機器）
・稼働時間：8h
・移動速度:～120㎞/h</v>
      </c>
      <c r="BU40" s="171" t="str">
        <f>'回答結果（マスタ）'!BT40</f>
        <v>【路面検査コンパクトユニット（3Dカメラ）】
サイズ： W563mm×D140mm×H290mm
重量：11,000g/unit
フレームレート：10000Hz
測距精度：1㎜
測定距離：2m
計測幅：2m/unit（合計4m）
【プロファイユニット】
サイズ：W140mm×D200mm×H268mm
重量：3,000g
計測距離：30㎝
計測レンジ：±10㎝
計測間隔：10㎝
【モービルマッピングシステム】
サイズ：W600㎜ x D760㎜ x H680㎜
重量：51 ,000g
単眼カメラ
・画角：61°×47
・最大解像度：12Mp
・フレームレート：8fps（最大）
・取得頻度：主に1回/2mで運用
全周囲カメラ
・画角：360°
・最大解像度：24Mp
・フレームレート：8fps（最大）
レーザスキャナ
・点群率：100点/s
・測距精度：0.5mm
・測定距離：119m
・防水等級：IP54
・防塵等級：IP54
・動作環境温度：-10℃～+40℃
・最大回転数：200Hz
GNSS/IMU
・計測レート：200Hz
・10秒停止後の位置精度：水平方向 0.010m RMS, 鉛直方向 0.020m RMS,ピッチ / ロール 0.004 deg RMS, ヘディング　0.013 deg RMS
上記以外は該当項目なし、もしくは不明</v>
      </c>
      <c r="BV40" s="171" t="str">
        <f>'回答結果（マスタ）'!BU40</f>
        <v>有</v>
      </c>
      <c r="BW40" s="171" t="str">
        <f>'回答結果（マスタ）'!BV40</f>
        <v>過去データと取得したデータとの差分分析をすることで、経年劣化状況（亀裂、傷、欠損、動作異常、異音、異常振動、温度異常、漏えい電流、漏えいガス、等）を検出;取得したデータの傾向を分析することで経年劣化（亀裂、傷、欠損、動作異常、異音、異常振動、温度異常、漏えい電流、漏えいガス、等）の予兆を検知;取得したデータの変化量を分析することで経年劣化状況（亀裂、傷、欠損、動作異常、異音、異常振動、温度異常、漏えい電流、漏えいガス、等）を検出;取得したデータから損傷状況を検出;</v>
      </c>
      <c r="BX40" s="171" t="str">
        <f>'回答結果（マスタ）'!BW40</f>
        <v>レベル3：実装（製品・サービスとして提供されている）</v>
      </c>
      <c r="BY40" s="171" t="str">
        <f>'回答結果（マスタ）'!BX40</f>
        <v xml:space="preserve">■路面検査コンパクトユニット（3Dカメラ）、プロファイルユニット
【わだち掘れ】光切断法により取得した横断形状からわだち掘れ量（㎜）を自動算出する。
【ひび割れ】光切断法により取得した小ピッチの横断形状の積層から路面画像（輝度、深さ）を生成し、ひび割れの深さ情報の連続性からひび割れを自動抽出する。抽出したひび割れにメッシュ法によりひび割れの有無、規模を自動判読し、ひび割れ率（%）を算出する
【IRI】レーザ変位計で計測した路面までの高さから、加速度計で取得した車両振動から算出した車両の変位量を除去し、縦断プロファイルを生成する。生成した縦断プロファイルにクウォーターカーシミュレーションを行いIRI（㎜/m）を算出する。（CLASS2に相当）
■MMS
【段差】3次元点群から標高段彩図を作成し、高さの急激な変化箇所を視覚化することで段差箇所を特定する。
【落下物】3次元点群の2時期差分で路面上に体積が増えた箇所を抽出することで、落下物を特定する。
【落石、崩土等】3次元点群の2時期差分で体積が増減した箇所を抽出することで落石、崩土等の箇所を特定する。
【植物の建築限界超過】道路空間の建築限界モデルを適応し、建築限界に抵触する街路樹の枝葉の3次元点群を抽出することで測物の建築限界超過箇所を特定する。
【交通安全施設（標識、防護柵、照明塔）の損傷】3次元点群の二時期差分から交通安全施設の傾きが発生した箇所を抽出することで交通安全施設箇所を特定する。	</v>
      </c>
      <c r="BZ40" s="171" t="str">
        <f>'回答結果（マスタ）'!BY40</f>
        <v>ISO/IEC 27001認証;JIS Q 15001認証;</v>
      </c>
      <c r="CA40" s="171" t="str">
        <f>'回答結果（マスタ）'!BZ40</f>
        <v>両方取得していない</v>
      </c>
      <c r="CB40" s="171" t="str">
        <f>'回答結果（マスタ）'!CA40</f>
        <v/>
      </c>
      <c r="CC40" s="170" t="str">
        <f>'回答結果（マスタ）'!CB40</f>
        <v/>
      </c>
      <c r="CD40" s="171" t="str">
        <f>'回答結果（マスタ）'!CC40</f>
        <v/>
      </c>
      <c r="CE40" s="171" t="str">
        <f>'回答結果（マスタ）'!CD40</f>
        <v/>
      </c>
      <c r="CF40" s="171" t="str">
        <f>'回答結果（マスタ）'!CE40</f>
        <v>準拠するガイドラインはないが独自に脆弱性検査を実施している</v>
      </c>
      <c r="CG40" s="170" t="str">
        <f>'回答結果（マスタ）'!CF40</f>
        <v/>
      </c>
      <c r="CH40" s="170" t="str">
        <f>'回答結果（マスタ）'!CG40</f>
        <v>動的アプリケーション・セキュリティ・テスト　※実行されるアプリケーションに対し、攻撃を仕掛け、脆弱性を検出する;プラットフォーム診断を実施;</v>
      </c>
      <c r="CI40" s="170" t="str">
        <f>'回答結果（マスタ）'!CH40</f>
        <v/>
      </c>
      <c r="CJ40" s="170" t="str">
        <f>'回答結果（マスタ）'!CI40</f>
        <v/>
      </c>
      <c r="CK40" s="171" t="str">
        <f>'回答結果（マスタ）'!CJ40</f>
        <v>日本国内のデータセンタ</v>
      </c>
      <c r="CL40" s="171" t="str">
        <f>'回答結果（マスタ）'!CK40</f>
        <v>データサーバはセキュリティカードを使って立ち入りができる区域や部屋を限定し設置し、施錠を必要なところに施している。
アクセスコントロールができるソフトウェアを使用し、侵入を検知する装置をネットワークに付けている。
OSによるアクセス権限の設定や、装置を物理鍵などで施錠している。</v>
      </c>
      <c r="CM40" s="170" t="str">
        <f>'回答結果（マスタ）'!CL40</f>
        <v>いずれの機能も有していない;スタンドアロンソフトウェアのため;</v>
      </c>
      <c r="CN40" s="170" t="str">
        <f>'回答結果（マスタ）'!CM40</f>
        <v>【アクセス権限管理】ソフトウェア及びプラットフォームのユーザーに対し認証機能を使用し、ユーザーごとに扱うデータのトランザクションに係るリスクを踏まえ、アクセス権限を管理している（例）多要素認証機能、シングルサインオン機能、等;【アクセス元の識別、対処】ソフトウェア及びプラットフォームにアクセスするサービスごとに識別・認証し、システム内での通信や情報のやり取りが正当なサービスやアプリケーションとの間で行われ不正なアクセスや通信を防止するよう管理している;【付与する権限の最小化】ソフトウェア及びプラットフォームへのアクセス権はユーザーごとに必要最低限の範囲で付与し、重要な資産への不正アクセスを防止している（例）アクセス権管理専用のプラットフォームを使用し個々の管理者を識別している、等;</v>
      </c>
      <c r="CO40" s="170" t="str">
        <f>'回答結果（マスタ）'!CN40</f>
        <v>【データ（資産）の特定、ラベル付け・保護】データ資産の特定、重要度と影響で分類、管理ポリシーの策定を実施の上、データ侵害への対応（例：暗号化制御、データ難読化対応等）、攻撃時の回復手順策定を実施している;【データのバックアップ】障害発生時、迅速な復旧作業が可能となるよう障害時対応計画を策定し、その有効性を確認している。また、データ消失等の事態に備え、バックアップ及びリストアの仕組みを実装し、その有効性を確認している;【付与する権限の最小化、アクセスレベルの設定】データ資産への不正なアクセスを防止するため、ユーザーに必要最小範囲へのアクセス権の付与や職掌権限にもとづく適切なアクセスレベルの設定を実施している（例）属性情報ベースのアクセス権制御（ABAC）等;</v>
      </c>
      <c r="CP40" s="170" t="str">
        <f>'回答結果（マスタ）'!CO40</f>
        <v>ソフトウェア・コンポーネントを管理している</v>
      </c>
      <c r="CQ40" s="170" t="str">
        <f>'回答結果（マスタ）'!CP40</f>
        <v>プラットフォーム上の全てのソフトウェア（サードパーティ製ソフトウェア、OSSを含む）のソフトウェア・コンポーネントのインベントリ（ソフトウェア部品表（SBOM：software bill of materials））を作成しているが、SBOM データを標準フォーマットでは管理していない</v>
      </c>
      <c r="CR40" s="170" t="str">
        <f>'回答結果（マスタ）'!CQ40</f>
        <v>【パッチ適用への活用】ソフトウェア・コンポーネントのインベントリ（ソフトウェア部品表（SBOM：software bill of materials））を活用し、効率的に適切なタイミングでパッチ適用を実施している;【構成管理・変更管理プロセスへの活用】プラットフォーム上の全てのソフトウェア（サードパーティ製ソフトウェア、OSSを含む）におけるソフトウェアバージョン、適用済パッチ等の構成に関わる管理（構成管理）、リスクを最小限に抑えつつ情報システムやサービスの変更を実施するためのプロセス（変更管理）にソフトウェア・コンポーネントのインベントリ（ソフトウェア部品表（SBOM：software bill of materials））を活用している;【リスク評価への活用】プラットフォーム上の全てのソフトウェア（サードパーティ製ソフトウェア、OSSを含む）について、ソフトウェア・コンポーネントのインベントリ（ソフトウェア部品表（SBOM：software bill of materials））を活用し、脆弱性や OSS ライセンス等に関わるリスクを評価している;</v>
      </c>
      <c r="CS40" s="170" t="str">
        <f>'回答結果（マスタ）'!CR40</f>
        <v/>
      </c>
      <c r="CT40" s="170" t="str">
        <f>'回答結果（マスタ）'!CS40</f>
        <v>【人（要員）に関わる対策の実施（教育等）】セキュリティインシデントの発生時を想定して、対応方針・手順の策定、人材育成を実施している （例）対応計画や復旧計画の策定・評価、緊急時対応訓練、セキュリティ管理人材の育成研修プラットフォーム上のソフトウェアのセキュリティイベントを監視している、等;</v>
      </c>
      <c r="CU40" s="170" t="str">
        <f>'回答結果（マスタ）'!CT40</f>
        <v>【画一的なトレーニングの実施】全社員に対し、画一的なトレーニングを実施している（例）全社員に対し、セキュリティに関わる意識の向上を目的としたトレーニングを実施している、実際の出来事やインシデントをシミュレートした実践的なトレーニングを実施している、等;【ロール（役割）に基づくトレーニングの実施】ロールベースでのトレーニングを実施している（例）管理者としての役割や職務内容に基づくトレーニングを実施している、セキュリティインシデント発生時に管理者に期待される振る舞いを念頭に置いたトレーニングを実施している、等;</v>
      </c>
      <c r="CV40" s="170" t="str">
        <f>'回答結果（マスタ）'!CU40</f>
        <v>【コンポーネント（ソフトウェアを構成する部品・構成要素）の把握・適切な管理】ソフトウェアに含まれているコンポーネント（OSS等の外部ソース含む）について、脆弱性データベース等を活用し脆弱性を継続的に監視している;</v>
      </c>
      <c r="CW40" s="171" t="str">
        <f>'回答結果（マスタ）'!CV40</f>
        <v>50件以上</v>
      </c>
      <c r="CX40" s="171" t="str">
        <f>'回答結果（マスタ）'!CW40</f>
        <v>50件以上</v>
      </c>
      <c r="CY40" s="171" t="str">
        <f>'回答結果（マスタ）'!CX40</f>
        <v>①国土交通省地方整備局、都道府県、市町村
②本装置を用いて路面性状値の3要素（ひび割れ、わだち掘れ、平たん性/IRI）を測定し、損傷状況を明らかにした。また、得られた損傷状況から要補修箇所の選定・優先順位等の分析を行うことで、地方整備局、都道府県、市町村が管理する道路において、適切な舗装の維持管理をするための基礎データとして活用している。</v>
      </c>
      <c r="CZ40" s="171" t="str">
        <f>'回答結果（マスタ）'!CY40</f>
        <v>①東京都
②東京都建設局が管理する道路（舗装）の現況と経年変化等を把握するため、本装置を用いて路面性状値の3要素（ひび割れ、わだち掘れ、平たん性）の損傷状況を明らかにし、要補修箇所の選定・優先順位等の分析を行った。さらに、建設局の業務の高度化、効率化を図るため、MMSによる道路空間の3次元データ化を実施した。</v>
      </c>
      <c r="DA40" s="171" t="str">
        <f>'回答結果（マスタ）'!CZ40</f>
        <v/>
      </c>
      <c r="DB40" s="171" t="str">
        <f>'回答結果（マスタ）'!DA40</f>
        <v>別途お問い合わせください。</v>
      </c>
      <c r="DC40" s="171" t="str">
        <f>'回答結果（マスタ）'!DB40</f>
        <v>①発明の名称：計測システム、情報処理装置及び情報処理方法
特許番号：特許第7179897号
②発明の名称：路面性状調査システム、路面性状調査装置、及び路面性状調査方法
特許番号：特許第7241948号
③発明の名称：道路施設管理支援装置及び道路施設管理支援プログラム
特許番号：特許第6884018号</v>
      </c>
      <c r="DD40" s="171" t="str">
        <f>'回答結果（マスタ）'!DC40</f>
        <v>舗装点検要領（国土交通省）
道路土工構造物点検要領（国土交通省）
車載写真レーザ測量システムを用いた三次元点群測量マニュアル（案）（国土地理院）</v>
      </c>
      <c r="DE40" s="171" t="str">
        <f>'回答結果（マスタ）'!DD40</f>
        <v>【情報取得装置】
・降雨時は計測不能
・路面に水が浮いている場合は正確なデータ計測が不能
・2時期差分により抽出する成果については比較データが必要
【三次元データ処理・閲覧ソフトウェア】
・PADMS Viewer、Solidの動作に必要なPCのスペックは以下の通り
　- OS Microsoft Windows10（64bit）、.NetFramework4.5.2
　- RAM 8GB以上
　- CPU Core i5-4590以上
　- ビデオメモリ 2GB以上
　- その他 OpenGL4.X以上
・PADMS-Netは代表的なウェブブラウザが利用可能な環境が必要</v>
      </c>
      <c r="DF40" s="171" t="str">
        <f>'回答結果（マスタ）'!DE40</f>
        <v>1度の計測走行で道路空間の3次元点群計測と路面性状調査、全周囲画像が取得可能な最新の道路計測システムです。機器やオペレーションの機能性と計測の安全性を強化、さらに、取得したデータの解析処理の効率化とデータ品質の向上を実現しました。</v>
      </c>
      <c r="DG40" s="171" t="str">
        <f>'回答結果（マスタ）'!DF40</f>
        <v>日本国の裁判所</v>
      </c>
      <c r="DH40" s="171" t="str">
        <f>'回答結果（マスタ）'!DG40</f>
        <v>日本法</v>
      </c>
      <c r="DI40" s="170" t="str">
        <f>'回答結果（マスタ）'!DH40</f>
        <v>はい</v>
      </c>
      <c r="DJ40" s="170" t="str">
        <f>'回答結果（マスタ）'!DI40</f>
        <v>はい</v>
      </c>
      <c r="DK40" s="171" t="str">
        <f>'回答結果（マスタ）'!DJ40</f>
        <v>顧客との契約条件による</v>
      </c>
      <c r="DL40" s="171" t="str">
        <f>'回答結果（マスタ）'!DK40</f>
        <v/>
      </c>
      <c r="DM40" s="171" t="str">
        <f>'回答結果（マスタ）'!DL40</f>
        <v/>
      </c>
      <c r="DN40" s="171" t="str">
        <f>'回答結果（マスタ）'!DM40</f>
        <v/>
      </c>
      <c r="DO40" s="171" t="str">
        <f>'回答結果（マスタ）'!DN40</f>
        <v/>
      </c>
      <c r="DP40" s="171" t="str">
        <f>'回答結果（マスタ）'!DO40</f>
        <v/>
      </c>
      <c r="DQ40" s="171" t="str">
        <f>'回答結果（マスタ）'!DP40</f>
        <v/>
      </c>
      <c r="DR40" s="171" t="str">
        <f>'回答結果（マスタ）'!DQ40</f>
        <v/>
      </c>
      <c r="DS40" s="171" t="str">
        <f>'回答結果（マスタ）'!DR40</f>
        <v/>
      </c>
      <c r="DT40" s="171" t="str">
        <f>'回答結果（マスタ）'!DS40</f>
        <v/>
      </c>
      <c r="DU40" s="171" t="str">
        <f>'回答結果（マスタ）'!DT40</f>
        <v/>
      </c>
      <c r="DV40" s="171" t="str">
        <f>'回答結果（マスタ）'!DU40</f>
        <v/>
      </c>
      <c r="DW40" s="171" t="str">
        <f>'回答結果（マスタ）'!DV40</f>
        <v>新空間情報事業部 新空間技術部　前田 近邦</v>
      </c>
      <c r="DX40" s="171" t="str">
        <f>'回答結果（マスタ）'!DW40</f>
        <v>シンクウカンジョウホウジギョウブ　シンクウカンギジュツブ 　マエダ チカクニ</v>
      </c>
      <c r="DY40" s="171" t="str">
        <f>'回答結果（マスタ）'!DX40</f>
        <v xml:space="preserve">06-6635-2180 </v>
      </c>
      <c r="DZ40" s="170" t="str">
        <f>'回答結果（マスタ）'!DY40</f>
        <v>個人情報の取扱いに同意する</v>
      </c>
      <c r="EA40" s="170" t="str">
        <f>'回答結果（マスタ）'!DZ40</f>
        <v>著作権の取扱いに同意する</v>
      </c>
      <c r="EB40" s="170" t="str">
        <f>'回答結果（マスタ）'!EA40</f>
        <v>同意する</v>
      </c>
      <c r="EC40" s="170" t="str">
        <f>'回答結果（マスタ）'!EB40</f>
        <v>確認しました</v>
      </c>
    </row>
    <row r="41" spans="2:133" ht="75.650000000000006" customHeight="1" x14ac:dyDescent="0.55000000000000004">
      <c r="B41" s="139"/>
      <c r="C41" s="168">
        <f>'回答結果（マスタ）'!B41</f>
        <v>38</v>
      </c>
      <c r="D41" s="169">
        <f>'回答結果（マスタ）'!C41</f>
        <v>45320.381412037037</v>
      </c>
      <c r="E41" s="169">
        <f>'回答結果（マスタ）'!D41</f>
        <v>45320.574178240742</v>
      </c>
      <c r="F41" s="170" t="str">
        <f>'回答結果（マスタ）'!E41</f>
        <v>anonymous</v>
      </c>
      <c r="G41" s="170" t="str">
        <f>'回答結果（マスタ）'!F41</f>
        <v/>
      </c>
      <c r="H41" s="170" t="str">
        <f>'回答結果（マスタ）'!G41</f>
        <v/>
      </c>
      <c r="I41" s="171" t="str">
        <f>'回答結果（マスタ）'!H41</f>
        <v>株式会社エアーム</v>
      </c>
      <c r="J41" s="171" t="str">
        <f>'回答結果（マスタ）'!I41</f>
        <v>エアーム</v>
      </c>
      <c r="K41" s="171" t="str">
        <f>'回答結果（マスタ）'!J41</f>
        <v>日本国</v>
      </c>
      <c r="L41" s="171" t="str">
        <f>'回答結果（マスタ）'!K41</f>
        <v>8200001039935</v>
      </c>
      <c r="M41" s="171" t="str">
        <f>'回答結果（マスタ）'!L41</f>
        <v>50⼈以下</v>
      </c>
      <c r="N41" s="171" t="str">
        <f>'回答結果（マスタ）'!M41</f>
        <v>5,000万円以下</v>
      </c>
      <c r="O41" s="171" t="str">
        <f>'回答結果（マスタ）'!N41</f>
        <v>愛知県一宮市真清田１丁目３−１８ グロリアス本町７Ｆ</v>
      </c>
      <c r="P41" s="171" t="str">
        <f>'回答結果（マスタ）'!O41</f>
        <v xml:space="preserve">https://urldefense.com/v3/__https://airm.co.jp/__;!!N8Xdb1VRTUMlZeI!iyoBxDoAPmFgAOmHFZiVebGoPNLmv2nhvf4bHrBHpnQwIRJjt6lcsjjpi5lH-qe2tMTeLUGgj09cKinuFMKCjA$ </v>
      </c>
      <c r="Q41" s="171" t="str">
        <f>'回答結果（マスタ）'!P41</f>
        <v>無し;</v>
      </c>
      <c r="R41" s="171" t="str">
        <f>'回答結果（マスタ）'!Q41</f>
        <v>全国;</v>
      </c>
      <c r="S41" s="171" t="str">
        <f>'回答結果（マスタ）'!R41</f>
        <v>パノラマカメラを用いたインフラ構造物の点検・維持管理ソリューション</v>
      </c>
      <c r="T41" s="171" t="str">
        <f>'回答結果（マスタ）'!S41</f>
        <v>特になし</v>
      </c>
      <c r="U41" s="171" t="str">
        <f>'回答結果（マスタ）'!T41</f>
        <v>本技術は、インフラ構造物の目視点検の代替技術で、高精度なパノラマカメラを用いた点検技術である。個別損傷の履歴管理することで構造物の正確な状態管理をすることができ、維持管理業務全般をサポートする。</v>
      </c>
      <c r="V41" s="171" t="str">
        <f>'回答結果（マスタ）'!U41</f>
        <v xml:space="preserve">https://urldefense.com/v3/__https://airm.co.jp/product.html__;!!N8Xdb1VRTUMlZeI!iyoBxDoAPmFgAOmHFZiVebGoPNLmv2nhvf4bHrBHpnQwIRJjt6lcsjjpi5lH-qe2tMTeLUGgj09cKilMcfWc9g$ </v>
      </c>
      <c r="W41" s="171" t="str">
        <f>'回答結果（マスタ）'!V41</f>
        <v/>
      </c>
      <c r="X41" s="171" t="str">
        <f>'回答結果（マスタ）'!W41</f>
        <v>点検で使用するカメラの技術基準適合証明</v>
      </c>
      <c r="Y41" s="171" t="str">
        <f>'回答結果（マスタ）'!X41</f>
        <v>複数の要素技術により構成される</v>
      </c>
      <c r="Z41" s="171" t="str">
        <f>'回答結果（マスタ）'!Y41</f>
        <v/>
      </c>
      <c r="AA41" s="171" t="str">
        <f>'回答結果（マスタ）'!Z41</f>
        <v/>
      </c>
      <c r="AB41" s="171" t="str">
        <f>'回答結果（マスタ）'!AA41</f>
        <v/>
      </c>
      <c r="AC41" s="171" t="str">
        <f>'回答結果（マスタ）'!AB41</f>
        <v/>
      </c>
      <c r="AD41" s="171" t="str">
        <f>'回答結果（マスタ）'!AC41</f>
        <v>点検・維持管理情報統合型管理システム（管理者向け）</v>
      </c>
      <c r="AE41" s="171" t="str">
        <f>'回答結果（マスタ）'!AD41</f>
        <v/>
      </c>
      <c r="AF41" s="171" t="str">
        <f>'回答結果（マスタ）'!AE41</f>
        <v>株式会社エアーム</v>
      </c>
      <c r="AG41" s="171" t="str">
        <f>'回答結果（マスタ）'!AF41</f>
        <v>エアーム</v>
      </c>
      <c r="AH41" s="171" t="str">
        <f>'回答結果（マスタ）'!AG41</f>
        <v>8200001039935</v>
      </c>
      <c r="AI41" s="171" t="str">
        <f>'回答結果（マスタ）'!AH41</f>
        <v>愛知県一宮市真清田１丁目３−１８グロリアス本町７Ｆ</v>
      </c>
      <c r="AJ41" s="170" t="str">
        <f>'回答結果（マスタ）'!AI41</f>
        <v>続けて回答する</v>
      </c>
      <c r="AK41" s="171" t="str">
        <f>'回答結果（マスタ）'!AJ41</f>
        <v>現場点検支援アプリ（点検者向け、iOS）</v>
      </c>
      <c r="AL41" s="171" t="str">
        <f>'回答結果（マスタ）'!AK41</f>
        <v/>
      </c>
      <c r="AM41" s="171" t="str">
        <f>'回答結果（マスタ）'!AL41</f>
        <v>株式会社エアーム</v>
      </c>
      <c r="AN41" s="171" t="str">
        <f>'回答結果（マスタ）'!AM41</f>
        <v>エアーム</v>
      </c>
      <c r="AO41" s="171" t="str">
        <f>'回答結果（マスタ）'!AN41</f>
        <v>8200001039935</v>
      </c>
      <c r="AP41" s="171" t="str">
        <f>'回答結果（マスタ）'!AO41</f>
        <v>愛知県一宮市真清田１丁目３−１８グロリアス本町７Ｆ</v>
      </c>
      <c r="AQ41" s="170" t="str">
        <f>'回答結果（マスタ）'!AP41</f>
        <v>続けて回答する</v>
      </c>
      <c r="AR41" s="171" t="str">
        <f>'回答結果（マスタ）'!AQ41</f>
        <v>損傷情報入力システム（点検者向け、Windows）</v>
      </c>
      <c r="AS41" s="171" t="str">
        <f>'回答結果（マスタ）'!AR41</f>
        <v/>
      </c>
      <c r="AT41" s="171" t="str">
        <f>'回答結果（マスタ）'!AS41</f>
        <v>株式会社エアーム</v>
      </c>
      <c r="AU41" s="171" t="str">
        <f>'回答結果（マスタ）'!AT41</f>
        <v>エアーム</v>
      </c>
      <c r="AV41" s="171" t="str">
        <f>'回答結果（マスタ）'!AU41</f>
        <v>8200001039935</v>
      </c>
      <c r="AW41" s="171" t="str">
        <f>'回答結果（マスタ）'!AV41</f>
        <v>愛知県一宮市真清田１丁目３−１８グロリアス本町７Ｆ</v>
      </c>
      <c r="AX41" s="170" t="str">
        <f>'回答結果（マスタ）'!AW41</f>
        <v>次のセクションの回答へ進む</v>
      </c>
      <c r="AY41" s="171" t="str">
        <f>'回答結果（マスタ）'!AX41</f>
        <v/>
      </c>
      <c r="AZ41" s="171" t="str">
        <f>'回答結果（マスタ）'!AY41</f>
        <v/>
      </c>
      <c r="BA41" s="171" t="str">
        <f>'回答結果（マスタ）'!AZ41</f>
        <v/>
      </c>
      <c r="BB41" s="171" t="str">
        <f>'回答結果（マスタ）'!BA41</f>
        <v/>
      </c>
      <c r="BC41" s="171" t="str">
        <f>'回答結果（マスタ）'!BB41</f>
        <v/>
      </c>
      <c r="BD41" s="171" t="str">
        <f>'回答結果（マスタ）'!BC41</f>
        <v/>
      </c>
      <c r="BE41" s="170" t="str">
        <f>'回答結果（マスタ）'!BD41</f>
        <v/>
      </c>
      <c r="BF41" s="171" t="str">
        <f>'回答結果（マスタ）'!BE41</f>
        <v/>
      </c>
      <c r="BG41" s="171" t="str">
        <f>'回答結果（マスタ）'!BF41</f>
        <v/>
      </c>
      <c r="BH41" s="171" t="str">
        <f>'回答結果（マスタ）'!BG41</f>
        <v/>
      </c>
      <c r="BI41" s="171" t="str">
        <f>'回答結果（マスタ）'!BH41</f>
        <v/>
      </c>
      <c r="BJ41" s="171" t="str">
        <f>'回答結果（マスタ）'!BI41</f>
        <v/>
      </c>
      <c r="BK41" s="171" t="str">
        <f>'回答結果（マスタ）'!BJ41</f>
        <v/>
      </c>
      <c r="BL41" s="170" t="str">
        <f>'回答結果（マスタ）'!BK41</f>
        <v/>
      </c>
      <c r="BM41" s="171" t="str">
        <f>'回答結果（マスタ）'!BL41</f>
        <v/>
      </c>
      <c r="BN41" s="171" t="str">
        <f>'回答結果（マスタ）'!BM41</f>
        <v>有</v>
      </c>
      <c r="BO41" s="171" t="str">
        <f>'回答結果（マスタ）'!BN41</f>
        <v>土木構造物（道路、トンネル、橋梁、導管等の埋設物、等）;設備（建築設備、水道設備、製造設備、防災設備、等）;建築物（家屋、事業所、工場、畜舎、倉庫、等）;</v>
      </c>
      <c r="BP41" s="171" t="str">
        <f>'回答結果（マスタ）'!BO41</f>
        <v>静止画や動画データ;</v>
      </c>
      <c r="BQ41" s="171" t="str">
        <f>'回答結果（マスタ）'!BP41</f>
        <v>操作用機器（コントローラー）と観測機器（ドローン、移動ロボット、等）を無線接続し、現場の担当者により遠隔操作;</v>
      </c>
      <c r="BR41" s="171" t="str">
        <f>'回答結果（マスタ）'!BQ41</f>
        <v>レベル3：実装（製品・サービスとして提供されている）</v>
      </c>
      <c r="BS41" s="171" t="str">
        <f>'回答結果（マスタ）'!BR41</f>
        <v>モバイル機器にインストールされた現場支援アプリで現場の撮影管理を行います。事前に現場図面及び過去点検における写真、点検情報をダウンロードしておきます。現場点検者は、過去の点検写真や点検情報を確認しながら、現場状況と比較し作業を進めるため、精度の高い点検が可能です。
現場支援アプリでは、カメラの設定、シャッター、撮影進捗管理が可能です。パノラマカメラとは無線（Wi-Fi）で通信します。</v>
      </c>
      <c r="BT41" s="171" t="str">
        <f>'回答結果（マスタ）'!BS41</f>
        <v>撮影に用いるカメラ
サイズ　　直径：６０ｍｍ　高さ：２４５ｍｍ
重量　　　２５０ｇ
レンズ　　８００MP CMOS×２５レンズ、Ｆ２．２
解像度　　約１億２０００万画素（全周写真）
照明光度　１２００ ｌｍ
防水機能　なし
通信規格　Wi-Fi</v>
      </c>
      <c r="BU41" s="171" t="str">
        <f>'回答結果（マスタ）'!BT41</f>
        <v>撮影に用いるカメラ
サイズ　　直径：６０ｍｍ　高さ：２４５ｍｍ
重量　　　２５０ｇ
レンズ　　８００MP CMOS×２５レンズ、Ｆ２．２
解像度　　約１億２０００万画素（全周写真）
照明光度　１２００ ｌｍ
防水機能　なし
通信規格　Wi-Fi</v>
      </c>
      <c r="BV41" s="171" t="str">
        <f>'回答結果（マスタ）'!BU41</f>
        <v>有</v>
      </c>
      <c r="BW41" s="171" t="str">
        <f>'回答結果（マスタ）'!BV41</f>
        <v>過去データと取得したデータとの差分分析をすることで、経年劣化状況（亀裂、傷、欠損、動作異常、異音、異常振動、温度異常、漏えい電流、漏えいガス、等）を検出;図面上に劣化度具合に応じて着色することが可能。構造物の損傷傾向を把握可能。;</v>
      </c>
      <c r="BX41" s="171" t="str">
        <f>'回答結果（マスタ）'!BW41</f>
        <v>レベル2：応用（製品・サービスとしての提供に向けて実証試験段階である）</v>
      </c>
      <c r="BY41" s="171" t="str">
        <f>'回答結果（マスタ）'!BX41</f>
        <v>図面上の撮影位置を示すアイコンに損傷データベースの情報を色で反映することができる。これにより構造物の損傷傾向を把握することができる。２０２４年度は、さらに撮影位置からどちらの方向にどのような損傷があるのか可視化できることができるため、損傷の塗分け図などの作成が不要となり、作業の軽減や損傷の更なる分析を簡単に行うことができる。</v>
      </c>
      <c r="BZ41" s="171" t="str">
        <f>'回答結果（マスタ）'!BY41</f>
        <v>取得していない;</v>
      </c>
      <c r="CA41" s="171" t="str">
        <f>'回答結果（マスタ）'!BZ41</f>
        <v>両方取得していない</v>
      </c>
      <c r="CB41" s="171" t="str">
        <f>'回答結果（マスタ）'!CA41</f>
        <v/>
      </c>
      <c r="CC41" s="170" t="str">
        <f>'回答結果（マスタ）'!CB41</f>
        <v/>
      </c>
      <c r="CD41" s="171" t="str">
        <f>'回答結果（マスタ）'!CC41</f>
        <v/>
      </c>
      <c r="CE41" s="171" t="str">
        <f>'回答結果（マスタ）'!CD41</f>
        <v/>
      </c>
      <c r="CF41" s="171" t="str">
        <f>'回答結果（マスタ）'!CE41</f>
        <v>脆弱性検査を実施していないが脆弱性検査の実施を検討中</v>
      </c>
      <c r="CG41" s="170" t="str">
        <f>'回答結果（マスタ）'!CF41</f>
        <v/>
      </c>
      <c r="CH41" s="170" t="str">
        <f>'回答結果（マスタ）'!CG41</f>
        <v/>
      </c>
      <c r="CI41" s="170" t="str">
        <f>'回答結果（マスタ）'!CH41</f>
        <v>自社での実施を検討中;</v>
      </c>
      <c r="CJ41" s="170" t="str">
        <f>'回答結果（マスタ）'!CI41</f>
        <v/>
      </c>
      <c r="CK41" s="171" t="str">
        <f>'回答結果（マスタ）'!CJ41</f>
        <v>日本国内のデータセンタ</v>
      </c>
      <c r="CL41" s="171" t="str">
        <f>'回答結果（マスタ）'!CK41</f>
        <v>１．データの暗号化
常時SSL化（常時HTTPS化）により、クライアントとWebシステム間の伝送データを暗号化。
Webシステムにログインするためのユーザー認証情報を暗号化。
２．不正追跡・監視
アプリケーションおよびミドルウェアに関するログを適切に管理し、不正アクセスやセキュリティ違反を検出。
３．ネットワーク対策
ファイアウォールを常駐させて、HTTPS以外のプロトコルについてWebシステムへのアクセスを制限。
サーバー監視システムを用いて、不正アクセス等を検知。
４．ウィルス対策
ウィルス対策ソフトを導入し、定期的にウィルス検出プログラムを自動実行。
５．IP制限
アクセス元のIPアドレスを日本国内に制限。
６．アクセス制御
アクセスの安全性を保つための基本的な認証メカニズムの導入。
７．物理的セキュリティ
サーバーやデータセンターの物理的な安全を確保。
８．データのバックアップと災害対策
定期的なデータバックアップ、リカバリプランの策定。</v>
      </c>
      <c r="CM41" s="170" t="str">
        <f>'回答結果（マスタ）'!CL41</f>
        <v>【管理者権限機能】一般ユーザから管理者権限へ昇格させる機能を有している、または、管理者権限で動作するように設計されている（例）ID管理システム、等;【データ等へのアクセス制御機能】データへのアクセスを制御するよう設計されている、また、システムやデバイスを制御する機能へのアクセスを制御するように設計されている（例）バックアップサービス、リカバリマネージャー、NAS、SAN、等;【セキュリティの境界外で動作する機能】セキュリティ対策が施されている境界の外側で動作する機能を有する（例）ファイアウォール、IDS（不正侵入検知システム）/IPS（不正侵入防止システム）、等;【ネットワーク制御・ウィルス対策に関する機能】ネットワーク制御・管理に関する機能やウィルス対策などのセキュリティに関する機能を有している（例）DNSリゾルバ、DNSサーバ、ウィルス対策ソフトウェア、暗号化ソフトウェア、等;</v>
      </c>
      <c r="CN41" s="170" t="str">
        <f>'回答結果（マスタ）'!CM41</f>
        <v>【アクセス権限管理】ソフトウェア及びプラットフォームのユーザーに対し認証機能を使用し、ユーザーごとに扱うデータのトランザクションに係るリスクを踏まえ、アクセス権限を管理している（例）多要素認証機能、シングルサインオン機能、等;【ネットワークの保護】ソフトウェア、プラットフォーム及び関連データへの直接アクセスを最小限に抑えるため、ネットワークを保護している（例）インターネットと社内基幹系業務システムとの分離（ネットワーク分離）、プロキシの利用、SDP（Software Defined Perimeter）の利用、ファイアウォールの利用、リモートアクセス管理の実施、等;</v>
      </c>
      <c r="CO41" s="170" t="str">
        <f>'回答結果（マスタ）'!CN41</f>
        <v>【付与する権限の最小化、アクセスレベルの設定】データ資産への不正なアクセスを防止するため、ユーザーに必要最小範囲へのアクセス権の付与や職掌権限にもとづく適切なアクセスレベルの設定を実施している（例）属性情報ベースのアクセス権制御（ABAC）等;【データの暗号化】ローカルストレージ上で保存され外部へ送信されるデータに対して、不正アクセスを防止するための認証、暗号化を施している。また、デバイスへの物理的なセキュリティの確保、損傷ファイルのリカバリ手順の策定、構成管理などを実施している;【通信の暗号化】ネットワークに対する不正な接続を防止するための適切な対策を実施している。また、データを送受信するにあたり、脆弱性の少ないプロトコルを使用している（例）TLS 1.3プロトコルの利用 等;【データのバックアップ】障害発生時、迅速な復旧作業が可能となるよう障害時対応計画を策定し、その有効性を確認している。また、データ消失等の事態に備え、バックアップ及びリストアの仕組みを実装し、その有効性を確認している;</v>
      </c>
      <c r="CP41" s="170" t="str">
        <f>'回答結果（マスタ）'!CO41</f>
        <v>ソフトウェア・コンポーネントを管理している</v>
      </c>
      <c r="CQ41" s="170" t="str">
        <f>'回答結果（マスタ）'!CP41</f>
        <v>プラットフォーム上の全てのソフトウェア（サードパーティ製ソフトウェア、OSSを含む）のソフトウェア・コンポーネントのインベントリ（ソフトウェア部品表（SBOM：software bill of materials））は作成していない</v>
      </c>
      <c r="CR41" s="170" t="str">
        <f>'回答結果（マスタ）'!CQ41</f>
        <v/>
      </c>
      <c r="CS41" s="170" t="str">
        <f>'回答結果（マスタ）'!CR41</f>
        <v>【構成管理・変更管理プロセスの定義・適用】プラットフォーム上の全てのソフトウェア（サードパーティ製ソフトウェア、OSSを含む）におけるソフトウェアバージョン、適用済パッチ等の構成に関わる管理（構成管理）、リスクを最小限に抑えつつ情報システムやサービスの変更を実施するためのプロセス（変更管理）を適用している;【パッチ適用の実施】プラットフォーム上の全てのソフトウェア（サードパーティ製ソフトウェア、OSSを含む）に対してパッチ管理プロセスを適用し、継続的な脆弱性の監視・スキャンが行われ、効率的に適切なタイミングでパッチ適用を実施している;</v>
      </c>
      <c r="CT41" s="170" t="str">
        <f>'回答結果（マスタ）'!CS41</f>
        <v>【人（要員）に関わる対策の実施（教育等）】セキュリティインシデントの発生時を想定して、対応方針・手順の策定、人材育成を実施している （例）対応計画や復旧計画の策定・評価、緊急時対応訓練、セキュリティ管理人材の育成研修プラットフォーム上のソフトウェアのセキュリティイベントを監視している、等;【ネットワークに関わる対策の実施】不正侵入等を防ぐため、ネットワークデバイスの脆弱性に対してセキュリティ対策を実施している （例）ファイアウォールの設定、境界保護、トラフィックの監視、暗号化された新型プロトコルの利用、等;【イベントログ等の収集・活用】監査記録やログ記録がポリシーに従って決定、文書化され、ログ収集機能を実装している。また、その収集記録をレビューし、日常監視やセキュリティインシデント検知、運用改善等に活用している;現在、限定的な環境での運用をしている。運用環境に応じて必要な対策を実装する。;</v>
      </c>
      <c r="CU41" s="170" t="str">
        <f>'回答結果（マスタ）'!CT41</f>
        <v>対策を実施していない;現在、限定的な環境での運用をしている。運用環境に応じて必要な対策を実施する。;</v>
      </c>
      <c r="CV41" s="170" t="str">
        <f>'回答結果（マスタ）'!CU41</f>
        <v>【静的解析の実施】静的解析（コードベースでの分析）を実施している（例）コードスキャナーを使用して主要なバグを検出している、ハードコードされたパスワードや暗号鍵等がないかを確認している、等;【設計段階からのセキュリティ対策の取り込み】脅威モデリング手法を用いて設計レベルのセキュリティに関する問題を特定し、主要なテスト対象または見落とされる可能性のあるテスト対象を特定している;【自動化ツールの活用】テスト自動化ツールを採用することで、テストの一貫した実行と結果の正確な確認を実施しつつ、テストに掛かる工数を最小化している;【継続的な改善対応】検証の結果見つかったバグを修正し、かつ開発プロセスの早い段階でバグを発見し修正するために必要なプロセスの改善を実施している;【コンポーネント（ソフトウェアを構成する部品・構成要素）の把握・適切な管理】ソフトウェアに含まれているコンポーネント（OSS等の外部ソース含む）について、脆弱性データベース等を活用し脆弱性を継続的に監視している;</v>
      </c>
      <c r="CW41" s="171" t="str">
        <f>'回答結果（マスタ）'!CV41</f>
        <v>橋梁点検現場３０件以上、港湾現場２０件以上、その他施設点検１０件以上</v>
      </c>
      <c r="CX41" s="171" t="str">
        <f>'回答結果（マスタ）'!CW41</f>
        <v>国交省BIM/CIM試行工事における活用２０件以上、新技術適用における業務効率化検証実験１件</v>
      </c>
      <c r="CY41" s="171" t="str">
        <f>'回答結果（マスタ）'!CX41</f>
        <v>①発注者
港湾管理者（旧公社）
②概要
港湾管理者が管理する港湾桟橋の点検の精度向上及び点検記録のデジタル化が課題とされていた。本技術を適用することで、現場作業効率が飛躍的に向上し、損傷状況の管理や容易になった。
③導入効果
・現場の撮影管理からアプリ上で行うことにより、転記や写真整理から発生するヒューマンエラーをなくすことができ、報告書内容の精度が向上した。
・損傷の検出率が従来手法と比べ１．２倍程度となった。
・現場作業効率が飛躍的に向上した（桟橋点検において８５０ｍ２/ｈｒ）。
・現場作業時間が減ることにより、船のレンタル費用などの経費を大幅に削減できた。</v>
      </c>
      <c r="CZ41" s="171" t="str">
        <f>'回答結果（マスタ）'!CY41</f>
        <v>①発注者
橋梁メーカー（国交省発注橋梁新設工事）
②概要
橋梁桁端の塗膜の状態（竣工から３～５年）を確認するため、本技術を導入しその経過を記録している。３年目の点検時に対象橋梁の桁端の排水管及び支承回りに損傷を確認したが、前回点検時のパノラマ写真及び点検結果を現場で確認できたため、その期間に発生した東日本大震災の余震による損傷であることが現場で判断できたため、より慎重な現場点検を実施することができた。
③導入効果
・前回点検時の撮影位置を確認しながら、今回点検作業を行うため、現場作業はスムーズとなり、また、写真と図面との紐づけを自動で行うため、現場点検後の写真整理等の作業がなくなる。
・前回点検時の写真と点検時の状態を比較することで、新たに発生した損傷を現場で気づくことができ、点検精度の向上が期待できる。
・損傷を管理するデータベースは、自由にユーザー側で設計できるため、対象構造物及び管理者の管理指針に合わせたデータ管理が可能である</v>
      </c>
      <c r="DA41" s="171" t="str">
        <f>'回答結果（マスタ）'!CZ41</f>
        <v>①発注者
高速道路管理者
②概要
支承回りなどの狭隘部など点検不可となっている箇所の状態確認を行った。
③導入効果
・本システムと連携するモニタリングが可能なカメラに弊社で作成した特製の照明装置を取り付けて、これまで状態確認ができなかった桁端部や伸縮装置回りの状態の確認を行うことができた。</v>
      </c>
      <c r="DB41" s="171" t="str">
        <f>'回答結果（マスタ）'!DA41</f>
        <v>①本技術を用いた点検費用（点検作業及び成果品提出、写真ビューワー付き）
港湾桟橋　3000㎡で140万円程度
国交省HP「港湾の施設の新しい点検技術カタログ」
技術名：パノラマカメラを用いた構造物調査点検システム
https://www.mlit.go.jp/common/001396462.pdf
②管理者側システムの導入について
管理者のワークフローや業務体系に合わせたシステムを提供するため、本システムはハーフパッケージとなっているため、システム導入金額についてはヒアリングの上、見積対応とする。</v>
      </c>
      <c r="DC41" s="171" t="str">
        <f>'回答結果（マスタ）'!DB41</f>
        <v/>
      </c>
      <c r="DD41" s="171" t="str">
        <f>'回答結果（マスタ）'!DC41</f>
        <v>各種点検ガイドライン</v>
      </c>
      <c r="DE41" s="171" t="str">
        <f>'回答結果（マスタ）'!DD41</f>
        <v>・カメラが防水ではないため、水中の中での使用はできない。
・水滴がカメラに付着すると、写真がぼやけるため、撮影中のカメラレンズの状態を確認しながら撮影を行うこと。</v>
      </c>
      <c r="DF41" s="171" t="str">
        <f>'回答結果（マスタ）'!DE41</f>
        <v>・ユーザー側で自由にデータベースを構築できるため、対象となる構造物を限定しない。
・個別損傷の履歴管理を行うため、進展している損傷、新規の損傷を適切に管理できる。
・損傷写真一覧帳などを自動で作成できるため、成果品作成の工数低減に繋がる。
・写真整理や転記作業のミスをなくすことができる。</v>
      </c>
      <c r="DG41" s="171" t="str">
        <f>'回答結果（マスタ）'!DF41</f>
        <v>日本国の裁判所</v>
      </c>
      <c r="DH41" s="171" t="str">
        <f>'回答結果（マスタ）'!DG41</f>
        <v>日本法</v>
      </c>
      <c r="DI41" s="170" t="str">
        <f>'回答結果（マスタ）'!DH41</f>
        <v>はい</v>
      </c>
      <c r="DJ41" s="170" t="str">
        <f>'回答結果（マスタ）'!DI41</f>
        <v>はい</v>
      </c>
      <c r="DK41" s="171" t="str">
        <f>'回答結果（マスタ）'!DJ41</f>
        <v>特段の定め無し</v>
      </c>
      <c r="DL41" s="171" t="str">
        <f>'回答結果（マスタ）'!DK41</f>
        <v/>
      </c>
      <c r="DM41" s="171" t="str">
        <f>'回答結果（マスタ）'!DL41</f>
        <v/>
      </c>
      <c r="DN41" s="171" t="str">
        <f>'回答結果（マスタ）'!DM41</f>
        <v/>
      </c>
      <c r="DO41" s="171" t="str">
        <f>'回答結果（マスタ）'!DN41</f>
        <v/>
      </c>
      <c r="DP41" s="171" t="str">
        <f>'回答結果（マスタ）'!DO41</f>
        <v/>
      </c>
      <c r="DQ41" s="171" t="str">
        <f>'回答結果（マスタ）'!DP41</f>
        <v/>
      </c>
      <c r="DR41" s="171" t="str">
        <f>'回答結果（マスタ）'!DQ41</f>
        <v/>
      </c>
      <c r="DS41" s="171" t="str">
        <f>'回答結果（マスタ）'!DR41</f>
        <v/>
      </c>
      <c r="DT41" s="171" t="str">
        <f>'回答結果（マスタ）'!DS41</f>
        <v/>
      </c>
      <c r="DU41" s="171" t="str">
        <f>'回答結果（マスタ）'!DT41</f>
        <v/>
      </c>
      <c r="DV41" s="171" t="str">
        <f>'回答結果（マスタ）'!DU41</f>
        <v/>
      </c>
      <c r="DW41" s="171" t="str">
        <f>'回答結果（マスタ）'!DV41</f>
        <v>本社　石田　剛</v>
      </c>
      <c r="DX41" s="171" t="str">
        <f>'回答結果（マスタ）'!DW41</f>
        <v>ホンシャ　イシダツヨシ</v>
      </c>
      <c r="DY41" s="171" t="str">
        <f>'回答結果（マスタ）'!DX41</f>
        <v>090-9127-0333（平日9:00～18:00）
ishida@airm.co.jp</v>
      </c>
      <c r="DZ41" s="170" t="str">
        <f>'回答結果（マスタ）'!DY41</f>
        <v>個人情報の取扱いに同意する</v>
      </c>
      <c r="EA41" s="170" t="str">
        <f>'回答結果（マスタ）'!DZ41</f>
        <v>著作権の取扱いに同意する</v>
      </c>
      <c r="EB41" s="170" t="str">
        <f>'回答結果（マスタ）'!EA41</f>
        <v>同意する</v>
      </c>
      <c r="EC41" s="170" t="str">
        <f>'回答結果（マスタ）'!EB41</f>
        <v>確認しました</v>
      </c>
    </row>
    <row r="42" spans="2:133" ht="75.650000000000006" customHeight="1" x14ac:dyDescent="0.55000000000000004">
      <c r="B42" s="139"/>
      <c r="C42" s="168">
        <f>'回答結果（マスタ）'!B42</f>
        <v>39</v>
      </c>
      <c r="D42" s="169">
        <f>'回答結果（マスタ）'!C42</f>
        <v>45320.587939814817</v>
      </c>
      <c r="E42" s="169">
        <f>'回答結果（マスタ）'!D42</f>
        <v>45320.594699074078</v>
      </c>
      <c r="F42" s="170" t="str">
        <f>'回答結果（マスタ）'!E42</f>
        <v>anonymous</v>
      </c>
      <c r="G42" s="170" t="str">
        <f>'回答結果（マスタ）'!F42</f>
        <v/>
      </c>
      <c r="H42" s="170" t="str">
        <f>'回答結果（マスタ）'!G42</f>
        <v/>
      </c>
      <c r="I42" s="171" t="str">
        <f>'回答結果（マスタ）'!H42</f>
        <v>株式会社東北ドローン</v>
      </c>
      <c r="J42" s="171" t="str">
        <f>'回答結果（マスタ）'!I42</f>
        <v>カブシキガイシャ　トウホクドローン</v>
      </c>
      <c r="K42" s="171" t="str">
        <f>'回答結果（マスタ）'!J42</f>
        <v>日本国</v>
      </c>
      <c r="L42" s="171">
        <f>'回答結果（マスタ）'!K42</f>
        <v>8370001040075</v>
      </c>
      <c r="M42" s="171" t="str">
        <f>'回答結果（マスタ）'!L42</f>
        <v>50⼈以下</v>
      </c>
      <c r="N42" s="171" t="str">
        <f>'回答結果（マスタ）'!M42</f>
        <v>5,000万円以下</v>
      </c>
      <c r="O42" s="171" t="str">
        <f>'回答結果（マスタ）'!N42</f>
        <v>宮城県仙台市泉区黒松1-9-9丸栄黒松コーポ101</v>
      </c>
      <c r="P42" s="171" t="str">
        <f>'回答結果（マスタ）'!O42</f>
        <v>https://www.tohoku-drone.jp/</v>
      </c>
      <c r="Q42" s="171" t="str">
        <f>'回答結果（マスタ）'!P42</f>
        <v>都道府県;</v>
      </c>
      <c r="R42" s="171" t="str">
        <f>'回答結果（マスタ）'!Q42</f>
        <v>全国;</v>
      </c>
      <c r="S42" s="171" t="str">
        <f>'回答結果（マスタ）'!R42</f>
        <v>電力設備点検</v>
      </c>
      <c r="T42" s="171" t="str">
        <f>'回答結果（マスタ）'!S42</f>
        <v/>
      </c>
      <c r="U42" s="171" t="str">
        <f>'回答結果（マスタ）'!T42</f>
        <v xml:space="preserve">ドローンを使用し、人に代わり電力設備の点検を行う。
ドローンを用いて電力設備の支持物、架渉線などの撮影を行い、写真データによる分析を行うことで人に代わり電力設備の点検を実施する。
</v>
      </c>
      <c r="V42" s="171" t="str">
        <f>'回答結果（マスタ）'!U42</f>
        <v>https://www.tohoku-drone.jp/business/inspection/powerline/</v>
      </c>
      <c r="W42" s="171" t="str">
        <f>'回答結果（マスタ）'!V42</f>
        <v/>
      </c>
      <c r="X42" s="171" t="str">
        <f>'回答結果（マスタ）'!W42</f>
        <v/>
      </c>
      <c r="Y42" s="171" t="str">
        <f>'回答結果（マスタ）'!X42</f>
        <v>１つの要素技術により構成される</v>
      </c>
      <c r="Z42" s="171" t="str">
        <f>'回答結果（マスタ）'!Y42</f>
        <v>株式会社東北ドローン</v>
      </c>
      <c r="AA42" s="171" t="str">
        <f>'回答結果（マスタ）'!Z42</f>
        <v>カブシキガイシャ　トウホクドローン</v>
      </c>
      <c r="AB42" s="171">
        <f>'回答結果（マスタ）'!AA42</f>
        <v>8370001040075</v>
      </c>
      <c r="AC42" s="171" t="str">
        <f>'回答結果（マスタ）'!AB42</f>
        <v>宮城県仙台市泉区黒松1-9-9丸栄黒松コーポ101</v>
      </c>
      <c r="AD42" s="171" t="str">
        <f>'回答結果（マスタ）'!AC42</f>
        <v/>
      </c>
      <c r="AE42" s="171" t="str">
        <f>'回答結果（マスタ）'!AD42</f>
        <v/>
      </c>
      <c r="AF42" s="171" t="str">
        <f>'回答結果（マスタ）'!AE42</f>
        <v/>
      </c>
      <c r="AG42" s="171" t="str">
        <f>'回答結果（マスタ）'!AF42</f>
        <v/>
      </c>
      <c r="AH42" s="171" t="str">
        <f>'回答結果（マスタ）'!AG42</f>
        <v/>
      </c>
      <c r="AI42" s="171" t="str">
        <f>'回答結果（マスタ）'!AH42</f>
        <v/>
      </c>
      <c r="AJ42" s="170" t="str">
        <f>'回答結果（マスタ）'!AI42</f>
        <v/>
      </c>
      <c r="AK42" s="171" t="str">
        <f>'回答結果（マスタ）'!AJ42</f>
        <v/>
      </c>
      <c r="AL42" s="171" t="str">
        <f>'回答結果（マスタ）'!AK42</f>
        <v/>
      </c>
      <c r="AM42" s="171" t="str">
        <f>'回答結果（マスタ）'!AL42</f>
        <v/>
      </c>
      <c r="AN42" s="171" t="str">
        <f>'回答結果（マスタ）'!AM42</f>
        <v/>
      </c>
      <c r="AO42" s="171" t="str">
        <f>'回答結果（マスタ）'!AN42</f>
        <v/>
      </c>
      <c r="AP42" s="171" t="str">
        <f>'回答結果（マスタ）'!AO42</f>
        <v/>
      </c>
      <c r="AQ42" s="170" t="str">
        <f>'回答結果（マスタ）'!AP42</f>
        <v/>
      </c>
      <c r="AR42" s="171" t="str">
        <f>'回答結果（マスタ）'!AQ42</f>
        <v/>
      </c>
      <c r="AS42" s="171" t="str">
        <f>'回答結果（マスタ）'!AR42</f>
        <v/>
      </c>
      <c r="AT42" s="171" t="str">
        <f>'回答結果（マスタ）'!AS42</f>
        <v/>
      </c>
      <c r="AU42" s="171" t="str">
        <f>'回答結果（マスタ）'!AT42</f>
        <v/>
      </c>
      <c r="AV42" s="171" t="str">
        <f>'回答結果（マスタ）'!AU42</f>
        <v/>
      </c>
      <c r="AW42" s="171" t="str">
        <f>'回答結果（マスタ）'!AV42</f>
        <v/>
      </c>
      <c r="AX42" s="170" t="str">
        <f>'回答結果（マスタ）'!AW42</f>
        <v/>
      </c>
      <c r="AY42" s="171" t="str">
        <f>'回答結果（マスタ）'!AX42</f>
        <v/>
      </c>
      <c r="AZ42" s="171" t="str">
        <f>'回答結果（マスタ）'!AY42</f>
        <v/>
      </c>
      <c r="BA42" s="171" t="str">
        <f>'回答結果（マスタ）'!AZ42</f>
        <v/>
      </c>
      <c r="BB42" s="171" t="str">
        <f>'回答結果（マスタ）'!BA42</f>
        <v/>
      </c>
      <c r="BC42" s="171" t="str">
        <f>'回答結果（マスタ）'!BB42</f>
        <v/>
      </c>
      <c r="BD42" s="171" t="str">
        <f>'回答結果（マスタ）'!BC42</f>
        <v/>
      </c>
      <c r="BE42" s="170" t="str">
        <f>'回答結果（マスタ）'!BD42</f>
        <v/>
      </c>
      <c r="BF42" s="171" t="str">
        <f>'回答結果（マスタ）'!BE42</f>
        <v/>
      </c>
      <c r="BG42" s="171" t="str">
        <f>'回答結果（マスタ）'!BF42</f>
        <v/>
      </c>
      <c r="BH42" s="171" t="str">
        <f>'回答結果（マスタ）'!BG42</f>
        <v/>
      </c>
      <c r="BI42" s="171" t="str">
        <f>'回答結果（マスタ）'!BH42</f>
        <v/>
      </c>
      <c r="BJ42" s="171" t="str">
        <f>'回答結果（マスタ）'!BI42</f>
        <v/>
      </c>
      <c r="BK42" s="171" t="str">
        <f>'回答結果（マスタ）'!BJ42</f>
        <v/>
      </c>
      <c r="BL42" s="170" t="str">
        <f>'回答結果（マスタ）'!BK42</f>
        <v/>
      </c>
      <c r="BM42" s="171" t="str">
        <f>'回答結果（マスタ）'!BL42</f>
        <v/>
      </c>
      <c r="BN42" s="171" t="str">
        <f>'回答結果（マスタ）'!BM42</f>
        <v>有</v>
      </c>
      <c r="BO42" s="171" t="str">
        <f>'回答結果（マスタ）'!BN42</f>
        <v>設備（建築設備、水道設備、製造設備、防災設備、等）;</v>
      </c>
      <c r="BP42" s="171" t="str">
        <f>'回答結果（マスタ）'!BO42</f>
        <v>静止画や動画データ;</v>
      </c>
      <c r="BQ42" s="171" t="str">
        <f>'回答結果（マスタ）'!BP42</f>
        <v>操作用機器（コントローラー）と観測機器（ドローン、移動ロボット、等）を無線接続し、現場の担当者により遠隔操作;</v>
      </c>
      <c r="BR42" s="171" t="str">
        <f>'回答結果（マスタ）'!BQ42</f>
        <v>レベル3：実装（製品・サービスとして提供されている）</v>
      </c>
      <c r="BS42" s="171" t="str">
        <f>'回答結果（マスタ）'!BR42</f>
        <v xml:space="preserve">人がアクセスすることが困難な山間部や高所をドローン（バッテリー式）を用いて
静止画または動画を撮影し電力設備の点検を行う
</v>
      </c>
      <c r="BT42" s="171" t="str">
        <f>'回答結果（マスタ）'!BS42</f>
        <v xml:space="preserve">https://enterprise.dji.com/jp/matrice-30/specs
・名称：M30
・サイズ（長さ(cm)×幅(cm)×高さ(cm)）: 470×585×215 mm（展開時）
365×215×195 mm（折りたたんだ状態）
・重量（g）：3770±10g （バッテリー２個を含む）
・稼働時間（m）：36分（最大ホバリング時間）
・移動速度（km/h）：82.8km/h
・制御可能距離（km）: 8km
・照明の輝度（lm）:該当しない
・操作性（前後/左右/上下）：スペック表に記載なし
・防水等級（IPX1～IPX8）：保護等級　IP55
・防塵等級（IP0X～IP6X）：保護等級　IP55
・動作環境温度（℃～℃）：-20℃～50℃
・位置情報精度（cm）：1cm+1ppm(水平)、1.5cm+1ppm(垂直)
・ホバリング精度（cm）：垂直：±0.1 m（ビジョンシステム有効時）、±0.5 m（Nモード、GPSあり）、±0.1 m（RTK）
水平：±0.3 m （ビジョンシステム有効時）、±1.5 m（Nモード、GPSあり）、±0.1 m（RTK）
・最大潜行可能深度（m）：該当なし
・深度維持（cm）：該当なし
・リモートID適合状況（適合している/適合していない）：適合している。
・防爆記号（構造規格/国際整合防爆指針のいずれかで記載してください）：該当なし
</v>
      </c>
      <c r="BU42" s="171" t="str">
        <f>'回答結果（マスタ）'!BT42</f>
        <v xml:space="preserve">https://enterprise.dji.com/jp/matrice-30/specs
・サイズ（長さ(cm)×幅(cm)×高さ(cm)）：スペック表に記載なし
・重量（g）：スペック表に記載なし
・画角（FOV）：84°（広角カメラ）
・ズーム（倍）：5～16倍光学ズーム、200倍デジタルズーム
・最大解像度（p）：48MP
・フレームレート（fps）：4K/30fps
・取得頻度（回数/s、回数/m、回数/h、常時、等）：該当なし
・点群率（点/s）：該当なし
・測距精度（cm）：±（0.2m+D×0.15%）Dは垂直表面の距離
・測定距離（m）：3～1200ｍ（0.5×12ｍの垂直反射面、反射率20％）
・防水等級（IPX1～IPX8）：IP55
・防塵等級（IP0X～IP6X）：IP55
・動作環境温度（℃～℃）：-20℃～50℃
・暗視補正機能（有/無）：あり
・遠隔操作機能（有/無）：あり
・稼働時間（h）：36分
・防爆記号（構造規格/国際整合防爆指針のいずれかで記載してください）：該当なし
</v>
      </c>
      <c r="BV42" s="171" t="str">
        <f>'回答結果（マスタ）'!BU42</f>
        <v>無</v>
      </c>
      <c r="BW42" s="171" t="str">
        <f>'回答結果（マスタ）'!BV42</f>
        <v/>
      </c>
      <c r="BX42" s="171" t="str">
        <f>'回答結果（マスタ）'!BW42</f>
        <v/>
      </c>
      <c r="BY42" s="171" t="str">
        <f>'回答結果（マスタ）'!BX42</f>
        <v/>
      </c>
      <c r="BZ42" s="171" t="str">
        <f>'回答結果（マスタ）'!BY42</f>
        <v>取得していない;</v>
      </c>
      <c r="CA42" s="171" t="str">
        <f>'回答結果（マスタ）'!BZ42</f>
        <v>両方取得していない</v>
      </c>
      <c r="CB42" s="171" t="str">
        <f>'回答結果（マスタ）'!CA42</f>
        <v/>
      </c>
      <c r="CC42" s="170" t="str">
        <f>'回答結果（マスタ）'!CB42</f>
        <v/>
      </c>
      <c r="CD42" s="171" t="str">
        <f>'回答結果（マスタ）'!CC42</f>
        <v/>
      </c>
      <c r="CE42" s="171" t="str">
        <f>'回答結果（マスタ）'!CD42</f>
        <v/>
      </c>
      <c r="CF42" s="171" t="str">
        <f>'回答結果（マスタ）'!CE42</f>
        <v>脆弱性検査を実施していないが脆弱性検査の実施を検討中</v>
      </c>
      <c r="CG42" s="170" t="str">
        <f>'回答結果（マスタ）'!CF42</f>
        <v/>
      </c>
      <c r="CH42" s="170" t="str">
        <f>'回答結果（マスタ）'!CG42</f>
        <v/>
      </c>
      <c r="CI42" s="170" t="str">
        <f>'回答結果（マスタ）'!CH42</f>
        <v>自社での実施を検討中;</v>
      </c>
      <c r="CJ42" s="170" t="str">
        <f>'回答結果（マスタ）'!CI42</f>
        <v/>
      </c>
      <c r="CK42" s="171" t="str">
        <f>'回答結果（マスタ）'!CJ42</f>
        <v>データセンタに業務データを保存しない</v>
      </c>
      <c r="CL42" s="171" t="str">
        <f>'回答結果（マスタ）'!CK42</f>
        <v/>
      </c>
      <c r="CM42" s="170" t="str">
        <f>'回答結果（マスタ）'!CL42</f>
        <v/>
      </c>
      <c r="CN42" s="170" t="str">
        <f>'回答結果（マスタ）'!CM42</f>
        <v/>
      </c>
      <c r="CO42" s="170" t="str">
        <f>'回答結果（マスタ）'!CN42</f>
        <v/>
      </c>
      <c r="CP42" s="170" t="str">
        <f>'回答結果（マスタ）'!CO42</f>
        <v/>
      </c>
      <c r="CQ42" s="170" t="str">
        <f>'回答結果（マスタ）'!CP42</f>
        <v/>
      </c>
      <c r="CR42" s="170" t="str">
        <f>'回答結果（マスタ）'!CQ42</f>
        <v/>
      </c>
      <c r="CS42" s="170" t="str">
        <f>'回答結果（マスタ）'!CR42</f>
        <v/>
      </c>
      <c r="CT42" s="170" t="str">
        <f>'回答結果（マスタ）'!CS42</f>
        <v/>
      </c>
      <c r="CU42" s="170" t="str">
        <f>'回答結果（マスタ）'!CT42</f>
        <v/>
      </c>
      <c r="CV42" s="170" t="str">
        <f>'回答結果（マスタ）'!CU42</f>
        <v/>
      </c>
      <c r="CW42" s="171" t="str">
        <f>'回答結果（マスタ）'!CV42</f>
        <v>100件以上</v>
      </c>
      <c r="CX42" s="171" t="str">
        <f>'回答結果（マスタ）'!CW42</f>
        <v>0件</v>
      </c>
      <c r="CY42" s="171" t="str">
        <f>'回答結果（マスタ）'!CX42</f>
        <v xml:space="preserve">①	発注者：電力会社、電力工事会社
②	概要：発注元電力会社では電送設備である鉄塔の点検を、人力で行っていた。その際に停電させ、事前準備もかなりの時間を要した。　また人力での鉄塔点検では高所作業となり危険を伴う上、停電しているもの残留電力の影響も少なからず生じており人体への影響も懸念されていた。
本サービスでは、人に代わりドローンを用いることで停電や高所作業が不要になった上、作業時間の削減をすることができた。
③	投資対効果
発注者の投資対効果になるため不明。
</v>
      </c>
      <c r="CZ42" s="171" t="str">
        <f>'回答結果（マスタ）'!CY42</f>
        <v/>
      </c>
      <c r="DA42" s="171" t="str">
        <f>'回答結果（マスタ）'!CZ42</f>
        <v/>
      </c>
      <c r="DB42" s="171" t="str">
        <f>'回答結果（マスタ）'!DA42</f>
        <v>1日13,200円～　消費税・機材費・交通費は別途見積り
https://www.tohoku-drone.jp/access/</v>
      </c>
      <c r="DC42" s="171" t="str">
        <f>'回答結果（マスタ）'!DB42</f>
        <v/>
      </c>
      <c r="DD42" s="171" t="str">
        <f>'回答結果（マスタ）'!DC42</f>
        <v xml:space="preserve">航空法
国土交通省　無人航空機の安全な飛行のためのガイドライン
</v>
      </c>
      <c r="DE42" s="171" t="str">
        <f>'回答結果（マスタ）'!DD42</f>
        <v>悪天候・夜間・第３者からの離隔が確保できない場所では不可</v>
      </c>
      <c r="DF42" s="171" t="str">
        <f>'回答結果（マスタ）'!DE42</f>
        <v xml:space="preserve">現在まで人力で行っていた作業をドローンによる作業にすることによって
危険作業を無くすことや、作業時間やワークロードの軽減につなげることが可能となっています。
</v>
      </c>
      <c r="DG42" s="171" t="str">
        <f>'回答結果（マスタ）'!DF42</f>
        <v>日本国の裁判所</v>
      </c>
      <c r="DH42" s="171" t="str">
        <f>'回答結果（マスタ）'!DG42</f>
        <v>日本法</v>
      </c>
      <c r="DI42" s="170" t="str">
        <f>'回答結果（マスタ）'!DH42</f>
        <v>はい</v>
      </c>
      <c r="DJ42" s="170" t="str">
        <f>'回答結果（マスタ）'!DI42</f>
        <v>はい</v>
      </c>
      <c r="DK42" s="171" t="str">
        <f>'回答結果（マスタ）'!DJ42</f>
        <v>賠償上限１０億円</v>
      </c>
      <c r="DL42" s="171" t="str">
        <f>'回答結果（マスタ）'!DK42</f>
        <v/>
      </c>
      <c r="DM42" s="171" t="str">
        <f>'回答結果（マスタ）'!DL42</f>
        <v/>
      </c>
      <c r="DN42" s="171" t="str">
        <f>'回答結果（マスタ）'!DM42</f>
        <v/>
      </c>
      <c r="DO42" s="171" t="str">
        <f>'回答結果（マスタ）'!DN42</f>
        <v/>
      </c>
      <c r="DP42" s="171" t="str">
        <f>'回答結果（マスタ）'!DO42</f>
        <v/>
      </c>
      <c r="DQ42" s="171" t="str">
        <f>'回答結果（マスタ）'!DP42</f>
        <v/>
      </c>
      <c r="DR42" s="171" t="str">
        <f>'回答結果（マスタ）'!DQ42</f>
        <v/>
      </c>
      <c r="DS42" s="171" t="str">
        <f>'回答結果（マスタ）'!DR42</f>
        <v/>
      </c>
      <c r="DT42" s="171" t="str">
        <f>'回答結果（マスタ）'!DS42</f>
        <v/>
      </c>
      <c r="DU42" s="171" t="str">
        <f>'回答結果（マスタ）'!DT42</f>
        <v/>
      </c>
      <c r="DV42" s="171" t="str">
        <f>'回答結果（マスタ）'!DU42</f>
        <v/>
      </c>
      <c r="DW42" s="171" t="str">
        <f>'回答結果（マスタ）'!DV42</f>
        <v>桐生俊輔</v>
      </c>
      <c r="DX42" s="171" t="str">
        <f>'回答結果（マスタ）'!DW42</f>
        <v>キリュウ　シュンスケ</v>
      </c>
      <c r="DY42" s="171" t="str">
        <f>'回答結果（マスタ）'!DX42</f>
        <v>022-765-1421
平日9:30-18:00
kiryu@tohoku-drone.jp</v>
      </c>
      <c r="DZ42" s="170" t="str">
        <f>'回答結果（マスタ）'!DY42</f>
        <v>個人情報の取扱いに同意する</v>
      </c>
      <c r="EA42" s="170" t="str">
        <f>'回答結果（マスタ）'!DZ42</f>
        <v>著作権の取扱いに同意する</v>
      </c>
      <c r="EB42" s="170" t="str">
        <f>'回答結果（マスタ）'!EA42</f>
        <v>同意する</v>
      </c>
      <c r="EC42" s="170" t="str">
        <f>'回答結果（マスタ）'!EB42</f>
        <v>確認しました</v>
      </c>
    </row>
    <row r="43" spans="2:133" ht="75.650000000000006" customHeight="1" x14ac:dyDescent="0.55000000000000004">
      <c r="B43" s="139"/>
      <c r="C43" s="168">
        <f>'回答結果（マスタ）'!B43</f>
        <v>40</v>
      </c>
      <c r="D43" s="169">
        <f>'回答結果（マスタ）'!C43</f>
        <v>45320.561921296299</v>
      </c>
      <c r="E43" s="169">
        <f>'回答結果（マスタ）'!D43</f>
        <v>45320.599618055552</v>
      </c>
      <c r="F43" s="170" t="str">
        <f>'回答結果（マスタ）'!E43</f>
        <v>anonymous</v>
      </c>
      <c r="G43" s="170" t="str">
        <f>'回答結果（マスタ）'!F43</f>
        <v/>
      </c>
      <c r="H43" s="170" t="str">
        <f>'回答結果（マスタ）'!G43</f>
        <v/>
      </c>
      <c r="I43" s="171" t="str">
        <f>'回答結果（マスタ）'!H43</f>
        <v>株式会社テクノコンサルタント</v>
      </c>
      <c r="J43" s="171" t="str">
        <f>'回答結果（マスタ）'!I43</f>
        <v>テクノコンサルタント</v>
      </c>
      <c r="K43" s="171" t="str">
        <f>'回答結果（マスタ）'!J43</f>
        <v>日本国</v>
      </c>
      <c r="L43" s="171" t="str">
        <f>'回答結果（マスタ）'!K43</f>
        <v>5320001001844</v>
      </c>
      <c r="M43" s="171" t="str">
        <f>'回答結果（マスタ）'!L43</f>
        <v>50⼈以下</v>
      </c>
      <c r="N43" s="171" t="str">
        <f>'回答結果（マスタ）'!M43</f>
        <v>5,000万円以下</v>
      </c>
      <c r="O43" s="171" t="str">
        <f>'回答結果（マスタ）'!N43</f>
        <v>大分県大分市三佐一丁目5番14号</v>
      </c>
      <c r="P43" s="171" t="str">
        <f>'回答結果（マスタ）'!O43</f>
        <v>https://www.oita-techno.com</v>
      </c>
      <c r="Q43" s="171" t="str">
        <f>'回答結果（マスタ）'!P43</f>
        <v>中央省庁（全省庁統一資格）;都道府県;市区町村;</v>
      </c>
      <c r="R43" s="171" t="str">
        <f>'回答結果（マスタ）'!Q43</f>
        <v>全国;</v>
      </c>
      <c r="S43" s="171" t="str">
        <f>'回答結果（マスタ）'!R43</f>
        <v>ドローンによる橋梁点検技術</v>
      </c>
      <c r="T43" s="171" t="str">
        <f>'回答結果（マスタ）'!S43</f>
        <v/>
      </c>
      <c r="U43" s="171" t="str">
        <f>'回答結果（マスタ）'!T43</f>
        <v>ドローンにより撮影されたデータから3Dモデル、オルソモザイクを作成し、ひび割れ等の変状を確認し橋梁点検を行う。</v>
      </c>
      <c r="V43" s="171" t="str">
        <f>'回答結果（マスタ）'!U43</f>
        <v>https://skydio.flightsinc.jp/</v>
      </c>
      <c r="W43" s="171" t="str">
        <f>'回答結果（マスタ）'!V43</f>
        <v/>
      </c>
      <c r="X43" s="171" t="str">
        <f>'回答結果（マスタ）'!W43</f>
        <v/>
      </c>
      <c r="Y43" s="171" t="str">
        <f>'回答結果（マスタ）'!X43</f>
        <v>１つの要素技術により構成される</v>
      </c>
      <c r="Z43" s="171" t="str">
        <f>'回答結果（マスタ）'!Y43</f>
        <v>株式会社FLIGHTS</v>
      </c>
      <c r="AA43" s="171" t="str">
        <f>'回答結果（マスタ）'!Z43</f>
        <v>フライト</v>
      </c>
      <c r="AB43" s="171" t="str">
        <f>'回答結果（マスタ）'!AA43</f>
        <v>4010401123618</v>
      </c>
      <c r="AC43" s="171" t="str">
        <f>'回答結果（マスタ）'!AB43</f>
        <v>東京都渋谷区道玄坂１丁目１９番１２号</v>
      </c>
      <c r="AD43" s="171" t="str">
        <f>'回答結果（マスタ）'!AC43</f>
        <v/>
      </c>
      <c r="AE43" s="171" t="str">
        <f>'回答結果（マスタ）'!AD43</f>
        <v/>
      </c>
      <c r="AF43" s="171" t="str">
        <f>'回答結果（マスタ）'!AE43</f>
        <v/>
      </c>
      <c r="AG43" s="171" t="str">
        <f>'回答結果（マスタ）'!AF43</f>
        <v/>
      </c>
      <c r="AH43" s="171" t="str">
        <f>'回答結果（マスタ）'!AG43</f>
        <v/>
      </c>
      <c r="AI43" s="171" t="str">
        <f>'回答結果（マスタ）'!AH43</f>
        <v/>
      </c>
      <c r="AJ43" s="170" t="str">
        <f>'回答結果（マスタ）'!AI43</f>
        <v/>
      </c>
      <c r="AK43" s="171" t="str">
        <f>'回答結果（マスタ）'!AJ43</f>
        <v/>
      </c>
      <c r="AL43" s="171" t="str">
        <f>'回答結果（マスタ）'!AK43</f>
        <v/>
      </c>
      <c r="AM43" s="171" t="str">
        <f>'回答結果（マスタ）'!AL43</f>
        <v/>
      </c>
      <c r="AN43" s="171" t="str">
        <f>'回答結果（マスタ）'!AM43</f>
        <v/>
      </c>
      <c r="AO43" s="171" t="str">
        <f>'回答結果（マスタ）'!AN43</f>
        <v/>
      </c>
      <c r="AP43" s="171" t="str">
        <f>'回答結果（マスタ）'!AO43</f>
        <v/>
      </c>
      <c r="AQ43" s="170" t="str">
        <f>'回答結果（マスタ）'!AP43</f>
        <v/>
      </c>
      <c r="AR43" s="171" t="str">
        <f>'回答結果（マスタ）'!AQ43</f>
        <v/>
      </c>
      <c r="AS43" s="171" t="str">
        <f>'回答結果（マスタ）'!AR43</f>
        <v/>
      </c>
      <c r="AT43" s="171" t="str">
        <f>'回答結果（マスタ）'!AS43</f>
        <v/>
      </c>
      <c r="AU43" s="171" t="str">
        <f>'回答結果（マスタ）'!AT43</f>
        <v/>
      </c>
      <c r="AV43" s="171" t="str">
        <f>'回答結果（マスタ）'!AU43</f>
        <v/>
      </c>
      <c r="AW43" s="171" t="str">
        <f>'回答結果（マスタ）'!AV43</f>
        <v/>
      </c>
      <c r="AX43" s="170" t="str">
        <f>'回答結果（マスタ）'!AW43</f>
        <v/>
      </c>
      <c r="AY43" s="171" t="str">
        <f>'回答結果（マスタ）'!AX43</f>
        <v/>
      </c>
      <c r="AZ43" s="171" t="str">
        <f>'回答結果（マスタ）'!AY43</f>
        <v/>
      </c>
      <c r="BA43" s="171" t="str">
        <f>'回答結果（マスタ）'!AZ43</f>
        <v/>
      </c>
      <c r="BB43" s="171" t="str">
        <f>'回答結果（マスタ）'!BA43</f>
        <v/>
      </c>
      <c r="BC43" s="171" t="str">
        <f>'回答結果（マスタ）'!BB43</f>
        <v/>
      </c>
      <c r="BD43" s="171" t="str">
        <f>'回答結果（マスタ）'!BC43</f>
        <v/>
      </c>
      <c r="BE43" s="170" t="str">
        <f>'回答結果（マスタ）'!BD43</f>
        <v/>
      </c>
      <c r="BF43" s="171" t="str">
        <f>'回答結果（マスタ）'!BE43</f>
        <v/>
      </c>
      <c r="BG43" s="171" t="str">
        <f>'回答結果（マスタ）'!BF43</f>
        <v/>
      </c>
      <c r="BH43" s="171" t="str">
        <f>'回答結果（マスタ）'!BG43</f>
        <v/>
      </c>
      <c r="BI43" s="171" t="str">
        <f>'回答結果（マスタ）'!BH43</f>
        <v/>
      </c>
      <c r="BJ43" s="171" t="str">
        <f>'回答結果（マスタ）'!BI43</f>
        <v/>
      </c>
      <c r="BK43" s="171" t="str">
        <f>'回答結果（マスタ）'!BJ43</f>
        <v/>
      </c>
      <c r="BL43" s="170" t="str">
        <f>'回答結果（マスタ）'!BK43</f>
        <v/>
      </c>
      <c r="BM43" s="171" t="str">
        <f>'回答結果（マスタ）'!BL43</f>
        <v/>
      </c>
      <c r="BN43" s="171" t="str">
        <f>'回答結果（マスタ）'!BM43</f>
        <v>有</v>
      </c>
      <c r="BO43" s="171" t="str">
        <f>'回答結果（マスタ）'!BN43</f>
        <v>土木構造物（道路、トンネル、橋梁、導管等の埋設物、等）;</v>
      </c>
      <c r="BP43" s="171" t="str">
        <f>'回答結果（マスタ）'!BO43</f>
        <v>静止画や動画データ;</v>
      </c>
      <c r="BQ43" s="171" t="str">
        <f>'回答結果（マスタ）'!BP43</f>
        <v>操作用機器（コントローラー）と観測機器（ドローン、移動ロボット、等）を無線接続し、現場の担当者により遠隔操作;</v>
      </c>
      <c r="BR43" s="171" t="str">
        <f>'回答結果（マスタ）'!BQ43</f>
        <v>レベル3：実装（製品・サービスとして提供されている）</v>
      </c>
      <c r="BS43" s="171" t="str">
        <f>'回答結果（マスタ）'!BR43</f>
        <v>人ではアクセス困難な橋梁桁内等の狭隘空間において、静止画データ、動画データを取得する。</v>
      </c>
      <c r="BT43" s="171" t="str">
        <f>'回答結果（マスタ）'!BS43</f>
        <v xml:space="preserve">・アンテナアップサイズ (バッテリー含む)	229(L) x 274(W) x 126(H) mm
・アンテナダウンサイズ (バッテリー含む)	229(L) x 274(W) x 76(H) mm
・重量 (バッテリー含む)	800g
・飛行時間	27分
・最大通信距離	6km
・最大飛行速度 (海面、無風)	　56km/h
・最大抵抗風速	38km/h
・障害物検知	全方向
・魚眼レンズ (視野角200度) x 上下6つ
・動作温度範囲	-5度 ～ 40度
</v>
      </c>
      <c r="BU43" s="171" t="str">
        <f>'回答結果（マスタ）'!BT43</f>
        <v xml:space="preserve">・センサータイプ	Sony IMX577　1/2.3インチ 12.3MP CMOS
・解像度 (静止画)	4056 x 3040 (12MP)
・解像度 (動画)	4056(H) × 3040(V)
・F値	f/2.8
・焦点距離	20mm (35mm判換算)
・シャッタースピード	1 〜 1/1920s
・ISO	100～3200 (ビデオ, 写真)
・ビデオフォーマット	MPEG-4 (AVC/H.264, HEVC/H.265)
・静止画フォーマット	JPEG, DNG (RAW)
</v>
      </c>
      <c r="BV43" s="171" t="str">
        <f>'回答結果（マスタ）'!BU43</f>
        <v>有</v>
      </c>
      <c r="BW43" s="171" t="str">
        <f>'回答結果（マスタ）'!BV43</f>
        <v>過去データと取得したデータとの差分分析をすることで、経年劣化状況（亀裂、傷、欠損、動作異常、異音、異常振動、温度異常、漏えい電流、漏えいガス、等）を検出;</v>
      </c>
      <c r="BX43" s="171" t="str">
        <f>'回答結果（マスタ）'!BW43</f>
        <v>レベル3：実装（製品・サービスとして提供されている）</v>
      </c>
      <c r="BY43" s="171" t="str">
        <f>'回答結果（マスタ）'!BX43</f>
        <v>橋梁等の土木構造物の図面と、ドローンを用いて撮影した画像をシステム上で重ね合わせ、AIにより正確にひび割れ等の損傷を検知する。</v>
      </c>
      <c r="BZ43" s="171" t="str">
        <f>'回答結果（マスタ）'!BY43</f>
        <v>取得していない;</v>
      </c>
      <c r="CA43" s="171" t="str">
        <f>'回答結果（マスタ）'!BZ43</f>
        <v>両方取得していない</v>
      </c>
      <c r="CB43" s="171" t="str">
        <f>'回答結果（マスタ）'!CA43</f>
        <v/>
      </c>
      <c r="CC43" s="170" t="str">
        <f>'回答結果（マスタ）'!CB43</f>
        <v/>
      </c>
      <c r="CD43" s="171" t="str">
        <f>'回答結果（マスタ）'!CC43</f>
        <v/>
      </c>
      <c r="CE43" s="171" t="str">
        <f>'回答結果（マスタ）'!CD43</f>
        <v/>
      </c>
      <c r="CF43" s="171" t="str">
        <f>'回答結果（マスタ）'!CE43</f>
        <v>脆弱性検査を実施していないが脆弱性検査の実施を検討中</v>
      </c>
      <c r="CG43" s="170" t="str">
        <f>'回答結果（マスタ）'!CF43</f>
        <v/>
      </c>
      <c r="CH43" s="170" t="str">
        <f>'回答結果（マスタ）'!CG43</f>
        <v/>
      </c>
      <c r="CI43" s="170" t="str">
        <f>'回答結果（マスタ）'!CH43</f>
        <v>自社での実施を検討中;</v>
      </c>
      <c r="CJ43" s="170" t="str">
        <f>'回答結果（マスタ）'!CI43</f>
        <v/>
      </c>
      <c r="CK43" s="171" t="str">
        <f>'回答結果（マスタ）'!CJ43</f>
        <v>データセンタに業務データを保存しない</v>
      </c>
      <c r="CL43" s="171" t="str">
        <f>'回答結果（マスタ）'!CK43</f>
        <v/>
      </c>
      <c r="CM43" s="170" t="str">
        <f>'回答結果（マスタ）'!CL43</f>
        <v/>
      </c>
      <c r="CN43" s="170" t="str">
        <f>'回答結果（マスタ）'!CM43</f>
        <v/>
      </c>
      <c r="CO43" s="170" t="str">
        <f>'回答結果（マスタ）'!CN43</f>
        <v/>
      </c>
      <c r="CP43" s="170" t="str">
        <f>'回答結果（マスタ）'!CO43</f>
        <v/>
      </c>
      <c r="CQ43" s="170" t="str">
        <f>'回答結果（マスタ）'!CP43</f>
        <v/>
      </c>
      <c r="CR43" s="170" t="str">
        <f>'回答結果（マスタ）'!CQ43</f>
        <v/>
      </c>
      <c r="CS43" s="170" t="str">
        <f>'回答結果（マスタ）'!CR43</f>
        <v/>
      </c>
      <c r="CT43" s="170" t="str">
        <f>'回答結果（マスタ）'!CS43</f>
        <v/>
      </c>
      <c r="CU43" s="170" t="str">
        <f>'回答結果（マスタ）'!CT43</f>
        <v/>
      </c>
      <c r="CV43" s="170" t="str">
        <f>'回答結果（マスタ）'!CU43</f>
        <v/>
      </c>
      <c r="CW43" s="171" t="str">
        <f>'回答結果（マスタ）'!CV43</f>
        <v>10件以上</v>
      </c>
      <c r="CX43" s="171" t="str">
        <f>'回答結果（マスタ）'!CW43</f>
        <v>10件以上</v>
      </c>
      <c r="CY43" s="171" t="str">
        <f>'回答結果（マスタ）'!CX43</f>
        <v>①発注者
XX県
②概要
XX県が実施する橋梁点検業務（ハイピア）において、従来点検では現場日数および、コストが必要とされた点検が、本サービスの活⽤により、現場日数および、コスト等の課題を解決し、点検を実施された。</v>
      </c>
      <c r="CZ43" s="171" t="str">
        <f>'回答結果（マスタ）'!CY43</f>
        <v/>
      </c>
      <c r="DA43" s="171" t="str">
        <f>'回答結果（マスタ）'!CZ43</f>
        <v/>
      </c>
      <c r="DB43" s="171" t="str">
        <f>'回答結果（マスタ）'!DA43</f>
        <v/>
      </c>
      <c r="DC43" s="171" t="str">
        <f>'回答結果（マスタ）'!DB43</f>
        <v/>
      </c>
      <c r="DD43" s="171" t="str">
        <f>'回答結果（マスタ）'!DC43</f>
        <v/>
      </c>
      <c r="DE43" s="171" t="str">
        <f>'回答結果（マスタ）'!DD43</f>
        <v/>
      </c>
      <c r="DF43" s="171" t="str">
        <f>'回答結果（マスタ）'!DE43</f>
        <v/>
      </c>
      <c r="DG43" s="171" t="str">
        <f>'回答結果（マスタ）'!DF43</f>
        <v>日本国の裁判所</v>
      </c>
      <c r="DH43" s="171" t="str">
        <f>'回答結果（マスタ）'!DG43</f>
        <v>日本法</v>
      </c>
      <c r="DI43" s="170" t="str">
        <f>'回答結果（マスタ）'!DH43</f>
        <v>はい</v>
      </c>
      <c r="DJ43" s="170" t="str">
        <f>'回答結果（マスタ）'!DI43</f>
        <v>はい</v>
      </c>
      <c r="DK43" s="171" t="str">
        <f>'回答結果（マスタ）'!DJ43</f>
        <v>特段の定め無し</v>
      </c>
      <c r="DL43" s="171" t="str">
        <f>'回答結果（マスタ）'!DK43</f>
        <v/>
      </c>
      <c r="DM43" s="171" t="str">
        <f>'回答結果（マスタ）'!DL43</f>
        <v/>
      </c>
      <c r="DN43" s="171" t="str">
        <f>'回答結果（マスタ）'!DM43</f>
        <v/>
      </c>
      <c r="DO43" s="171" t="str">
        <f>'回答結果（マスタ）'!DN43</f>
        <v/>
      </c>
      <c r="DP43" s="171" t="str">
        <f>'回答結果（マスタ）'!DO43</f>
        <v/>
      </c>
      <c r="DQ43" s="171" t="str">
        <f>'回答結果（マスタ）'!DP43</f>
        <v/>
      </c>
      <c r="DR43" s="171" t="str">
        <f>'回答結果（マスタ）'!DQ43</f>
        <v/>
      </c>
      <c r="DS43" s="171" t="str">
        <f>'回答結果（マスタ）'!DR43</f>
        <v/>
      </c>
      <c r="DT43" s="171" t="str">
        <f>'回答結果（マスタ）'!DS43</f>
        <v/>
      </c>
      <c r="DU43" s="171" t="str">
        <f>'回答結果（マスタ）'!DT43</f>
        <v/>
      </c>
      <c r="DV43" s="171" t="str">
        <f>'回答結果（マスタ）'!DU43</f>
        <v/>
      </c>
      <c r="DW43" s="171" t="str">
        <f>'回答結果（マスタ）'!DV43</f>
        <v>西日本ロボット・ドローンセンター長　伊東修</v>
      </c>
      <c r="DX43" s="171" t="str">
        <f>'回答結果（マスタ）'!DW43</f>
        <v>ニシニホンロボット・ドローンセンターチョウ　イトウオサム</v>
      </c>
      <c r="DY43" s="171" t="str">
        <f>'回答結果（マスタ）'!DX43</f>
        <v>o-itou@oita-techno.com</v>
      </c>
      <c r="DZ43" s="170" t="str">
        <f>'回答結果（マスタ）'!DY43</f>
        <v>個人情報の取扱いに同意する</v>
      </c>
      <c r="EA43" s="170" t="str">
        <f>'回答結果（マスタ）'!DZ43</f>
        <v>著作権の取扱いに同意する</v>
      </c>
      <c r="EB43" s="170" t="str">
        <f>'回答結果（マスタ）'!EA43</f>
        <v>同意する</v>
      </c>
      <c r="EC43" s="170" t="str">
        <f>'回答結果（マスタ）'!EB43</f>
        <v>確認しました</v>
      </c>
    </row>
    <row r="44" spans="2:133" ht="75.650000000000006" customHeight="1" x14ac:dyDescent="0.55000000000000004">
      <c r="B44" s="139"/>
      <c r="C44" s="168">
        <f>'回答結果（マスタ）'!B44</f>
        <v>41</v>
      </c>
      <c r="D44" s="169">
        <f>'回答結果（マスタ）'!C44</f>
        <v>45320.608449074076</v>
      </c>
      <c r="E44" s="169">
        <f>'回答結果（マスタ）'!D44</f>
        <v>45320.608842592592</v>
      </c>
      <c r="F44" s="170" t="str">
        <f>'回答結果（マスタ）'!E44</f>
        <v>anonymous</v>
      </c>
      <c r="G44" s="170" t="str">
        <f>'回答結果（マスタ）'!F44</f>
        <v/>
      </c>
      <c r="H44" s="170" t="str">
        <f>'回答結果（マスタ）'!G44</f>
        <v/>
      </c>
      <c r="I44" s="171" t="str">
        <f>'回答結果（マスタ）'!H44</f>
        <v>株式会社テクノコンサルタント</v>
      </c>
      <c r="J44" s="171" t="str">
        <f>'回答結果（マスタ）'!I44</f>
        <v>テクノコンサルタント</v>
      </c>
      <c r="K44" s="171" t="str">
        <f>'回答結果（マスタ）'!J44</f>
        <v>日本国</v>
      </c>
      <c r="L44" s="171" t="str">
        <f>'回答結果（マスタ）'!K44</f>
        <v>5320001001844</v>
      </c>
      <c r="M44" s="171" t="str">
        <f>'回答結果（マスタ）'!L44</f>
        <v>50⼈以下</v>
      </c>
      <c r="N44" s="171" t="str">
        <f>'回答結果（マスタ）'!M44</f>
        <v>5,000万円以下</v>
      </c>
      <c r="O44" s="171" t="str">
        <f>'回答結果（マスタ）'!N44</f>
        <v>大分県大分市三佐一丁目5番14号</v>
      </c>
      <c r="P44" s="171" t="str">
        <f>'回答結果（マスタ）'!O44</f>
        <v>https://www.oita-techno.com</v>
      </c>
      <c r="Q44" s="171" t="str">
        <f>'回答結果（マスタ）'!P44</f>
        <v>中央省庁（全省庁統一資格）;都道府県;市区町村;</v>
      </c>
      <c r="R44" s="171" t="str">
        <f>'回答結果（マスタ）'!Q44</f>
        <v>全国;</v>
      </c>
      <c r="S44" s="171" t="str">
        <f>'回答結果（マスタ）'!R44</f>
        <v>ドローンによる橋梁下部工点検技術</v>
      </c>
      <c r="T44" s="171" t="str">
        <f>'回答結果（マスタ）'!S44</f>
        <v/>
      </c>
      <c r="U44" s="171" t="str">
        <f>'回答結果（マスタ）'!T44</f>
        <v>ドローンにより撮影されたデータから3Dモデル、オルソモザイクを作成し、ひび割れ等の変状を確認し橋梁点検を行う。</v>
      </c>
      <c r="V44" s="171" t="str">
        <f>'回答結果（マスタ）'!U44</f>
        <v>https://flights-control.com/</v>
      </c>
      <c r="W44" s="171" t="str">
        <f>'回答結果（マスタ）'!V44</f>
        <v/>
      </c>
      <c r="X44" s="171" t="str">
        <f>'回答結果（マスタ）'!W44</f>
        <v/>
      </c>
      <c r="Y44" s="171" t="str">
        <f>'回答結果（マスタ）'!X44</f>
        <v>１つの要素技術により構成される</v>
      </c>
      <c r="Z44" s="171" t="str">
        <f>'回答結果（マスタ）'!Y44</f>
        <v>株式会社FLIGHTS</v>
      </c>
      <c r="AA44" s="171" t="str">
        <f>'回答結果（マスタ）'!Z44</f>
        <v>フライト</v>
      </c>
      <c r="AB44" s="171" t="str">
        <f>'回答結果（マスタ）'!AA44</f>
        <v>4010401123618</v>
      </c>
      <c r="AC44" s="171" t="str">
        <f>'回答結果（マスタ）'!AB44</f>
        <v>東京都渋谷区道玄坂１丁目１９番１２号</v>
      </c>
      <c r="AD44" s="171" t="str">
        <f>'回答結果（マスタ）'!AC44</f>
        <v/>
      </c>
      <c r="AE44" s="171" t="str">
        <f>'回答結果（マスタ）'!AD44</f>
        <v/>
      </c>
      <c r="AF44" s="171" t="str">
        <f>'回答結果（マスタ）'!AE44</f>
        <v/>
      </c>
      <c r="AG44" s="171" t="str">
        <f>'回答結果（マスタ）'!AF44</f>
        <v/>
      </c>
      <c r="AH44" s="171" t="str">
        <f>'回答結果（マスタ）'!AG44</f>
        <v/>
      </c>
      <c r="AI44" s="171" t="str">
        <f>'回答結果（マスタ）'!AH44</f>
        <v/>
      </c>
      <c r="AJ44" s="170" t="str">
        <f>'回答結果（マスタ）'!AI44</f>
        <v/>
      </c>
      <c r="AK44" s="171" t="str">
        <f>'回答結果（マスタ）'!AJ44</f>
        <v/>
      </c>
      <c r="AL44" s="171" t="str">
        <f>'回答結果（マスタ）'!AK44</f>
        <v/>
      </c>
      <c r="AM44" s="171" t="str">
        <f>'回答結果（マスタ）'!AL44</f>
        <v/>
      </c>
      <c r="AN44" s="171" t="str">
        <f>'回答結果（マスタ）'!AM44</f>
        <v/>
      </c>
      <c r="AO44" s="171" t="str">
        <f>'回答結果（マスタ）'!AN44</f>
        <v/>
      </c>
      <c r="AP44" s="171" t="str">
        <f>'回答結果（マスタ）'!AO44</f>
        <v/>
      </c>
      <c r="AQ44" s="170" t="str">
        <f>'回答結果（マスタ）'!AP44</f>
        <v/>
      </c>
      <c r="AR44" s="171" t="str">
        <f>'回答結果（マスタ）'!AQ44</f>
        <v/>
      </c>
      <c r="AS44" s="171" t="str">
        <f>'回答結果（マスタ）'!AR44</f>
        <v/>
      </c>
      <c r="AT44" s="171" t="str">
        <f>'回答結果（マスタ）'!AS44</f>
        <v/>
      </c>
      <c r="AU44" s="171" t="str">
        <f>'回答結果（マスタ）'!AT44</f>
        <v/>
      </c>
      <c r="AV44" s="171" t="str">
        <f>'回答結果（マスタ）'!AU44</f>
        <v/>
      </c>
      <c r="AW44" s="171" t="str">
        <f>'回答結果（マスタ）'!AV44</f>
        <v/>
      </c>
      <c r="AX44" s="170" t="str">
        <f>'回答結果（マスタ）'!AW44</f>
        <v/>
      </c>
      <c r="AY44" s="171" t="str">
        <f>'回答結果（マスタ）'!AX44</f>
        <v/>
      </c>
      <c r="AZ44" s="171" t="str">
        <f>'回答結果（マスタ）'!AY44</f>
        <v/>
      </c>
      <c r="BA44" s="171" t="str">
        <f>'回答結果（マスタ）'!AZ44</f>
        <v/>
      </c>
      <c r="BB44" s="171" t="str">
        <f>'回答結果（マスタ）'!BA44</f>
        <v/>
      </c>
      <c r="BC44" s="171" t="str">
        <f>'回答結果（マスタ）'!BB44</f>
        <v/>
      </c>
      <c r="BD44" s="171" t="str">
        <f>'回答結果（マスタ）'!BC44</f>
        <v/>
      </c>
      <c r="BE44" s="170" t="str">
        <f>'回答結果（マスタ）'!BD44</f>
        <v/>
      </c>
      <c r="BF44" s="171" t="str">
        <f>'回答結果（マスタ）'!BE44</f>
        <v/>
      </c>
      <c r="BG44" s="171" t="str">
        <f>'回答結果（マスタ）'!BF44</f>
        <v/>
      </c>
      <c r="BH44" s="171" t="str">
        <f>'回答結果（マスタ）'!BG44</f>
        <v/>
      </c>
      <c r="BI44" s="171" t="str">
        <f>'回答結果（マスタ）'!BH44</f>
        <v/>
      </c>
      <c r="BJ44" s="171" t="str">
        <f>'回答結果（マスタ）'!BI44</f>
        <v/>
      </c>
      <c r="BK44" s="171" t="str">
        <f>'回答結果（マスタ）'!BJ44</f>
        <v/>
      </c>
      <c r="BL44" s="170" t="str">
        <f>'回答結果（マスタ）'!BK44</f>
        <v/>
      </c>
      <c r="BM44" s="171" t="str">
        <f>'回答結果（マスタ）'!BL44</f>
        <v/>
      </c>
      <c r="BN44" s="171" t="str">
        <f>'回答結果（マスタ）'!BM44</f>
        <v>有</v>
      </c>
      <c r="BO44" s="171" t="str">
        <f>'回答結果（マスタ）'!BN44</f>
        <v>土木構造物（道路、トンネル、橋梁、導管等の埋設物、等）;</v>
      </c>
      <c r="BP44" s="171" t="str">
        <f>'回答結果（マスタ）'!BO44</f>
        <v>静止画や動画データ;</v>
      </c>
      <c r="BQ44" s="171" t="str">
        <f>'回答結果（マスタ）'!BP44</f>
        <v>操作用機器（コントローラー）と観測機器（ドローン、移動ロボット、等）を無線接続し、現場の担当者により遠隔操作;</v>
      </c>
      <c r="BR44" s="171" t="str">
        <f>'回答結果（マスタ）'!BQ44</f>
        <v>レベル3：実装（製品・サービスとして提供されている）</v>
      </c>
      <c r="BS44" s="171" t="str">
        <f>'回答結果（マスタ）'!BR44</f>
        <v>人ではアクセス困難な橋梁において、静止画データ、動画データを取得する。</v>
      </c>
      <c r="BT44" s="171" t="str">
        <f>'回答結果（マスタ）'!BS44</f>
        <v>https://enterprise.dji.com/jp/matrice-300/specs</v>
      </c>
      <c r="BU44" s="171" t="str">
        <f>'回答結果（マスタ）'!BT44</f>
        <v>https://enterprise.dji.com/jp/zenmuse-p1/specs</v>
      </c>
      <c r="BV44" s="171" t="str">
        <f>'回答結果（マスタ）'!BU44</f>
        <v>有</v>
      </c>
      <c r="BW44" s="171" t="str">
        <f>'回答結果（マスタ）'!BV44</f>
        <v>過去データと取得したデータとの差分分析をすることで、経年劣化状況（亀裂、傷、欠損、動作異常、異音、異常振動、温度異常、漏えい電流、漏えいガス、等）を検出;</v>
      </c>
      <c r="BX44" s="171" t="str">
        <f>'回答結果（マスタ）'!BW44</f>
        <v>レベル3：実装（製品・サービスとして提供されている）</v>
      </c>
      <c r="BY44" s="171" t="str">
        <f>'回答結果（マスタ）'!BX44</f>
        <v>橋梁等の土木構造物の図面と、ドローンを用いて撮影した画像をシステム上で重ね合わせ、AIにより正確にひび割れ等の損傷を検知する。</v>
      </c>
      <c r="BZ44" s="171" t="str">
        <f>'回答結果（マスタ）'!BY44</f>
        <v>取得していない;</v>
      </c>
      <c r="CA44" s="171" t="str">
        <f>'回答結果（マスタ）'!BZ44</f>
        <v>両方取得していない</v>
      </c>
      <c r="CB44" s="171" t="str">
        <f>'回答結果（マスタ）'!CA44</f>
        <v/>
      </c>
      <c r="CC44" s="170" t="str">
        <f>'回答結果（マスタ）'!CB44</f>
        <v/>
      </c>
      <c r="CD44" s="171" t="str">
        <f>'回答結果（マスタ）'!CC44</f>
        <v/>
      </c>
      <c r="CE44" s="171" t="str">
        <f>'回答結果（マスタ）'!CD44</f>
        <v/>
      </c>
      <c r="CF44" s="171" t="str">
        <f>'回答結果（マスタ）'!CE44</f>
        <v>脆弱性検査を実施していないが脆弱性検査の実施を検討中</v>
      </c>
      <c r="CG44" s="170" t="str">
        <f>'回答結果（マスタ）'!CF44</f>
        <v/>
      </c>
      <c r="CH44" s="170" t="str">
        <f>'回答結果（マスタ）'!CG44</f>
        <v/>
      </c>
      <c r="CI44" s="170" t="str">
        <f>'回答結果（マスタ）'!CH44</f>
        <v>自社での実施を検討中;</v>
      </c>
      <c r="CJ44" s="170" t="str">
        <f>'回答結果（マスタ）'!CI44</f>
        <v/>
      </c>
      <c r="CK44" s="171" t="str">
        <f>'回答結果（マスタ）'!CJ44</f>
        <v>データセンタに業務データを保存しない</v>
      </c>
      <c r="CL44" s="171" t="str">
        <f>'回答結果（マスタ）'!CK44</f>
        <v/>
      </c>
      <c r="CM44" s="170" t="str">
        <f>'回答結果（マスタ）'!CL44</f>
        <v/>
      </c>
      <c r="CN44" s="170" t="str">
        <f>'回答結果（マスタ）'!CM44</f>
        <v/>
      </c>
      <c r="CO44" s="170" t="str">
        <f>'回答結果（マスタ）'!CN44</f>
        <v/>
      </c>
      <c r="CP44" s="170" t="str">
        <f>'回答結果（マスタ）'!CO44</f>
        <v/>
      </c>
      <c r="CQ44" s="170" t="str">
        <f>'回答結果（マスタ）'!CP44</f>
        <v/>
      </c>
      <c r="CR44" s="170" t="str">
        <f>'回答結果（マスタ）'!CQ44</f>
        <v/>
      </c>
      <c r="CS44" s="170" t="str">
        <f>'回答結果（マスタ）'!CR44</f>
        <v/>
      </c>
      <c r="CT44" s="170" t="str">
        <f>'回答結果（マスタ）'!CS44</f>
        <v/>
      </c>
      <c r="CU44" s="170" t="str">
        <f>'回答結果（マスタ）'!CT44</f>
        <v/>
      </c>
      <c r="CV44" s="170" t="str">
        <f>'回答結果（マスタ）'!CU44</f>
        <v/>
      </c>
      <c r="CW44" s="171" t="str">
        <f>'回答結果（マスタ）'!CV44</f>
        <v>1件</v>
      </c>
      <c r="CX44" s="171" t="str">
        <f>'回答結果（マスタ）'!CW44</f>
        <v>1件</v>
      </c>
      <c r="CY44" s="171" t="str">
        <f>'回答結果（マスタ）'!CX44</f>
        <v>①発注者XX県②概要XX県が実施する橋梁点検業務（ハイピア）において、従来点検では現場日数および、コストが必要とされた点検が、本サービスの活⽤により、現場日数および、コスト等の課題を解決し、点検を実施された。</v>
      </c>
      <c r="CZ44" s="171" t="str">
        <f>'回答結果（マスタ）'!CY44</f>
        <v/>
      </c>
      <c r="DA44" s="171" t="str">
        <f>'回答結果（マスタ）'!CZ44</f>
        <v/>
      </c>
      <c r="DB44" s="171" t="str">
        <f>'回答結果（マスタ）'!DA44</f>
        <v/>
      </c>
      <c r="DC44" s="171" t="str">
        <f>'回答結果（マスタ）'!DB44</f>
        <v/>
      </c>
      <c r="DD44" s="171" t="str">
        <f>'回答結果（マスタ）'!DC44</f>
        <v/>
      </c>
      <c r="DE44" s="171" t="str">
        <f>'回答結果（マスタ）'!DD44</f>
        <v/>
      </c>
      <c r="DF44" s="171" t="str">
        <f>'回答結果（マスタ）'!DE44</f>
        <v/>
      </c>
      <c r="DG44" s="171" t="str">
        <f>'回答結果（マスタ）'!DF44</f>
        <v>日本国の裁判所</v>
      </c>
      <c r="DH44" s="171" t="str">
        <f>'回答結果（マスタ）'!DG44</f>
        <v>日本法</v>
      </c>
      <c r="DI44" s="170" t="str">
        <f>'回答結果（マスタ）'!DH44</f>
        <v>はい</v>
      </c>
      <c r="DJ44" s="170" t="str">
        <f>'回答結果（マスタ）'!DI44</f>
        <v>はい</v>
      </c>
      <c r="DK44" s="171" t="str">
        <f>'回答結果（マスタ）'!DJ44</f>
        <v>特段の定め無し</v>
      </c>
      <c r="DL44" s="171" t="str">
        <f>'回答結果（マスタ）'!DK44</f>
        <v/>
      </c>
      <c r="DM44" s="171" t="str">
        <f>'回答結果（マスタ）'!DL44</f>
        <v/>
      </c>
      <c r="DN44" s="171" t="str">
        <f>'回答結果（マスタ）'!DM44</f>
        <v/>
      </c>
      <c r="DO44" s="171" t="str">
        <f>'回答結果（マスタ）'!DN44</f>
        <v/>
      </c>
      <c r="DP44" s="171" t="str">
        <f>'回答結果（マスタ）'!DO44</f>
        <v/>
      </c>
      <c r="DQ44" s="171" t="str">
        <f>'回答結果（マスタ）'!DP44</f>
        <v/>
      </c>
      <c r="DR44" s="171" t="str">
        <f>'回答結果（マスタ）'!DQ44</f>
        <v/>
      </c>
      <c r="DS44" s="171" t="str">
        <f>'回答結果（マスタ）'!DR44</f>
        <v/>
      </c>
      <c r="DT44" s="171" t="str">
        <f>'回答結果（マスタ）'!DS44</f>
        <v/>
      </c>
      <c r="DU44" s="171" t="str">
        <f>'回答結果（マスタ）'!DT44</f>
        <v/>
      </c>
      <c r="DV44" s="171" t="str">
        <f>'回答結果（マスタ）'!DU44</f>
        <v/>
      </c>
      <c r="DW44" s="171" t="str">
        <f>'回答結果（マスタ）'!DV44</f>
        <v>西 日 本ロボット・ドローンセンター長　伊東修</v>
      </c>
      <c r="DX44" s="171" t="str">
        <f>'回答結果（マスタ）'!DW44</f>
        <v>ニシニホンロボット・ドローンセンターチョウ　イトウオサム</v>
      </c>
      <c r="DY44" s="171" t="str">
        <f>'回答結果（マスタ）'!DX44</f>
        <v>o-itou@oita-techno.com</v>
      </c>
      <c r="DZ44" s="170" t="str">
        <f>'回答結果（マスタ）'!DY44</f>
        <v>個人情報の取扱いに同意する</v>
      </c>
      <c r="EA44" s="170" t="str">
        <f>'回答結果（マスタ）'!DZ44</f>
        <v>著作権の取扱いに同意する</v>
      </c>
      <c r="EB44" s="170" t="str">
        <f>'回答結果（マスタ）'!EA44</f>
        <v>同意する</v>
      </c>
      <c r="EC44" s="170" t="str">
        <f>'回答結果（マスタ）'!EB44</f>
        <v>確認しました</v>
      </c>
    </row>
    <row r="45" spans="2:133" ht="75.650000000000006" customHeight="1" x14ac:dyDescent="0.55000000000000004">
      <c r="B45" s="139"/>
      <c r="C45" s="168">
        <f>'回答結果（マスタ）'!B45</f>
        <v>42</v>
      </c>
      <c r="D45" s="169">
        <f>'回答結果（マスタ）'!C45</f>
        <v>45320.596296296295</v>
      </c>
      <c r="E45" s="169">
        <f>'回答結果（マスタ）'!D45</f>
        <v>45320.629884259259</v>
      </c>
      <c r="F45" s="170" t="str">
        <f>'回答結果（マスタ）'!E45</f>
        <v>anonymous</v>
      </c>
      <c r="G45" s="170" t="str">
        <f>'回答結果（マスタ）'!F45</f>
        <v/>
      </c>
      <c r="H45" s="170" t="str">
        <f>'回答結果（マスタ）'!G45</f>
        <v/>
      </c>
      <c r="I45" s="171" t="str">
        <f>'回答結果（マスタ）'!H45</f>
        <v>綜合警備保障株式会社</v>
      </c>
      <c r="J45" s="171" t="str">
        <f>'回答結果（マスタ）'!I45</f>
        <v>ソウゴウケイビホショウ（カブ</v>
      </c>
      <c r="K45" s="171" t="str">
        <f>'回答結果（マスタ）'!J45</f>
        <v>日本国</v>
      </c>
      <c r="L45" s="171" t="str">
        <f>'回答結果（マスタ）'!K45</f>
        <v>3010401016070</v>
      </c>
      <c r="M45" s="171" t="str">
        <f>'回答結果（マスタ）'!L45</f>
        <v>300⼈超</v>
      </c>
      <c r="N45" s="171" t="str">
        <f>'回答結果（マスタ）'!M45</f>
        <v>３億円超</v>
      </c>
      <c r="O45" s="171" t="str">
        <f>'回答結果（マスタ）'!N45</f>
        <v>東京都港区元赤坂1-6-6</v>
      </c>
      <c r="P45" s="171" t="str">
        <f>'回答結果（マスタ）'!O45</f>
        <v>https://www.alsok.co.jp/</v>
      </c>
      <c r="Q45" s="171" t="str">
        <f>'回答結果（マスタ）'!P45</f>
        <v>中央省庁（全省庁統一資格）;都道府県;市区町村;</v>
      </c>
      <c r="R45" s="171" t="str">
        <f>'回答結果（マスタ）'!Q45</f>
        <v>全国;</v>
      </c>
      <c r="S45" s="171" t="str">
        <f>'回答結果（マスタ）'!R45</f>
        <v>ドローン空撮サービス</v>
      </c>
      <c r="T45" s="171" t="str">
        <f>'回答結果（マスタ）'!S45</f>
        <v/>
      </c>
      <c r="U45" s="171" t="str">
        <f>'回答結果（マスタ）'!T45</f>
        <v>これまで人の目などで行われていた点検や調査を、ドローンを用いて短時間で効率的な調査を行うもの。従来手法と比較して、コスト削減効果も得られる可能性がある。</v>
      </c>
      <c r="V45" s="171" t="str">
        <f>'回答結果（マスタ）'!U45</f>
        <v>https://www.alsok.co.jp/corporate/robot/kusatsu/</v>
      </c>
      <c r="W45" s="171" t="str">
        <f>'回答結果（マスタ）'!V45</f>
        <v/>
      </c>
      <c r="X45" s="171" t="str">
        <f>'回答結果（マスタ）'!W45</f>
        <v/>
      </c>
      <c r="Y45" s="171" t="str">
        <f>'回答結果（マスタ）'!X45</f>
        <v>１つの要素技術により構成される</v>
      </c>
      <c r="Z45" s="171" t="str">
        <f>'回答結果（マスタ）'!Y45</f>
        <v>Skydio　Incorporated</v>
      </c>
      <c r="AA45" s="171" t="str">
        <f>'回答結果（マスタ）'!Z45</f>
        <v>スカイディオ インコーポレイティッド</v>
      </c>
      <c r="AB45" s="171" t="str">
        <f>'回答結果（マスタ）'!AA45</f>
        <v>6010403023954 （日本法人：Skydio合同会社の法人番号）</v>
      </c>
      <c r="AC45" s="171" t="str">
        <f>'回答結果（マスタ）'!AB45</f>
        <v>3000 Clearview Way, San Mateo, CA 94402, USA.</v>
      </c>
      <c r="AD45" s="171" t="str">
        <f>'回答結果（マスタ）'!AC45</f>
        <v/>
      </c>
      <c r="AE45" s="171" t="str">
        <f>'回答結果（マスタ）'!AD45</f>
        <v/>
      </c>
      <c r="AF45" s="171" t="str">
        <f>'回答結果（マスタ）'!AE45</f>
        <v/>
      </c>
      <c r="AG45" s="171" t="str">
        <f>'回答結果（マスタ）'!AF45</f>
        <v/>
      </c>
      <c r="AH45" s="171" t="str">
        <f>'回答結果（マスタ）'!AG45</f>
        <v/>
      </c>
      <c r="AI45" s="171" t="str">
        <f>'回答結果（マスタ）'!AH45</f>
        <v/>
      </c>
      <c r="AJ45" s="170" t="str">
        <f>'回答結果（マスタ）'!AI45</f>
        <v/>
      </c>
      <c r="AK45" s="171" t="str">
        <f>'回答結果（マスタ）'!AJ45</f>
        <v/>
      </c>
      <c r="AL45" s="171" t="str">
        <f>'回答結果（マスタ）'!AK45</f>
        <v/>
      </c>
      <c r="AM45" s="171" t="str">
        <f>'回答結果（マスタ）'!AL45</f>
        <v/>
      </c>
      <c r="AN45" s="171" t="str">
        <f>'回答結果（マスタ）'!AM45</f>
        <v/>
      </c>
      <c r="AO45" s="171" t="str">
        <f>'回答結果（マスタ）'!AN45</f>
        <v/>
      </c>
      <c r="AP45" s="171" t="str">
        <f>'回答結果（マスタ）'!AO45</f>
        <v/>
      </c>
      <c r="AQ45" s="170" t="str">
        <f>'回答結果（マスタ）'!AP45</f>
        <v/>
      </c>
      <c r="AR45" s="171" t="str">
        <f>'回答結果（マスタ）'!AQ45</f>
        <v/>
      </c>
      <c r="AS45" s="171" t="str">
        <f>'回答結果（マスタ）'!AR45</f>
        <v/>
      </c>
      <c r="AT45" s="171" t="str">
        <f>'回答結果（マスタ）'!AS45</f>
        <v/>
      </c>
      <c r="AU45" s="171" t="str">
        <f>'回答結果（マスタ）'!AT45</f>
        <v/>
      </c>
      <c r="AV45" s="171" t="str">
        <f>'回答結果（マスタ）'!AU45</f>
        <v/>
      </c>
      <c r="AW45" s="171" t="str">
        <f>'回答結果（マスタ）'!AV45</f>
        <v/>
      </c>
      <c r="AX45" s="170" t="str">
        <f>'回答結果（マスタ）'!AW45</f>
        <v/>
      </c>
      <c r="AY45" s="171" t="str">
        <f>'回答結果（マスタ）'!AX45</f>
        <v/>
      </c>
      <c r="AZ45" s="171" t="str">
        <f>'回答結果（マスタ）'!AY45</f>
        <v/>
      </c>
      <c r="BA45" s="171" t="str">
        <f>'回答結果（マスタ）'!AZ45</f>
        <v/>
      </c>
      <c r="BB45" s="171" t="str">
        <f>'回答結果（マスタ）'!BA45</f>
        <v/>
      </c>
      <c r="BC45" s="171" t="str">
        <f>'回答結果（マスタ）'!BB45</f>
        <v/>
      </c>
      <c r="BD45" s="171" t="str">
        <f>'回答結果（マスタ）'!BC45</f>
        <v/>
      </c>
      <c r="BE45" s="170" t="str">
        <f>'回答結果（マスタ）'!BD45</f>
        <v/>
      </c>
      <c r="BF45" s="171" t="str">
        <f>'回答結果（マスタ）'!BE45</f>
        <v/>
      </c>
      <c r="BG45" s="171" t="str">
        <f>'回答結果（マスタ）'!BF45</f>
        <v/>
      </c>
      <c r="BH45" s="171" t="str">
        <f>'回答結果（マスタ）'!BG45</f>
        <v/>
      </c>
      <c r="BI45" s="171" t="str">
        <f>'回答結果（マスタ）'!BH45</f>
        <v/>
      </c>
      <c r="BJ45" s="171" t="str">
        <f>'回答結果（マスタ）'!BI45</f>
        <v/>
      </c>
      <c r="BK45" s="171" t="str">
        <f>'回答結果（マスタ）'!BJ45</f>
        <v/>
      </c>
      <c r="BL45" s="170" t="str">
        <f>'回答結果（マスタ）'!BK45</f>
        <v/>
      </c>
      <c r="BM45" s="171" t="str">
        <f>'回答結果（マスタ）'!BL45</f>
        <v/>
      </c>
      <c r="BN45" s="171" t="str">
        <f>'回答結果（マスタ）'!BM45</f>
        <v>有</v>
      </c>
      <c r="BO45" s="171" t="str">
        <f>'回答結果（マスタ）'!BN45</f>
        <v>土木構造物（道路、トンネル、橋梁、導管等の埋設物、等）;建築物（家屋、事業所、工場、畜舎、倉庫、等）;設備（建築設備、水道設備、製造設備、防災設備、等）;</v>
      </c>
      <c r="BP45" s="171" t="str">
        <f>'回答結果（マスタ）'!BO45</f>
        <v>静止画や動画データ;</v>
      </c>
      <c r="BQ45" s="171" t="str">
        <f>'回答結果（マスタ）'!BP45</f>
        <v>操作用機器（コントローラー）と観測機器（ドローン、移動ロボット、等）を無線接続し、現場の担当者により遠隔操作;事前に設定したルートに基づき自律移動;</v>
      </c>
      <c r="BR45" s="171" t="str">
        <f>'回答結果（マスタ）'!BQ45</f>
        <v>レベル3：実装（製品・サービスとして提供されている）</v>
      </c>
      <c r="BS45" s="171" t="str">
        <f>'回答結果（マスタ）'!BR45</f>
        <v>土木構造物、建築物ならびに各種設備に向けドローンを飛行させ、静止画や動画のデータを取得する。人ではアクセス困難な橋梁桁内等の狭隘空間や高所においても、静止画や動画のデータ取得が可能である。</v>
      </c>
      <c r="BT45" s="171" t="str">
        <f>'回答結果（マスタ）'!BS45</f>
        <v>・サイズ（長さ：223㎜×幅237㎜×高さ74㎜）
・重量：775ｇ（バッテリー装着時）
・稼働時間：飛行可能時間23分
・移動速度：最高速度：約58㎞/ｈ
・防塵・防水等級：「該当なし」
・動作環境温度：-5℃～40℃
・防爆記号：「該当なし」
・耐放射線性：無
・威嚇機能：無
・表示機能：無
・通信機能：WIFI通信
・遠隔通話に関する装置の有無：無</v>
      </c>
      <c r="BU45" s="171" t="str">
        <f>'回答結果（マスタ）'!BT45</f>
        <v>・画角（カメラピッチ）：-110°～90°
・ズーム：1m～∞
・最大解像度：1200万画素（4056×3040）
・フレームレート：4K　60fps
・取得頻度：常時
・防塵・防水等級：「該当なし」
・動作環境温度：-5℃～40℃
・防爆記号：「該当なし」
・耐放射線性：無
・稼働時間：23分
・給電方式：バッテリー稼働式</v>
      </c>
      <c r="BV45" s="171" t="str">
        <f>'回答結果（マスタ）'!BU45</f>
        <v>無</v>
      </c>
      <c r="BW45" s="171" t="str">
        <f>'回答結果（マスタ）'!BV45</f>
        <v/>
      </c>
      <c r="BX45" s="171" t="str">
        <f>'回答結果（マスタ）'!BW45</f>
        <v/>
      </c>
      <c r="BY45" s="171" t="str">
        <f>'回答結果（マスタ）'!BX45</f>
        <v/>
      </c>
      <c r="BZ45" s="171" t="str">
        <f>'回答結果（マスタ）'!BY45</f>
        <v>ISO/IEC 27001認証;JIS Q 15001認証;</v>
      </c>
      <c r="CA45" s="171" t="str">
        <f>'回答結果（マスタ）'!BZ45</f>
        <v>両方取得していない</v>
      </c>
      <c r="CB45" s="171" t="str">
        <f>'回答結果（マスタ）'!CA45</f>
        <v/>
      </c>
      <c r="CC45" s="170" t="str">
        <f>'回答結果（マスタ）'!CB45</f>
        <v/>
      </c>
      <c r="CD45" s="171" t="str">
        <f>'回答結果（マスタ）'!CC45</f>
        <v/>
      </c>
      <c r="CE45" s="171" t="str">
        <f>'回答結果（マスタ）'!CD45</f>
        <v/>
      </c>
      <c r="CF45" s="171" t="str">
        <f>'回答結果（マスタ）'!CE45</f>
        <v>準拠するガイドラインはないが独自に脆弱性検査を実施している</v>
      </c>
      <c r="CG45" s="170" t="str">
        <f>'回答結果（マスタ）'!CF45</f>
        <v/>
      </c>
      <c r="CH45" s="170" t="str">
        <f>'回答結果（マスタ）'!CG45</f>
        <v>脆弱性スキャン　※パッチの適用状況等を診断する;</v>
      </c>
      <c r="CI45" s="170" t="str">
        <f>'回答結果（マスタ）'!CH45</f>
        <v/>
      </c>
      <c r="CJ45" s="170" t="str">
        <f>'回答結果（マスタ）'!CI45</f>
        <v/>
      </c>
      <c r="CK45" s="171" t="str">
        <f>'回答結果（マスタ）'!CJ45</f>
        <v>データセンタに業務データを保存しない</v>
      </c>
      <c r="CL45" s="171" t="str">
        <f>'回答結果（マスタ）'!CK45</f>
        <v/>
      </c>
      <c r="CM45" s="170" t="str">
        <f>'回答結果（マスタ）'!CL45</f>
        <v/>
      </c>
      <c r="CN45" s="170" t="str">
        <f>'回答結果（マスタ）'!CM45</f>
        <v/>
      </c>
      <c r="CO45" s="170" t="str">
        <f>'回答結果（マスタ）'!CN45</f>
        <v/>
      </c>
      <c r="CP45" s="170" t="str">
        <f>'回答結果（マスタ）'!CO45</f>
        <v/>
      </c>
      <c r="CQ45" s="170" t="str">
        <f>'回答結果（マスタ）'!CP45</f>
        <v/>
      </c>
      <c r="CR45" s="170" t="str">
        <f>'回答結果（マスタ）'!CQ45</f>
        <v/>
      </c>
      <c r="CS45" s="170" t="str">
        <f>'回答結果（マスタ）'!CR45</f>
        <v/>
      </c>
      <c r="CT45" s="170" t="str">
        <f>'回答結果（マスタ）'!CS45</f>
        <v/>
      </c>
      <c r="CU45" s="170" t="str">
        <f>'回答結果（マスタ）'!CT45</f>
        <v/>
      </c>
      <c r="CV45" s="170" t="str">
        <f>'回答結果（マスタ）'!CU45</f>
        <v/>
      </c>
      <c r="CW45" s="171" t="str">
        <f>'回答結果（マスタ）'!CV45</f>
        <v>100件以上</v>
      </c>
      <c r="CX45" s="171" t="str">
        <f>'回答結果（マスタ）'!CW45</f>
        <v>30件以上</v>
      </c>
      <c r="CY45" s="171" t="str">
        <f>'回答結果（マスタ）'!CX45</f>
        <v>①××県
②××県の管理する橋梁の点検調書に用いる静止画や動画データを取得した。これまでは、ロープアクセスや橋梁点検車にて目視点検を実施していたが、これをドローンを用いることで、安全かつ比較的低コストにて点検用の静止画や動画データを取得することができる。</v>
      </c>
      <c r="CZ45" s="171" t="str">
        <f>'回答結果（マスタ）'!CY45</f>
        <v>①倉庫業
②建物の損傷を確認するための静止画や動画データを取得した。これまでは定期的に人による目視点検を行っていたが、これをドローン置き換えることで、特に高所などは近接して静止画や動画データを取得できるため、より精細に損傷などの状況の確認をすることができた。</v>
      </c>
      <c r="DA45" s="171" t="str">
        <f>'回答結果（マスタ）'!CZ45</f>
        <v>①××区
②下水道処理施設の屋内において、漏水箇所の点検にて用いた導入実績がある。屋内において飛行ができるドローンであるため、近接して漏水箇所の静止画や動画データを取得することができ、漏水箇所の特定に非常に有益であった。</v>
      </c>
      <c r="DB45" s="171" t="str">
        <f>'回答結果（マスタ）'!DA45</f>
        <v/>
      </c>
      <c r="DC45" s="171" t="str">
        <f>'回答結果（マスタ）'!DB45</f>
        <v/>
      </c>
      <c r="DD45" s="171" t="str">
        <f>'回答結果（マスタ）'!DC45</f>
        <v/>
      </c>
      <c r="DE45" s="171" t="str">
        <f>'回答結果（マスタ）'!DD45</f>
        <v/>
      </c>
      <c r="DF45" s="171" t="str">
        <f>'回答結果（マスタ）'!DE45</f>
        <v>ドローンのパイロットは全国に２００名以上、社員にて在籍している。ドローンの機体においても全国に１００台以上配備しており、交通費や宿泊費等の経費を圧縮したご提案が可能です。</v>
      </c>
      <c r="DG45" s="171" t="str">
        <f>'回答結果（マスタ）'!DF45</f>
        <v>日本国の裁判所</v>
      </c>
      <c r="DH45" s="171" t="str">
        <f>'回答結果（マスタ）'!DG45</f>
        <v>日本法</v>
      </c>
      <c r="DI45" s="170" t="str">
        <f>'回答結果（マスタ）'!DH45</f>
        <v>はい</v>
      </c>
      <c r="DJ45" s="170" t="str">
        <f>'回答結果（マスタ）'!DI45</f>
        <v>はい</v>
      </c>
      <c r="DK45" s="171" t="str">
        <f>'回答結果（マスタ）'!DJ45</f>
        <v>当社の責よる債務不履行により、損害が生じた場合は、１事故１０億円を限度として賠償。</v>
      </c>
      <c r="DL45" s="171" t="str">
        <f>'回答結果（マスタ）'!DK45</f>
        <v/>
      </c>
      <c r="DM45" s="171" t="str">
        <f>'回答結果（マスタ）'!DL45</f>
        <v/>
      </c>
      <c r="DN45" s="171" t="str">
        <f>'回答結果（マスタ）'!DM45</f>
        <v/>
      </c>
      <c r="DO45" s="171" t="str">
        <f>'回答結果（マスタ）'!DN45</f>
        <v/>
      </c>
      <c r="DP45" s="171" t="str">
        <f>'回答結果（マスタ）'!DO45</f>
        <v/>
      </c>
      <c r="DQ45" s="171" t="str">
        <f>'回答結果（マスタ）'!DP45</f>
        <v/>
      </c>
      <c r="DR45" s="171" t="str">
        <f>'回答結果（マスタ）'!DQ45</f>
        <v/>
      </c>
      <c r="DS45" s="171" t="str">
        <f>'回答結果（マスタ）'!DR45</f>
        <v/>
      </c>
      <c r="DT45" s="171" t="str">
        <f>'回答結果（マスタ）'!DS45</f>
        <v/>
      </c>
      <c r="DU45" s="171" t="str">
        <f>'回答結果（マスタ）'!DT45</f>
        <v/>
      </c>
      <c r="DV45" s="171" t="str">
        <f>'回答結果（マスタ）'!DU45</f>
        <v/>
      </c>
      <c r="DW45" s="171" t="str">
        <f>'回答結果（マスタ）'!DV45</f>
        <v>機械警備事業部　機械営業室　田原英雄</v>
      </c>
      <c r="DX45" s="171" t="str">
        <f>'回答結果（マスタ）'!DW45</f>
        <v>キカイケイイビジギョウブ　キカイエイギョウシツ　タハラヒデオ</v>
      </c>
      <c r="DY45" s="171" t="str">
        <f>'回答結果（マスタ）'!DX45</f>
        <v>03-3470-1879
平日09:00-18:00
kikai-eigyo@alsok.co.jp</v>
      </c>
      <c r="DZ45" s="170" t="str">
        <f>'回答結果（マスタ）'!DY45</f>
        <v>個人情報の取扱いに同意する</v>
      </c>
      <c r="EA45" s="170" t="str">
        <f>'回答結果（マスタ）'!DZ45</f>
        <v>著作権の取扱いに同意する</v>
      </c>
      <c r="EB45" s="170" t="str">
        <f>'回答結果（マスタ）'!EA45</f>
        <v>同意する</v>
      </c>
      <c r="EC45" s="170" t="str">
        <f>'回答結果（マスタ）'!EB45</f>
        <v>確認しました</v>
      </c>
    </row>
    <row r="46" spans="2:133" ht="75.650000000000006" customHeight="1" x14ac:dyDescent="0.55000000000000004">
      <c r="B46" s="139"/>
      <c r="C46" s="168">
        <f>'回答結果（マスタ）'!B46</f>
        <v>43</v>
      </c>
      <c r="D46" s="169">
        <f>'回答結果（マスタ）'!C46</f>
        <v>45320.609560185185</v>
      </c>
      <c r="E46" s="169">
        <f>'回答結果（マスタ）'!D46</f>
        <v>45320.644733796296</v>
      </c>
      <c r="F46" s="170" t="str">
        <f>'回答結果（マスタ）'!E46</f>
        <v>anonymous</v>
      </c>
      <c r="G46" s="170" t="str">
        <f>'回答結果（マスタ）'!F46</f>
        <v/>
      </c>
      <c r="H46" s="170" t="str">
        <f>'回答結果（マスタ）'!G46</f>
        <v/>
      </c>
      <c r="I46" s="171" t="str">
        <f>'回答結果（マスタ）'!H46</f>
        <v>株式会社テクノコンサルタント</v>
      </c>
      <c r="J46" s="171" t="str">
        <f>'回答結果（マスタ）'!I46</f>
        <v>テクノコンサルタント</v>
      </c>
      <c r="K46" s="171" t="str">
        <f>'回答結果（マスタ）'!J46</f>
        <v>日本国</v>
      </c>
      <c r="L46" s="171" t="str">
        <f>'回答結果（マスタ）'!K46</f>
        <v>5320001001844</v>
      </c>
      <c r="M46" s="171" t="str">
        <f>'回答結果（マスタ）'!L46</f>
        <v>50⼈以下</v>
      </c>
      <c r="N46" s="171" t="str">
        <f>'回答結果（マスタ）'!M46</f>
        <v>5,000万円以下</v>
      </c>
      <c r="O46" s="171" t="str">
        <f>'回答結果（マスタ）'!N46</f>
        <v>大 分県大分市三佐一丁目5番14号</v>
      </c>
      <c r="P46" s="171" t="str">
        <f>'回答結果（マスタ）'!O46</f>
        <v>https://www.oita-techno.com</v>
      </c>
      <c r="Q46" s="171" t="str">
        <f>'回答結果（マスタ）'!P46</f>
        <v>中央省庁（全省庁統一資格）;都道府県;市区町村;</v>
      </c>
      <c r="R46" s="171" t="str">
        <f>'回答結果（マスタ）'!Q46</f>
        <v>全国;</v>
      </c>
      <c r="S46" s="171" t="str">
        <f>'回答結果（マスタ）'!R46</f>
        <v>トンネル全断面点検・診断システム「iTOREL(アイトーレル)」</v>
      </c>
      <c r="T46" s="171" t="str">
        <f>'回答結果（マスタ）'!S46</f>
        <v/>
      </c>
      <c r="U46" s="171" t="str">
        <f>'回答結果（マスタ）'!T46</f>
        <v>トンネル点検の省力化や維持管理の高度化を目的に開発されたシステムです。
アーム先端に設置された点検ユニットで、覆工コンクリートのひび割れ・浮きを自動検出できます。</v>
      </c>
      <c r="V46" s="171" t="str">
        <f>'回答結果（マスタ）'!U46</f>
        <v>https://www.tokyu-cnst.co.jp/tokyu-tech/tech_info/blog/2022/07/itorel.html</v>
      </c>
      <c r="W46" s="171" t="str">
        <f>'回答結果（マスタ）'!V46</f>
        <v/>
      </c>
      <c r="X46" s="171" t="str">
        <f>'回答結果（マスタ）'!W46</f>
        <v/>
      </c>
      <c r="Y46" s="171" t="str">
        <f>'回答結果（マスタ）'!X46</f>
        <v>１つの要素技術により構成される</v>
      </c>
      <c r="Z46" s="171" t="str">
        <f>'回答結果（マスタ）'!Y46</f>
        <v>東急建設株式会社</v>
      </c>
      <c r="AA46" s="171" t="str">
        <f>'回答結果（マスタ）'!Z46</f>
        <v>トウキュウケンセツ</v>
      </c>
      <c r="AB46" s="171" t="str">
        <f>'回答結果（マスタ）'!AA46</f>
        <v>9011001040166</v>
      </c>
      <c r="AC46" s="171" t="str">
        <f>'回答結果（マスタ）'!AB46</f>
        <v>東京都渋谷区渋谷１丁目１６番１４号</v>
      </c>
      <c r="AD46" s="171" t="str">
        <f>'回答結果（マスタ）'!AC46</f>
        <v/>
      </c>
      <c r="AE46" s="171" t="str">
        <f>'回答結果（マスタ）'!AD46</f>
        <v/>
      </c>
      <c r="AF46" s="171" t="str">
        <f>'回答結果（マスタ）'!AE46</f>
        <v/>
      </c>
      <c r="AG46" s="171" t="str">
        <f>'回答結果（マスタ）'!AF46</f>
        <v/>
      </c>
      <c r="AH46" s="171" t="str">
        <f>'回答結果（マスタ）'!AG46</f>
        <v/>
      </c>
      <c r="AI46" s="171" t="str">
        <f>'回答結果（マスタ）'!AH46</f>
        <v/>
      </c>
      <c r="AJ46" s="170" t="str">
        <f>'回答結果（マスタ）'!AI46</f>
        <v/>
      </c>
      <c r="AK46" s="171" t="str">
        <f>'回答結果（マスタ）'!AJ46</f>
        <v/>
      </c>
      <c r="AL46" s="171" t="str">
        <f>'回答結果（マスタ）'!AK46</f>
        <v/>
      </c>
      <c r="AM46" s="171" t="str">
        <f>'回答結果（マスタ）'!AL46</f>
        <v/>
      </c>
      <c r="AN46" s="171" t="str">
        <f>'回答結果（マスタ）'!AM46</f>
        <v/>
      </c>
      <c r="AO46" s="171" t="str">
        <f>'回答結果（マスタ）'!AN46</f>
        <v/>
      </c>
      <c r="AP46" s="171" t="str">
        <f>'回答結果（マスタ）'!AO46</f>
        <v/>
      </c>
      <c r="AQ46" s="170" t="str">
        <f>'回答結果（マスタ）'!AP46</f>
        <v/>
      </c>
      <c r="AR46" s="171" t="str">
        <f>'回答結果（マスタ）'!AQ46</f>
        <v/>
      </c>
      <c r="AS46" s="171" t="str">
        <f>'回答結果（マスタ）'!AR46</f>
        <v/>
      </c>
      <c r="AT46" s="171" t="str">
        <f>'回答結果（マスタ）'!AS46</f>
        <v/>
      </c>
      <c r="AU46" s="171" t="str">
        <f>'回答結果（マスタ）'!AT46</f>
        <v/>
      </c>
      <c r="AV46" s="171" t="str">
        <f>'回答結果（マスタ）'!AU46</f>
        <v/>
      </c>
      <c r="AW46" s="171" t="str">
        <f>'回答結果（マスタ）'!AV46</f>
        <v/>
      </c>
      <c r="AX46" s="170" t="str">
        <f>'回答結果（マスタ）'!AW46</f>
        <v/>
      </c>
      <c r="AY46" s="171" t="str">
        <f>'回答結果（マスタ）'!AX46</f>
        <v/>
      </c>
      <c r="AZ46" s="171" t="str">
        <f>'回答結果（マスタ）'!AY46</f>
        <v/>
      </c>
      <c r="BA46" s="171" t="str">
        <f>'回答結果（マスタ）'!AZ46</f>
        <v/>
      </c>
      <c r="BB46" s="171" t="str">
        <f>'回答結果（マスタ）'!BA46</f>
        <v/>
      </c>
      <c r="BC46" s="171" t="str">
        <f>'回答結果（マスタ）'!BB46</f>
        <v/>
      </c>
      <c r="BD46" s="171" t="str">
        <f>'回答結果（マスタ）'!BC46</f>
        <v/>
      </c>
      <c r="BE46" s="170" t="str">
        <f>'回答結果（マスタ）'!BD46</f>
        <v/>
      </c>
      <c r="BF46" s="171" t="str">
        <f>'回答結果（マスタ）'!BE46</f>
        <v/>
      </c>
      <c r="BG46" s="171" t="str">
        <f>'回答結果（マスタ）'!BF46</f>
        <v/>
      </c>
      <c r="BH46" s="171" t="str">
        <f>'回答結果（マスタ）'!BG46</f>
        <v/>
      </c>
      <c r="BI46" s="171" t="str">
        <f>'回答結果（マスタ）'!BH46</f>
        <v/>
      </c>
      <c r="BJ46" s="171" t="str">
        <f>'回答結果（マスタ）'!BI46</f>
        <v/>
      </c>
      <c r="BK46" s="171" t="str">
        <f>'回答結果（マスタ）'!BJ46</f>
        <v/>
      </c>
      <c r="BL46" s="170" t="str">
        <f>'回答結果（マスタ）'!BK46</f>
        <v/>
      </c>
      <c r="BM46" s="171" t="str">
        <f>'回答結果（マスタ）'!BL46</f>
        <v/>
      </c>
      <c r="BN46" s="171" t="str">
        <f>'回答結果（マスタ）'!BM46</f>
        <v>有</v>
      </c>
      <c r="BO46" s="171" t="str">
        <f>'回答結果（マスタ）'!BN46</f>
        <v>土木構造物（道路、トンネル、橋梁、導管等の埋設物、等）;</v>
      </c>
      <c r="BP46" s="171" t="str">
        <f>'回答結果（マスタ）'!BO46</f>
        <v>静止画や動画データ;音響データ（打診音等）;</v>
      </c>
      <c r="BQ46" s="171" t="str">
        <f>'回答結果（マスタ）'!BP46</f>
        <v>機器を確認対象の付近に設置（常設）;</v>
      </c>
      <c r="BR46" s="171" t="str">
        <f>'回答結果（マスタ）'!BQ46</f>
        <v>レベル3：実装（製品・サービスとして提供されている）</v>
      </c>
      <c r="BS46" s="171" t="str">
        <f>'回答結果（マスタ）'!BR46</f>
        <v>トンネル覆工コンクリートにおいてひび割れ検出ユニットでは、光切断法により1台のカメラでカラー画像と距離画像を同時に撮影します。
打音検査ユニットは、人の点検動作を模倣したリンク機構に点検用ハンマーを組み込み、人に近い打音を発生させることができ、指向性の高いマイクによって集音します。</v>
      </c>
      <c r="BT46" s="171" t="str">
        <f>'回答結果（マスタ）'!BS46</f>
        <v>点検システムの仕様
・点検範囲	800mm/測線
・打撃ピッチ：200mm
・画像撮影幅：1200mm
・点検スピード	16m2/min（車両走行速度：1.2km/ｈ）
・その他機能	照明等設備周辺画像撮影
・撮影幅：約2m/測線
・撮影スピード：66.2m2/min
ひび割れ検出ユニット
・検出可能ひび割れ幅	最小0.2ｍm（画像から0.1ｍｍを視認可能）
・検出精度	幅0.5mm以上のひび割れに対する汚れとの識別率80％以上
・点検スピード	8ｍ2/min（1ユニット当たり）
・その他機能	ひび割れの有無のリアルタイム判定（現場）
・ひび割れ自動検出、ひび割れ幅・長さ自動計測（事務所）
・閉合ひび割れ検出、遊離石灰等検出（事務所）
打音検査ユニット
・検出可能変状深さ	最大50mm
・変状計測精度	的中率：83.4％（国土交通省　点検支援技術性能カタログ掲載値）
・点検スピード	8m2/min（1ユニット当たり、打撃ピッチ200mm時）
・その他機能	変状のリアルタイム判定（現場）
・変状（浮き）のプロット、打音再生（事務所）
・機械学習用データ作成（事務所）</v>
      </c>
      <c r="BU46" s="171" t="str">
        <f>'回答結果（マスタ）'!BT46</f>
        <v>画像撮影ユニット
・視認可能ひび割れ幅	取得画像から0.3mmを視認可能
・点検スピード	33.3m2/min（カメラ１台当たり）</v>
      </c>
      <c r="BV46" s="171" t="str">
        <f>'回答結果（マスタ）'!BU46</f>
        <v>有</v>
      </c>
      <c r="BW46" s="171" t="str">
        <f>'回答結果（マスタ）'!BV46</f>
        <v>過去データと取得したデータとの差分分析をすることで、経年劣化状況（亀裂、傷、欠損、動作異常、異音、異常振動、温度異常、漏えい電流、漏えいガス、等）を検出;</v>
      </c>
      <c r="BX46" s="171" t="str">
        <f>'回答結果（マスタ）'!BW46</f>
        <v>レベル3：実装（製品・サービスとして提供されている）</v>
      </c>
      <c r="BY46" s="171" t="str">
        <f>'回答結果（マスタ）'!BX46</f>
        <v>光切断法による、カラー画像と距離画像を同時に撮影したデータからひび割れの自動検出。
打音は、機械学習とクラスタリングを併用した解析手法により浮きの判定をする。</v>
      </c>
      <c r="BZ46" s="171" t="str">
        <f>'回答結果（マスタ）'!BY46</f>
        <v>取得していない;</v>
      </c>
      <c r="CA46" s="171" t="str">
        <f>'回答結果（マスタ）'!BZ46</f>
        <v>両方取得していない</v>
      </c>
      <c r="CB46" s="171" t="str">
        <f>'回答結果（マスタ）'!CA46</f>
        <v/>
      </c>
      <c r="CC46" s="170" t="str">
        <f>'回答結果（マスタ）'!CB46</f>
        <v/>
      </c>
      <c r="CD46" s="171" t="str">
        <f>'回答結果（マスタ）'!CC46</f>
        <v/>
      </c>
      <c r="CE46" s="171" t="str">
        <f>'回答結果（マスタ）'!CD46</f>
        <v/>
      </c>
      <c r="CF46" s="171" t="str">
        <f>'回答結果（マスタ）'!CE46</f>
        <v>脆弱性検査を実施していないが脆弱性検査の実施を検討中</v>
      </c>
      <c r="CG46" s="170" t="str">
        <f>'回答結果（マスタ）'!CF46</f>
        <v/>
      </c>
      <c r="CH46" s="170" t="str">
        <f>'回答結果（マスタ）'!CG46</f>
        <v/>
      </c>
      <c r="CI46" s="170" t="str">
        <f>'回答結果（マスタ）'!CH46</f>
        <v>自社での実施を検討中;</v>
      </c>
      <c r="CJ46" s="170" t="str">
        <f>'回答結果（マスタ）'!CI46</f>
        <v/>
      </c>
      <c r="CK46" s="171" t="str">
        <f>'回答結果（マスタ）'!CJ46</f>
        <v>データセンタに業務データを保存しない</v>
      </c>
      <c r="CL46" s="171" t="str">
        <f>'回答結果（マスタ）'!CK46</f>
        <v/>
      </c>
      <c r="CM46" s="170" t="str">
        <f>'回答結果（マスタ）'!CL46</f>
        <v/>
      </c>
      <c r="CN46" s="170" t="str">
        <f>'回答結果（マスタ）'!CM46</f>
        <v/>
      </c>
      <c r="CO46" s="170" t="str">
        <f>'回答結果（マスタ）'!CN46</f>
        <v/>
      </c>
      <c r="CP46" s="170" t="str">
        <f>'回答結果（マスタ）'!CO46</f>
        <v/>
      </c>
      <c r="CQ46" s="170" t="str">
        <f>'回答結果（マスタ）'!CP46</f>
        <v/>
      </c>
      <c r="CR46" s="170" t="str">
        <f>'回答結果（マスタ）'!CQ46</f>
        <v/>
      </c>
      <c r="CS46" s="170" t="str">
        <f>'回答結果（マスタ）'!CR46</f>
        <v/>
      </c>
      <c r="CT46" s="170" t="str">
        <f>'回答結果（マスタ）'!CS46</f>
        <v/>
      </c>
      <c r="CU46" s="170" t="str">
        <f>'回答結果（マスタ）'!CT46</f>
        <v/>
      </c>
      <c r="CV46" s="170" t="str">
        <f>'回答結果（マスタ）'!CU46</f>
        <v/>
      </c>
      <c r="CW46" s="171" t="str">
        <f>'回答結果（マスタ）'!CV46</f>
        <v>10件以上</v>
      </c>
      <c r="CX46" s="171" t="str">
        <f>'回答結果（マスタ）'!CW46</f>
        <v>5件以上</v>
      </c>
      <c r="CY46" s="171" t="str">
        <f>'回答結果（マスタ）'!CX46</f>
        <v>①発注者
XX県XX市
②概要
XX県XX市が管理する道路トンネル点検業務において、ひび割れ密度が高く従来点検では、かなりの日数及び、コストが発生するため、新技術を活用することにより、現場省力化、効率化を図ることを提案し業務を実施した。</v>
      </c>
      <c r="CZ46" s="171" t="str">
        <f>'回答結果（マスタ）'!CY46</f>
        <v/>
      </c>
      <c r="DA46" s="171" t="str">
        <f>'回答結果（マスタ）'!CZ46</f>
        <v/>
      </c>
      <c r="DB46" s="171" t="str">
        <f>'回答結果（マスタ）'!DA46</f>
        <v/>
      </c>
      <c r="DC46" s="171" t="str">
        <f>'回答結果（マスタ）'!DB46</f>
        <v/>
      </c>
      <c r="DD46" s="171" t="str">
        <f>'回答結果（マスタ）'!DC46</f>
        <v/>
      </c>
      <c r="DE46" s="171" t="str">
        <f>'回答結果（マスタ）'!DD46</f>
        <v/>
      </c>
      <c r="DF46" s="171" t="str">
        <f>'回答結果（マスタ）'!DE46</f>
        <v/>
      </c>
      <c r="DG46" s="171" t="str">
        <f>'回答結果（マスタ）'!DF46</f>
        <v>日本国の裁判所</v>
      </c>
      <c r="DH46" s="171" t="str">
        <f>'回答結果（マスタ）'!DG46</f>
        <v>日本法</v>
      </c>
      <c r="DI46" s="170" t="str">
        <f>'回答結果（マスタ）'!DH46</f>
        <v>はい</v>
      </c>
      <c r="DJ46" s="170" t="str">
        <f>'回答結果（マスタ）'!DI46</f>
        <v>はい</v>
      </c>
      <c r="DK46" s="171" t="str">
        <f>'回答結果（マスタ）'!DJ46</f>
        <v>特段の定め無し</v>
      </c>
      <c r="DL46" s="171" t="str">
        <f>'回答結果（マスタ）'!DK46</f>
        <v/>
      </c>
      <c r="DM46" s="171" t="str">
        <f>'回答結果（マスタ）'!DL46</f>
        <v/>
      </c>
      <c r="DN46" s="171" t="str">
        <f>'回答結果（マスタ）'!DM46</f>
        <v/>
      </c>
      <c r="DO46" s="171" t="str">
        <f>'回答結果（マスタ）'!DN46</f>
        <v/>
      </c>
      <c r="DP46" s="171" t="str">
        <f>'回答結果（マスタ）'!DO46</f>
        <v/>
      </c>
      <c r="DQ46" s="171" t="str">
        <f>'回答結果（マスタ）'!DP46</f>
        <v/>
      </c>
      <c r="DR46" s="171" t="str">
        <f>'回答結果（マスタ）'!DQ46</f>
        <v/>
      </c>
      <c r="DS46" s="171" t="str">
        <f>'回答結果（マスタ）'!DR46</f>
        <v/>
      </c>
      <c r="DT46" s="171" t="str">
        <f>'回答結果（マスタ）'!DS46</f>
        <v/>
      </c>
      <c r="DU46" s="171" t="str">
        <f>'回答結果（マスタ）'!DT46</f>
        <v/>
      </c>
      <c r="DV46" s="171" t="str">
        <f>'回答結果（マスタ）'!DU46</f>
        <v/>
      </c>
      <c r="DW46" s="171" t="str">
        <f>'回答結果（マスタ）'!DV46</f>
        <v>西 日 本ロボット・ドローンセンター長　伊東修</v>
      </c>
      <c r="DX46" s="171" t="str">
        <f>'回答結果（マスタ）'!DW46</f>
        <v>ニシニホンロボット・ドローンセンターチョウ　イトウオサム</v>
      </c>
      <c r="DY46" s="171" t="str">
        <f>'回答結果（マスタ）'!DX46</f>
        <v>o-itou@oita-techno.com</v>
      </c>
      <c r="DZ46" s="170" t="str">
        <f>'回答結果（マスタ）'!DY46</f>
        <v>個人情報の取扱いに同意する</v>
      </c>
      <c r="EA46" s="170" t="str">
        <f>'回答結果（マスタ）'!DZ46</f>
        <v>著作権の取扱いに同意する</v>
      </c>
      <c r="EB46" s="170" t="str">
        <f>'回答結果（マスタ）'!EA46</f>
        <v>同意する</v>
      </c>
      <c r="EC46" s="170" t="str">
        <f>'回答結果（マスタ）'!EB46</f>
        <v>確認しました</v>
      </c>
    </row>
    <row r="47" spans="2:133" ht="75.650000000000006" customHeight="1" x14ac:dyDescent="0.55000000000000004">
      <c r="B47" s="139"/>
      <c r="C47" s="168">
        <f>'回答結果（マスタ）'!B47</f>
        <v>44</v>
      </c>
      <c r="D47" s="169">
        <f>'回答結果（マスタ）'!C47</f>
        <v>45320.539490740739</v>
      </c>
      <c r="E47" s="169">
        <f>'回答結果（マスタ）'!D47</f>
        <v>45320.646550925929</v>
      </c>
      <c r="F47" s="170" t="str">
        <f>'回答結果（マスタ）'!E47</f>
        <v>anonymous</v>
      </c>
      <c r="G47" s="170" t="str">
        <f>'回答結果（マスタ）'!F47</f>
        <v/>
      </c>
      <c r="H47" s="170" t="str">
        <f>'回答結果（マスタ）'!G47</f>
        <v/>
      </c>
      <c r="I47" s="171" t="str">
        <f>'回答結果（マスタ）'!H47</f>
        <v>GMOグローバルサイン・ホールディングス株式会社</v>
      </c>
      <c r="J47" s="171" t="str">
        <f>'回答結果（マスタ）'!I47</f>
        <v>ジーエムオーグローバルサインホールディングス</v>
      </c>
      <c r="K47" s="171" t="str">
        <f>'回答結果（マスタ）'!J47</f>
        <v>日本国</v>
      </c>
      <c r="L47" s="171" t="str">
        <f>'回答結果（マスタ）'!K47</f>
        <v>7011001037734</v>
      </c>
      <c r="M47" s="171" t="str">
        <f>'回答結果（マスタ）'!L47</f>
        <v>300⼈超</v>
      </c>
      <c r="N47" s="171" t="str">
        <f>'回答結果（マスタ）'!M47</f>
        <v>３億円超</v>
      </c>
      <c r="O47" s="171" t="str">
        <f>'回答結果（マスタ）'!N47</f>
        <v>東京都渋谷区桜丘町26-1 セルリアンタワー10階</v>
      </c>
      <c r="P47" s="171" t="str">
        <f>'回答結果（マスタ）'!O47</f>
        <v>https://www.gmogshd.com/</v>
      </c>
      <c r="Q47" s="171" t="str">
        <f>'回答結果（マスタ）'!P47</f>
        <v>中央省庁（全省庁統一資格）;都道府県;市区町村;</v>
      </c>
      <c r="R47" s="171" t="str">
        <f>'回答結果（マスタ）'!Q47</f>
        <v>全国;</v>
      </c>
      <c r="S47" s="171" t="str">
        <f>'回答結果（マスタ）'!R47</f>
        <v>スマホで撮るだけ。メーター読み取り「hakaru.ai（ハカルエーアイ）byGMO」</v>
      </c>
      <c r="T47" s="171" t="str">
        <f>'回答結果（マスタ）'!S47</f>
        <v/>
      </c>
      <c r="U47" s="171" t="str">
        <f>'回答結果（マスタ）'!T47</f>
        <v>今あるメーターをスマホで撮影→AIで数値を読取→ミスなく保存の3ステップで、目視・手書きによる誤検針をなくし、改ざんリスクも回避。紙からのデータ入力作業が不要になることで、現場のペーパーレス化・省時間化も実現するデジタル化ツールです。</v>
      </c>
      <c r="V47" s="171" t="str">
        <f>'回答結果（マスタ）'!U47</f>
        <v>https://www.hakaru.ai/</v>
      </c>
      <c r="W47" s="171" t="str">
        <f>'回答結果（マスタ）'!V47</f>
        <v/>
      </c>
      <c r="X47" s="171" t="str">
        <f>'回答結果（マスタ）'!W47</f>
        <v/>
      </c>
      <c r="Y47" s="171" t="str">
        <f>'回答結果（マスタ）'!X47</f>
        <v>１つの要素技術により構成される</v>
      </c>
      <c r="Z47" s="171" t="str">
        <f>'回答結果（マスタ）'!Y47</f>
        <v>GMOグローバルサイン・ホールディングス株式会社</v>
      </c>
      <c r="AA47" s="171" t="str">
        <f>'回答結果（マスタ）'!Z47</f>
        <v>ジーエムオーグローバルサインホールディングス</v>
      </c>
      <c r="AB47" s="171" t="str">
        <f>'回答結果（マスタ）'!AA47</f>
        <v>7011001037734</v>
      </c>
      <c r="AC47" s="171" t="str">
        <f>'回答結果（マスタ）'!AB47</f>
        <v>東京都渋谷区桜丘町26-1 セルリアンタワー10階</v>
      </c>
      <c r="AD47" s="171" t="str">
        <f>'回答結果（マスタ）'!AC47</f>
        <v/>
      </c>
      <c r="AE47" s="171" t="str">
        <f>'回答結果（マスタ）'!AD47</f>
        <v/>
      </c>
      <c r="AF47" s="171" t="str">
        <f>'回答結果（マスタ）'!AE47</f>
        <v/>
      </c>
      <c r="AG47" s="171" t="str">
        <f>'回答結果（マスタ）'!AF47</f>
        <v/>
      </c>
      <c r="AH47" s="171" t="str">
        <f>'回答結果（マスタ）'!AG47</f>
        <v/>
      </c>
      <c r="AI47" s="171" t="str">
        <f>'回答結果（マスタ）'!AH47</f>
        <v/>
      </c>
      <c r="AJ47" s="170" t="str">
        <f>'回答結果（マスタ）'!AI47</f>
        <v/>
      </c>
      <c r="AK47" s="171" t="str">
        <f>'回答結果（マスタ）'!AJ47</f>
        <v/>
      </c>
      <c r="AL47" s="171" t="str">
        <f>'回答結果（マスタ）'!AK47</f>
        <v/>
      </c>
      <c r="AM47" s="171" t="str">
        <f>'回答結果（マスタ）'!AL47</f>
        <v/>
      </c>
      <c r="AN47" s="171" t="str">
        <f>'回答結果（マスタ）'!AM47</f>
        <v/>
      </c>
      <c r="AO47" s="171" t="str">
        <f>'回答結果（マスタ）'!AN47</f>
        <v/>
      </c>
      <c r="AP47" s="171" t="str">
        <f>'回答結果（マスタ）'!AO47</f>
        <v/>
      </c>
      <c r="AQ47" s="170" t="str">
        <f>'回答結果（マスタ）'!AP47</f>
        <v/>
      </c>
      <c r="AR47" s="171" t="str">
        <f>'回答結果（マスタ）'!AQ47</f>
        <v/>
      </c>
      <c r="AS47" s="171" t="str">
        <f>'回答結果（マスタ）'!AR47</f>
        <v/>
      </c>
      <c r="AT47" s="171" t="str">
        <f>'回答結果（マスタ）'!AS47</f>
        <v/>
      </c>
      <c r="AU47" s="171" t="str">
        <f>'回答結果（マスタ）'!AT47</f>
        <v/>
      </c>
      <c r="AV47" s="171" t="str">
        <f>'回答結果（マスタ）'!AU47</f>
        <v/>
      </c>
      <c r="AW47" s="171" t="str">
        <f>'回答結果（マスタ）'!AV47</f>
        <v/>
      </c>
      <c r="AX47" s="170" t="str">
        <f>'回答結果（マスタ）'!AW47</f>
        <v/>
      </c>
      <c r="AY47" s="171" t="str">
        <f>'回答結果（マスタ）'!AX47</f>
        <v/>
      </c>
      <c r="AZ47" s="171" t="str">
        <f>'回答結果（マスタ）'!AY47</f>
        <v/>
      </c>
      <c r="BA47" s="171" t="str">
        <f>'回答結果（マスタ）'!AZ47</f>
        <v/>
      </c>
      <c r="BB47" s="171" t="str">
        <f>'回答結果（マスタ）'!BA47</f>
        <v/>
      </c>
      <c r="BC47" s="171" t="str">
        <f>'回答結果（マスタ）'!BB47</f>
        <v/>
      </c>
      <c r="BD47" s="171" t="str">
        <f>'回答結果（マスタ）'!BC47</f>
        <v/>
      </c>
      <c r="BE47" s="170" t="str">
        <f>'回答結果（マスタ）'!BD47</f>
        <v/>
      </c>
      <c r="BF47" s="171" t="str">
        <f>'回答結果（マスタ）'!BE47</f>
        <v/>
      </c>
      <c r="BG47" s="171" t="str">
        <f>'回答結果（マスタ）'!BF47</f>
        <v/>
      </c>
      <c r="BH47" s="171" t="str">
        <f>'回答結果（マスタ）'!BG47</f>
        <v/>
      </c>
      <c r="BI47" s="171" t="str">
        <f>'回答結果（マスタ）'!BH47</f>
        <v/>
      </c>
      <c r="BJ47" s="171" t="str">
        <f>'回答結果（マスタ）'!BI47</f>
        <v/>
      </c>
      <c r="BK47" s="171" t="str">
        <f>'回答結果（マスタ）'!BJ47</f>
        <v/>
      </c>
      <c r="BL47" s="170" t="str">
        <f>'回答結果（マスタ）'!BK47</f>
        <v/>
      </c>
      <c r="BM47" s="171" t="str">
        <f>'回答結果（マスタ）'!BL47</f>
        <v/>
      </c>
      <c r="BN47" s="171" t="str">
        <f>'回答結果（マスタ）'!BM47</f>
        <v>有</v>
      </c>
      <c r="BO47" s="171" t="str">
        <f>'回答結果（マスタ）'!BN47</f>
        <v>建築物（家屋、事業所、工場、畜舎、倉庫、等）;設備（建築設備、水道設備、製造設備、防災設備、等）;製品・食品（自動車、医薬品、等）;</v>
      </c>
      <c r="BP47" s="171" t="str">
        <f>'回答結果（マスタ）'!BO47</f>
        <v>静止画や動画データ;圧力データ（液体、気体、等）;温度データ;電流データ;流量データ（液体、気体、等）;メーターに表示される数値・画像データ;</v>
      </c>
      <c r="BQ47" s="171" t="str">
        <f>'回答結果（マスタ）'!BP47</f>
        <v>機器を携帯または装備し、確認対象の付近に持ち込み;APIにて、無線接続する観測機器（ドローン、移動ロボット、等）に、メーター読み取り機能を実装し、遠隔操作をする事例あり;操作用機器（コントローラー）と観測機器（ドローン、移動ロボット、等）を無線接続し、現場の担当者により遠隔操作;</v>
      </c>
      <c r="BR47" s="171" t="str">
        <f>'回答結果（マスタ）'!BQ47</f>
        <v>レベル3：実装（製品・サービスとして提供されている）</v>
      </c>
      <c r="BS47" s="171" t="str">
        <f>'回答結果（マスタ）'!BR47</f>
        <v>ビルや工場内に点在するさまざまな計測器を、紙台帳に手書きで記録し、パソコンでデータ入力してデジタル化する従来のメーター検針や点検業務において、スマホで撮影した画像から、わずか数秒で画像解析AIでメーター値を読み取り、画像とともにデジタル保存しデータを取得する。
クラウド上のWeb台帳で、いつでもどこからでもデータをリアルタイムに確認できる。また、AIによるメーター読み取り機能は、API連携で利用することも可能。</v>
      </c>
      <c r="BT47" s="171" t="str">
        <f>'回答結果（マスタ）'!BS47</f>
        <v>該当なし</v>
      </c>
      <c r="BU47" s="171" t="str">
        <f>'回答結果（マスタ）'!BT47</f>
        <v>該当なし</v>
      </c>
      <c r="BV47" s="171" t="str">
        <f>'回答結果（マスタ）'!BU47</f>
        <v>無</v>
      </c>
      <c r="BW47" s="171" t="str">
        <f>'回答結果（マスタ）'!BV47</f>
        <v/>
      </c>
      <c r="BX47" s="171" t="str">
        <f>'回答結果（マスタ）'!BW47</f>
        <v/>
      </c>
      <c r="BY47" s="171" t="str">
        <f>'回答結果（マスタ）'!BX47</f>
        <v/>
      </c>
      <c r="BZ47" s="171" t="str">
        <f>'回答結果（マスタ）'!BY47</f>
        <v>ISO/IEC 27001認証;ISO/IEC 27017認証;</v>
      </c>
      <c r="CA47" s="171" t="str">
        <f>'回答結果（マスタ）'!BZ47</f>
        <v>両方取得していない</v>
      </c>
      <c r="CB47" s="171" t="str">
        <f>'回答結果（マスタ）'!CA47</f>
        <v/>
      </c>
      <c r="CC47" s="170" t="str">
        <f>'回答結果（マスタ）'!CB47</f>
        <v/>
      </c>
      <c r="CD47" s="171" t="str">
        <f>'回答結果（マスタ）'!CC47</f>
        <v/>
      </c>
      <c r="CE47" s="171" t="str">
        <f>'回答結果（マスタ）'!CD47</f>
        <v/>
      </c>
      <c r="CF47" s="171" t="str">
        <f>'回答結果（マスタ）'!CE47</f>
        <v>準拠するガイドラインはないが独自に脆弱性検査を実施している</v>
      </c>
      <c r="CG47" s="170" t="str">
        <f>'回答結果（マスタ）'!CF47</f>
        <v/>
      </c>
      <c r="CH47" s="170" t="str">
        <f>'回答結果（マスタ）'!CG47</f>
        <v>脆弱性スキャン　※パッチの適用状況等を診断する;動的アプリケーション・セキュリティ・テスト　※実行されるアプリケーションに対し、攻撃を仕掛け、脆弱性を検出する;</v>
      </c>
      <c r="CI47" s="170" t="str">
        <f>'回答結果（マスタ）'!CH47</f>
        <v/>
      </c>
      <c r="CJ47" s="170" t="str">
        <f>'回答結果（マスタ）'!CI47</f>
        <v/>
      </c>
      <c r="CK47" s="171" t="str">
        <f>'回答結果（マスタ）'!CJ47</f>
        <v>基本的には国内のデータセンタを利用しているが、サービスの一部において、特定の地域に限定していない保存先が存在する。</v>
      </c>
      <c r="CL47" s="171" t="str">
        <f>'回答結果（マスタ）'!CK47</f>
        <v xml:space="preserve">一部のあらかじめ定めたデータに関して、ハッシュアルゴリズムによってハッシュ化されている。
</v>
      </c>
      <c r="CM47" s="170" t="str">
        <f>'回答結果（マスタ）'!CL47</f>
        <v>【管理者権限機能】一般ユーザから管理者権限へ昇格させる機能を有している、または、管理者権限で動作するように設計されている（例）ID管理システム、等;【コンピューティングリソース等に対するアクセス権限機能】コンピューティングリソース（CPU、メモリ、ストレージ）、または、ネットワークにアクセスする権限を有している（例） OS、ハイパーバイザー（仮想化基盤ソフトウェア）、 等;【データ等へのアクセス制御機能】データへのアクセスを制御するよう設計されている、また、システムやデバイスを制御する機能へのアクセスを制御するように設計されている（例）バックアップサービス、リカバリマネージャー、NAS、SAN、等;【ネットワーク制御・ウィルス対策に関する機能】ネットワーク制御・管理に関する機能やウィルス対策などのセキュリティに関する機能を有している（例）DNSリゾルバ、DNSサーバ、ウィルス対策ソフトウェア、暗号化ソフトウェア、等;【セキュリティの境界外で動作する機能】セキュリティ対策が施されている境界の外側で動作する機能を有する（例）ファイアウォール、IDS（不正侵入検知システム）/IPS（不正侵入防止システム）、等;</v>
      </c>
      <c r="CN47" s="170" t="str">
        <f>'回答結果（マスタ）'!CM47</f>
        <v>【アクセス権限管理】ソフトウェア及びプラットフォームのユーザーに対し認証機能を使用し、ユーザーごとに扱うデータのトランザクションに係るリスクを踏まえ、アクセス権限を管理している（例）多要素認証機能、シングルサインオン機能、等;【アクセス元の識別、対処】ソフトウェア及びプラットフォームにアクセスするサービスごとに識別・認証し、システム内での通信や情報のやり取りが正当なサービスやアプリケーションとの間で行われ不正なアクセスや通信を防止するよう管理している;【付与する権限の最小化】ソフトウェア及びプラットフォームへのアクセス権はユーザーごとに必要最低限の範囲で付与し、重要な資産への不正アクセスを防止している（例）アクセス権管理専用のプラットフォームを使用し個々の管理者を識別している、等;【ネットワークの保護】ソフトウェア、プラットフォーム及び関連データへの直接アクセスを最小限に抑えるため、ネットワークを保護している（例）インターネットと社内基幹系業務システムとの分離（ネットワーク分離）、プロキシの利用、SDP（Software Defined Perimeter）の利用、ファイアウォールの利用、リモートアクセス管理の実施、等;</v>
      </c>
      <c r="CO47" s="170" t="str">
        <f>'回答結果（マスタ）'!CN47</f>
        <v>【データ（資産）の特定、ラベル付け・保護】データ資産の特定、重要度と影響で分類、管理ポリシーの策定を実施の上、データ侵害への対応（例：暗号化制御、データ難読化対応等）、攻撃時の回復手順策定を実施している;【付与する権限の最小化、アクセスレベルの設定】データ資産への不正なアクセスを防止するため、ユーザーに必要最小範囲へのアクセス権の付与や職掌権限にもとづく適切なアクセスレベルの設定を実施している（例）属性情報ベースのアクセス権制御（ABAC）等;【データの暗号化】ローカルストレージ上で保存され外部へ送信されるデータに対して、不正アクセスを防止するための認証、暗号化を施している。また、デバイスへの物理的なセキュリティの確保、損傷ファイルのリカバリ手順の策定、構成管理などを実施している;【通信の暗号化】ネットワークに対する不正な接続を防止するための適切な対策を実施している。また、データを送受信するにあたり、脆弱性の少ないプロトコルを使用している（例）TLS 1.3プロトコルの利用 等;【データのバックアップ】障害発生時、迅速な復旧作業が可能となるよう障害時対応計画を策定し、その有効性を確認している。また、データ消失等の事態に備え、バックアップ及びリストアの仕組みを実装し、その有効性を確認している;</v>
      </c>
      <c r="CP47" s="170" t="str">
        <f>'回答結果（マスタ）'!CO47</f>
        <v>ソフトウェア・コンポーネントを管理している</v>
      </c>
      <c r="CQ47" s="170" t="str">
        <f>'回答結果（マスタ）'!CP47</f>
        <v>プラットフォーム上の全てのソフトウェア（サードパーティ製ソフトウェア、OSSを含む）のソフトウェア・コンポーネントのインベントリ（ソフトウェア部品表（SBOM：software bill of materials））は作成していない</v>
      </c>
      <c r="CR47" s="170" t="str">
        <f>'回答結果（マスタ）'!CQ47</f>
        <v/>
      </c>
      <c r="CS47" s="170" t="str">
        <f>'回答結果（マスタ）'!CR47</f>
        <v>いずれも該当しない;</v>
      </c>
      <c r="CT47" s="170" t="str">
        <f>'回答結果（マスタ）'!CS47</f>
        <v>【イベントログ等の収集・活用】監査記録やログ記録がポリシーに従って決定、文書化され、ログ収集機能を実装している。また、その収集記録をレビューし、日常監視やセキュリティインシデント検知、運用改善等に活用している;【アクセス元の監視（脅威の検知）と対処する仕組みの実装等】管理・許可されていないソフトウェア、権限のない人員・デバイスの接続を監視・検知し、これに対応するためのポリシーと仕組みを実装している;【データ保護に関わる対策の実施】データの漏洩・改ざんを防止するため、悪質なコードの実行等の攻撃についてモニタリングを実施している。また、検知したイベントを分析し、攻撃の標的及び手法を理解するために活用している;【ネットワークに関わる対策の実施】不正侵入等を防ぐため、ネットワークデバイスの脆弱性に対してセキュリティ対策を実施している （例）ファイアウォールの設定、境界保護、トラフィックの監視、暗号化された新型プロトコルの利用、等;【人（要員）に関わる対策の実施（教育等）】セキュリティインシデントの発生時を想定して、対応方針・手順の策定、人材育成を実施している （例）対応計画や復旧計画の策定・評価、緊急時対応訓練、セキュリティ管理人材の育成研修プラットフォーム上のソフトウェアのセキュリティイベントを監視している、等;</v>
      </c>
      <c r="CU47" s="170" t="str">
        <f>'回答結果（マスタ）'!CT47</f>
        <v>【画一的なトレーニングの実施】全社員に対し、画一的なトレーニングを実施している（例）全社員に対し、セキュリティに関わる意識の向上を目的としたトレーニングを実施している、実際の出来事やインシデントをシミュレートした実践的なトレーニングを実施している、等;【ロール（役割）に基づくトレーニングの実施】ロールベースでのトレーニングを実施している（例）管理者としての役割や職務内容に基づくトレーニングを実施している、セキュリティインシデント発生時に管理者に期待される振る舞いを念頭に置いたトレーニングを実施している、等;</v>
      </c>
      <c r="CV47" s="170" t="str">
        <f>'回答結果（マスタ）'!CU47</f>
        <v>【自動化ツールの活用】テスト自動化ツールを採用することで、テストの一貫した実行と結果の正確な確認を実施しつつ、テストに掛かる工数を最小化している;【動的解析の実施】動的解析（実際にプログラムを実行し分析）を実施している（例）テストケースに基づきブラックボックステストを実施している、リグレッションテストを実施している、ソフトウェアがWebサービスを提供する場合はWeb アプリケーションスキャナーなどを使用して脆弱性を検出している、等;【コンポーネント（ソフトウェアを構成する部品・構成要素）の把握・適切な管理】ソフトウェアに含まれているコンポーネント（OSS等の外部ソース含む）について、脆弱性データベース等を活用し脆弱性を継続的に監視している;【継続的な改善対応】検証の結果見つかったバグを修正し、かつ開発プロセスの早い段階でバグを発見し修正するために必要なプロセスの改善を実施している;</v>
      </c>
      <c r="CW47" s="171" t="str">
        <f>'回答結果（マスタ）'!CV47</f>
        <v>100件以上</v>
      </c>
      <c r="CX47" s="171" t="str">
        <f>'回答結果（マスタ）'!CW47</f>
        <v>0件</v>
      </c>
      <c r="CY47" s="171" t="str">
        <f>'回答結果（マスタ）'!CX47</f>
        <v>①発注者
ビルメンテナンス企業
②概要
テナントビルなどの電気やガス、水道のメーター検針では、毎月、検針担当者が紙の台帳を使って巡回し検針を行っている。誤検針による過請求といったヒューマンエラーによる事故防止のため、2名体制での確認、検針報告書作成時の確認などに人も時間も割いていた。「hakaru.ai byGMO」の導入後には、スマホアプリでメーターを撮影するだけで、検針が完了するため、担当者の入れ替わりが多い現場でもミスなく作業ができ、事務所でのデータ入力作業なども不要となった。
③参考URL
https://www.hakaru.ai/case/
④投資対効果：
・作業時間を20時間→3.5時間に圧縮できた（82％の削減）
　※検針から台帳作成までの作業時間
・作業時の持ち物がスマホだけになり、事故リスクが削減した
・検針者の年齢や経験を問わずに、正確な検針業務が標準化できた
・画像を残せるため、2名体制で行っていた確認を1名でもできるようになった
・事務作業の工数が削減され、残業を減らすことにつながった</v>
      </c>
      <c r="CZ47" s="171" t="str">
        <f>'回答結果（マスタ）'!CY47</f>
        <v>①発注者
化学系製造企業
②概要
自社工場内のユーティリティ設備にあるメーターを毎日巡回し、紙台帳を使って点検を行っている。記録は残すがデータ化されていないものもあり、建屋内のエネルギー使用量の推移の把握や、異常値発生の把握に時間がかかっていた。「hakaru.ai byGMO」の導入後には、リアルタイムでデータがグラフ化され、異常値が画面に通知されるため、現場の業務が改善された。また、点検時の写真が残るため広大な工場内に点在するメーターの再確認作業が不要になった。
③参考URL
─
④投資対効果：
・検針の手書き記録とパソコン入力の「作業部分」をデジタル化して業務改善ができた
・高齢の作業者でも、アプリの操作が簡単なので担当できるとわかった
・異常値の確認がすぐにできるようになった</v>
      </c>
      <c r="DA47" s="171" t="str">
        <f>'回答結果（マスタ）'!CZ47</f>
        <v xml:space="preserve">①発注者
鉄鋼系製造企業
②概要
自社内の現場で抱える課題で多く聞かれた「メーター読み取り」の作業を効率化させるため、DX推進を担当される部門で「hakaru.ai byGMO」を採用し、実証実験から開始した。海外工場やグループ内で利用するために、画面をカスタマイズできる他社ツールと、hakaru.aiのメーター読み取り機能をAPI連携し、検査部門での大量の点検作業のデジタル化を実現した。
③参考URL
https://www.hakaru.ai/case/
④投資対効果：
・スマートメーターに交換できないタイプの計測器のデジタル管理が可能になった
・手書きの台帳からシステムやパソコンに手入力する際のデータ入力のミス防止や業務の煩雑さの解消された
・AIで画像から読み取りを行うため、工場稼働を止めることも大きな初期投資も必要なく導入ができた
</v>
      </c>
      <c r="DB47" s="171" t="str">
        <f>'回答結果（マスタ）'!DA47</f>
        <v xml:space="preserve">・初期導入費用：0円　※1カ月の無料トライアルでテスト可能
・月額利用料による複数のプランから選択
　└　詳細はホームページにて案内「料金・プラン」：https://www.hakaru.ai/plan/
　└　「お見積りシミュレーション」フォーム：https://www.hakaru.ai/form/estimate/
</v>
      </c>
      <c r="DC47" s="171" t="str">
        <f>'回答結果（マスタ）'!DB47</f>
        <v/>
      </c>
      <c r="DD47" s="171" t="str">
        <f>'回答結果（マスタ）'!DC47</f>
        <v/>
      </c>
      <c r="DE47" s="171" t="str">
        <f>'回答結果（マスタ）'!DD47</f>
        <v>・電波の届かないところでは、オフラインモードにてアプリに一時保存し、通信可能となったら送信して利用できる。
・スマートフォンで撮影の際、盤面の光の反射が激しいときは、ひさしを作って反射を遮ることで読み取りやすくなる。
・画面で値を修正することも可能。※エビデンスは保存される。　
・iOS、AndroidOSに対応。現場の環境に併せてデバイスを選択し利用のこと。</v>
      </c>
      <c r="DF47" s="171" t="str">
        <f>'回答結果（マスタ）'!DE47</f>
        <v xml:space="preserve">「点検を楽にする」を基本コンセプトに、どんな年齢層の方でも使いやすい・わかりやすい・簡単なアプリを目指して開発・運営をしています。
メーター読み取りの業務改善はもちろん、点検の現場にある、チェック形式の設備点検も、メーター同様、スマホで簡単に記録ができるオプション機能も併用できます。
また、hakaru.aiのメーター読み取りAIを、APIで連携し、情報を取り込むことも可能なので、ロボットやスマートグラス、点検タブレットなどに連携してさまざまな利用環境に合わせてご利用いただけます。初期費用は不要です。ぜひ現場でお試しください。
■2019年度グッドデザイン賞〈業務ソフトウエア部門〉受賞
■第12回 ASPIC IoT・AI・クラウドアワード2018　AI部門「ASPIC会長賞」受賞
</v>
      </c>
      <c r="DG47" s="171" t="str">
        <f>'回答結果（マスタ）'!DF47</f>
        <v>日本国の裁判所</v>
      </c>
      <c r="DH47" s="171" t="str">
        <f>'回答結果（マスタ）'!DG47</f>
        <v>日本法</v>
      </c>
      <c r="DI47" s="170" t="str">
        <f>'回答結果（マスタ）'!DH47</f>
        <v>はい</v>
      </c>
      <c r="DJ47" s="170" t="str">
        <f>'回答結果（マスタ）'!DI47</f>
        <v>はい</v>
      </c>
      <c r="DK47" s="171" t="str">
        <f>'回答結果（マスタ）'!DJ47</f>
        <v>故意又は重過失に起因する直接かつ現実に発生した損害について、１か月分の月額利用料金を賠償額の上限とする。</v>
      </c>
      <c r="DL47" s="171" t="str">
        <f>'回答結果（マスタ）'!DK47</f>
        <v/>
      </c>
      <c r="DM47" s="171" t="str">
        <f>'回答結果（マスタ）'!DL47</f>
        <v/>
      </c>
      <c r="DN47" s="171" t="str">
        <f>'回答結果（マスタ）'!DM47</f>
        <v/>
      </c>
      <c r="DO47" s="171" t="str">
        <f>'回答結果（マスタ）'!DN47</f>
        <v/>
      </c>
      <c r="DP47" s="171" t="str">
        <f>'回答結果（マスタ）'!DO47</f>
        <v/>
      </c>
      <c r="DQ47" s="171" t="str">
        <f>'回答結果（マスタ）'!DP47</f>
        <v/>
      </c>
      <c r="DR47" s="171" t="str">
        <f>'回答結果（マスタ）'!DQ47</f>
        <v/>
      </c>
      <c r="DS47" s="171" t="str">
        <f>'回答結果（マスタ）'!DR47</f>
        <v/>
      </c>
      <c r="DT47" s="171" t="str">
        <f>'回答結果（マスタ）'!DS47</f>
        <v/>
      </c>
      <c r="DU47" s="171" t="str">
        <f>'回答結果（マスタ）'!DT47</f>
        <v/>
      </c>
      <c r="DV47" s="171" t="str">
        <f>'回答結果（マスタ）'!DU47</f>
        <v/>
      </c>
      <c r="DW47" s="171" t="str">
        <f>'回答結果（マスタ）'!DV47</f>
        <v>企画開発部　DX推進セクション</v>
      </c>
      <c r="DX47" s="171" t="str">
        <f>'回答結果（マスタ）'!DW47</f>
        <v>キカクカイハツブ　ディーエックススイシンセクション</v>
      </c>
      <c r="DY47" s="171" t="str">
        <f>'回答結果（マスタ）'!DX47</f>
        <v>0800-1234-250　（平日10:00～18:00）</v>
      </c>
      <c r="DZ47" s="170" t="str">
        <f>'回答結果（マスタ）'!DY47</f>
        <v>個人情報の取扱いに同意する</v>
      </c>
      <c r="EA47" s="170" t="str">
        <f>'回答結果（マスタ）'!DZ47</f>
        <v>著作権の取扱いに同意する</v>
      </c>
      <c r="EB47" s="170" t="str">
        <f>'回答結果（マスタ）'!EA47</f>
        <v>同意する</v>
      </c>
      <c r="EC47" s="170" t="str">
        <f>'回答結果（マスタ）'!EB47</f>
        <v>確認しました</v>
      </c>
    </row>
    <row r="48" spans="2:133" s="105" customFormat="1" ht="75.650000000000006" customHeight="1" x14ac:dyDescent="0.55000000000000004">
      <c r="B48" s="162"/>
      <c r="C48" s="220">
        <f>'回答結果（マスタ）'!B48</f>
        <v>45</v>
      </c>
      <c r="D48" s="169">
        <f>'回答結果（マスタ）'!C48</f>
        <v>45320.377476851849</v>
      </c>
      <c r="E48" s="169">
        <f>'回答結果（マスタ）'!D48</f>
        <v>45320.648576388892</v>
      </c>
      <c r="F48" s="170" t="str">
        <f>'回答結果（マスタ）'!E48</f>
        <v>anonymous</v>
      </c>
      <c r="G48" s="170" t="str">
        <f>'回答結果（マスタ）'!F48</f>
        <v/>
      </c>
      <c r="H48" s="170" t="str">
        <f>'回答結果（マスタ）'!G48</f>
        <v/>
      </c>
      <c r="I48" s="170" t="str">
        <f>'回答結果（マスタ）'!H48</f>
        <v>日本地工株式会社</v>
      </c>
      <c r="J48" s="170" t="str">
        <f>'回答結果（マスタ）'!I48</f>
        <v>ニホンチコウ</v>
      </c>
      <c r="K48" s="170" t="str">
        <f>'回答結果（マスタ）'!J48</f>
        <v>日本国</v>
      </c>
      <c r="L48" s="170" t="str">
        <f>'回答結果（マスタ）'!K48</f>
        <v>3030001076546</v>
      </c>
      <c r="M48" s="170" t="str">
        <f>'回答結果（マスタ）'!L48</f>
        <v>300⼈超</v>
      </c>
      <c r="N48" s="170" t="str">
        <f>'回答結果（マスタ）'!M48</f>
        <v>１億円超３億円以下</v>
      </c>
      <c r="O48" s="170" t="str">
        <f>'回答結果（マスタ）'!N48</f>
        <v>埼玉県川口市江戸袋2-1-2</v>
      </c>
      <c r="P48" s="170" t="str">
        <f>'回答結果（マスタ）'!O48</f>
        <v>https://www.chiko.co.jp/</v>
      </c>
      <c r="Q48" s="170" t="str">
        <f>'回答結果（マスタ）'!P48</f>
        <v>無し;</v>
      </c>
      <c r="R48" s="170" t="str">
        <f>'回答結果（マスタ）'!Q48</f>
        <v>全国;</v>
      </c>
      <c r="S48" s="170" t="str">
        <f>'回答結果（マスタ）'!R48</f>
        <v>電柱内部鉄筋撮影・診断システム</v>
      </c>
      <c r="T48" s="170" t="str">
        <f>'回答結果（マスタ）'!S48</f>
        <v/>
      </c>
      <c r="U48" s="170" t="str">
        <f>'回答結果（マスタ）'!T48</f>
        <v>小型Ｘ線照射装置とフラットパネルディテクタを使用し、電柱内部の鉄筋を画像化する。各装置は治具により簡便に電柱へ取付けられる。画像は専用の解析システムによって鉄筋の劣化状態を分析し、残存強度を推定する。</v>
      </c>
      <c r="V48" s="170" t="str">
        <f>'回答結果（マスタ）'!U48</f>
        <v>https://www.chiko.co.jp/setti/research/development.html</v>
      </c>
      <c r="W48" s="170" t="str">
        <f>'回答結果（マスタ）'!V48</f>
        <v/>
      </c>
      <c r="X48" s="170" t="str">
        <f>'回答結果（マスタ）'!W48</f>
        <v/>
      </c>
      <c r="Y48" s="170" t="str">
        <f>'回答結果（マスタ）'!X48</f>
        <v>複数の要素技術により構成される</v>
      </c>
      <c r="Z48" s="170" t="str">
        <f>'回答結果（マスタ）'!Y48</f>
        <v/>
      </c>
      <c r="AA48" s="170" t="str">
        <f>'回答結果（マスタ）'!Z48</f>
        <v/>
      </c>
      <c r="AB48" s="170" t="str">
        <f>'回答結果（マスタ）'!AA48</f>
        <v/>
      </c>
      <c r="AC48" s="170" t="str">
        <f>'回答結果（マスタ）'!AB48</f>
        <v/>
      </c>
      <c r="AD48" s="170" t="str">
        <f>'回答結果（マスタ）'!AC48</f>
        <v>光・電磁波センサー（フラットパネルディテクタ）</v>
      </c>
      <c r="AE48" s="170" t="str">
        <f>'回答結果（マスタ）'!AD48</f>
        <v/>
      </c>
      <c r="AF48" s="170" t="str">
        <f>'回答結果（マスタ）'!AE48</f>
        <v>株式会社inXite</v>
      </c>
      <c r="AG48" s="170" t="str">
        <f>'回答結果（マスタ）'!AF48</f>
        <v>インサイト</v>
      </c>
      <c r="AH48" s="170" t="str">
        <f>'回答結果（マスタ）'!AG48</f>
        <v>4050001046447</v>
      </c>
      <c r="AI48" s="170" t="str">
        <f>'回答結果（マスタ）'!AH48</f>
        <v>茨城県つくば市千現2-1-6 B-5</v>
      </c>
      <c r="AJ48" s="170" t="str">
        <f>'回答結果（マスタ）'!AI48</f>
        <v>続けて回答する</v>
      </c>
      <c r="AK48" s="170" t="str">
        <f>'回答結果（マスタ）'!AJ48</f>
        <v>分類（異常検出・劣化状況検出システム）</v>
      </c>
      <c r="AL48" s="170" t="str">
        <f>'回答結果（マスタ）'!AK48</f>
        <v/>
      </c>
      <c r="AM48" s="170" t="str">
        <f>'回答結果（マスタ）'!AL48</f>
        <v>日本地工株式会社</v>
      </c>
      <c r="AN48" s="170" t="str">
        <f>'回答結果（マスタ）'!AM48</f>
        <v>ニホンチコウ</v>
      </c>
      <c r="AO48" s="170" t="str">
        <f>'回答結果（マスタ）'!AN48</f>
        <v>3030001076546</v>
      </c>
      <c r="AP48" s="170" t="str">
        <f>'回答結果（マスタ）'!AO48</f>
        <v>埼玉県川口市江戸袋2-1-2</v>
      </c>
      <c r="AQ48" s="170" t="str">
        <f>'回答結果（マスタ）'!AP48</f>
        <v>次のセクションの回答へ進む</v>
      </c>
      <c r="AR48" s="170" t="str">
        <f>'回答結果（マスタ）'!AQ48</f>
        <v/>
      </c>
      <c r="AS48" s="170" t="str">
        <f>'回答結果（マスタ）'!AR48</f>
        <v/>
      </c>
      <c r="AT48" s="170" t="str">
        <f>'回答結果（マスタ）'!AS48</f>
        <v/>
      </c>
      <c r="AU48" s="170" t="str">
        <f>'回答結果（マスタ）'!AT48</f>
        <v/>
      </c>
      <c r="AV48" s="170" t="str">
        <f>'回答結果（マスタ）'!AU48</f>
        <v/>
      </c>
      <c r="AW48" s="170" t="str">
        <f>'回答結果（マスタ）'!AV48</f>
        <v/>
      </c>
      <c r="AX48" s="170" t="str">
        <f>'回答結果（マスタ）'!AW48</f>
        <v/>
      </c>
      <c r="AY48" s="170" t="str">
        <f>'回答結果（マスタ）'!AX48</f>
        <v/>
      </c>
      <c r="AZ48" s="170" t="str">
        <f>'回答結果（マスタ）'!AY48</f>
        <v/>
      </c>
      <c r="BA48" s="170" t="str">
        <f>'回答結果（マスタ）'!AZ48</f>
        <v/>
      </c>
      <c r="BB48" s="170" t="str">
        <f>'回答結果（マスタ）'!BA48</f>
        <v/>
      </c>
      <c r="BC48" s="170" t="str">
        <f>'回答結果（マスタ）'!BB48</f>
        <v/>
      </c>
      <c r="BD48" s="170" t="str">
        <f>'回答結果（マスタ）'!BC48</f>
        <v/>
      </c>
      <c r="BE48" s="170" t="str">
        <f>'回答結果（マスタ）'!BD48</f>
        <v/>
      </c>
      <c r="BF48" s="170" t="str">
        <f>'回答結果（マスタ）'!BE48</f>
        <v/>
      </c>
      <c r="BG48" s="170" t="str">
        <f>'回答結果（マスタ）'!BF48</f>
        <v/>
      </c>
      <c r="BH48" s="170" t="str">
        <f>'回答結果（マスタ）'!BG48</f>
        <v/>
      </c>
      <c r="BI48" s="170" t="str">
        <f>'回答結果（マスタ）'!BH48</f>
        <v/>
      </c>
      <c r="BJ48" s="170" t="str">
        <f>'回答結果（マスタ）'!BI48</f>
        <v/>
      </c>
      <c r="BK48" s="170" t="str">
        <f>'回答結果（マスタ）'!BJ48</f>
        <v/>
      </c>
      <c r="BL48" s="170" t="str">
        <f>'回答結果（マスタ）'!BK48</f>
        <v/>
      </c>
      <c r="BM48" s="170" t="str">
        <f>'回答結果（マスタ）'!BL48</f>
        <v/>
      </c>
      <c r="BN48" s="170" t="str">
        <f>'回答結果（マスタ）'!BM48</f>
        <v>有</v>
      </c>
      <c r="BO48" s="170" t="str">
        <f>'回答結果（マスタ）'!BN48</f>
        <v>設備（建築設備、水道設備、製造設備、防災設備、等）;</v>
      </c>
      <c r="BP48" s="170" t="str">
        <f>'回答結果（マスタ）'!BO48</f>
        <v>静止画や動画データ;電磁波（赤外線、紫外線、等）データ;</v>
      </c>
      <c r="BQ48" s="170" t="str">
        <f>'回答結果（マスタ）'!BP48</f>
        <v>機器を確認対象の付近に一時的に設置（仮設）;</v>
      </c>
      <c r="BR48" s="170" t="str">
        <f>'回答結果（マスタ）'!BQ48</f>
        <v>レベル1：基礎（製品・サービスとしての提供に向けて研究調査段階である）</v>
      </c>
      <c r="BS48" s="170" t="str">
        <f>'回答結果（マスタ）'!BR48</f>
        <v>電柱内部鉄筋のＸ線撮影データを取得する。Ｘ線撮影に用いるフラットパネルディテクタは、撮影の際、専用の治具を使って電柱表面近傍に設置する。</v>
      </c>
      <c r="BT48" s="170" t="str">
        <f>'回答結果（マスタ）'!BS48</f>
        <v>該当なし</v>
      </c>
      <c r="BU48" s="170" t="str">
        <f>'回答結果（マスタ）'!BT48</f>
        <v>https://www.inxite.co.jp/</v>
      </c>
      <c r="BV48" s="170" t="str">
        <f>'回答結果（マスタ）'!BU48</f>
        <v>有</v>
      </c>
      <c r="BW48" s="170" t="str">
        <f>'回答結果（マスタ）'!BV48</f>
        <v>取得したデータの変化量を分析することで経年劣化状況（亀裂、傷、欠損、動作異常、異音、異常振動、温度異常、漏えい電流、漏えいガス、等）を検出;</v>
      </c>
      <c r="BX48" s="170" t="str">
        <f>'回答結果（マスタ）'!BW48</f>
        <v>レベル2：応用（製品・サービスとしての提供に向けて実証試験段階である）</v>
      </c>
      <c r="BY48" s="170" t="str">
        <f>'回答結果（マスタ）'!BX48</f>
        <v>X線で撮像されたコンクリート柱内部の鉄筋のデジタル画像を、画像処理により鉄筋の欠損箇所の検出および欠損量の分析を行い、コンクリート柱の持つ残存強度を推定する。</v>
      </c>
      <c r="BZ48" s="170" t="str">
        <f>'回答結果（マスタ）'!BY48</f>
        <v>取得していない;</v>
      </c>
      <c r="CA48" s="170" t="str">
        <f>'回答結果（マスタ）'!BZ48</f>
        <v>両方取得していない</v>
      </c>
      <c r="CB48" s="170" t="str">
        <f>'回答結果（マスタ）'!CA48</f>
        <v/>
      </c>
      <c r="CC48" s="170" t="str">
        <f>'回答結果（マスタ）'!CB48</f>
        <v/>
      </c>
      <c r="CD48" s="170" t="str">
        <f>'回答結果（マスタ）'!CC48</f>
        <v/>
      </c>
      <c r="CE48" s="170" t="str">
        <f>'回答結果（マスタ）'!CD48</f>
        <v/>
      </c>
      <c r="CF48" s="170" t="str">
        <f>'回答結果（マスタ）'!CE48</f>
        <v>脆弱性検査を実施しておらず実施する予定もない</v>
      </c>
      <c r="CG48" s="170" t="str">
        <f>'回答結果（マスタ）'!CF48</f>
        <v/>
      </c>
      <c r="CH48" s="170" t="str">
        <f>'回答結果（マスタ）'!CG48</f>
        <v/>
      </c>
      <c r="CI48" s="170" t="str">
        <f>'回答結果（マスタ）'!CH48</f>
        <v/>
      </c>
      <c r="CJ48" s="170" t="str">
        <f>'回答結果（マスタ）'!CI48</f>
        <v>外部からのアクセス環境が整っていないため;</v>
      </c>
      <c r="CK48" s="170" t="str">
        <f>'回答結果（マスタ）'!CJ48</f>
        <v>データセンタに業務データを保存しない</v>
      </c>
      <c r="CL48" s="170" t="str">
        <f>'回答結果（マスタ）'!CK48</f>
        <v/>
      </c>
      <c r="CM48" s="170" t="str">
        <f>'回答結果（マスタ）'!CL48</f>
        <v/>
      </c>
      <c r="CN48" s="170" t="str">
        <f>'回答結果（マスタ）'!CM48</f>
        <v/>
      </c>
      <c r="CO48" s="170" t="str">
        <f>'回答結果（マスタ）'!CN48</f>
        <v/>
      </c>
      <c r="CP48" s="170" t="str">
        <f>'回答結果（マスタ）'!CO48</f>
        <v/>
      </c>
      <c r="CQ48" s="170" t="str">
        <f>'回答結果（マスタ）'!CP48</f>
        <v/>
      </c>
      <c r="CR48" s="170" t="str">
        <f>'回答結果（マスタ）'!CQ48</f>
        <v/>
      </c>
      <c r="CS48" s="170" t="str">
        <f>'回答結果（マスタ）'!CR48</f>
        <v/>
      </c>
      <c r="CT48" s="170" t="str">
        <f>'回答結果（マスタ）'!CS48</f>
        <v/>
      </c>
      <c r="CU48" s="170" t="str">
        <f>'回答結果（マスタ）'!CT48</f>
        <v/>
      </c>
      <c r="CV48" s="170" t="str">
        <f>'回答結果（マスタ）'!CU48</f>
        <v/>
      </c>
      <c r="CW48" s="170" t="str">
        <f>'回答結果（マスタ）'!CV48</f>
        <v>０件</v>
      </c>
      <c r="CX48" s="170" t="str">
        <f>'回答結果（マスタ）'!CW48</f>
        <v>０件</v>
      </c>
      <c r="CY48" s="170" t="str">
        <f>'回答結果（マスタ）'!CX48</f>
        <v>無し</v>
      </c>
      <c r="CZ48" s="170" t="str">
        <f>'回答結果（マスタ）'!CY48</f>
        <v/>
      </c>
      <c r="DA48" s="170" t="str">
        <f>'回答結果（マスタ）'!CZ48</f>
        <v/>
      </c>
      <c r="DB48" s="170" t="str">
        <f>'回答結果（マスタ）'!DA48</f>
        <v/>
      </c>
      <c r="DC48" s="170" t="str">
        <f>'回答結果（マスタ）'!DB48</f>
        <v/>
      </c>
      <c r="DD48" s="170" t="str">
        <f>'回答結果（マスタ）'!DC48</f>
        <v/>
      </c>
      <c r="DE48" s="170" t="str">
        <f>'回答結果（マスタ）'!DD48</f>
        <v/>
      </c>
      <c r="DF48" s="170" t="str">
        <f>'回答結果（マスタ）'!DE48</f>
        <v/>
      </c>
      <c r="DG48" s="170" t="str">
        <f>'回答結果（マスタ）'!DF48</f>
        <v>日本国の裁判所</v>
      </c>
      <c r="DH48" s="170" t="str">
        <f>'回答結果（マスタ）'!DG48</f>
        <v>日本法</v>
      </c>
      <c r="DI48" s="170" t="str">
        <f>'回答結果（マスタ）'!DH48</f>
        <v>はい</v>
      </c>
      <c r="DJ48" s="170" t="str">
        <f>'回答結果（マスタ）'!DI48</f>
        <v>はい</v>
      </c>
      <c r="DK48" s="170" t="str">
        <f>'回答結果（マスタ）'!DJ48</f>
        <v>契約内容に基づく</v>
      </c>
      <c r="DL48" s="170" t="str">
        <f>'回答結果（マスタ）'!DK48</f>
        <v/>
      </c>
      <c r="DM48" s="170" t="str">
        <f>'回答結果（マスタ）'!DL48</f>
        <v/>
      </c>
      <c r="DN48" s="170" t="str">
        <f>'回答結果（マスタ）'!DM48</f>
        <v/>
      </c>
      <c r="DO48" s="170" t="str">
        <f>'回答結果（マスタ）'!DN48</f>
        <v/>
      </c>
      <c r="DP48" s="170" t="str">
        <f>'回答結果（マスタ）'!DO48</f>
        <v/>
      </c>
      <c r="DQ48" s="170" t="str">
        <f>'回答結果（マスタ）'!DP48</f>
        <v/>
      </c>
      <c r="DR48" s="170" t="str">
        <f>'回答結果（マスタ）'!DQ48</f>
        <v/>
      </c>
      <c r="DS48" s="170" t="str">
        <f>'回答結果（マスタ）'!DR48</f>
        <v/>
      </c>
      <c r="DT48" s="170" t="str">
        <f>'回答結果（マスタ）'!DS48</f>
        <v/>
      </c>
      <c r="DU48" s="170" t="str">
        <f>'回答結果（マスタ）'!DT48</f>
        <v/>
      </c>
      <c r="DV48" s="170" t="str">
        <f>'回答結果（マスタ）'!DU48</f>
        <v/>
      </c>
      <c r="DW48" s="170" t="str">
        <f>'回答結果（マスタ）'!DV48</f>
        <v>技術部　鈴木栞</v>
      </c>
      <c r="DX48" s="170" t="str">
        <f>'回答結果（マスタ）'!DW48</f>
        <v>ギジュツブ　スズキシオリ</v>
      </c>
      <c r="DY48" s="170" t="str">
        <f>'回答結果（マスタ）'!DX48</f>
        <v>s-kondou@chiko.co.jp</v>
      </c>
      <c r="DZ48" s="170" t="str">
        <f>'回答結果（マスタ）'!DY48</f>
        <v>個人情報の取扱いに同意する</v>
      </c>
      <c r="EA48" s="170" t="str">
        <f>'回答結果（マスタ）'!DZ48</f>
        <v>著作権の取扱いに同意する</v>
      </c>
      <c r="EB48" s="170" t="str">
        <f>'回答結果（マスタ）'!EA48</f>
        <v>同意する</v>
      </c>
      <c r="EC48" s="170" t="str">
        <f>'回答結果（マスタ）'!EB48</f>
        <v>確認しました</v>
      </c>
    </row>
    <row r="49" spans="2:133" ht="75.650000000000006" customHeight="1" x14ac:dyDescent="0.55000000000000004">
      <c r="B49" s="139"/>
      <c r="C49" s="168">
        <f>'回答結果（マスタ）'!B49</f>
        <v>46</v>
      </c>
      <c r="D49" s="169">
        <f>'回答結果（マスタ）'!C49</f>
        <v>45317.636111111111</v>
      </c>
      <c r="E49" s="169">
        <f>'回答結果（マスタ）'!D49</f>
        <v>45320.650613425925</v>
      </c>
      <c r="F49" s="170" t="str">
        <f>'回答結果（マスタ）'!E49</f>
        <v>anonymous</v>
      </c>
      <c r="G49" s="170" t="str">
        <f>'回答結果（マスタ）'!F49</f>
        <v/>
      </c>
      <c r="H49" s="170" t="str">
        <f>'回答結果（マスタ）'!G49</f>
        <v/>
      </c>
      <c r="I49" s="171" t="str">
        <f>'回答結果（マスタ）'!H49</f>
        <v>エヌ・ティ・ティ・コミュニケーションズ株式会社</v>
      </c>
      <c r="J49" s="171" t="str">
        <f>'回答結果（マスタ）'!I49</f>
        <v>エヌティティコミュニケーションズ</v>
      </c>
      <c r="K49" s="171" t="str">
        <f>'回答結果（マスタ）'!J49</f>
        <v>日本国</v>
      </c>
      <c r="L49" s="171" t="str">
        <f>'回答結果（マスタ）'!K49</f>
        <v>7010001064648</v>
      </c>
      <c r="M49" s="171" t="str">
        <f>'回答結果（マスタ）'!L49</f>
        <v>300⼈超</v>
      </c>
      <c r="N49" s="171" t="str">
        <f>'回答結果（マスタ）'!M49</f>
        <v>３億円超</v>
      </c>
      <c r="O49" s="171" t="str">
        <f>'回答結果（マスタ）'!N49</f>
        <v>東京都千代田区大手町2-3-1 大手町プレイスウエストタワー</v>
      </c>
      <c r="P49" s="171" t="str">
        <f>'回答結果（マスタ）'!O49</f>
        <v>https://www.ntt.com/index.html</v>
      </c>
      <c r="Q49" s="171" t="str">
        <f>'回答結果（マスタ）'!P49</f>
        <v>中央省庁（全省庁統一資格）;都道府県;市区町村;</v>
      </c>
      <c r="R49" s="171" t="str">
        <f>'回答結果（マスタ）'!Q49</f>
        <v>全国;</v>
      </c>
      <c r="S49" s="171" t="str">
        <f>'回答結果（マスタ）'!R49</f>
        <v>自律型ドローンを用いたインフラ点検支援サービス</v>
      </c>
      <c r="T49" s="171" t="str">
        <f>'回答結果（マスタ）'!S49</f>
        <v/>
      </c>
      <c r="U49" s="171" t="str">
        <f>'回答結果（マスタ）'!T49</f>
        <v>Skydio社ドローン（Skydio 2/2+, Skydio X2E, Skydio X10）を用いたインフラ点検の支援サービスです。インフラ点検での活用を想定した静止画・動画の撮影、撮影データからひびわれ検出や点群データ、３Dモデル、オルソ画像を提供致します。</v>
      </c>
      <c r="V49" s="171" t="str">
        <f>'回答結果（マスタ）'!U49</f>
        <v>https://www.docomosky.jp/skydio/</v>
      </c>
      <c r="W49" s="171" t="str">
        <f>'回答結果（マスタ）'!V49</f>
        <v/>
      </c>
      <c r="X49" s="171" t="str">
        <f>'回答結果（マスタ）'!W49</f>
        <v/>
      </c>
      <c r="Y49" s="171" t="str">
        <f>'回答結果（マスタ）'!X49</f>
        <v>１つの要素技術により構成される</v>
      </c>
      <c r="Z49" s="171" t="str">
        <f>'回答結果（マスタ）'!Y49</f>
        <v>Skydio, Inc.</v>
      </c>
      <c r="AA49" s="171" t="str">
        <f>'回答結果（マスタ）'!Z49</f>
        <v>スカイディオインク</v>
      </c>
      <c r="AB49" s="171" t="str">
        <f>'回答結果（マスタ）'!AA49</f>
        <v>0000000000000</v>
      </c>
      <c r="AC49" s="171" t="str">
        <f>'回答結果（マスタ）'!AB49</f>
        <v>米国</v>
      </c>
      <c r="AD49" s="171">
        <f>'回答結果（マスタ）'!AC49</f>
        <v>0</v>
      </c>
      <c r="AE49" s="171">
        <f>'回答結果（マスタ）'!AD49</f>
        <v>0</v>
      </c>
      <c r="AF49" s="171">
        <f>'回答結果（マスタ）'!AE49</f>
        <v>0</v>
      </c>
      <c r="AG49" s="171">
        <f>'回答結果（マスタ）'!AF49</f>
        <v>0</v>
      </c>
      <c r="AH49" s="171">
        <f>'回答結果（マスタ）'!AG49</f>
        <v>0</v>
      </c>
      <c r="AI49" s="171">
        <f>'回答結果（マスタ）'!AH49</f>
        <v>0</v>
      </c>
      <c r="AJ49" s="170">
        <f>'回答結果（マスタ）'!AI49</f>
        <v>0</v>
      </c>
      <c r="AK49" s="171">
        <f>'回答結果（マスタ）'!AJ49</f>
        <v>0</v>
      </c>
      <c r="AL49" s="171">
        <f>'回答結果（マスタ）'!AK49</f>
        <v>0</v>
      </c>
      <c r="AM49" s="171">
        <f>'回答結果（マスタ）'!AL49</f>
        <v>0</v>
      </c>
      <c r="AN49" s="171">
        <f>'回答結果（マスタ）'!AM49</f>
        <v>0</v>
      </c>
      <c r="AO49" s="171">
        <f>'回答結果（マスタ）'!AN49</f>
        <v>0</v>
      </c>
      <c r="AP49" s="171">
        <f>'回答結果（マスタ）'!AO49</f>
        <v>0</v>
      </c>
      <c r="AQ49" s="170">
        <f>'回答結果（マスタ）'!AP49</f>
        <v>0</v>
      </c>
      <c r="AR49" s="171">
        <f>'回答結果（マスタ）'!AQ49</f>
        <v>0</v>
      </c>
      <c r="AS49" s="171" t="str">
        <f>'回答結果（マスタ）'!AR49</f>
        <v/>
      </c>
      <c r="AT49" s="171" t="str">
        <f>'回答結果（マスタ）'!AS49</f>
        <v/>
      </c>
      <c r="AU49" s="171" t="str">
        <f>'回答結果（マスタ）'!AT49</f>
        <v/>
      </c>
      <c r="AV49" s="171" t="str">
        <f>'回答結果（マスタ）'!AU49</f>
        <v/>
      </c>
      <c r="AW49" s="171" t="str">
        <f>'回答結果（マスタ）'!AV49</f>
        <v/>
      </c>
      <c r="AX49" s="170" t="str">
        <f>'回答結果（マスタ）'!AW49</f>
        <v/>
      </c>
      <c r="AY49" s="171" t="str">
        <f>'回答結果（マスタ）'!AX49</f>
        <v/>
      </c>
      <c r="AZ49" s="171" t="str">
        <f>'回答結果（マスタ）'!AY49</f>
        <v/>
      </c>
      <c r="BA49" s="171" t="str">
        <f>'回答結果（マスタ）'!AZ49</f>
        <v/>
      </c>
      <c r="BB49" s="171" t="str">
        <f>'回答結果（マスタ）'!BA49</f>
        <v/>
      </c>
      <c r="BC49" s="171" t="str">
        <f>'回答結果（マスタ）'!BB49</f>
        <v/>
      </c>
      <c r="BD49" s="171" t="str">
        <f>'回答結果（マスタ）'!BC49</f>
        <v/>
      </c>
      <c r="BE49" s="170" t="str">
        <f>'回答結果（マスタ）'!BD49</f>
        <v/>
      </c>
      <c r="BF49" s="171" t="str">
        <f>'回答結果（マスタ）'!BE49</f>
        <v/>
      </c>
      <c r="BG49" s="171" t="str">
        <f>'回答結果（マスタ）'!BF49</f>
        <v/>
      </c>
      <c r="BH49" s="171" t="str">
        <f>'回答結果（マスタ）'!BG49</f>
        <v/>
      </c>
      <c r="BI49" s="171" t="str">
        <f>'回答結果（マスタ）'!BH49</f>
        <v/>
      </c>
      <c r="BJ49" s="171" t="str">
        <f>'回答結果（マスタ）'!BI49</f>
        <v/>
      </c>
      <c r="BK49" s="171" t="str">
        <f>'回答結果（マスタ）'!BJ49</f>
        <v/>
      </c>
      <c r="BL49" s="170" t="str">
        <f>'回答結果（マスタ）'!BK49</f>
        <v/>
      </c>
      <c r="BM49" s="171" t="str">
        <f>'回答結果（マスタ）'!BL49</f>
        <v/>
      </c>
      <c r="BN49" s="171" t="str">
        <f>'回答結果（マスタ）'!BM49</f>
        <v>有</v>
      </c>
      <c r="BO49" s="171" t="str">
        <f>'回答結果（マスタ）'!BN49</f>
        <v>土木構造物（道路、トンネル、橋梁、導管等の埋設物、等）;建築物（家屋、事業所、工場、畜舎、倉庫、等）;設備（建築設備、水道設備、製造設備、防災設備、等）;</v>
      </c>
      <c r="BP49" s="171" t="str">
        <f>'回答結果（マスタ）'!BO49</f>
        <v>静止画や動画データ;</v>
      </c>
      <c r="BQ49" s="171" t="str">
        <f>'回答結果（マスタ）'!BP49</f>
        <v>機器を確認対象の付近に一時的に設置（仮設）;事前に設定したルートに基づき自律移動;操作用機器（コントローラー）と観測機器（ドローン、移動ロボット、等）を無線接続し、現場の担当者により遠隔操作;</v>
      </c>
      <c r="BR49" s="171" t="str">
        <f>'回答結果（マスタ）'!BQ49</f>
        <v>レベル3：実装（製品・サービスとして提供されている）</v>
      </c>
      <c r="BS49" s="171" t="str">
        <f>'回答結果（マスタ）'!BR49</f>
        <v>コントローラとドローンをWiFi接続し、ドローンに搭載した可視光カメラ、サーマルカメラ (Skydio X2E/X10のみ)を活用しインフラ設備などを撮影する。撮影は観測機器の可視光カメラをで撮影し、解析ソフトウェアを用いることで点群データや3Dモデルなどの生成が可能。さらにGNSS環境が取得しづらい環境などでは自律飛行型ドローンに備え付けられているナビゲーションカメラの情報をもとにしたVisual SLAMに基づく飛行をすることで立体的な構造物であっても自動的にルート設計、自動飛行・撮影が可能。いずれの場合も360°障害物検知が有効となり、飛行ルート上に障害物がある場合、自律的に検知・回避しミッションを継続する。</v>
      </c>
      <c r="BT49" s="171" t="str">
        <f>'回答結果（マスタ）'!BS49</f>
        <v>機器名：Skydio 2
・サイズ（長さ(22.3cm)×幅(27.3cm)×高さ(7.4cm)） 
・重量（775g）・稼働時間（最大23分）
・移動速度（58km/h） ・制御可能距離（0.4km）
・操作性（前後/左右/上下）
・動作環境温度（-5℃～40℃）
・リモートID適合状況（適合している）
機器名：Skydio 2+
・サイズ（長さ(22.9cm)×幅(27.4cm)×高さ(12.6cm)） 
・重量（800g）・稼働時間（最大27分）
※他項目はSkydio2と同じ
機器名：Skydio X2E
・サイズ（長さ(66.3cm)×幅(56.9cm)×高さ(21.1cm)） 
・重量（1325g）・稼働時間（最大35分）
・移動速度（40km/h） ・制御可能距離（0.4km）
・操作性（前後/左右/上下）
・動作環境温度（-5℃～40℃）
・リモートID適合状況（適合している）
機器名：Skydio X10
・サイズ（長さ(65.0cm)×幅(78.9cm)×高さ(14.4cm)） 
・重量（2.11kg）・稼働時間（最大40分）
・移動速度（72km/h） ・制御可能距離（※LTE対応予定）
・操作性（前後/左右/上下）
・防水等級（IPX5） ・防塵等級（IP5X）
・動作環境温度（-20℃～45℃）
・リモートID適合状況（適合している）</v>
      </c>
      <c r="BU49" s="171" t="str">
        <f>'回答結果（マスタ）'!BT49</f>
        <v>機器名：Skydio 2/Skydio 2+/Skydio X2E
・最大解像度（12MP/4K）・フレームレート（60fps）
・ズーム（デジタル3倍）
機器名：Skydio X10
・最大解像度（最大64MP/K）・フレームレート（fps）
・ズーム（デジタル倍）
・防水等級（IPX5） ・防塵等級（IP5X）
機器名：Skydio X2E/Skydio X10
・サーマルカメラ搭載</v>
      </c>
      <c r="BV49" s="171" t="str">
        <f>'回答結果（マスタ）'!BU49</f>
        <v>有</v>
      </c>
      <c r="BW49" s="171" t="str">
        <f>'回答結果（マスタ）'!BV49</f>
        <v>過去データと取得したデータとの差分分析をすることで、経年劣化状況（亀裂、傷、欠損、動作異常、異音、異常振動、温度異常、漏えい電流、漏えいガス、等）を検出;</v>
      </c>
      <c r="BX49" s="171" t="str">
        <f>'回答結果（マスタ）'!BW49</f>
        <v>レベル3：実装（製品・サービスとして提供されている）</v>
      </c>
      <c r="BY49" s="171" t="str">
        <f>'回答結果（マスタ）'!BX49</f>
        <v>過去データと現在データをビューアで重ねて表示して差分を検知する</v>
      </c>
      <c r="BZ49" s="171" t="str">
        <f>'回答結果（マスタ）'!BY49</f>
        <v>取得していない;</v>
      </c>
      <c r="CA49" s="171" t="str">
        <f>'回答結果（マスタ）'!BZ49</f>
        <v>両方取得していない</v>
      </c>
      <c r="CB49" s="171" t="str">
        <f>'回答結果（マスタ）'!CA49</f>
        <v/>
      </c>
      <c r="CC49" s="170" t="str">
        <f>'回答結果（マスタ）'!CB49</f>
        <v/>
      </c>
      <c r="CD49" s="171" t="str">
        <f>'回答結果（マスタ）'!CC49</f>
        <v/>
      </c>
      <c r="CE49" s="171" t="str">
        <f>'回答結果（マスタ）'!CD49</f>
        <v/>
      </c>
      <c r="CF49" s="171" t="str">
        <f>'回答結果（マスタ）'!CE49</f>
        <v>国内外発刊のガイドラインに準拠した脆弱性検査を実施している</v>
      </c>
      <c r="CG49" s="170" t="str">
        <f>'回答結果（マスタ）'!CF49</f>
        <v>NISTセキュリティガイドライン</v>
      </c>
      <c r="CH49" s="170" t="str">
        <f>'回答結果（マスタ）'!CG49</f>
        <v>問い合わせ中;脆弱性スキャン　※パッチの適用状況等を診断する;ペネトレーションテスト　※疑似的な攻撃を試みることで攻撃への耐性を確認する;静的アプリケーション・セキュリティ・テスト　※ソースコードのコーディングを分析し、脆弱性を検出する;動的アプリケーション・セキュリティ・テスト　※実行されるアプリケーションに対し、攻撃を仕掛け、脆弱性を検出する;</v>
      </c>
      <c r="CI49" s="170" t="str">
        <f>'回答結果（マスタ）'!CH49</f>
        <v/>
      </c>
      <c r="CJ49" s="170" t="str">
        <f>'回答結果（マスタ）'!CI49</f>
        <v/>
      </c>
      <c r="CK49" s="171" t="str">
        <f>'回答結果（マスタ）'!CJ49</f>
        <v>米国</v>
      </c>
      <c r="CL49" s="171" t="str">
        <f>'回答結果（マスタ）'!CK49</f>
        <v>非公開</v>
      </c>
      <c r="CM49" s="170" t="str">
        <f>'回答結果（マスタ）'!CL49</f>
        <v>【管理者権限機能】一般ユーザから管理者権限へ昇格させる機能を有している、または、管理者権限で動作するように設計されている（例）ID管理システム、等;【コンピューティングリソース等に対するアクセス権限機能】コンピューティングリソース（CPU、メモリ、ストレージ）、または、ネットワークにアクセスする権限を有している（例） OS、ハイパーバイザー（仮想化基盤ソフトウェア）、 等;【データ等へのアクセス制御機能】データへのアクセスを制御するよう設計されている、また、システムやデバイスを制御する機能へのアクセスを制御するように設計されている（例）バックアップサービス、リカバリマネージャー、NAS、SAN、等;【ネットワーク制御・ウィルス対策に関する機能】ネットワーク制御・管理に関する機能やウィルス対策などのセキュリティに関する機能を有している（例）DNSリゾルバ、DNSサーバ、ウィルス対策ソフトウェア、暗号化ソフトウェア、等;【セキュリティの境界外で動作する機能】セキュリティ対策が施されている境界の外側で動作する機能を有する（例）ファイアウォール、IDS（不正侵入検知システム）/IPS（不正侵入防止システム）、等;</v>
      </c>
      <c r="CN49" s="170" t="str">
        <f>'回答結果（マスタ）'!CM49</f>
        <v>【アクセス権限管理】ソフトウェア及びプラットフォームのユーザーに対し認証機能を使用し、ユーザーごとに扱うデータのトランザクションに係るリスクを踏まえ、アクセス権限を管理している（例）多要素認証機能、シングルサインオン機能、等;【アクセス元の識別、対処】ソフトウェア及びプラットフォームにアクセスするサービスごとに識別・認証し、システム内での通信や情報のやり取りが正当なサービスやアプリケーションとの間で行われ不正なアクセスや通信を防止するよう管理している;【付与する権限の最小化】ソフトウェア及びプラットフォームへのアクセス権はユーザーごとに必要最低限の範囲で付与し、重要な資産への不正アクセスを防止している（例）アクセス権管理専用のプラットフォームを使用し個々の管理者を識別している、等;【ネットワークの保護】ソフトウェア、プラットフォーム及び関連データへの直接アクセスを最小限に抑えるため、ネットワークを保護している（例）インターネットと社内基幹系業務システムとの分離（ネットワーク分離）、プロキシの利用、SDP（Software Defined Perimeter）の利用、ファイアウォールの利用、リモートアクセス管理の実施、等;</v>
      </c>
      <c r="CO49" s="170" t="str">
        <f>'回答結果（マスタ）'!CN49</f>
        <v>【データ（資産）の特定、ラベル付け・保護】データ資産の特定、重要度と影響で分類、管理ポリシーの策定を実施の上、データ侵害への対応（例：暗号化制御、データ難読化対応等）、攻撃時の回復手順策定を実施している;【付与する権限の最小化、アクセスレベルの設定】データ資産への不正なアクセスを防止するため、ユーザーに必要最小範囲へのアクセス権の付与や職掌権限にもとづく適切なアクセスレベルの設定を実施している（例）属性情報ベースのアクセス権制御（ABAC）等;【データの暗号化】ローカルストレージ上で保存され外部へ送信されるデータに対して、不正アクセスを防止するための認証、暗号化を施している。また、デバイスへの物理的なセキュリティの確保、損傷ファイルのリカバリ手順の策定、構成管理などを実施している;【通信の暗号化】ネットワークに対する不正な接続を防止するための適切な対策を実施している。また、データを送受信するにあたり、脆弱性の少ないプロトコルを使用している（例）TLS 1.3プロトコルの利用 等;【データのバックアップ】障害発生時、迅速な復旧作業が可能となるよう障害時対応計画を策定し、その有効性を確認している。また、データ消失等の事態に備え、バックアップ及びリストアの仕組みを実装し、その有効性を確認している;</v>
      </c>
      <c r="CP49" s="170" t="str">
        <f>'回答結果（マスタ）'!CO49</f>
        <v>ソフトウェア・コンポーネントを管理している</v>
      </c>
      <c r="CQ49" s="170" t="str">
        <f>'回答結果（マスタ）'!CP49</f>
        <v>プラットフォーム上の全てのソフトウェア（サードパーティ製ソフトウェア、OSSを含む）のソフトウェア・コンポーネントのインベントリ（ソフトウェア部品表（SBOM：software bill of materials））を作成しており、かつ、SBOM データを標準フォーマットで管理している（例）SPDX（Software Package Data Exchange）、CycloneDX、SWID タグ（Software Identification タグ）、等</v>
      </c>
      <c r="CR49" s="170" t="str">
        <f>'回答結果（マスタ）'!CQ49</f>
        <v>【パッチ適用への活用】ソフトウェア・コンポーネントのインベントリ（ソフトウェア部品表（SBOM：software bill of materials））を活用し、効率的に適切なタイミングでパッチ適用を実施している;【構成管理・変更管理プロセスへの活用】プラットフォーム上の全てのソフトウェア（サードパーティ製ソフトウェア、OSSを含む）におけるソフトウェアバージョン、適用済パッチ等の構成に関わる管理（構成管理）、リスクを最小限に抑えつつ情報システムやサービスの変更を実施するためのプロセス（変更管理）にソフトウェア・コンポーネントのインベントリ（ソフトウェア部品表（SBOM：software bill of materials））を活用している;【リスク評価への活用】プラットフォーム上の全てのソフトウェア（サードパーティ製ソフトウェア、OSSを含む）について、ソフトウェア・コンポーネントのインベントリ（ソフトウェア部品表（SBOM：software bill of materials））を活用し、脆弱性や OSS ライセンス等に関わるリスクを評価している;</v>
      </c>
      <c r="CS49" s="170" t="str">
        <f>'回答結果（マスタ）'!CR49</f>
        <v/>
      </c>
      <c r="CT49" s="170" t="str">
        <f>'回答結果（マスタ）'!CS49</f>
        <v>【イベントログ等の収集・活用】監査記録やログ記録がポリシーに従って決定、文書化され、ログ収集機能を実装している。また、その収集記録をレビューし、日常監視やセキュリティインシデント検知、運用改善等に活用している;【アクセス元の監視（脅威の検知）と対処する仕組みの実装等】管理・許可されていないソフトウェア、権限のない人員・デバイスの接続を監視・検知し、これに対応するためのポリシーと仕組みを実装している;【データ保護に関わる対策の実施】データの漏洩・改ざんを防止するため、悪質なコードの実行等の攻撃についてモニタリングを実施している。また、検知したイベントを分析し、攻撃の標的及び手法を理解するために活用している;【ネットワークに関わる対策の実施】不正侵入等を防ぐため、ネットワークデバイスの脆弱性に対してセキュリティ対策を実施している （例）ファイアウォールの設定、境界保護、トラフィックの監視、暗号化された新型プロトコルの利用、等;【人（要員）に関わる対策の実施（教育等）】セキュリティインシデントの発生時を想定して、対応方針・手順の策定、人材育成を実施している （例）対応計画や復旧計画の策定・評価、緊急時対応訓練、セキュリティ管理人材の育成研修プラットフォーム上のソフトウェアのセキュリティイベントを監視している、等;</v>
      </c>
      <c r="CU49" s="170" t="str">
        <f>'回答結果（マスタ）'!CT49</f>
        <v>【画一的なトレーニングの実施】全社員に対し、画一的なトレーニングを実施している（例）全社員に対し、セキュリティに関わる意識の向上を目的としたトレーニングを実施している、実際の出来事やインシデントをシミュレートした実践的なトレーニングを実施している、等;【ロール（役割）に基づくトレーニングの実施】ロールベースでのトレーニングを実施している（例）管理者としての役割や職務内容に基づくトレーニングを実施している、セキュリティインシデント発生時に管理者に期待される振る舞いを念頭に置いたトレーニングを実施している、等;【継続的な改善を目的としたトレーニングの実施】継続的な改善を目的としたトレーニングを実施している（例）トレーニング結果を定量的な数値等で評価し、適宜トレーニング内容の改善を行いつつ、継続的にトレーニングを実施している、等;</v>
      </c>
      <c r="CV49" s="170" t="str">
        <f>'回答結果（マスタ）'!CU49</f>
        <v>【設計段階からのセキュリティ対策の取り込み】脅威モデリング手法を用いて設計レベルのセキュリティに関する問題を特定し、主要なテスト対象または見落とされる可能性のあるテスト対象を特定している;【静的解析の実施】静的解析（コードベースでの分析）を実施している（例）コードスキャナーを使用して主要なバグを検出している、ハードコードされたパスワードや暗号鍵等がないかを確認している、等;【動的解析の実施】動的解析（実際にプログラムを実行し分析）を実施している（例）テストケースに基づきブラックボックステストを実施している、リグレッションテストを実施している、ソフトウェアがWebサービスを提供する場合はWeb アプリケーションスキャナーなどを使用して脆弱性を検出している、等;【コンポーネント（ソフトウェアを構成する部品・構成要素）の把握・適切な管理】ソフトウェアに含まれているコンポーネント（OSS等の外部ソース含む）について、脆弱性データベース等を活用し脆弱性を継続的に監視している;【継続的な改善対応】検証の結果見つかったバグを修正し、かつ開発プロセスの早い段階でバグを発見し修正するために必要なプロセスの改善を実施している;</v>
      </c>
      <c r="CW49" s="171" t="str">
        <f>'回答結果（マスタ）'!CV49</f>
        <v>10件以上</v>
      </c>
      <c r="CX49" s="171" t="str">
        <f>'回答結果（マスタ）'!CW49</f>
        <v>1件</v>
      </c>
      <c r="CY49" s="171" t="str">
        <f>'回答結果（マスタ）'!CX49</f>
        <v>点検現場での実証/実装例
①実施者：エヌ・ティ・ティ・コミュニケーションズ株式会社、株式会社建設技術研究所（実施協力）
②概要：砂防堰堤の撮影データを3Dモデル化し、経年や災害被害による変状を確認できた
③参考URL：https://www.docomosky.jp/skydio/skydio-3d-scan/</v>
      </c>
      <c r="CZ49" s="171" t="str">
        <f>'回答結果（マスタ）'!CY49</f>
        <v/>
      </c>
      <c r="DA49" s="171" t="str">
        <f>'回答結果（マスタ）'!CZ49</f>
        <v/>
      </c>
      <c r="DB49" s="171" t="str">
        <f>'回答結果（マスタ）'!DA49</f>
        <v>個別お見積り</v>
      </c>
      <c r="DC49" s="171" t="str">
        <f>'回答結果（マスタ）'!DB49</f>
        <v/>
      </c>
      <c r="DD49" s="171" t="str">
        <f>'回答結果（マスタ）'!DC49</f>
        <v/>
      </c>
      <c r="DE49" s="171" t="str">
        <f>'回答結果（マスタ）'!DD49</f>
        <v>Skydio 2+/Skydio X2E
・雨天、濃霧での飛行不可
・風速11m/s以上は飛行不可
　※風速5m/s 以上での飛行は推奨されません
・夜間での飛行不可（X2Eは飛行可能 ※屋外のみ）</v>
      </c>
      <c r="DF49" s="171" t="str">
        <f>'回答結果（マスタ）'!DE49</f>
        <v>NTTコミュニケーションズには日本初含め4名のSkydio Master Instructor (Skydio製品に精通したとSkydio社が認定したInstructor)が在籍し、認定講習、運用ガイドなどを通じお客様の実装を支援しております。メディア掲載としては下記が挙げられます。
・「非GNSS環境下における構造物の画像撮影手法の紹介」検査技術  2022年8月号
・「ドローンの全自動運転を支援する遠隔操縦•自動巡回ソリューション」月刊計装 2023年5月号
・「障害物回避技術を有する自律飛行型ドローンを使った橋梁現場での取組みとその効果」積算資料公表価格版 2023年10月号</v>
      </c>
      <c r="DG49" s="171" t="str">
        <f>'回答結果（マスタ）'!DF49</f>
        <v>日本国の裁判所</v>
      </c>
      <c r="DH49" s="171" t="str">
        <f>'回答結果（マスタ）'!DG49</f>
        <v>日本法</v>
      </c>
      <c r="DI49" s="170" t="str">
        <f>'回答結果（マスタ）'!DH49</f>
        <v>はい</v>
      </c>
      <c r="DJ49" s="170" t="str">
        <f>'回答結果（マスタ）'!DI49</f>
        <v>はい</v>
      </c>
      <c r="DK49" s="171" t="str">
        <f>'回答結果（マスタ）'!DJ49</f>
        <v>お客様との契約条件による</v>
      </c>
      <c r="DL49" s="171" t="str">
        <f>'回答結果（マスタ）'!DK49</f>
        <v/>
      </c>
      <c r="DM49" s="171" t="str">
        <f>'回答結果（マスタ）'!DL49</f>
        <v/>
      </c>
      <c r="DN49" s="171" t="str">
        <f>'回答結果（マスタ）'!DM49</f>
        <v/>
      </c>
      <c r="DO49" s="171" t="str">
        <f>'回答結果（マスタ）'!DN49</f>
        <v/>
      </c>
      <c r="DP49" s="171" t="str">
        <f>'回答結果（マスタ）'!DO49</f>
        <v/>
      </c>
      <c r="DQ49" s="171" t="str">
        <f>'回答結果（マスタ）'!DP49</f>
        <v/>
      </c>
      <c r="DR49" s="171" t="str">
        <f>'回答結果（マスタ）'!DQ49</f>
        <v/>
      </c>
      <c r="DS49" s="171" t="str">
        <f>'回答結果（マスタ）'!DR49</f>
        <v/>
      </c>
      <c r="DT49" s="171" t="str">
        <f>'回答結果（マスタ）'!DS49</f>
        <v/>
      </c>
      <c r="DU49" s="171" t="str">
        <f>'回答結果（マスタ）'!DT49</f>
        <v/>
      </c>
      <c r="DV49" s="171" t="str">
        <f>'回答結果（マスタ）'!DU49</f>
        <v/>
      </c>
      <c r="DW49" s="171" t="str">
        <f>'回答結果（マスタ）'!DV49</f>
        <v>5G&amp;IoT部ドローンサービス部門　docomoskyチーム</v>
      </c>
      <c r="DX49" s="171" t="str">
        <f>'回答結果（マスタ）'!DW49</f>
        <v>ファイブジーアンドアイオーティブドローンサービスブモン　ドコモスカイチーム</v>
      </c>
      <c r="DY49" s="171" t="str">
        <f>'回答結果（マスタ）'!DX49</f>
        <v>050-3464-6525　平日10:00～17:00
infra-drones@ml.ntt.com</v>
      </c>
      <c r="DZ49" s="170" t="str">
        <f>'回答結果（マスタ）'!DY49</f>
        <v>個人情報の取扱いに同意する</v>
      </c>
      <c r="EA49" s="170" t="str">
        <f>'回答結果（マスタ）'!DZ49</f>
        <v>著作権の取扱いに同意する</v>
      </c>
      <c r="EB49" s="170" t="str">
        <f>'回答結果（マスタ）'!EA49</f>
        <v>同意する</v>
      </c>
      <c r="EC49" s="170" t="str">
        <f>'回答結果（マスタ）'!EB49</f>
        <v>確認しました</v>
      </c>
    </row>
    <row r="50" spans="2:133" ht="75.650000000000006" customHeight="1" x14ac:dyDescent="0.55000000000000004">
      <c r="B50" s="139"/>
      <c r="C50" s="168">
        <f>'回答結果（マスタ）'!B50</f>
        <v>47</v>
      </c>
      <c r="D50" s="169">
        <f>'回答結果（マスタ）'!C50</f>
        <v>45320.624201388891</v>
      </c>
      <c r="E50" s="169">
        <f>'回答結果（マスタ）'!D50</f>
        <v>45320.656898148147</v>
      </c>
      <c r="F50" s="170" t="str">
        <f>'回答結果（マスタ）'!E50</f>
        <v>anonymous</v>
      </c>
      <c r="G50" s="170" t="str">
        <f>'回答結果（マスタ）'!F50</f>
        <v/>
      </c>
      <c r="H50" s="170" t="str">
        <f>'回答結果（マスタ）'!G50</f>
        <v/>
      </c>
      <c r="I50" s="171" t="str">
        <f>'回答結果（マスタ）'!H50</f>
        <v>株式会社アイ・ロボティクス</v>
      </c>
      <c r="J50" s="171" t="str">
        <f>'回答結果（マスタ）'!I50</f>
        <v>株式会社アイ・ロボティクス</v>
      </c>
      <c r="K50" s="171" t="str">
        <f>'回答結果（マスタ）'!J50</f>
        <v>日本国</v>
      </c>
      <c r="L50" s="171" t="str">
        <f>'回答結果（マスタ）'!K50</f>
        <v>9011101078734</v>
      </c>
      <c r="M50" s="171" t="str">
        <f>'回答結果（マスタ）'!L50</f>
        <v>50⼈以下</v>
      </c>
      <c r="N50" s="171" t="str">
        <f>'回答結果（マスタ）'!M50</f>
        <v>１億円超３億円以下</v>
      </c>
      <c r="O50" s="171" t="str">
        <f>'回答結果（マスタ）'!N50</f>
        <v>東京都渋谷区道玄坂１丁目１６番６号</v>
      </c>
      <c r="P50" s="171" t="str">
        <f>'回答結果（マスタ）'!O50</f>
        <v>https://irobotics.jp</v>
      </c>
      <c r="Q50" s="171" t="str">
        <f>'回答結果（マスタ）'!P50</f>
        <v>無し;</v>
      </c>
      <c r="R50" s="171" t="str">
        <f>'回答結果（マスタ）'!Q50</f>
        <v>全国;</v>
      </c>
      <c r="S50" s="171" t="str">
        <f>'回答結果（マスタ）'!R50</f>
        <v>包括的ドローン点検サービス</v>
      </c>
      <c r="T50" s="171" t="str">
        <f>'回答結果（マスタ）'!S50</f>
        <v/>
      </c>
      <c r="U50" s="171" t="str">
        <f>'回答結果（マスタ）'!T50</f>
        <v>⼩型で軽量なマイクロドローンを⽤いて、今まで⼈では⾒ることができなかった狭い場所や、⾜場を組むことでしか⾒ることができなかった⾼所の調査点検を安全かつスピーディーに実現します。⾜場費⽤の削減、⼯場稼働停⽌時間減、作業員の安全確保などに貢献することができます。</v>
      </c>
      <c r="V50" s="171" t="str">
        <f>'回答結果（マスタ）'!U50</f>
        <v xml:space="preserve">https://irobotics.jp/wp/wp-content/uploads/2022/07/service_narrow.pdf </v>
      </c>
      <c r="W50" s="171" t="str">
        <f>'回答結果（マスタ）'!V50</f>
        <v/>
      </c>
      <c r="X50" s="171" t="str">
        <f>'回答結果（マスタ）'!W50</f>
        <v/>
      </c>
      <c r="Y50" s="171" t="str">
        <f>'回答結果（マスタ）'!X50</f>
        <v>１つの要素技術により構成される</v>
      </c>
      <c r="Z50" s="171" t="str">
        <f>'回答結果（マスタ）'!Y50</f>
        <v>株式会社アイ・ロボティクス</v>
      </c>
      <c r="AA50" s="171" t="str">
        <f>'回答結果（マスタ）'!Z50</f>
        <v>アイロボティクス</v>
      </c>
      <c r="AB50" s="171" t="str">
        <f>'回答結果（マスタ）'!AA50</f>
        <v>9011101078734</v>
      </c>
      <c r="AC50" s="171" t="str">
        <f>'回答結果（マスタ）'!AB50</f>
        <v>東京都渋谷区道玄坂１丁目１６番６号</v>
      </c>
      <c r="AD50" s="171">
        <f>'回答結果（マスタ）'!AC50</f>
        <v>0</v>
      </c>
      <c r="AE50" s="171">
        <f>'回答結果（マスタ）'!AD50</f>
        <v>0</v>
      </c>
      <c r="AF50" s="171">
        <f>'回答結果（マスタ）'!AE50</f>
        <v>0</v>
      </c>
      <c r="AG50" s="171">
        <f>'回答結果（マスタ）'!AF50</f>
        <v>0</v>
      </c>
      <c r="AH50" s="171">
        <f>'回答結果（マスタ）'!AG50</f>
        <v>0</v>
      </c>
      <c r="AI50" s="171">
        <f>'回答結果（マスタ）'!AH50</f>
        <v>0</v>
      </c>
      <c r="AJ50" s="170">
        <f>'回答結果（マスタ）'!AI50</f>
        <v>0</v>
      </c>
      <c r="AK50" s="171" t="str">
        <f>'回答結果（マスタ）'!AJ50</f>
        <v/>
      </c>
      <c r="AL50" s="171" t="str">
        <f>'回答結果（マスタ）'!AK50</f>
        <v/>
      </c>
      <c r="AM50" s="171" t="str">
        <f>'回答結果（マスタ）'!AL50</f>
        <v/>
      </c>
      <c r="AN50" s="171" t="str">
        <f>'回答結果（マスタ）'!AM50</f>
        <v/>
      </c>
      <c r="AO50" s="171" t="str">
        <f>'回答結果（マスタ）'!AN50</f>
        <v/>
      </c>
      <c r="AP50" s="171" t="str">
        <f>'回答結果（マスタ）'!AO50</f>
        <v/>
      </c>
      <c r="AQ50" s="170" t="str">
        <f>'回答結果（マスタ）'!AP50</f>
        <v/>
      </c>
      <c r="AR50" s="171" t="str">
        <f>'回答結果（マスタ）'!AQ50</f>
        <v/>
      </c>
      <c r="AS50" s="171" t="str">
        <f>'回答結果（マスタ）'!AR50</f>
        <v/>
      </c>
      <c r="AT50" s="171" t="str">
        <f>'回答結果（マスタ）'!AS50</f>
        <v/>
      </c>
      <c r="AU50" s="171" t="str">
        <f>'回答結果（マスタ）'!AT50</f>
        <v/>
      </c>
      <c r="AV50" s="171" t="str">
        <f>'回答結果（マスタ）'!AU50</f>
        <v/>
      </c>
      <c r="AW50" s="171" t="str">
        <f>'回答結果（マスタ）'!AV50</f>
        <v/>
      </c>
      <c r="AX50" s="170" t="str">
        <f>'回答結果（マスタ）'!AW50</f>
        <v/>
      </c>
      <c r="AY50" s="171" t="str">
        <f>'回答結果（マスタ）'!AX50</f>
        <v/>
      </c>
      <c r="AZ50" s="171" t="str">
        <f>'回答結果（マスタ）'!AY50</f>
        <v/>
      </c>
      <c r="BA50" s="171" t="str">
        <f>'回答結果（マスタ）'!AZ50</f>
        <v/>
      </c>
      <c r="BB50" s="171" t="str">
        <f>'回答結果（マスタ）'!BA50</f>
        <v/>
      </c>
      <c r="BC50" s="171" t="str">
        <f>'回答結果（マスタ）'!BB50</f>
        <v/>
      </c>
      <c r="BD50" s="171" t="str">
        <f>'回答結果（マスタ）'!BC50</f>
        <v/>
      </c>
      <c r="BE50" s="170" t="str">
        <f>'回答結果（マスタ）'!BD50</f>
        <v/>
      </c>
      <c r="BF50" s="171" t="str">
        <f>'回答結果（マスタ）'!BE50</f>
        <v/>
      </c>
      <c r="BG50" s="171" t="str">
        <f>'回答結果（マスタ）'!BF50</f>
        <v/>
      </c>
      <c r="BH50" s="171" t="str">
        <f>'回答結果（マスタ）'!BG50</f>
        <v/>
      </c>
      <c r="BI50" s="171" t="str">
        <f>'回答結果（マスタ）'!BH50</f>
        <v/>
      </c>
      <c r="BJ50" s="171" t="str">
        <f>'回答結果（マスタ）'!BI50</f>
        <v/>
      </c>
      <c r="BK50" s="171" t="str">
        <f>'回答結果（マスタ）'!BJ50</f>
        <v/>
      </c>
      <c r="BL50" s="170" t="str">
        <f>'回答結果（マスタ）'!BK50</f>
        <v/>
      </c>
      <c r="BM50" s="171" t="str">
        <f>'回答結果（マスタ）'!BL50</f>
        <v/>
      </c>
      <c r="BN50" s="171" t="str">
        <f>'回答結果（マスタ）'!BM50</f>
        <v>有</v>
      </c>
      <c r="BO50" s="171" t="str">
        <f>'回答結果（マスタ）'!BN50</f>
        <v>土木構造物（道路、トンネル、橋梁、導管等の埋設物、等）;建築物（家屋、事業所、工場、畜舎、倉庫、等）;設備（建築設備、水道設備、製造設備、防災設備、等）;</v>
      </c>
      <c r="BP50" s="171" t="str">
        <f>'回答結果（マスタ）'!BO50</f>
        <v>静止画や動画データ;点群データ;温度データ;</v>
      </c>
      <c r="BQ50" s="171" t="str">
        <f>'回答結果（マスタ）'!BP50</f>
        <v>操作用機器（コントローラー）と観測機器（ドローン、移動ロボット、等）を無線接続し、現場の担当者により遠隔操作;</v>
      </c>
      <c r="BR50" s="171" t="str">
        <f>'回答結果（マスタ）'!BQ50</f>
        <v>レベル3：実装（製品・サービスとして提供されている）</v>
      </c>
      <c r="BS50" s="171" t="str">
        <f>'回答結果（マスタ）'!BR50</f>
        <v>⼈ではアクセス困難な橋梁桁内等の狭隘空間において、3次元点群データ及び静⽌画データを専⽤のドローン・ロボット（バッテリー稼働式）により取得する。</v>
      </c>
      <c r="BT50" s="171" t="str">
        <f>'回答結果（マスタ）'!BS50</f>
        <v>https://irobotics.jp/service</v>
      </c>
      <c r="BU50" s="171" t="str">
        <f>'回答結果（マスタ）'!BT50</f>
        <v>https://irobotics.jp/service</v>
      </c>
      <c r="BV50" s="171" t="str">
        <f>'回答結果（マスタ）'!BU50</f>
        <v>有</v>
      </c>
      <c r="BW50" s="171" t="str">
        <f>'回答結果（マスタ）'!BV50</f>
        <v>過去データと取得したデータとの差分分析をすることで、経年劣化状況（亀裂、傷、欠損、動作異常、異音、異常振動、温度異常、漏えい電流、漏えいガス、等）を検出;基準データと取得したデータとの差分分析をすることで、安全措置対策状況（設備の配置状況等）や安全衛生状態（施設の清掃状況等）、技術基準乖離状況（設備の性能等）、設計・施工状況（建築物や埋設物の設計図面への適合状況等）を把握;</v>
      </c>
      <c r="BX50" s="171" t="str">
        <f>'回答結果（マスタ）'!BW50</f>
        <v>レベル3：実装（製品・サービスとして提供されている）</v>
      </c>
      <c r="BY50" s="171" t="str">
        <f>'回答結果（マスタ）'!BX50</f>
        <v>橋梁等の⼟⽊構造物やプラント内の鋼構造物等の図⾯や３次元点群データから作成した構造物の３次元モデルと、ドローン等を⽤いて撮影した画像等をシステム上で重ね合わせ、AIにより正確にひび割れ等の損傷を検知する。</v>
      </c>
      <c r="BZ50" s="171" t="str">
        <f>'回答結果（マスタ）'!BY50</f>
        <v>取得していない;</v>
      </c>
      <c r="CA50" s="171" t="str">
        <f>'回答結果（マスタ）'!BZ50</f>
        <v>両方取得していない</v>
      </c>
      <c r="CB50" s="171" t="str">
        <f>'回答結果（マスタ）'!CA50</f>
        <v/>
      </c>
      <c r="CC50" s="170" t="str">
        <f>'回答結果（マスタ）'!CB50</f>
        <v/>
      </c>
      <c r="CD50" s="171" t="str">
        <f>'回答結果（マスタ）'!CC50</f>
        <v/>
      </c>
      <c r="CE50" s="171" t="str">
        <f>'回答結果（マスタ）'!CD50</f>
        <v/>
      </c>
      <c r="CF50" s="171" t="str">
        <f>'回答結果（マスタ）'!CE50</f>
        <v>脆弱性検査を実施していないが脆弱性検査の実施を検討中</v>
      </c>
      <c r="CG50" s="170" t="str">
        <f>'回答結果（マスタ）'!CF50</f>
        <v/>
      </c>
      <c r="CH50" s="170" t="str">
        <f>'回答結果（マスタ）'!CG50</f>
        <v/>
      </c>
      <c r="CI50" s="170" t="str">
        <f>'回答結果（マスタ）'!CH50</f>
        <v>セキュリティベンダー等、外部に委託する形態での実施を検討中;</v>
      </c>
      <c r="CJ50" s="170" t="str">
        <f>'回答結果（マスタ）'!CI50</f>
        <v/>
      </c>
      <c r="CK50" s="171" t="str">
        <f>'回答結果（マスタ）'!CJ50</f>
        <v>データセンタに業務データを保存しない</v>
      </c>
      <c r="CL50" s="171" t="str">
        <f>'回答結果（マスタ）'!CK50</f>
        <v/>
      </c>
      <c r="CM50" s="170" t="str">
        <f>'回答結果（マスタ）'!CL50</f>
        <v/>
      </c>
      <c r="CN50" s="170" t="str">
        <f>'回答結果（マスタ）'!CM50</f>
        <v/>
      </c>
      <c r="CO50" s="170" t="str">
        <f>'回答結果（マスタ）'!CN50</f>
        <v/>
      </c>
      <c r="CP50" s="170" t="str">
        <f>'回答結果（マスタ）'!CO50</f>
        <v/>
      </c>
      <c r="CQ50" s="170" t="str">
        <f>'回答結果（マスタ）'!CP50</f>
        <v/>
      </c>
      <c r="CR50" s="170" t="str">
        <f>'回答結果（マスタ）'!CQ50</f>
        <v/>
      </c>
      <c r="CS50" s="170" t="str">
        <f>'回答結果（マスタ）'!CR50</f>
        <v/>
      </c>
      <c r="CT50" s="170" t="str">
        <f>'回答結果（マスタ）'!CS50</f>
        <v/>
      </c>
      <c r="CU50" s="170" t="str">
        <f>'回答結果（マスタ）'!CT50</f>
        <v/>
      </c>
      <c r="CV50" s="170" t="str">
        <f>'回答結果（マスタ）'!CU50</f>
        <v/>
      </c>
      <c r="CW50" s="171" t="str">
        <f>'回答結果（マスタ）'!CV50</f>
        <v>50件以上</v>
      </c>
      <c r="CX50" s="171" t="str">
        <f>'回答結果（マスタ）'!CW50</f>
        <v>0件</v>
      </c>
      <c r="CY50" s="171" t="str">
        <f>'回答結果（マスタ）'!CX50</f>
        <v xml:space="preserve">顧客：大阪市高速電気軌道
内容：ホームの天井内にある狭い空間でも飛行できる小型のドローンを使用し、駅の天井内の点検を行う。
約40駅に導入。
人が天井内に入って点検する従来の方法より手間が少なく、安全性も高い。
</v>
      </c>
      <c r="CZ50" s="171" t="str">
        <f>'回答結果（マスタ）'!CY50</f>
        <v/>
      </c>
      <c r="DA50" s="171" t="str">
        <f>'回答結果（マスタ）'!CZ50</f>
        <v/>
      </c>
      <c r="DB50" s="171" t="str">
        <f>'回答結果（マスタ）'!DA50</f>
        <v/>
      </c>
      <c r="DC50" s="171" t="str">
        <f>'回答結果（マスタ）'!DB50</f>
        <v/>
      </c>
      <c r="DD50" s="171" t="str">
        <f>'回答結果（マスタ）'!DC50</f>
        <v/>
      </c>
      <c r="DE50" s="171" t="str">
        <f>'回答結果（マスタ）'!DD50</f>
        <v/>
      </c>
      <c r="DF50" s="171" t="str">
        <f>'回答結果（マスタ）'!DE50</f>
        <v/>
      </c>
      <c r="DG50" s="171" t="str">
        <f>'回答結果（マスタ）'!DF50</f>
        <v>日本国の裁判所</v>
      </c>
      <c r="DH50" s="171" t="str">
        <f>'回答結果（マスタ）'!DG50</f>
        <v>日本法</v>
      </c>
      <c r="DI50" s="170" t="str">
        <f>'回答結果（マスタ）'!DH50</f>
        <v>はい</v>
      </c>
      <c r="DJ50" s="170" t="str">
        <f>'回答結果（マスタ）'!DI50</f>
        <v>はい</v>
      </c>
      <c r="DK50" s="171" t="str">
        <f>'回答結果（マスタ）'!DJ50</f>
        <v>契約締結時に法務協議により決定する。</v>
      </c>
      <c r="DL50" s="171" t="str">
        <f>'回答結果（マスタ）'!DK50</f>
        <v/>
      </c>
      <c r="DM50" s="171" t="str">
        <f>'回答結果（マスタ）'!DL50</f>
        <v/>
      </c>
      <c r="DN50" s="171" t="str">
        <f>'回答結果（マスタ）'!DM50</f>
        <v/>
      </c>
      <c r="DO50" s="171" t="str">
        <f>'回答結果（マスタ）'!DN50</f>
        <v/>
      </c>
      <c r="DP50" s="171" t="str">
        <f>'回答結果（マスタ）'!DO50</f>
        <v/>
      </c>
      <c r="DQ50" s="171" t="str">
        <f>'回答結果（マスタ）'!DP50</f>
        <v/>
      </c>
      <c r="DR50" s="171" t="str">
        <f>'回答結果（マスタ）'!DQ50</f>
        <v/>
      </c>
      <c r="DS50" s="171" t="str">
        <f>'回答結果（マスタ）'!DR50</f>
        <v/>
      </c>
      <c r="DT50" s="171" t="str">
        <f>'回答結果（マスタ）'!DS50</f>
        <v/>
      </c>
      <c r="DU50" s="171" t="str">
        <f>'回答結果（マスタ）'!DT50</f>
        <v/>
      </c>
      <c r="DV50" s="171" t="str">
        <f>'回答結果（マスタ）'!DU50</f>
        <v/>
      </c>
      <c r="DW50" s="171" t="str">
        <f>'回答結果（マスタ）'!DV50</f>
        <v>株式会社アイ・ロボティクス　コーポレート受付窓口</v>
      </c>
      <c r="DX50" s="171" t="str">
        <f>'回答結果（マスタ）'!DW50</f>
        <v>カブシキガイシャアイ・ロボティクス　コーポレートウケツケマドグチ</v>
      </c>
      <c r="DY50" s="171" t="str">
        <f>'回答結果（マスタ）'!DX50</f>
        <v>info@irobotics.co.jp</v>
      </c>
      <c r="DZ50" s="170" t="str">
        <f>'回答結果（マスタ）'!DY50</f>
        <v>個人情報の取扱いに同意する</v>
      </c>
      <c r="EA50" s="170" t="str">
        <f>'回答結果（マスタ）'!DZ50</f>
        <v>著作権の取扱いに同意する</v>
      </c>
      <c r="EB50" s="170" t="str">
        <f>'回答結果（マスタ）'!EA50</f>
        <v>同意する</v>
      </c>
      <c r="EC50" s="170" t="str">
        <f>'回答結果（マスタ）'!EB50</f>
        <v>確認しました</v>
      </c>
    </row>
    <row r="51" spans="2:133" ht="75.650000000000006" customHeight="1" x14ac:dyDescent="0.55000000000000004">
      <c r="B51" s="139"/>
      <c r="C51" s="168">
        <f>'回答結果（マスタ）'!B51</f>
        <v>48</v>
      </c>
      <c r="D51" s="169">
        <f>'回答結果（マスタ）'!C51</f>
        <v>45320.677881944444</v>
      </c>
      <c r="E51" s="169">
        <f>'回答結果（マスタ）'!D51</f>
        <v>45320.679155092592</v>
      </c>
      <c r="F51" s="170" t="str">
        <f>'回答結果（マスタ）'!E51</f>
        <v>anonymous</v>
      </c>
      <c r="G51" s="170" t="str">
        <f>'回答結果（マスタ）'!F51</f>
        <v/>
      </c>
      <c r="H51" s="170" t="str">
        <f>'回答結果（マスタ）'!G51</f>
        <v/>
      </c>
      <c r="I51" s="171" t="str">
        <f>'回答結果（マスタ）'!H51</f>
        <v>株式会社アイ・ロボティクス</v>
      </c>
      <c r="J51" s="171" t="str">
        <f>'回答結果（マスタ）'!I51</f>
        <v>アイロボティクス</v>
      </c>
      <c r="K51" s="171" t="str">
        <f>'回答結果（マスタ）'!J51</f>
        <v>日本国</v>
      </c>
      <c r="L51" s="171" t="str">
        <f>'回答結果（マスタ）'!K51</f>
        <v>9011101078734</v>
      </c>
      <c r="M51" s="171" t="str">
        <f>'回答結果（マスタ）'!L51</f>
        <v>50⼈以下</v>
      </c>
      <c r="N51" s="171" t="str">
        <f>'回答結果（マスタ）'!M51</f>
        <v>１億円超３億円以下</v>
      </c>
      <c r="O51" s="171" t="str">
        <f>'回答結果（マスタ）'!N51</f>
        <v>東京都渋谷区道玄坂１丁目１６番６号</v>
      </c>
      <c r="P51" s="171" t="str">
        <f>'回答結果（マスタ）'!O51</f>
        <v>https://irobotics.jp/</v>
      </c>
      <c r="Q51" s="171" t="str">
        <f>'回答結果（マスタ）'!P51</f>
        <v>無し;</v>
      </c>
      <c r="R51" s="171" t="str">
        <f>'回答結果（マスタ）'!Q51</f>
        <v>全国;</v>
      </c>
      <c r="S51" s="171" t="str">
        <f>'回答結果（マスタ）'!R51</f>
        <v>包括的ドローン導入支援サービス</v>
      </c>
      <c r="T51" s="171" t="str">
        <f>'回答結果（マスタ）'!S51</f>
        <v/>
      </c>
      <c r="U51" s="171" t="str">
        <f>'回答結果（マスタ）'!T51</f>
        <v>お客様の業務フロー全体を伴⾛⽀援し、各フェーズで求められるドローン・ロボット・AI等を用いた“新しいソリューション”を現場に実装します。</v>
      </c>
      <c r="V51" s="171" t="str">
        <f>'回答結果（マスタ）'!U51</f>
        <v>https://irobotics.jp/service/</v>
      </c>
      <c r="W51" s="171" t="str">
        <f>'回答結果（マスタ）'!V51</f>
        <v/>
      </c>
      <c r="X51" s="171" t="str">
        <f>'回答結果（マスタ）'!W51</f>
        <v/>
      </c>
      <c r="Y51" s="171" t="str">
        <f>'回答結果（マスタ）'!X51</f>
        <v>１つの要素技術により構成される</v>
      </c>
      <c r="Z51" s="171" t="str">
        <f>'回答結果（マスタ）'!Y51</f>
        <v>株式会社アイ・ロボティクス</v>
      </c>
      <c r="AA51" s="171" t="str">
        <f>'回答結果（マスタ）'!Z51</f>
        <v>アイロボティクス</v>
      </c>
      <c r="AB51" s="171" t="str">
        <f>'回答結果（マスタ）'!AA51</f>
        <v>9011101078734</v>
      </c>
      <c r="AC51" s="171" t="str">
        <f>'回答結果（マスタ）'!AB51</f>
        <v>東京都渋谷区道玄坂１丁目１６番６号</v>
      </c>
      <c r="AD51" s="171" t="str">
        <f>'回答結果（マスタ）'!AC51</f>
        <v/>
      </c>
      <c r="AE51" s="171" t="str">
        <f>'回答結果（マスタ）'!AD51</f>
        <v/>
      </c>
      <c r="AF51" s="171" t="str">
        <f>'回答結果（マスタ）'!AE51</f>
        <v/>
      </c>
      <c r="AG51" s="171" t="str">
        <f>'回答結果（マスタ）'!AF51</f>
        <v/>
      </c>
      <c r="AH51" s="171" t="str">
        <f>'回答結果（マスタ）'!AG51</f>
        <v/>
      </c>
      <c r="AI51" s="171" t="str">
        <f>'回答結果（マスタ）'!AH51</f>
        <v/>
      </c>
      <c r="AJ51" s="170" t="str">
        <f>'回答結果（マスタ）'!AI51</f>
        <v/>
      </c>
      <c r="AK51" s="171" t="str">
        <f>'回答結果（マスタ）'!AJ51</f>
        <v/>
      </c>
      <c r="AL51" s="171" t="str">
        <f>'回答結果（マスタ）'!AK51</f>
        <v/>
      </c>
      <c r="AM51" s="171" t="str">
        <f>'回答結果（マスタ）'!AL51</f>
        <v/>
      </c>
      <c r="AN51" s="171" t="str">
        <f>'回答結果（マスタ）'!AM51</f>
        <v/>
      </c>
      <c r="AO51" s="171" t="str">
        <f>'回答結果（マスタ）'!AN51</f>
        <v/>
      </c>
      <c r="AP51" s="171" t="str">
        <f>'回答結果（マスタ）'!AO51</f>
        <v/>
      </c>
      <c r="AQ51" s="170" t="str">
        <f>'回答結果（マスタ）'!AP51</f>
        <v/>
      </c>
      <c r="AR51" s="171" t="str">
        <f>'回答結果（マスタ）'!AQ51</f>
        <v/>
      </c>
      <c r="AS51" s="171" t="str">
        <f>'回答結果（マスタ）'!AR51</f>
        <v/>
      </c>
      <c r="AT51" s="171" t="str">
        <f>'回答結果（マスタ）'!AS51</f>
        <v/>
      </c>
      <c r="AU51" s="171" t="str">
        <f>'回答結果（マスタ）'!AT51</f>
        <v/>
      </c>
      <c r="AV51" s="171" t="str">
        <f>'回答結果（マスタ）'!AU51</f>
        <v/>
      </c>
      <c r="AW51" s="171" t="str">
        <f>'回答結果（マスタ）'!AV51</f>
        <v/>
      </c>
      <c r="AX51" s="170" t="str">
        <f>'回答結果（マスタ）'!AW51</f>
        <v/>
      </c>
      <c r="AY51" s="171" t="str">
        <f>'回答結果（マスタ）'!AX51</f>
        <v/>
      </c>
      <c r="AZ51" s="171" t="str">
        <f>'回答結果（マスタ）'!AY51</f>
        <v/>
      </c>
      <c r="BA51" s="171" t="str">
        <f>'回答結果（マスタ）'!AZ51</f>
        <v/>
      </c>
      <c r="BB51" s="171" t="str">
        <f>'回答結果（マスタ）'!BA51</f>
        <v/>
      </c>
      <c r="BC51" s="171" t="str">
        <f>'回答結果（マスタ）'!BB51</f>
        <v/>
      </c>
      <c r="BD51" s="171" t="str">
        <f>'回答結果（マスタ）'!BC51</f>
        <v/>
      </c>
      <c r="BE51" s="170" t="str">
        <f>'回答結果（マスタ）'!BD51</f>
        <v/>
      </c>
      <c r="BF51" s="171" t="str">
        <f>'回答結果（マスタ）'!BE51</f>
        <v/>
      </c>
      <c r="BG51" s="171" t="str">
        <f>'回答結果（マスタ）'!BF51</f>
        <v/>
      </c>
      <c r="BH51" s="171" t="str">
        <f>'回答結果（マスタ）'!BG51</f>
        <v/>
      </c>
      <c r="BI51" s="171" t="str">
        <f>'回答結果（マスタ）'!BH51</f>
        <v/>
      </c>
      <c r="BJ51" s="171" t="str">
        <f>'回答結果（マスタ）'!BI51</f>
        <v/>
      </c>
      <c r="BK51" s="171" t="str">
        <f>'回答結果（マスタ）'!BJ51</f>
        <v/>
      </c>
      <c r="BL51" s="170" t="str">
        <f>'回答結果（マスタ）'!BK51</f>
        <v/>
      </c>
      <c r="BM51" s="171" t="str">
        <f>'回答結果（マスタ）'!BL51</f>
        <v/>
      </c>
      <c r="BN51" s="171" t="str">
        <f>'回答結果（マスタ）'!BM51</f>
        <v>有</v>
      </c>
      <c r="BO51" s="171" t="str">
        <f>'回答結果（マスタ）'!BN51</f>
        <v>土木構造物（道路、トンネル、橋梁、導管等の埋設物、等）;建築物（家屋、事業所、工場、畜舎、倉庫、等）;設備（建築設備、水道設備、製造設備、防災設備、等）;</v>
      </c>
      <c r="BP51" s="171" t="str">
        <f>'回答結果（マスタ）'!BO51</f>
        <v>静止画や動画データ;点群データ;温度データ;</v>
      </c>
      <c r="BQ51" s="171" t="str">
        <f>'回答結果（マスタ）'!BP51</f>
        <v>事前に設定したルートに基づき自律移動;操作用機器（コントローラー）と観測機器（ドローン、移動ロボット、等）を無線接続し、現場の担当者により遠隔操作;操作用機器（コントローラー）と観測機器（ドローン、移動ロボット、等）を無線接続し、遠隔地の担当者により遠隔操作;</v>
      </c>
      <c r="BR51" s="171" t="str">
        <f>'回答結果（マスタ）'!BQ51</f>
        <v>レベル3：実装（製品・サービスとして提供されている）</v>
      </c>
      <c r="BS51" s="171" t="str">
        <f>'回答結果（マスタ）'!BR51</f>
        <v xml:space="preserve">ユーザーの課題に基づいて、最適な手段（ソリューション）をドローン・ロボット・AI等を組み合わせて解決しています。例えば⼈ではアクセス困難な橋梁桁内等の狭隘空間において、3次元点群データ及び静⽌画データを専⽤のドローン・ロボット（バッテリー稼働式）により取得する等です。
</v>
      </c>
      <c r="BT51" s="171" t="str">
        <f>'回答結果（マスタ）'!BS51</f>
        <v xml:space="preserve">https://irobotics.jp/service/ </v>
      </c>
      <c r="BU51" s="171" t="str">
        <f>'回答結果（マスタ）'!BT51</f>
        <v xml:space="preserve">https://irobotics.jp/service/ </v>
      </c>
      <c r="BV51" s="171" t="str">
        <f>'回答結果（マスタ）'!BU51</f>
        <v>有</v>
      </c>
      <c r="BW51" s="171" t="str">
        <f>'回答結果（マスタ）'!BV51</f>
        <v>過去データと取得したデータとの差分分析をすることで、経年劣化状況（亀裂、傷、欠損、動作異常、異音、異常振動、温度異常、漏えい電流、漏えいガス、等）を検出;基準データと取得したデータとの差分分析をすることで、安全措置対策状況（設備の配置状況等）や安全衛生状態（施設の清掃状況等）、技術基準乖離状況（設備の性能等）、設計・施工状況（建築物や埋設物の設計図面への適合状況等）を把握;</v>
      </c>
      <c r="BX51" s="171" t="str">
        <f>'回答結果（マスタ）'!BW51</f>
        <v>レベル3：実装（製品・サービスとして提供されている）</v>
      </c>
      <c r="BY51" s="171" t="str">
        <f>'回答結果（マスタ）'!BX51</f>
        <v>橋梁等の⼟⽊構造物やプラント内の鋼構造物等の図⾯や３次元点群データから作成した構造物の３次元モデルと、ドローン等を⽤いて撮影した画像等をシステム上で重ね合わせ、AIにより正確にひび割れ等の損傷を検知する。</v>
      </c>
      <c r="BZ51" s="171" t="str">
        <f>'回答結果（マスタ）'!BY51</f>
        <v>取得していない;</v>
      </c>
      <c r="CA51" s="171" t="str">
        <f>'回答結果（マスタ）'!BZ51</f>
        <v>両方取得していない</v>
      </c>
      <c r="CB51" s="171" t="str">
        <f>'回答結果（マスタ）'!CA51</f>
        <v/>
      </c>
      <c r="CC51" s="170" t="str">
        <f>'回答結果（マスタ）'!CB51</f>
        <v/>
      </c>
      <c r="CD51" s="171" t="str">
        <f>'回答結果（マスタ）'!CC51</f>
        <v/>
      </c>
      <c r="CE51" s="171" t="str">
        <f>'回答結果（マスタ）'!CD51</f>
        <v/>
      </c>
      <c r="CF51" s="171" t="str">
        <f>'回答結果（マスタ）'!CE51</f>
        <v>脆弱性検査を実施していないが脆弱性検査の実施を検討中</v>
      </c>
      <c r="CG51" s="170" t="str">
        <f>'回答結果（マスタ）'!CF51</f>
        <v/>
      </c>
      <c r="CH51" s="170" t="str">
        <f>'回答結果（マスタ）'!CG51</f>
        <v/>
      </c>
      <c r="CI51" s="170" t="str">
        <f>'回答結果（マスタ）'!CH51</f>
        <v>セキュリティベンダー等、外部に委託する形態での実施を検討中;</v>
      </c>
      <c r="CJ51" s="170" t="str">
        <f>'回答結果（マスタ）'!CI51</f>
        <v/>
      </c>
      <c r="CK51" s="171" t="str">
        <f>'回答結果（マスタ）'!CJ51</f>
        <v>データセンタに業務データを保存しない</v>
      </c>
      <c r="CL51" s="171" t="str">
        <f>'回答結果（マスタ）'!CK51</f>
        <v/>
      </c>
      <c r="CM51" s="170" t="str">
        <f>'回答結果（マスタ）'!CL51</f>
        <v/>
      </c>
      <c r="CN51" s="170" t="str">
        <f>'回答結果（マスタ）'!CM51</f>
        <v/>
      </c>
      <c r="CO51" s="170" t="str">
        <f>'回答結果（マスタ）'!CN51</f>
        <v/>
      </c>
      <c r="CP51" s="170" t="str">
        <f>'回答結果（マスタ）'!CO51</f>
        <v/>
      </c>
      <c r="CQ51" s="170" t="str">
        <f>'回答結果（マスタ）'!CP51</f>
        <v/>
      </c>
      <c r="CR51" s="170" t="str">
        <f>'回答結果（マスタ）'!CQ51</f>
        <v/>
      </c>
      <c r="CS51" s="170" t="str">
        <f>'回答結果（マスタ）'!CR51</f>
        <v/>
      </c>
      <c r="CT51" s="170" t="str">
        <f>'回答結果（マスタ）'!CS51</f>
        <v/>
      </c>
      <c r="CU51" s="170" t="str">
        <f>'回答結果（マスタ）'!CT51</f>
        <v/>
      </c>
      <c r="CV51" s="170" t="str">
        <f>'回答結果（マスタ）'!CU51</f>
        <v/>
      </c>
      <c r="CW51" s="171" t="str">
        <f>'回答結果（マスタ）'!CV51</f>
        <v>10件以上</v>
      </c>
      <c r="CX51" s="171" t="str">
        <f>'回答結果（マスタ）'!CW51</f>
        <v>0件</v>
      </c>
      <c r="CY51" s="171" t="str">
        <f>'回答結果（マスタ）'!CX51</f>
        <v>顧客：日本製鉄株式会社
内容：高度経済期に建設・整備されたプラント設備において、設備老朽化や人手不足による整備作業負荷とコストの増大が顕在化しており、日本製鉄においても様産業基盤のＤＸ化による「機械化・遠隔化・自動化」の推進が喫緊の課題です。弊社は共同で解決方法実現する新しい手法確立を実現しています。</v>
      </c>
      <c r="CZ51" s="171" t="str">
        <f>'回答結果（マスタ）'!CY51</f>
        <v/>
      </c>
      <c r="DA51" s="171" t="str">
        <f>'回答結果（マスタ）'!CZ51</f>
        <v/>
      </c>
      <c r="DB51" s="171" t="str">
        <f>'回答結果（マスタ）'!DA51</f>
        <v/>
      </c>
      <c r="DC51" s="171" t="str">
        <f>'回答結果（マスタ）'!DB51</f>
        <v/>
      </c>
      <c r="DD51" s="171" t="str">
        <f>'回答結果（マスタ）'!DC51</f>
        <v/>
      </c>
      <c r="DE51" s="171" t="str">
        <f>'回答結果（マスタ）'!DD51</f>
        <v/>
      </c>
      <c r="DF51" s="171" t="str">
        <f>'回答結果（マスタ）'!DE51</f>
        <v/>
      </c>
      <c r="DG51" s="171" t="str">
        <f>'回答結果（マスタ）'!DF51</f>
        <v>日本国の裁判所</v>
      </c>
      <c r="DH51" s="171" t="str">
        <f>'回答結果（マスタ）'!DG51</f>
        <v>日本法</v>
      </c>
      <c r="DI51" s="170" t="str">
        <f>'回答結果（マスタ）'!DH51</f>
        <v>はい</v>
      </c>
      <c r="DJ51" s="170" t="str">
        <f>'回答結果（マスタ）'!DI51</f>
        <v>はい</v>
      </c>
      <c r="DK51" s="171" t="str">
        <f>'回答結果（マスタ）'!DJ51</f>
        <v>契約締結時に法務協議により決定する。</v>
      </c>
      <c r="DL51" s="171" t="str">
        <f>'回答結果（マスタ）'!DK51</f>
        <v/>
      </c>
      <c r="DM51" s="171" t="str">
        <f>'回答結果（マスタ）'!DL51</f>
        <v/>
      </c>
      <c r="DN51" s="171" t="str">
        <f>'回答結果（マスタ）'!DM51</f>
        <v/>
      </c>
      <c r="DO51" s="171" t="str">
        <f>'回答結果（マスタ）'!DN51</f>
        <v/>
      </c>
      <c r="DP51" s="171" t="str">
        <f>'回答結果（マスタ）'!DO51</f>
        <v/>
      </c>
      <c r="DQ51" s="171" t="str">
        <f>'回答結果（マスタ）'!DP51</f>
        <v/>
      </c>
      <c r="DR51" s="171" t="str">
        <f>'回答結果（マスタ）'!DQ51</f>
        <v/>
      </c>
      <c r="DS51" s="171" t="str">
        <f>'回答結果（マスタ）'!DR51</f>
        <v/>
      </c>
      <c r="DT51" s="171" t="str">
        <f>'回答結果（マスタ）'!DS51</f>
        <v/>
      </c>
      <c r="DU51" s="171" t="str">
        <f>'回答結果（マスタ）'!DT51</f>
        <v/>
      </c>
      <c r="DV51" s="171" t="str">
        <f>'回答結果（マスタ）'!DU51</f>
        <v/>
      </c>
      <c r="DW51" s="171" t="str">
        <f>'回答結果（マスタ）'!DV51</f>
        <v>株式会社アイ・ロボティクス　コーポレート受付窓口</v>
      </c>
      <c r="DX51" s="171" t="str">
        <f>'回答結果（マスタ）'!DW51</f>
        <v>カブシキガイシャアイ・ロボティクス　コーポレートウケツケマドグチ</v>
      </c>
      <c r="DY51" s="171" t="str">
        <f>'回答結果（マスタ）'!DX51</f>
        <v>info@irobotics.co.jp</v>
      </c>
      <c r="DZ51" s="170" t="str">
        <f>'回答結果（マスタ）'!DY51</f>
        <v>個人情報の取扱いに同意する</v>
      </c>
      <c r="EA51" s="170" t="str">
        <f>'回答結果（マスタ）'!DZ51</f>
        <v>著作権の取扱いに同意する</v>
      </c>
      <c r="EB51" s="170" t="str">
        <f>'回答結果（マスタ）'!EA51</f>
        <v>同意する</v>
      </c>
      <c r="EC51" s="170" t="str">
        <f>'回答結果（マスタ）'!EB51</f>
        <v>確認しました</v>
      </c>
    </row>
    <row r="52" spans="2:133" ht="75.650000000000006" customHeight="1" x14ac:dyDescent="0.55000000000000004">
      <c r="B52" s="139"/>
      <c r="C52" s="168">
        <f>'回答結果（マスタ）'!B52</f>
        <v>49</v>
      </c>
      <c r="D52" s="169">
        <f>'回答結果（マスタ）'!C52</f>
        <v>45320.679155092592</v>
      </c>
      <c r="E52" s="169">
        <f>'回答結果（マスタ）'!D52</f>
        <v>45320.706562500003</v>
      </c>
      <c r="F52" s="170" t="str">
        <f>'回答結果（マスタ）'!E52</f>
        <v>anonymous</v>
      </c>
      <c r="G52" s="170" t="str">
        <f>'回答結果（マスタ）'!F52</f>
        <v/>
      </c>
      <c r="H52" s="170" t="str">
        <f>'回答結果（マスタ）'!G52</f>
        <v/>
      </c>
      <c r="I52" s="171" t="str">
        <f>'回答結果（マスタ）'!H52</f>
        <v>ビュージックスジャパン株式会社</v>
      </c>
      <c r="J52" s="171" t="str">
        <f>'回答結果（マスタ）'!I52</f>
        <v>ビュージックスジャパン</v>
      </c>
      <c r="K52" s="171" t="str">
        <f>'回答結果（マスタ）'!J52</f>
        <v>日本国</v>
      </c>
      <c r="L52" s="171" t="str">
        <f>'回答結果（マスタ）'!K52</f>
        <v>5010401171715</v>
      </c>
      <c r="M52" s="171" t="str">
        <f>'回答結果（マスタ）'!L52</f>
        <v>50⼈以下</v>
      </c>
      <c r="N52" s="171" t="str">
        <f>'回答結果（マスタ）'!M52</f>
        <v>5,000万円以下</v>
      </c>
      <c r="O52" s="171" t="str">
        <f>'回答結果（マスタ）'!N52</f>
        <v>東京都港区赤坂４丁目１番１号ＳＨＩＭＡ赤坂ビル</v>
      </c>
      <c r="P52" s="171" t="str">
        <f>'回答結果（マスタ）'!O52</f>
        <v>http://www.vuzix.jp/</v>
      </c>
      <c r="Q52" s="171" t="str">
        <f>'回答結果（マスタ）'!P52</f>
        <v>無し;</v>
      </c>
      <c r="R52" s="171" t="str">
        <f>'回答結果（マスタ）'!Q52</f>
        <v>全国;</v>
      </c>
      <c r="S52" s="171" t="str">
        <f>'回答結果（マスタ）'!R52</f>
        <v>メガネ型デバイスのM400スマートグラスを使った遠隔作業支援</v>
      </c>
      <c r="T52" s="171" t="str">
        <f>'回答結果（マスタ）'!S52</f>
        <v>472T00011 / 472T00019 / 472T00023</v>
      </c>
      <c r="U52" s="171" t="str">
        <f>'回答結果（マスタ）'!T52</f>
        <v xml:space="preserve">VUZIXスマートグラスは人手不足、後継者不足、環境問題などの課題を解決します。
パフォーマンス向上と快適性を兼ね備えたソリューションを提供いたします。
</v>
      </c>
      <c r="V52" s="171" t="str">
        <f>'回答結果（マスタ）'!U52</f>
        <v>https://go.vuzix.jp/zoom/</v>
      </c>
      <c r="W52" s="171" t="str">
        <f>'回答結果（マスタ）'!V52</f>
        <v/>
      </c>
      <c r="X52" s="171" t="str">
        <f>'回答結果（マスタ）'!W52</f>
        <v>・技術基準適合証明
・IP67（型番472T00011に限る）
・IEC 60601-1-2:2014 EMC
・IEC 60601-1.2005 基本性能
・IEC 60601-1-6:2010, AMD1:2013 ユーザビリティ
・IEC 60601-1-11:2015IEC 60601-1-2:2014 家庭健康管理
・ISO14644-1クリーンルームの清浄度
・2メートルまでの落下試験済み
・FCC認証
・CAN ICES-3 (B)/NMB-3(B)
・CEマーキング認証</v>
      </c>
      <c r="Y52" s="171" t="str">
        <f>'回答結果（マスタ）'!X52</f>
        <v>複数の要素技術により構成される</v>
      </c>
      <c r="Z52" s="171" t="str">
        <f>'回答結果（マスタ）'!Y52</f>
        <v/>
      </c>
      <c r="AA52" s="171" t="str">
        <f>'回答結果（マスタ）'!Z52</f>
        <v/>
      </c>
      <c r="AB52" s="171" t="str">
        <f>'回答結果（マスタ）'!AA52</f>
        <v/>
      </c>
      <c r="AC52" s="171" t="str">
        <f>'回答結果（マスタ）'!AB52</f>
        <v/>
      </c>
      <c r="AD52" s="171" t="str">
        <f>'回答結果（マスタ）'!AC52</f>
        <v>カメラ技術（M400スマートグラス）</v>
      </c>
      <c r="AE52" s="171">
        <f>'回答結果（マスタ）'!AD52</f>
        <v>0</v>
      </c>
      <c r="AF52" s="171" t="str">
        <f>'回答結果（マスタ）'!AE52</f>
        <v>Vuzix Corporation</v>
      </c>
      <c r="AG52" s="171" t="str">
        <f>'回答結果（マスタ）'!AF52</f>
        <v>ビュージックスコーポレーション</v>
      </c>
      <c r="AH52" s="171" t="str">
        <f>'回答結果（マスタ）'!AG52</f>
        <v>0000000000000</v>
      </c>
      <c r="AI52" s="171" t="str">
        <f>'回答結果（マスタ）'!AH52</f>
        <v>25 Hendrix Rd Ste A WEST HENRIETTA, NY 14586-9205 USA</v>
      </c>
      <c r="AJ52" s="170" t="str">
        <f>'回答結果（マスタ）'!AI52</f>
        <v>続けて回答する</v>
      </c>
      <c r="AK52" s="171" t="str">
        <f>'回答結果（マスタ）'!AJ52</f>
        <v>マイク技術（M400スマートグラス）</v>
      </c>
      <c r="AL52" s="171" t="str">
        <f>'回答結果（マスタ）'!AK52</f>
        <v/>
      </c>
      <c r="AM52" s="171" t="str">
        <f>'回答結果（マスタ）'!AL52</f>
        <v>Vuzix Corporation</v>
      </c>
      <c r="AN52" s="171" t="str">
        <f>'回答結果（マスタ）'!AM52</f>
        <v>ビュージックスコーポレーション</v>
      </c>
      <c r="AO52" s="171" t="str">
        <f>'回答結果（マスタ）'!AN52</f>
        <v>0000000000000</v>
      </c>
      <c r="AP52" s="171" t="str">
        <f>'回答結果（マスタ）'!AO52</f>
        <v>25 Hendrix Rd Ste A WEST HENRIETTA, NY 14586-9205 USA</v>
      </c>
      <c r="AQ52" s="170" t="str">
        <f>'回答結果（マスタ）'!AP52</f>
        <v>続けて回答する</v>
      </c>
      <c r="AR52" s="171" t="str">
        <f>'回答結果（マスタ）'!AQ52</f>
        <v>オンライン会議技術（M400スマートグラス）</v>
      </c>
      <c r="AS52" s="171" t="str">
        <f>'回答結果（マスタ）'!AR52</f>
        <v/>
      </c>
      <c r="AT52" s="171" t="str">
        <f>'回答結果（マスタ）'!AS52</f>
        <v>Vuzix Corporation</v>
      </c>
      <c r="AU52" s="171" t="str">
        <f>'回答結果（マスタ）'!AT52</f>
        <v>ビュージックスコーポレーション</v>
      </c>
      <c r="AV52" s="171" t="str">
        <f>'回答結果（マスタ）'!AU52</f>
        <v>0000000000000</v>
      </c>
      <c r="AW52" s="171" t="str">
        <f>'回答結果（マスタ）'!AV52</f>
        <v>25 Hendrix Rd Ste A WEST HENRIETTA, NY 14586-9205 USA</v>
      </c>
      <c r="AX52" s="170" t="str">
        <f>'回答結果（マスタ）'!AW52</f>
        <v>続けて回答する</v>
      </c>
      <c r="AY52" s="171" t="str">
        <f>'回答結果（マスタ）'!AX52</f>
        <v>遠隔無線通信技術（M400スマートグラス）</v>
      </c>
      <c r="AZ52" s="171" t="str">
        <f>'回答結果（マスタ）'!AY52</f>
        <v/>
      </c>
      <c r="BA52" s="171" t="str">
        <f>'回答結果（マスタ）'!AZ52</f>
        <v>Vuzix Corporation</v>
      </c>
      <c r="BB52" s="171" t="str">
        <f>'回答結果（マスタ）'!BA52</f>
        <v>ビュージックスコーポレーション</v>
      </c>
      <c r="BC52" s="171" t="str">
        <f>'回答結果（マスタ）'!BB52</f>
        <v>0000000000000</v>
      </c>
      <c r="BD52" s="171" t="str">
        <f>'回答結果（マスタ）'!BC52</f>
        <v>25 Hendrix Rd Ste A WEST HENRIETTA, NY 14586-9205 USA</v>
      </c>
      <c r="BE52" s="170" t="str">
        <f>'回答結果（マスタ）'!BD52</f>
        <v>続けて回答する</v>
      </c>
      <c r="BF52" s="171" t="str">
        <f>'回答結果（マスタ）'!BE52</f>
        <v>ストレージ技術（M400スマートグラス）</v>
      </c>
      <c r="BG52" s="171" t="str">
        <f>'回答結果（マスタ）'!BF52</f>
        <v/>
      </c>
      <c r="BH52" s="171" t="str">
        <f>'回答結果（マスタ）'!BG52</f>
        <v>Vuzix Corporation</v>
      </c>
      <c r="BI52" s="171" t="str">
        <f>'回答結果（マスタ）'!BH52</f>
        <v>ビュージックスコーポレーション</v>
      </c>
      <c r="BJ52" s="171" t="str">
        <f>'回答結果（マスタ）'!BI52</f>
        <v>0000000000000</v>
      </c>
      <c r="BK52" s="171" t="str">
        <f>'回答結果（マスタ）'!BJ52</f>
        <v>25 Hendrix Rd Ste A WEST HENRIETTA, NY 14586-9205 USA</v>
      </c>
      <c r="BL52" s="170" t="str">
        <f>'回答結果（マスタ）'!BK52</f>
        <v>次のセクションの回答へ進む</v>
      </c>
      <c r="BM52" s="171" t="str">
        <f>'回答結果（マスタ）'!BL52</f>
        <v>・要素技術（製品・サービス）の名称⑥：音声認識技術（M400スマートグラス）
・製品・サービスの型番【任意】⑥：
・製品・サービスの製造業者名⑥：Vuzix Corporation
・製品・サービスの製造業者名のフリガナ⑥：ビュージックスコーポレーション
・製品・サービスの製造業者の法人番号⑥：0000000000000
・製品・サービスの製造業者の所在地⑥：25 Hendrix Rd Ste A WEST HENRIETTA, NY 14586-9205 USA
・要素技術（製品・サービス）の名称⑦：画像認識技術（M400スマートグラス）
・製品・サービスの型番【任意】⑦：
・製品・サービスの製造業者名⑦：Vuzix Corporation
・製品・サービスの製造業者名のフリガナ⑦：ビュージックスコーポレーション
・製品・サービスの製造業者の法人番号⑦：0000000000000
・製品・サービスの製造業者の所在地⑦：25 Hendrix Rd Ste A WEST HENRIETTA, NY 14586-9205 USA
・要素技術（製品・サービス）の名称⑧：オンライン学習技術（M400スマートグラス）
・製品・サービスの型番【任意】⑧：
・製品・サービスの製造業者名⑧：Vuzix Corporation
・製品・サービスの製造業者名のフリガナ⑧：ビュージックスコーポレーション
・製品・サービスの製造業者の法人番号⑧：0000000000000
・製品・サービスの製造業者の所在地⑧：25 Hendrix Rd Ste A WEST HENRIETTA, NY 14586-9205 USA
・要素技術（製品・サービス）の名称⑨：電子的な情報通知（スマートグラス）技術（M400スマートグラス）
・製品・サービスの型番【任意】⑨：
・製品・サービスの製造業者名⑨：Vuzix Corporation
・製品・サービスの製造業者名のフリガナ⑨：ビュージックスコーポレーション
・製品・サービスの製造業者の法人番号⑨：0000000000000
・製品・サービスの製造業者の所在地⑨：25 Hendrix Rd Ste A WEST HENRIETTA, NY 14586-9205 USA
・要素技術（製品・サービス）の名称⑩：システムの遠隔制御技術（M400スマートグラス）
・製品・サービスの型番【任意】⑩：
・製品・サービスの製造業者名⑩：Vuzix Corporation
・製品・サービスの製造業者名のフリガナ⑩：ビュージックスコーポレーション
・製品・サービスの製造業者の法人番号⑩：0000000000000
・製品・サービスの製造業者の所在地⑩：25 Hendrix Rd Ste A WEST HENRIETTA, NY 14586-9205 USA</v>
      </c>
      <c r="BN52" s="171" t="str">
        <f>'回答結果（マスタ）'!BM52</f>
        <v>有</v>
      </c>
      <c r="BO52" s="171" t="str">
        <f>'回答結果（マスタ）'!BN52</f>
        <v>土木構造物（道路、トンネル、橋梁、導管等の埋設物、等）;建築物（家屋、事業所、工場、畜舎、倉庫、等）;設備（建築設備、水道設備、製造設備、防災設備、等）;製品・食品（自動車、医薬品、等）;家畜・野生動物（牛、豚、鹿、めん羊、ねずみ、等）;</v>
      </c>
      <c r="BP52" s="171" t="str">
        <f>'回答結果（マスタ）'!BO52</f>
        <v>静止画や動画データ;加速度データ;</v>
      </c>
      <c r="BQ52" s="171" t="str">
        <f>'回答結果（マスタ）'!BP52</f>
        <v>機器を携帯または装備し、確認対象の付近に持ち込み;</v>
      </c>
      <c r="BR52" s="171" t="str">
        <f>'回答結果（マスタ）'!BQ52</f>
        <v>レベル3：実装（製品・サービスとして提供されている）</v>
      </c>
      <c r="BS52" s="171" t="str">
        <f>'回答結果（マスタ）'!BR52</f>
        <v>メガネ型デバイスのスマートグラスを着用することによって、装着者のカメラ映像をリアルタイムに離れた管理者と共有可能になります。</v>
      </c>
      <c r="BT52" s="171" t="str">
        <f>'回答結果（マスタ）'!BS52</f>
        <v>該当なし</v>
      </c>
      <c r="BU52" s="171" t="str">
        <f>'回答結果（マスタ）'!BT52</f>
        <v>・サイズ（⻑さ(cm)×幅(cm)×⾼さ(cm)） 15.5cm x 6.5cm x 2.4cm
・重量（g） 68g
・最⼤解像度（p） 1080p
・フレームレート（fps） 4k 30fps or 1080p 60fps
・防⽔等級（IPX1〜IPX8） IP67相当
・防塵等級（IP0X〜IP6X） IP67相当
・動作環境温度（℃〜℃） -0ºC to 35ºC
・遠隔操作機能（有/無） 有
・稼働時間（h） 1h~10h
・防爆記号（構造規格/国際整合防爆指針のいずれかで記載してください）：なし
https://www.vuzix.com/pages/compare-smart-glasses</v>
      </c>
      <c r="BV52" s="171" t="str">
        <f>'回答結果（マスタ）'!BU52</f>
        <v>無</v>
      </c>
      <c r="BW52" s="171" t="str">
        <f>'回答結果（マスタ）'!BV52</f>
        <v/>
      </c>
      <c r="BX52" s="171" t="str">
        <f>'回答結果（マスタ）'!BW52</f>
        <v/>
      </c>
      <c r="BY52" s="171" t="str">
        <f>'回答結果（マスタ）'!BX52</f>
        <v/>
      </c>
      <c r="BZ52" s="171" t="str">
        <f>'回答結果（マスタ）'!BY52</f>
        <v>取得していない;</v>
      </c>
      <c r="CA52" s="171" t="str">
        <f>'回答結果（マスタ）'!BZ52</f>
        <v>両方取得していない</v>
      </c>
      <c r="CB52" s="171" t="str">
        <f>'回答結果（マスタ）'!CA52</f>
        <v/>
      </c>
      <c r="CC52" s="170" t="str">
        <f>'回答結果（マスタ）'!CB52</f>
        <v/>
      </c>
      <c r="CD52" s="171" t="str">
        <f>'回答結果（マスタ）'!CC52</f>
        <v/>
      </c>
      <c r="CE52" s="171" t="str">
        <f>'回答結果（マスタ）'!CD52</f>
        <v/>
      </c>
      <c r="CF52" s="171" t="str">
        <f>'回答結果（マスタ）'!CE52</f>
        <v>脆弱性検査を実施していないが脆弱性検査の実施を検討中</v>
      </c>
      <c r="CG52" s="170" t="str">
        <f>'回答結果（マスタ）'!CF52</f>
        <v/>
      </c>
      <c r="CH52" s="170" t="str">
        <f>'回答結果（マスタ）'!CG52</f>
        <v/>
      </c>
      <c r="CI52" s="170" t="str">
        <f>'回答結果（マスタ）'!CH52</f>
        <v>自社での実施を検討中;</v>
      </c>
      <c r="CJ52" s="170" t="str">
        <f>'回答結果（マスタ）'!CI52</f>
        <v/>
      </c>
      <c r="CK52" s="171" t="str">
        <f>'回答結果（マスタ）'!CJ52</f>
        <v>データセンタに業務データを保存しない</v>
      </c>
      <c r="CL52" s="171" t="str">
        <f>'回答結果（マスタ）'!CK52</f>
        <v/>
      </c>
      <c r="CM52" s="170" t="str">
        <f>'回答結果（マスタ）'!CL52</f>
        <v/>
      </c>
      <c r="CN52" s="170" t="str">
        <f>'回答結果（マスタ）'!CM52</f>
        <v/>
      </c>
      <c r="CO52" s="170" t="str">
        <f>'回答結果（マスタ）'!CN52</f>
        <v/>
      </c>
      <c r="CP52" s="170" t="str">
        <f>'回答結果（マスタ）'!CO52</f>
        <v/>
      </c>
      <c r="CQ52" s="170" t="str">
        <f>'回答結果（マスタ）'!CP52</f>
        <v/>
      </c>
      <c r="CR52" s="170" t="str">
        <f>'回答結果（マスタ）'!CQ52</f>
        <v/>
      </c>
      <c r="CS52" s="170" t="str">
        <f>'回答結果（マスタ）'!CR52</f>
        <v/>
      </c>
      <c r="CT52" s="170" t="str">
        <f>'回答結果（マスタ）'!CS52</f>
        <v/>
      </c>
      <c r="CU52" s="170" t="str">
        <f>'回答結果（マスタ）'!CT52</f>
        <v/>
      </c>
      <c r="CV52" s="170" t="str">
        <f>'回答結果（マスタ）'!CU52</f>
        <v/>
      </c>
      <c r="CW52" s="171" t="str">
        <f>'回答結果（マスタ）'!CV52</f>
        <v>1500件以上</v>
      </c>
      <c r="CX52" s="171" t="str">
        <f>'回答結果（マスタ）'!CW52</f>
        <v>10件以上</v>
      </c>
      <c r="CY52" s="171" t="str">
        <f>'回答結果（マスタ）'!CX52</f>
        <v>①某エレベーターメンテナンス企業
②ハンズフリーで作業に集中できるスマートグラスの導入テストを数年前から実施。
ハード面・遠隔システムの高性能化が進んだことで、活用効果を期待できると判断し、2022年5月より本格的に導入を開始。</v>
      </c>
      <c r="CZ52" s="171" t="str">
        <f>'回答結果（マスタ）'!CY52</f>
        <v>①〇〇県の果物生産
②人手不足な中、高品質な果物の生産維持・拡大のため、スマートグラスを導入し若手への早期技術伝承を進めています。
生産者からは「両手がふさがらないため、作業しながら指導を受けることができる」などの感想をいただきました。</v>
      </c>
      <c r="DA52" s="171" t="str">
        <f>'回答結果（マスタ）'!CZ52</f>
        <v/>
      </c>
      <c r="DB52" s="171" t="str">
        <f>'回答結果（マスタ）'!DA52</f>
        <v>・機器の購⼊額（1台）：27万円（税抜）
・機器のレンタル料（1台）：45,000円（税抜）/30日 
・ホームページ：https://go.vuzix.jp/m400rental</v>
      </c>
      <c r="DC52" s="171" t="str">
        <f>'回答結果（マスタ）'!DB52</f>
        <v/>
      </c>
      <c r="DD52" s="171" t="str">
        <f>'回答結果（マスタ）'!DC52</f>
        <v/>
      </c>
      <c r="DE52" s="171" t="str">
        <f>'回答結果（マスタ）'!DD52</f>
        <v>防爆仕様ではないため、⽕薬庫等の危険場所では使⽤できない。</v>
      </c>
      <c r="DF52" s="171" t="str">
        <f>'回答結果（マスタ）'!DE52</f>
        <v>VUZIXは1997年創業のウェアラブルデバイスのパイオニアメーカーです。これまでに多数のウェアラブルコンピューティング、AR、VRデバイス、ディスプレイエンジン、ソリューションの提供を行ってまいりました。25年以上の実績がございます。</v>
      </c>
      <c r="DG52" s="171" t="str">
        <f>'回答結果（マスタ）'!DF52</f>
        <v>日本国の裁判所</v>
      </c>
      <c r="DH52" s="171" t="str">
        <f>'回答結果（マスタ）'!DG52</f>
        <v>日本法</v>
      </c>
      <c r="DI52" s="170" t="str">
        <f>'回答結果（マスタ）'!DH52</f>
        <v>はい</v>
      </c>
      <c r="DJ52" s="170" t="str">
        <f>'回答結果（マスタ）'!DI52</f>
        <v>いいえ</v>
      </c>
      <c r="DK52" s="171" t="str">
        <f>'回答結果（マスタ）'!DJ52</f>
        <v/>
      </c>
      <c r="DL52" s="171" t="str">
        <f>'回答結果（マスタ）'!DK52</f>
        <v>ハードウェア製品が、領収書もしくは日付入りの領収明細書のコピーと一緒に、購入先またはVuzixが指示するその他の場所に返品されることを条件として、Vuzixの選択において（1）ハードウェア全体または一部を修理または取り替える、（2）ハードウェアを新品と交換する、または新品もしくは使用可能中古部品から製造され、少なくとも元の製品と同等の性能をもつ製品と交換する、あるいは（3）お客様の購入金額から実際の使用に基づいた償却相当分を差し引いた額の払い戻しを行います。</v>
      </c>
      <c r="DM52" s="171" t="str">
        <f>'回答結果（マスタ）'!DL52</f>
        <v>0</v>
      </c>
      <c r="DN52" s="171" t="str">
        <f>'回答結果（マスタ）'!DM52</f>
        <v>0</v>
      </c>
      <c r="DO52" s="171" t="str">
        <f>'回答結果（マスタ）'!DN52</f>
        <v>0</v>
      </c>
      <c r="DP52" s="171" t="str">
        <f>'回答結果（マスタ）'!DO52</f>
        <v>0</v>
      </c>
      <c r="DQ52" s="171" t="str">
        <f>'回答結果（マスタ）'!DP52</f>
        <v>0</v>
      </c>
      <c r="DR52" s="171" t="str">
        <f>'回答結果（マスタ）'!DQ52</f>
        <v>存在しない</v>
      </c>
      <c r="DS52" s="171" t="str">
        <f>'回答結果（マスタ）'!DR52</f>
        <v/>
      </c>
      <c r="DT52" s="171" t="str">
        <f>'回答結果（マスタ）'!DS52</f>
        <v/>
      </c>
      <c r="DU52" s="171" t="str">
        <f>'回答結果（マスタ）'!DT52</f>
        <v>加入していない</v>
      </c>
      <c r="DV52" s="171" t="str">
        <f>'回答結果（マスタ）'!DU52</f>
        <v/>
      </c>
      <c r="DW52" s="171" t="str">
        <f>'回答結果（マスタ）'!DV52</f>
        <v>チャネルセールス　伏見香依</v>
      </c>
      <c r="DX52" s="171" t="str">
        <f>'回答結果（マスタ）'!DW52</f>
        <v>チャネルセールス　フシミカイ</v>
      </c>
      <c r="DY52" s="171" t="str">
        <f>'回答結果（マスタ）'!DX52</f>
        <v>japan@vuzix.com</v>
      </c>
      <c r="DZ52" s="170" t="str">
        <f>'回答結果（マスタ）'!DY52</f>
        <v>個人情報の取扱いに同意する</v>
      </c>
      <c r="EA52" s="170" t="str">
        <f>'回答結果（マスタ）'!DZ52</f>
        <v>著作権の取扱いに同意する</v>
      </c>
      <c r="EB52" s="170" t="str">
        <f>'回答結果（マスタ）'!EA52</f>
        <v>同意する</v>
      </c>
      <c r="EC52" s="170" t="str">
        <f>'回答結果（マスタ）'!EB52</f>
        <v>確認しました</v>
      </c>
    </row>
    <row r="53" spans="2:133" ht="75.650000000000006" customHeight="1" x14ac:dyDescent="0.55000000000000004">
      <c r="B53" s="139"/>
      <c r="C53" s="168">
        <f>'回答結果（マスタ）'!B53</f>
        <v>50</v>
      </c>
      <c r="D53" s="169">
        <f>'回答結果（マスタ）'!C53</f>
        <v>45320.634155092594</v>
      </c>
      <c r="E53" s="169">
        <f>'回答結果（マスタ）'!D53</f>
        <v>45320.728298611109</v>
      </c>
      <c r="F53" s="170" t="str">
        <f>'回答結果（マスタ）'!E53</f>
        <v>anonymous</v>
      </c>
      <c r="G53" s="170" t="str">
        <f>'回答結果（マスタ）'!F53</f>
        <v/>
      </c>
      <c r="H53" s="170" t="str">
        <f>'回答結果（マスタ）'!G53</f>
        <v/>
      </c>
      <c r="I53" s="171" t="str">
        <f>'回答結果（マスタ）'!H53</f>
        <v>株式会社パスコ</v>
      </c>
      <c r="J53" s="171" t="str">
        <f>'回答結果（マスタ）'!I53</f>
        <v>パスコ</v>
      </c>
      <c r="K53" s="171" t="str">
        <f>'回答結果（マスタ）'!J53</f>
        <v>日本国</v>
      </c>
      <c r="L53" s="171" t="str">
        <f>'回答結果（マスタ）'!K53</f>
        <v>5013201004656</v>
      </c>
      <c r="M53" s="171" t="str">
        <f>'回答結果（マスタ）'!L53</f>
        <v>300⼈超</v>
      </c>
      <c r="N53" s="171" t="str">
        <f>'回答結果（マスタ）'!M53</f>
        <v>３億円超</v>
      </c>
      <c r="O53" s="171" t="str">
        <f>'回答結果（マスタ）'!N53</f>
        <v>東京都目黒区下目黒1-7-1　パスコ目黒さくらビル</v>
      </c>
      <c r="P53" s="171" t="str">
        <f>'回答結果（マスタ）'!O53</f>
        <v>https://www.pasco.co.jp/</v>
      </c>
      <c r="Q53" s="171" t="str">
        <f>'回答結果（マスタ）'!P53</f>
        <v>中央省庁（全省庁統一資格）;都道府県;</v>
      </c>
      <c r="R53" s="171" t="str">
        <f>'回答結果（マスタ）'!Q53</f>
        <v>全国;</v>
      </c>
      <c r="S53" s="171" t="str">
        <f>'回答結果（マスタ）'!R53</f>
        <v>MMS（モービルマッピングシステム）での３D計測サービス</v>
      </c>
      <c r="T53" s="171" t="str">
        <f>'回答結果（マスタ）'!S53</f>
        <v/>
      </c>
      <c r="U53" s="171" t="str">
        <f>'回答結果（マスタ）'!T53</f>
        <v>車両に搭載した計測システムで道路面及び周辺の３次元座標データとカメラ画像を取得し、道路空間の3次元空間データ提供や、データを基にした劣化分析、各種図面作成などのサービスを提供する。</v>
      </c>
      <c r="V53" s="171" t="str">
        <f>'回答結果（マスタ）'!U53</f>
        <v>https://www.pasco.co.jp/products/mms/</v>
      </c>
      <c r="W53" s="171" t="str">
        <f>'回答結果（マスタ）'!V53</f>
        <v>測量法第34条で定める作業規程の準則</v>
      </c>
      <c r="X53" s="171" t="str">
        <f>'回答結果（マスタ）'!W53</f>
        <v/>
      </c>
      <c r="Y53" s="171" t="str">
        <f>'回答結果（マスタ）'!X53</f>
        <v>複数の要素技術により構成される</v>
      </c>
      <c r="Z53" s="171" t="str">
        <f>'回答結果（マスタ）'!Y53</f>
        <v/>
      </c>
      <c r="AA53" s="171" t="str">
        <f>'回答結果（マスタ）'!Z53</f>
        <v/>
      </c>
      <c r="AB53" s="171" t="str">
        <f>'回答結果（マスタ）'!AA53</f>
        <v/>
      </c>
      <c r="AC53" s="171" t="str">
        <f>'回答結果（マスタ）'!AB53</f>
        <v/>
      </c>
      <c r="AD53" s="171" t="str">
        <f>'回答結果（マスタ）'!AC53</f>
        <v>3次元点群・画像計測技術（モービルマッピングシステム）</v>
      </c>
      <c r="AE53" s="171" t="str">
        <f>'回答結果（マスタ）'!AD53</f>
        <v>MMS-G</v>
      </c>
      <c r="AF53" s="171" t="str">
        <f>'回答結果（マスタ）'!AE53</f>
        <v>三菱電機株式会社</v>
      </c>
      <c r="AG53" s="171" t="str">
        <f>'回答結果（マスタ）'!AF53</f>
        <v>ミツビシデンキ</v>
      </c>
      <c r="AH53" s="171" t="str">
        <f>'回答結果（マスタ）'!AG53</f>
        <v>4010001008772</v>
      </c>
      <c r="AI53" s="171" t="str">
        <f>'回答結果（マスタ）'!AH53</f>
        <v>東京都千代田区丸の内2-7-3</v>
      </c>
      <c r="AJ53" s="170" t="str">
        <f>'回答結果（マスタ）'!AI53</f>
        <v>続けて回答する</v>
      </c>
      <c r="AK53" s="171" t="str">
        <f>'回答結果（マスタ）'!AJ53</f>
        <v>3次元点群・画像処理技術（3次元データ処理・閲覧ソフトウェア）</v>
      </c>
      <c r="AL53" s="171" t="str">
        <f>'回答結果（マスタ）'!AK53</f>
        <v>PADMS（Viewer、Solid、Net）</v>
      </c>
      <c r="AM53" s="171" t="str">
        <f>'回答結果（マスタ）'!AL53</f>
        <v>株式会社パスコ</v>
      </c>
      <c r="AN53" s="171" t="str">
        <f>'回答結果（マスタ）'!AM53</f>
        <v>パスコ</v>
      </c>
      <c r="AO53" s="171">
        <f>'回答結果（マスタ）'!AN53</f>
        <v>5013201004656</v>
      </c>
      <c r="AP53" s="171" t="str">
        <f>'回答結果（マスタ）'!AO53</f>
        <v>東京都目黒区下目黒1-7-1　パスコ目黒さくらビル</v>
      </c>
      <c r="AQ53" s="170" t="str">
        <f>'回答結果（マスタ）'!AP53</f>
        <v>次のセクションの回答へ進む</v>
      </c>
      <c r="AR53" s="171" t="str">
        <f>'回答結果（マスタ）'!AQ53</f>
        <v/>
      </c>
      <c r="AS53" s="171" t="str">
        <f>'回答結果（マスタ）'!AR53</f>
        <v/>
      </c>
      <c r="AT53" s="171" t="str">
        <f>'回答結果（マスタ）'!AS53</f>
        <v/>
      </c>
      <c r="AU53" s="171" t="str">
        <f>'回答結果（マスタ）'!AT53</f>
        <v/>
      </c>
      <c r="AV53" s="171" t="str">
        <f>'回答結果（マスタ）'!AU53</f>
        <v/>
      </c>
      <c r="AW53" s="171" t="str">
        <f>'回答結果（マスタ）'!AV53</f>
        <v/>
      </c>
      <c r="AX53" s="170" t="str">
        <f>'回答結果（マスタ）'!AW53</f>
        <v/>
      </c>
      <c r="AY53" s="171" t="str">
        <f>'回答結果（マスタ）'!AX53</f>
        <v/>
      </c>
      <c r="AZ53" s="171" t="str">
        <f>'回答結果（マスタ）'!AY53</f>
        <v/>
      </c>
      <c r="BA53" s="171" t="str">
        <f>'回答結果（マスタ）'!AZ53</f>
        <v/>
      </c>
      <c r="BB53" s="171" t="str">
        <f>'回答結果（マスタ）'!BA53</f>
        <v/>
      </c>
      <c r="BC53" s="171" t="str">
        <f>'回答結果（マスタ）'!BB53</f>
        <v/>
      </c>
      <c r="BD53" s="171" t="str">
        <f>'回答結果（マスタ）'!BC53</f>
        <v/>
      </c>
      <c r="BE53" s="170" t="str">
        <f>'回答結果（マスタ）'!BD53</f>
        <v/>
      </c>
      <c r="BF53" s="171" t="str">
        <f>'回答結果（マスタ）'!BE53</f>
        <v/>
      </c>
      <c r="BG53" s="171" t="str">
        <f>'回答結果（マスタ）'!BF53</f>
        <v/>
      </c>
      <c r="BH53" s="171" t="str">
        <f>'回答結果（マスタ）'!BG53</f>
        <v/>
      </c>
      <c r="BI53" s="171" t="str">
        <f>'回答結果（マスタ）'!BH53</f>
        <v/>
      </c>
      <c r="BJ53" s="171" t="str">
        <f>'回答結果（マスタ）'!BI53</f>
        <v/>
      </c>
      <c r="BK53" s="171" t="str">
        <f>'回答結果（マスタ）'!BJ53</f>
        <v/>
      </c>
      <c r="BL53" s="170" t="str">
        <f>'回答結果（マスタ）'!BK53</f>
        <v/>
      </c>
      <c r="BM53" s="171" t="str">
        <f>'回答結果（マスタ）'!BL53</f>
        <v/>
      </c>
      <c r="BN53" s="171" t="str">
        <f>'回答結果（マスタ）'!BM53</f>
        <v>有</v>
      </c>
      <c r="BO53" s="171" t="str">
        <f>'回答結果（マスタ）'!BN53</f>
        <v>土木構造物（道路、トンネル、橋梁、導管等の埋設物、等）;</v>
      </c>
      <c r="BP53" s="171" t="str">
        <f>'回答結果（マスタ）'!BO53</f>
        <v>静止画や動画データ;点群データ;</v>
      </c>
      <c r="BQ53" s="171" t="str">
        <f>'回答結果（マスタ）'!BP53</f>
        <v>車両に観測機器を搭載し、確認対象付近を走行。 車両の他に手押し台車、鉄道、船舶へも搭載可能。;</v>
      </c>
      <c r="BR53" s="171" t="str">
        <f>'回答結果（マスタ）'!BQ53</f>
        <v>レベル3：実装（製品・サービスとして提供されている）</v>
      </c>
      <c r="BS53" s="171" t="str">
        <f>'回答結果（マスタ）'!BR53</f>
        <v>自車位置姿勢データ取得装置（ＧＮＳＳ測量機、慣性計測装置及び走行距離計等で構成されるもの）で衛星測位情報、自車挙動を計測し、3次元レーザ測距装置、計測用カメラで、レーザ点群、カメラ画像を計測する。計測したデータから道路空間の3次元点群と周辺画像を生成する。いずれのデータも専用車両に機材を搭載し、走行しながら取得する。
https://www.youtube.com/watch?v=Ln2yfp75leA</v>
      </c>
      <c r="BT53" s="171" t="str">
        <f>'回答結果（マスタ）'!BS53</f>
        <v>【車両の場合】
・車両サイズ：幅 169cm×長さ 426cm×高さ292cm
・車両総重量：1745kg
・測定機器重量：65kg
・稼働時間：8h
・移動速度:～100㎞/h</v>
      </c>
      <c r="BU53" s="171" t="str">
        <f>'回答結果（マスタ）'!BT53</f>
        <v>単眼カメラ
・画角：74.3°×58.4°
・最大解像度：5Mp
・フレームレート：8fps（最大）
・取得頻度：主に1回/2mで運用
全周囲カメラ
・画角：360°
・最大解像度：24Mp
・フレームレート：8fps（最大）
レーザスキャナ
・点群率：100点/s
・測距精度：0.5mm
・測定距離：119m
・防水等級：IP54
・防塵等級：IP54
・動作環境温度：-10℃～+40℃
・最大回転数：200Hz
GNSS/IMU
・計測レート：200Hz
・10秒停止後の位置精度：水平方向 0.010m RMS, 鉛直方向 0.020m RMS,ピッチ / ロール 0.004 deg RMS, ヘディング　0.013 deg RMS
上記以外は該当項目なし、もしくは不明</v>
      </c>
      <c r="BV53" s="171" t="str">
        <f>'回答結果（マスタ）'!BU53</f>
        <v>有</v>
      </c>
      <c r="BW53" s="171" t="str">
        <f>'回答結果（マスタ）'!BV53</f>
        <v>取得したデータの傾向を分析することで経年劣化（亀裂、傷、欠損、動作異常、異音、異常振動、温度異常、漏えい電流、漏えいガス、等）の予兆を検知;過去データと取得したデータとの差分分析をすることで、経年劣化状況（亀裂、傷、欠損、動作異常、異音、異常振動、温度異常、漏えい電流、漏えいガス、等）を検出;取得したデータの変化量を分析することで経年劣化状況（亀裂、傷、欠損、動作異常、異音、異常振動、温度異常、漏えい電流、漏えいガス、等）を検出;取得したデータから損傷状況を検出;</v>
      </c>
      <c r="BX53" s="171" t="str">
        <f>'回答結果（マスタ）'!BW53</f>
        <v>レベル3：実装（製品・サービスとして提供されている）</v>
      </c>
      <c r="BY53" s="171" t="str">
        <f>'回答結果（マスタ）'!BX53</f>
        <v>■道路施設点検
【段差】3次元点群から標高段彩図を作成し、高さの急激な変化箇所を視覚化することで段差箇所を特定する。
【落下物】3次元点群の2時期差分で路面上に体積が増えた箇所を抽出することで、落下物を特定する。
【落石、崩土等】3次元点群の2時期差分で体積が増減した箇所を抽出することで落石、崩土等の箇所を特定する。
【植物の建築限界超過】道路空間の建築限界モデルを適応し、建築限界に抵触する街路樹の枝葉の3次元点群を抽出することで測物の建築限界超過箇所を特定する。
【交通安全施設（標識、防護柵、照明塔）の損傷】3次元点群の二時期差分から交通安全施設の傾きが発生した箇所を抽出することで交通安全施設箇所を特定する。</v>
      </c>
      <c r="BZ53" s="171" t="str">
        <f>'回答結果（マスタ）'!BY53</f>
        <v>ISO/IEC 27701認証;JIS Q 15001認証;</v>
      </c>
      <c r="CA53" s="171" t="str">
        <f>'回答結果（マスタ）'!BZ53</f>
        <v>両方取得していない</v>
      </c>
      <c r="CB53" s="171" t="str">
        <f>'回答結果（マスタ）'!CA53</f>
        <v/>
      </c>
      <c r="CC53" s="170" t="str">
        <f>'回答結果（マスタ）'!CB53</f>
        <v/>
      </c>
      <c r="CD53" s="171" t="str">
        <f>'回答結果（マスタ）'!CC53</f>
        <v/>
      </c>
      <c r="CE53" s="171" t="str">
        <f>'回答結果（マスタ）'!CD53</f>
        <v/>
      </c>
      <c r="CF53" s="171" t="str">
        <f>'回答結果（マスタ）'!CE53</f>
        <v>準拠するガイドラインはないが独自に脆弱性検査を実施している</v>
      </c>
      <c r="CG53" s="170" t="str">
        <f>'回答結果（マスタ）'!CF53</f>
        <v/>
      </c>
      <c r="CH53" s="170" t="str">
        <f>'回答結果（マスタ）'!CG53</f>
        <v>動的アプリケーション・セキュリティ・テスト　※実行されるアプリケーションに対し、攻撃を仕掛け、脆弱性を検出する;プラットフォーム診断を実施;</v>
      </c>
      <c r="CI53" s="170" t="str">
        <f>'回答結果（マスタ）'!CH53</f>
        <v/>
      </c>
      <c r="CJ53" s="170" t="str">
        <f>'回答結果（マスタ）'!CI53</f>
        <v/>
      </c>
      <c r="CK53" s="171" t="str">
        <f>'回答結果（マスタ）'!CJ53</f>
        <v>日本国内のデータセンタ</v>
      </c>
      <c r="CL53" s="171" t="str">
        <f>'回答結果（マスタ）'!CK53</f>
        <v>データサーバはセキュリティカードを使って立ち入りができる区域や部屋を限定し設置し、施錠を必要なところに施している。
アクセスコントロールができるソフトウェアを使用し、侵入を検知する装置をネットワークに付けている。
OSによるアクセス権限の設定や、装置を物理鍵などで施錠している。</v>
      </c>
      <c r="CM53" s="170" t="str">
        <f>'回答結果（マスタ）'!CL53</f>
        <v>いずれの機能も有していない;スタンドアロンソフトウェアのため;</v>
      </c>
      <c r="CN53" s="170" t="str">
        <f>'回答結果（マスタ）'!CM53</f>
        <v>【アクセス権限管理】ソフトウェア及びプラットフォームのユーザーに対し認証機能を使用し、ユーザーごとに扱うデータのトランザクションに係るリスクを踏まえ、アクセス権限を管理している（例）多要素認証機能、シングルサインオン機能、等;【アクセス元の識別、対処】ソフトウェア及びプラットフォームにアクセスするサービスごとに識別・認証し、システム内での通信や情報のやり取りが正当なサービスやアプリケーションとの間で行われ不正なアクセスや通信を防止するよう管理している;【付与する権限の最小化】ソフトウェア及びプラットフォームへのアクセス権はユーザーごとに必要最低限の範囲で付与し、重要な資産への不正アクセスを防止している（例）アクセス権管理専用のプラットフォームを使用し個々の管理者を識別している、等;</v>
      </c>
      <c r="CO53" s="170" t="str">
        <f>'回答結果（マスタ）'!CN53</f>
        <v>【データ（資産）の特定、ラベル付け・保護】データ資産の特定、重要度と影響で分類、管理ポリシーの策定を実施の上、データ侵害への対応（例：暗号化制御、データ難読化対応等）、攻撃時の回復手順策定を実施している;【付与する権限の最小化、アクセスレベルの設定】データ資産への不正なアクセスを防止するため、ユーザーに必要最小範囲へのアクセス権の付与や職掌権限にもとづく適切なアクセスレベルの設定を実施している（例）属性情報ベースのアクセス権制御（ABAC）等;【データのバックアップ】障害発生時、迅速な復旧作業が可能となるよう障害時対応計画を策定し、その有効性を確認している。また、データ消失等の事態に備え、バックアップ及びリストアの仕組みを実装し、その有効性を確認している;</v>
      </c>
      <c r="CP53" s="170" t="str">
        <f>'回答結果（マスタ）'!CO53</f>
        <v>ソフトウェア・コンポーネントを管理している</v>
      </c>
      <c r="CQ53" s="170" t="str">
        <f>'回答結果（マスタ）'!CP53</f>
        <v>プラットフォーム上の全てのソフトウェア（サードパーティ製ソフトウェア、OSSを含む）のソフトウェア・コンポーネントのインベントリ（ソフトウェア部品表（SBOM：software bill of materials））を作成しているが、SBOM データを標準フォーマットでは管理していない</v>
      </c>
      <c r="CR53" s="170" t="str">
        <f>'回答結果（マスタ）'!CQ53</f>
        <v>【パッチ適用への活用】ソフトウェア・コンポーネントのインベントリ（ソフトウェア部品表（SBOM：software bill of materials））を活用し、効率的に適切なタイミングでパッチ適用を実施している;【構成管理・変更管理プロセスへの活用】プラットフォーム上の全てのソフトウェア（サードパーティ製ソフトウェア、OSSを含む）におけるソフトウェアバージョン、適用済パッチ等の構成に関わる管理（構成管理）、リスクを最小限に抑えつつ情報システムやサービスの変更を実施するためのプロセス（変更管理）にソフトウェア・コンポーネントのインベントリ（ソフトウェア部品表（SBOM：software bill of materials））を活用している;【リスク評価への活用】プラットフォーム上の全てのソフトウェア（サードパーティ製ソフトウェア、OSSを含む）について、ソフトウェア・コンポーネントのインベントリ（ソフトウェア部品表（SBOM：software bill of materials））を活用し、脆弱性や OSS ライセンス等に関わるリスクを評価している;</v>
      </c>
      <c r="CS53" s="170" t="str">
        <f>'回答結果（マスタ）'!CR53</f>
        <v/>
      </c>
      <c r="CT53" s="170" t="str">
        <f>'回答結果（マスタ）'!CS53</f>
        <v>【アクセス元の監視（脅威の検知）と対処する仕組みの実装等】管理・許可されていないソフトウェア、権限のない人員・デバイスの接続を監視・検知し、これに対応するためのポリシーと仕組みを実装している;【人（要員）に関わる対策の実施（教育等）】セキュリティインシデントの発生時を想定して、対応方針・手順の策定、人材育成を実施している （例）対応計画や復旧計画の策定・評価、緊急時対応訓練、セキュリティ管理人材の育成研修プラットフォーム上のソフトウェアのセキュリティイベントを監視している、等;</v>
      </c>
      <c r="CU53" s="170" t="str">
        <f>'回答結果（マスタ）'!CT53</f>
        <v>【画一的なトレーニングの実施】全社員に対し、画一的なトレーニングを実施している（例）全社員に対し、セキュリティに関わる意識の向上を目的としたトレーニングを実施している、実際の出来事やインシデントをシミュレートした実践的なトレーニングを実施している、等;【ロール（役割）に基づくトレーニングの実施】ロールベースでのトレーニングを実施している（例）管理者としての役割や職務内容に基づくトレーニングを実施している、セキュリティインシデント発生時に管理者に期待される振る舞いを念頭に置いたトレーニングを実施している、等;</v>
      </c>
      <c r="CV53" s="170" t="str">
        <f>'回答結果（マスタ）'!CU53</f>
        <v>【コンポーネント（ソフトウェアを構成する部品・構成要素）の把握・適切な管理】ソフトウェアに含まれているコンポーネント（OSS等の外部ソース含む）について、脆弱性データベース等を活用し脆弱性を継続的に監視している;</v>
      </c>
      <c r="CW53" s="171" t="str">
        <f>'回答結果（マスタ）'!CV53</f>
        <v>2000件以上</v>
      </c>
      <c r="CX53" s="171" t="str">
        <f>'回答結果（マスタ）'!CW53</f>
        <v>1500件以上</v>
      </c>
      <c r="CY53" s="171" t="str">
        <f>'回答結果（マスタ）'!CX53</f>
        <v>①国土交通省地方整備局、都道府県、市町村
②管理する道路の3次元空間データを計測し、Viwerデータを納品した。納品したデータは道路の維持管理業務での現場確認に用いられており、業務の効率化に貢献している。</v>
      </c>
      <c r="CZ53" s="171" t="str">
        <f>'回答結果（マスタ）'!CY53</f>
        <v>①国土交通省地方整備局
②国土交通省地方整備局が管理する法面箇所においてMMSで計測し、現況を確認するとともに、過去データとの二時期差分によりはらみだし箇所を特定し、報告を行った。</v>
      </c>
      <c r="DA53" s="171" t="str">
        <f>'回答結果（マスタ）'!CZ53</f>
        <v/>
      </c>
      <c r="DB53" s="171" t="str">
        <f>'回答結果（マスタ）'!DA53</f>
        <v>別途お問い合わせください。</v>
      </c>
      <c r="DC53" s="171" t="str">
        <f>'回答結果（マスタ）'!DB53</f>
        <v>特許第4796194号、特許第6884018号</v>
      </c>
      <c r="DD53" s="171" t="str">
        <f>'回答結果（マスタ）'!DC53</f>
        <v>車載写真レーザ測量システムを用いた三次元点群測量マニュアル（案）（国土地理院）</v>
      </c>
      <c r="DE53" s="171" t="str">
        <f>'回答結果（マスタ）'!DD53</f>
        <v>【情報取得装置】
・降雨時は計測不能
・路面に水が浮いている場合は正確なデータ計測が不能
・2時期差分により抽出する成果については比較データが必要
【三次元データ処理・閲覧ソフトウェア】
PADMS Viewer,Solidの動作に必要なPCのスペックは以下の通り
OS Microsoft Windows10（64bit）、.NetFramework4.5.2
RAM 8GB以上
CPU Core i5-4590以上
ビデオメモリ 2GB以上
その他 OpenGL4.X以上
PADMS-Netは代表的なウェブブラウザが利用可能な環境が必要</v>
      </c>
      <c r="DF53" s="171" t="str">
        <f>'回答結果（マスタ）'!DE53</f>
        <v>道路維持管理業務の効率化や高度化を図り、社会インフラのライフサイクルコストの最適化、長寿命化を支援するとともに、自動運転に必要なダイナミックマップの構築を支援しています。</v>
      </c>
      <c r="DG53" s="171" t="str">
        <f>'回答結果（マスタ）'!DF53</f>
        <v>日本国の裁判所</v>
      </c>
      <c r="DH53" s="171" t="str">
        <f>'回答結果（マスタ）'!DG53</f>
        <v>日本法</v>
      </c>
      <c r="DI53" s="170" t="str">
        <f>'回答結果（マスタ）'!DH53</f>
        <v>はい</v>
      </c>
      <c r="DJ53" s="170" t="str">
        <f>'回答結果（マスタ）'!DI53</f>
        <v>はい</v>
      </c>
      <c r="DK53" s="171" t="str">
        <f>'回答結果（マスタ）'!DJ53</f>
        <v>顧客との契約条件による</v>
      </c>
      <c r="DL53" s="171" t="str">
        <f>'回答結果（マスタ）'!DK53</f>
        <v/>
      </c>
      <c r="DM53" s="171" t="str">
        <f>'回答結果（マスタ）'!DL53</f>
        <v/>
      </c>
      <c r="DN53" s="171" t="str">
        <f>'回答結果（マスタ）'!DM53</f>
        <v/>
      </c>
      <c r="DO53" s="171" t="str">
        <f>'回答結果（マスタ）'!DN53</f>
        <v/>
      </c>
      <c r="DP53" s="171" t="str">
        <f>'回答結果（マスタ）'!DO53</f>
        <v/>
      </c>
      <c r="DQ53" s="171" t="str">
        <f>'回答結果（マスタ）'!DP53</f>
        <v/>
      </c>
      <c r="DR53" s="171" t="str">
        <f>'回答結果（マスタ）'!DQ53</f>
        <v/>
      </c>
      <c r="DS53" s="171" t="str">
        <f>'回答結果（マスタ）'!DR53</f>
        <v/>
      </c>
      <c r="DT53" s="171" t="str">
        <f>'回答結果（マスタ）'!DS53</f>
        <v/>
      </c>
      <c r="DU53" s="171" t="str">
        <f>'回答結果（マスタ）'!DT53</f>
        <v/>
      </c>
      <c r="DV53" s="171" t="str">
        <f>'回答結果（マスタ）'!DU53</f>
        <v/>
      </c>
      <c r="DW53" s="171" t="str">
        <f>'回答結果（マスタ）'!DV53</f>
        <v xml:space="preserve">新空間情報事業部 新空間技術部 計測技術一課  松田 慎也 </v>
      </c>
      <c r="DX53" s="171" t="str">
        <f>'回答結果（マスタ）'!DW53</f>
        <v>シンクウカンジョウホウジギョウブ シンクウカンギジュツブ ケイソクギジュツイッカ マツダ シンヤ</v>
      </c>
      <c r="DY53" s="171" t="str">
        <f>'回答結果（マスタ）'!DX53</f>
        <v xml:space="preserve"> 06-6635-2015 </v>
      </c>
      <c r="DZ53" s="170" t="str">
        <f>'回答結果（マスタ）'!DY53</f>
        <v>個人情報の取扱いに同意する</v>
      </c>
      <c r="EA53" s="170" t="str">
        <f>'回答結果（マスタ）'!DZ53</f>
        <v>著作権の取扱いに同意する</v>
      </c>
      <c r="EB53" s="170" t="str">
        <f>'回答結果（マスタ）'!EA53</f>
        <v>同意する</v>
      </c>
      <c r="EC53" s="170" t="str">
        <f>'回答結果（マスタ）'!EB53</f>
        <v>確認しました</v>
      </c>
    </row>
    <row r="54" spans="2:133" ht="75.650000000000006" customHeight="1" x14ac:dyDescent="0.55000000000000004">
      <c r="B54" s="139"/>
      <c r="C54" s="168">
        <f>'回答結果（マスタ）'!B54</f>
        <v>51</v>
      </c>
      <c r="D54" s="169">
        <f>'回答結果（マスタ）'!C54</f>
        <v>45320.611273148148</v>
      </c>
      <c r="E54" s="169">
        <f>'回答結果（マスタ）'!D54</f>
        <v>45320.730300925927</v>
      </c>
      <c r="F54" s="170" t="str">
        <f>'回答結果（マスタ）'!E54</f>
        <v>anonymous</v>
      </c>
      <c r="G54" s="170" t="str">
        <f>'回答結果（マスタ）'!F54</f>
        <v/>
      </c>
      <c r="H54" s="170" t="str">
        <f>'回答結果（マスタ）'!G54</f>
        <v/>
      </c>
      <c r="I54" s="171" t="str">
        <f>'回答結果（マスタ）'!H54</f>
        <v>大日本印刷（株）</v>
      </c>
      <c r="J54" s="171" t="str">
        <f>'回答結果（マスタ）'!I54</f>
        <v>ダイニッポンインサツ</v>
      </c>
      <c r="K54" s="171" t="str">
        <f>'回答結果（マスタ）'!J54</f>
        <v>日本国</v>
      </c>
      <c r="L54" s="171" t="str">
        <f>'回答結果（マスタ）'!K54</f>
        <v>5011101012069</v>
      </c>
      <c r="M54" s="171" t="str">
        <f>'回答結果（マスタ）'!L54</f>
        <v>300⼈超</v>
      </c>
      <c r="N54" s="171" t="str">
        <f>'回答結果（マスタ）'!M54</f>
        <v>３億円超</v>
      </c>
      <c r="O54" s="171" t="str">
        <f>'回答結果（マスタ）'!N54</f>
        <v>東京都新宿区市谷加賀町１－１－１</v>
      </c>
      <c r="P54" s="171" t="str">
        <f>'回答結果（マスタ）'!O54</f>
        <v>https://www.dnp.co.jp/</v>
      </c>
      <c r="Q54" s="171" t="str">
        <f>'回答結果（マスタ）'!P54</f>
        <v>中央省庁（全省庁統一資格）;都道府県;市区町村;</v>
      </c>
      <c r="R54" s="171" t="str">
        <f>'回答結果（マスタ）'!Q54</f>
        <v>全国;</v>
      </c>
      <c r="S54" s="171" t="str">
        <f>'回答結果（マスタ）'!R54</f>
        <v>まるっと点検</v>
      </c>
      <c r="T54" s="171" t="str">
        <f>'回答結果（マスタ）'!S54</f>
        <v>無し。</v>
      </c>
      <c r="U54" s="171" t="str">
        <f>'回答結果（マスタ）'!T54</f>
        <v>まるっと点検サービスはスマートグラスとタブレットを利用した遠隔作業支援ソリューションです。点検業務のリアルタイム映像の共有や、紙で行われていた報告業務の一括デジタル管理を実現します。</v>
      </c>
      <c r="V54" s="171" t="str">
        <f>'回答結果（マスタ）'!U54</f>
        <v>https://www.dnp.co.jp/biz/solution/products/detail/10159096_1567.html</v>
      </c>
      <c r="W54" s="171" t="str">
        <f>'回答結果（マスタ）'!V54</f>
        <v>無し。</v>
      </c>
      <c r="X54" s="171" t="str">
        <f>'回答結果（マスタ）'!W54</f>
        <v>無し。</v>
      </c>
      <c r="Y54" s="171" t="str">
        <f>'回答結果（マスタ）'!X54</f>
        <v>１つの要素技術により構成される</v>
      </c>
      <c r="Z54" s="171" t="str">
        <f>'回答結果（マスタ）'!Y54</f>
        <v>BIPROGY（株）</v>
      </c>
      <c r="AA54" s="171" t="str">
        <f>'回答結果（マスタ）'!Z54</f>
        <v>ビプロジー</v>
      </c>
      <c r="AB54" s="171" t="str">
        <f>'回答結果（マスタ）'!AA54</f>
        <v>2010601029542</v>
      </c>
      <c r="AC54" s="171" t="str">
        <f>'回答結果（マスタ）'!AB54</f>
        <v>東京都江東区豊洲１－１－１</v>
      </c>
      <c r="AD54" s="171" t="str">
        <f>'回答結果（マスタ）'!AC54</f>
        <v/>
      </c>
      <c r="AE54" s="171" t="str">
        <f>'回答結果（マスタ）'!AD54</f>
        <v/>
      </c>
      <c r="AF54" s="171" t="str">
        <f>'回答結果（マスタ）'!AE54</f>
        <v/>
      </c>
      <c r="AG54" s="171" t="str">
        <f>'回答結果（マスタ）'!AF54</f>
        <v/>
      </c>
      <c r="AH54" s="171" t="str">
        <f>'回答結果（マスタ）'!AG54</f>
        <v/>
      </c>
      <c r="AI54" s="171" t="str">
        <f>'回答結果（マスタ）'!AH54</f>
        <v/>
      </c>
      <c r="AJ54" s="170" t="str">
        <f>'回答結果（マスタ）'!AI54</f>
        <v/>
      </c>
      <c r="AK54" s="171" t="str">
        <f>'回答結果（マスタ）'!AJ54</f>
        <v/>
      </c>
      <c r="AL54" s="171" t="str">
        <f>'回答結果（マスタ）'!AK54</f>
        <v/>
      </c>
      <c r="AM54" s="171" t="str">
        <f>'回答結果（マスタ）'!AL54</f>
        <v/>
      </c>
      <c r="AN54" s="171" t="str">
        <f>'回答結果（マスタ）'!AM54</f>
        <v/>
      </c>
      <c r="AO54" s="171" t="str">
        <f>'回答結果（マスタ）'!AN54</f>
        <v/>
      </c>
      <c r="AP54" s="171" t="str">
        <f>'回答結果（マスタ）'!AO54</f>
        <v/>
      </c>
      <c r="AQ54" s="170" t="str">
        <f>'回答結果（マスタ）'!AP54</f>
        <v/>
      </c>
      <c r="AR54" s="171" t="str">
        <f>'回答結果（マスタ）'!AQ54</f>
        <v/>
      </c>
      <c r="AS54" s="171" t="str">
        <f>'回答結果（マスタ）'!AR54</f>
        <v/>
      </c>
      <c r="AT54" s="171" t="str">
        <f>'回答結果（マスタ）'!AS54</f>
        <v/>
      </c>
      <c r="AU54" s="171" t="str">
        <f>'回答結果（マスタ）'!AT54</f>
        <v/>
      </c>
      <c r="AV54" s="171" t="str">
        <f>'回答結果（マスタ）'!AU54</f>
        <v/>
      </c>
      <c r="AW54" s="171" t="str">
        <f>'回答結果（マスタ）'!AV54</f>
        <v/>
      </c>
      <c r="AX54" s="170" t="str">
        <f>'回答結果（マスタ）'!AW54</f>
        <v/>
      </c>
      <c r="AY54" s="171" t="str">
        <f>'回答結果（マスタ）'!AX54</f>
        <v/>
      </c>
      <c r="AZ54" s="171" t="str">
        <f>'回答結果（マスタ）'!AY54</f>
        <v/>
      </c>
      <c r="BA54" s="171" t="str">
        <f>'回答結果（マスタ）'!AZ54</f>
        <v/>
      </c>
      <c r="BB54" s="171" t="str">
        <f>'回答結果（マスタ）'!BA54</f>
        <v/>
      </c>
      <c r="BC54" s="171" t="str">
        <f>'回答結果（マスタ）'!BB54</f>
        <v/>
      </c>
      <c r="BD54" s="171" t="str">
        <f>'回答結果（マスタ）'!BC54</f>
        <v/>
      </c>
      <c r="BE54" s="170" t="str">
        <f>'回答結果（マスタ）'!BD54</f>
        <v/>
      </c>
      <c r="BF54" s="171" t="str">
        <f>'回答結果（マスタ）'!BE54</f>
        <v/>
      </c>
      <c r="BG54" s="171" t="str">
        <f>'回答結果（マスタ）'!BF54</f>
        <v/>
      </c>
      <c r="BH54" s="171" t="str">
        <f>'回答結果（マスタ）'!BG54</f>
        <v/>
      </c>
      <c r="BI54" s="171" t="str">
        <f>'回答結果（マスタ）'!BH54</f>
        <v/>
      </c>
      <c r="BJ54" s="171" t="str">
        <f>'回答結果（マスタ）'!BI54</f>
        <v/>
      </c>
      <c r="BK54" s="171" t="str">
        <f>'回答結果（マスタ）'!BJ54</f>
        <v/>
      </c>
      <c r="BL54" s="170" t="str">
        <f>'回答結果（マスタ）'!BK54</f>
        <v/>
      </c>
      <c r="BM54" s="171" t="str">
        <f>'回答結果（マスタ）'!BL54</f>
        <v/>
      </c>
      <c r="BN54" s="171" t="str">
        <f>'回答結果（マスタ）'!BM54</f>
        <v>有</v>
      </c>
      <c r="BO54" s="171" t="str">
        <f>'回答結果（マスタ）'!BN54</f>
        <v>土木構造物（道路、トンネル、橋梁、導管等の埋設物、等）;建築物（家屋、事業所、工場、畜舎、倉庫、等）;設備（建築設備、水道設備、製造設備、防災設備、等）;製品・食品（自動車、医薬品、等）;家畜・野生動物（牛、豚、鹿、めん羊、ねずみ、等）;</v>
      </c>
      <c r="BP54" s="171" t="str">
        <f>'回答結果（マスタ）'!BO54</f>
        <v>静止画や動画データ;</v>
      </c>
      <c r="BQ54" s="171" t="str">
        <f>'回答結果（マスタ）'!BP54</f>
        <v>機器を携帯または装備し、確認対象の付近に持ち込み;</v>
      </c>
      <c r="BR54" s="171" t="str">
        <f>'回答結果（マスタ）'!BQ54</f>
        <v>レベル3：実装（製品・サービスとして提供されている）</v>
      </c>
      <c r="BS54" s="171" t="str">
        <f>'回答結果（マスタ）'!BR54</f>
        <v>スマートグラスをかけ、遠隔のPCから映像を確認する。</v>
      </c>
      <c r="BT54" s="171" t="str">
        <f>'回答結果（マスタ）'!BS54</f>
        <v>ウェアラブル機器のため、移動機能無し。</v>
      </c>
      <c r="BU54" s="171" t="str">
        <f>'回答結果（マスタ）'!BT54</f>
        <v>ソフトウェアを導入するスマートグラスのスペックに依存します。</v>
      </c>
      <c r="BV54" s="171" t="str">
        <f>'回答結果（マスタ）'!BU54</f>
        <v>無</v>
      </c>
      <c r="BW54" s="171" t="str">
        <f>'回答結果（マスタ）'!BV54</f>
        <v/>
      </c>
      <c r="BX54" s="171" t="str">
        <f>'回答結果（マスタ）'!BW54</f>
        <v/>
      </c>
      <c r="BY54" s="171" t="str">
        <f>'回答結果（マスタ）'!BX54</f>
        <v/>
      </c>
      <c r="BZ54" s="171" t="str">
        <f>'回答結果（マスタ）'!BY54</f>
        <v>ISO/IEC 27001認証;</v>
      </c>
      <c r="CA54" s="171" t="str">
        <f>'回答結果（マスタ）'!BZ54</f>
        <v>両方取得していない</v>
      </c>
      <c r="CB54" s="171" t="str">
        <f>'回答結果（マスタ）'!CA54</f>
        <v/>
      </c>
      <c r="CC54" s="170" t="str">
        <f>'回答結果（マスタ）'!CB54</f>
        <v/>
      </c>
      <c r="CD54" s="171" t="str">
        <f>'回答結果（マスタ）'!CC54</f>
        <v/>
      </c>
      <c r="CE54" s="171" t="str">
        <f>'回答結果（マスタ）'!CD54</f>
        <v/>
      </c>
      <c r="CF54" s="171" t="str">
        <f>'回答結果（マスタ）'!CE54</f>
        <v>脆弱性検査を実施していないが脆弱性検査の実施を検討中</v>
      </c>
      <c r="CG54" s="170" t="str">
        <f>'回答結果（マスタ）'!CF54</f>
        <v/>
      </c>
      <c r="CH54" s="170" t="str">
        <f>'回答結果（マスタ）'!CG54</f>
        <v/>
      </c>
      <c r="CI54" s="170" t="str">
        <f>'回答結果（マスタ）'!CH54</f>
        <v>セキュリティベンダー等、外部に委託する形態での実施を検討中;</v>
      </c>
      <c r="CJ54" s="170" t="str">
        <f>'回答結果（マスタ）'!CI54</f>
        <v/>
      </c>
      <c r="CK54" s="171" t="str">
        <f>'回答結果（マスタ）'!CJ54</f>
        <v>日本国内のデータセンタ</v>
      </c>
      <c r="CL54" s="171" t="str">
        <f>'回答結果（マスタ）'!CK54</f>
        <v>利用環境はクラウド上にあるが、業務取扱データ自体はクラウドに残さないシステム構造となっている。端末に関する情報についてはクラウド上では暗号化して保存している。</v>
      </c>
      <c r="CM54" s="170" t="str">
        <f>'回答結果（マスタ）'!CL54</f>
        <v/>
      </c>
      <c r="CN54" s="170" t="str">
        <f>'回答結果（マスタ）'!CM54</f>
        <v/>
      </c>
      <c r="CO54" s="170" t="str">
        <f>'回答結果（マスタ）'!CN54</f>
        <v/>
      </c>
      <c r="CP54" s="170" t="str">
        <f>'回答結果（マスタ）'!CO54</f>
        <v/>
      </c>
      <c r="CQ54" s="170" t="str">
        <f>'回答結果（マスタ）'!CP54</f>
        <v/>
      </c>
      <c r="CR54" s="170" t="str">
        <f>'回答結果（マスタ）'!CQ54</f>
        <v/>
      </c>
      <c r="CS54" s="170" t="str">
        <f>'回答結果（マスタ）'!CR54</f>
        <v/>
      </c>
      <c r="CT54" s="170" t="str">
        <f>'回答結果（マスタ）'!CS54</f>
        <v/>
      </c>
      <c r="CU54" s="170" t="str">
        <f>'回答結果（マスタ）'!CT54</f>
        <v/>
      </c>
      <c r="CV54" s="170" t="str">
        <f>'回答結果（マスタ）'!CU54</f>
        <v/>
      </c>
      <c r="CW54" s="171" t="str">
        <f>'回答結果（マスタ）'!CV54</f>
        <v>２０件</v>
      </c>
      <c r="CX54" s="171" t="str">
        <f>'回答結果（マスタ）'!CW54</f>
        <v>０件</v>
      </c>
      <c r="CY54" s="171" t="str">
        <f>'回答結果（マスタ）'!CX54</f>
        <v>①介護事業者
②概要：工場内部監査のために使用
③参考URL：無し
④投資対効果：定性効果（監査業務の効率化に寄与）</v>
      </c>
      <c r="CZ54" s="171" t="str">
        <f>'回答結果（マスタ）'!CY54</f>
        <v/>
      </c>
      <c r="DA54" s="171" t="str">
        <f>'回答結果（マスタ）'!CZ54</f>
        <v/>
      </c>
      <c r="DB54" s="171" t="str">
        <f>'回答結果（マスタ）'!DA54</f>
        <v/>
      </c>
      <c r="DC54" s="171" t="str">
        <f>'回答結果（マスタ）'!DB54</f>
        <v/>
      </c>
      <c r="DD54" s="171" t="str">
        <f>'回答結果（マスタ）'!DC54</f>
        <v/>
      </c>
      <c r="DE54" s="171" t="str">
        <f>'回答結果（マスタ）'!DD54</f>
        <v/>
      </c>
      <c r="DF54" s="171" t="str">
        <f>'回答結果（マスタ）'!DE54</f>
        <v/>
      </c>
      <c r="DG54" s="171" t="str">
        <f>'回答結果（マスタ）'!DF54</f>
        <v>日本国の裁判所</v>
      </c>
      <c r="DH54" s="171" t="str">
        <f>'回答結果（マスタ）'!DG54</f>
        <v>日本法</v>
      </c>
      <c r="DI54" s="170" t="str">
        <f>'回答結果（マスタ）'!DH54</f>
        <v>はい</v>
      </c>
      <c r="DJ54" s="170" t="str">
        <f>'回答結果（マスタ）'!DI54</f>
        <v>はい</v>
      </c>
      <c r="DK54" s="171" t="str">
        <f>'回答結果（マスタ）'!DJ54</f>
        <v>賠償しない。</v>
      </c>
      <c r="DL54" s="171" t="str">
        <f>'回答結果（マスタ）'!DK54</f>
        <v/>
      </c>
      <c r="DM54" s="171" t="str">
        <f>'回答結果（マスタ）'!DL54</f>
        <v/>
      </c>
      <c r="DN54" s="171" t="str">
        <f>'回答結果（マスタ）'!DM54</f>
        <v/>
      </c>
      <c r="DO54" s="171" t="str">
        <f>'回答結果（マスタ）'!DN54</f>
        <v/>
      </c>
      <c r="DP54" s="171" t="str">
        <f>'回答結果（マスタ）'!DO54</f>
        <v/>
      </c>
      <c r="DQ54" s="171" t="str">
        <f>'回答結果（マスタ）'!DP54</f>
        <v/>
      </c>
      <c r="DR54" s="171" t="str">
        <f>'回答結果（マスタ）'!DQ54</f>
        <v/>
      </c>
      <c r="DS54" s="171" t="str">
        <f>'回答結果（マスタ）'!DR54</f>
        <v/>
      </c>
      <c r="DT54" s="171" t="str">
        <f>'回答結果（マスタ）'!DS54</f>
        <v/>
      </c>
      <c r="DU54" s="171" t="str">
        <f>'回答結果（マスタ）'!DT54</f>
        <v/>
      </c>
      <c r="DV54" s="171" t="str">
        <f>'回答結果（マスタ）'!DU54</f>
        <v/>
      </c>
      <c r="DW54" s="171" t="str">
        <f>'回答結果（マスタ）'!DV54</f>
        <v>情報イノベーション事業部 ソーシャルビジネスセンターソーシャルビジネス本部　坂本恭宏</v>
      </c>
      <c r="DX54" s="171" t="str">
        <f>'回答結果（マスタ）'!DW54</f>
        <v>ジョウホウイノベーションジギョウブ ソーシャルビジネスセンターソシャルビジネスホンブ　サカモトヤスヒロ</v>
      </c>
      <c r="DY54" s="171" t="str">
        <f>'回答結果（マスタ）'!DX54</f>
        <v>090-9974-8002　平日9:00～18:00
sakamoto-y10@mail.dnp.co.jp</v>
      </c>
      <c r="DZ54" s="170" t="str">
        <f>'回答結果（マスタ）'!DY54</f>
        <v>個人情報の取扱いに同意する</v>
      </c>
      <c r="EA54" s="170" t="str">
        <f>'回答結果（マスタ）'!DZ54</f>
        <v>著作権の取扱いに同意する</v>
      </c>
      <c r="EB54" s="170" t="str">
        <f>'回答結果（マスタ）'!EA54</f>
        <v>同意する</v>
      </c>
      <c r="EC54" s="170" t="str">
        <f>'回答結果（マスタ）'!EB54</f>
        <v>確認しました</v>
      </c>
    </row>
    <row r="55" spans="2:133" ht="75.650000000000006" customHeight="1" x14ac:dyDescent="0.55000000000000004">
      <c r="B55" s="139"/>
      <c r="C55" s="168">
        <f>'回答結果（マスタ）'!B55</f>
        <v>52</v>
      </c>
      <c r="D55" s="169">
        <f>'回答結果（マスタ）'!C55</f>
        <v>45320.722511574073</v>
      </c>
      <c r="E55" s="169">
        <f>'回答結果（マスタ）'!D55</f>
        <v>45320.756006944444</v>
      </c>
      <c r="F55" s="170" t="str">
        <f>'回答結果（マスタ）'!E55</f>
        <v>anonymous</v>
      </c>
      <c r="G55" s="170" t="str">
        <f>'回答結果（マスタ）'!F55</f>
        <v/>
      </c>
      <c r="H55" s="170" t="str">
        <f>'回答結果（マスタ）'!G55</f>
        <v/>
      </c>
      <c r="I55" s="171" t="str">
        <f>'回答結果（マスタ）'!H55</f>
        <v>株式会社三井E&amp;S</v>
      </c>
      <c r="J55" s="171" t="str">
        <f>'回答結果（マスタ）'!I55</f>
        <v>ミツイイーアンドエス</v>
      </c>
      <c r="K55" s="171" t="str">
        <f>'回答結果（マスタ）'!J55</f>
        <v>日本国</v>
      </c>
      <c r="L55" s="171" t="str">
        <f>'回答結果（マスタ）'!K55</f>
        <v>9010001034946</v>
      </c>
      <c r="M55" s="171" t="str">
        <f>'回答結果（マスタ）'!L55</f>
        <v>300⼈超</v>
      </c>
      <c r="N55" s="171" t="str">
        <f>'回答結果（マスタ）'!M55</f>
        <v>３億円超</v>
      </c>
      <c r="O55" s="171" t="str">
        <f>'回答結果（マスタ）'!N55</f>
        <v>東京都中央区築地５丁目６番４号</v>
      </c>
      <c r="P55" s="171" t="str">
        <f>'回答結果（マスタ）'!O55</f>
        <v>https://www.mes.co.jp</v>
      </c>
      <c r="Q55" s="171" t="str">
        <f>'回答結果（マスタ）'!P55</f>
        <v>中央省庁（全省庁統一資格）;都道府県;市区町村;</v>
      </c>
      <c r="R55" s="171" t="str">
        <f>'回答結果（マスタ）'!Q55</f>
        <v>全国;</v>
      </c>
      <c r="S55" s="171" t="str">
        <f>'回答結果（マスタ）'!R55</f>
        <v>ドローンスナップ</v>
      </c>
      <c r="T55" s="171" t="str">
        <f>'回答結果（マスタ）'!S55</f>
        <v/>
      </c>
      <c r="U55" s="171" t="str">
        <f>'回答結果（マスタ）'!T55</f>
        <v>ドローンスナップは、3D空間上に対象物の3Dモデルを読み込み、ドローンの位置とカメラの角度などを設定し、それらの情報をもとにドローンが自動で飛行可能なフライトファイルを作成できます。これにより、対象物に対して、点検や巡視をドローンで簡単に自動化できます。ドローンスナップでは、対象物の3Dモデルに対して、事前にどのような画像を撮影するかを確認でき、設定した飛行ルートも確認できる機能も備わっております。国内外問わず、様々な産業用ドローンに対応しており、誰でも手軽にドローンの自動航行が可能となります。オプションとして、撮影した画像をクラウドで管理するアプリケーション（ドローンスナップクラウド）もあり、大量の画像を対象ごとに自動振り分けできたり、経年変化の確認、AIによる錆の自動検知の機能もあります。ドローンによる点検や巡視のトータルソリューションとして提供いたします。</v>
      </c>
      <c r="V55" s="171" t="str">
        <f>'回答結果（マスタ）'!U55</f>
        <v>https://www.mes.co.jp/business/crane/dronesnap.html</v>
      </c>
      <c r="W55" s="171" t="str">
        <f>'回答結果（マスタ）'!V55</f>
        <v/>
      </c>
      <c r="X55" s="171" t="str">
        <f>'回答結果（マスタ）'!W55</f>
        <v/>
      </c>
      <c r="Y55" s="171" t="str">
        <f>'回答結果（マスタ）'!X55</f>
        <v>１つの要素技術により構成される</v>
      </c>
      <c r="Z55" s="171" t="str">
        <f>'回答結果（マスタ）'!Y55</f>
        <v>株式会社三井E&amp;S</v>
      </c>
      <c r="AA55" s="171" t="str">
        <f>'回答結果（マスタ）'!Z55</f>
        <v>ミツイイーアンドエス</v>
      </c>
      <c r="AB55" s="171" t="str">
        <f>'回答結果（マスタ）'!AA55</f>
        <v>9010001034946</v>
      </c>
      <c r="AC55" s="171" t="str">
        <f>'回答結果（マスタ）'!AB55</f>
        <v>東京都中央区築地５丁目６番４号</v>
      </c>
      <c r="AD55" s="171" t="str">
        <f>'回答結果（マスタ）'!AC55</f>
        <v/>
      </c>
      <c r="AE55" s="171" t="str">
        <f>'回答結果（マスタ）'!AD55</f>
        <v/>
      </c>
      <c r="AF55" s="171" t="str">
        <f>'回答結果（マスタ）'!AE55</f>
        <v/>
      </c>
      <c r="AG55" s="171" t="str">
        <f>'回答結果（マスタ）'!AF55</f>
        <v/>
      </c>
      <c r="AH55" s="171" t="str">
        <f>'回答結果（マスタ）'!AG55</f>
        <v/>
      </c>
      <c r="AI55" s="171" t="str">
        <f>'回答結果（マスタ）'!AH55</f>
        <v/>
      </c>
      <c r="AJ55" s="170" t="str">
        <f>'回答結果（マスタ）'!AI55</f>
        <v/>
      </c>
      <c r="AK55" s="171" t="str">
        <f>'回答結果（マスタ）'!AJ55</f>
        <v/>
      </c>
      <c r="AL55" s="171" t="str">
        <f>'回答結果（マスタ）'!AK55</f>
        <v/>
      </c>
      <c r="AM55" s="171" t="str">
        <f>'回答結果（マスタ）'!AL55</f>
        <v/>
      </c>
      <c r="AN55" s="171" t="str">
        <f>'回答結果（マスタ）'!AM55</f>
        <v/>
      </c>
      <c r="AO55" s="171" t="str">
        <f>'回答結果（マスタ）'!AN55</f>
        <v/>
      </c>
      <c r="AP55" s="171" t="str">
        <f>'回答結果（マスタ）'!AO55</f>
        <v/>
      </c>
      <c r="AQ55" s="170" t="str">
        <f>'回答結果（マスタ）'!AP55</f>
        <v/>
      </c>
      <c r="AR55" s="171" t="str">
        <f>'回答結果（マスタ）'!AQ55</f>
        <v/>
      </c>
      <c r="AS55" s="171" t="str">
        <f>'回答結果（マスタ）'!AR55</f>
        <v/>
      </c>
      <c r="AT55" s="171" t="str">
        <f>'回答結果（マスタ）'!AS55</f>
        <v/>
      </c>
      <c r="AU55" s="171" t="str">
        <f>'回答結果（マスタ）'!AT55</f>
        <v/>
      </c>
      <c r="AV55" s="171" t="str">
        <f>'回答結果（マスタ）'!AU55</f>
        <v/>
      </c>
      <c r="AW55" s="171" t="str">
        <f>'回答結果（マスタ）'!AV55</f>
        <v/>
      </c>
      <c r="AX55" s="170" t="str">
        <f>'回答結果（マスタ）'!AW55</f>
        <v/>
      </c>
      <c r="AY55" s="171" t="str">
        <f>'回答結果（マスタ）'!AX55</f>
        <v/>
      </c>
      <c r="AZ55" s="171" t="str">
        <f>'回答結果（マスタ）'!AY55</f>
        <v/>
      </c>
      <c r="BA55" s="171" t="str">
        <f>'回答結果（マスタ）'!AZ55</f>
        <v/>
      </c>
      <c r="BB55" s="171" t="str">
        <f>'回答結果（マスタ）'!BA55</f>
        <v/>
      </c>
      <c r="BC55" s="171" t="str">
        <f>'回答結果（マスタ）'!BB55</f>
        <v/>
      </c>
      <c r="BD55" s="171" t="str">
        <f>'回答結果（マスタ）'!BC55</f>
        <v/>
      </c>
      <c r="BE55" s="170" t="str">
        <f>'回答結果（マスタ）'!BD55</f>
        <v/>
      </c>
      <c r="BF55" s="171" t="str">
        <f>'回答結果（マスタ）'!BE55</f>
        <v/>
      </c>
      <c r="BG55" s="171" t="str">
        <f>'回答結果（マスタ）'!BF55</f>
        <v/>
      </c>
      <c r="BH55" s="171" t="str">
        <f>'回答結果（マスタ）'!BG55</f>
        <v/>
      </c>
      <c r="BI55" s="171" t="str">
        <f>'回答結果（マスタ）'!BH55</f>
        <v/>
      </c>
      <c r="BJ55" s="171" t="str">
        <f>'回答結果（マスタ）'!BI55</f>
        <v/>
      </c>
      <c r="BK55" s="171" t="str">
        <f>'回答結果（マスタ）'!BJ55</f>
        <v/>
      </c>
      <c r="BL55" s="170" t="str">
        <f>'回答結果（マスタ）'!BK55</f>
        <v/>
      </c>
      <c r="BM55" s="171" t="str">
        <f>'回答結果（マスタ）'!BL55</f>
        <v/>
      </c>
      <c r="BN55" s="171" t="str">
        <f>'回答結果（マスタ）'!BM55</f>
        <v>有</v>
      </c>
      <c r="BO55" s="171" t="str">
        <f>'回答結果（マスタ）'!BN55</f>
        <v>設備（建築設備、水道設備、製造設備、防災設備、等）;土木構造物（道路、トンネル、橋梁、導管等の埋設物、等）;建築物（家屋、事業所、工場、畜舎、倉庫、等）;</v>
      </c>
      <c r="BP55" s="171" t="str">
        <f>'回答結果（マスタ）'!BO55</f>
        <v>静止画や動画データ;温度データ;</v>
      </c>
      <c r="BQ55" s="171" t="str">
        <f>'回答結果（マスタ）'!BP55</f>
        <v>操作用機器（コントローラー）と観測機器（ドローン、移動ロボット、等）を無線接続し、現場の担当者により遠隔操作;操作用機器（コントローラー）と観測機器（ドローン、移動ロボット、等）を無線接続し、遠隔地の担当者により遠隔操作;事前に設定したルートに基づき自律移動;操作用機器（コントローラー）と観測機器（ドローン、移動ロボット、等）を有線接続し、現場の担当者により遠隔操作;</v>
      </c>
      <c r="BR55" s="171" t="str">
        <f>'回答結果（マスタ）'!BQ55</f>
        <v>レベル3：実装（製品・サービスとして提供されている）</v>
      </c>
      <c r="BS55" s="171" t="str">
        <f>'回答結果（マスタ）'!BR55</f>
        <v>3D空間上で、点検や巡視対象物のモデル
に対し、ドローンスナップ（販売するアプリケーション）で設定した通りに現実空間での画像や動画、サーモ画像を取得できる。事前にドローンでどのような画像を撮影できるかを確認できるため、点検や巡視のアセスメントを実現。</v>
      </c>
      <c r="BT55" s="171" t="str">
        <f>'回答結果（マスタ）'!BS55</f>
        <v>販売されている産業用ドローンにおいて、RTKに対応しているドローンが対象。現時点では、DJI社/Matrice 300 RTK、Matrice 30/30T、Mavic 3 Enterprise 、Sony/Airpeak S1、ACSL/蒼天が対応している。</v>
      </c>
      <c r="BU55" s="171" t="str">
        <f>'回答結果（マスタ）'!BT55</f>
        <v>上記ドローンに対応しているカメラであれば、対応可能。</v>
      </c>
      <c r="BV55" s="171" t="str">
        <f>'回答結果（マスタ）'!BU55</f>
        <v>有</v>
      </c>
      <c r="BW55" s="171" t="str">
        <f>'回答結果（マスタ）'!BV55</f>
        <v>過去データと取得したデータとの差分分析をすることで、経年劣化状況（亀裂、傷、欠損、動作異常、異音、異常振動、温度異常、漏えい電流、漏えいガス、等）を検出;取得したデータの傾向を分析することで経年劣化（亀裂、傷、欠損、動作異常、異音、異常振動、温度異常、漏えい電流、漏えいガス、等）の予兆を検知;取得したデータの変化量を分析することで経年劣化状況（亀裂、傷、欠損、動作異常、異音、異常振動、温度異常、漏えい電流、漏えいガス、等）を検出;</v>
      </c>
      <c r="BX55" s="171" t="str">
        <f>'回答結果（マスタ）'!BW55</f>
        <v>レベル3：実装（製品・サービスとして提供されている）</v>
      </c>
      <c r="BY55" s="171" t="str">
        <f>'回答結果（マスタ）'!BX55</f>
        <v>ドローンスナップで作成した自動飛行ファイルは、何回実施しても同じ画角の画像が撮影できる。撮影画像を管理するドローンスナップクラウドでは、同じ点検部位に対して、撮影時期が異なる画像を横に並べて、経年の比較が可能。錆検知AIにより、撮影対象内に錆がある場合は、色を付けて表示する。</v>
      </c>
      <c r="BZ55" s="171" t="str">
        <f>'回答結果（マスタ）'!BY55</f>
        <v>ISO/IEC 27001認証;取得していない;</v>
      </c>
      <c r="CA55" s="171" t="str">
        <f>'回答結果（マスタ）'!BZ55</f>
        <v>両方取得していない</v>
      </c>
      <c r="CB55" s="171" t="str">
        <f>'回答結果（マスタ）'!CA55</f>
        <v/>
      </c>
      <c r="CC55" s="170" t="str">
        <f>'回答結果（マスタ）'!CB55</f>
        <v/>
      </c>
      <c r="CD55" s="171" t="str">
        <f>'回答結果（マスタ）'!CC55</f>
        <v/>
      </c>
      <c r="CE55" s="171" t="str">
        <f>'回答結果（マスタ）'!CD55</f>
        <v/>
      </c>
      <c r="CF55" s="171" t="str">
        <f>'回答結果（マスタ）'!CE55</f>
        <v>準拠するガイドラインはないが独自に脆弱性検査を実施している</v>
      </c>
      <c r="CG55" s="170" t="str">
        <f>'回答結果（マスタ）'!CF55</f>
        <v/>
      </c>
      <c r="CH55" s="170" t="str">
        <f>'回答結果（マスタ）'!CG55</f>
        <v>脆弱性スキャン　※パッチの適用状況等を診断する;コードレビュー　※ソースコードをレビューすることで（脆弱性を含む）不具合を検出する;静的アプリケーション・セキュリティ・テスト　※ソースコードのコーディングを分析し、脆弱性を検出する;</v>
      </c>
      <c r="CI55" s="170" t="str">
        <f>'回答結果（マスタ）'!CH55</f>
        <v/>
      </c>
      <c r="CJ55" s="170" t="str">
        <f>'回答結果（マスタ）'!CI55</f>
        <v/>
      </c>
      <c r="CK55" s="171" t="str">
        <f>'回答結果（マスタ）'!CJ55</f>
        <v>日本国内のデータセンタ</v>
      </c>
      <c r="CL55" s="171" t="str">
        <f>'回答結果（マスタ）'!CK55</f>
        <v>データ暗号化、アクセス管理(不正アクセス防止)、ネットワークセキュリティ（ファイアウォール、ネットワークセグメンテーション、侵入検知システムなど）などの予防措置を行っている。</v>
      </c>
      <c r="CM55" s="170" t="str">
        <f>'回答結果（マスタ）'!CL55</f>
        <v>【管理者権限機能】一般ユーザから管理者権限へ昇格させる機能を有している、または、管理者権限で動作するように設計されている（例）ID管理システム、等;</v>
      </c>
      <c r="CN55" s="170" t="str">
        <f>'回答結果（マスタ）'!CM55</f>
        <v>【アクセス権限管理】ソフトウェア及びプラットフォームのユーザーに対し認証機能を使用し、ユーザーごとに扱うデータのトランザクションに係るリスクを踏まえ、アクセス権限を管理している（例）多要素認証機能、シングルサインオン機能、等;</v>
      </c>
      <c r="CO55" s="170" t="str">
        <f>'回答結果（マスタ）'!CN55</f>
        <v/>
      </c>
      <c r="CP55" s="170" t="str">
        <f>'回答結果（マスタ）'!CO55</f>
        <v/>
      </c>
      <c r="CQ55" s="170" t="str">
        <f>'回答結果（マスタ）'!CP55</f>
        <v/>
      </c>
      <c r="CR55" s="170" t="str">
        <f>'回答結果（マスタ）'!CQ55</f>
        <v/>
      </c>
      <c r="CS55" s="170" t="str">
        <f>'回答結果（マスタ）'!CR55</f>
        <v/>
      </c>
      <c r="CT55" s="170" t="str">
        <f>'回答結果（マスタ）'!CS55</f>
        <v/>
      </c>
      <c r="CU55" s="170" t="str">
        <f>'回答結果（マスタ）'!CT55</f>
        <v/>
      </c>
      <c r="CV55" s="170" t="str">
        <f>'回答結果（マスタ）'!CU55</f>
        <v/>
      </c>
      <c r="CW55" s="171" t="str">
        <f>'回答結果（マスタ）'!CV55</f>
        <v>10件以上</v>
      </c>
      <c r="CX55" s="171" t="str">
        <f>'回答結果（マスタ）'!CW55</f>
        <v>3件以上</v>
      </c>
      <c r="CY55" s="171" t="str">
        <f>'回答結果（マスタ）'!CX55</f>
        <v>コンテナクレーンの点検に利用され、設置してから年数が経過したクレーンに対して、全体の劣化状況を把握する必要があるが、高所作業車や足場などを用いて確認しており、コストと安全も円に課題があった。そこにドローンスナップで設定した飛行ルート通りにドローンが点検箇所を撮影する手法に置き換え、目視点検時間を1.5日から0.5日に短縮できた。</v>
      </c>
      <c r="CZ55" s="171" t="str">
        <f>'回答結果（マスタ）'!CY55</f>
        <v/>
      </c>
      <c r="DA55" s="171" t="str">
        <f>'回答結果（マスタ）'!CZ55</f>
        <v/>
      </c>
      <c r="DB55" s="171" t="str">
        <f>'回答結果（マスタ）'!DA55</f>
        <v/>
      </c>
      <c r="DC55" s="171" t="str">
        <f>'回答結果（マスタ）'!DB55</f>
        <v/>
      </c>
      <c r="DD55" s="171" t="str">
        <f>'回答結果（マスタ）'!DC55</f>
        <v/>
      </c>
      <c r="DE55" s="171" t="str">
        <f>'回答結果（マスタ）'!DD55</f>
        <v/>
      </c>
      <c r="DF55" s="171" t="str">
        <f>'回答結果（マスタ）'!DE55</f>
        <v>令和4年度の国交省の港湾の施設の新しい点検技術カタログに掲載されております。</v>
      </c>
      <c r="DG55" s="171" t="str">
        <f>'回答結果（マスタ）'!DF55</f>
        <v>日本国の裁判所</v>
      </c>
      <c r="DH55" s="171" t="str">
        <f>'回答結果（マスタ）'!DG55</f>
        <v>日本法</v>
      </c>
      <c r="DI55" s="170" t="str">
        <f>'回答結果（マスタ）'!DH55</f>
        <v>はい</v>
      </c>
      <c r="DJ55" s="170" t="str">
        <f>'回答結果（マスタ）'!DI55</f>
        <v>はい</v>
      </c>
      <c r="DK55" s="171" t="str">
        <f>'回答結果（マスタ）'!DJ55</f>
        <v>特段の定め無し</v>
      </c>
      <c r="DL55" s="171" t="str">
        <f>'回答結果（マスタ）'!DK55</f>
        <v/>
      </c>
      <c r="DM55" s="171" t="str">
        <f>'回答結果（マスタ）'!DL55</f>
        <v/>
      </c>
      <c r="DN55" s="171" t="str">
        <f>'回答結果（マスタ）'!DM55</f>
        <v/>
      </c>
      <c r="DO55" s="171" t="str">
        <f>'回答結果（マスタ）'!DN55</f>
        <v/>
      </c>
      <c r="DP55" s="171" t="str">
        <f>'回答結果（マスタ）'!DO55</f>
        <v/>
      </c>
      <c r="DQ55" s="171" t="str">
        <f>'回答結果（マスタ）'!DP55</f>
        <v/>
      </c>
      <c r="DR55" s="171" t="str">
        <f>'回答結果（マスタ）'!DQ55</f>
        <v/>
      </c>
      <c r="DS55" s="171" t="str">
        <f>'回答結果（マスタ）'!DR55</f>
        <v/>
      </c>
      <c r="DT55" s="171" t="str">
        <f>'回答結果（マスタ）'!DS55</f>
        <v/>
      </c>
      <c r="DU55" s="171" t="str">
        <f>'回答結果（マスタ）'!DT55</f>
        <v/>
      </c>
      <c r="DV55" s="171" t="str">
        <f>'回答結果（マスタ）'!DU55</f>
        <v/>
      </c>
      <c r="DW55" s="171" t="str">
        <f>'回答結果（マスタ）'!DV55</f>
        <v>物流システム事業部テクノサービスセンター　吉田健治</v>
      </c>
      <c r="DX55" s="171" t="str">
        <f>'回答結果（マスタ）'!DW55</f>
        <v>ブツリュウシステムジギョウブテクノサービスセンター　ヨシダケンジ</v>
      </c>
      <c r="DY55" s="171" t="str">
        <f>'回答結果（マスタ）'!DX55</f>
        <v>代表TEL：0863-23-2440
直通TEL：080-4731-5265
代表mail：mes-drone@mes.co.jp
直通mail：kenji-yoshida@mes.co.jp</v>
      </c>
      <c r="DZ55" s="170" t="str">
        <f>'回答結果（マスタ）'!DY55</f>
        <v>個人情報の取扱いに同意する</v>
      </c>
      <c r="EA55" s="170" t="str">
        <f>'回答結果（マスタ）'!DZ55</f>
        <v>著作権の取扱いに同意する</v>
      </c>
      <c r="EB55" s="170" t="str">
        <f>'回答結果（マスタ）'!EA55</f>
        <v>同意する</v>
      </c>
      <c r="EC55" s="170" t="str">
        <f>'回答結果（マスタ）'!EB55</f>
        <v>確認しました</v>
      </c>
    </row>
    <row r="56" spans="2:133" ht="75.650000000000006" customHeight="1" x14ac:dyDescent="0.55000000000000004">
      <c r="B56" s="139"/>
      <c r="C56" s="168">
        <f>'回答結果（マスタ）'!B56</f>
        <v>53</v>
      </c>
      <c r="D56" s="169">
        <f>'回答結果（マスタ）'!C56</f>
        <v>45317.774907407409</v>
      </c>
      <c r="E56" s="169">
        <f>'回答結果（マスタ）'!D56</f>
        <v>45320.758298611108</v>
      </c>
      <c r="F56" s="170" t="str">
        <f>'回答結果（マスタ）'!E56</f>
        <v>anonymous</v>
      </c>
      <c r="G56" s="170" t="str">
        <f>'回答結果（マスタ）'!F56</f>
        <v/>
      </c>
      <c r="H56" s="170" t="str">
        <f>'回答結果（マスタ）'!G56</f>
        <v/>
      </c>
      <c r="I56" s="171" t="str">
        <f>'回答結果（マスタ）'!H56</f>
        <v>DataLabs株式会社</v>
      </c>
      <c r="J56" s="171" t="str">
        <f>'回答結果（マスタ）'!I56</f>
        <v>データラボ</v>
      </c>
      <c r="K56" s="171" t="str">
        <f>'回答結果（マスタ）'!J56</f>
        <v>日本国</v>
      </c>
      <c r="L56" s="171" t="str">
        <f>'回答結果（マスタ）'!K56</f>
        <v>5010001210872</v>
      </c>
      <c r="M56" s="171" t="str">
        <f>'回答結果（マスタ）'!L56</f>
        <v>50⼈以下</v>
      </c>
      <c r="N56" s="171" t="str">
        <f>'回答結果（マスタ）'!M56</f>
        <v>１億円超３億円以下</v>
      </c>
      <c r="O56" s="171" t="str">
        <f>'回答結果（マスタ）'!N56</f>
        <v>東京都中央区日本橋小舟町8-6</v>
      </c>
      <c r="P56" s="171" t="str">
        <f>'回答結果（マスタ）'!O56</f>
        <v>https://www.datalabs.jp/</v>
      </c>
      <c r="Q56" s="171" t="str">
        <f>'回答結果（マスタ）'!P56</f>
        <v>無し;</v>
      </c>
      <c r="R56" s="171" t="str">
        <f>'回答結果（マスタ）'!Q56</f>
        <v>全国;</v>
      </c>
      <c r="S56" s="171" t="str">
        <f>'回答結果（マスタ）'!R56</f>
        <v>Modely</v>
      </c>
      <c r="T56" s="171" t="str">
        <f>'回答結果（マスタ）'!S56</f>
        <v/>
      </c>
      <c r="U56" s="171" t="str">
        <f>'回答結果（マスタ）'!T56</f>
        <v>鉄筋コンクリート構造物の工事で実施されている「配筋検査」を省力化できるWebアプリケーション。点群データから鉄筋モデルを生成し、現場で配筋検査項目の合否判定・帳票作成・帳票送付を完了させることができる。</v>
      </c>
      <c r="V56" s="171" t="str">
        <f>'回答結果（マスタ）'!U56</f>
        <v>https://modely.app/</v>
      </c>
      <c r="W56" s="171" t="str">
        <f>'回答結果（マスタ）'!V56</f>
        <v>・デジタルデータを活用した鉄筋出来形計測の実施要領（案）</v>
      </c>
      <c r="X56" s="171" t="str">
        <f>'回答結果（マスタ）'!W56</f>
        <v>・NETIS登録番号：CB-230008-A</v>
      </c>
      <c r="Y56" s="171" t="str">
        <f>'回答結果（マスタ）'!X56</f>
        <v>１つの要素技術により構成される</v>
      </c>
      <c r="Z56" s="171" t="str">
        <f>'回答結果（マスタ）'!Y56</f>
        <v>DataLabs株式会社</v>
      </c>
      <c r="AA56" s="171" t="str">
        <f>'回答結果（マスタ）'!Z56</f>
        <v>データラボ</v>
      </c>
      <c r="AB56" s="171" t="str">
        <f>'回答結果（マスタ）'!AA56</f>
        <v>5010001210872</v>
      </c>
      <c r="AC56" s="171" t="str">
        <f>'回答結果（マスタ）'!AB56</f>
        <v>東京都中央区日本橋小舟町8-6</v>
      </c>
      <c r="AD56" s="171" t="str">
        <f>'回答結果（マスタ）'!AC56</f>
        <v/>
      </c>
      <c r="AE56" s="171" t="str">
        <f>'回答結果（マスタ）'!AD56</f>
        <v/>
      </c>
      <c r="AF56" s="171" t="str">
        <f>'回答結果（マスタ）'!AE56</f>
        <v/>
      </c>
      <c r="AG56" s="171" t="str">
        <f>'回答結果（マスタ）'!AF56</f>
        <v/>
      </c>
      <c r="AH56" s="171" t="str">
        <f>'回答結果（マスタ）'!AG56</f>
        <v/>
      </c>
      <c r="AI56" s="171" t="str">
        <f>'回答結果（マスタ）'!AH56</f>
        <v/>
      </c>
      <c r="AJ56" s="170" t="str">
        <f>'回答結果（マスタ）'!AI56</f>
        <v/>
      </c>
      <c r="AK56" s="171" t="str">
        <f>'回答結果（マスタ）'!AJ56</f>
        <v/>
      </c>
      <c r="AL56" s="171" t="str">
        <f>'回答結果（マスタ）'!AK56</f>
        <v/>
      </c>
      <c r="AM56" s="171" t="str">
        <f>'回答結果（マスタ）'!AL56</f>
        <v/>
      </c>
      <c r="AN56" s="171" t="str">
        <f>'回答結果（マスタ）'!AM56</f>
        <v/>
      </c>
      <c r="AO56" s="171" t="str">
        <f>'回答結果（マスタ）'!AN56</f>
        <v/>
      </c>
      <c r="AP56" s="171" t="str">
        <f>'回答結果（マスタ）'!AO56</f>
        <v/>
      </c>
      <c r="AQ56" s="170" t="str">
        <f>'回答結果（マスタ）'!AP56</f>
        <v/>
      </c>
      <c r="AR56" s="171" t="str">
        <f>'回答結果（マスタ）'!AQ56</f>
        <v/>
      </c>
      <c r="AS56" s="171" t="str">
        <f>'回答結果（マスタ）'!AR56</f>
        <v/>
      </c>
      <c r="AT56" s="171" t="str">
        <f>'回答結果（マスタ）'!AS56</f>
        <v/>
      </c>
      <c r="AU56" s="171" t="str">
        <f>'回答結果（マスタ）'!AT56</f>
        <v/>
      </c>
      <c r="AV56" s="171" t="str">
        <f>'回答結果（マスタ）'!AU56</f>
        <v/>
      </c>
      <c r="AW56" s="171" t="str">
        <f>'回答結果（マスタ）'!AV56</f>
        <v/>
      </c>
      <c r="AX56" s="170" t="str">
        <f>'回答結果（マスタ）'!AW56</f>
        <v/>
      </c>
      <c r="AY56" s="171" t="str">
        <f>'回答結果（マスタ）'!AX56</f>
        <v/>
      </c>
      <c r="AZ56" s="171" t="str">
        <f>'回答結果（マスタ）'!AY56</f>
        <v/>
      </c>
      <c r="BA56" s="171" t="str">
        <f>'回答結果（マスタ）'!AZ56</f>
        <v/>
      </c>
      <c r="BB56" s="171" t="str">
        <f>'回答結果（マスタ）'!BA56</f>
        <v/>
      </c>
      <c r="BC56" s="171" t="str">
        <f>'回答結果（マスタ）'!BB56</f>
        <v/>
      </c>
      <c r="BD56" s="171" t="str">
        <f>'回答結果（マスタ）'!BC56</f>
        <v/>
      </c>
      <c r="BE56" s="170" t="str">
        <f>'回答結果（マスタ）'!BD56</f>
        <v/>
      </c>
      <c r="BF56" s="171" t="str">
        <f>'回答結果（マスタ）'!BE56</f>
        <v/>
      </c>
      <c r="BG56" s="171" t="str">
        <f>'回答結果（マスタ）'!BF56</f>
        <v/>
      </c>
      <c r="BH56" s="171" t="str">
        <f>'回答結果（マスタ）'!BG56</f>
        <v/>
      </c>
      <c r="BI56" s="171" t="str">
        <f>'回答結果（マスタ）'!BH56</f>
        <v/>
      </c>
      <c r="BJ56" s="171" t="str">
        <f>'回答結果（マスタ）'!BI56</f>
        <v/>
      </c>
      <c r="BK56" s="171" t="str">
        <f>'回答結果（マスタ）'!BJ56</f>
        <v/>
      </c>
      <c r="BL56" s="170" t="str">
        <f>'回答結果（マスタ）'!BK56</f>
        <v/>
      </c>
      <c r="BM56" s="171" t="str">
        <f>'回答結果（マスタ）'!BL56</f>
        <v/>
      </c>
      <c r="BN56" s="171" t="str">
        <f>'回答結果（マスタ）'!BM56</f>
        <v>無</v>
      </c>
      <c r="BO56" s="171" t="str">
        <f>'回答結果（マスタ）'!BN56</f>
        <v/>
      </c>
      <c r="BP56" s="171" t="str">
        <f>'回答結果（マスタ）'!BO56</f>
        <v/>
      </c>
      <c r="BQ56" s="171" t="str">
        <f>'回答結果（マスタ）'!BP56</f>
        <v/>
      </c>
      <c r="BR56" s="171" t="str">
        <f>'回答結果（マスタ）'!BQ56</f>
        <v/>
      </c>
      <c r="BS56" s="171" t="str">
        <f>'回答結果（マスタ）'!BR56</f>
        <v/>
      </c>
      <c r="BT56" s="171" t="str">
        <f>'回答結果（マスタ）'!BS56</f>
        <v/>
      </c>
      <c r="BU56" s="171" t="str">
        <f>'回答結果（マスタ）'!BT56</f>
        <v/>
      </c>
      <c r="BV56" s="171" t="str">
        <f>'回答結果（マスタ）'!BU56</f>
        <v>有</v>
      </c>
      <c r="BW56" s="171" t="str">
        <f>'回答結果（マスタ）'!BV56</f>
        <v>基準データと取得したデータとの差分分析をすることで、安全措置対策状況（設備の配置状況等）や安全衛生状態（施設の清掃状況等）、技術基準乖離状況（設備の性能等）、設計・施工状況（建築物や埋設物の設計図面への適合状況等）を把握;</v>
      </c>
      <c r="BX56" s="171" t="str">
        <f>'回答結果（マスタ）'!BW56</f>
        <v>レベル3：実装（製品・サービスとして提供されている）</v>
      </c>
      <c r="BY56" s="171" t="str">
        <f>'回答結果（マスタ）'!BX56</f>
        <v>鉄筋コンクリート構造物の工事で実施されている配筋検査において、鉄筋の点群データを取得(※)の上、当該Modelyにアップロード。配筋の3Dモデルを自動で作成し、モデルから鉄筋本数・平均間隔・最小かぶり厚等の検査項目の値を算出、設計値と比較することで合否判定を行う。更には写真や設計図面の貼付、コメント付与、検査帳票をPDF等で出力でき、当製品上で発注者と情報共有できる。
※点群データ取得方法に関しては、LiDAR付iPad等のデバイスによる、Scaniverse/Pix4D等の点群取得アプリの利用を推奨</v>
      </c>
      <c r="BZ56" s="171" t="str">
        <f>'回答結果（マスタ）'!BY56</f>
        <v>取得していない;</v>
      </c>
      <c r="CA56" s="171" t="str">
        <f>'回答結果（マスタ）'!BZ56</f>
        <v>両方取得していない</v>
      </c>
      <c r="CB56" s="171" t="str">
        <f>'回答結果（マスタ）'!CA56</f>
        <v/>
      </c>
      <c r="CC56" s="170" t="str">
        <f>'回答結果（マスタ）'!CB56</f>
        <v/>
      </c>
      <c r="CD56" s="171" t="str">
        <f>'回答結果（マスタ）'!CC56</f>
        <v/>
      </c>
      <c r="CE56" s="171" t="str">
        <f>'回答結果（マスタ）'!CD56</f>
        <v/>
      </c>
      <c r="CF56" s="171" t="str">
        <f>'回答結果（マスタ）'!CE56</f>
        <v>準拠するガイドラインはないが独自に脆弱性検査を実施している</v>
      </c>
      <c r="CG56" s="170" t="str">
        <f>'回答結果（マスタ）'!CF56</f>
        <v/>
      </c>
      <c r="CH56" s="170" t="str">
        <f>'回答結果（マスタ）'!CG56</f>
        <v>脆弱性スキャン　※パッチの適用状況等を診断する;コードレビュー　※ソースコードをレビューすることで（脆弱性を含む）不具合を検出する;</v>
      </c>
      <c r="CI56" s="170" t="str">
        <f>'回答結果（マスタ）'!CH56</f>
        <v/>
      </c>
      <c r="CJ56" s="170" t="str">
        <f>'回答結果（マスタ）'!CI56</f>
        <v/>
      </c>
      <c r="CK56" s="171" t="str">
        <f>'回答結果（マスタ）'!CJ56</f>
        <v>日本国内のデータセンタ</v>
      </c>
      <c r="CL56" s="171" t="str">
        <f>'回答結果（マスタ）'!CK56</f>
        <v>クラウドサービス内の耐タンパー装置（ハードウェアセキュリティモジュール）等の仕組みによって安全に管理され、その暗号化鍵の使⽤可否が利⽤者側の管理下に置かれる等、利⽤者側の意に反した復号を⾏うことができない仕組みが確⽴されている</v>
      </c>
      <c r="CM56" s="170" t="str">
        <f>'回答結果（マスタ）'!CL56</f>
        <v>【ネットワーク制御・ウィルス対策に関する機能】ネットワーク制御・管理に関する機能やウィルス対策などのセキュリティに関する機能を有している（例）DNSリゾルバ、DNSサーバ、ウィルス対策ソフトウェア、暗号化ソフトウェア、等;</v>
      </c>
      <c r="CN56" s="170" t="str">
        <f>'回答結果（マスタ）'!CM56</f>
        <v/>
      </c>
      <c r="CO56" s="170" t="str">
        <f>'回答結果（マスタ）'!CN56</f>
        <v/>
      </c>
      <c r="CP56" s="170" t="str">
        <f>'回答結果（マスタ）'!CO56</f>
        <v/>
      </c>
      <c r="CQ56" s="170" t="str">
        <f>'回答結果（マスタ）'!CP56</f>
        <v/>
      </c>
      <c r="CR56" s="170" t="str">
        <f>'回答結果（マスタ）'!CQ56</f>
        <v/>
      </c>
      <c r="CS56" s="170" t="str">
        <f>'回答結果（マスタ）'!CR56</f>
        <v/>
      </c>
      <c r="CT56" s="170" t="str">
        <f>'回答結果（マスタ）'!CS56</f>
        <v/>
      </c>
      <c r="CU56" s="170" t="str">
        <f>'回答結果（マスタ）'!CT56</f>
        <v/>
      </c>
      <c r="CV56" s="170" t="str">
        <f>'回答結果（マスタ）'!CU56</f>
        <v/>
      </c>
      <c r="CW56" s="171" t="str">
        <f>'回答結果（マスタ）'!CV56</f>
        <v>50件</v>
      </c>
      <c r="CX56" s="171" t="str">
        <f>'回答結果（マスタ）'!CW56</f>
        <v>0件</v>
      </c>
      <c r="CY56" s="171" t="str">
        <f>'回答結果（マスタ）'!CX56</f>
        <v xml:space="preserve">①発注者
国土交通省 北陸地方整備局 新潟国道事務所
②概要
栗ノ木道路　栗ノ木高架橋下部（上り・Ｐ１５ー１７、ＯＦＦＰ１）工事において、Modelyを活用した配筋検査を実施。省力化作業時間と写真撮影の省力化
③参考URL
https://www.datalabs.jp/news/uekigumi
④投資対効果
・従来手法で1箇所検査を行う場合、テープやマーキング等準備作業で2名で10分程度はかかるところ、Modelyでは1人で5分程度に省力化できた。加えて、帳票作成において、従来は測定した写真を見て寸法を計測簿に手打ちをして作成していたが、Modelyでは計測後必要な項目が記載された帳票が出力されるため、生産性向上の効果があった。
</v>
      </c>
      <c r="CZ56" s="171" t="str">
        <f>'回答結果（マスタ）'!CY56</f>
        <v xml:space="preserve">①発注者
NEXCO中日本
②概要
NEXCO中日本が組織するイノベーション交流会にて「3次元データを活用した配筋検査ツール『Modely』」による立会検査の効率化を技術実証を実施。Modelyについて現行の業務方法と比較し評価したもの。
③参考URL
https://www.c-nexco.co.jp/corporate/pressroom/news_release/5830.html
④投資対効果
実証結果として、「現行業務方法に比べ、検査に関わる全体作業時間が短縮できることを確認できた」との評価を受けた。
</v>
      </c>
      <c r="DA56" s="171" t="str">
        <f>'回答結果（マスタ）'!CZ56</f>
        <v/>
      </c>
      <c r="DB56" s="171" t="str">
        <f>'回答結果（マスタ）'!DA56</f>
        <v>・初期導入費用：なし
・Modely利用料：詳細はお問い合わせください
・ホームページ：https://www.datalabs.jp/modely</v>
      </c>
      <c r="DC56" s="171" t="str">
        <f>'回答結果（マスタ）'!DB56</f>
        <v/>
      </c>
      <c r="DD56" s="171" t="str">
        <f>'回答結果（マスタ）'!DC56</f>
        <v/>
      </c>
      <c r="DE56" s="171" t="str">
        <f>'回答結果（マスタ）'!DD56</f>
        <v>〇推奨するデバイススペック
・デバイス：2020/2021 iPad Pro
・OS：Windows 10 (64ビット)以降MacOS10.15以降iPadOS 16.3以降
・メモリ：８GB以上
・ウェブブラウザ：Google chrome</v>
      </c>
      <c r="DF56" s="171" t="str">
        <f>'回答結果（マスタ）'!DE56</f>
        <v>当製品はNETIS登録済（CB-230008-A）かつ国交省直轄工事における新技術活用の推進の対象技術に認定済。デバイスに関しては、点群取得のために専用カメラ等の機材を購入する必要がなく、LiDAR付iPad等汎用機の活用が可能。
価格面でもSaaS型サービス提供（月額課金）のため、工期に応じて利用料金を抑えられる。
なお、格子状の他、フープ筋や円周上に並ぶ鉄筋の鉄筋検測も可能。
直近では継手長計測機能や座標値が大きい（公共座標など）点群データのアップロードが可能となる等、順次機能追加中。</v>
      </c>
      <c r="DG56" s="171" t="str">
        <f>'回答結果（マスタ）'!DF56</f>
        <v>日本国の裁判所</v>
      </c>
      <c r="DH56" s="171" t="str">
        <f>'回答結果（マスタ）'!DG56</f>
        <v>日本法</v>
      </c>
      <c r="DI56" s="170" t="str">
        <f>'回答結果（マスタ）'!DH56</f>
        <v>はい</v>
      </c>
      <c r="DJ56" s="170" t="str">
        <f>'回答結果（マスタ）'!DI56</f>
        <v>はい</v>
      </c>
      <c r="DK56" s="171" t="str">
        <f>'回答結果（マスタ）'!DJ56</f>
        <v>利用基本契約書第21条（免責）に規定</v>
      </c>
      <c r="DL56" s="171" t="str">
        <f>'回答結果（マスタ）'!DK56</f>
        <v/>
      </c>
      <c r="DM56" s="171" t="str">
        <f>'回答結果（マスタ）'!DL56</f>
        <v/>
      </c>
      <c r="DN56" s="171" t="str">
        <f>'回答結果（マスタ）'!DM56</f>
        <v/>
      </c>
      <c r="DO56" s="171" t="str">
        <f>'回答結果（マスタ）'!DN56</f>
        <v/>
      </c>
      <c r="DP56" s="171" t="str">
        <f>'回答結果（マスタ）'!DO56</f>
        <v/>
      </c>
      <c r="DQ56" s="171" t="str">
        <f>'回答結果（マスタ）'!DP56</f>
        <v/>
      </c>
      <c r="DR56" s="171" t="str">
        <f>'回答結果（マスタ）'!DQ56</f>
        <v/>
      </c>
      <c r="DS56" s="171" t="str">
        <f>'回答結果（マスタ）'!DR56</f>
        <v/>
      </c>
      <c r="DT56" s="171" t="str">
        <f>'回答結果（マスタ）'!DS56</f>
        <v/>
      </c>
      <c r="DU56" s="171" t="str">
        <f>'回答結果（マスタ）'!DT56</f>
        <v/>
      </c>
      <c r="DV56" s="171" t="str">
        <f>'回答結果（マスタ）'!DU56</f>
        <v/>
      </c>
      <c r="DW56" s="171" t="str">
        <f>'回答結果（マスタ）'!DV56</f>
        <v>事業開発統括本部　伊地知正幸</v>
      </c>
      <c r="DX56" s="171" t="str">
        <f>'回答結果（マスタ）'!DW56</f>
        <v>ジギョウカイハツトウカツホンブ　イジチマサユキ</v>
      </c>
      <c r="DY56" s="171" t="str">
        <f>'回答結果（マスタ）'!DX56</f>
        <v>（代表電話）03-6810-8520　平日9:00～17:00
masayuki.ijichi@datalabs.jp</v>
      </c>
      <c r="DZ56" s="170" t="str">
        <f>'回答結果（マスタ）'!DY56</f>
        <v>個人情報の取扱いに同意する</v>
      </c>
      <c r="EA56" s="170" t="str">
        <f>'回答結果（マスタ）'!DZ56</f>
        <v>著作権の取扱いに同意する</v>
      </c>
      <c r="EB56" s="170" t="str">
        <f>'回答結果（マスタ）'!EA56</f>
        <v>同意する</v>
      </c>
      <c r="EC56" s="170" t="str">
        <f>'回答結果（マスタ）'!EB56</f>
        <v>確認しました</v>
      </c>
    </row>
    <row r="57" spans="2:133" ht="75.650000000000006" customHeight="1" x14ac:dyDescent="0.55000000000000004">
      <c r="B57" s="139"/>
      <c r="C57" s="168">
        <f>'回答結果（マスタ）'!B57</f>
        <v>54</v>
      </c>
      <c r="D57" s="169">
        <f>'回答結果（マスタ）'!C57</f>
        <v>45320.75886574074</v>
      </c>
      <c r="E57" s="169">
        <f>'回答結果（マスタ）'!D57</f>
        <v>45320.77542824074</v>
      </c>
      <c r="F57" s="170" t="str">
        <f>'回答結果（マスタ）'!E57</f>
        <v>anonymous</v>
      </c>
      <c r="G57" s="170" t="str">
        <f>'回答結果（マスタ）'!F57</f>
        <v/>
      </c>
      <c r="H57" s="170" t="str">
        <f>'回答結果（マスタ）'!G57</f>
        <v/>
      </c>
      <c r="I57" s="171" t="str">
        <f>'回答結果（マスタ）'!H57</f>
        <v>DataLabs株式会社</v>
      </c>
      <c r="J57" s="171" t="str">
        <f>'回答結果（マスタ）'!I57</f>
        <v>データラボ</v>
      </c>
      <c r="K57" s="171" t="str">
        <f>'回答結果（マスタ）'!J57</f>
        <v>日本国</v>
      </c>
      <c r="L57" s="171" t="str">
        <f>'回答結果（マスタ）'!K57</f>
        <v>5010001210872</v>
      </c>
      <c r="M57" s="171" t="str">
        <f>'回答結果（マスタ）'!L57</f>
        <v>50⼈以下</v>
      </c>
      <c r="N57" s="171" t="str">
        <f>'回答結果（マスタ）'!M57</f>
        <v>１億円超３億円以下</v>
      </c>
      <c r="O57" s="171" t="str">
        <f>'回答結果（マスタ）'!N57</f>
        <v>東京都中央区日本橋小舟町8-6</v>
      </c>
      <c r="P57" s="171" t="str">
        <f>'回答結果（マスタ）'!O57</f>
        <v>https://www.datalabs.jp/</v>
      </c>
      <c r="Q57" s="171" t="str">
        <f>'回答結果（マスタ）'!P57</f>
        <v>無し;</v>
      </c>
      <c r="R57" s="171" t="str">
        <f>'回答結果（マスタ）'!Q57</f>
        <v>全国;</v>
      </c>
      <c r="S57" s="171" t="str">
        <f>'回答結果（マスタ）'!R57</f>
        <v>Hatsuly</v>
      </c>
      <c r="T57" s="171" t="str">
        <f>'回答結果（マスタ）'!S57</f>
        <v/>
      </c>
      <c r="U57" s="171" t="str">
        <f>'回答結果（マスタ）'!T57</f>
        <v>断面修復工等コンクリートのはつり作業を伴う工事において、はつり深さやかぶり厚、また打設するコンクリート等の必要量を自動算出できるWebアプリケーション。発注者に対して、3Dデータ・帳票等の共有が可能。</v>
      </c>
      <c r="V57" s="171" t="str">
        <f>'回答結果（マスタ）'!U57</f>
        <v>https://hatsuly.datalabs.jp/</v>
      </c>
      <c r="W57" s="171" t="str">
        <f>'回答結果（マスタ）'!V57</f>
        <v/>
      </c>
      <c r="X57" s="171" t="str">
        <f>'回答結果（マスタ）'!W57</f>
        <v>・NETIS登録番号：KK-230066-A</v>
      </c>
      <c r="Y57" s="171" t="str">
        <f>'回答結果（マスタ）'!X57</f>
        <v>１つの要素技術により構成される</v>
      </c>
      <c r="Z57" s="171" t="str">
        <f>'回答結果（マスタ）'!Y57</f>
        <v>DataLabs株式会社</v>
      </c>
      <c r="AA57" s="171" t="str">
        <f>'回答結果（マスタ）'!Z57</f>
        <v>データラボ</v>
      </c>
      <c r="AB57" s="171" t="str">
        <f>'回答結果（マスタ）'!AA57</f>
        <v>5010001210872</v>
      </c>
      <c r="AC57" s="171" t="str">
        <f>'回答結果（マスタ）'!AB57</f>
        <v>東京都中央区日本橋小舟町8-6</v>
      </c>
      <c r="AD57" s="171" t="str">
        <f>'回答結果（マスタ）'!AC57</f>
        <v/>
      </c>
      <c r="AE57" s="171" t="str">
        <f>'回答結果（マスタ）'!AD57</f>
        <v/>
      </c>
      <c r="AF57" s="171" t="str">
        <f>'回答結果（マスタ）'!AE57</f>
        <v/>
      </c>
      <c r="AG57" s="171" t="str">
        <f>'回答結果（マスタ）'!AF57</f>
        <v/>
      </c>
      <c r="AH57" s="171" t="str">
        <f>'回答結果（マスタ）'!AG57</f>
        <v/>
      </c>
      <c r="AI57" s="171" t="str">
        <f>'回答結果（マスタ）'!AH57</f>
        <v/>
      </c>
      <c r="AJ57" s="170" t="str">
        <f>'回答結果（マスタ）'!AI57</f>
        <v/>
      </c>
      <c r="AK57" s="171" t="str">
        <f>'回答結果（マスタ）'!AJ57</f>
        <v/>
      </c>
      <c r="AL57" s="171" t="str">
        <f>'回答結果（マスタ）'!AK57</f>
        <v/>
      </c>
      <c r="AM57" s="171" t="str">
        <f>'回答結果（マスタ）'!AL57</f>
        <v/>
      </c>
      <c r="AN57" s="171" t="str">
        <f>'回答結果（マスタ）'!AM57</f>
        <v/>
      </c>
      <c r="AO57" s="171" t="str">
        <f>'回答結果（マスタ）'!AN57</f>
        <v/>
      </c>
      <c r="AP57" s="171" t="str">
        <f>'回答結果（マスタ）'!AO57</f>
        <v/>
      </c>
      <c r="AQ57" s="170" t="str">
        <f>'回答結果（マスタ）'!AP57</f>
        <v/>
      </c>
      <c r="AR57" s="171" t="str">
        <f>'回答結果（マスタ）'!AQ57</f>
        <v/>
      </c>
      <c r="AS57" s="171" t="str">
        <f>'回答結果（マスタ）'!AR57</f>
        <v/>
      </c>
      <c r="AT57" s="171" t="str">
        <f>'回答結果（マスタ）'!AS57</f>
        <v/>
      </c>
      <c r="AU57" s="171" t="str">
        <f>'回答結果（マスタ）'!AT57</f>
        <v/>
      </c>
      <c r="AV57" s="171" t="str">
        <f>'回答結果（マスタ）'!AU57</f>
        <v/>
      </c>
      <c r="AW57" s="171" t="str">
        <f>'回答結果（マスタ）'!AV57</f>
        <v/>
      </c>
      <c r="AX57" s="170" t="str">
        <f>'回答結果（マスタ）'!AW57</f>
        <v/>
      </c>
      <c r="AY57" s="171" t="str">
        <f>'回答結果（マスタ）'!AX57</f>
        <v/>
      </c>
      <c r="AZ57" s="171" t="str">
        <f>'回答結果（マスタ）'!AY57</f>
        <v/>
      </c>
      <c r="BA57" s="171" t="str">
        <f>'回答結果（マスタ）'!AZ57</f>
        <v/>
      </c>
      <c r="BB57" s="171" t="str">
        <f>'回答結果（マスタ）'!BA57</f>
        <v/>
      </c>
      <c r="BC57" s="171" t="str">
        <f>'回答結果（マスタ）'!BB57</f>
        <v/>
      </c>
      <c r="BD57" s="171" t="str">
        <f>'回答結果（マスタ）'!BC57</f>
        <v/>
      </c>
      <c r="BE57" s="170" t="str">
        <f>'回答結果（マスタ）'!BD57</f>
        <v/>
      </c>
      <c r="BF57" s="171" t="str">
        <f>'回答結果（マスタ）'!BE57</f>
        <v/>
      </c>
      <c r="BG57" s="171" t="str">
        <f>'回答結果（マスタ）'!BF57</f>
        <v/>
      </c>
      <c r="BH57" s="171" t="str">
        <f>'回答結果（マスタ）'!BG57</f>
        <v/>
      </c>
      <c r="BI57" s="171" t="str">
        <f>'回答結果（マスタ）'!BH57</f>
        <v/>
      </c>
      <c r="BJ57" s="171" t="str">
        <f>'回答結果（マスタ）'!BI57</f>
        <v/>
      </c>
      <c r="BK57" s="171" t="str">
        <f>'回答結果（マスタ）'!BJ57</f>
        <v/>
      </c>
      <c r="BL57" s="170" t="str">
        <f>'回答結果（マスタ）'!BK57</f>
        <v/>
      </c>
      <c r="BM57" s="171" t="str">
        <f>'回答結果（マスタ）'!BL57</f>
        <v/>
      </c>
      <c r="BN57" s="171" t="str">
        <f>'回答結果（マスタ）'!BM57</f>
        <v>無</v>
      </c>
      <c r="BO57" s="171" t="str">
        <f>'回答結果（マスタ）'!BN57</f>
        <v/>
      </c>
      <c r="BP57" s="171" t="str">
        <f>'回答結果（マスタ）'!BO57</f>
        <v/>
      </c>
      <c r="BQ57" s="171" t="str">
        <f>'回答結果（マスタ）'!BP57</f>
        <v/>
      </c>
      <c r="BR57" s="171" t="str">
        <f>'回答結果（マスタ）'!BQ57</f>
        <v/>
      </c>
      <c r="BS57" s="171" t="str">
        <f>'回答結果（マスタ）'!BR57</f>
        <v/>
      </c>
      <c r="BT57" s="171" t="str">
        <f>'回答結果（マスタ）'!BS57</f>
        <v/>
      </c>
      <c r="BU57" s="171" t="str">
        <f>'回答結果（マスタ）'!BT57</f>
        <v/>
      </c>
      <c r="BV57" s="171" t="str">
        <f>'回答結果（マスタ）'!BU57</f>
        <v>有</v>
      </c>
      <c r="BW57" s="171" t="str">
        <f>'回答結果（マスタ）'!BV57</f>
        <v>基準データと取得したデータとの差分分析をすることで、安全措置対策状況（設備の配置状況等）や安全衛生状態（施設の清掃状況等）、技術基準乖離状況（設備の性能等）、設計・施工状況（建築物や埋設物の設計図面への適合状況等）を把握;</v>
      </c>
      <c r="BX57" s="171" t="str">
        <f>'回答結果（マスタ）'!BW57</f>
        <v>レベル3：実装（製品・サービスとして提供されている）</v>
      </c>
      <c r="BY57" s="171" t="str">
        <f>'回答結果（マスタ）'!BX57</f>
        <v>断面修復工等コンクリートのはつり作業を伴う工事において、はつり箇所を計測した点群データを取得(※)の上、当該Hatsulyにアップロード。鉄筋やはつり平面をモデル化することで、はつり深さやかぶり厚、また打設するコンクリート等の必要量を自動算出や帳票出力が可能。
また、発注者に対して、3Dデータや帳票をWebで共有することで（発注者との協議の上）オンライン上で検収を完了することもできる。
※点群データ取得方法に関しては、LiDAR付iPad等のデバイスによる、Scaniverse等の点群取得アプリの利用を推奨</v>
      </c>
      <c r="BZ57" s="171" t="str">
        <f>'回答結果（マスタ）'!BY57</f>
        <v>取得していない;</v>
      </c>
      <c r="CA57" s="171" t="str">
        <f>'回答結果（マスタ）'!BZ57</f>
        <v>両方取得していない</v>
      </c>
      <c r="CB57" s="171" t="str">
        <f>'回答結果（マスタ）'!CA57</f>
        <v/>
      </c>
      <c r="CC57" s="170" t="str">
        <f>'回答結果（マスタ）'!CB57</f>
        <v/>
      </c>
      <c r="CD57" s="171" t="str">
        <f>'回答結果（マスタ）'!CC57</f>
        <v/>
      </c>
      <c r="CE57" s="171" t="str">
        <f>'回答結果（マスタ）'!CD57</f>
        <v/>
      </c>
      <c r="CF57" s="171" t="str">
        <f>'回答結果（マスタ）'!CE57</f>
        <v>準拠するガイドラインはないが独自に脆弱性検査を実施している</v>
      </c>
      <c r="CG57" s="170" t="str">
        <f>'回答結果（マスタ）'!CF57</f>
        <v/>
      </c>
      <c r="CH57" s="170" t="str">
        <f>'回答結果（マスタ）'!CG57</f>
        <v>脆弱性スキャン　※パッチの適用状況等を診断する;コードレビュー　※ソースコードをレビューすることで（脆弱性を含む）不具合を検出する;</v>
      </c>
      <c r="CI57" s="170" t="str">
        <f>'回答結果（マスタ）'!CH57</f>
        <v/>
      </c>
      <c r="CJ57" s="170" t="str">
        <f>'回答結果（マスタ）'!CI57</f>
        <v/>
      </c>
      <c r="CK57" s="171" t="str">
        <f>'回答結果（マスタ）'!CJ57</f>
        <v>日本国内のデータセンタ</v>
      </c>
      <c r="CL57" s="171" t="str">
        <f>'回答結果（マスタ）'!CK57</f>
        <v>クラウドサービス内の耐タンパー装置（ハードウェアセキュリティモジュール）等の仕組みによって安全に管理され、その暗号化鍵の使⽤可否が利⽤者側の管理下に置かれる等、利⽤者側の意に反した復号を⾏うことができない仕組みが確⽴されている</v>
      </c>
      <c r="CM57" s="170" t="str">
        <f>'回答結果（マスタ）'!CL57</f>
        <v/>
      </c>
      <c r="CN57" s="170" t="str">
        <f>'回答結果（マスタ）'!CM57</f>
        <v/>
      </c>
      <c r="CO57" s="170" t="str">
        <f>'回答結果（マスタ）'!CN57</f>
        <v/>
      </c>
      <c r="CP57" s="170" t="str">
        <f>'回答結果（マスタ）'!CO57</f>
        <v/>
      </c>
      <c r="CQ57" s="170" t="str">
        <f>'回答結果（マスタ）'!CP57</f>
        <v/>
      </c>
      <c r="CR57" s="170" t="str">
        <f>'回答結果（マスタ）'!CQ57</f>
        <v/>
      </c>
      <c r="CS57" s="170" t="str">
        <f>'回答結果（マスタ）'!CR57</f>
        <v/>
      </c>
      <c r="CT57" s="170" t="str">
        <f>'回答結果（マスタ）'!CS57</f>
        <v/>
      </c>
      <c r="CU57" s="170" t="str">
        <f>'回答結果（マスタ）'!CT57</f>
        <v/>
      </c>
      <c r="CV57" s="170" t="str">
        <f>'回答結果（マスタ）'!CU57</f>
        <v/>
      </c>
      <c r="CW57" s="171" t="str">
        <f>'回答結果（マスタ）'!CV57</f>
        <v>5件以上</v>
      </c>
      <c r="CX57" s="171" t="str">
        <f>'回答結果（マスタ）'!CW57</f>
        <v>0件</v>
      </c>
      <c r="CY57" s="171" t="str">
        <f>'回答結果（マスタ）'!CX57</f>
        <v xml:space="preserve">①発注者
非開示
②概要
奥村組様において、躯体のリニューアル工事にて、斫り出した躯体の配筋状況とモルタル量の算出にHatsulyを利用。
③参考URL
https://hatsuly.datalabs.jp/
④投資対効果
iPad1台で時間を要さずに断面修復の出来形を計測できるため、職員の省力化が図れること、発注者に対して速やかな情報共有ができること。
</v>
      </c>
      <c r="CZ57" s="171" t="str">
        <f>'回答結果（マスタ）'!CY57</f>
        <v/>
      </c>
      <c r="DA57" s="171" t="str">
        <f>'回答結果（マスタ）'!CZ57</f>
        <v/>
      </c>
      <c r="DB57" s="171" t="str">
        <f>'回答結果（マスタ）'!DA57</f>
        <v>・初期導入費用：なし
・Hatsuly利用料：詳細はお問い合わせください
・ホームページ：https://hatsuly.datalabs.jp/</v>
      </c>
      <c r="DC57" s="171" t="str">
        <f>'回答結果（マスタ）'!DB57</f>
        <v/>
      </c>
      <c r="DD57" s="171" t="str">
        <f>'回答結果（マスタ）'!DC57</f>
        <v/>
      </c>
      <c r="DE57" s="171" t="str">
        <f>'回答結果（マスタ）'!DD57</f>
        <v>〇推奨するデバイススペック
・デバイス：2020/2021 iPad Pro
・OS：Windows 10 (64ビット)以降MacOS10.15以降iPadOS 16.3以降
・メモリ：８GB以上
・ウェブブラウザ：Google chrome</v>
      </c>
      <c r="DF57" s="171" t="str">
        <f>'回答結果（マスタ）'!DE57</f>
        <v>当製品はNETIS登録済（KK-230066-A）である。当製品を利用することで、断面修復工に係る一連の間接作業の省力化が可能であり、体積計算のみならず、かぶり厚等の出来形管理に用いる長さも計測の上、検査帳票まで出力が可能である。
従来の手作業による計測及びその証左として写真が担う役割を3次元データで代替できる上、１回あたりの工数を大幅に削減することができる（従来比6割以上の削減効果※当社調べ）。</v>
      </c>
      <c r="DG57" s="171" t="str">
        <f>'回答結果（マスタ）'!DF57</f>
        <v>日本国の裁判所</v>
      </c>
      <c r="DH57" s="171" t="str">
        <f>'回答結果（マスタ）'!DG57</f>
        <v>日本法</v>
      </c>
      <c r="DI57" s="170" t="str">
        <f>'回答結果（マスタ）'!DH57</f>
        <v>はい</v>
      </c>
      <c r="DJ57" s="170" t="str">
        <f>'回答結果（マスタ）'!DI57</f>
        <v>はい</v>
      </c>
      <c r="DK57" s="171" t="str">
        <f>'回答結果（マスタ）'!DJ57</f>
        <v>利用契約書第21条（免責）に規定</v>
      </c>
      <c r="DL57" s="171" t="str">
        <f>'回答結果（マスタ）'!DK57</f>
        <v/>
      </c>
      <c r="DM57" s="171" t="str">
        <f>'回答結果（マスタ）'!DL57</f>
        <v/>
      </c>
      <c r="DN57" s="171" t="str">
        <f>'回答結果（マスタ）'!DM57</f>
        <v/>
      </c>
      <c r="DO57" s="171" t="str">
        <f>'回答結果（マスタ）'!DN57</f>
        <v/>
      </c>
      <c r="DP57" s="171" t="str">
        <f>'回答結果（マスタ）'!DO57</f>
        <v/>
      </c>
      <c r="DQ57" s="171" t="str">
        <f>'回答結果（マスタ）'!DP57</f>
        <v/>
      </c>
      <c r="DR57" s="171" t="str">
        <f>'回答結果（マスタ）'!DQ57</f>
        <v/>
      </c>
      <c r="DS57" s="171" t="str">
        <f>'回答結果（マスタ）'!DR57</f>
        <v/>
      </c>
      <c r="DT57" s="171" t="str">
        <f>'回答結果（マスタ）'!DS57</f>
        <v/>
      </c>
      <c r="DU57" s="171" t="str">
        <f>'回答結果（マスタ）'!DT57</f>
        <v/>
      </c>
      <c r="DV57" s="171" t="str">
        <f>'回答結果（マスタ）'!DU57</f>
        <v/>
      </c>
      <c r="DW57" s="171" t="str">
        <f>'回答結果（マスタ）'!DV57</f>
        <v>事業開発統括本部　伊地知正幸</v>
      </c>
      <c r="DX57" s="171" t="str">
        <f>'回答結果（マスタ）'!DW57</f>
        <v>ジギョウカイハツトウカツホンブ　イジチマサユキ</v>
      </c>
      <c r="DY57" s="171" t="str">
        <f>'回答結果（マスタ）'!DX57</f>
        <v>（代表電話）03-6810-8520　平日9:00～17:00
masayuki.ijichi@datalabs.jp</v>
      </c>
      <c r="DZ57" s="170" t="str">
        <f>'回答結果（マスタ）'!DY57</f>
        <v>個人情報の取扱いに同意する</v>
      </c>
      <c r="EA57" s="170" t="str">
        <f>'回答結果（マスタ）'!DZ57</f>
        <v>著作権の取扱いに同意する</v>
      </c>
      <c r="EB57" s="170" t="str">
        <f>'回答結果（マスタ）'!EA57</f>
        <v>同意する</v>
      </c>
      <c r="EC57" s="170" t="str">
        <f>'回答結果（マスタ）'!EB57</f>
        <v>確認しました</v>
      </c>
    </row>
    <row r="58" spans="2:133" ht="75.650000000000006" customHeight="1" x14ac:dyDescent="0.55000000000000004">
      <c r="B58" s="139"/>
      <c r="C58" s="168">
        <f>'回答結果（マスタ）'!B58</f>
        <v>55</v>
      </c>
      <c r="D58" s="169">
        <f>'回答結果（マスタ）'!C58</f>
        <v>45320.75273148148</v>
      </c>
      <c r="E58" s="169">
        <f>'回答結果（マスタ）'!D58</f>
        <v>45320.776944444442</v>
      </c>
      <c r="F58" s="170" t="str">
        <f>'回答結果（マスタ）'!E58</f>
        <v>anonymous</v>
      </c>
      <c r="G58" s="170" t="str">
        <f>'回答結果（マスタ）'!F58</f>
        <v/>
      </c>
      <c r="H58" s="170" t="str">
        <f>'回答結果（マスタ）'!G58</f>
        <v/>
      </c>
      <c r="I58" s="171" t="str">
        <f>'回答結果（マスタ）'!H58</f>
        <v>東芝デジタルソリューションズ株式会社</v>
      </c>
      <c r="J58" s="171" t="str">
        <f>'回答結果（マスタ）'!I58</f>
        <v>トウシバデジタルソリューションズ</v>
      </c>
      <c r="K58" s="171" t="str">
        <f>'回答結果（マスタ）'!J58</f>
        <v>日本国</v>
      </c>
      <c r="L58" s="171" t="str">
        <f>'回答結果（マスタ）'!K58</f>
        <v>7010401052137</v>
      </c>
      <c r="M58" s="171" t="str">
        <f>'回答結果（マスタ）'!L58</f>
        <v>300⼈超</v>
      </c>
      <c r="N58" s="171" t="str">
        <f>'回答結果（マスタ）'!M58</f>
        <v>３億円超</v>
      </c>
      <c r="O58" s="171" t="str">
        <f>'回答結果（マスタ）'!N58</f>
        <v>神奈川県川崎市幸区堀川町72番地34</v>
      </c>
      <c r="P58" s="171" t="str">
        <f>'回答結果（マスタ）'!O58</f>
        <v>https://www.global.toshiba/jp/company/digitalsolution.html</v>
      </c>
      <c r="Q58" s="171" t="str">
        <f>'回答結果（マスタ）'!P58</f>
        <v>中央省庁（全省庁統一資格）;都道府県;市区町村;</v>
      </c>
      <c r="R58" s="171" t="str">
        <f>'回答結果（マスタ）'!Q58</f>
        <v>全国;</v>
      </c>
      <c r="S58" s="171" t="str">
        <f>'回答結果（マスタ）'!R58</f>
        <v>SATLYS映像解析AI（変状・異常検知）</v>
      </c>
      <c r="T58" s="171" t="str">
        <f>'回答結果（マスタ）'!S58</f>
        <v/>
      </c>
      <c r="U58" s="171" t="str">
        <f>'回答結果（マスタ）'!T58</f>
        <v>路面、錆、ひび等の変状・異常を検知する映像解析AIのSDKを提供します。当社検証済みAIモデルによりアプリケーションへのタイムリーな組み込みが可能で、新たなデータの学習にも低コストで対応可能です。</v>
      </c>
      <c r="V58" s="171" t="str">
        <f>'回答結果（マスタ）'!U58</f>
        <v>https://www.global.toshiba/jp/products-solutions/ai-iot/satlys.html</v>
      </c>
      <c r="W58" s="171" t="str">
        <f>'回答結果（マスタ）'!V58</f>
        <v/>
      </c>
      <c r="X58" s="171" t="str">
        <f>'回答結果（マスタ）'!W58</f>
        <v/>
      </c>
      <c r="Y58" s="171" t="str">
        <f>'回答結果（マスタ）'!X58</f>
        <v>１つの要素技術により構成される</v>
      </c>
      <c r="Z58" s="171" t="str">
        <f>'回答結果（マスタ）'!Y58</f>
        <v>東芝デジタルソリューションズ株式会社</v>
      </c>
      <c r="AA58" s="171" t="str">
        <f>'回答結果（マスタ）'!Z58</f>
        <v>トウシバデジタルソリューションズ</v>
      </c>
      <c r="AB58" s="171" t="str">
        <f>'回答結果（マスタ）'!AA58</f>
        <v>7010401052137</v>
      </c>
      <c r="AC58" s="171" t="str">
        <f>'回答結果（マスタ）'!AB58</f>
        <v>神奈川県川崎市幸区堀川町72番地34</v>
      </c>
      <c r="AD58" s="171" t="str">
        <f>'回答結果（マスタ）'!AC58</f>
        <v/>
      </c>
      <c r="AE58" s="171" t="str">
        <f>'回答結果（マスタ）'!AD58</f>
        <v/>
      </c>
      <c r="AF58" s="171" t="str">
        <f>'回答結果（マスタ）'!AE58</f>
        <v/>
      </c>
      <c r="AG58" s="171" t="str">
        <f>'回答結果（マスタ）'!AF58</f>
        <v/>
      </c>
      <c r="AH58" s="171" t="str">
        <f>'回答結果（マスタ）'!AG58</f>
        <v/>
      </c>
      <c r="AI58" s="171" t="str">
        <f>'回答結果（マスタ）'!AH58</f>
        <v/>
      </c>
      <c r="AJ58" s="170" t="str">
        <f>'回答結果（マスタ）'!AI58</f>
        <v/>
      </c>
      <c r="AK58" s="171" t="str">
        <f>'回答結果（マスタ）'!AJ58</f>
        <v/>
      </c>
      <c r="AL58" s="171" t="str">
        <f>'回答結果（マスタ）'!AK58</f>
        <v/>
      </c>
      <c r="AM58" s="171" t="str">
        <f>'回答結果（マスタ）'!AL58</f>
        <v/>
      </c>
      <c r="AN58" s="171" t="str">
        <f>'回答結果（マスタ）'!AM58</f>
        <v/>
      </c>
      <c r="AO58" s="171" t="str">
        <f>'回答結果（マスタ）'!AN58</f>
        <v/>
      </c>
      <c r="AP58" s="171" t="str">
        <f>'回答結果（マスタ）'!AO58</f>
        <v/>
      </c>
      <c r="AQ58" s="170" t="str">
        <f>'回答結果（マスタ）'!AP58</f>
        <v/>
      </c>
      <c r="AR58" s="171" t="str">
        <f>'回答結果（マスタ）'!AQ58</f>
        <v/>
      </c>
      <c r="AS58" s="171" t="str">
        <f>'回答結果（マスタ）'!AR58</f>
        <v/>
      </c>
      <c r="AT58" s="171" t="str">
        <f>'回答結果（マスタ）'!AS58</f>
        <v/>
      </c>
      <c r="AU58" s="171" t="str">
        <f>'回答結果（マスタ）'!AT58</f>
        <v/>
      </c>
      <c r="AV58" s="171" t="str">
        <f>'回答結果（マスタ）'!AU58</f>
        <v/>
      </c>
      <c r="AW58" s="171" t="str">
        <f>'回答結果（マスタ）'!AV58</f>
        <v/>
      </c>
      <c r="AX58" s="170" t="str">
        <f>'回答結果（マスタ）'!AW58</f>
        <v/>
      </c>
      <c r="AY58" s="171" t="str">
        <f>'回答結果（マスタ）'!AX58</f>
        <v/>
      </c>
      <c r="AZ58" s="171" t="str">
        <f>'回答結果（マスタ）'!AY58</f>
        <v/>
      </c>
      <c r="BA58" s="171" t="str">
        <f>'回答結果（マスタ）'!AZ58</f>
        <v/>
      </c>
      <c r="BB58" s="171" t="str">
        <f>'回答結果（マスタ）'!BA58</f>
        <v/>
      </c>
      <c r="BC58" s="171" t="str">
        <f>'回答結果（マスタ）'!BB58</f>
        <v/>
      </c>
      <c r="BD58" s="171" t="str">
        <f>'回答結果（マスタ）'!BC58</f>
        <v/>
      </c>
      <c r="BE58" s="170" t="str">
        <f>'回答結果（マスタ）'!BD58</f>
        <v/>
      </c>
      <c r="BF58" s="171" t="str">
        <f>'回答結果（マスタ）'!BE58</f>
        <v/>
      </c>
      <c r="BG58" s="171" t="str">
        <f>'回答結果（マスタ）'!BF58</f>
        <v/>
      </c>
      <c r="BH58" s="171" t="str">
        <f>'回答結果（マスタ）'!BG58</f>
        <v/>
      </c>
      <c r="BI58" s="171" t="str">
        <f>'回答結果（マスタ）'!BH58</f>
        <v/>
      </c>
      <c r="BJ58" s="171" t="str">
        <f>'回答結果（マスタ）'!BI58</f>
        <v/>
      </c>
      <c r="BK58" s="171" t="str">
        <f>'回答結果（マスタ）'!BJ58</f>
        <v/>
      </c>
      <c r="BL58" s="170" t="str">
        <f>'回答結果（マスタ）'!BK58</f>
        <v/>
      </c>
      <c r="BM58" s="171" t="str">
        <f>'回答結果（マスタ）'!BL58</f>
        <v/>
      </c>
      <c r="BN58" s="171" t="str">
        <f>'回答結果（マスタ）'!BM58</f>
        <v>無</v>
      </c>
      <c r="BO58" s="171" t="str">
        <f>'回答結果（マスタ）'!BN58</f>
        <v/>
      </c>
      <c r="BP58" s="171" t="str">
        <f>'回答結果（マスタ）'!BO58</f>
        <v/>
      </c>
      <c r="BQ58" s="171" t="str">
        <f>'回答結果（マスタ）'!BP58</f>
        <v/>
      </c>
      <c r="BR58" s="171" t="str">
        <f>'回答結果（マスタ）'!BQ58</f>
        <v/>
      </c>
      <c r="BS58" s="171" t="str">
        <f>'回答結果（マスタ）'!BR58</f>
        <v/>
      </c>
      <c r="BT58" s="171" t="str">
        <f>'回答結果（マスタ）'!BS58</f>
        <v/>
      </c>
      <c r="BU58" s="171" t="str">
        <f>'回答結果（マスタ）'!BT58</f>
        <v/>
      </c>
      <c r="BV58" s="171" t="str">
        <f>'回答結果（マスタ）'!BU58</f>
        <v>有</v>
      </c>
      <c r="BW58" s="171" t="str">
        <f>'回答結果（マスタ）'!BV58</f>
        <v>過去データと取得したデータとの差分分析をすることで、経年劣化状況（亀裂、傷、欠損、動作異常、異音、異常振動、温度異常、漏えい電流、漏えいガス、等）を検出;取得したデータにおける確認対象の行動を分析することで、安全衛生状態（家畜の健康状態、害獣・害虫の生息状況、等）を把握;</v>
      </c>
      <c r="BX58" s="171" t="str">
        <f>'回答結果（マスタ）'!BW58</f>
        <v>レベル3：実装（製品・サービスとして提供されている）</v>
      </c>
      <c r="BY58" s="171" t="str">
        <f>'回答結果（マスタ）'!BX58</f>
        <v>機械学習を用いることで、画像に対して複数種類の変状の有無のみを教示したデータからモデルを学習し、異常箇所の位置情報を特定することができます。</v>
      </c>
      <c r="BZ58" s="171" t="str">
        <f>'回答結果（マスタ）'!BY58</f>
        <v>ISO/IEC 27001認証;</v>
      </c>
      <c r="CA58" s="171" t="str">
        <f>'回答結果（マスタ）'!BZ58</f>
        <v>両方取得していない</v>
      </c>
      <c r="CB58" s="171" t="str">
        <f>'回答結果（マスタ）'!CA58</f>
        <v/>
      </c>
      <c r="CC58" s="170" t="str">
        <f>'回答結果（マスタ）'!CB58</f>
        <v/>
      </c>
      <c r="CD58" s="171" t="str">
        <f>'回答結果（マスタ）'!CC58</f>
        <v/>
      </c>
      <c r="CE58" s="171" t="str">
        <f>'回答結果（マスタ）'!CD58</f>
        <v/>
      </c>
      <c r="CF58" s="171" t="str">
        <f>'回答結果（マスタ）'!CE58</f>
        <v>国内外発刊のガイドラインに準拠した脆弱性検査を実施している</v>
      </c>
      <c r="CG58" s="170" t="str">
        <f>'回答結果（マスタ）'!CF58</f>
        <v>経済産業省発行：サイバーセキュリティ経営ガイドライン、独立行政法人情報処理推進機構発行：情報セキュリティ早期警戒パートナーシップガイドライン,ウェブサイト構築事業者のための脆弱性対応ガイド,ウェブサイト運営者のための脆弱性対応ガイド
これらのガイドラインに準拠した社内独自のガイドラインを作成し、脆弱性検査を実施しています。</v>
      </c>
      <c r="CH58" s="170" t="str">
        <f>'回答結果（マスタ）'!CG58</f>
        <v>脆弱性スキャン　※パッチの適用状況等を診断する;ペネトレーションテスト　※疑似的な攻撃を試みることで攻撃への耐性を確認する;静的アプリケーション・セキュリティ・テスト　※ソースコードのコーディングを分析し、脆弱性を検出する;動的アプリケーション・セキュリティ・テスト　※実行されるアプリケーションに対し、攻撃を仕掛け、脆弱性を検出する;コードレビュー　※ソースコードをレビューすることで（脆弱性を含む）不具合を検出する;ファジングテスト　※無効なデータや予期しないデータを入力することで、例外的な状況を発生させ、挙動を確認する;ストレステスト　※必要以上の負荷を発生させ、正常に動作するか（隠れた欠陥がないか）を確認する;</v>
      </c>
      <c r="CI58" s="170" t="str">
        <f>'回答結果（マスタ）'!CH58</f>
        <v/>
      </c>
      <c r="CJ58" s="170" t="str">
        <f>'回答結果（マスタ）'!CI58</f>
        <v/>
      </c>
      <c r="CK58" s="171" t="str">
        <f>'回答結果（マスタ）'!CJ58</f>
        <v>日本国内に限定して保存することも可能。国内外に分散して保存。</v>
      </c>
      <c r="CL58" s="171" t="str">
        <f>'回答結果（マスタ）'!CK58</f>
        <v>プラットフォームはAWSを用いており、ユーザはAWSの環境に対してWebAPIのみでアクセスできるよう制限しています。管理者によるアクセスは暗号化鍵で制限されており、暗号化鍵の管理は社内ルールに従って個別管理を行っています。また、AWS上におけるデータは2週間毎に削除しています。</v>
      </c>
      <c r="CM58" s="170" t="str">
        <f>'回答結果（マスタ）'!CL58</f>
        <v>APIでの提供となっており上記のような制御は不要となっています。;</v>
      </c>
      <c r="CN58" s="170" t="str">
        <f>'回答結果（マスタ）'!CM58</f>
        <v>【アクセス権限管理】ソフトウェア及びプラットフォームのユーザーに対し認証機能を使用し、ユーザーごとに扱うデータのトランザクションに係るリスクを踏まえ、アクセス権限を管理している（例）多要素認証機能、シングルサインオン機能、等;【付与する権限の最小化】ソフトウェア及びプラットフォームへのアクセス権はユーザーごとに必要最低限の範囲で付与し、重要な資産への不正アクセスを防止している（例）アクセス権管理専用のプラットフォームを使用し個々の管理者を識別している、等;【ネットワークの保護】ソフトウェア、プラットフォーム及び関連データへの直接アクセスを最小限に抑えるため、ネットワークを保護している（例）インターネットと社内基幹系業務システムとの分離（ネットワーク分離）、プロキシの利用、SDP（Software Defined Perimeter）の利用、ファイアウォールの利用、リモートアクセス管理の実施、等;</v>
      </c>
      <c r="CO58" s="170" t="str">
        <f>'回答結果（マスタ）'!CN58</f>
        <v>【通信の暗号化】ネットワークに対する不正な接続を防止するための適切な対策を実施している。また、データを送受信するにあたり、脆弱性の少ないプロトコルを使用している（例）TLS 1.3プロトコルの利用 等;</v>
      </c>
      <c r="CP58" s="170" t="str">
        <f>'回答結果（マスタ）'!CO58</f>
        <v>ソフトウェア・コンポーネントを管理している</v>
      </c>
      <c r="CQ58" s="170" t="str">
        <f>'回答結果（マスタ）'!CP58</f>
        <v xml:space="preserve"> プラットフォーム上の全てのソフトウェア（サードパーティ製ソフトウェア、OSSを含む）のソフトウェア・コンポーネントのインベントリ（ソフトウェア部品表（SBOM：software bill of materials））を作成していますが、SBOMデータについては社内独自のフォーマットを使用しています。</v>
      </c>
      <c r="CR58" s="170" t="str">
        <f>'回答結果（マスタ）'!CQ58</f>
        <v/>
      </c>
      <c r="CS58" s="170" t="str">
        <f>'回答結果（マスタ）'!CR58</f>
        <v>【パッチ適用の実施】プラットフォーム上の全てのソフトウェア（サードパーティ製ソフトウェア、OSSを含む）に対してパッチ管理プロセスを適用し、継続的な脆弱性の監視・スキャンが行われ、効率的に適切なタイミングでパッチ適用を実施している;【構成管理・変更管理プロセスの定義・適用】プラットフォーム上の全てのソフトウェア（サードパーティ製ソフトウェア、OSSを含む）におけるソフトウェアバージョン、適用済パッチ等の構成に関わる管理（構成管理）、リスクを最小限に抑えつつ情報システムやサービスの変更を実施するためのプロセス（変更管理）を適用している;【リスク評価の実施】プラットフォーム上の全てのソフトウェア（サードパーティ製ソフトウェア、OSSを含む）について、コンポジションアナリシスを実施して、脆弱性や OSS ライセンス等に関わるリスクを評価している;</v>
      </c>
      <c r="CT58" s="170" t="str">
        <f>'回答結果（マスタ）'!CS58</f>
        <v>【イベントログ等の収集・活用】監査記録やログ記録がポリシーに従って決定、文書化され、ログ収集機能を実装している。また、その収集記録をレビューし、日常監視やセキュリティインシデント検知、運用改善等に活用している;【アクセス元の監視（脅威の検知）と対処する仕組みの実装等】管理・許可されていないソフトウェア、権限のない人員・デバイスの接続を監視・検知し、これに対応するためのポリシーと仕組みを実装している;【データ保護に関わる対策の実施】データの漏洩・改ざんを防止するため、悪質なコードの実行等の攻撃についてモニタリングを実施している。また、検知したイベントを分析し、攻撃の標的及び手法を理解するために活用している;【ネットワークに関わる対策の実施】不正侵入等を防ぐため、ネットワークデバイスの脆弱性に対してセキュリティ対策を実施している （例）ファイアウォールの設定、境界保護、トラフィックの監視、暗号化された新型プロトコルの利用、等;【人（要員）に関わる対策の実施（教育等）】セキュリティインシデントの発生時を想定して、対応方針・手順の策定、人材育成を実施している （例）対応計画や復旧計画の策定・評価、緊急時対応訓練、セキュリティ管理人材の育成研修プラットフォーム上のソフトウェアのセキュリティイベントを監視している、等;</v>
      </c>
      <c r="CU58" s="170" t="str">
        <f>'回答結果（マスタ）'!CT58</f>
        <v>【画一的なトレーニングの実施】全社員に対し、画一的なトレーニングを実施している（例）全社員に対し、セキュリティに関わる意識の向上を目的としたトレーニングを実施している、実際の出来事やインシデントをシミュレートした実践的なトレーニングを実施している、等;【ロール（役割）に基づくトレーニングの実施】ロールベースでのトレーニングを実施している（例）管理者としての役割や職務内容に基づくトレーニングを実施している、セキュリティインシデント発生時に管理者に期待される振る舞いを念頭に置いたトレーニングを実施している、等;【継続的な改善を目的としたトレーニングの実施】継続的な改善を目的としたトレーニングを実施している（例）トレーニング結果を定量的な数値等で評価し、適宜トレーニング内容の改善を行いつつ、継続的にトレーニングを実施している、等;</v>
      </c>
      <c r="CV58" s="170" t="str">
        <f>'回答結果（マスタ）'!CU58</f>
        <v>【自動化ツールの活用】テスト自動化ツールを採用することで、テストの一貫した実行と結果の正確な確認を実施しつつ、テストに掛かる工数を最小化している;【静的解析の実施】静的解析（コードベースでの分析）を実施している（例）コードスキャナーを使用して主要なバグを検出している、ハードコードされたパスワードや暗号鍵等がないかを確認している、等;【動的解析の実施】動的解析（実際にプログラムを実行し分析）を実施している（例）テストケースに基づきブラックボックステストを実施している、リグレッションテストを実施している、ソフトウェアがWebサービスを提供する場合はWeb アプリケーションスキャナーなどを使用して脆弱性を検出している、等;【コンポーネント（ソフトウェアを構成する部品・構成要素）の把握・適切な管理】ソフトウェアに含まれているコンポーネント（OSS等の外部ソース含む）について、脆弱性データベース等を活用し脆弱性を継続的に監視している;【継続的な改善対応】検証の結果見つかったバグを修正し、かつ開発プロセスの早い段階でバグを発見し修正するために必要なプロセスの改善を実施している;</v>
      </c>
      <c r="CW58" s="171" t="str">
        <f>'回答結果（マスタ）'!CV58</f>
        <v>1件</v>
      </c>
      <c r="CX58" s="171" t="str">
        <f>'回答結果（マスタ）'!CW58</f>
        <v>1件</v>
      </c>
      <c r="CY58" s="171" t="str">
        <f>'回答結果（マスタ）'!CX58</f>
        <v>①発注者
NEXCO中日本　
②概要
NEXCO中日本の車両に搭載したカメラで収集した画像にSATLYS 映像解析AIを適用し、高速道路の走行中にリアルタイムにポットホールを高精度に検知する　
③参考URL
https://www.global.toshiba/jp/technology/corporate/rdc/rd/topics/23/2309-01.html　
④投資対効果　ー</v>
      </c>
      <c r="CZ58" s="171" t="str">
        <f>'回答結果（マスタ）'!CY58</f>
        <v/>
      </c>
      <c r="DA58" s="171" t="str">
        <f>'回答結果（マスタ）'!CZ58</f>
        <v/>
      </c>
      <c r="DB58" s="171" t="str">
        <f>'回答結果（マスタ）'!DA58</f>
        <v>・SATLYS 映像解析AIモデル SDKサービス
　初期費用：50(千円)～
　ライセンス費用：5(千円)/カメラ１台～
・SATLYS 映像解析AIモデル クラウドサービス
　初期費用：52(千円)～
　サービス利用費用：43(千円)～　(※利用規模に応じて別途見積もり)</v>
      </c>
      <c r="DC58" s="171" t="str">
        <f>'回答結果（マスタ）'!DB58</f>
        <v>現在出願中</v>
      </c>
      <c r="DD58" s="171" t="str">
        <f>'回答結果（マスタ）'!DC58</f>
        <v/>
      </c>
      <c r="DE58" s="171" t="str">
        <f>'回答結果（マスタ）'!DD58</f>
        <v/>
      </c>
      <c r="DF58" s="171" t="str">
        <f>'回答結果（マスタ）'!DE58</f>
        <v>本技術は変状の有無を選別して学習するだけで画像内の変状位置を推定します。本技術を用いることで、画像1枚あたりの教示作業時間を従来と比較して約1分40秒から約1秒と、約1/100に短縮することができ、導入時の作業負荷を抑えるとともに、容易にAIを導入することができるようになります。</v>
      </c>
      <c r="DG58" s="171" t="str">
        <f>'回答結果（マスタ）'!DF58</f>
        <v>日本国の裁判所</v>
      </c>
      <c r="DH58" s="171" t="str">
        <f>'回答結果（マスタ）'!DG58</f>
        <v>日本法</v>
      </c>
      <c r="DI58" s="170" t="str">
        <f>'回答結果（マスタ）'!DH58</f>
        <v>はい</v>
      </c>
      <c r="DJ58" s="170" t="str">
        <f>'回答結果（マスタ）'!DI58</f>
        <v>はい</v>
      </c>
      <c r="DK58" s="171" t="str">
        <f>'回答結果（マスタ）'!DJ58</f>
        <v>直前の12か月間にお客様が当該ソフトウェアについてのライセンス料として支払った対価の総額を累積限度額としています。なお、お客様は、本ソフトウェアを危険性の高い用途で使用する場合、当該安全性を確保するために、フェイルセーフ、バックアップ、冗長性、その他あらゆる適切な対策を講じる責任を負います。弊社は、危険性の高い用途への本ソフトウェアの使用について明示又は黙示を問わずいかなる保証も行いません。</v>
      </c>
      <c r="DL58" s="171" t="str">
        <f>'回答結果（マスタ）'!DK58</f>
        <v/>
      </c>
      <c r="DM58" s="171" t="str">
        <f>'回答結果（マスタ）'!DL58</f>
        <v/>
      </c>
      <c r="DN58" s="171" t="str">
        <f>'回答結果（マスタ）'!DM58</f>
        <v/>
      </c>
      <c r="DO58" s="171" t="str">
        <f>'回答結果（マスタ）'!DN58</f>
        <v/>
      </c>
      <c r="DP58" s="171" t="str">
        <f>'回答結果（マスタ）'!DO58</f>
        <v/>
      </c>
      <c r="DQ58" s="171" t="str">
        <f>'回答結果（マスタ）'!DP58</f>
        <v/>
      </c>
      <c r="DR58" s="171" t="str">
        <f>'回答結果（マスタ）'!DQ58</f>
        <v/>
      </c>
      <c r="DS58" s="171" t="str">
        <f>'回答結果（マスタ）'!DR58</f>
        <v/>
      </c>
      <c r="DT58" s="171" t="str">
        <f>'回答結果（マスタ）'!DS58</f>
        <v/>
      </c>
      <c r="DU58" s="171" t="str">
        <f>'回答結果（マスタ）'!DT58</f>
        <v/>
      </c>
      <c r="DV58" s="171" t="str">
        <f>'回答結果（マスタ）'!DU58</f>
        <v/>
      </c>
      <c r="DW58" s="171" t="str">
        <f>'回答結果（マスタ）'!DV58</f>
        <v>東芝デジタルソリューションズ（株） ＡＩ・自動化技術サービス部　サトリスＡＩ技術開発担当</v>
      </c>
      <c r="DX58" s="171" t="str">
        <f>'回答結果（マスタ）'!DW58</f>
        <v>トウシバデジタルソリューションズ エーアイ・ジドウカギジュツサービスブ サトリスエーアイギジュツカイハツタントウ</v>
      </c>
      <c r="DY58" s="171" t="str">
        <f>'回答結果（マスタ）'!DX58</f>
        <v>tdsl-infoweb@ml.toshiba.co.jp</v>
      </c>
      <c r="DZ58" s="170" t="str">
        <f>'回答結果（マスタ）'!DY58</f>
        <v>個人情報の取扱いに同意する</v>
      </c>
      <c r="EA58" s="170" t="str">
        <f>'回答結果（マスタ）'!DZ58</f>
        <v>著作権の取扱いに同意する</v>
      </c>
      <c r="EB58" s="170" t="str">
        <f>'回答結果（マスタ）'!EA58</f>
        <v>同意する</v>
      </c>
      <c r="EC58" s="170" t="str">
        <f>'回答結果（マスタ）'!EB58</f>
        <v>確認しました</v>
      </c>
    </row>
    <row r="59" spans="2:133" ht="75.650000000000006" customHeight="1" x14ac:dyDescent="0.55000000000000004">
      <c r="B59" s="139"/>
      <c r="C59" s="168">
        <f>'回答結果（マスタ）'!B59</f>
        <v>56</v>
      </c>
      <c r="D59" s="169">
        <f>'回答結果（マスタ）'!C59</f>
        <v>45320.785798611112</v>
      </c>
      <c r="E59" s="169">
        <f>'回答結果（マスタ）'!D59</f>
        <v>45320.838645833333</v>
      </c>
      <c r="F59" s="170" t="str">
        <f>'回答結果（マスタ）'!E59</f>
        <v>anonymous</v>
      </c>
      <c r="G59" s="170" t="str">
        <f>'回答結果（マスタ）'!F59</f>
        <v/>
      </c>
      <c r="H59" s="170" t="str">
        <f>'回答結果（マスタ）'!G59</f>
        <v/>
      </c>
      <c r="I59" s="171" t="str">
        <f>'回答結果（マスタ）'!H59</f>
        <v>東芝デジタルソリューションズ株式会社</v>
      </c>
      <c r="J59" s="171" t="str">
        <f>'回答結果（マスタ）'!I59</f>
        <v>トウシバデジタルソリューションズ</v>
      </c>
      <c r="K59" s="171" t="str">
        <f>'回答結果（マスタ）'!J59</f>
        <v>日本国</v>
      </c>
      <c r="L59" s="171" t="str">
        <f>'回答結果（マスタ）'!K59</f>
        <v>7010401052137</v>
      </c>
      <c r="M59" s="171" t="str">
        <f>'回答結果（マスタ）'!L59</f>
        <v>300⼈超</v>
      </c>
      <c r="N59" s="171" t="str">
        <f>'回答結果（マスタ）'!M59</f>
        <v>３億円超</v>
      </c>
      <c r="O59" s="171" t="str">
        <f>'回答結果（マスタ）'!N59</f>
        <v>神奈川県川崎市幸区堀川町72番地34</v>
      </c>
      <c r="P59" s="171" t="str">
        <f>'回答結果（マスタ）'!O59</f>
        <v>https://www.global.toshiba/jp/company/digitalsolution.html</v>
      </c>
      <c r="Q59" s="171" t="str">
        <f>'回答結果（マスタ）'!P59</f>
        <v>中央省庁（全省庁統一資格）;都道府県;市区町村;</v>
      </c>
      <c r="R59" s="171" t="str">
        <f>'回答結果（マスタ）'!Q59</f>
        <v>全国;</v>
      </c>
      <c r="S59" s="171" t="str">
        <f>'回答結果（マスタ）'!R59</f>
        <v>MeisterApps AI画像自動検査パッケージ</v>
      </c>
      <c r="T59" s="171" t="str">
        <f>'回答結果（マスタ）'!S59</f>
        <v/>
      </c>
      <c r="U59" s="171" t="str">
        <f>'回答結果（マスタ）'!T59</f>
        <v>画像情報を活用し施設・設備・機器の外観検査を自動化します。形状が定まった設備や機器、器具の外観の良品画像のみを用いてAI学習し閾値を決めて、閾値を基準に判定することで異常を検知することができます。</v>
      </c>
      <c r="V59" s="171" t="str">
        <f>'回答結果（マスタ）'!U59</f>
        <v>https://www.global.toshiba/jp/products-solutions/manufacturing-ict/meister-apps/apps-maivp.html</v>
      </c>
      <c r="W59" s="171" t="str">
        <f>'回答結果（マスタ）'!V59</f>
        <v/>
      </c>
      <c r="X59" s="171" t="str">
        <f>'回答結果（マスタ）'!W59</f>
        <v/>
      </c>
      <c r="Y59" s="171" t="str">
        <f>'回答結果（マスタ）'!X59</f>
        <v>１つの要素技術により構成される</v>
      </c>
      <c r="Z59" s="171" t="str">
        <f>'回答結果（マスタ）'!Y59</f>
        <v>東芝デジタルソリューションズ株式会社</v>
      </c>
      <c r="AA59" s="171" t="str">
        <f>'回答結果（マスタ）'!Z59</f>
        <v>トウシバデジタルソリューションズ</v>
      </c>
      <c r="AB59" s="171" t="str">
        <f>'回答結果（マスタ）'!AA59</f>
        <v>7010401052137</v>
      </c>
      <c r="AC59" s="171" t="str">
        <f>'回答結果（マスタ）'!AB59</f>
        <v>神奈川県川崎市幸区堀川町72番地34</v>
      </c>
      <c r="AD59" s="171" t="str">
        <f>'回答結果（マスタ）'!AC59</f>
        <v/>
      </c>
      <c r="AE59" s="171" t="str">
        <f>'回答結果（マスタ）'!AD59</f>
        <v/>
      </c>
      <c r="AF59" s="171" t="str">
        <f>'回答結果（マスタ）'!AE59</f>
        <v/>
      </c>
      <c r="AG59" s="171" t="str">
        <f>'回答結果（マスタ）'!AF59</f>
        <v/>
      </c>
      <c r="AH59" s="171" t="str">
        <f>'回答結果（マスタ）'!AG59</f>
        <v/>
      </c>
      <c r="AI59" s="171" t="str">
        <f>'回答結果（マスタ）'!AH59</f>
        <v/>
      </c>
      <c r="AJ59" s="170" t="str">
        <f>'回答結果（マスタ）'!AI59</f>
        <v/>
      </c>
      <c r="AK59" s="171" t="str">
        <f>'回答結果（マスタ）'!AJ59</f>
        <v/>
      </c>
      <c r="AL59" s="171" t="str">
        <f>'回答結果（マスタ）'!AK59</f>
        <v/>
      </c>
      <c r="AM59" s="171" t="str">
        <f>'回答結果（マスタ）'!AL59</f>
        <v/>
      </c>
      <c r="AN59" s="171" t="str">
        <f>'回答結果（マスタ）'!AM59</f>
        <v/>
      </c>
      <c r="AO59" s="171" t="str">
        <f>'回答結果（マスタ）'!AN59</f>
        <v/>
      </c>
      <c r="AP59" s="171" t="str">
        <f>'回答結果（マスタ）'!AO59</f>
        <v/>
      </c>
      <c r="AQ59" s="170" t="str">
        <f>'回答結果（マスタ）'!AP59</f>
        <v/>
      </c>
      <c r="AR59" s="171" t="str">
        <f>'回答結果（マスタ）'!AQ59</f>
        <v/>
      </c>
      <c r="AS59" s="171" t="str">
        <f>'回答結果（マスタ）'!AR59</f>
        <v/>
      </c>
      <c r="AT59" s="171" t="str">
        <f>'回答結果（マスタ）'!AS59</f>
        <v/>
      </c>
      <c r="AU59" s="171" t="str">
        <f>'回答結果（マスタ）'!AT59</f>
        <v/>
      </c>
      <c r="AV59" s="171" t="str">
        <f>'回答結果（マスタ）'!AU59</f>
        <v/>
      </c>
      <c r="AW59" s="171" t="str">
        <f>'回答結果（マスタ）'!AV59</f>
        <v/>
      </c>
      <c r="AX59" s="170" t="str">
        <f>'回答結果（マスタ）'!AW59</f>
        <v/>
      </c>
      <c r="AY59" s="171" t="str">
        <f>'回答結果（マスタ）'!AX59</f>
        <v/>
      </c>
      <c r="AZ59" s="171" t="str">
        <f>'回答結果（マスタ）'!AY59</f>
        <v/>
      </c>
      <c r="BA59" s="171" t="str">
        <f>'回答結果（マスタ）'!AZ59</f>
        <v/>
      </c>
      <c r="BB59" s="171" t="str">
        <f>'回答結果（マスタ）'!BA59</f>
        <v/>
      </c>
      <c r="BC59" s="171" t="str">
        <f>'回答結果（マスタ）'!BB59</f>
        <v/>
      </c>
      <c r="BD59" s="171" t="str">
        <f>'回答結果（マスタ）'!BC59</f>
        <v/>
      </c>
      <c r="BE59" s="170" t="str">
        <f>'回答結果（マスタ）'!BD59</f>
        <v/>
      </c>
      <c r="BF59" s="171" t="str">
        <f>'回答結果（マスタ）'!BE59</f>
        <v/>
      </c>
      <c r="BG59" s="171" t="str">
        <f>'回答結果（マスタ）'!BF59</f>
        <v/>
      </c>
      <c r="BH59" s="171" t="str">
        <f>'回答結果（マスタ）'!BG59</f>
        <v/>
      </c>
      <c r="BI59" s="171" t="str">
        <f>'回答結果（マスタ）'!BH59</f>
        <v/>
      </c>
      <c r="BJ59" s="171" t="str">
        <f>'回答結果（マスタ）'!BI59</f>
        <v/>
      </c>
      <c r="BK59" s="171" t="str">
        <f>'回答結果（マスタ）'!BJ59</f>
        <v/>
      </c>
      <c r="BL59" s="170" t="str">
        <f>'回答結果（マスタ）'!BK59</f>
        <v/>
      </c>
      <c r="BM59" s="171" t="str">
        <f>'回答結果（マスタ）'!BL59</f>
        <v/>
      </c>
      <c r="BN59" s="171" t="str">
        <f>'回答結果（マスタ）'!BM59</f>
        <v>無</v>
      </c>
      <c r="BO59" s="171" t="str">
        <f>'回答結果（マスタ）'!BN59</f>
        <v/>
      </c>
      <c r="BP59" s="171" t="str">
        <f>'回答結果（マスタ）'!BO59</f>
        <v/>
      </c>
      <c r="BQ59" s="171" t="str">
        <f>'回答結果（マスタ）'!BP59</f>
        <v/>
      </c>
      <c r="BR59" s="171" t="str">
        <f>'回答結果（マスタ）'!BQ59</f>
        <v/>
      </c>
      <c r="BS59" s="171" t="str">
        <f>'回答結果（マスタ）'!BR59</f>
        <v/>
      </c>
      <c r="BT59" s="171" t="str">
        <f>'回答結果（マスタ）'!BS59</f>
        <v/>
      </c>
      <c r="BU59" s="171" t="str">
        <f>'回答結果（マスタ）'!BT59</f>
        <v/>
      </c>
      <c r="BV59" s="171" t="str">
        <f>'回答結果（マスタ）'!BU59</f>
        <v>有</v>
      </c>
      <c r="BW59" s="171" t="str">
        <f>'回答結果（マスタ）'!BV59</f>
        <v>良品モデルと検査対象画像を比較し、製品について良品か不良品かの判定を行います。;</v>
      </c>
      <c r="BX59" s="171" t="str">
        <f>'回答結果（マスタ）'!BW59</f>
        <v>レベル3：実装（製品・サービスとして提供されている）</v>
      </c>
      <c r="BY59" s="171" t="str">
        <f>'回答結果（マスタ）'!BX59</f>
        <v>良品学習方式を使ったAI 画像検査の技術で、製造現場の製品の検査工程を自動化するソリューションです 。
良品画像のバラつきから良品として許容される閾値を統計的に学習し、そこから逸脱した製品を不良品と判定します。東芝独自の閾値最適化手法による良品学習により、不良品の見逃しを防ぎつつ誤検出を低減することが可能です。検査工程における作業員の省人化を実現します。</v>
      </c>
      <c r="BZ59" s="171" t="str">
        <f>'回答結果（マスタ）'!BY59</f>
        <v>ISO/IEC 27001認証;</v>
      </c>
      <c r="CA59" s="171" t="str">
        <f>'回答結果（マスタ）'!BZ59</f>
        <v>両方取得していない</v>
      </c>
      <c r="CB59" s="171" t="str">
        <f>'回答結果（マスタ）'!CA59</f>
        <v/>
      </c>
      <c r="CC59" s="170" t="str">
        <f>'回答結果（マスタ）'!CB59</f>
        <v/>
      </c>
      <c r="CD59" s="171" t="str">
        <f>'回答結果（マスタ）'!CC59</f>
        <v/>
      </c>
      <c r="CE59" s="171" t="str">
        <f>'回答結果（マスタ）'!CD59</f>
        <v/>
      </c>
      <c r="CF59" s="171" t="str">
        <f>'回答結果（マスタ）'!CE59</f>
        <v>国内外発刊のガイドラインに準拠した脆弱性検査を実施している</v>
      </c>
      <c r="CG59" s="170" t="str">
        <f>'回答結果（マスタ）'!CF59</f>
        <v>経済産業省発行：サイバーセキュリティ経営ガイドライン、独立行政法人情報処理推進機構発行：情報セキュリティ早期警戒パートナーシップガイドライン,ウェブサイト構築事業者のための脆弱性対応ガイド,ウェブサイト運営者のための脆弱性対応ガイド
これらのガイドラインに準拠した社内独自のガイドラインを作成し、脆弱性検査を実施しています。</v>
      </c>
      <c r="CH59" s="170" t="str">
        <f>'回答結果（マスタ）'!CG59</f>
        <v>コードレビュー　※ソースコードをレビューすることで（脆弱性を含む）不具合を検出する;ファジングテスト　※無効なデータや予期しないデータを入力することで、例外的な状況を発生させ、挙動を確認する;</v>
      </c>
      <c r="CI59" s="170" t="str">
        <f>'回答結果（マスタ）'!CH59</f>
        <v/>
      </c>
      <c r="CJ59" s="170" t="str">
        <f>'回答結果（マスタ）'!CI59</f>
        <v/>
      </c>
      <c r="CK59" s="171" t="str">
        <f>'回答結果（マスタ）'!CJ59</f>
        <v>データセンタに業務データを保存しない</v>
      </c>
      <c r="CL59" s="171" t="str">
        <f>'回答結果（マスタ）'!CK59</f>
        <v/>
      </c>
      <c r="CM59" s="170" t="str">
        <f>'回答結果（マスタ）'!CL59</f>
        <v>APIでの提供となっており上記のような制御は不要となっています。;</v>
      </c>
      <c r="CN59" s="170" t="str">
        <f>'回答結果（マスタ）'!CM59</f>
        <v>【アクセス権限管理】ソフトウェア及びプラットフォームのユーザーに対し認証機能を使用し、ユーザーごとに扱うデータのトランザクションに係るリスクを踏まえ、アクセス権限を管理している（例）多要素認証機能、シングルサインオン機能、等;【付与する権限の最小化】ソフトウェア及びプラットフォームへのアクセス権はユーザーごとに必要最低限の範囲で付与し、重要な資産への不正アクセスを防止している（例）アクセス権管理専用のプラットフォームを使用し個々の管理者を識別している、等;【ネットワークの保護】ソフトウェア、プラットフォーム及び関連データへの直接アクセスを最小限に抑えるため、ネットワークを保護している（例）インターネットと社内基幹系業務システムとの分離（ネットワーク分離）、プロキシの利用、SDP（Software Defined Perimeter）の利用、ファイアウォールの利用、リモートアクセス管理の実施、等;</v>
      </c>
      <c r="CO59" s="170" t="str">
        <f>'回答結果（マスタ）'!CN59</f>
        <v>【通信の暗号化】ネットワークに対する不正な接続を防止するための適切な対策を実施している。また、データを送受信するにあたり、脆弱性の少ないプロトコルを使用している（例）TLS 1.3プロトコルの利用 等;</v>
      </c>
      <c r="CP59" s="170" t="str">
        <f>'回答結果（マスタ）'!CO59</f>
        <v>ソフトウェア・コンポーネントを管理している</v>
      </c>
      <c r="CQ59" s="170" t="str">
        <f>'回答結果（マスタ）'!CP59</f>
        <v xml:space="preserve"> プラットフォーム上の全てのソフトウェア（サードパーティ製ソフトウェア、OSSを含む）のソフトウェア・コンポーネントのインベントリ（ソフトウェア部品表（SBOM：software bill of materials））を作成していますが、SBOMデータについては社内独自のフォーマットを使用しています。</v>
      </c>
      <c r="CR59" s="170" t="str">
        <f>'回答結果（マスタ）'!CQ59</f>
        <v/>
      </c>
      <c r="CS59" s="170" t="str">
        <f>'回答結果（マスタ）'!CR59</f>
        <v>【パッチ適用の実施】プラットフォーム上の全てのソフトウェア（サードパーティ製ソフトウェア、OSSを含む）に対してパッチ管理プロセスを適用し、継続的な脆弱性の監視・スキャンが行われ、効率的に適切なタイミングでパッチ適用を実施している;【構成管理・変更管理プロセスの定義・適用】プラットフォーム上の全てのソフトウェア（サードパーティ製ソフトウェア、OSSを含む）におけるソフトウェアバージョン、適用済パッチ等の構成に関わる管理（構成管理）、リスクを最小限に抑えつつ情報システムやサービスの変更を実施するためのプロセス（変更管理）を適用している;【リスク評価の実施】プラットフォーム上の全てのソフトウェア（サードパーティ製ソフトウェア、OSSを含む）について、コンポジションアナリシスを実施して、脆弱性や OSS ライセンス等に関わるリスクを評価している;</v>
      </c>
      <c r="CT59" s="170" t="str">
        <f>'回答結果（マスタ）'!CS59</f>
        <v>【イベントログ等の収集・活用】監査記録やログ記録がポリシーに従って決定、文書化され、ログ収集機能を実装している。また、その収集記録をレビューし、日常監視やセキュリティインシデント検知、運用改善等に活用している;【アクセス元の監視（脅威の検知）と対処する仕組みの実装等】管理・許可されていないソフトウェア、権限のない人員・デバイスの接続を監視・検知し、これに対応するためのポリシーと仕組みを実装している;【データ保護に関わる対策の実施】データの漏洩・改ざんを防止するため、悪質なコードの実行等の攻撃についてモニタリングを実施している。また、検知したイベントを分析し、攻撃の標的及び手法を理解するために活用している;【ネットワークに関わる対策の実施】不正侵入等を防ぐため、ネットワークデバイスの脆弱性に対してセキュリティ対策を実施している （例）ファイアウォールの設定、境界保護、トラフィックの監視、暗号化された新型プロトコルの利用、等;【人（要員）に関わる対策の実施（教育等）】セキュリティインシデントの発生時を想定して、対応方針・手順の策定、人材育成を実施している （例）対応計画や復旧計画の策定・評価、緊急時対応訓練、セキュリティ管理人材の育成研修プラットフォーム上のソフトウェアのセキュリティイベントを監視している、等;</v>
      </c>
      <c r="CU59" s="170" t="str">
        <f>'回答結果（マスタ）'!CT59</f>
        <v>【画一的なトレーニングの実施】全社員に対し、画一的なトレーニングを実施している（例）全社員に対し、セキュリティに関わる意識の向上を目的としたトレーニングを実施している、実際の出来事やインシデントをシミュレートした実践的なトレーニングを実施している、等;【ロール（役割）に基づくトレーニングの実施】ロールベースでのトレーニングを実施している（例）管理者としての役割や職務内容に基づくトレーニングを実施している、セキュリティインシデント発生時に管理者に期待される振る舞いを念頭に置いたトレーニングを実施している、等;【継続的な改善を目的としたトレーニングの実施】継続的な改善を目的としたトレーニングを実施している（例）トレーニング結果を定量的な数値等で評価し、適宜トレーニング内容の改善を行いつつ、継続的にトレーニングを実施している、等;</v>
      </c>
      <c r="CV59" s="170" t="str">
        <f>'回答結果（マスタ）'!CU59</f>
        <v>【自動化ツールの活用】テスト自動化ツールを採用することで、テストの一貫した実行と結果の正確な確認を実施しつつ、テストに掛かる工数を最小化している;【静的解析の実施】静的解析（コードベースでの分析）を実施している（例）コードスキャナーを使用して主要なバグを検出している、ハードコードされたパスワードや暗号鍵等がないかを確認している、等;【動的解析の実施】動的解析（実際にプログラムを実行し分析）を実施している（例）テストケースに基づきブラックボックステストを実施している、リグレッションテストを実施している、ソフトウェアがWebサービスを提供する場合はWeb アプリケーションスキャナーなどを使用して脆弱性を検出している、等;【コンポーネント（ソフトウェアを構成する部品・構成要素）の把握・適切な管理】ソフトウェアに含まれているコンポーネント（OSS等の外部ソース含む）について、脆弱性データベース等を活用し脆弱性を継続的に監視している;【継続的な改善対応】検証の結果見つかったバグを修正し、かつ開発プロセスの早い段階でバグを発見し修正するために必要なプロセスの改善を実施している;</v>
      </c>
      <c r="CW59" s="171" t="str">
        <f>'回答結果（マスタ）'!CV59</f>
        <v>10件程度</v>
      </c>
      <c r="CX59" s="171" t="str">
        <f>'回答結果（マスタ）'!CW59</f>
        <v>0件</v>
      </c>
      <c r="CY59" s="171" t="str">
        <f>'回答結果（マスタ）'!CX59</f>
        <v>①発注者：アルミダイカスト製品　製造業様
②概要：外観検査の自動化をしていたものの、外観のばらつきが多いことによる過検出が多発していた。本パッケージによる良品モデルによる判定に置き換えることで、過検出低減を目指す。
③参考URL：なし
④投資対効果：過検出を10%程度削減</v>
      </c>
      <c r="CZ59" s="171" t="str">
        <f>'回答結果（マスタ）'!CY59</f>
        <v/>
      </c>
      <c r="DA59" s="171" t="str">
        <f>'回答結果（マスタ）'!CZ59</f>
        <v/>
      </c>
      <c r="DB59" s="171" t="str">
        <f>'回答結果（マスタ）'!DA59</f>
        <v>・ソフトウェア：200万円～（監視する対象の仕様による）</v>
      </c>
      <c r="DC59" s="171" t="str">
        <f>'回答結果（マスタ）'!DB59</f>
        <v>【発明の名称】判定装置、判定システム、判定方法、プログラム、及び記憶媒体
特開2022-65961</v>
      </c>
      <c r="DD59" s="171" t="str">
        <f>'回答結果（マスタ）'!DC59</f>
        <v/>
      </c>
      <c r="DE59" s="171" t="str">
        <f>'回答結果（マスタ）'!DD59</f>
        <v/>
      </c>
      <c r="DF59" s="171" t="str">
        <f>'回答結果（マスタ）'!DE59</f>
        <v>AIの学習方法における課題として、大量の良品・不良品の教師データの収集や学習を行うのに時間を要するが、本製品は良品画像のみを教師データとし短い期間と少ない画像で学習が可能です。また、良品モデルの作成や精度の調整 に高度な専門スキルを必要とせずに、画像入力やパラメータ設定をスキルなしで直感的に画面上で実施可能です。</v>
      </c>
      <c r="DG59" s="171" t="str">
        <f>'回答結果（マスタ）'!DF59</f>
        <v>日本国の裁判所</v>
      </c>
      <c r="DH59" s="171" t="str">
        <f>'回答結果（マスタ）'!DG59</f>
        <v>日本法</v>
      </c>
      <c r="DI59" s="170" t="str">
        <f>'回答結果（マスタ）'!DH59</f>
        <v>はい</v>
      </c>
      <c r="DJ59" s="170" t="str">
        <f>'回答結果（マスタ）'!DI59</f>
        <v>はい</v>
      </c>
      <c r="DK59" s="171" t="str">
        <f>'回答結果（マスタ）'!DJ59</f>
        <v>弊社ライセンス条件に準拠します。</v>
      </c>
      <c r="DL59" s="171" t="str">
        <f>'回答結果（マスタ）'!DK59</f>
        <v/>
      </c>
      <c r="DM59" s="171" t="str">
        <f>'回答結果（マスタ）'!DL59</f>
        <v/>
      </c>
      <c r="DN59" s="171" t="str">
        <f>'回答結果（マスタ）'!DM59</f>
        <v/>
      </c>
      <c r="DO59" s="171" t="str">
        <f>'回答結果（マスタ）'!DN59</f>
        <v/>
      </c>
      <c r="DP59" s="171" t="str">
        <f>'回答結果（マスタ）'!DO59</f>
        <v/>
      </c>
      <c r="DQ59" s="171" t="str">
        <f>'回答結果（マスタ）'!DP59</f>
        <v/>
      </c>
      <c r="DR59" s="171" t="str">
        <f>'回答結果（マスタ）'!DQ59</f>
        <v/>
      </c>
      <c r="DS59" s="171" t="str">
        <f>'回答結果（マスタ）'!DR59</f>
        <v/>
      </c>
      <c r="DT59" s="171" t="str">
        <f>'回答結果（マスタ）'!DS59</f>
        <v/>
      </c>
      <c r="DU59" s="171" t="str">
        <f>'回答結果（マスタ）'!DT59</f>
        <v/>
      </c>
      <c r="DV59" s="171" t="str">
        <f>'回答結果（マスタ）'!DU59</f>
        <v/>
      </c>
      <c r="DW59" s="171" t="str">
        <f>'回答結果（マスタ）'!DV59</f>
        <v>東芝デジタルソリューションズ株式会社 デジタルエンジニアリングセンター スマートマニュファクチャリングソリューション第一部</v>
      </c>
      <c r="DX59" s="171" t="str">
        <f>'回答結果（マスタ）'!DW59</f>
        <v>トウシバデジタルソリューションズカブシキガイシャデジタルエンジニアリングセンタースマートマニュファクチャリングソリューションダイイチブ</v>
      </c>
      <c r="DY59" s="171" t="str">
        <f>'回答結果（マスタ）'!DX59</f>
        <v>tdsl-MAIVP-sales@ml.toshiba.co.jp</v>
      </c>
      <c r="DZ59" s="170" t="str">
        <f>'回答結果（マスタ）'!DY59</f>
        <v>個人情報の取扱いに同意する</v>
      </c>
      <c r="EA59" s="170" t="str">
        <f>'回答結果（マスタ）'!DZ59</f>
        <v>著作権の取扱いに同意する</v>
      </c>
      <c r="EB59" s="170" t="str">
        <f>'回答結果（マスタ）'!EA59</f>
        <v>同意する</v>
      </c>
      <c r="EC59" s="170" t="str">
        <f>'回答結果（マスタ）'!EB59</f>
        <v>確認しました</v>
      </c>
    </row>
    <row r="60" spans="2:133" ht="75.650000000000006" customHeight="1" x14ac:dyDescent="0.55000000000000004">
      <c r="B60" s="139"/>
      <c r="C60" s="168">
        <f>'回答結果（マスタ）'!B60</f>
        <v>57</v>
      </c>
      <c r="D60" s="169">
        <f>'回答結果（マスタ）'!C60</f>
        <v>45320.829189814816</v>
      </c>
      <c r="E60" s="169">
        <f>'回答結果（マスタ）'!D60</f>
        <v>45320.909166666665</v>
      </c>
      <c r="F60" s="170" t="str">
        <f>'回答結果（マスタ）'!E60</f>
        <v>anonymous</v>
      </c>
      <c r="G60" s="170" t="str">
        <f>'回答結果（マスタ）'!F60</f>
        <v/>
      </c>
      <c r="H60" s="170" t="str">
        <f>'回答結果（マスタ）'!G60</f>
        <v/>
      </c>
      <c r="I60" s="171" t="str">
        <f>'回答結果（マスタ）'!H60</f>
        <v>KDDIスマートドローン株式会社</v>
      </c>
      <c r="J60" s="171" t="str">
        <f>'回答結果（マスタ）'!I60</f>
        <v>ケーディーディーアイスマートドローン</v>
      </c>
      <c r="K60" s="171" t="str">
        <f>'回答結果（マスタ）'!J60</f>
        <v>日本国</v>
      </c>
      <c r="L60" s="171" t="str">
        <f>'回答結果（マスタ）'!K60</f>
        <v>6010401165286</v>
      </c>
      <c r="M60" s="171" t="str">
        <f>'回答結果（マスタ）'!L60</f>
        <v>50⼈以下</v>
      </c>
      <c r="N60" s="171" t="str">
        <f>'回答結果（マスタ）'!M60</f>
        <v>5,000万円超１億円以下</v>
      </c>
      <c r="O60" s="171" t="str">
        <f>'回答結果（マスタ）'!N60</f>
        <v>東京都港区虎ノ門1丁目16番16号 虎ノ門1丁目MGビル 6F</v>
      </c>
      <c r="P60" s="171" t="str">
        <f>'回答結果（マスタ）'!O60</f>
        <v>https://kddi.smartdrone.co.jp/</v>
      </c>
      <c r="Q60" s="171" t="str">
        <f>'回答結果（マスタ）'!P60</f>
        <v>中央省庁（全省庁統一資格）;</v>
      </c>
      <c r="R60" s="171" t="str">
        <f>'回答結果（マスタ）'!Q60</f>
        <v>全国;</v>
      </c>
      <c r="S60" s="171" t="str">
        <f>'回答結果（マスタ）'!R60</f>
        <v>ドローン水力発電点検ソリューション</v>
      </c>
      <c r="T60" s="171" t="str">
        <f>'回答結果（マスタ）'!S60</f>
        <v/>
      </c>
      <c r="U60" s="171" t="str">
        <f>'回答結果（マスタ）'!T60</f>
        <v>ドローンを活用した空中、水中からの点検により、大掛かりな機材を利用することなく目視で確認できない場所を含め、安全で効率的な点検を実現します。地震を含む災害や定期的な点検に活用できます。平時、災害時の点検に活用できます。</v>
      </c>
      <c r="V60" s="171" t="str">
        <f>'回答結果（マスタ）'!U60</f>
        <v>https://kddi.smartdrone.co.jp/solution/inspection/</v>
      </c>
      <c r="W60" s="171" t="str">
        <f>'回答結果（マスタ）'!V60</f>
        <v>なし</v>
      </c>
      <c r="X60" s="171" t="str">
        <f>'回答結果（マスタ）'!W60</f>
        <v>なし</v>
      </c>
      <c r="Y60" s="171" t="str">
        <f>'回答結果（マスタ）'!X60</f>
        <v>複数の要素技術により構成される</v>
      </c>
      <c r="Z60" s="171" t="str">
        <f>'回答結果（マスタ）'!Y60</f>
        <v/>
      </c>
      <c r="AA60" s="171" t="str">
        <f>'回答結果（マスタ）'!Z60</f>
        <v/>
      </c>
      <c r="AB60" s="171" t="str">
        <f>'回答結果（マスタ）'!AA60</f>
        <v/>
      </c>
      <c r="AC60" s="171" t="str">
        <f>'回答結果（マスタ）'!AB60</f>
        <v/>
      </c>
      <c r="AD60" s="171" t="str">
        <f>'回答結果（マスタ）'!AC60</f>
        <v>ドローン機体（DJI）</v>
      </c>
      <c r="AE60" s="171" t="str">
        <f>'回答結果（マスタ）'!AD60</f>
        <v/>
      </c>
      <c r="AF60" s="171" t="str">
        <f>'回答結果（マスタ）'!AE60</f>
        <v>DJI JAPAN株式会社</v>
      </c>
      <c r="AG60" s="171" t="str">
        <f>'回答結果（マスタ）'!AF60</f>
        <v>ディージェイアイジャパン</v>
      </c>
      <c r="AH60" s="171" t="str">
        <f>'回答結果（マスタ）'!AG60</f>
        <v>9120001179012</v>
      </c>
      <c r="AI60" s="171" t="str">
        <f>'回答結果（マスタ）'!AH60</f>
        <v>東京都港区港南１丁目２番７０号</v>
      </c>
      <c r="AJ60" s="170" t="str">
        <f>'回答結果（マスタ）'!AI60</f>
        <v>続けて回答する</v>
      </c>
      <c r="AK60" s="171" t="str">
        <f>'回答結果（マスタ）'!AJ60</f>
        <v>室内点検、非GPS環境点検</v>
      </c>
      <c r="AL60" s="171" t="str">
        <f>'回答結果（マスタ）'!AK60</f>
        <v/>
      </c>
      <c r="AM60" s="171" t="str">
        <f>'回答結果（マスタ）'!AL60</f>
        <v>Skydio合同株式会社</v>
      </c>
      <c r="AN60" s="171" t="str">
        <f>'回答結果（マスタ）'!AM60</f>
        <v>スカイディオ</v>
      </c>
      <c r="AO60" s="171">
        <f>'回答結果（マスタ）'!AN60</f>
        <v>6010403023954</v>
      </c>
      <c r="AP60" s="171" t="str">
        <f>'回答結果（マスタ）'!AO60</f>
        <v>東京都港区北青山 2-14-4</v>
      </c>
      <c r="AQ60" s="170" t="str">
        <f>'回答結果（マスタ）'!AP60</f>
        <v>次のセクションの回答へ進む</v>
      </c>
      <c r="AR60" s="171" t="str">
        <f>'回答結果（マスタ）'!AQ60</f>
        <v/>
      </c>
      <c r="AS60" s="171" t="str">
        <f>'回答結果（マスタ）'!AR60</f>
        <v/>
      </c>
      <c r="AT60" s="171" t="str">
        <f>'回答結果（マスタ）'!AS60</f>
        <v/>
      </c>
      <c r="AU60" s="171" t="str">
        <f>'回答結果（マスタ）'!AT60</f>
        <v/>
      </c>
      <c r="AV60" s="171" t="str">
        <f>'回答結果（マスタ）'!AU60</f>
        <v/>
      </c>
      <c r="AW60" s="171" t="str">
        <f>'回答結果（マスタ）'!AV60</f>
        <v/>
      </c>
      <c r="AX60" s="170" t="str">
        <f>'回答結果（マスタ）'!AW60</f>
        <v/>
      </c>
      <c r="AY60" s="171" t="str">
        <f>'回答結果（マスタ）'!AX60</f>
        <v/>
      </c>
      <c r="AZ60" s="171" t="str">
        <f>'回答結果（マスタ）'!AY60</f>
        <v/>
      </c>
      <c r="BA60" s="171" t="str">
        <f>'回答結果（マスタ）'!AZ60</f>
        <v/>
      </c>
      <c r="BB60" s="171" t="str">
        <f>'回答結果（マスタ）'!BA60</f>
        <v/>
      </c>
      <c r="BC60" s="171" t="str">
        <f>'回答結果（マスタ）'!BB60</f>
        <v/>
      </c>
      <c r="BD60" s="171" t="str">
        <f>'回答結果（マスタ）'!BC60</f>
        <v/>
      </c>
      <c r="BE60" s="170" t="str">
        <f>'回答結果（マスタ）'!BD60</f>
        <v/>
      </c>
      <c r="BF60" s="171" t="str">
        <f>'回答結果（マスタ）'!BE60</f>
        <v/>
      </c>
      <c r="BG60" s="171" t="str">
        <f>'回答結果（マスタ）'!BF60</f>
        <v/>
      </c>
      <c r="BH60" s="171" t="str">
        <f>'回答結果（マスタ）'!BG60</f>
        <v/>
      </c>
      <c r="BI60" s="171" t="str">
        <f>'回答結果（マスタ）'!BH60</f>
        <v/>
      </c>
      <c r="BJ60" s="171" t="str">
        <f>'回答結果（マスタ）'!BI60</f>
        <v/>
      </c>
      <c r="BK60" s="171" t="str">
        <f>'回答結果（マスタ）'!BJ60</f>
        <v/>
      </c>
      <c r="BL60" s="170" t="str">
        <f>'回答結果（マスタ）'!BK60</f>
        <v/>
      </c>
      <c r="BM60" s="171" t="str">
        <f>'回答結果（マスタ）'!BL60</f>
        <v/>
      </c>
      <c r="BN60" s="171" t="str">
        <f>'回答結果（マスタ）'!BM60</f>
        <v>有</v>
      </c>
      <c r="BO60" s="171" t="str">
        <f>'回答結果（マスタ）'!BN60</f>
        <v>土木構造物（道路、トンネル、橋梁、導管等の埋設物、等）;建築物（家屋、事業所、工場、畜舎、倉庫、等）;設備（建築設備、水道設備、製造設備、防災設備、等）;</v>
      </c>
      <c r="BP60" s="171" t="str">
        <f>'回答結果（マスタ）'!BO60</f>
        <v>静止画や動画データ;点群データ;</v>
      </c>
      <c r="BQ60" s="171" t="str">
        <f>'回答結果（マスタ）'!BP60</f>
        <v>操作用機器（コントローラー）と観測機器（ドローン、移動ロボット、等）を無線接続し、現場の担当者により遠隔操作;</v>
      </c>
      <c r="BR60" s="171" t="str">
        <f>'回答結果（マスタ）'!BQ60</f>
        <v>レベル3：実装（製品・サービスとして提供されている）</v>
      </c>
      <c r="BS60" s="171" t="str">
        <f>'回答結果（マスタ）'!BR60</f>
        <v>人ではアクセス困難なダム高所等空間において、3次元点群データ及び静止画データをドローン（バッテリー稼働式）により取得する。人間がプロポーショナルを操作して飛行する機能とドローンポートを利用して遠隔で飛行をコントロールする機能があり、飛行ルートを作成し写真、動画撮影が可能。</v>
      </c>
      <c r="BT60" s="171" t="str">
        <f>'回答結果（マスタ）'!BS60</f>
        <v>サイズ　（展開時、プロペラなし）　　　810×670×430 mm（長さ×幅×高さ)
サイズ　（折りたたみ時、プロペラあり）430×420×430 mm（長さ×幅×高さ)
対角ホイールベース895 mm
重量（シングル下方ジンバル搭載時）
バッテリーなし：約3.77 kg
TB65バッテリー2個搭載時：約6.47 kg
シングル ジンバルダンパーの最大ペイロード　960 g
最大離陸重量　9.2 kg
動作周波数　2.4000～2.4835 GHz　5.150～5.250 GHz (CE: 5.170～5.250 GHz)　5.725～5.850 GHz
ホバリング精度（無風または微風）　垂直：±0.1 m（ビジョンポジショニング使用時）±0.5 m（GNSSポジショニング使用時）±0.1 m（RTKポジショニング使用時）
水平：±0.3 m（ビジョンポジショニング使用時）±1.5 m（GNSSポジショニング使用時）±0.1 m（RTKポジショニング使用時）
RTK測位精度 (RTK FIX)　1 cm + 1 ppm（水平方向）1.5 cm + 1 ppm（垂直方向）
最大角速度　ピッチ：300°/s　ヨー：100°/s
最大ピッチ角　30°　Nモード時および前方ビジョンシステム有効時：25°
最大上昇速度　6 m/s
最大下降速度（垂直）5 m/s
最大下降速度（チルト）7 m/s
最大水平速度　23 m/s
最大飛行高度　5000 m
最大風圧抵抗　12 m/s
最大飛行時間　55分</v>
      </c>
      <c r="BU60" s="171" t="str">
        <f>'回答結果（マスタ）'!BT60</f>
        <v>重量	828±5g
サイズ	167×135×161mm
保護等級	IP44
動作環境温度	-20℃〜50℃（温度測定は、-10℃〜50℃の場合のみ可能）
保管環境温度	-20℃～60℃
レーザー安全性	クラス1M（IEC60825-1:2014）
対応する機体	Matrice300 RTK
対応SDカード	microSDカード（最大容量：128GB、UHS-1 スピードクラス3が必要)
対応ファイルシステム	FAT32（≤ 32 GB）
exFAT（&gt; 32 GB）
ズームカメラ
センサー	1/1.7インチCMOS、20 MP
レンズ	DFOV（対角視野）：66.6°〜4°
焦点距離：6.83〜119.94mm（判換算：31.7〜556.2mm）
絞り：F2.8〜F11（通常）、F1.6〜F11（夜間撮影）
フォーカス：1 m～∞（ワイド）、8 m～∞（望遠）
フォーカスモード	MF/AF-C/AF-S
露出モード	オート、マニュアル
露出補正	±3.0 （1/3ステップ）
測光モード	スポット測光、中央部重点測光
AEロック	対応
電子シャッタースピード	1〜1/8000秒
ISO感度	動画：100-25600
静止画：100-25600
動画解像度	3840×2160@30fps、1920×1080@30fps
動画フォーマット	MP4
動画字幕	対応
写真サイズ	5184 × 3888
写真フォーマット	JPEG
広角カメラ
センサー	1/2.3インチCMOS、12MP
レンズ	DFOV（対角視野）：82.9°
焦点距離：4.5mm（判換算：24mm）
絞り：F2.8
フォーカス：1m～∞
露出モード	オート
露出補正	±3.0（1/3ステップ）
測光モード	スポット測光、中央部重点測光
AEロック	対応
シャッタースピード	1〜1/8000秒
ISO感度	動画：100-25600
静止画：100-25600
動画解像度	1920×1080@30fps
動画フォーマット	MP4
動画字幕	対応
写真サイズ	4056 × 3040
写真フォーマット	JPEG
赤外線カメラ
センサー	非冷却VOxマイクロボロメータ
レンズ	DFOV（対角視野）：40.6°
焦点距離：13.5mm（判換算：58mm）
絞り：F1.0
フォーカス：5m～∞
デジタルズーム	1倍、2倍、4倍、8倍
動画解像度	640×512 @ 30Hz
動画フォーマット	MP4
画像解像度	640×512
画像のフォーマット	R-JPEG（16ビット）
画素ピッチ	12μm
スペクトル帯	8-14μm
温度分解能（NETD）	≤50 mK @ f/1.0
温度測定方法	スポット測定、エリア測定
シーン領域	-40℃〜150℃（高利得）
-40℃〜550℃（低利得）
温度警告	対応
FFC（フラットフィールド補正）	オート／マニュアル
パレット	White hot/Fulgurite/Iron Red/Hot Iron/Medical/Arctic/Rainbow 1/Rainbow 2/Tint/Black Hot
レーザー距離計
波長	905nm
測定範囲	3〜1200m（直径≥12 mの垂直面までの距離、反射率20%）
測定精度	± (0.2m + D×0.15%)
Dは垂直面までの距離</v>
      </c>
      <c r="BV60" s="171" t="str">
        <f>'回答結果（マスタ）'!BU60</f>
        <v>有</v>
      </c>
      <c r="BW60" s="171" t="str">
        <f>'回答結果（マスタ）'!BV60</f>
        <v>取得したデータの傾向を分析することで経年劣化（亀裂、傷、欠損、動作異常、異音、異常振動、温度異常、漏えい電流、漏えいガス、等）の予兆を検知;</v>
      </c>
      <c r="BX60" s="171" t="str">
        <f>'回答結果（マスタ）'!BW60</f>
        <v>レベル3：実装（製品・サービスとして提供されている）</v>
      </c>
      <c r="BY60" s="171" t="str">
        <f>'回答結果（マスタ）'!BX60</f>
        <v>構造物の図面やCADデータにドローン等を用いて撮影した画像をシステム上で重ね合わせ、正確にひび割れ等の損傷を検知する</v>
      </c>
      <c r="BZ60" s="171" t="str">
        <f>'回答結果（マスタ）'!BY60</f>
        <v>取得していない;</v>
      </c>
      <c r="CA60" s="171" t="str">
        <f>'回答結果（マスタ）'!BZ60</f>
        <v>両方取得していない</v>
      </c>
      <c r="CB60" s="171" t="str">
        <f>'回答結果（マスタ）'!CA60</f>
        <v/>
      </c>
      <c r="CC60" s="170" t="str">
        <f>'回答結果（マスタ）'!CB60</f>
        <v/>
      </c>
      <c r="CD60" s="171" t="str">
        <f>'回答結果（マスタ）'!CC60</f>
        <v/>
      </c>
      <c r="CE60" s="171" t="str">
        <f>'回答結果（マスタ）'!CD60</f>
        <v/>
      </c>
      <c r="CF60" s="171" t="str">
        <f>'回答結果（マスタ）'!CE60</f>
        <v>脆弱性検査を実施しておらず実施する予定もない</v>
      </c>
      <c r="CG60" s="170" t="str">
        <f>'回答結果（マスタ）'!CF60</f>
        <v/>
      </c>
      <c r="CH60" s="170" t="str">
        <f>'回答結果（マスタ）'!CG60</f>
        <v/>
      </c>
      <c r="CI60" s="170" t="str">
        <f>'回答結果（マスタ）'!CH60</f>
        <v/>
      </c>
      <c r="CJ60" s="170" t="str">
        <f>'回答結果（マスタ）'!CI60</f>
        <v>物理的な記憶媒体にデータを保存;</v>
      </c>
      <c r="CK60" s="171" t="str">
        <f>'回答結果（マスタ）'!CJ60</f>
        <v>データセンタに業務データを保存しない</v>
      </c>
      <c r="CL60" s="171" t="str">
        <f>'回答結果（マスタ）'!CK60</f>
        <v/>
      </c>
      <c r="CM60" s="170" t="str">
        <f>'回答結果（マスタ）'!CL60</f>
        <v>【管理者権限機能】一般ユーザから管理者権限へ昇格させる機能を有している、または、管理者権限で動作するように設計されている（例）ID管理システム、等;【データ等へのアクセス制御機能】データへのアクセスを制御するよう設計されている、また、システムやデバイスを制御する機能へのアクセスを制御するように設計されている（例）バックアップサービス、リカバリマネージャー、NAS、SAN、等;</v>
      </c>
      <c r="CN60" s="170" t="str">
        <f>'回答結果（マスタ）'!CM60</f>
        <v/>
      </c>
      <c r="CO60" s="170" t="str">
        <f>'回答結果（マスタ）'!CN60</f>
        <v/>
      </c>
      <c r="CP60" s="170" t="str">
        <f>'回答結果（マスタ）'!CO60</f>
        <v/>
      </c>
      <c r="CQ60" s="170" t="str">
        <f>'回答結果（マスタ）'!CP60</f>
        <v/>
      </c>
      <c r="CR60" s="170" t="str">
        <f>'回答結果（マスタ）'!CQ60</f>
        <v/>
      </c>
      <c r="CS60" s="170" t="str">
        <f>'回答結果（マスタ）'!CR60</f>
        <v/>
      </c>
      <c r="CT60" s="170" t="str">
        <f>'回答結果（マスタ）'!CS60</f>
        <v/>
      </c>
      <c r="CU60" s="170" t="str">
        <f>'回答結果（マスタ）'!CT60</f>
        <v/>
      </c>
      <c r="CV60" s="170" t="str">
        <f>'回答結果（マスタ）'!CU60</f>
        <v/>
      </c>
      <c r="CW60" s="171" t="str">
        <f>'回答結果（マスタ）'!CV60</f>
        <v>50件以上</v>
      </c>
      <c r="CX60" s="171" t="str">
        <f>'回答結果（マスタ）'!CW60</f>
        <v>0件</v>
      </c>
      <c r="CY60" s="171" t="str">
        <f>'回答結果（マスタ）'!CX60</f>
        <v>①電源開発株式会社
②概要
全国に点在する電源開発株式会社（以下Jパワー）所有設備のドローン点検実証を、2021年11月から順次実施しました。
本実証では配電線、ダム、建屋などの電力関連設備をドローンで撮影・三次元モデル化し、作業の効率化、既存の点検作業との精度比較、代替可能性などを検討しました。電気設備、土木設備、建築物といった3種の設備において、下記箇所の点検を行った。
① ダム堤体（コンクリート面クラック等）
② 取水口(状況確認、コンクリート面クラック等)
③ 洪水吐(コンクリート面クラック、ゲート類鋼構造物の発錆確認等)
④ 水圧鉄管(管路の変状、発錆等)
⑤ 建屋外観(壁面クラック、剥離、雨どい点検等)
⑥ 放水口（状況確認、コンクリート面クラック）
⑦ 開閉所（鉄構、架線、保安保護柵、碍子等）
⑧ 送電鉄塔</v>
      </c>
      <c r="CZ60" s="171" t="str">
        <f>'回答結果（マスタ）'!CY60</f>
        <v/>
      </c>
      <c r="DA60" s="171" t="str">
        <f>'回答結果（マスタ）'!CZ60</f>
        <v/>
      </c>
      <c r="DB60" s="171" t="str">
        <f>'回答結果（マスタ）'!DA60</f>
        <v xml:space="preserve">■費用は要求仕様に応じて御見積となります。
■お問い合わせページ：https://urldefense.com/v3/__https://kddi.smartdrone.co.jp/contact-list/contact/__;!!N8Xdb1VRTUMlZeI!nTMRxKCl-1IlHUtKmgynvDZyQUMvfH08kiwr6DBSprFEP1meI1bVD4d7CfDkR887OGXwA_3uPlnE5itt-MErDRJH7zUc3vo$ </v>
      </c>
      <c r="DC60" s="171" t="str">
        <f>'回答結果（マスタ）'!DB60</f>
        <v/>
      </c>
      <c r="DD60" s="171" t="str">
        <f>'回答結果（マスタ）'!DC60</f>
        <v>無人航空機（ドローン、ラジコン機等）の安全な飛行のためのガイドライン（国土交通省）</v>
      </c>
      <c r="DE60" s="171" t="str">
        <f>'回答結果（マスタ）'!DD60</f>
        <v>■ドローンの飛行においては、「無人航空機（ドローン、ラジコン機等）の安全な飛行のためのガイドライン（国土交通省）」にもとづき、航空法および関係法令を遵守し、第三者に迷惑をかけることなく安全に飛行させることが必要です。
■お問い合わせページ：https://urldefense.com/v3/__https://kddi.smartdrone.co.jp/contact-list/contact/__;!!N8Xdb1VRTUMlZeI!nTMRxKCl-1IlHUtKmgynvDZyQUMvfH08kiwr6DBSprFEP1meI1bVD4d7CfDkR887OGXwA_3uPlnE5itt-MErDRJH7zUc3vo$</v>
      </c>
      <c r="DF60" s="171" t="str">
        <f>'回答結果（マスタ）'!DE60</f>
        <v>水力発電施設は人が確認できない箇所や高所での点検箇所が多数存在する。本サービスではドローンを活用して人にかわり安全で効率的な点検を実施することを可能にする。また、平時だけでなく災害時の危険個所や河川の点検も味場の構築やロープワークを行うことなく点検、監視を行うことを可能にしている。</v>
      </c>
      <c r="DG60" s="171" t="str">
        <f>'回答結果（マスタ）'!DF60</f>
        <v>日本国の裁判所</v>
      </c>
      <c r="DH60" s="171" t="str">
        <f>'回答結果（マスタ）'!DG60</f>
        <v>日本法</v>
      </c>
      <c r="DI60" s="170" t="str">
        <f>'回答結果（マスタ）'!DH60</f>
        <v>はい</v>
      </c>
      <c r="DJ60" s="170" t="str">
        <f>'回答結果（マスタ）'!DI60</f>
        <v>はい</v>
      </c>
      <c r="DK60" s="171" t="str">
        <f>'回答結果（マスタ）'!DJ60</f>
        <v>KDDI スマートド ロ ーン ソリューションサービス基本要綱に準じる</v>
      </c>
      <c r="DL60" s="171" t="str">
        <f>'回答結果（マスタ）'!DK60</f>
        <v/>
      </c>
      <c r="DM60" s="171" t="str">
        <f>'回答結果（マスタ）'!DL60</f>
        <v/>
      </c>
      <c r="DN60" s="171" t="str">
        <f>'回答結果（マスタ）'!DM60</f>
        <v/>
      </c>
      <c r="DO60" s="171" t="str">
        <f>'回答結果（マスタ）'!DN60</f>
        <v/>
      </c>
      <c r="DP60" s="171" t="str">
        <f>'回答結果（マスタ）'!DO60</f>
        <v/>
      </c>
      <c r="DQ60" s="171" t="str">
        <f>'回答結果（マスタ）'!DP60</f>
        <v/>
      </c>
      <c r="DR60" s="171" t="str">
        <f>'回答結果（マスタ）'!DQ60</f>
        <v/>
      </c>
      <c r="DS60" s="171" t="str">
        <f>'回答結果（マスタ）'!DR60</f>
        <v/>
      </c>
      <c r="DT60" s="171" t="str">
        <f>'回答結果（マスタ）'!DS60</f>
        <v/>
      </c>
      <c r="DU60" s="171" t="str">
        <f>'回答結果（マスタ）'!DT60</f>
        <v/>
      </c>
      <c r="DV60" s="171" t="str">
        <f>'回答結果（マスタ）'!DU60</f>
        <v/>
      </c>
      <c r="DW60" s="171" t="str">
        <f>'回答結果（マスタ）'!DV60</f>
        <v>ソリューションビジネス推進1部　伊藤新吾</v>
      </c>
      <c r="DX60" s="171" t="str">
        <f>'回答結果（マスタ）'!DW60</f>
        <v>ソリューションビジネススイシン1ブ　イトウシンゴ</v>
      </c>
      <c r="DY60" s="171" t="str">
        <f>'回答結果（マスタ）'!DX60</f>
        <v>xsg-itou＠kddi.smartdrone.co.jp</v>
      </c>
      <c r="DZ60" s="170" t="str">
        <f>'回答結果（マスタ）'!DY60</f>
        <v>個人情報の取扱いに同意する</v>
      </c>
      <c r="EA60" s="170" t="str">
        <f>'回答結果（マスタ）'!DZ60</f>
        <v>著作権の取扱いに同意する</v>
      </c>
      <c r="EB60" s="170" t="str">
        <f>'回答結果（マスタ）'!EA60</f>
        <v>同意する</v>
      </c>
      <c r="EC60" s="170" t="str">
        <f>'回答結果（マスタ）'!EB60</f>
        <v>確認しました</v>
      </c>
    </row>
    <row r="61" spans="2:133" ht="75.650000000000006" customHeight="1" x14ac:dyDescent="0.55000000000000004">
      <c r="B61" s="139"/>
      <c r="C61" s="168">
        <f>'回答結果（マスタ）'!B61</f>
        <v>58</v>
      </c>
      <c r="D61" s="169">
        <f>'回答結果（マスタ）'!C61</f>
        <v>45320.909479166665</v>
      </c>
      <c r="E61" s="169">
        <f>'回答結果（マスタ）'!D61</f>
        <v>45320.928680555553</v>
      </c>
      <c r="F61" s="170" t="str">
        <f>'回答結果（マスタ）'!E61</f>
        <v>anonymous</v>
      </c>
      <c r="G61" s="170" t="str">
        <f>'回答結果（マスタ）'!F61</f>
        <v/>
      </c>
      <c r="H61" s="170" t="str">
        <f>'回答結果（マスタ）'!G61</f>
        <v/>
      </c>
      <c r="I61" s="171" t="str">
        <f>'回答結果（マスタ）'!H61</f>
        <v>KDDIスマートドローン株式会社</v>
      </c>
      <c r="J61" s="171" t="str">
        <f>'回答結果（マスタ）'!I61</f>
        <v>ケーディーディーアイスマートドローン</v>
      </c>
      <c r="K61" s="171" t="str">
        <f>'回答結果（マスタ）'!J61</f>
        <v>日本国</v>
      </c>
      <c r="L61" s="171" t="str">
        <f>'回答結果（マスタ）'!K61</f>
        <v>6010401165286</v>
      </c>
      <c r="M61" s="171" t="str">
        <f>'回答結果（マスタ）'!L61</f>
        <v>50⼈以下</v>
      </c>
      <c r="N61" s="171" t="str">
        <f>'回答結果（マスタ）'!M61</f>
        <v>5,000万円超１億円以下</v>
      </c>
      <c r="O61" s="171" t="str">
        <f>'回答結果（マスタ）'!N61</f>
        <v>東京都港区虎ノ門1丁目16番16号 虎ノ門1丁目MGビル 6F</v>
      </c>
      <c r="P61" s="171" t="str">
        <f>'回答結果（マスタ）'!O61</f>
        <v>https://kddi.smartdrone.co.jp</v>
      </c>
      <c r="Q61" s="171" t="str">
        <f>'回答結果（マスタ）'!P61</f>
        <v>中央省庁（全省庁統一資格）;</v>
      </c>
      <c r="R61" s="171" t="str">
        <f>'回答結果（マスタ）'!Q61</f>
        <v>全国;</v>
      </c>
      <c r="S61" s="171" t="str">
        <f>'回答結果（マスタ）'!R61</f>
        <v>橋梁点検ソリューション</v>
      </c>
      <c r="T61" s="171" t="str">
        <f>'回答結果（マスタ）'!S61</f>
        <v/>
      </c>
      <c r="U61" s="171" t="str">
        <f>'回答結果（マスタ）'!T61</f>
        <v>危険な高所作業や、コストがかかる作業員の配置や点検作業車の利用、交通規制が必要となる橋梁点検をドローンによる撮影と3Dモデリング化により、点検を効率的かつ安全に実施します。</v>
      </c>
      <c r="V61" s="171" t="str">
        <f>'回答結果（マスタ）'!U61</f>
        <v>https://kddi.smartdrone.co.jp/solution/inspection/</v>
      </c>
      <c r="W61" s="171" t="str">
        <f>'回答結果（マスタ）'!V61</f>
        <v xml:space="preserve">道路橋定期点検要領（国土交通省）
</v>
      </c>
      <c r="X61" s="171" t="str">
        <f>'回答結果（マスタ）'!W61</f>
        <v>国交省点検支援技術性能カタログ</v>
      </c>
      <c r="Y61" s="171" t="str">
        <f>'回答結果（マスタ）'!X61</f>
        <v>複数の要素技術により構成される</v>
      </c>
      <c r="Z61" s="171" t="str">
        <f>'回答結果（マスタ）'!Y61</f>
        <v/>
      </c>
      <c r="AA61" s="171" t="str">
        <f>'回答結果（マスタ）'!Z61</f>
        <v/>
      </c>
      <c r="AB61" s="171" t="str">
        <f>'回答結果（マスタ）'!AA61</f>
        <v/>
      </c>
      <c r="AC61" s="171" t="str">
        <f>'回答結果（マスタ）'!AB61</f>
        <v/>
      </c>
      <c r="AD61" s="171" t="str">
        <f>'回答結果（マスタ）'!AC61</f>
        <v>skydio2+</v>
      </c>
      <c r="AE61" s="171" t="str">
        <f>'回答結果（マスタ）'!AD61</f>
        <v/>
      </c>
      <c r="AF61" s="171" t="str">
        <f>'回答結果（マスタ）'!AE61</f>
        <v>Skydio合同会社</v>
      </c>
      <c r="AG61" s="171" t="str">
        <f>'回答結果（マスタ）'!AF61</f>
        <v>スカイディオゴウドウカイシャ</v>
      </c>
      <c r="AH61" s="171" t="str">
        <f>'回答結果（マスタ）'!AG61</f>
        <v>6010403023954</v>
      </c>
      <c r="AI61" s="171" t="str">
        <f>'回答結果（マスタ）'!AH61</f>
        <v>東京都中央区日本橋３丁目９番１号日本橋三丁目スクエア11階 </v>
      </c>
      <c r="AJ61" s="170" t="str">
        <f>'回答結果（マスタ）'!AI61</f>
        <v>続けて回答する</v>
      </c>
      <c r="AK61" s="171" t="str">
        <f>'回答結果（マスタ）'!AJ61</f>
        <v>３Dモデリング技術（ContextCapture）</v>
      </c>
      <c r="AL61" s="171" t="str">
        <f>'回答結果（マスタ）'!AK61</f>
        <v/>
      </c>
      <c r="AM61" s="171" t="str">
        <f>'回答結果（マスタ）'!AL61</f>
        <v>合同会社ベントレー・システムズ</v>
      </c>
      <c r="AN61" s="171" t="str">
        <f>'回答結果（マスタ）'!AM61</f>
        <v>ベントレーシステムズ</v>
      </c>
      <c r="AO61" s="171">
        <f>'回答結果（マスタ）'!AN61</f>
        <v>3013301014490</v>
      </c>
      <c r="AP61" s="171" t="str">
        <f>'回答結果（マスタ）'!AO61</f>
        <v>東京都豊島区南池袋１丁目１６番１５号ダイヤゲート池袋</v>
      </c>
      <c r="AQ61" s="170" t="str">
        <f>'回答結果（マスタ）'!AP61</f>
        <v>次のセクションの回答へ進む</v>
      </c>
      <c r="AR61" s="171" t="str">
        <f>'回答結果（マスタ）'!AQ61</f>
        <v/>
      </c>
      <c r="AS61" s="171" t="str">
        <f>'回答結果（マスタ）'!AR61</f>
        <v/>
      </c>
      <c r="AT61" s="171" t="str">
        <f>'回答結果（マスタ）'!AS61</f>
        <v/>
      </c>
      <c r="AU61" s="171" t="str">
        <f>'回答結果（マスタ）'!AT61</f>
        <v/>
      </c>
      <c r="AV61" s="171" t="str">
        <f>'回答結果（マスタ）'!AU61</f>
        <v/>
      </c>
      <c r="AW61" s="171" t="str">
        <f>'回答結果（マスタ）'!AV61</f>
        <v/>
      </c>
      <c r="AX61" s="170" t="str">
        <f>'回答結果（マスタ）'!AW61</f>
        <v/>
      </c>
      <c r="AY61" s="171" t="str">
        <f>'回答結果（マスタ）'!AX61</f>
        <v/>
      </c>
      <c r="AZ61" s="171" t="str">
        <f>'回答結果（マスタ）'!AY61</f>
        <v/>
      </c>
      <c r="BA61" s="171" t="str">
        <f>'回答結果（マスタ）'!AZ61</f>
        <v/>
      </c>
      <c r="BB61" s="171" t="str">
        <f>'回答結果（マスタ）'!BA61</f>
        <v/>
      </c>
      <c r="BC61" s="171" t="str">
        <f>'回答結果（マスタ）'!BB61</f>
        <v/>
      </c>
      <c r="BD61" s="171" t="str">
        <f>'回答結果（マスタ）'!BC61</f>
        <v/>
      </c>
      <c r="BE61" s="170" t="str">
        <f>'回答結果（マスタ）'!BD61</f>
        <v/>
      </c>
      <c r="BF61" s="171" t="str">
        <f>'回答結果（マスタ）'!BE61</f>
        <v/>
      </c>
      <c r="BG61" s="171" t="str">
        <f>'回答結果（マスタ）'!BF61</f>
        <v/>
      </c>
      <c r="BH61" s="171" t="str">
        <f>'回答結果（マスタ）'!BG61</f>
        <v/>
      </c>
      <c r="BI61" s="171" t="str">
        <f>'回答結果（マスタ）'!BH61</f>
        <v/>
      </c>
      <c r="BJ61" s="171" t="str">
        <f>'回答結果（マスタ）'!BI61</f>
        <v/>
      </c>
      <c r="BK61" s="171" t="str">
        <f>'回答結果（マスタ）'!BJ61</f>
        <v/>
      </c>
      <c r="BL61" s="170" t="str">
        <f>'回答結果（マスタ）'!BK61</f>
        <v/>
      </c>
      <c r="BM61" s="171" t="str">
        <f>'回答結果（マスタ）'!BL61</f>
        <v/>
      </c>
      <c r="BN61" s="171" t="str">
        <f>'回答結果（マスタ）'!BM61</f>
        <v>有</v>
      </c>
      <c r="BO61" s="171" t="str">
        <f>'回答結果（マスタ）'!BN61</f>
        <v>土木構造物（道路、トンネル、橋梁、導管等の埋設物、等）;建築物（家屋、事業所、工場、畜舎、倉庫、等）;設備（建築設備、水道設備、製造設備、防災設備、等）;</v>
      </c>
      <c r="BP61" s="171" t="str">
        <f>'回答結果（マスタ）'!BO61</f>
        <v>静止画や動画データ;</v>
      </c>
      <c r="BQ61" s="171" t="str">
        <f>'回答結果（マスタ）'!BP61</f>
        <v>操作用機器（コントローラー）と観測機器（ドローン、移動ロボット、等）を無線接続し、現場の担当者により遠隔操作;</v>
      </c>
      <c r="BR61" s="171" t="str">
        <f>'回答結果（マスタ）'!BQ61</f>
        <v>レベル3：実装（製品・サービスとして提供されている）</v>
      </c>
      <c r="BS61" s="171" t="str">
        <f>'回答結果（マスタ）'!BR61</f>
        <v>人ではアクセス困難な橋梁桁内等の狭隘空間において、静止画、動画データを専用のドローン（バッテリー稼働式）により取得する。</v>
      </c>
      <c r="BT61" s="171" t="str">
        <f>'回答結果（マスタ）'!BS61</f>
        <v>サイズ 223×273×74（L×W×H） ※バッテリ装着時
重量 約800ｇ（バッテリ含む）
飛行可能時間 27分
最高飛行速度 58km/h
最大耐風速 11m/s
最大高度 500m
可用温度範囲 -5℃～40℃</v>
      </c>
      <c r="BU61" s="171" t="str">
        <f>'回答結果（マスタ）'!BT61</f>
        <v>センサー Sony IMX577 1/2.3 CMOS
解像度(静止画) 1200万画素（4056×3040)
解像度（動画） 4K60fps</v>
      </c>
      <c r="BV61" s="171" t="str">
        <f>'回答結果（マスタ）'!BU61</f>
        <v>有</v>
      </c>
      <c r="BW61" s="171" t="str">
        <f>'回答結果（マスタ）'!BV61</f>
        <v>基準データと取得したデータとの差分分析をすることで、安全措置対策状況（設備の配置状況等）や安全衛生状態（施設の清掃状況等）、技術基準乖離状況（設備の性能等）、設計・施工状況（建築物や埋設物の設計図面への適合状況等）を把握;</v>
      </c>
      <c r="BX61" s="171" t="str">
        <f>'回答結果（マスタ）'!BW61</f>
        <v>レベル3：実装（製品・サービスとして提供されている）</v>
      </c>
      <c r="BY61" s="171" t="str">
        <f>'回答結果（マスタ）'!BX61</f>
        <v>橋梁等の土木構造物の図面にドローン等を用いて撮影した画像、動画をシステム上で重ね合わせ、正確にひび割れ等の損傷を検知する。</v>
      </c>
      <c r="BZ61" s="171" t="str">
        <f>'回答結果（マスタ）'!BY61</f>
        <v>取得していない;</v>
      </c>
      <c r="CA61" s="171" t="str">
        <f>'回答結果（マスタ）'!BZ61</f>
        <v>両方取得していない</v>
      </c>
      <c r="CB61" s="171" t="str">
        <f>'回答結果（マスタ）'!CA61</f>
        <v/>
      </c>
      <c r="CC61" s="170" t="str">
        <f>'回答結果（マスタ）'!CB61</f>
        <v/>
      </c>
      <c r="CD61" s="171" t="str">
        <f>'回答結果（マスタ）'!CC61</f>
        <v/>
      </c>
      <c r="CE61" s="171" t="str">
        <f>'回答結果（マスタ）'!CD61</f>
        <v/>
      </c>
      <c r="CF61" s="171" t="str">
        <f>'回答結果（マスタ）'!CE61</f>
        <v>脆弱性検査を実施しておらず実施する予定もない</v>
      </c>
      <c r="CG61" s="170" t="str">
        <f>'回答結果（マスタ）'!CF61</f>
        <v/>
      </c>
      <c r="CH61" s="170" t="str">
        <f>'回答結果（マスタ）'!CG61</f>
        <v/>
      </c>
      <c r="CI61" s="170" t="str">
        <f>'回答結果（マスタ）'!CH61</f>
        <v/>
      </c>
      <c r="CJ61" s="170" t="str">
        <f>'回答結果（マスタ）'!CI61</f>
        <v>クラウドを利用しない;</v>
      </c>
      <c r="CK61" s="171" t="str">
        <f>'回答結果（マスタ）'!CJ61</f>
        <v>データセンタに業務データを保存しない</v>
      </c>
      <c r="CL61" s="171" t="str">
        <f>'回答結果（マスタ）'!CK61</f>
        <v/>
      </c>
      <c r="CM61" s="170" t="str">
        <f>'回答結果（マスタ）'!CL61</f>
        <v>【管理者権限機能】一般ユーザから管理者権限へ昇格させる機能を有している、または、管理者権限で動作するように設計されている（例）ID管理システム、等;【データ等へのアクセス制御機能】データへのアクセスを制御するよう設計されている、また、システムやデバイスを制御する機能へのアクセスを制御するように設計されている（例）バックアップサービス、リカバリマネージャー、NAS、SAN、等;</v>
      </c>
      <c r="CN61" s="170" t="str">
        <f>'回答結果（マスタ）'!CM61</f>
        <v/>
      </c>
      <c r="CO61" s="170" t="str">
        <f>'回答結果（マスタ）'!CN61</f>
        <v/>
      </c>
      <c r="CP61" s="170" t="str">
        <f>'回答結果（マスタ）'!CO61</f>
        <v/>
      </c>
      <c r="CQ61" s="170" t="str">
        <f>'回答結果（マスタ）'!CP61</f>
        <v/>
      </c>
      <c r="CR61" s="170" t="str">
        <f>'回答結果（マスタ）'!CQ61</f>
        <v/>
      </c>
      <c r="CS61" s="170" t="str">
        <f>'回答結果（マスタ）'!CR61</f>
        <v/>
      </c>
      <c r="CT61" s="170" t="str">
        <f>'回答結果（マスタ）'!CS61</f>
        <v/>
      </c>
      <c r="CU61" s="170" t="str">
        <f>'回答結果（マスタ）'!CT61</f>
        <v/>
      </c>
      <c r="CV61" s="170" t="str">
        <f>'回答結果（マスタ）'!CU61</f>
        <v/>
      </c>
      <c r="CW61" s="171" t="str">
        <f>'回答結果（マスタ）'!CV61</f>
        <v>30件以上</v>
      </c>
      <c r="CX61" s="171" t="str">
        <f>'回答結果（マスタ）'!CW61</f>
        <v>5件以上</v>
      </c>
      <c r="CY61" s="171" t="str">
        <f>'回答結果（マスタ）'!CX61</f>
        <v>非開示</v>
      </c>
      <c r="CZ61" s="171" t="str">
        <f>'回答結果（マスタ）'!CY61</f>
        <v/>
      </c>
      <c r="DA61" s="171" t="str">
        <f>'回答結果（マスタ）'!CZ61</f>
        <v/>
      </c>
      <c r="DB61" s="171" t="str">
        <f>'回答結果（マスタ）'!DA61</f>
        <v xml:space="preserve">■費用は要求仕様に応じて御見積となります。
■お問い合わせページ：https://urldefense.com/v3/__https://kddi.smartdrone.co.jp/contact-list/contact/__;!!N8Xdb1VRTUMlZeI!nTMRxKCl-1IlHUtKmgynvDZyQUMvfH08kiwr6DBSprFEP1meI1bVD4d7CfDkR887OGXwA_3uPlnE5itt-MErDRJH7zUc3vo$ </v>
      </c>
      <c r="DC61" s="171" t="str">
        <f>'回答結果（マスタ）'!DB61</f>
        <v/>
      </c>
      <c r="DD61" s="171" t="str">
        <f>'回答結果（マスタ）'!DC61</f>
        <v>無人航空機（ドローン、ラジコン機等）の安全な飛行のためのガイドライン（国土交通省）</v>
      </c>
      <c r="DE61" s="171" t="str">
        <f>'回答結果（マスタ）'!DD61</f>
        <v xml:space="preserve">■ドローンの飛行においては、「無人航空機（ドローン、ラジコン機等）の安全な飛行のためのガイドライン（国土交通省）」にもとづき、航空法および関係法令を遵守し、第三者に迷惑をかけることなく安全に飛行させることが必要です。
■そのうえで、DJI DOCK導入においては、通信の確保・電源の確保・離発着場所の確保をはじめ各種制約事項がございます
■お問い合わせページ：https://urldefense.com/v3/__https://kddi.smartdrone.co.jp/contact-list/contact/__;!!N8Xdb1VRTUMlZeI!nTMRxKCl-1IlHUtKmgynvDZyQUMvfH08kiwr6DBSprFEP1meI1bVD4d7CfDkR887OGXwA_3uPlnE5itt-MErDRJH7zUc3vo$ </v>
      </c>
      <c r="DF61" s="171" t="str">
        <f>'回答結果（マスタ）'!DE61</f>
        <v>3日かけていた橋梁調査が1日に短縮し精度も向上
①ドローンによる橋梁の撮影
②撮影データを3Dモデリング化（3次元画像処理）
③損傷箇所の特定とレポーティング</v>
      </c>
      <c r="DG61" s="171" t="str">
        <f>'回答結果（マスタ）'!DF61</f>
        <v>日本国の裁判所</v>
      </c>
      <c r="DH61" s="171" t="str">
        <f>'回答結果（マスタ）'!DG61</f>
        <v>日本法</v>
      </c>
      <c r="DI61" s="170" t="str">
        <f>'回答結果（マスタ）'!DH61</f>
        <v>はい</v>
      </c>
      <c r="DJ61" s="170" t="str">
        <f>'回答結果（マスタ）'!DI61</f>
        <v>はい</v>
      </c>
      <c r="DK61" s="171" t="str">
        <f>'回答結果（マスタ）'!DJ61</f>
        <v>KDDI スマートド ロ ーン ソリューションサービス基本要綱に準じる</v>
      </c>
      <c r="DL61" s="171" t="str">
        <f>'回答結果（マスタ）'!DK61</f>
        <v/>
      </c>
      <c r="DM61" s="171" t="str">
        <f>'回答結果（マスタ）'!DL61</f>
        <v/>
      </c>
      <c r="DN61" s="171" t="str">
        <f>'回答結果（マスタ）'!DM61</f>
        <v/>
      </c>
      <c r="DO61" s="171" t="str">
        <f>'回答結果（マスタ）'!DN61</f>
        <v/>
      </c>
      <c r="DP61" s="171" t="str">
        <f>'回答結果（マスタ）'!DO61</f>
        <v/>
      </c>
      <c r="DQ61" s="171" t="str">
        <f>'回答結果（マスタ）'!DP61</f>
        <v/>
      </c>
      <c r="DR61" s="171" t="str">
        <f>'回答結果（マスタ）'!DQ61</f>
        <v/>
      </c>
      <c r="DS61" s="171" t="str">
        <f>'回答結果（マスタ）'!DR61</f>
        <v/>
      </c>
      <c r="DT61" s="171" t="str">
        <f>'回答結果（マスタ）'!DS61</f>
        <v/>
      </c>
      <c r="DU61" s="171" t="str">
        <f>'回答結果（マスタ）'!DT61</f>
        <v/>
      </c>
      <c r="DV61" s="171" t="str">
        <f>'回答結果（マスタ）'!DU61</f>
        <v/>
      </c>
      <c r="DW61" s="171" t="str">
        <f>'回答結果（マスタ）'!DV61</f>
        <v>ソリューションビジネス推進1部</v>
      </c>
      <c r="DX61" s="171" t="str">
        <f>'回答結果（マスタ）'!DW61</f>
        <v>ソリューションビジネススイシン1ブ　イトウシンゴ</v>
      </c>
      <c r="DY61" s="171" t="str">
        <f>'回答結果（マスタ）'!DX61</f>
        <v>xsg-itou＠kddi.smartdrone.co.jp</v>
      </c>
      <c r="DZ61" s="170" t="str">
        <f>'回答結果（マスタ）'!DY61</f>
        <v>個人情報の取扱いに同意する</v>
      </c>
      <c r="EA61" s="170" t="str">
        <f>'回答結果（マスタ）'!DZ61</f>
        <v>著作権の取扱いに同意する</v>
      </c>
      <c r="EB61" s="170" t="str">
        <f>'回答結果（マスタ）'!EA61</f>
        <v>同意する</v>
      </c>
      <c r="EC61" s="170" t="str">
        <f>'回答結果（マスタ）'!EB61</f>
        <v>確認しました</v>
      </c>
    </row>
    <row r="62" spans="2:133" ht="75.650000000000006" customHeight="1" x14ac:dyDescent="0.55000000000000004">
      <c r="B62" s="139"/>
      <c r="C62" s="168">
        <f>'回答結果（マスタ）'!B62</f>
        <v>59</v>
      </c>
      <c r="D62" s="169">
        <f>'回答結果（マスタ）'!C62</f>
        <v>45320.953287037039</v>
      </c>
      <c r="E62" s="169">
        <f>'回答結果（マスタ）'!D62</f>
        <v>45320.953784722224</v>
      </c>
      <c r="F62" s="170" t="str">
        <f>'回答結果（マスタ）'!E62</f>
        <v>anonymous</v>
      </c>
      <c r="G62" s="170" t="str">
        <f>'回答結果（マスタ）'!F62</f>
        <v/>
      </c>
      <c r="H62" s="170" t="str">
        <f>'回答結果（マスタ）'!G62</f>
        <v/>
      </c>
      <c r="I62" s="171" t="str">
        <f>'回答結果（マスタ）'!H62</f>
        <v>KDDIスマートドローン株式会社</v>
      </c>
      <c r="J62" s="171" t="str">
        <f>'回答結果（マスタ）'!I62</f>
        <v>ケーディーディーアイスマートドローン</v>
      </c>
      <c r="K62" s="171" t="str">
        <f>'回答結果（マスタ）'!J62</f>
        <v>日本国</v>
      </c>
      <c r="L62" s="171" t="str">
        <f>'回答結果（マスタ）'!K62</f>
        <v>6010401165286</v>
      </c>
      <c r="M62" s="171" t="str">
        <f>'回答結果（マスタ）'!L62</f>
        <v>50⼈超100⼈以下</v>
      </c>
      <c r="N62" s="171" t="str">
        <f>'回答結果（マスタ）'!M62</f>
        <v>5,000万円超１億円以下</v>
      </c>
      <c r="O62" s="171" t="str">
        <f>'回答結果（マスタ）'!N62</f>
        <v>東京都港区虎ノ門1丁目16番16号 虎ノ門1丁目MGビル 6F</v>
      </c>
      <c r="P62" s="171" t="str">
        <f>'回答結果（マスタ）'!O62</f>
        <v>https://kddi.smartdrone.co.jp/</v>
      </c>
      <c r="Q62" s="171" t="str">
        <f>'回答結果（マスタ）'!P62</f>
        <v>中央省庁（全省庁統一資格）;</v>
      </c>
      <c r="R62" s="171" t="str">
        <f>'回答結果（マスタ）'!Q62</f>
        <v>全国;</v>
      </c>
      <c r="S62" s="171" t="str">
        <f>'回答結果（マスタ）'!R62</f>
        <v>建物点検ソリューション</v>
      </c>
      <c r="T62" s="171" t="str">
        <f>'回答結果（マスタ）'!S62</f>
        <v/>
      </c>
      <c r="U62" s="171" t="str">
        <f>'回答結果（マスタ）'!T62</f>
        <v>ドローンを活用した点検により、大掛かりな機材を利用することなく安全で効率的な点検を実現します。点検はガイドラインに沿って行われ、正確な点検結果を実現します。</v>
      </c>
      <c r="V62" s="171" t="str">
        <f>'回答結果（マスタ）'!U62</f>
        <v>https://kddi.smartdrone.co.jp/solution/inspection/building/</v>
      </c>
      <c r="W62" s="171" t="str">
        <f>'回答結果（マスタ）'!V62</f>
        <v>建築基準法12条
定期報告制度における赤外線調査（無人航空機による赤外線調査を含む）による外壁調査 ガイドライン</v>
      </c>
      <c r="X62" s="171" t="str">
        <f>'回答結果（マスタ）'!W62</f>
        <v/>
      </c>
      <c r="Y62" s="171" t="str">
        <f>'回答結果（マスタ）'!X62</f>
        <v>複数の要素技術により構成される</v>
      </c>
      <c r="Z62" s="171" t="str">
        <f>'回答結果（マスタ）'!Y62</f>
        <v/>
      </c>
      <c r="AA62" s="171" t="str">
        <f>'回答結果（マスタ）'!Z62</f>
        <v/>
      </c>
      <c r="AB62" s="171" t="str">
        <f>'回答結果（マスタ）'!AA62</f>
        <v/>
      </c>
      <c r="AC62" s="171" t="str">
        <f>'回答結果（マスタ）'!AB62</f>
        <v/>
      </c>
      <c r="AD62" s="171" t="str">
        <f>'回答結果（マスタ）'!AC62</f>
        <v>赤外線カメラ（H20T)</v>
      </c>
      <c r="AE62" s="171" t="str">
        <f>'回答結果（マスタ）'!AD62</f>
        <v/>
      </c>
      <c r="AF62" s="171" t="str">
        <f>'回答結果（マスタ）'!AE62</f>
        <v>DJI JAPAN株式会社</v>
      </c>
      <c r="AG62" s="171" t="str">
        <f>'回答結果（マスタ）'!AF62</f>
        <v>ディージェイアイジャパン</v>
      </c>
      <c r="AH62" s="171" t="str">
        <f>'回答結果（マスタ）'!AG62</f>
        <v>9120001179012</v>
      </c>
      <c r="AI62" s="171" t="str">
        <f>'回答結果（マスタ）'!AH62</f>
        <v>東京都港区港南１丁目２番７０号</v>
      </c>
      <c r="AJ62" s="170" t="str">
        <f>'回答結果（マスタ）'!AI62</f>
        <v>続けて回答する</v>
      </c>
      <c r="AK62" s="171" t="str">
        <f>'回答結果（マスタ）'!AJ62</f>
        <v>スマートドローンプラットフォーム</v>
      </c>
      <c r="AL62" s="171" t="str">
        <f>'回答結果（マスタ）'!AK62</f>
        <v/>
      </c>
      <c r="AM62" s="171" t="str">
        <f>'回答結果（マスタ）'!AL62</f>
        <v>KDDIスマートドローン株式会社</v>
      </c>
      <c r="AN62" s="171" t="str">
        <f>'回答結果（マスタ）'!AM62</f>
        <v>ケーディーディーアイスマートドローン</v>
      </c>
      <c r="AO62" s="171">
        <f>'回答結果（マスタ）'!AN62</f>
        <v>6010401165286</v>
      </c>
      <c r="AP62" s="171" t="str">
        <f>'回答結果（マスタ）'!AO62</f>
        <v>東京都港区虎ノ門1丁目16番16号</v>
      </c>
      <c r="AQ62" s="170" t="str">
        <f>'回答結果（マスタ）'!AP62</f>
        <v>次のセクションの回答へ進む</v>
      </c>
      <c r="AR62" s="171" t="str">
        <f>'回答結果（マスタ）'!AQ62</f>
        <v/>
      </c>
      <c r="AS62" s="171" t="str">
        <f>'回答結果（マスタ）'!AR62</f>
        <v/>
      </c>
      <c r="AT62" s="171" t="str">
        <f>'回答結果（マスタ）'!AS62</f>
        <v/>
      </c>
      <c r="AU62" s="171" t="str">
        <f>'回答結果（マスタ）'!AT62</f>
        <v/>
      </c>
      <c r="AV62" s="171" t="str">
        <f>'回答結果（マスタ）'!AU62</f>
        <v/>
      </c>
      <c r="AW62" s="171" t="str">
        <f>'回答結果（マスタ）'!AV62</f>
        <v/>
      </c>
      <c r="AX62" s="170" t="str">
        <f>'回答結果（マスタ）'!AW62</f>
        <v/>
      </c>
      <c r="AY62" s="171" t="str">
        <f>'回答結果（マスタ）'!AX62</f>
        <v/>
      </c>
      <c r="AZ62" s="171" t="str">
        <f>'回答結果（マスタ）'!AY62</f>
        <v/>
      </c>
      <c r="BA62" s="171" t="str">
        <f>'回答結果（マスタ）'!AZ62</f>
        <v/>
      </c>
      <c r="BB62" s="171" t="str">
        <f>'回答結果（マスタ）'!BA62</f>
        <v/>
      </c>
      <c r="BC62" s="171" t="str">
        <f>'回答結果（マスタ）'!BB62</f>
        <v/>
      </c>
      <c r="BD62" s="171" t="str">
        <f>'回答結果（マスタ）'!BC62</f>
        <v/>
      </c>
      <c r="BE62" s="170" t="str">
        <f>'回答結果（マスタ）'!BD62</f>
        <v/>
      </c>
      <c r="BF62" s="171" t="str">
        <f>'回答結果（マスタ）'!BE62</f>
        <v/>
      </c>
      <c r="BG62" s="171" t="str">
        <f>'回答結果（マスタ）'!BF62</f>
        <v/>
      </c>
      <c r="BH62" s="171" t="str">
        <f>'回答結果（マスタ）'!BG62</f>
        <v/>
      </c>
      <c r="BI62" s="171" t="str">
        <f>'回答結果（マスタ）'!BH62</f>
        <v/>
      </c>
      <c r="BJ62" s="171" t="str">
        <f>'回答結果（マスタ）'!BI62</f>
        <v/>
      </c>
      <c r="BK62" s="171" t="str">
        <f>'回答結果（マスタ）'!BJ62</f>
        <v/>
      </c>
      <c r="BL62" s="170" t="str">
        <f>'回答結果（マスタ）'!BK62</f>
        <v/>
      </c>
      <c r="BM62" s="171" t="str">
        <f>'回答結果（マスタ）'!BL62</f>
        <v/>
      </c>
      <c r="BN62" s="171" t="str">
        <f>'回答結果（マスタ）'!BM62</f>
        <v>有</v>
      </c>
      <c r="BO62" s="171" t="str">
        <f>'回答結果（マスタ）'!BN62</f>
        <v>建築物（家屋、事業所、工場、畜舎、倉庫、等）;設備（建築設備、水道設備、製造設備、防災設備、等）;土木構造物（道路、トンネル、橋梁、導管等の埋設物、等）;</v>
      </c>
      <c r="BP62" s="171" t="str">
        <f>'回答結果（マスタ）'!BO62</f>
        <v>静止画や動画データ;</v>
      </c>
      <c r="BQ62" s="171" t="str">
        <f>'回答結果（マスタ）'!BP62</f>
        <v>操作用機器（コントローラー）と観測機器（ドローン、移動ロボット、等）を無線接続し、現場の担当者により遠隔操作;</v>
      </c>
      <c r="BR62" s="171" t="str">
        <f>'回答結果（マスタ）'!BQ62</f>
        <v>レベル3：実装（製品・サービスとして提供されている）</v>
      </c>
      <c r="BS62" s="171" t="str">
        <f>'回答結果（マスタ）'!BR62</f>
        <v>人ではアクセス困難な高所において、動画、静止画データをドローン（バッテリー稼働式）により取得する。プロポーショナルとドローン間の2.4G電波による飛行だけでなく、上空LTE電波を利用した、自動運行飛行を可能にする技術となります。この技術により、より安全性の高いドローン飛行を可能にします。</v>
      </c>
      <c r="BT62" s="171" t="str">
        <f>'回答結果（マスタ）'!BS62</f>
        <v>サイズ　（展開時、プロペラなし）　　　810×670×430 mm（長さ×幅×高さ)
サイズ　（折りたたみ時、プロペラあり）430×420×430 mm（長さ×幅×高さ)
対角ホイールベース895 mm
重量（シングル下方ジンバル搭載時）
バッテリーなし：約3.77 kg
TB65バッテリー2個搭載時：約6.47 kg
シングル ジンバルダンパーの最大ペイロード　960 g
最大離陸重量　9.2 kg
動作周波数　2.4000～2.4835 GHz　5.150～5.250 GHz (CE: 5.170～5.250 GHz)　5.725～5.850 GHz
ホバリング精度（無風または微風）　垂直：±0.1 m（ビジョンポジショニング使用時）±0.5 m（GNSSポジショニング使用時）±0.1 m（RTKポジショニング使用時）
水平：±0.3 m（ビジョンポジショニング使用時）±1.5 m（GNSSポジショニング使用時）±0.1 m（RTKポジショニング使用時）
RTK測位精度 (RTK FIX)　1 cm + 1 ppm（水平方向）1.5 cm + 1 ppm（垂直方向）
最大角速度　ピッチ：300°/s　ヨー：100°/s
最大ピッチ角　30°　Nモード時および前方ビジョンシステム有効時：25°
最大上昇速度　6 m/s
最大下降速度（垂直）5 m/s
最大下降速度（チルト）7 m/s
最大水平速度　23 m/s
最大飛行高度　5000 m
最大風圧抵抗　12 m/s
最大飛行時間　55分</v>
      </c>
      <c r="BU62" s="171" t="str">
        <f>'回答結果（マスタ）'!BT62</f>
        <v>重量	828±5g
サイズ	167×135×161mm
保護等級	IP44
動作環境温度	-20℃〜50℃（温度測定は、-10℃〜50℃の場合のみ可能）
保管環境温度	-20℃～60℃
レーザー安全性	クラス1M（IEC60825-1:2014）
対応SDカード	microSDカード（最大容量：128GB、UHS-1 スピードクラス3が必要)
対応ファイルシステム	FAT32（≤ 32 GB）exFAT（&gt; 32 GB）
ズームカメラ　センサー	1/1.7インチCMOS、20 MP
レンズ	DFOV（対角視野）：66.6°〜4°
焦点距離：6.83〜119.94mm（判換算：31.7〜556.2mm）
絞り：F2.8〜F11（通常）、F1.6〜F11（夜間撮影）
フォーカス：1 m～∞（ワイド）、8 m～∞（望遠）
フォーカスモード	MF/AF-C/AF-S
露出モード	オート、マニュアル
露出補正	±3.0 （1/3ステップ）
測光モード	スポット測光、中央部重点測光
AEロック	対応　
電子シャッタースピード	1〜1/8000秒
ISO感度	動画：100-25600
静止画：100-25600
動画解像度	3840×2160@30fps、1920×1080@30fps
動画フォーマット	MP4
動画字幕	対応
写真サイズ	5184 × 3888
写真フォーマット	JPEG
広角カメラ
センサー	1/2.3インチCMOS、12MP
レンズ	DFOV（対角視野）：82.9°
焦点距離：4.5mm（判換算：24mm）
絞り：F2.8
フォーカス：1m～∞
露出モード	オート
露出補正	±3.0（1/3ステップ）
測光モード	スポット測光、中央部重点測光
AEロック	対応
シャッタースピード	1〜1/8000秒
ISO感度	動画：100-25600
静止画：100-25600
動画解像度	1920×1080@30fps
動画フォーマット	MP4　動画字幕	対応
写真サイズ	4056 × 3040
写真フォーマット	JPEG
赤外線カメラ
センサー	非冷却VOxマイクロボロメータ
レンズ	DFOV（対角視野）：40.6°
焦点距離：13.5mm（判換算：58mm）
絞り：F1.0
フォーカス：5m～∞
デジタルズーム	1倍、2倍、4倍、8倍
動画解像度	640×512 @ 30Hz
動画フォーマット	MP4
画像解像度	640×512
画像のフォーマット	R-JPEG（16ビット）
画素ピッチ	12μm
スペクトル帯	8-14μm
温度分解能（NETD）	≤50 mK @ f/1.0
温度測定方法	スポット測定、エリア測定
シーン領域	-40℃〜150℃（高利得）-40℃〜550℃（低利得）温度警告	対応
FFC（フラットフィールド補正）	オート／マニュアル
パレット	White hot/Fulgurite/Iron Red/Hot Iron/Medical/Arctic/Rainbow 1/Rainbow 2/Tint/Black Hot
レーザー距離計　波長	905nm
測定範囲	3〜1200m（直径≥12 mの垂直面までの距離、反射率20%）
測定精度	± (0.2m + D×0.15%)　Dは垂直面までの距離</v>
      </c>
      <c r="BV62" s="171" t="str">
        <f>'回答結果（マスタ）'!BU62</f>
        <v>有</v>
      </c>
      <c r="BW62" s="171" t="str">
        <f>'回答結果（マスタ）'!BV62</f>
        <v>過去データと取得したデータとの差分分析をすることで、経年劣化状況（亀裂、傷、欠損、動作異常、異音、異常振動、温度異常、漏えい電流、漏えいガス、等）を検出;基準データと取得したデータとの差分分析をすることで、安全措置対策状況（設備の配置状況等）や安全衛生状態（施設の清掃状況等）、技術基準乖離状況（設備の性能等）、設計・施工状況（建築物や埋設物の設計図面への適合状況等）を把握;取得したデータの傾向を分析することで経年劣化（亀裂、傷、欠損、動作異常、異音、異常振動、温度異常、漏えい電流、漏えいガス、等）の予兆を検知;</v>
      </c>
      <c r="BX62" s="171" t="str">
        <f>'回答結果（マスタ）'!BW62</f>
        <v>レベル3：実装（製品・サービスとして提供されている）</v>
      </c>
      <c r="BY62" s="171" t="str">
        <f>'回答結果（マスタ）'!BX62</f>
        <v>図面にドローン等を用いて撮影した画像をシステム上で重ね合わせ、正確にひび割れ等の損傷を検知する。可視光カメラと赤外線カメラを搭載したドローンにより、可視光カメラ撮影画像と赤外線カメラ撮影画像の比較点検を行うことが可能な技術となります。これにより建物の表面上の点検と、タイルの浮きや漏水の点検が可能です。</v>
      </c>
      <c r="BZ62" s="171" t="str">
        <f>'回答結果（マスタ）'!BY62</f>
        <v>取得していない;</v>
      </c>
      <c r="CA62" s="171" t="str">
        <f>'回答結果（マスタ）'!BZ62</f>
        <v>両方取得していない</v>
      </c>
      <c r="CB62" s="171" t="str">
        <f>'回答結果（マスタ）'!CA62</f>
        <v/>
      </c>
      <c r="CC62" s="170" t="str">
        <f>'回答結果（マスタ）'!CB62</f>
        <v/>
      </c>
      <c r="CD62" s="171" t="str">
        <f>'回答結果（マスタ）'!CC62</f>
        <v/>
      </c>
      <c r="CE62" s="171" t="str">
        <f>'回答結果（マスタ）'!CD62</f>
        <v/>
      </c>
      <c r="CF62" s="171" t="str">
        <f>'回答結果（マスタ）'!CE62</f>
        <v>国内外発刊のガイドラインに準拠した脆弱性検査を実施している</v>
      </c>
      <c r="CG62" s="170" t="str">
        <f>'回答結果（マスタ）'!CF62</f>
        <v>ISO/IEC 27001 セキュリティ認証に準拠したアマゾン ウェブ サービスが運用するクラウド サーバー上にデータをアップロードし、保存・管理している。</v>
      </c>
      <c r="CH62" s="170" t="str">
        <f>'回答結果（マスタ）'!CG62</f>
        <v>AWSの基準に準ずる;</v>
      </c>
      <c r="CI62" s="170" t="str">
        <f>'回答結果（マスタ）'!CH62</f>
        <v/>
      </c>
      <c r="CJ62" s="170" t="str">
        <f>'回答結果（マスタ）'!CI62</f>
        <v/>
      </c>
      <c r="CK62" s="171" t="str">
        <f>'回答結果（マスタ）'!CJ62</f>
        <v>データセンタに業務データを保存しない</v>
      </c>
      <c r="CL62" s="171" t="str">
        <f>'回答結果（マスタ）'!CK62</f>
        <v/>
      </c>
      <c r="CM62" s="170" t="str">
        <f>'回答結果（マスタ）'!CL62</f>
        <v>【管理者権限機能】一般ユーザから管理者権限へ昇格させる機能を有している、または、管理者権限で動作するように設計されている（例）ID管理システム、等;【データ等へのアクセス制御機能】データへのアクセスを制御するよう設計されている、また、システムやデバイスを制御する機能へのアクセスを制御するように設計されている（例）バックアップサービス、リカバリマネージャー、NAS、SAN、等;</v>
      </c>
      <c r="CN62" s="170" t="str">
        <f>'回答結果（マスタ）'!CM62</f>
        <v/>
      </c>
      <c r="CO62" s="170" t="str">
        <f>'回答結果（マスタ）'!CN62</f>
        <v/>
      </c>
      <c r="CP62" s="170" t="str">
        <f>'回答結果（マスタ）'!CO62</f>
        <v/>
      </c>
      <c r="CQ62" s="170" t="str">
        <f>'回答結果（マスタ）'!CP62</f>
        <v/>
      </c>
      <c r="CR62" s="170" t="str">
        <f>'回答結果（マスタ）'!CQ62</f>
        <v/>
      </c>
      <c r="CS62" s="170" t="str">
        <f>'回答結果（マスタ）'!CR62</f>
        <v/>
      </c>
      <c r="CT62" s="170" t="str">
        <f>'回答結果（マスタ）'!CS62</f>
        <v/>
      </c>
      <c r="CU62" s="170" t="str">
        <f>'回答結果（マスタ）'!CT62</f>
        <v/>
      </c>
      <c r="CV62" s="170" t="str">
        <f>'回答結果（マスタ）'!CU62</f>
        <v/>
      </c>
      <c r="CW62" s="171" t="str">
        <f>'回答結果（マスタ）'!CV62</f>
        <v>50社以上</v>
      </c>
      <c r="CX62" s="171" t="str">
        <f>'回答結果（マスタ）'!CW62</f>
        <v>非公開</v>
      </c>
      <c r="CY62" s="171" t="str">
        <f>'回答結果（マスタ）'!CX62</f>
        <v>非公開</v>
      </c>
      <c r="CZ62" s="171" t="str">
        <f>'回答結果（マスタ）'!CY62</f>
        <v/>
      </c>
      <c r="DA62" s="171" t="str">
        <f>'回答結果（マスタ）'!CZ62</f>
        <v/>
      </c>
      <c r="DB62" s="171" t="str">
        <f>'回答結果（マスタ）'!DA62</f>
        <v xml:space="preserve">■費用は要求仕様に応じて御見積となります。
■お問い合わせページ：https://urldefense.com/v3/__https://kddi.smartdrone.co.jp/contact-list/contact/__;!!N8Xdb1VRTUMlZeI!nTMRxKCl-1IlHUtKmgynvDZyQUMvfH08kiwr6DBSprFEP1meI1bVD4d7CfDkR887OGXwA_3uPlnE5itt-MErDRJH7zUc3vo$ </v>
      </c>
      <c r="DC62" s="171" t="str">
        <f>'回答結果（マスタ）'!DB62</f>
        <v/>
      </c>
      <c r="DD62" s="171" t="str">
        <f>'回答結果（マスタ）'!DC62</f>
        <v>無人航空機（ドローン、ラジコン機等）の安全な飛行のためのガイドライン（国土交通省）</v>
      </c>
      <c r="DE62" s="171" t="str">
        <f>'回答結果（マスタ）'!DD62</f>
        <v xml:space="preserve">■ドローンの飛行においては、「無人航空機（ドローン、ラジコン機等）の安全な飛行のためのガイドライン（国土交通省）」にもとづき、航空法および関係法令を遵守し、第三者に迷惑をかけることなく安全に飛行させることが必要です。
■そのうえで、DJI DOCK導入においては、通信の確保・電源の確保・離発着場所の確保をはじめ各種制約事項がございます
■お問い合わせページ：https://urldefense.com/v3/__https://kddi.smartdrone.co.jp/contact-list/contact/__;!!N8Xdb1VRTUMlZeI!nTMRxKCl-1IlHUtKmgynvDZyQUMvfH08kiwr6DBSprFEP1meI1bVD4d7CfDkR887OGXwA_3uPlnE5itt-MErDRJH7zUc3vo$ </v>
      </c>
      <c r="DF62" s="171" t="str">
        <f>'回答結果（マスタ）'!DE62</f>
        <v>ドローンを活用した点検により、大掛かりな機材を利用することなく安全で効率的な点検を実現します。点検はガイドラインに沿って行われ、正確な点検結果を実現します。
また、ドローンと打診のハイブリッド調査を行うことで、あらゆるお客様のニーズにお応えします。</v>
      </c>
      <c r="DG62" s="171" t="str">
        <f>'回答結果（マスタ）'!DF62</f>
        <v>日本国の裁判所</v>
      </c>
      <c r="DH62" s="171" t="str">
        <f>'回答結果（マスタ）'!DG62</f>
        <v>日本法</v>
      </c>
      <c r="DI62" s="170" t="str">
        <f>'回答結果（マスタ）'!DH62</f>
        <v>はい</v>
      </c>
      <c r="DJ62" s="170" t="str">
        <f>'回答結果（マスタ）'!DI62</f>
        <v>はい</v>
      </c>
      <c r="DK62" s="171" t="str">
        <f>'回答結果（マスタ）'!DJ62</f>
        <v>KDDI スマートド ロ ーン ソリューションサービス基本要綱に準じる</v>
      </c>
      <c r="DL62" s="171" t="str">
        <f>'回答結果（マスタ）'!DK62</f>
        <v/>
      </c>
      <c r="DM62" s="171" t="str">
        <f>'回答結果（マスタ）'!DL62</f>
        <v/>
      </c>
      <c r="DN62" s="171" t="str">
        <f>'回答結果（マスタ）'!DM62</f>
        <v/>
      </c>
      <c r="DO62" s="171" t="str">
        <f>'回答結果（マスタ）'!DN62</f>
        <v/>
      </c>
      <c r="DP62" s="171" t="str">
        <f>'回答結果（マスタ）'!DO62</f>
        <v/>
      </c>
      <c r="DQ62" s="171" t="str">
        <f>'回答結果（マスタ）'!DP62</f>
        <v/>
      </c>
      <c r="DR62" s="171" t="str">
        <f>'回答結果（マスタ）'!DQ62</f>
        <v/>
      </c>
      <c r="DS62" s="171" t="str">
        <f>'回答結果（マスタ）'!DR62</f>
        <v/>
      </c>
      <c r="DT62" s="171" t="str">
        <f>'回答結果（マスタ）'!DS62</f>
        <v/>
      </c>
      <c r="DU62" s="171" t="str">
        <f>'回答結果（マスタ）'!DT62</f>
        <v/>
      </c>
      <c r="DV62" s="171" t="str">
        <f>'回答結果（マスタ）'!DU62</f>
        <v/>
      </c>
      <c r="DW62" s="171" t="str">
        <f>'回答結果（マスタ）'!DV62</f>
        <v>ソリューションビジネス推進1部</v>
      </c>
      <c r="DX62" s="171" t="str">
        <f>'回答結果（マスタ）'!DW62</f>
        <v>ソリューションビジネススイシン1ブ　イトウシンゴ</v>
      </c>
      <c r="DY62" s="171" t="str">
        <f>'回答結果（マスタ）'!DX62</f>
        <v>xsg-itou＠kddi.smartdrone.co.jp</v>
      </c>
      <c r="DZ62" s="170" t="str">
        <f>'回答結果（マスタ）'!DY62</f>
        <v>個人情報の取扱いに同意する</v>
      </c>
      <c r="EA62" s="170" t="str">
        <f>'回答結果（マスタ）'!DZ62</f>
        <v>著作権の取扱いに同意する</v>
      </c>
      <c r="EB62" s="170" t="str">
        <f>'回答結果（マスタ）'!EA62</f>
        <v>同意する</v>
      </c>
      <c r="EC62" s="170" t="str">
        <f>'回答結果（マスタ）'!EB62</f>
        <v>確認しました</v>
      </c>
    </row>
    <row r="63" spans="2:133" ht="75.650000000000006" customHeight="1" x14ac:dyDescent="0.55000000000000004">
      <c r="B63" s="139"/>
      <c r="C63" s="168">
        <f>'回答結果（マスタ）'!B63</f>
        <v>60</v>
      </c>
      <c r="D63" s="169">
        <f>'回答結果（マスタ）'!C63</f>
        <v>45320.955069444448</v>
      </c>
      <c r="E63" s="169">
        <f>'回答結果（マスタ）'!D63</f>
        <v>45320.969293981485</v>
      </c>
      <c r="F63" s="170" t="str">
        <f>'回答結果（マスタ）'!E63</f>
        <v>anonymous</v>
      </c>
      <c r="G63" s="170" t="str">
        <f>'回答結果（マスタ）'!F63</f>
        <v/>
      </c>
      <c r="H63" s="170" t="str">
        <f>'回答結果（マスタ）'!G63</f>
        <v/>
      </c>
      <c r="I63" s="171" t="str">
        <f>'回答結果（マスタ）'!H63</f>
        <v>KDDIスマートドローン株式会社</v>
      </c>
      <c r="J63" s="171" t="str">
        <f>'回答結果（マスタ）'!I63</f>
        <v>ケーディーディーアイスマートドローン</v>
      </c>
      <c r="K63" s="171" t="str">
        <f>'回答結果（マスタ）'!J63</f>
        <v>日本国</v>
      </c>
      <c r="L63" s="171" t="str">
        <f>'回答結果（マスタ）'!K63</f>
        <v>6010401165286</v>
      </c>
      <c r="M63" s="171" t="str">
        <f>'回答結果（マスタ）'!L63</f>
        <v>50⼈以下</v>
      </c>
      <c r="N63" s="171" t="str">
        <f>'回答結果（マスタ）'!M63</f>
        <v>5,000万円超１億円以下</v>
      </c>
      <c r="O63" s="171" t="str">
        <f>'回答結果（マスタ）'!N63</f>
        <v>東京都港区虎ノ門1丁目16番16号 虎ノ門1丁目MGビル 6F</v>
      </c>
      <c r="P63" s="171" t="str">
        <f>'回答結果（マスタ）'!O63</f>
        <v>https://kddi.smartdrone.co.jp/</v>
      </c>
      <c r="Q63" s="171" t="str">
        <f>'回答結果（マスタ）'!P63</f>
        <v>中央省庁（全省庁統一資格）;</v>
      </c>
      <c r="R63" s="171" t="str">
        <f>'回答結果（マスタ）'!Q63</f>
        <v>全国;</v>
      </c>
      <c r="S63" s="171" t="str">
        <f>'回答結果（マスタ）'!R63</f>
        <v>風力発電点検ソリューション</v>
      </c>
      <c r="T63" s="171" t="str">
        <f>'回答結果（マスタ）'!S63</f>
        <v/>
      </c>
      <c r="U63" s="171" t="str">
        <f>'回答結果（マスタ）'!T63</f>
        <v>風車のブレード点検は従来の3人1組のロープワークによる1日1基の点検を行う方法です。
ドローン風力発電点検ソリューションは、現状の課題である人手に頼った点検業務の安全性やコスト削減、作業効率向上、時間短縮を実現します。
①オートフライト撮影
　風力点検用オートフライトソフトにより、迅速かつ正確に風力タービンの状況を撮影します。
②損傷箇所解析
　損傷箇所はAI解析で自動スクリーニングを行い、ブレード点検の専門家が損傷レベルを解析。
③自動レポート作成
　損傷箇所のブレード上の位置と写真を自動でレポート作成します。</v>
      </c>
      <c r="V63" s="171" t="str">
        <f>'回答結果（マスタ）'!U63</f>
        <v>https://kddi.smartdrone.co.jp/solution/inspection/</v>
      </c>
      <c r="W63" s="171" t="str">
        <f>'回答結果（マスタ）'!V63</f>
        <v/>
      </c>
      <c r="X63" s="171" t="str">
        <f>'回答結果（マスタ）'!W63</f>
        <v/>
      </c>
      <c r="Y63" s="171" t="str">
        <f>'回答結果（マスタ）'!X63</f>
        <v>複数の要素技術により構成される</v>
      </c>
      <c r="Z63" s="171" t="str">
        <f>'回答結果（マスタ）'!Y63</f>
        <v/>
      </c>
      <c r="AA63" s="171" t="str">
        <f>'回答結果（マスタ）'!Z63</f>
        <v/>
      </c>
      <c r="AB63" s="171" t="str">
        <f>'回答結果（マスタ）'!AA63</f>
        <v/>
      </c>
      <c r="AC63" s="171" t="str">
        <f>'回答結果（マスタ）'!AB63</f>
        <v/>
      </c>
      <c r="AD63" s="171" t="str">
        <f>'回答結果（マスタ）'!AC63</f>
        <v>ドローン（DJI Matrice300RTK）</v>
      </c>
      <c r="AE63" s="171" t="str">
        <f>'回答結果（マスタ）'!AD63</f>
        <v/>
      </c>
      <c r="AF63" s="171" t="str">
        <f>'回答結果（マスタ）'!AE63</f>
        <v>DJI JAPAN株式会社</v>
      </c>
      <c r="AG63" s="171" t="str">
        <f>'回答結果（マスタ）'!AF63</f>
        <v>ディージェイアイジャパン</v>
      </c>
      <c r="AH63" s="171" t="str">
        <f>'回答結果（マスタ）'!AG63</f>
        <v>9120001179012</v>
      </c>
      <c r="AI63" s="171" t="str">
        <f>'回答結果（マスタ）'!AH63</f>
        <v>東京都港区港南１丁目２番７０号</v>
      </c>
      <c r="AJ63" s="170" t="str">
        <f>'回答結果（マスタ）'!AI63</f>
        <v>続けて回答する</v>
      </c>
      <c r="AK63" s="171" t="str">
        <f>'回答結果（マスタ）'!AJ63</f>
        <v>スマートドローンプラットフォーム</v>
      </c>
      <c r="AL63" s="171" t="str">
        <f>'回答結果（マスタ）'!AK63</f>
        <v/>
      </c>
      <c r="AM63" s="171" t="str">
        <f>'回答結果（マスタ）'!AL63</f>
        <v>KDDIスマートドローン株式会社</v>
      </c>
      <c r="AN63" s="171" t="str">
        <f>'回答結果（マスタ）'!AM63</f>
        <v>ケーディーディーアイスマートドローン</v>
      </c>
      <c r="AO63" s="171">
        <f>'回答結果（マスタ）'!AN63</f>
        <v>6010401165286</v>
      </c>
      <c r="AP63" s="171" t="str">
        <f>'回答結果（マスタ）'!AO63</f>
        <v>東京都港区虎ノ門1丁目16番16号</v>
      </c>
      <c r="AQ63" s="170" t="str">
        <f>'回答結果（マスタ）'!AP63</f>
        <v>次のセクションの回答へ進む</v>
      </c>
      <c r="AR63" s="171" t="str">
        <f>'回答結果（マスタ）'!AQ63</f>
        <v/>
      </c>
      <c r="AS63" s="171" t="str">
        <f>'回答結果（マスタ）'!AR63</f>
        <v/>
      </c>
      <c r="AT63" s="171" t="str">
        <f>'回答結果（マスタ）'!AS63</f>
        <v/>
      </c>
      <c r="AU63" s="171" t="str">
        <f>'回答結果（マスタ）'!AT63</f>
        <v/>
      </c>
      <c r="AV63" s="171" t="str">
        <f>'回答結果（マスタ）'!AU63</f>
        <v/>
      </c>
      <c r="AW63" s="171" t="str">
        <f>'回答結果（マスタ）'!AV63</f>
        <v/>
      </c>
      <c r="AX63" s="170" t="str">
        <f>'回答結果（マスタ）'!AW63</f>
        <v/>
      </c>
      <c r="AY63" s="171" t="str">
        <f>'回答結果（マスタ）'!AX63</f>
        <v/>
      </c>
      <c r="AZ63" s="171" t="str">
        <f>'回答結果（マスタ）'!AY63</f>
        <v/>
      </c>
      <c r="BA63" s="171" t="str">
        <f>'回答結果（マスタ）'!AZ63</f>
        <v/>
      </c>
      <c r="BB63" s="171" t="str">
        <f>'回答結果（マスタ）'!BA63</f>
        <v/>
      </c>
      <c r="BC63" s="171" t="str">
        <f>'回答結果（マスタ）'!BB63</f>
        <v/>
      </c>
      <c r="BD63" s="171" t="str">
        <f>'回答結果（マスタ）'!BC63</f>
        <v/>
      </c>
      <c r="BE63" s="170" t="str">
        <f>'回答結果（マスタ）'!BD63</f>
        <v/>
      </c>
      <c r="BF63" s="171" t="str">
        <f>'回答結果（マスタ）'!BE63</f>
        <v/>
      </c>
      <c r="BG63" s="171" t="str">
        <f>'回答結果（マスタ）'!BF63</f>
        <v/>
      </c>
      <c r="BH63" s="171" t="str">
        <f>'回答結果（マスタ）'!BG63</f>
        <v/>
      </c>
      <c r="BI63" s="171" t="str">
        <f>'回答結果（マスタ）'!BH63</f>
        <v/>
      </c>
      <c r="BJ63" s="171" t="str">
        <f>'回答結果（マスタ）'!BI63</f>
        <v/>
      </c>
      <c r="BK63" s="171" t="str">
        <f>'回答結果（マスタ）'!BJ63</f>
        <v/>
      </c>
      <c r="BL63" s="170" t="str">
        <f>'回答結果（マスタ）'!BK63</f>
        <v/>
      </c>
      <c r="BM63" s="171" t="str">
        <f>'回答結果（マスタ）'!BL63</f>
        <v/>
      </c>
      <c r="BN63" s="171" t="str">
        <f>'回答結果（マスタ）'!BM63</f>
        <v>有</v>
      </c>
      <c r="BO63" s="171" t="str">
        <f>'回答結果（マスタ）'!BN63</f>
        <v>建築物（家屋、事業所、工場、畜舎、倉庫、等）;設備（建築設備、水道設備、製造設備、防災設備、等）;土木構造物（道路、トンネル、橋梁、導管等の埋設物、等）;</v>
      </c>
      <c r="BP63" s="171" t="str">
        <f>'回答結果（マスタ）'!BO63</f>
        <v>静止画や動画データ;</v>
      </c>
      <c r="BQ63" s="171" t="str">
        <f>'回答結果（マスタ）'!BP63</f>
        <v>操作用機器（コントローラー）と観測機器（ドローン、移動ロボット、等）を無線接続し、現場の担当者により遠隔操作;</v>
      </c>
      <c r="BR63" s="171" t="str">
        <f>'回答結果（マスタ）'!BQ63</f>
        <v>レベル3：実装（製品・サービスとして提供されている）</v>
      </c>
      <c r="BS63" s="171" t="str">
        <f>'回答結果（マスタ）'!BR63</f>
        <v xml:space="preserve">対象物周囲をドローンがオートフライト撮影。プロポーショナルとドローン間の2.4G電波による飛行だけでなく、上空LTE電波を利用した、自動運行飛行を可能にする技術となります。この技術により、より安全性の高いドローン飛行を可能にします。
</v>
      </c>
      <c r="BT63" s="171" t="str">
        <f>'回答結果（マスタ）'!BS63</f>
        <v>サイズ　（展開時、プロペラなし）　　　810×670×430 mm（長さ×幅×高さ)
サイズ　（折りたたみ時、プロペラあり）430×420×430 mm（長さ×幅×高さ)
対角ホイールベース895 mm
重量（シングル下方ジンバル搭載時）
バッテリーなし：約3.77 kg
TB65バッテリー2個搭載時：約6.47 kg
シングル ジンバルダンパーの最大ペイロード　960 g
最大離陸重量　9.2 kg
動作周波数　2.4000～2.4835 GHz　5.150～5.250 GHz (CE: 5.170～5.250 GHz)　5.725～5.850 GHz
ホバリング精度（無風または微風）　垂直：±0.1 m（ビジョンポジショニング使用時）±0.5 m（GNSSポジショニング使用時）±0.1 m（RTKポジショニング使用時）
水平：±0.3 m（ビジョンポジショニング使用時）±1.5 m（GNSSポジショニング使用時）±0.1 m（RTKポジショニング使用時）
RTK測位精度 (RTK FIX)　1 cm + 1 ppm（水平方向）1.5 cm + 1 ppm（垂直方向）
最大角速度　ピッチ：300°/s　ヨー：100°/s
最大ピッチ角　30°　Nモード時および前方ビジョンシステム有効時：25°
最大上昇速度　6 m/s
最大下降速度（垂直）5 m/s
最大下降速度（チルト）7 m/s
最大水平速度　23 m/s
最大飛行高度　5000 m
最大風圧抵抗　12 m/s
最大飛行時間　55分</v>
      </c>
      <c r="BU63" s="171" t="str">
        <f>'回答結果（マスタ）'!BT63</f>
        <v xml:space="preserve">重量	828±5g
サイズ	167×135×161mm
保護等級	IP44
動作環境温度	-20℃〜50℃（温度測定は、-10℃〜50℃の場合のみ可能）
保管環境温度	-20℃～60℃
レーザー安全性	クラス1M（IEC60825-1:2014）
対応する機体	Matrice300 RTK
対応SDカード	microSDカード（最大容量：128GB、UHS-1 スピードクラス3が必要)
対応ファイルシステム	FAT32（≤ 32 GB）exFAT（&gt; 32 GB）
ズームカメラ
センサー	1/1.7インチCMOS、20 MP
レンズ	DFOV（対角視野）：66.6°〜4°
焦点距離：6.83〜119.94mm（判換算：31.7〜556.2mm）
絞り：F2.8〜F11（通常）、F1.6〜F11（夜間撮影）
フォーカス：1 m～∞（ワイド）、8 m～∞（望遠）
フォーカスモード	MF/AF-C/AF-S
露出モード	オート、マニュアル
露出補正	±3.0 （1/3ステップ）
測光モード	スポット測光、中央部重点測光
AEロック	対応
電子シャッタースピード	1〜1/8000秒
ISO感度	動画：100-25600
静止画：100-25600
動画解像度	3840×2160@30fps、1920×1080@30fps
動画フォーマット	MP4　動画字幕	対応
写真サイズ	5184 × 3888
写真フォーマット	JPEG
広角カメラ
センサー	1/2.3インチCMOS、12MP
レンズ	DFOV（対角視野）：82.9°
焦点距離：4.5mm（判換算：24mm）
絞り：F2.8
フォーカス：1m～∞
露出モード	オート
露出補正	±3.0（1/3ステップ）
測光モード	スポット測光、中央部重点測光
AEロック	対応
シャッタースピード	1〜1/8000秒
ISO感度	動画：100-25600
静止画：100-25600
動画解像度	1920×1080@30fps
動画フォーマット	MP4
動画字幕	対応
写真サイズ	4056 × 3040
写真フォーマット	JPEG
赤外線カメラ
センサー	非冷却VOxマイクロボロメータ
レンズ	DFOV（対角視野）：40.6°
焦点距離：13.5mm（判換算：58mm）
絞り：F1.0
フォーカス：5m～∞
デジタルズーム	1倍、2倍、4倍、8倍
動画解像度	640×512 @ 30Hz
動画フォーマット	MP4
画像解像度	640×512
画像のフォーマット	R-JPEG（16ビット）
画素ピッチ	12μm
スペクトル帯	8-14μm
温度分解能（NETD）	≤50 mK @ f/1.0
温度測定方法	スポット測定、エリア測定
シーン領域	-40℃〜150℃（高利得）
-40℃〜550℃（低利得）
温度警告	対応
FFC（フラットフィールド補正）	オート／マニュアル
パレット	White hot/Fulgurite/Iron Red/Hot Iron/Medical/Arctic/Rainbow 1/Rainbow 2/Tint/Black Hot
レーザー距離計
波長	905nm
測定範囲	3〜1200m（直径≥12 mの垂直面までの距離、反射率20%）
測定精度	± (0.2m + D×0.15%)Dは垂直面までの距離
</v>
      </c>
      <c r="BV63" s="171" t="str">
        <f>'回答結果（マスタ）'!BU63</f>
        <v>有</v>
      </c>
      <c r="BW63" s="171" t="str">
        <f>'回答結果（マスタ）'!BV63</f>
        <v>基準データと取得したデータとの差分分析をすることで、安全措置対策状況（設備の配置状況等）や安全衛生状態（施設の清掃状況等）、技術基準乖離状況（設備の性能等）、設計・施工状況（建築物や埋設物の設計図面への適合状況等）を把握;取得したデータの傾向を分析することで経年劣化（亀裂、傷、欠損、動作異常、異音、異常振動、温度異常、漏えい電流、漏えいガス、等）の予兆を検知;</v>
      </c>
      <c r="BX63" s="171" t="str">
        <f>'回答結果（マスタ）'!BW63</f>
        <v>レベル3：実装（製品・サービスとして提供されている）</v>
      </c>
      <c r="BY63" s="171" t="str">
        <f>'回答結果（マスタ）'!BX63</f>
        <v xml:space="preserve">ドローンのオートフライトを機能を利用し効率的な撮影を行ったのち、点検レポート作成までを自動化して効率的な点検業務を実現しております。
</v>
      </c>
      <c r="BZ63" s="171" t="str">
        <f>'回答結果（マスタ）'!BY63</f>
        <v>取得していない;</v>
      </c>
      <c r="CA63" s="171" t="str">
        <f>'回答結果（マスタ）'!BZ63</f>
        <v>両方取得していない</v>
      </c>
      <c r="CB63" s="171" t="str">
        <f>'回答結果（マスタ）'!CA63</f>
        <v/>
      </c>
      <c r="CC63" s="170" t="str">
        <f>'回答結果（マスタ）'!CB63</f>
        <v/>
      </c>
      <c r="CD63" s="171" t="str">
        <f>'回答結果（マスタ）'!CC63</f>
        <v/>
      </c>
      <c r="CE63" s="171" t="str">
        <f>'回答結果（マスタ）'!CD63</f>
        <v/>
      </c>
      <c r="CF63" s="171" t="str">
        <f>'回答結果（マスタ）'!CE63</f>
        <v>国内外発刊のガイドラインに準拠した脆弱性検査を実施している</v>
      </c>
      <c r="CG63" s="170" t="str">
        <f>'回答結果（マスタ）'!CF63</f>
        <v>ISO/IEC 27001 セキュリティ認証に準拠したアマゾン ウェブ サービスが運用するクラウド サーバー上にデータをアップロードし、保存・管理している。</v>
      </c>
      <c r="CH63" s="170" t="str">
        <f>'回答結果（マスタ）'!CG63</f>
        <v>非公開;</v>
      </c>
      <c r="CI63" s="170" t="str">
        <f>'回答結果（マスタ）'!CH63</f>
        <v/>
      </c>
      <c r="CJ63" s="170" t="str">
        <f>'回答結果（マスタ）'!CI63</f>
        <v/>
      </c>
      <c r="CK63" s="171" t="str">
        <f>'回答結果（マスタ）'!CJ63</f>
        <v>非公開</v>
      </c>
      <c r="CL63" s="171" t="str">
        <f>'回答結果（マスタ）'!CK63</f>
        <v>非公開</v>
      </c>
      <c r="CM63" s="170" t="str">
        <f>'回答結果（マスタ）'!CL63</f>
        <v>【管理者権限機能】一般ユーザから管理者権限へ昇格させる機能を有している、または、管理者権限で動作するように設計されている（例）ID管理システム、等;【データ等へのアクセス制御機能】データへのアクセスを制御するよう設計されている、また、システムやデバイスを制御する機能へのアクセスを制御するように設計されている（例）バックアップサービス、リカバリマネージャー、NAS、SAN、等;</v>
      </c>
      <c r="CN63" s="170" t="str">
        <f>'回答結果（マスタ）'!CM63</f>
        <v>非公開;</v>
      </c>
      <c r="CO63" s="170" t="str">
        <f>'回答結果（マスタ）'!CN63</f>
        <v>非公開;</v>
      </c>
      <c r="CP63" s="170" t="str">
        <f>'回答結果（マスタ）'!CO63</f>
        <v/>
      </c>
      <c r="CQ63" s="170" t="str">
        <f>'回答結果（マスタ）'!CP63</f>
        <v/>
      </c>
      <c r="CR63" s="170" t="str">
        <f>'回答結果（マスタ）'!CQ63</f>
        <v/>
      </c>
      <c r="CS63" s="170" t="str">
        <f>'回答結果（マスタ）'!CR63</f>
        <v/>
      </c>
      <c r="CT63" s="170" t="str">
        <f>'回答結果（マスタ）'!CS63</f>
        <v/>
      </c>
      <c r="CU63" s="170" t="str">
        <f>'回答結果（マスタ）'!CT63</f>
        <v/>
      </c>
      <c r="CV63" s="170" t="str">
        <f>'回答結果（マスタ）'!CU63</f>
        <v/>
      </c>
      <c r="CW63" s="171" t="str">
        <f>'回答結果（マスタ）'!CV63</f>
        <v>50件以上</v>
      </c>
      <c r="CX63" s="171" t="str">
        <f>'回答結果（マスタ）'!CW63</f>
        <v>10件以上</v>
      </c>
      <c r="CY63" s="171" t="str">
        <f>'回答結果（マスタ）'!CX63</f>
        <v xml:space="preserve">①銚子市
②先進的なドローン活用に欠かせない技術である「オートフライト（自律飛行）」。これを用いた実証実験を、洋上風力発電事業の「促進区域」となっている銚子市にて実施しました。銚子沖約3キロメートルにある洋上風力発電設備付近まで船舶で近づき、船上から点検用ドローンをハンドリリースし、「オートフライトソフト（ブレード点検自律飛行ソフト）」を用い1基 3ブレードを12方向から撮影・点検。従来のマンパワーでは1日1基程度しかできなかった作業を、およそ50分（移動含め90分）で完了するなど、点検スピードを飛躍的に向上させることに成功しました。
③参考URL
https://kddi.smartdrone.co.jp/case/004/
</v>
      </c>
      <c r="CZ63" s="171" t="str">
        <f>'回答結果（マスタ）'!CY63</f>
        <v/>
      </c>
      <c r="DA63" s="171" t="str">
        <f>'回答結果（マスタ）'!CZ63</f>
        <v/>
      </c>
      <c r="DB63" s="171" t="str">
        <f>'回答結果（マスタ）'!DA63</f>
        <v xml:space="preserve">■費用は要求仕様に応じて御見積となります。
■お問い合わせページ：https://urldefense.com/v3/__https://kddi.smartdrone.co.jp/contact-list/contact/__;!!N8Xdb1VRTUMlZeI!nTMRxKCl-1IlHUtKmgynvDZyQUMvfH08kiwr6DBSprFEP1meI1bVD4d7CfDkR887OGXwA_3uPlnE5itt-MErDRJH7zUc3vo$ </v>
      </c>
      <c r="DC63" s="171" t="str">
        <f>'回答結果（マスタ）'!DB63</f>
        <v/>
      </c>
      <c r="DD63" s="171" t="str">
        <f>'回答結果（マスタ）'!DC63</f>
        <v>無人航空機（ドローン、ラジコン機等）の安全な飛行のためのガイドライン（国土交通省）</v>
      </c>
      <c r="DE63" s="171" t="str">
        <f>'回答結果（マスタ）'!DD63</f>
        <v xml:space="preserve">■ドローンの飛行においては、「無人航空機（ドローン、ラジコン機等）の安全な飛行のためのガイドライン（国土交通省）」にもとづき、航空法および関係法令を遵守し、第三者に迷惑をかけることなく安全に飛行させることが必要です。
■お問い合わせページ：https://urldefense.com/v3/__https://kddi.smartdrone.co.jp/contact-list/contact/__;!!N8Xdb1VRTUMlZeI!nTMRxKCl-1IlHUtKmgynvDZyQUMvfH08kiwr6DBSprFEP1meI1bVD4d7CfDkR887OGXwA_3uPlnE5itt-MErDRJH7zUc3vo$ </v>
      </c>
      <c r="DF63" s="171" t="str">
        <f>'回答結果（マスタ）'!DE63</f>
        <v>①オートフライトソフト
ドローンの簡単な設定で各ブレードを4方向から撮影するルートを自動で作成し、自動で撮影を行います。オートフライトソフトにより、熟練したパイロットでなくても、より簡単に高画質の点検画像の自動撮影が可能となります。
②損傷箇所AI自動解析
大量に撮影した画像をAIによる自動解析を行うことで、損傷のある箇所が抽出可能となり、点検者は損傷箇所の損傷レベルを確認・登録するだけで、損傷箇所の管理が可能となります。
③自動レポート作成
損傷が発見された箇所/損傷レベル/損傷箇所の写真を自動でレポート作成します。これまで作業者などが行っていたレポート作成の負荷を大幅に軽減するとともに、迅速な点検結果の共有が可能です。</v>
      </c>
      <c r="DG63" s="171" t="str">
        <f>'回答結果（マスタ）'!DF63</f>
        <v>日本国の裁判所</v>
      </c>
      <c r="DH63" s="171" t="str">
        <f>'回答結果（マスタ）'!DG63</f>
        <v>日本法</v>
      </c>
      <c r="DI63" s="170" t="str">
        <f>'回答結果（マスタ）'!DH63</f>
        <v>はい</v>
      </c>
      <c r="DJ63" s="170" t="str">
        <f>'回答結果（マスタ）'!DI63</f>
        <v>はい</v>
      </c>
      <c r="DK63" s="171" t="str">
        <f>'回答結果（マスタ）'!DJ63</f>
        <v>KDDI スマートド ロ ーン ソリューションサービス基本要綱に準じる</v>
      </c>
      <c r="DL63" s="171" t="str">
        <f>'回答結果（マスタ）'!DK63</f>
        <v/>
      </c>
      <c r="DM63" s="171" t="str">
        <f>'回答結果（マスタ）'!DL63</f>
        <v/>
      </c>
      <c r="DN63" s="171" t="str">
        <f>'回答結果（マスタ）'!DM63</f>
        <v/>
      </c>
      <c r="DO63" s="171" t="str">
        <f>'回答結果（マスタ）'!DN63</f>
        <v/>
      </c>
      <c r="DP63" s="171" t="str">
        <f>'回答結果（マスタ）'!DO63</f>
        <v/>
      </c>
      <c r="DQ63" s="171" t="str">
        <f>'回答結果（マスタ）'!DP63</f>
        <v/>
      </c>
      <c r="DR63" s="171" t="str">
        <f>'回答結果（マスタ）'!DQ63</f>
        <v/>
      </c>
      <c r="DS63" s="171" t="str">
        <f>'回答結果（マスタ）'!DR63</f>
        <v/>
      </c>
      <c r="DT63" s="171" t="str">
        <f>'回答結果（マスタ）'!DS63</f>
        <v/>
      </c>
      <c r="DU63" s="171" t="str">
        <f>'回答結果（マスタ）'!DT63</f>
        <v/>
      </c>
      <c r="DV63" s="171" t="str">
        <f>'回答結果（マスタ）'!DU63</f>
        <v/>
      </c>
      <c r="DW63" s="171" t="str">
        <f>'回答結果（マスタ）'!DV63</f>
        <v>ソリューションビジネス推進1部　伊藤新吾</v>
      </c>
      <c r="DX63" s="171" t="str">
        <f>'回答結果（マスタ）'!DW63</f>
        <v>ソリューションビジネススイシン1ブ　イトウシンゴ</v>
      </c>
      <c r="DY63" s="171" t="str">
        <f>'回答結果（マスタ）'!DX63</f>
        <v>xsg-itou＠kddi.smartdrone.co.jp</v>
      </c>
      <c r="DZ63" s="170" t="str">
        <f>'回答結果（マスタ）'!DY63</f>
        <v>個人情報の取扱いに同意する</v>
      </c>
      <c r="EA63" s="170" t="str">
        <f>'回答結果（マスタ）'!DZ63</f>
        <v>著作権の取扱いに同意する</v>
      </c>
      <c r="EB63" s="170" t="str">
        <f>'回答結果（マスタ）'!EA63</f>
        <v>同意する</v>
      </c>
      <c r="EC63" s="170" t="str">
        <f>'回答結果（マスタ）'!EB63</f>
        <v>確認しました</v>
      </c>
    </row>
    <row r="64" spans="2:133" ht="75.650000000000006" customHeight="1" x14ac:dyDescent="0.55000000000000004">
      <c r="B64" s="139"/>
      <c r="C64" s="168">
        <f>'回答結果（マスタ）'!B64</f>
        <v>61</v>
      </c>
      <c r="D64" s="169">
        <f>'回答結果（マスタ）'!C64</f>
        <v>45321.36241898148</v>
      </c>
      <c r="E64" s="169">
        <f>'回答結果（マスタ）'!D64</f>
        <v>45321.378182870372</v>
      </c>
      <c r="F64" s="170" t="str">
        <f>'回答結果（マスタ）'!E64</f>
        <v>anonymous</v>
      </c>
      <c r="G64" s="170" t="str">
        <f>'回答結果（マスタ）'!F64</f>
        <v/>
      </c>
      <c r="H64" s="170" t="str">
        <f>'回答結果（マスタ）'!G64</f>
        <v/>
      </c>
      <c r="I64" s="171" t="str">
        <f>'回答結果（マスタ）'!H64</f>
        <v>株式会社ミラテクドローン</v>
      </c>
      <c r="J64" s="171" t="str">
        <f>'回答結果（マスタ）'!I64</f>
        <v>ミラテクドローン</v>
      </c>
      <c r="K64" s="171" t="str">
        <f>'回答結果（マスタ）'!J64</f>
        <v>日本国</v>
      </c>
      <c r="L64" s="171" t="str">
        <f>'回答結果（マスタ）'!K64</f>
        <v>6010701039462</v>
      </c>
      <c r="M64" s="171" t="str">
        <f>'回答結果（マスタ）'!L64</f>
        <v>50⼈以下</v>
      </c>
      <c r="N64" s="171" t="str">
        <f>'回答結果（マスタ）'!M64</f>
        <v>5,000万円超１億円以下</v>
      </c>
      <c r="O64" s="171" t="str">
        <f>'回答結果（マスタ）'!N64</f>
        <v>東京都品川区荏原１丁目２０番１０号</v>
      </c>
      <c r="P64" s="171" t="str">
        <f>'回答結果（マスタ）'!O64</f>
        <v>https://www.miratecdrone.co.jp/</v>
      </c>
      <c r="Q64" s="171" t="str">
        <f>'回答結果（マスタ）'!P64</f>
        <v>中央省庁（全省庁統一資格）;市区町村;</v>
      </c>
      <c r="R64" s="171" t="str">
        <f>'回答結果（マスタ）'!Q64</f>
        <v>全国;</v>
      </c>
      <c r="S64" s="171" t="str">
        <f>'回答結果（マスタ）'!R64</f>
        <v>たおれん棒</v>
      </c>
      <c r="T64" s="171" t="str">
        <f>'回答結果（マスタ）'!S64</f>
        <v>たおれん棒DX8</v>
      </c>
      <c r="U64" s="171" t="str">
        <f>'回答結果（マスタ）'!T64</f>
        <v>ドローン技術を応用した高所の設備点検支援ツールです。 
ロッドの正立を自動アシストします</v>
      </c>
      <c r="V64" s="171" t="str">
        <f>'回答結果（マスタ）'!U64</f>
        <v>https://www.multicopter.co.jp/projects-2</v>
      </c>
      <c r="W64" s="171" t="str">
        <f>'回答結果（マスタ）'!V64</f>
        <v/>
      </c>
      <c r="X64" s="171" t="str">
        <f>'回答結果（マスタ）'!W64</f>
        <v/>
      </c>
      <c r="Y64" s="171" t="str">
        <f>'回答結果（マスタ）'!X64</f>
        <v>１つの要素技術により構成される</v>
      </c>
      <c r="Z64" s="171" t="str">
        <f>'回答結果（マスタ）'!Y64</f>
        <v>株式会社空撮技研</v>
      </c>
      <c r="AA64" s="171" t="str">
        <f>'回答結果（マスタ）'!Z64</f>
        <v>クウサツギケン</v>
      </c>
      <c r="AB64" s="171" t="str">
        <f>'回答結果（マスタ）'!AA64</f>
        <v>3470001014783</v>
      </c>
      <c r="AC64" s="171" t="str">
        <f>'回答結果（マスタ）'!AB64</f>
        <v>香川県観音寺市大野原町萩原2351番地</v>
      </c>
      <c r="AD64" s="171" t="str">
        <f>'回答結果（マスタ）'!AC64</f>
        <v/>
      </c>
      <c r="AE64" s="171" t="str">
        <f>'回答結果（マスタ）'!AD64</f>
        <v/>
      </c>
      <c r="AF64" s="171" t="str">
        <f>'回答結果（マスタ）'!AE64</f>
        <v/>
      </c>
      <c r="AG64" s="171" t="str">
        <f>'回答結果（マスタ）'!AF64</f>
        <v/>
      </c>
      <c r="AH64" s="171" t="str">
        <f>'回答結果（マスタ）'!AG64</f>
        <v/>
      </c>
      <c r="AI64" s="171" t="str">
        <f>'回答結果（マスタ）'!AH64</f>
        <v/>
      </c>
      <c r="AJ64" s="170" t="str">
        <f>'回答結果（マスタ）'!AI64</f>
        <v/>
      </c>
      <c r="AK64" s="171" t="str">
        <f>'回答結果（マスタ）'!AJ64</f>
        <v/>
      </c>
      <c r="AL64" s="171" t="str">
        <f>'回答結果（マスタ）'!AK64</f>
        <v/>
      </c>
      <c r="AM64" s="171" t="str">
        <f>'回答結果（マスタ）'!AL64</f>
        <v/>
      </c>
      <c r="AN64" s="171" t="str">
        <f>'回答結果（マスタ）'!AM64</f>
        <v/>
      </c>
      <c r="AO64" s="171" t="str">
        <f>'回答結果（マスタ）'!AN64</f>
        <v/>
      </c>
      <c r="AP64" s="171" t="str">
        <f>'回答結果（マスタ）'!AO64</f>
        <v/>
      </c>
      <c r="AQ64" s="170" t="str">
        <f>'回答結果（マスタ）'!AP64</f>
        <v/>
      </c>
      <c r="AR64" s="171" t="str">
        <f>'回答結果（マスタ）'!AQ64</f>
        <v/>
      </c>
      <c r="AS64" s="171" t="str">
        <f>'回答結果（マスタ）'!AR64</f>
        <v/>
      </c>
      <c r="AT64" s="171" t="str">
        <f>'回答結果（マスタ）'!AS64</f>
        <v/>
      </c>
      <c r="AU64" s="171" t="str">
        <f>'回答結果（マスタ）'!AT64</f>
        <v/>
      </c>
      <c r="AV64" s="171" t="str">
        <f>'回答結果（マスタ）'!AU64</f>
        <v/>
      </c>
      <c r="AW64" s="171" t="str">
        <f>'回答結果（マスタ）'!AV64</f>
        <v/>
      </c>
      <c r="AX64" s="170" t="str">
        <f>'回答結果（マスタ）'!AW64</f>
        <v/>
      </c>
      <c r="AY64" s="171" t="str">
        <f>'回答結果（マスタ）'!AX64</f>
        <v/>
      </c>
      <c r="AZ64" s="171" t="str">
        <f>'回答結果（マスタ）'!AY64</f>
        <v/>
      </c>
      <c r="BA64" s="171" t="str">
        <f>'回答結果（マスタ）'!AZ64</f>
        <v/>
      </c>
      <c r="BB64" s="171" t="str">
        <f>'回答結果（マスタ）'!BA64</f>
        <v/>
      </c>
      <c r="BC64" s="171" t="str">
        <f>'回答結果（マスタ）'!BB64</f>
        <v/>
      </c>
      <c r="BD64" s="171" t="str">
        <f>'回答結果（マスタ）'!BC64</f>
        <v/>
      </c>
      <c r="BE64" s="170" t="str">
        <f>'回答結果（マスタ）'!BD64</f>
        <v/>
      </c>
      <c r="BF64" s="171" t="str">
        <f>'回答結果（マスタ）'!BE64</f>
        <v/>
      </c>
      <c r="BG64" s="171" t="str">
        <f>'回答結果（マスタ）'!BF64</f>
        <v/>
      </c>
      <c r="BH64" s="171" t="str">
        <f>'回答結果（マスタ）'!BG64</f>
        <v/>
      </c>
      <c r="BI64" s="171" t="str">
        <f>'回答結果（マスタ）'!BH64</f>
        <v/>
      </c>
      <c r="BJ64" s="171" t="str">
        <f>'回答結果（マスタ）'!BI64</f>
        <v/>
      </c>
      <c r="BK64" s="171" t="str">
        <f>'回答結果（マスタ）'!BJ64</f>
        <v/>
      </c>
      <c r="BL64" s="170" t="str">
        <f>'回答結果（マスタ）'!BK64</f>
        <v/>
      </c>
      <c r="BM64" s="171" t="str">
        <f>'回答結果（マスタ）'!BL64</f>
        <v/>
      </c>
      <c r="BN64" s="171" t="str">
        <f>'回答結果（マスタ）'!BM64</f>
        <v>有</v>
      </c>
      <c r="BO64" s="171" t="str">
        <f>'回答結果（マスタ）'!BN64</f>
        <v>土木構造物（道路、トンネル、橋梁、導管等の埋設物、等）;建築物（家屋、事業所、工場、畜舎、倉庫、等）;設備（建築設備、水道設備、製造設備、防災設備、等）;</v>
      </c>
      <c r="BP64" s="171" t="str">
        <f>'回答結果（マスタ）'!BO64</f>
        <v>静止画や動画データ;</v>
      </c>
      <c r="BQ64" s="171" t="str">
        <f>'回答結果（マスタ）'!BP64</f>
        <v>機器を確認対象の付近に一時的に設置（仮設）;</v>
      </c>
      <c r="BR64" s="171" t="str">
        <f>'回答結果（マスタ）'!BQ64</f>
        <v>レベル3：実装（製品・サービスとして提供されている）</v>
      </c>
      <c r="BS64" s="171" t="str">
        <f>'回答結果（マスタ）'!BR64</f>
        <v>ドローン等や高所作業車を持ち込めないような場所で安定して高所の対象物の静止画、動画を取得することが可能。ドローンの技術を用いて自立をします。</v>
      </c>
      <c r="BT64" s="171" t="str">
        <f>'回答結果（マスタ）'!BS64</f>
        <v>当該なし</v>
      </c>
      <c r="BU64" s="171" t="str">
        <f>'回答結果（マスタ）'!BT64</f>
        <v>使用推奨機器
DJI　DJI Pocket2
https://www.dji.com/jp/pocket-2</v>
      </c>
      <c r="BV64" s="171" t="str">
        <f>'回答結果（マスタ）'!BU64</f>
        <v>無</v>
      </c>
      <c r="BW64" s="171" t="str">
        <f>'回答結果（マスタ）'!BV64</f>
        <v/>
      </c>
      <c r="BX64" s="171" t="str">
        <f>'回答結果（マスタ）'!BW64</f>
        <v/>
      </c>
      <c r="BY64" s="171" t="str">
        <f>'回答結果（マスタ）'!BX64</f>
        <v/>
      </c>
      <c r="BZ64" s="171" t="str">
        <f>'回答結果（マスタ）'!BY64</f>
        <v>取得していない;</v>
      </c>
      <c r="CA64" s="171" t="str">
        <f>'回答結果（マスタ）'!BZ64</f>
        <v>両方取得していない</v>
      </c>
      <c r="CB64" s="171" t="str">
        <f>'回答結果（マスタ）'!CA64</f>
        <v/>
      </c>
      <c r="CC64" s="170" t="str">
        <f>'回答結果（マスタ）'!CB64</f>
        <v/>
      </c>
      <c r="CD64" s="171" t="str">
        <f>'回答結果（マスタ）'!CC64</f>
        <v/>
      </c>
      <c r="CE64" s="171" t="str">
        <f>'回答結果（マスタ）'!CD64</f>
        <v/>
      </c>
      <c r="CF64" s="171" t="str">
        <f>'回答結果（マスタ）'!CE64</f>
        <v>脆弱性検査を実施しておらず実施する予定もない</v>
      </c>
      <c r="CG64" s="170" t="str">
        <f>'回答結果（マスタ）'!CF64</f>
        <v/>
      </c>
      <c r="CH64" s="170" t="str">
        <f>'回答結果（マスタ）'!CG64</f>
        <v/>
      </c>
      <c r="CI64" s="170" t="str">
        <f>'回答結果（マスタ）'!CH64</f>
        <v/>
      </c>
      <c r="CJ64" s="170" t="str">
        <f>'回答結果（マスタ）'!CI64</f>
        <v>優先度の問題　※過去に重大なセキュリティインシデントが発生しておらず、脆弱性検査を実施する優先度が低い、等;</v>
      </c>
      <c r="CK64" s="171" t="str">
        <f>'回答結果（マスタ）'!CJ64</f>
        <v>データセンタに業務データを保存しない</v>
      </c>
      <c r="CL64" s="171" t="str">
        <f>'回答結果（マスタ）'!CK64</f>
        <v/>
      </c>
      <c r="CM64" s="170" t="str">
        <f>'回答結果（マスタ）'!CL64</f>
        <v>いずれの機能も有していない;</v>
      </c>
      <c r="CN64" s="170" t="str">
        <f>'回答結果（マスタ）'!CM64</f>
        <v>対策を実施していない;</v>
      </c>
      <c r="CO64" s="170" t="str">
        <f>'回答結果（マスタ）'!CN64</f>
        <v>対策を実施していない;</v>
      </c>
      <c r="CP64" s="170" t="str">
        <f>'回答結果（マスタ）'!CO64</f>
        <v>ソフトウェア・コンポーネントを管理していない</v>
      </c>
      <c r="CQ64" s="170" t="str">
        <f>'回答結果（マスタ）'!CP64</f>
        <v/>
      </c>
      <c r="CR64" s="170" t="str">
        <f>'回答結果（マスタ）'!CQ64</f>
        <v/>
      </c>
      <c r="CS64" s="170" t="str">
        <f>'回答結果（マスタ）'!CR64</f>
        <v/>
      </c>
      <c r="CT64" s="170" t="str">
        <f>'回答結果（マスタ）'!CS64</f>
        <v>対策を実施していない;</v>
      </c>
      <c r="CU64" s="170" t="str">
        <f>'回答結果（マスタ）'!CT64</f>
        <v>【継続的な改善を目的としたトレーニングの実施】継続的な改善を目的としたトレーニングを実施している（例）トレーニング結果を定量的な数値等で評価し、適宜トレーニング内容の改善を行いつつ、継続的にトレーニングを実施している、等;</v>
      </c>
      <c r="CV64" s="170" t="str">
        <f>'回答結果（マスタ）'!CU64</f>
        <v>いずれも実施していない;</v>
      </c>
      <c r="CW64" s="171" t="str">
        <f>'回答結果（マスタ）'!CV64</f>
        <v>5</v>
      </c>
      <c r="CX64" s="171" t="str">
        <f>'回答結果（マスタ）'!CW64</f>
        <v>0</v>
      </c>
      <c r="CY64" s="171" t="str">
        <f>'回答結果（マスタ）'!CX64</f>
        <v>閉所における天井取付機材の点検に利用</v>
      </c>
      <c r="CZ64" s="171" t="str">
        <f>'回答結果（マスタ）'!CY64</f>
        <v/>
      </c>
      <c r="DA64" s="171" t="str">
        <f>'回答結果（マスタ）'!CZ64</f>
        <v/>
      </c>
      <c r="DB64" s="171" t="str">
        <f>'回答結果（マスタ）'!DA64</f>
        <v>◯購入価格
　標準セット：455,000円（税抜）
　耐電圧セット：715,000円（税抜）
　※上記搭載カメラは別途</v>
      </c>
      <c r="DC64" s="171" t="str">
        <f>'回答結果（マスタ）'!DB64</f>
        <v xml:space="preserve">【発明の名称】自立姿勢を制御できるロッド装置
特許7090364
【発明の名称】自立できるロッド装置
特許7352314
</v>
      </c>
      <c r="DD64" s="171" t="str">
        <f>'回答結果（マスタ）'!DC64</f>
        <v/>
      </c>
      <c r="DE64" s="171" t="str">
        <f>'回答結果（マスタ）'!DD64</f>
        <v>風速２ｍ以下、気温０度～３５度、雨天使用不可</v>
      </c>
      <c r="DF64" s="171" t="str">
        <f>'回答結果（マスタ）'!DE64</f>
        <v/>
      </c>
      <c r="DG64" s="171" t="str">
        <f>'回答結果（マスタ）'!DF64</f>
        <v>日本国の裁判所</v>
      </c>
      <c r="DH64" s="171" t="str">
        <f>'回答結果（マスタ）'!DG64</f>
        <v>日本法</v>
      </c>
      <c r="DI64" s="170" t="str">
        <f>'回答結果（マスタ）'!DH64</f>
        <v>はい</v>
      </c>
      <c r="DJ64" s="170" t="str">
        <f>'回答結果（マスタ）'!DI64</f>
        <v>はい</v>
      </c>
      <c r="DK64" s="171" t="str">
        <f>'回答結果（マスタ）'!DJ64</f>
        <v>特段の定め無し</v>
      </c>
      <c r="DL64" s="171" t="str">
        <f>'回答結果（マスタ）'!DK64</f>
        <v/>
      </c>
      <c r="DM64" s="171" t="str">
        <f>'回答結果（マスタ）'!DL64</f>
        <v/>
      </c>
      <c r="DN64" s="171" t="str">
        <f>'回答結果（マスタ）'!DM64</f>
        <v/>
      </c>
      <c r="DO64" s="171" t="str">
        <f>'回答結果（マスタ）'!DN64</f>
        <v/>
      </c>
      <c r="DP64" s="171" t="str">
        <f>'回答結果（マスタ）'!DO64</f>
        <v/>
      </c>
      <c r="DQ64" s="171" t="str">
        <f>'回答結果（マスタ）'!DP64</f>
        <v/>
      </c>
      <c r="DR64" s="171" t="str">
        <f>'回答結果（マスタ）'!DQ64</f>
        <v/>
      </c>
      <c r="DS64" s="171" t="str">
        <f>'回答結果（マスタ）'!DR64</f>
        <v/>
      </c>
      <c r="DT64" s="171" t="str">
        <f>'回答結果（マスタ）'!DS64</f>
        <v/>
      </c>
      <c r="DU64" s="171" t="str">
        <f>'回答結果（マスタ）'!DT64</f>
        <v/>
      </c>
      <c r="DV64" s="171" t="str">
        <f>'回答結果（マスタ）'!DU64</f>
        <v/>
      </c>
      <c r="DW64" s="171" t="str">
        <f>'回答結果（マスタ）'!DV64</f>
        <v>事業戦略部　薮内　基博</v>
      </c>
      <c r="DX64" s="171" t="str">
        <f>'回答結果（マスタ）'!DW64</f>
        <v>ジギョウセンリャクブ　ヤブウチモトヒロ</v>
      </c>
      <c r="DY64" s="171" t="str">
        <f>'回答結果（マスタ）'!DX64</f>
        <v>会社：078-940-0307　平日9時～17時30分
info@miratecdrone.co.jp</v>
      </c>
      <c r="DZ64" s="170" t="str">
        <f>'回答結果（マスタ）'!DY64</f>
        <v>個人情報の取扱いに同意する</v>
      </c>
      <c r="EA64" s="170" t="str">
        <f>'回答結果（マスタ）'!DZ64</f>
        <v>著作権の取扱いに同意する</v>
      </c>
      <c r="EB64" s="170" t="str">
        <f>'回答結果（マスタ）'!EA64</f>
        <v>同意する</v>
      </c>
      <c r="EC64" s="170" t="str">
        <f>'回答結果（マスタ）'!EB64</f>
        <v>確認しました</v>
      </c>
    </row>
    <row r="65" spans="2:133" ht="75.650000000000006" customHeight="1" x14ac:dyDescent="0.55000000000000004">
      <c r="B65" s="139"/>
      <c r="C65" s="168">
        <f>'回答結果（マスタ）'!B65</f>
        <v>62</v>
      </c>
      <c r="D65" s="169">
        <f>'回答結果（マスタ）'!C65</f>
        <v>45321.381412037037</v>
      </c>
      <c r="E65" s="169">
        <f>'回答結果（マスタ）'!D65</f>
        <v>45321.392500000002</v>
      </c>
      <c r="F65" s="170" t="str">
        <f>'回答結果（マスタ）'!E65</f>
        <v>anonymous</v>
      </c>
      <c r="G65" s="170" t="str">
        <f>'回答結果（マスタ）'!F65</f>
        <v/>
      </c>
      <c r="H65" s="170" t="str">
        <f>'回答結果（マスタ）'!G65</f>
        <v/>
      </c>
      <c r="I65" s="171" t="str">
        <f>'回答結果（マスタ）'!H65</f>
        <v>株式会社ミラテクドローン</v>
      </c>
      <c r="J65" s="171" t="str">
        <f>'回答結果（マスタ）'!I65</f>
        <v>ミラテクドローン</v>
      </c>
      <c r="K65" s="171" t="str">
        <f>'回答結果（マスタ）'!J65</f>
        <v>日本国</v>
      </c>
      <c r="L65" s="171" t="str">
        <f>'回答結果（マスタ）'!K65</f>
        <v>6010701039462</v>
      </c>
      <c r="M65" s="171" t="str">
        <f>'回答結果（マスタ）'!L65</f>
        <v>50⼈以下</v>
      </c>
      <c r="N65" s="171" t="str">
        <f>'回答結果（マスタ）'!M65</f>
        <v>5,000万円超１億円以下</v>
      </c>
      <c r="O65" s="171" t="str">
        <f>'回答結果（マスタ）'!N65</f>
        <v>東京都品川区荏原１丁目２０番１０号</v>
      </c>
      <c r="P65" s="171" t="str">
        <f>'回答結果（マスタ）'!O65</f>
        <v>https://www.miratecdrone.co.jp/</v>
      </c>
      <c r="Q65" s="171" t="str">
        <f>'回答結果（マスタ）'!P65</f>
        <v>中央省庁（全省庁統一資格）;市区町村;</v>
      </c>
      <c r="R65" s="171" t="str">
        <f>'回答結果（マスタ）'!Q65</f>
        <v>全国;</v>
      </c>
      <c r="S65" s="171" t="str">
        <f>'回答結果（マスタ）'!R65</f>
        <v>ラインドローンシステム</v>
      </c>
      <c r="T65" s="171" t="str">
        <f>'回答結果（マスタ）'!S65</f>
        <v/>
      </c>
      <c r="U65" s="171" t="str">
        <f>'回答結果（マスタ）'!T65</f>
        <v>ドローンのフライアウェイを防止する装置
ドローンフライトが困難な場所においても安全にドローンを使って、
点検が可能です。</v>
      </c>
      <c r="V65" s="171" t="str">
        <f>'回答結果（マスタ）'!U65</f>
        <v>https://www.seibu-const.co.jp/technology/linedrone/index.html</v>
      </c>
      <c r="W65" s="171" t="str">
        <f>'回答結果（マスタ）'!V65</f>
        <v/>
      </c>
      <c r="X65" s="171" t="str">
        <f>'回答結果（マスタ）'!W65</f>
        <v>ＮＥＴＩＳ登録番号：KT-200065-A
登録年月日：2020/07/29
https://www.netis.mlit.go.jp/netis/pubsearch/dtlprint?regNo=KT-200065%20</v>
      </c>
      <c r="Y65" s="171" t="str">
        <f>'回答結果（マスタ）'!X65</f>
        <v>１つの要素技術により構成される</v>
      </c>
      <c r="Z65" s="171" t="str">
        <f>'回答結果（マスタ）'!Y65</f>
        <v>西武建設株式会社</v>
      </c>
      <c r="AA65" s="171" t="str">
        <f>'回答結果（マスタ）'!Z65</f>
        <v>セイブケンセツ</v>
      </c>
      <c r="AB65" s="171" t="str">
        <f>'回答結果（マスタ）'!AA65</f>
        <v>1011601003579</v>
      </c>
      <c r="AC65" s="171" t="str">
        <f>'回答結果（マスタ）'!AB65</f>
        <v xml:space="preserve">東京都江東区豊洲5丁目6番36号 </v>
      </c>
      <c r="AD65" s="171" t="str">
        <f>'回答結果（マスタ）'!AC65</f>
        <v/>
      </c>
      <c r="AE65" s="171" t="str">
        <f>'回答結果（マスタ）'!AD65</f>
        <v/>
      </c>
      <c r="AF65" s="171" t="str">
        <f>'回答結果（マスタ）'!AE65</f>
        <v/>
      </c>
      <c r="AG65" s="171" t="str">
        <f>'回答結果（マスタ）'!AF65</f>
        <v/>
      </c>
      <c r="AH65" s="171" t="str">
        <f>'回答結果（マスタ）'!AG65</f>
        <v/>
      </c>
      <c r="AI65" s="171" t="str">
        <f>'回答結果（マスタ）'!AH65</f>
        <v/>
      </c>
      <c r="AJ65" s="170" t="str">
        <f>'回答結果（マスタ）'!AI65</f>
        <v/>
      </c>
      <c r="AK65" s="171" t="str">
        <f>'回答結果（マスタ）'!AJ65</f>
        <v/>
      </c>
      <c r="AL65" s="171" t="str">
        <f>'回答結果（マスタ）'!AK65</f>
        <v/>
      </c>
      <c r="AM65" s="171" t="str">
        <f>'回答結果（マスタ）'!AL65</f>
        <v/>
      </c>
      <c r="AN65" s="171" t="str">
        <f>'回答結果（マスタ）'!AM65</f>
        <v/>
      </c>
      <c r="AO65" s="171" t="str">
        <f>'回答結果（マスタ）'!AN65</f>
        <v/>
      </c>
      <c r="AP65" s="171" t="str">
        <f>'回答結果（マスタ）'!AO65</f>
        <v/>
      </c>
      <c r="AQ65" s="170" t="str">
        <f>'回答結果（マスタ）'!AP65</f>
        <v/>
      </c>
      <c r="AR65" s="171" t="str">
        <f>'回答結果（マスタ）'!AQ65</f>
        <v/>
      </c>
      <c r="AS65" s="171" t="str">
        <f>'回答結果（マスタ）'!AR65</f>
        <v/>
      </c>
      <c r="AT65" s="171" t="str">
        <f>'回答結果（マスタ）'!AS65</f>
        <v/>
      </c>
      <c r="AU65" s="171" t="str">
        <f>'回答結果（マスタ）'!AT65</f>
        <v/>
      </c>
      <c r="AV65" s="171" t="str">
        <f>'回答結果（マスタ）'!AU65</f>
        <v/>
      </c>
      <c r="AW65" s="171" t="str">
        <f>'回答結果（マスタ）'!AV65</f>
        <v/>
      </c>
      <c r="AX65" s="170" t="str">
        <f>'回答結果（マスタ）'!AW65</f>
        <v/>
      </c>
      <c r="AY65" s="171" t="str">
        <f>'回答結果（マスタ）'!AX65</f>
        <v/>
      </c>
      <c r="AZ65" s="171" t="str">
        <f>'回答結果（マスタ）'!AY65</f>
        <v/>
      </c>
      <c r="BA65" s="171" t="str">
        <f>'回答結果（マスタ）'!AZ65</f>
        <v/>
      </c>
      <c r="BB65" s="171" t="str">
        <f>'回答結果（マスタ）'!BA65</f>
        <v/>
      </c>
      <c r="BC65" s="171" t="str">
        <f>'回答結果（マスタ）'!BB65</f>
        <v/>
      </c>
      <c r="BD65" s="171" t="str">
        <f>'回答結果（マスタ）'!BC65</f>
        <v/>
      </c>
      <c r="BE65" s="170" t="str">
        <f>'回答結果（マスタ）'!BD65</f>
        <v/>
      </c>
      <c r="BF65" s="171" t="str">
        <f>'回答結果（マスタ）'!BE65</f>
        <v/>
      </c>
      <c r="BG65" s="171" t="str">
        <f>'回答結果（マスタ）'!BF65</f>
        <v/>
      </c>
      <c r="BH65" s="171" t="str">
        <f>'回答結果（マスタ）'!BG65</f>
        <v/>
      </c>
      <c r="BI65" s="171" t="str">
        <f>'回答結果（マスタ）'!BH65</f>
        <v/>
      </c>
      <c r="BJ65" s="171" t="str">
        <f>'回答結果（マスタ）'!BI65</f>
        <v/>
      </c>
      <c r="BK65" s="171" t="str">
        <f>'回答結果（マスタ）'!BJ65</f>
        <v/>
      </c>
      <c r="BL65" s="170" t="str">
        <f>'回答結果（マスタ）'!BK65</f>
        <v/>
      </c>
      <c r="BM65" s="171" t="str">
        <f>'回答結果（マスタ）'!BL65</f>
        <v/>
      </c>
      <c r="BN65" s="171" t="str">
        <f>'回答結果（マスタ）'!BM65</f>
        <v>無</v>
      </c>
      <c r="BO65" s="171" t="str">
        <f>'回答結果（マスタ）'!BN65</f>
        <v/>
      </c>
      <c r="BP65" s="171" t="str">
        <f>'回答結果（マスタ）'!BO65</f>
        <v/>
      </c>
      <c r="BQ65" s="171" t="str">
        <f>'回答結果（マスタ）'!BP65</f>
        <v/>
      </c>
      <c r="BR65" s="171" t="str">
        <f>'回答結果（マスタ）'!BQ65</f>
        <v/>
      </c>
      <c r="BS65" s="171" t="str">
        <f>'回答結果（マスタ）'!BR65</f>
        <v/>
      </c>
      <c r="BT65" s="171" t="str">
        <f>'回答結果（マスタ）'!BS65</f>
        <v/>
      </c>
      <c r="BU65" s="171" t="str">
        <f>'回答結果（マスタ）'!BT65</f>
        <v/>
      </c>
      <c r="BV65" s="171" t="str">
        <f>'回答結果（マスタ）'!BU65</f>
        <v>無</v>
      </c>
      <c r="BW65" s="171" t="str">
        <f>'回答結果（マスタ）'!BV65</f>
        <v/>
      </c>
      <c r="BX65" s="171" t="str">
        <f>'回答結果（マスタ）'!BW65</f>
        <v/>
      </c>
      <c r="BY65" s="171" t="str">
        <f>'回答結果（マスタ）'!BX65</f>
        <v/>
      </c>
      <c r="BZ65" s="171" t="str">
        <f>'回答結果（マスタ）'!BY65</f>
        <v>取得していない;</v>
      </c>
      <c r="CA65" s="171" t="str">
        <f>'回答結果（マスタ）'!BZ65</f>
        <v>両方取得していない</v>
      </c>
      <c r="CB65" s="171" t="str">
        <f>'回答結果（マスタ）'!CA65</f>
        <v/>
      </c>
      <c r="CC65" s="170" t="str">
        <f>'回答結果（マスタ）'!CB65</f>
        <v/>
      </c>
      <c r="CD65" s="171" t="str">
        <f>'回答結果（マスタ）'!CC65</f>
        <v/>
      </c>
      <c r="CE65" s="171" t="str">
        <f>'回答結果（マスタ）'!CD65</f>
        <v/>
      </c>
      <c r="CF65" s="171" t="str">
        <f>'回答結果（マスタ）'!CE65</f>
        <v>脆弱性検査を実施しておらず実施する予定もない</v>
      </c>
      <c r="CG65" s="170" t="str">
        <f>'回答結果（マスタ）'!CF65</f>
        <v/>
      </c>
      <c r="CH65" s="170" t="str">
        <f>'回答結果（マスタ）'!CG65</f>
        <v/>
      </c>
      <c r="CI65" s="170" t="str">
        <f>'回答結果（マスタ）'!CH65</f>
        <v/>
      </c>
      <c r="CJ65" s="170" t="str">
        <f>'回答結果（マスタ）'!CI65</f>
        <v>優先度の問題　※過去に重大なセキュリティインシデントが発生しておらず、脆弱性検査を実施する優先度が低い、等;</v>
      </c>
      <c r="CK65" s="171" t="str">
        <f>'回答結果（マスタ）'!CJ65</f>
        <v>データセンタに業務データを保存しない</v>
      </c>
      <c r="CL65" s="171" t="str">
        <f>'回答結果（マスタ）'!CK65</f>
        <v/>
      </c>
      <c r="CM65" s="170" t="str">
        <f>'回答結果（マスタ）'!CL65</f>
        <v>いずれの機能も有していない;</v>
      </c>
      <c r="CN65" s="170" t="str">
        <f>'回答結果（マスタ）'!CM65</f>
        <v>対策を実施していない;</v>
      </c>
      <c r="CO65" s="170" t="str">
        <f>'回答結果（マスタ）'!CN65</f>
        <v>対策を実施していない;</v>
      </c>
      <c r="CP65" s="170" t="str">
        <f>'回答結果（マスタ）'!CO65</f>
        <v>ソフトウェア・コンポーネントを管理していない</v>
      </c>
      <c r="CQ65" s="170" t="str">
        <f>'回答結果（マスタ）'!CP65</f>
        <v/>
      </c>
      <c r="CR65" s="170" t="str">
        <f>'回答結果（マスタ）'!CQ65</f>
        <v/>
      </c>
      <c r="CS65" s="170" t="str">
        <f>'回答結果（マスタ）'!CR65</f>
        <v/>
      </c>
      <c r="CT65" s="170" t="str">
        <f>'回答結果（マスタ）'!CS65</f>
        <v>【人（要員）に関わる対策の実施（教育等）】セキュリティインシデントの発生時を想定して、対応方針・手順の策定、人材育成を実施している （例）対応計画や復旧計画の策定・評価、緊急時対応訓練、セキュリティ管理人材の育成研修プラットフォーム上のソフトウェアのセキュリティイベントを監視している、等;</v>
      </c>
      <c r="CU65" s="170" t="str">
        <f>'回答結果（マスタ）'!CT65</f>
        <v>【継続的な改善を目的としたトレーニングの実施】継続的な改善を目的としたトレーニングを実施している（例）トレーニング結果を定量的な数値等で評価し、適宜トレーニング内容の改善を行いつつ、継続的にトレーニングを実施している、等;</v>
      </c>
      <c r="CV65" s="170" t="str">
        <f>'回答結果（マスタ）'!CU65</f>
        <v>いずれも実施していない;</v>
      </c>
      <c r="CW65" s="171" t="str">
        <f>'回答結果（マスタ）'!CV65</f>
        <v>10</v>
      </c>
      <c r="CX65" s="171" t="str">
        <f>'回答結果（マスタ）'!CW65</f>
        <v>2</v>
      </c>
      <c r="CY65" s="171" t="str">
        <f>'回答結果（マスタ）'!CX65</f>
        <v>電車軌道付近でのドローンを用いた外壁点検を行う際に、フライアウェイを防止するために利用</v>
      </c>
      <c r="CZ65" s="171" t="str">
        <f>'回答結果（マスタ）'!CY65</f>
        <v>都市部での高層ビルのドローン外壁調査を行う際に使用</v>
      </c>
      <c r="DA65" s="171" t="str">
        <f>'回答結果（マスタ）'!CZ65</f>
        <v/>
      </c>
      <c r="DB65" s="171" t="str">
        <f>'回答結果（マスタ）'!DA65</f>
        <v xml:space="preserve">購入価格（税抜）2024年1月現在
　ラインドローンシステム：1,800,000円
　オプション：500,000円
　セイフティポート：1,400,000円
</v>
      </c>
      <c r="DC65" s="171" t="str">
        <f>'回答結果（マスタ）'!DB65</f>
        <v>名称：ドローンの飛行ガイド装置　特許第6953589号
名称：外壁点検方法　特許第6894995号
名称：外壁点検システム　特許第6877013号
名称：外壁点検システム　特許第6877723号</v>
      </c>
      <c r="DD65" s="171" t="str">
        <f>'回答結果（マスタ）'!DC65</f>
        <v/>
      </c>
      <c r="DE65" s="171" t="str">
        <f>'回答結果（マスタ）'!DD65</f>
        <v/>
      </c>
      <c r="DF65" s="171" t="str">
        <f>'回答結果（マスタ）'!DE65</f>
        <v>建物等の屋上と地上の 2 箇所をラインで結び、そのライン間を係留したドローンが飛行することで、物理的な飛行制限を設け、これまで危険とされてきた場所での安全なドローン飛行が可能になります。</v>
      </c>
      <c r="DG65" s="171" t="str">
        <f>'回答結果（マスタ）'!DF65</f>
        <v>日本国の裁判所</v>
      </c>
      <c r="DH65" s="171" t="str">
        <f>'回答結果（マスタ）'!DG65</f>
        <v>日本法</v>
      </c>
      <c r="DI65" s="170" t="str">
        <f>'回答結果（マスタ）'!DH65</f>
        <v>はい</v>
      </c>
      <c r="DJ65" s="170" t="str">
        <f>'回答結果（マスタ）'!DI65</f>
        <v>はい</v>
      </c>
      <c r="DK65" s="171" t="str">
        <f>'回答結果（マスタ）'!DJ65</f>
        <v>特段の定め無し</v>
      </c>
      <c r="DL65" s="171" t="str">
        <f>'回答結果（マスタ）'!DK65</f>
        <v/>
      </c>
      <c r="DM65" s="171" t="str">
        <f>'回答結果（マスタ）'!DL65</f>
        <v/>
      </c>
      <c r="DN65" s="171" t="str">
        <f>'回答結果（マスタ）'!DM65</f>
        <v/>
      </c>
      <c r="DO65" s="171" t="str">
        <f>'回答結果（マスタ）'!DN65</f>
        <v/>
      </c>
      <c r="DP65" s="171" t="str">
        <f>'回答結果（マスタ）'!DO65</f>
        <v/>
      </c>
      <c r="DQ65" s="171" t="str">
        <f>'回答結果（マスタ）'!DP65</f>
        <v/>
      </c>
      <c r="DR65" s="171" t="str">
        <f>'回答結果（マスタ）'!DQ65</f>
        <v/>
      </c>
      <c r="DS65" s="171" t="str">
        <f>'回答結果（マスタ）'!DR65</f>
        <v/>
      </c>
      <c r="DT65" s="171" t="str">
        <f>'回答結果（マスタ）'!DS65</f>
        <v/>
      </c>
      <c r="DU65" s="171" t="str">
        <f>'回答結果（マスタ）'!DT65</f>
        <v/>
      </c>
      <c r="DV65" s="171" t="str">
        <f>'回答結果（マスタ）'!DU65</f>
        <v/>
      </c>
      <c r="DW65" s="171" t="str">
        <f>'回答結果（マスタ）'!DV65</f>
        <v>事業戦略部　薮内基博</v>
      </c>
      <c r="DX65" s="171" t="str">
        <f>'回答結果（マスタ）'!DW65</f>
        <v>ジギョウセンリャクブ　ヤブウチモトヒロ</v>
      </c>
      <c r="DY65" s="171" t="str">
        <f>'回答結果（マスタ）'!DX65</f>
        <v>078-940-0307　平日9時～17時30分
info@miratcdrone.co.jp</v>
      </c>
      <c r="DZ65" s="170" t="str">
        <f>'回答結果（マスタ）'!DY65</f>
        <v>個人情報の取扱いに同意する</v>
      </c>
      <c r="EA65" s="170" t="str">
        <f>'回答結果（マスタ）'!DZ65</f>
        <v>著作権の取扱いに同意する</v>
      </c>
      <c r="EB65" s="170" t="str">
        <f>'回答結果（マスタ）'!EA65</f>
        <v>同意する</v>
      </c>
      <c r="EC65" s="170" t="str">
        <f>'回答結果（マスタ）'!EB65</f>
        <v>確認しました</v>
      </c>
    </row>
    <row r="66" spans="2:133" ht="75.650000000000006" customHeight="1" x14ac:dyDescent="0.55000000000000004">
      <c r="B66" s="139"/>
      <c r="C66" s="168">
        <f>'回答結果（マスタ）'!B66</f>
        <v>63</v>
      </c>
      <c r="D66" s="169">
        <f>'回答結果（マスタ）'!C66</f>
        <v>45322.67800925926</v>
      </c>
      <c r="E66" s="169">
        <f>'回答結果（マスタ）'!D66</f>
        <v>45322.711099537039</v>
      </c>
      <c r="F66" s="170" t="str">
        <f>'回答結果（マスタ）'!E66</f>
        <v>anonymous</v>
      </c>
      <c r="G66" s="170" t="str">
        <f>'回答結果（マスタ）'!F66</f>
        <v/>
      </c>
      <c r="H66" s="170" t="str">
        <f>'回答結果（マスタ）'!G66</f>
        <v/>
      </c>
      <c r="I66" s="171" t="str">
        <f>'回答結果（マスタ）'!H66</f>
        <v>一般社団法人 日本赤外線劣化診断技術普及協会</v>
      </c>
      <c r="J66" s="171" t="str">
        <f>'回答結果（マスタ）'!I66</f>
        <v>シャ）ニホンセキガイセンレッカシンダンギジュツフキュウキョウカイ</v>
      </c>
      <c r="K66" s="171" t="str">
        <f>'回答結果（マスタ）'!J66</f>
        <v>日本国</v>
      </c>
      <c r="L66" s="171">
        <f>'回答結果（マスタ）'!K66</f>
        <v>9011105005081</v>
      </c>
      <c r="M66" s="171" t="str">
        <f>'回答結果（マスタ）'!L66</f>
        <v>50⼈以下</v>
      </c>
      <c r="N66" s="171" t="str">
        <f>'回答結果（マスタ）'!M66</f>
        <v>5,000万円以下</v>
      </c>
      <c r="O66" s="171" t="str">
        <f>'回答結果（マスタ）'!N66</f>
        <v>東京都新宿区高田馬場3-2-14 天翔高田馬場ビル404</v>
      </c>
      <c r="P66" s="171" t="str">
        <f>'回答結果（マスタ）'!O66</f>
        <v>https://jaira.jp/</v>
      </c>
      <c r="Q66" s="171" t="str">
        <f>'回答結果（マスタ）'!P66</f>
        <v>中央省庁（全省庁統一資格）;</v>
      </c>
      <c r="R66" s="171" t="str">
        <f>'回答結果（マスタ）'!Q66</f>
        <v>全国;</v>
      </c>
      <c r="S66" s="171" t="str">
        <f>'回答結果（マスタ）'!R66</f>
        <v>赤外線調査劣化診断技術</v>
      </c>
      <c r="T66" s="171" t="str">
        <f>'回答結果（マスタ）'!S66</f>
        <v/>
      </c>
      <c r="U66" s="171" t="str">
        <f>'回答結果（マスタ）'!T66</f>
        <v>打診法に変わる赤外線法（赤外線カメラ技術）を利用して建築物を劣化診断する技術を普及する協会で、近年はドローンを利用しての技術を実証実験も続けている</v>
      </c>
      <c r="V66" s="171" t="str">
        <f>'回答結果（マスタ）'!U66</f>
        <v>https://jaira.jp/</v>
      </c>
      <c r="W66" s="171" t="str">
        <f>'回答結果（マスタ）'!V66</f>
        <v>赤外線法や赤外線カメラ利用の協会のガイドライン（協会会員用）
新技術工法や利用のシンポジウムを毎年発行（協会会員用）</v>
      </c>
      <c r="X66" s="171" t="str">
        <f>'回答結果（マスタ）'!W66</f>
        <v>特許 4448553</v>
      </c>
      <c r="Y66" s="171" t="str">
        <f>'回答結果（マスタ）'!X66</f>
        <v>１つの要素技術により構成される</v>
      </c>
      <c r="Z66" s="171" t="str">
        <f>'回答結果（マスタ）'!Y66</f>
        <v>一般社団法人 日本赤外線劣化診断技術普及協会</v>
      </c>
      <c r="AA66" s="171" t="str">
        <f>'回答結果（マスタ）'!Z66</f>
        <v>シャ）ニホンセキガイセンレッカシンダンフキュウキョウカイ</v>
      </c>
      <c r="AB66" s="171">
        <f>'回答結果（マスタ）'!AA66</f>
        <v>9011105005081</v>
      </c>
      <c r="AC66" s="171" t="str">
        <f>'回答結果（マスタ）'!AB66</f>
        <v>東京都新宿区高田馬場3-2-14 天翔高田馬場ビル404</v>
      </c>
      <c r="AD66" s="171" t="str">
        <f>'回答結果（マスタ）'!AC66</f>
        <v/>
      </c>
      <c r="AE66" s="171" t="str">
        <f>'回答結果（マスタ）'!AD66</f>
        <v/>
      </c>
      <c r="AF66" s="171" t="str">
        <f>'回答結果（マスタ）'!AE66</f>
        <v/>
      </c>
      <c r="AG66" s="171" t="str">
        <f>'回答結果（マスタ）'!AF66</f>
        <v/>
      </c>
      <c r="AH66" s="171" t="str">
        <f>'回答結果（マスタ）'!AG66</f>
        <v/>
      </c>
      <c r="AI66" s="171" t="str">
        <f>'回答結果（マスタ）'!AH66</f>
        <v/>
      </c>
      <c r="AJ66" s="170" t="str">
        <f>'回答結果（マスタ）'!AI66</f>
        <v/>
      </c>
      <c r="AK66" s="171" t="str">
        <f>'回答結果（マスタ）'!AJ66</f>
        <v/>
      </c>
      <c r="AL66" s="171" t="str">
        <f>'回答結果（マスタ）'!AK66</f>
        <v/>
      </c>
      <c r="AM66" s="171" t="str">
        <f>'回答結果（マスタ）'!AL66</f>
        <v/>
      </c>
      <c r="AN66" s="171" t="str">
        <f>'回答結果（マスタ）'!AM66</f>
        <v/>
      </c>
      <c r="AO66" s="171" t="str">
        <f>'回答結果（マスタ）'!AN66</f>
        <v/>
      </c>
      <c r="AP66" s="171" t="str">
        <f>'回答結果（マスタ）'!AO66</f>
        <v/>
      </c>
      <c r="AQ66" s="170" t="str">
        <f>'回答結果（マスタ）'!AP66</f>
        <v/>
      </c>
      <c r="AR66" s="171" t="str">
        <f>'回答結果（マスタ）'!AQ66</f>
        <v/>
      </c>
      <c r="AS66" s="171" t="str">
        <f>'回答結果（マスタ）'!AR66</f>
        <v/>
      </c>
      <c r="AT66" s="171" t="str">
        <f>'回答結果（マスタ）'!AS66</f>
        <v/>
      </c>
      <c r="AU66" s="171" t="str">
        <f>'回答結果（マスタ）'!AT66</f>
        <v/>
      </c>
      <c r="AV66" s="171" t="str">
        <f>'回答結果（マスタ）'!AU66</f>
        <v/>
      </c>
      <c r="AW66" s="171" t="str">
        <f>'回答結果（マスタ）'!AV66</f>
        <v/>
      </c>
      <c r="AX66" s="170" t="str">
        <f>'回答結果（マスタ）'!AW66</f>
        <v/>
      </c>
      <c r="AY66" s="171" t="str">
        <f>'回答結果（マスタ）'!AX66</f>
        <v/>
      </c>
      <c r="AZ66" s="171" t="str">
        <f>'回答結果（マスタ）'!AY66</f>
        <v/>
      </c>
      <c r="BA66" s="171" t="str">
        <f>'回答結果（マスタ）'!AZ66</f>
        <v/>
      </c>
      <c r="BB66" s="171" t="str">
        <f>'回答結果（マスタ）'!BA66</f>
        <v/>
      </c>
      <c r="BC66" s="171" t="str">
        <f>'回答結果（マスタ）'!BB66</f>
        <v/>
      </c>
      <c r="BD66" s="171" t="str">
        <f>'回答結果（マスタ）'!BC66</f>
        <v/>
      </c>
      <c r="BE66" s="170" t="str">
        <f>'回答結果（マスタ）'!BD66</f>
        <v/>
      </c>
      <c r="BF66" s="171" t="str">
        <f>'回答結果（マスタ）'!BE66</f>
        <v/>
      </c>
      <c r="BG66" s="171" t="str">
        <f>'回答結果（マスタ）'!BF66</f>
        <v/>
      </c>
      <c r="BH66" s="171" t="str">
        <f>'回答結果（マスタ）'!BG66</f>
        <v/>
      </c>
      <c r="BI66" s="171" t="str">
        <f>'回答結果（マスタ）'!BH66</f>
        <v/>
      </c>
      <c r="BJ66" s="171" t="str">
        <f>'回答結果（マスタ）'!BI66</f>
        <v/>
      </c>
      <c r="BK66" s="171" t="str">
        <f>'回答結果（マスタ）'!BJ66</f>
        <v/>
      </c>
      <c r="BL66" s="170" t="str">
        <f>'回答結果（マスタ）'!BK66</f>
        <v/>
      </c>
      <c r="BM66" s="171" t="str">
        <f>'回答結果（マスタ）'!BL66</f>
        <v/>
      </c>
      <c r="BN66" s="171" t="str">
        <f>'回答結果（マスタ）'!BM66</f>
        <v>有</v>
      </c>
      <c r="BO66" s="171" t="str">
        <f>'回答結果（マスタ）'!BN66</f>
        <v>土木構造物（道路、トンネル、橋梁、導管等の埋設物、等）;建築物（家屋、事業所、工場、畜舎、倉庫、等）;</v>
      </c>
      <c r="BP66" s="171" t="str">
        <f>'回答結果（マスタ）'!BO66</f>
        <v>静止画や動画データ;温度データ;赤外線画像データ;</v>
      </c>
      <c r="BQ66" s="171" t="str">
        <f>'回答結果（マスタ）'!BP66</f>
        <v>操作用機器（コントローラー）と観測機器（ドローン、移動ロボット、等）を無線接続し、現場の担当者により遠隔操作;機器を携帯または装備し、確認対象の付近に持ち込み;機器を確認対象の付近に一時的に設置（仮設）;</v>
      </c>
      <c r="BR66" s="171" t="str">
        <f>'回答結果（マスタ）'!BQ66</f>
        <v>レベル3：実装（製品・サービスとして提供されている）</v>
      </c>
      <c r="BS66" s="171" t="str">
        <f>'回答結果（マスタ）'!BR66</f>
        <v>赤外線カメラ、デジタルカメラを利用し、人による多点（三脚利用）やドローンなどを使い画像を収集し、建築物や法面の劣化診断をする。また、経年劣化を診断するため第三者評価ができるような基準点や診断方法を用いる。（特許取得済 https://jaira.jp/general_order/about_jaira.html）</v>
      </c>
      <c r="BT66" s="171" t="str">
        <f>'回答結果（マスタ）'!BS66</f>
        <v>主に業務用のドローンを利用。機種多数。30万画素以上の赤外線カメラを搭載させる。</v>
      </c>
      <c r="BU66" s="171" t="str">
        <f>'回答結果（マスタ）'!BT66</f>
        <v>主にファイラ、アビオ製の30万画素以上の精度を持つ赤外線カメラで望遠も使用する時がある</v>
      </c>
      <c r="BV66" s="171" t="str">
        <f>'回答結果（マスタ）'!BU66</f>
        <v>有</v>
      </c>
      <c r="BW66" s="171" t="str">
        <f>'回答結果（マスタ）'!BV66</f>
        <v>過去データと取得したデータとの差分分析をすることで、経年劣化状況（亀裂、傷、欠損、動作異常、異音、異常振動、温度異常、漏えい電流、漏えいガス、等）を検出;基準データと取得したデータとの差分分析をすることで、安全措置対策状況（設備の配置状況等）や安全衛生状態（施設の清掃状況等）、技術基準乖離状況（設備の性能等）、設計・施工状況（建築物や埋設物の設計図面への適合状況等）を把握;取得したデータの傾向を分析することで経年劣化（亀裂、傷、欠損、動作異常、異音、異常振動、温度異常、漏えい電流、漏えいガス、等）の予兆を検知;取得したデータの変化量を分析することで経年劣化状況（亀裂、傷、欠損、動作異常、異音、異常振動、温度異常、漏えい電流、漏えいガス、等）を検出;</v>
      </c>
      <c r="BX66" s="171" t="str">
        <f>'回答結果（マスタ）'!BW66</f>
        <v>レベル3：実装（製品・サービスとして提供されている）</v>
      </c>
      <c r="BY66" s="171" t="str">
        <f>'回答結果（マスタ）'!BX66</f>
        <v>ドローンや地上で撮影した画像を用いて建築物・施設や法面などの経年劣化の診断をする工法の講習の実施、新技術の実証実験などを全国の技術者でしている</v>
      </c>
      <c r="BZ66" s="171" t="str">
        <f>'回答結果（マスタ）'!BY66</f>
        <v>取得していない;</v>
      </c>
      <c r="CA66" s="171" t="str">
        <f>'回答結果（マスタ）'!BZ66</f>
        <v>両方取得していない</v>
      </c>
      <c r="CB66" s="171" t="str">
        <f>'回答結果（マスタ）'!CA66</f>
        <v/>
      </c>
      <c r="CC66" s="170" t="str">
        <f>'回答結果（マスタ）'!CB66</f>
        <v/>
      </c>
      <c r="CD66" s="171" t="str">
        <f>'回答結果（マスタ）'!CC66</f>
        <v/>
      </c>
      <c r="CE66" s="171" t="str">
        <f>'回答結果（マスタ）'!CD66</f>
        <v/>
      </c>
      <c r="CF66" s="171" t="str">
        <f>'回答結果（マスタ）'!CE66</f>
        <v>脆弱性検査を実施しておらず実施する予定もない</v>
      </c>
      <c r="CG66" s="170" t="str">
        <f>'回答結果（マスタ）'!CF66</f>
        <v/>
      </c>
      <c r="CH66" s="170" t="str">
        <f>'回答結果（マスタ）'!CG66</f>
        <v/>
      </c>
      <c r="CI66" s="170" t="str">
        <f>'回答結果（マスタ）'!CH66</f>
        <v/>
      </c>
      <c r="CJ66" s="170" t="str">
        <f>'回答結果（マスタ）'!CI66</f>
        <v>予算の制約　※脆弱性検査に充当する予算がない、等;人員の制約　※セキュリティに特化した部門がなく、脆弱性検査を実施する体制がない、等;</v>
      </c>
      <c r="CK66" s="171" t="str">
        <f>'回答結果（マスタ）'!CJ66</f>
        <v>協会内サーバ</v>
      </c>
      <c r="CL66" s="171" t="str">
        <f>'回答結果（マスタ）'!CK66</f>
        <v>特に検討していない</v>
      </c>
      <c r="CM66" s="170" t="str">
        <f>'回答結果（マスタ）'!CL66</f>
        <v>【ネットワーク制御・ウィルス対策に関する機能】ネットワーク制御・管理に関する機能やウィルス対策などのセキュリティに関する機能を有している（例）DNSリゾルバ、DNSサーバ、ウィルス対策ソフトウェア、暗号化ソフトウェア、等;</v>
      </c>
      <c r="CN66" s="170" t="str">
        <f>'回答結果（マスタ）'!CM66</f>
        <v>【付与する権限の最小化】ソフトウェア及びプラットフォームへのアクセス権はユーザーごとに必要最低限の範囲で付与し、重要な資産への不正アクセスを防止している（例）アクセス権管理専用のプラットフォームを使用し個々の管理者を識別している、等;</v>
      </c>
      <c r="CO66" s="170" t="str">
        <f>'回答結果（マスタ）'!CN66</f>
        <v>【付与する権限の最小化、アクセスレベルの設定】データ資産への不正なアクセスを防止するため、ユーザーに必要最小範囲へのアクセス権の付与や職掌権限にもとづく適切なアクセスレベルの設定を実施している（例）属性情報ベースのアクセス権制御（ABAC）等;</v>
      </c>
      <c r="CP66" s="170" t="str">
        <f>'回答結果（マスタ）'!CO66</f>
        <v>ソフトウェア・コンポーネントを管理していない</v>
      </c>
      <c r="CQ66" s="170" t="str">
        <f>'回答結果（マスタ）'!CP66</f>
        <v/>
      </c>
      <c r="CR66" s="170" t="str">
        <f>'回答結果（マスタ）'!CQ66</f>
        <v/>
      </c>
      <c r="CS66" s="170" t="str">
        <f>'回答結果（マスタ）'!CR66</f>
        <v/>
      </c>
      <c r="CT66" s="170" t="str">
        <f>'回答結果（マスタ）'!CS66</f>
        <v>【人（要員）に関わる対策の実施（教育等）】セキュリティインシデントの発生時を想定して、対応方針・手順の策定、人材育成を実施している （例）対応計画や復旧計画の策定・評価、緊急時対応訓練、セキュリティ管理人材の育成研修プラットフォーム上のソフトウェアのセキュリティイベントを監視している、等;</v>
      </c>
      <c r="CU66" s="170" t="str">
        <f>'回答結果（マスタ）'!CT66</f>
        <v>【継続的な改善を目的としたトレーニングの実施】継続的な改善を目的としたトレーニングを実施している（例）トレーニング結果を定量的な数値等で評価し、適宜トレーニング内容の改善を行いつつ、継続的にトレーニングを実施している、等;</v>
      </c>
      <c r="CV66" s="170" t="str">
        <f>'回答結果（マスタ）'!CU66</f>
        <v/>
      </c>
      <c r="CW66" s="171" t="str">
        <f>'回答結果（マスタ）'!CV66</f>
        <v>無数実施</v>
      </c>
      <c r="CX66" s="171" t="str">
        <f>'回答結果（マスタ）'!CW66</f>
        <v>無数実施</v>
      </c>
      <c r="CY66" s="171" t="str">
        <f>'回答結果（マスタ）'!CX66</f>
        <v>全国公共機関や自治体など</v>
      </c>
      <c r="CZ66" s="171" t="str">
        <f>'回答結果（マスタ）'!CY66</f>
        <v>特定建築物定期検査など</v>
      </c>
      <c r="DA66" s="171" t="str">
        <f>'回答結果（マスタ）'!CZ66</f>
        <v/>
      </c>
      <c r="DB66" s="171" t="str">
        <f>'回答結果（マスタ）'!DA66</f>
        <v/>
      </c>
      <c r="DC66" s="171" t="str">
        <f>'回答結果（マスタ）'!DB66</f>
        <v>特許4448553</v>
      </c>
      <c r="DD66" s="171" t="str">
        <f>'回答結果（マスタ）'!DC66</f>
        <v/>
      </c>
      <c r="DE66" s="171" t="str">
        <f>'回答結果（マスタ）'!DD66</f>
        <v/>
      </c>
      <c r="DF66" s="171" t="str">
        <f>'回答結果（マスタ）'!DE66</f>
        <v/>
      </c>
      <c r="DG66" s="171" t="str">
        <f>'回答結果（マスタ）'!DF66</f>
        <v>日本国の裁判所</v>
      </c>
      <c r="DH66" s="171" t="str">
        <f>'回答結果（マスタ）'!DG66</f>
        <v>日本法</v>
      </c>
      <c r="DI66" s="170" t="str">
        <f>'回答結果（マスタ）'!DH66</f>
        <v>はい</v>
      </c>
      <c r="DJ66" s="170" t="str">
        <f>'回答結果（マスタ）'!DI66</f>
        <v>はい</v>
      </c>
      <c r="DK66" s="171" t="str">
        <f>'回答結果（マスタ）'!DJ66</f>
        <v>特段の定め無し</v>
      </c>
      <c r="DL66" s="171" t="str">
        <f>'回答結果（マスタ）'!DK66</f>
        <v/>
      </c>
      <c r="DM66" s="171" t="str">
        <f>'回答結果（マスタ）'!DL66</f>
        <v/>
      </c>
      <c r="DN66" s="171" t="str">
        <f>'回答結果（マスタ）'!DM66</f>
        <v/>
      </c>
      <c r="DO66" s="171" t="str">
        <f>'回答結果（マスタ）'!DN66</f>
        <v/>
      </c>
      <c r="DP66" s="171" t="str">
        <f>'回答結果（マスタ）'!DO66</f>
        <v/>
      </c>
      <c r="DQ66" s="171" t="str">
        <f>'回答結果（マスタ）'!DP66</f>
        <v/>
      </c>
      <c r="DR66" s="171" t="str">
        <f>'回答結果（マスタ）'!DQ66</f>
        <v/>
      </c>
      <c r="DS66" s="171" t="str">
        <f>'回答結果（マスタ）'!DR66</f>
        <v/>
      </c>
      <c r="DT66" s="171" t="str">
        <f>'回答結果（マスタ）'!DS66</f>
        <v/>
      </c>
      <c r="DU66" s="171" t="str">
        <f>'回答結果（マスタ）'!DT66</f>
        <v/>
      </c>
      <c r="DV66" s="171" t="str">
        <f>'回答結果（マスタ）'!DU66</f>
        <v/>
      </c>
      <c r="DW66" s="171" t="str">
        <f>'回答結果（マスタ）'!DV66</f>
        <v>本部事務局　事務局長　田島勇</v>
      </c>
      <c r="DX66" s="171" t="str">
        <f>'回答結果（マスタ）'!DW66</f>
        <v>ホンブジムキョク　ジムキョクチョウ　タジマイサム</v>
      </c>
      <c r="DY66" s="171" t="str">
        <f>'回答結果（マスタ）'!DX66</f>
        <v>03-6908-7180　平日9時〜17時　tajima-i@jaira.jp</v>
      </c>
      <c r="DZ66" s="170" t="str">
        <f>'回答結果（マスタ）'!DY66</f>
        <v>個人情報の取扱いに同意する</v>
      </c>
      <c r="EA66" s="170" t="str">
        <f>'回答結果（マスタ）'!DZ66</f>
        <v>著作権の取扱いに同意する</v>
      </c>
      <c r="EB66" s="170" t="str">
        <f>'回答結果（マスタ）'!EA66</f>
        <v>同意する</v>
      </c>
      <c r="EC66" s="170" t="str">
        <f>'回答結果（マスタ）'!EB66</f>
        <v>確認しました</v>
      </c>
    </row>
    <row r="67" spans="2:133" s="105" customFormat="1" ht="75.650000000000006" customHeight="1" x14ac:dyDescent="0.55000000000000004">
      <c r="B67" s="162"/>
      <c r="C67" s="220">
        <f>'回答結果（マスタ）'!B67</f>
        <v>64</v>
      </c>
      <c r="D67" s="169">
        <f>'回答結果（マスタ）'!C67</f>
        <v>45330.774317129632</v>
      </c>
      <c r="E67" s="169">
        <f>'回答結果（マスタ）'!D67</f>
        <v>45330.791226851848</v>
      </c>
      <c r="F67" s="170" t="str">
        <f>'回答結果（マスタ）'!E67</f>
        <v>anonymous</v>
      </c>
      <c r="G67" s="170" t="str">
        <f>'回答結果（マスタ）'!F67</f>
        <v/>
      </c>
      <c r="H67" s="170" t="str">
        <f>'回答結果（マスタ）'!G67</f>
        <v/>
      </c>
      <c r="I67" s="170" t="str">
        <f>'回答結果（マスタ）'!H67</f>
        <v>TMES株式会社</v>
      </c>
      <c r="J67" s="170" t="str">
        <f>'回答結果（マスタ）'!I67</f>
        <v>ティーメス</v>
      </c>
      <c r="K67" s="170" t="str">
        <f>'回答結果（マスタ）'!J67</f>
        <v>日本国</v>
      </c>
      <c r="L67" s="170">
        <f>'回答結果（マスタ）'!K67</f>
        <v>7011101020284</v>
      </c>
      <c r="M67" s="170" t="str">
        <f>'回答結果（マスタ）'!L67</f>
        <v>300⼈超</v>
      </c>
      <c r="N67" s="170" t="str">
        <f>'回答結果（マスタ）'!M67</f>
        <v>３億円超</v>
      </c>
      <c r="O67" s="170" t="str">
        <f>'回答結果（マスタ）'!N67</f>
        <v>東京都港区芝浦4丁目13-23 MS芝浦ビル8F</v>
      </c>
      <c r="P67" s="170" t="str">
        <f>'回答結果（マスタ）'!O67</f>
        <v>https://www.tm-es.co.jp/</v>
      </c>
      <c r="Q67" s="170" t="str">
        <f>'回答結果（マスタ）'!P67</f>
        <v>都道府県;中央省庁（全省庁統一資格）;市区町村;</v>
      </c>
      <c r="R67" s="170" t="str">
        <f>'回答結果（マスタ）'!Q67</f>
        <v>全国;</v>
      </c>
      <c r="S67" s="170" t="str">
        <f>'回答結果（マスタ）'!R67</f>
        <v>保守メンテナンス事業</v>
      </c>
      <c r="T67" s="170" t="str">
        <f>'回答結果（マスタ）'!S67</f>
        <v/>
      </c>
      <c r="U67" s="170" t="str">
        <f>'回答結果（マスタ）'!T67</f>
        <v>機械設備・電気設備・通信設備・防災設備・昇降機設備・その他建築付帯設備・クリーンルーム設備・給排水設備等の設備全体の高度管理・運転管理・維持管理ならびに、設備の設計・施工及び付帯工事・コンサルタント業務等の設備総合管理</v>
      </c>
      <c r="V67" s="170" t="str">
        <f>'回答結果（マスタ）'!U67</f>
        <v>https://www.tm-es.co.jp/solutions/products/</v>
      </c>
      <c r="W67" s="170" t="str">
        <f>'回答結果（マスタ）'!V67</f>
        <v/>
      </c>
      <c r="X67" s="170" t="str">
        <f>'回答結果（マスタ）'!W67</f>
        <v>ISO 9001/14001</v>
      </c>
      <c r="Y67" s="170" t="str">
        <f>'回答結果（マスタ）'!X67</f>
        <v>複数の要素技術により構成される</v>
      </c>
      <c r="Z67" s="170" t="str">
        <f>'回答結果（マスタ）'!Y67</f>
        <v/>
      </c>
      <c r="AA67" s="170" t="str">
        <f>'回答結果（マスタ）'!Z67</f>
        <v/>
      </c>
      <c r="AB67" s="170" t="str">
        <f>'回答結果（マスタ）'!AA67</f>
        <v/>
      </c>
      <c r="AC67" s="170" t="str">
        <f>'回答結果（マスタ）'!AB67</f>
        <v/>
      </c>
      <c r="AD67" s="170" t="str">
        <f>'回答結果（マスタ）'!AC67</f>
        <v>LiLz Gauge</v>
      </c>
      <c r="AE67" s="170" t="str">
        <f>'回答結果（マスタ）'!AD67</f>
        <v/>
      </c>
      <c r="AF67" s="170" t="str">
        <f>'回答結果（マスタ）'!AE67</f>
        <v>LCAM-L11, LCAM-B11, LC-T10J</v>
      </c>
      <c r="AG67" s="170" t="str">
        <f>'回答結果（マスタ）'!AF67</f>
        <v>リルズ</v>
      </c>
      <c r="AH67" s="170">
        <f>'回答結果（マスタ）'!AG67</f>
        <v>1360001022733</v>
      </c>
      <c r="AI67" s="170" t="str">
        <f>'回答結果（マスタ）'!AH67</f>
        <v>沖縄県宜野湾市我如古２丁目３番７号２Ｆ</v>
      </c>
      <c r="AJ67" s="170" t="str">
        <f>'回答結果（マスタ）'!AI67</f>
        <v>次のセクションの回答へ進む</v>
      </c>
      <c r="AK67" s="170" t="str">
        <f>'回答結果（マスタ）'!AJ67</f>
        <v/>
      </c>
      <c r="AL67" s="170" t="str">
        <f>'回答結果（マスタ）'!AK67</f>
        <v/>
      </c>
      <c r="AM67" s="170" t="str">
        <f>'回答結果（マスタ）'!AL67</f>
        <v/>
      </c>
      <c r="AN67" s="170" t="str">
        <f>'回答結果（マスタ）'!AM67</f>
        <v/>
      </c>
      <c r="AO67" s="170" t="str">
        <f>'回答結果（マスタ）'!AN67</f>
        <v/>
      </c>
      <c r="AP67" s="170" t="str">
        <f>'回答結果（マスタ）'!AO67</f>
        <v/>
      </c>
      <c r="AQ67" s="170" t="str">
        <f>'回答結果（マスタ）'!AP67</f>
        <v/>
      </c>
      <c r="AR67" s="170" t="str">
        <f>'回答結果（マスタ）'!AQ67</f>
        <v/>
      </c>
      <c r="AS67" s="170" t="str">
        <f>'回答結果（マスタ）'!AR67</f>
        <v/>
      </c>
      <c r="AT67" s="170" t="str">
        <f>'回答結果（マスタ）'!AS67</f>
        <v/>
      </c>
      <c r="AU67" s="170" t="str">
        <f>'回答結果（マスタ）'!AT67</f>
        <v/>
      </c>
      <c r="AV67" s="170" t="str">
        <f>'回答結果（マスタ）'!AU67</f>
        <v/>
      </c>
      <c r="AW67" s="170" t="str">
        <f>'回答結果（マスタ）'!AV67</f>
        <v/>
      </c>
      <c r="AX67" s="170" t="str">
        <f>'回答結果（マスタ）'!AW67</f>
        <v/>
      </c>
      <c r="AY67" s="170" t="str">
        <f>'回答結果（マスタ）'!AX67</f>
        <v/>
      </c>
      <c r="AZ67" s="170" t="str">
        <f>'回答結果（マスタ）'!AY67</f>
        <v/>
      </c>
      <c r="BA67" s="170" t="str">
        <f>'回答結果（マスタ）'!AZ67</f>
        <v/>
      </c>
      <c r="BB67" s="170" t="str">
        <f>'回答結果（マスタ）'!BA67</f>
        <v/>
      </c>
      <c r="BC67" s="170" t="str">
        <f>'回答結果（マスタ）'!BB67</f>
        <v/>
      </c>
      <c r="BD67" s="170" t="str">
        <f>'回答結果（マスタ）'!BC67</f>
        <v/>
      </c>
      <c r="BE67" s="170" t="str">
        <f>'回答結果（マスタ）'!BD67</f>
        <v/>
      </c>
      <c r="BF67" s="170" t="str">
        <f>'回答結果（マスタ）'!BE67</f>
        <v/>
      </c>
      <c r="BG67" s="170" t="str">
        <f>'回答結果（マスタ）'!BF67</f>
        <v/>
      </c>
      <c r="BH67" s="170" t="str">
        <f>'回答結果（マスタ）'!BG67</f>
        <v/>
      </c>
      <c r="BI67" s="170" t="str">
        <f>'回答結果（マスタ）'!BH67</f>
        <v/>
      </c>
      <c r="BJ67" s="170" t="str">
        <f>'回答結果（マスタ）'!BI67</f>
        <v/>
      </c>
      <c r="BK67" s="170" t="str">
        <f>'回答結果（マスタ）'!BJ67</f>
        <v/>
      </c>
      <c r="BL67" s="170" t="str">
        <f>'回答結果（マスタ）'!BK67</f>
        <v/>
      </c>
      <c r="BM67" s="170" t="str">
        <f>'回答結果（マスタ）'!BL67</f>
        <v/>
      </c>
      <c r="BN67" s="170" t="str">
        <f>'回答結果（マスタ）'!BM67</f>
        <v>有</v>
      </c>
      <c r="BO67" s="170" t="str">
        <f>'回答結果（マスタ）'!BN67</f>
        <v>設備（建築設備、水道設備、製造設備、防災設備、等）;土木構造物（道路、トンネル、橋梁、導管等の埋設物、等）;建築物（家屋、事業所、工場、畜舎、倉庫、等）;家畜・野生動物（牛、豚、鹿、めん羊、ねずみ、等）;</v>
      </c>
      <c r="BP67" s="170" t="str">
        <f>'回答結果（マスタ）'!BO67</f>
        <v>静止画や動画データ;温度データ;振動データ;圧力データ（液体、気体、等）;流量データ（液体、気体、等）;電流データ;電磁波（赤外線、紫外線、等）データ;加速度データ;アナログ計器に表示されるデータは全て取得可能;</v>
      </c>
      <c r="BQ67" s="170" t="str">
        <f>'回答結果（マスタ）'!BP67</f>
        <v>機器を確認対象の付近に設置（常設）;機器を確認対象の付近に一時的に設置（仮設）;</v>
      </c>
      <c r="BR67" s="170" t="str">
        <f>'回答結果（マスタ）'!BQ67</f>
        <v>レベル3：実装（製品・サービスとして提供されている）</v>
      </c>
      <c r="BS67" s="170" t="str">
        <f>'回答結果（マスタ）'!BR67</f>
        <v>・ 低消費電力定点カメラによる設備画像の取得
・ 画像解析と機械学習で計器の値を読み取り、アラートを通知</v>
      </c>
      <c r="BT67" s="170" t="str">
        <f>'回答結果（マスタ）'!BS67</f>
        <v>定点設置のため移動しない</v>
      </c>
      <c r="BU67" s="170" t="str">
        <f>'回答結果（マスタ）'!BT67</f>
        <v>通信方式    Bluetooth 5.0/LTE Cat.1
上り（Uplink）  単体で動作
下り（Downlink）    BLE-LTE Router経由
外形寸法    125.5 x 139.9 x 24.5mm(最薄部は13.5mm)
重さ  約360g
初期設定    iOSアプリ
カメラ解像度  3段階（2592x1936/1296x960/640x480）
レンズ 標準レンズ＋外付け望遠レンズ（別途購入）
フラッシュ   遠隔・中距離用（x6, x3）、近接用（x1）
露出補正    EV-3〜EV+3
内部電源    リチウムイオン電池
外部電源    マグネット充電方式
連続動作時間  1日3回撮影で3年程度持続（解像度による）
防水・防塵   IP65
使用温度範囲  -10℃〜50℃
使用湿度範囲  20％〜80％
難焼性 主に素材としてPC UL94 V0を採用</v>
      </c>
      <c r="BV67" s="170" t="str">
        <f>'回答結果（マスタ）'!BU67</f>
        <v>有</v>
      </c>
      <c r="BW67" s="170" t="str">
        <f>'回答結果（マスタ）'!BV67</f>
        <v>取得したデータの傾向を分析することで経年劣化（亀裂、傷、欠損、動作異常、異音、異常振動、温度異常、漏えい電流、漏えいガス、等）の予兆を検知;</v>
      </c>
      <c r="BX67" s="170" t="str">
        <f>'回答結果（マスタ）'!BW67</f>
        <v>レベル3：実装（製品・サービスとして提供されている）</v>
      </c>
      <c r="BY67" s="170" t="str">
        <f>'回答結果（マスタ）'!BX67</f>
        <v>撮影された画像をクラウド上で解析及び機械学習にて計器の値を読み取り
データ化して傾向管理を行い、閾値を設けアラートで通知</v>
      </c>
      <c r="BZ67" s="170" t="str">
        <f>'回答結果（マスタ）'!BY67</f>
        <v>ISO/IEC 27001認証;</v>
      </c>
      <c r="CA67" s="170" t="str">
        <f>'回答結果（マスタ）'!BZ67</f>
        <v>両方取得していない</v>
      </c>
      <c r="CB67" s="170" t="str">
        <f>'回答結果（マスタ）'!CA67</f>
        <v/>
      </c>
      <c r="CC67" s="170" t="str">
        <f>'回答結果（マスタ）'!CB67</f>
        <v/>
      </c>
      <c r="CD67" s="170" t="str">
        <f>'回答結果（マスタ）'!CC67</f>
        <v/>
      </c>
      <c r="CE67" s="170" t="str">
        <f>'回答結果（マスタ）'!CD67</f>
        <v>無し</v>
      </c>
      <c r="CF67" s="170" t="str">
        <f>'回答結果（マスタ）'!CE67</f>
        <v>国内外発刊のガイドラインに準拠した脆弱性検査を実施している</v>
      </c>
      <c r="CG67" s="170" t="str">
        <f>'回答結果（マスタ）'!CF67</f>
        <v>OWASP Top 10</v>
      </c>
      <c r="CH67" s="170" t="str">
        <f>'回答結果（マスタ）'!CG67</f>
        <v>ストレステスト　※必要以上の負荷を発生させ、正常に動作するか（隠れた欠陥がないか）を確認する;脆弱性スキャン　※パッチの適用状況等を診断する;ペネトレーションテスト　※疑似的な攻撃を試みることで攻撃への耐性を確認する;静的アプリケーション・セキュリティ・テスト　※ソースコードのコーディングを分析し、脆弱性を検出する;動的アプリケーション・セキュリティ・テスト　※実行されるアプリケーションに対し、攻撃を仕掛け、脆弱性を検出する;コードレビュー　※ソースコードをレビューすることで（脆弱性を含む）不具合を検出する;ファジングテスト　※無効なデータや予期しないデータを入力することで、例外的な状況を発生させ、挙動を確認する;</v>
      </c>
      <c r="CI67" s="170" t="str">
        <f>'回答結果（マスタ）'!CH67</f>
        <v/>
      </c>
      <c r="CJ67" s="170" t="str">
        <f>'回答結果（マスタ）'!CI67</f>
        <v/>
      </c>
      <c r="CK67" s="170" t="str">
        <f>'回答結果（マスタ）'!CJ67</f>
        <v>日本国内のデータセンタ</v>
      </c>
      <c r="CL67" s="170" t="str">
        <f>'回答結果（マスタ）'!CK67</f>
        <v>クラウド基盤はMicrosoft Azure (国内リージョン) を採用し、物理的セキュリティはMicrosoft Azureの基準に準拠</v>
      </c>
      <c r="CM67" s="170" t="str">
        <f>'回答結果（マスタ）'!CL67</f>
        <v>【管理者権限機能】一般ユーザから管理者権限へ昇格させる機能を有している、または、管理者権限で動作するように設計されている（例）ID管理システム、等;【データ等へのアクセス制御機能】データへのアクセスを制御するよう設計されている、また、システムやデバイスを制御する機能へのアクセスを制御するように設計されている（例）バックアップサービス、リカバリマネージャー、NAS、SAN、等;</v>
      </c>
      <c r="CN67" s="170" t="str">
        <f>'回答結果（マスタ）'!CM67</f>
        <v>【アクセス権限管理】ソフトウェア及びプラットフォームのユーザーに対し認証機能を使用し、ユーザーごとに扱うデータのトランザクションに係るリスクを踏まえ、アクセス権限を管理している（例）多要素認証機能、シングルサインオン機能、等;【アクセス元の識別、対処】ソフトウェア及びプラットフォームにアクセスするサービスごとに識別・認証し、システム内での通信や情報のやり取りが正当なサービスやアプリケーションとの間で行われ不正なアクセスや通信を防止するよう管理している;【付与する権限の最小化】ソフトウェア及びプラットフォームへのアクセス権はユーザーごとに必要最低限の範囲で付与し、重要な資産への不正アクセスを防止している（例）アクセス権管理専用のプラットフォームを使用し個々の管理者を識別している、等;【ネットワークの保護】ソフトウェア、プラットフォーム及び関連データへの直接アクセスを最小限に抑えるため、ネットワークを保護している（例）インターネットと社内基幹系業務システムとの分離（ネットワーク分離）、プロキシの利用、SDP（Software Defined Perimeter）の利用、ファイアウォールの利用、リモートアクセス管理の実施、等;</v>
      </c>
      <c r="CO67" s="170" t="str">
        <f>'回答結果（マスタ）'!CN67</f>
        <v>【データ（資産）の特定、ラベル付け・保護】データ資産の特定、重要度と影響で分類、管理ポリシーの策定を実施の上、データ侵害への対応（例：暗号化制御、データ難読化対応等）、攻撃時の回復手順策定を実施している;【付与する権限の最小化、アクセスレベルの設定】データ資産への不正なアクセスを防止するため、ユーザーに必要最小範囲へのアクセス権の付与や職掌権限にもとづく適切なアクセスレベルの設定を実施している（例）属性情報ベースのアクセス権制御（ABAC）等;【データの暗号化】ローカルストレージ上で保存され外部へ送信されるデータに対して、不正アクセスを防止するための認証、暗号化を施している。また、デバイスへの物理的なセキュリティの確保、損傷ファイルのリカバリ手順の策定、構成管理などを実施している;【通信の暗号化】ネットワークに対する不正な接続を防止するための適切な対策を実施している。また、データを送受信するにあたり、脆弱性の少ないプロトコルを使用している（例）TLS 1.3プロトコルの利用 等;【データのバックアップ】障害発生時、迅速な復旧作業が可能となるよう障害時対応計画を策定し、その有効性を確認している。また、データ消失等の事態に備え、バックアップ及びリストアの仕組みを実装し、その有効性を確認している;</v>
      </c>
      <c r="CP67" s="170" t="str">
        <f>'回答結果（マスタ）'!CO67</f>
        <v>ソフトウェア・コンポーネントを管理している</v>
      </c>
      <c r="CQ67" s="170" t="str">
        <f>'回答結果（マスタ）'!CP67</f>
        <v/>
      </c>
      <c r="CR67" s="170" t="str">
        <f>'回答結果（マスタ）'!CQ67</f>
        <v/>
      </c>
      <c r="CS67" s="170" t="str">
        <f>'回答結果（マスタ）'!CR67</f>
        <v/>
      </c>
      <c r="CT67" s="170" t="str">
        <f>'回答結果（マスタ）'!CS67</f>
        <v/>
      </c>
      <c r="CU67" s="170" t="str">
        <f>'回答結果（マスタ）'!CT67</f>
        <v/>
      </c>
      <c r="CV67" s="170" t="str">
        <f>'回答結果（マスタ）'!CU67</f>
        <v/>
      </c>
      <c r="CW67" s="170" t="str">
        <f>'回答結果（マスタ）'!CV67</f>
        <v>200件以上（アカウント数）</v>
      </c>
      <c r="CX67" s="170" t="str">
        <f>'回答結果（マスタ）'!CW67</f>
        <v>5件以上</v>
      </c>
      <c r="CY67" s="170" t="str">
        <f>'回答結果（マスタ）'!CX67</f>
        <v>① 発注者
ヤクルト本社
② 概要
CEタンクのガス残量および圧力管理で導入
③ 参考URL
https://lilz.jp/news/casestudy-yakult/
④ 投資対効果
毎日45分かかる点検を省略</v>
      </c>
      <c r="CZ67" s="170" t="str">
        <f>'回答結果（マスタ）'!CY67</f>
        <v>① 発注者
山陰酸素工業
② 概要
ガス配送先のガス残量の把握
③ 参考URL
https://lilz.jp/news/casestudy-saninsanso/
④ 投資対効果
毎月1726kmの移動コストを大幅削減</v>
      </c>
      <c r="DA67" s="170" t="str">
        <f>'回答結果（マスタ）'!CZ67</f>
        <v xml:space="preserve">① 発注者
あきた美郷づくり
② 概要
温泉施設の源泉管理で導入
③ 参考URL
https://lilz.jp/news/casestudy-20221024/
④ 投資対効果
1日40分かかる点検を1分に短縮
</v>
      </c>
      <c r="DB67" s="170" t="str">
        <f>'回答結果（マスタ）'!DA67</f>
        <v>オープン価格</v>
      </c>
      <c r="DC67" s="170" t="str">
        <f>'回答結果（マスタ）'!DB67</f>
        <v>① 点検対象画像送信システム、点検対象画像送信方法及びプログラム
特願2023-525277   
② 計器読み取りシステム、計器読み取り方法及び計器読み取りプログラム
特願2022-142637   
③ 計器読み取りシステム、計器読み取り方法、計器読み取りプログラム、撮像装置、撮像方法、及び撮像プログラム
特願2019-043219   
④ 点検対象画像送信システム、点検対象画像送信方法及びプログラム
特願2022-514834</v>
      </c>
      <c r="DD67" s="170" t="str">
        <f>'回答結果（マスタ）'!DC67</f>
        <v>無し</v>
      </c>
      <c r="DE67" s="170" t="str">
        <f>'回答結果（マスタ）'!DD67</f>
        <v>・ LTEの電波が入る場所で使用可能
・ 現行機は防爆仕様でない
※ 防爆仕様の機器も別途開発しており、2024年3月販売予定</v>
      </c>
      <c r="DF67" s="170" t="str">
        <f>'回答結果（マスタ）'!DE67</f>
        <v>【表彰】
ASPIC IoT・AI・クラウドアワード2021 ベンチャーグランプリ
フクオカベンチャーマーケット(FVM)大賞2021
第6回「JEITA ベンチャー賞」
Microsoft for Startups
CEATEC AWARD 2019
【掲載】
・ 月刊「計装」8月号 "製油所における自主保安の効率化及び
     信頼性向上／早期異常検知への取り組み" ENEOS様による寄稿
・ 日本経済産業新聞  https://nlab.ws.hosei.ac.jp/post-3862/
・ 電波新聞、加賀工業日報、鉄鋼新聞、日刊産業新聞に掲載実績あり
・ 株式会社オーム社発行　「設備と管理」（2022年2月号他多数掲載）　
【アピール】
① 電源・ネットワーク工事不要で点検をリモート化
1日3回撮影で約3年連続動作するLTE搭載IoTカメラ（LiLz Cam）※1により、電源・ネットワーク工事不要で目視の点検を簡単にリモート化できます。遠距離にある点検場所や、高所タンクや天井裏などの危険場所など、今すぐ効率化することができます。
② 1つの画像から複数の計器を自動で読み取り
カメラで撮影した画像から同時に複数の計器を自動読み取りすることができます。計器が何個あっても費用は同じなのでコスト最適化にも貢献します。アナログメーターなどの計器値は、画像解析と機械学習によりデジタル値として表示※2され、簡単に結果確認や修正が可能です。
③ APIで簡単外部連携
APIを利用して「計器の値」や、「カメラが撮影した画像」などのデータを取得できます。現在のご利用中の設備管理システムなどと連携することで設備データの統合管理によるさらなる効率化が可能です。</v>
      </c>
      <c r="DG67" s="170" t="str">
        <f>'回答結果（マスタ）'!DF67</f>
        <v>日本国の裁判所</v>
      </c>
      <c r="DH67" s="170" t="str">
        <f>'回答結果（マスタ）'!DG67</f>
        <v>日本法</v>
      </c>
      <c r="DI67" s="170" t="str">
        <f>'回答結果（マスタ）'!DH67</f>
        <v>はい</v>
      </c>
      <c r="DJ67" s="170" t="str">
        <f>'回答結果（マスタ）'!DI67</f>
        <v>はい</v>
      </c>
      <c r="DK67" s="170" t="str">
        <f>'回答結果（マスタ）'!DJ67</f>
        <v>消費者契約法の適用その他の理由により当社が登録ユーザーに対して損害賠償責任を負う場合においても、当社の賠償責任は、損害の事由が生じた時点から遡って過去3ヶ月の期間に登録ユーザーから現実に受領した本サービスの利用料金の総額を上限とします。</v>
      </c>
      <c r="DL67" s="170" t="str">
        <f>'回答結果（マスタ）'!DK67</f>
        <v/>
      </c>
      <c r="DM67" s="170" t="str">
        <f>'回答結果（マスタ）'!DL67</f>
        <v/>
      </c>
      <c r="DN67" s="170" t="str">
        <f>'回答結果（マスタ）'!DM67</f>
        <v/>
      </c>
      <c r="DO67" s="170" t="str">
        <f>'回答結果（マスタ）'!DN67</f>
        <v/>
      </c>
      <c r="DP67" s="170" t="str">
        <f>'回答結果（マスタ）'!DO67</f>
        <v/>
      </c>
      <c r="DQ67" s="170" t="str">
        <f>'回答結果（マスタ）'!DP67</f>
        <v/>
      </c>
      <c r="DR67" s="170" t="str">
        <f>'回答結果（マスタ）'!DQ67</f>
        <v/>
      </c>
      <c r="DS67" s="170" t="str">
        <f>'回答結果（マスタ）'!DR67</f>
        <v/>
      </c>
      <c r="DT67" s="170" t="str">
        <f>'回答結果（マスタ）'!DS67</f>
        <v/>
      </c>
      <c r="DU67" s="170" t="str">
        <f>'回答結果（マスタ）'!DT67</f>
        <v/>
      </c>
      <c r="DV67" s="170" t="str">
        <f>'回答結果（マスタ）'!DU67</f>
        <v/>
      </c>
      <c r="DW67" s="170" t="str">
        <f>'回答結果（マスタ）'!DV67</f>
        <v>営業本部　営業開発部　小林　正一</v>
      </c>
      <c r="DX67" s="170" t="str">
        <f>'回答結果（マスタ）'!DW67</f>
        <v>エイギョウホンブ　エイギョウカイハツブ　コバヤシ　ショウイチ</v>
      </c>
      <c r="DY67" s="170" t="str">
        <f>'回答結果（マスタ）'!DX67</f>
        <v>03-6453-6389
平日8:45-17:30
shoichi_kobayashi@tte-net.com</v>
      </c>
      <c r="DZ67" s="170" t="str">
        <f>'回答結果（マスタ）'!DY67</f>
        <v>個人情報の取扱いに同意する</v>
      </c>
      <c r="EA67" s="170" t="str">
        <f>'回答結果（マスタ）'!DZ67</f>
        <v>著作権の取扱いに同意する</v>
      </c>
      <c r="EB67" s="170" t="str">
        <f>'回答結果（マスタ）'!EA67</f>
        <v>同意する</v>
      </c>
      <c r="EC67" s="170" t="str">
        <f>'回答結果（マスタ）'!EB67</f>
        <v>確認しました</v>
      </c>
    </row>
    <row r="68" spans="2:133" ht="75.650000000000006" customHeight="1" x14ac:dyDescent="0.55000000000000004">
      <c r="B68" s="139"/>
      <c r="C68" s="168">
        <f>'回答結果（マスタ）'!B68</f>
        <v>65</v>
      </c>
      <c r="D68" s="169">
        <f>'回答結果（マスタ）'!C68</f>
        <v>45332.450173611112</v>
      </c>
      <c r="E68" s="169">
        <f>'回答結果（マスタ）'!D68</f>
        <v>45332.484861111108</v>
      </c>
      <c r="F68" s="170" t="str">
        <f>'回答結果（マスタ）'!E68</f>
        <v>anonymous</v>
      </c>
      <c r="G68" s="170" t="str">
        <f>'回答結果（マスタ）'!F68</f>
        <v/>
      </c>
      <c r="H68" s="170" t="str">
        <f>'回答結果（マスタ）'!G68</f>
        <v/>
      </c>
      <c r="I68" s="171" t="str">
        <f>'回答結果（マスタ）'!H68</f>
        <v>株式会社アイシン</v>
      </c>
      <c r="J68" s="171" t="str">
        <f>'回答結果（マスタ）'!I68</f>
        <v>アイシン</v>
      </c>
      <c r="K68" s="171" t="str">
        <f>'回答結果（マスタ）'!J68</f>
        <v>日本国</v>
      </c>
      <c r="L68" s="171" t="str">
        <f>'回答結果（マスタ）'!K68</f>
        <v>6180301013611</v>
      </c>
      <c r="M68" s="171" t="str">
        <f>'回答結果（マスタ）'!L68</f>
        <v>300⼈超</v>
      </c>
      <c r="N68" s="171" t="str">
        <f>'回答結果（マスタ）'!M68</f>
        <v>３億円超</v>
      </c>
      <c r="O68" s="171" t="str">
        <f>'回答結果（マスタ）'!N68</f>
        <v>愛知県刈谷市朝日町二丁目1番地</v>
      </c>
      <c r="P68" s="171" t="str">
        <f>'回答結果（マスタ）'!O68</f>
        <v>https://www.aisin.com/jp/</v>
      </c>
      <c r="Q68" s="171" t="str">
        <f>'回答結果（マスタ）'!P68</f>
        <v>市区町村;</v>
      </c>
      <c r="R68" s="171" t="str">
        <f>'回答結果（マスタ）'!Q68</f>
        <v>全国;</v>
      </c>
      <c r="S68" s="171" t="str">
        <f>'回答結果（マスタ）'!R68</f>
        <v>みちログ</v>
      </c>
      <c r="T68" s="171" t="str">
        <f>'回答結果（マスタ）'!S68</f>
        <v/>
      </c>
      <c r="U68" s="171" t="str">
        <f>'回答結果（マスタ）'!T68</f>
        <v>車両で収集した走行データや車載カメラで撮影した画像をもとにポットホールなどの道路の異常を検知して、補修に向けた計画支援、対策実施につなげる道路維持管理のトータルサービス</v>
      </c>
      <c r="V68" s="171" t="str">
        <f>'回答結果（マスタ）'!U68</f>
        <v>https://www.aisin.com/jp/news/2023/005858.html, https://www.aisin.com/jp/aithink/style/blog/005399.html</v>
      </c>
      <c r="W68" s="171" t="str">
        <f>'回答結果（マスタ）'!V68</f>
        <v/>
      </c>
      <c r="X68" s="171" t="str">
        <f>'回答結果（マスタ）'!W68</f>
        <v/>
      </c>
      <c r="Y68" s="171" t="str">
        <f>'回答結果（マスタ）'!X68</f>
        <v>複数の要素技術により構成される</v>
      </c>
      <c r="Z68" s="171" t="str">
        <f>'回答結果（マスタ）'!Y68</f>
        <v/>
      </c>
      <c r="AA68" s="171" t="str">
        <f>'回答結果（マスタ）'!Z68</f>
        <v/>
      </c>
      <c r="AB68" s="171" t="str">
        <f>'回答結果（マスタ）'!AA68</f>
        <v/>
      </c>
      <c r="AC68" s="171" t="str">
        <f>'回答結果（マスタ）'!AB68</f>
        <v/>
      </c>
      <c r="AD68" s="171" t="str">
        <f>'回答結果（マスタ）'!AC68</f>
        <v>詳細につきましては、別途お問い合わせいただく形でお願いしたく存じます。</v>
      </c>
      <c r="AE68" s="171" t="str">
        <f>'回答結果（マスタ）'!AD68</f>
        <v/>
      </c>
      <c r="AF68" s="171" t="str">
        <f>'回答結果（マスタ）'!AE68</f>
        <v>詳細につきましては、別途お問い合わせいただく形でお願いしたく存じます。</v>
      </c>
      <c r="AG68" s="171" t="str">
        <f>'回答結果（マスタ）'!AF68</f>
        <v>詳細につきましては、別途お問い合わせいただく形でお願いしたく存じます。</v>
      </c>
      <c r="AH68" s="171" t="str">
        <f>'回答結果（マスタ）'!AG68</f>
        <v>詳細につきましては、別途お問い合わせいただく形でお願いしたく存じます。</v>
      </c>
      <c r="AI68" s="171" t="str">
        <f>'回答結果（マスタ）'!AH68</f>
        <v>詳細につきましては、別途お問い合わせいただく形でお願いしたく存じます。</v>
      </c>
      <c r="AJ68" s="170" t="str">
        <f>'回答結果（マスタ）'!AI68</f>
        <v>次のセクションの回答へ進む</v>
      </c>
      <c r="AK68" s="171" t="str">
        <f>'回答結果（マスタ）'!AJ68</f>
        <v/>
      </c>
      <c r="AL68" s="171" t="str">
        <f>'回答結果（マスタ）'!AK68</f>
        <v/>
      </c>
      <c r="AM68" s="171" t="str">
        <f>'回答結果（マスタ）'!AL68</f>
        <v/>
      </c>
      <c r="AN68" s="171" t="str">
        <f>'回答結果（マスタ）'!AM68</f>
        <v/>
      </c>
      <c r="AO68" s="171" t="str">
        <f>'回答結果（マスタ）'!AN68</f>
        <v/>
      </c>
      <c r="AP68" s="171" t="str">
        <f>'回答結果（マスタ）'!AO68</f>
        <v/>
      </c>
      <c r="AQ68" s="170" t="str">
        <f>'回答結果（マスタ）'!AP68</f>
        <v/>
      </c>
      <c r="AR68" s="171" t="str">
        <f>'回答結果（マスタ）'!AQ68</f>
        <v/>
      </c>
      <c r="AS68" s="171" t="str">
        <f>'回答結果（マスタ）'!AR68</f>
        <v/>
      </c>
      <c r="AT68" s="171" t="str">
        <f>'回答結果（マスタ）'!AS68</f>
        <v/>
      </c>
      <c r="AU68" s="171" t="str">
        <f>'回答結果（マスタ）'!AT68</f>
        <v/>
      </c>
      <c r="AV68" s="171" t="str">
        <f>'回答結果（マスタ）'!AU68</f>
        <v/>
      </c>
      <c r="AW68" s="171" t="str">
        <f>'回答結果（マスタ）'!AV68</f>
        <v/>
      </c>
      <c r="AX68" s="170" t="str">
        <f>'回答結果（マスタ）'!AW68</f>
        <v/>
      </c>
      <c r="AY68" s="171" t="str">
        <f>'回答結果（マスタ）'!AX68</f>
        <v/>
      </c>
      <c r="AZ68" s="171" t="str">
        <f>'回答結果（マスタ）'!AY68</f>
        <v/>
      </c>
      <c r="BA68" s="171" t="str">
        <f>'回答結果（マスタ）'!AZ68</f>
        <v/>
      </c>
      <c r="BB68" s="171" t="str">
        <f>'回答結果（マスタ）'!BA68</f>
        <v/>
      </c>
      <c r="BC68" s="171" t="str">
        <f>'回答結果（マスタ）'!BB68</f>
        <v/>
      </c>
      <c r="BD68" s="171" t="str">
        <f>'回答結果（マスタ）'!BC68</f>
        <v/>
      </c>
      <c r="BE68" s="170" t="str">
        <f>'回答結果（マスタ）'!BD68</f>
        <v/>
      </c>
      <c r="BF68" s="171" t="str">
        <f>'回答結果（マスタ）'!BE68</f>
        <v/>
      </c>
      <c r="BG68" s="171" t="str">
        <f>'回答結果（マスタ）'!BF68</f>
        <v/>
      </c>
      <c r="BH68" s="171" t="str">
        <f>'回答結果（マスタ）'!BG68</f>
        <v/>
      </c>
      <c r="BI68" s="171" t="str">
        <f>'回答結果（マスタ）'!BH68</f>
        <v/>
      </c>
      <c r="BJ68" s="171" t="str">
        <f>'回答結果（マスタ）'!BI68</f>
        <v/>
      </c>
      <c r="BK68" s="171" t="str">
        <f>'回答結果（マスタ）'!BJ68</f>
        <v/>
      </c>
      <c r="BL68" s="170" t="str">
        <f>'回答結果（マスタ）'!BK68</f>
        <v/>
      </c>
      <c r="BM68" s="171" t="str">
        <f>'回答結果（マスタ）'!BL68</f>
        <v/>
      </c>
      <c r="BN68" s="171" t="str">
        <f>'回答結果（マスタ）'!BM68</f>
        <v>有</v>
      </c>
      <c r="BO68" s="171" t="str">
        <f>'回答結果（マスタ）'!BN68</f>
        <v>土木構造物（道路、トンネル、橋梁、導管等の埋設物、等）;</v>
      </c>
      <c r="BP68" s="171" t="str">
        <f>'回答結果（マスタ）'!BO68</f>
        <v>静止画や動画データ;振動データ;加速度データ;</v>
      </c>
      <c r="BQ68" s="171" t="str">
        <f>'回答結果（マスタ）'!BP68</f>
        <v>道路を走行するゴミ収集車、タクシー、自治体公用車等に計測機器を設置し、画像や車両情報を収集するための移動を行う。;</v>
      </c>
      <c r="BR68" s="171" t="str">
        <f>'回答結果（マスタ）'!BQ68</f>
        <v>レベル3：実装（製品・サービスとして提供されている）</v>
      </c>
      <c r="BS68" s="171" t="str">
        <f>'回答結果（マスタ）'!BR68</f>
        <v>道路を走行するゴミ収集車、タクシー、自治体公用車等に計測機器を設置し、画像や車両情報の収集を行う。</v>
      </c>
      <c r="BT68" s="171" t="str">
        <f>'回答結果（マスタ）'!BS68</f>
        <v>該当なし</v>
      </c>
      <c r="BU68" s="171" t="str">
        <f>'回答結果（マスタ）'!BT68</f>
        <v>・サイズ　3cm×3cm×5cm
・重量　50ｇ
・画角　水平, 垂直, 対角（60°, 36°, 74°）
・ズーム　なし
・最大解像度　1920×1080
・フレームレート　30fps
・取得頻度　3回/s</v>
      </c>
      <c r="BV68" s="171" t="str">
        <f>'回答結果（マスタ）'!BU68</f>
        <v>有</v>
      </c>
      <c r="BW68" s="171" t="str">
        <f>'回答結果（マスタ）'!BV68</f>
        <v>取得したデータの傾向を分析することで経年劣化（亀裂、傷、欠損、動作異常、異音、異常振動、温度異常、漏えい電流、漏えいガス、等）の予兆を検知;</v>
      </c>
      <c r="BX68" s="171" t="str">
        <f>'回答結果（マスタ）'!BW68</f>
        <v>レベル3：実装（製品・サービスとして提供されている）</v>
      </c>
      <c r="BY68" s="171" t="str">
        <f>'回答結果（マスタ）'!BX68</f>
        <v>車載機からアップロードされた画像や加速度センサ、角速度センサのデータを周波数分析した特徴量により、道路面のポットホールやひび割れ率、IRIを推定し、地図上に可視化する技術</v>
      </c>
      <c r="BZ68" s="171" t="str">
        <f>'回答結果（マスタ）'!BY68</f>
        <v>ISO/IEC 27001認証;</v>
      </c>
      <c r="CA68" s="171" t="str">
        <f>'回答結果（マスタ）'!BZ68</f>
        <v>両方取得していない</v>
      </c>
      <c r="CB68" s="171" t="str">
        <f>'回答結果（マスタ）'!CA68</f>
        <v/>
      </c>
      <c r="CC68" s="170" t="str">
        <f>'回答結果（マスタ）'!CB68</f>
        <v/>
      </c>
      <c r="CD68" s="171" t="str">
        <f>'回答結果（マスタ）'!CC68</f>
        <v/>
      </c>
      <c r="CE68" s="171" t="str">
        <f>'回答結果（マスタ）'!CD68</f>
        <v/>
      </c>
      <c r="CF68" s="171" t="str">
        <f>'回答結果（マスタ）'!CE68</f>
        <v>準拠するガイドラインはないが独自に脆弱性検査を実施している</v>
      </c>
      <c r="CG68" s="170" t="str">
        <f>'回答結果（マスタ）'!CF68</f>
        <v/>
      </c>
      <c r="CH68" s="170" t="str">
        <f>'回答結果（マスタ）'!CG68</f>
        <v>脆弱性スキャン　※パッチの適用状況等を診断する;ペネトレーションテスト　※疑似的な攻撃を試みることで攻撃への耐性を確認する;静的アプリケーション・セキュリティ・テスト　※ソースコードのコーディングを分析し、脆弱性を検出する;動的アプリケーション・セキュリティ・テスト　※実行されるアプリケーションに対し、攻撃を仕掛け、脆弱性を検出する;コードレビュー　※ソースコードをレビューすることで（脆弱性を含む）不具合を検出する;ファジングテスト　※無効なデータや予期しないデータを入力することで、例外的な状況を発生させ、挙動を確認する;ストレステスト　※必要以上の負荷を発生させ、正常に動作するか（隠れた欠陥がないか）を確認する;</v>
      </c>
      <c r="CI68" s="170" t="str">
        <f>'回答結果（マスタ）'!CH68</f>
        <v/>
      </c>
      <c r="CJ68" s="170" t="str">
        <f>'回答結果（マスタ）'!CI68</f>
        <v/>
      </c>
      <c r="CK68" s="171" t="str">
        <f>'回答結果（マスタ）'!CJ68</f>
        <v>日本国内のデータセンタ</v>
      </c>
      <c r="CL68" s="171" t="str">
        <f>'回答結果（マスタ）'!CK68</f>
        <v>「CRYPTREC 暗号リスト(電子政府推奨暗号)」に掲載されている暗号化アルゴリズムによって暗号化されている。</v>
      </c>
      <c r="CM68" s="170" t="str">
        <f>'回答結果（マスタ）'!CL68</f>
        <v/>
      </c>
      <c r="CN68" s="170" t="str">
        <f>'回答結果（マスタ）'!CM68</f>
        <v/>
      </c>
      <c r="CO68" s="170" t="str">
        <f>'回答結果（マスタ）'!CN68</f>
        <v/>
      </c>
      <c r="CP68" s="170" t="str">
        <f>'回答結果（マスタ）'!CO68</f>
        <v/>
      </c>
      <c r="CQ68" s="170" t="str">
        <f>'回答結果（マスタ）'!CP68</f>
        <v/>
      </c>
      <c r="CR68" s="170" t="str">
        <f>'回答結果（マスタ）'!CQ68</f>
        <v/>
      </c>
      <c r="CS68" s="170" t="str">
        <f>'回答結果（マスタ）'!CR68</f>
        <v/>
      </c>
      <c r="CT68" s="170" t="str">
        <f>'回答結果（マスタ）'!CS68</f>
        <v/>
      </c>
      <c r="CU68" s="170" t="str">
        <f>'回答結果（マスタ）'!CT68</f>
        <v/>
      </c>
      <c r="CV68" s="170" t="str">
        <f>'回答結果（マスタ）'!CU68</f>
        <v/>
      </c>
      <c r="CW68" s="171" t="str">
        <f>'回答結果（マスタ）'!CV68</f>
        <v>8件</v>
      </c>
      <c r="CX68" s="171" t="str">
        <f>'回答結果（マスタ）'!CW68</f>
        <v>8件</v>
      </c>
      <c r="CY68" s="171" t="str">
        <f>'回答結果（マスタ）'!CX68</f>
        <v>①豊川市
②豊川市ではAIを利用した道路自動点検を始めた。穴の開いたアスファルトなど修復が必要な場所を効率的に発見する。これまでは人による目視だったが、車前面の車載カメラで路面上を撮影。AIが穴やひび割れなどを検出して、修復箇所を地図上に写真入りで表示する。現場で車両から降りての目視確認を実施する必要がなく、パトロール作業員の少人数化を進めている。
③https://www.higashiaichi.co.jp/news/detail/12635
④パトロール人員を5名→3名に削減できた。</v>
      </c>
      <c r="CZ68" s="171" t="str">
        <f>'回答結果（マスタ）'!CY68</f>
        <v/>
      </c>
      <c r="DA68" s="171" t="str">
        <f>'回答結果（マスタ）'!CZ68</f>
        <v/>
      </c>
      <c r="DB68" s="171" t="str">
        <f>'回答結果（マスタ）'!DA68</f>
        <v/>
      </c>
      <c r="DC68" s="171" t="str">
        <f>'回答結果（マスタ）'!DB68</f>
        <v/>
      </c>
      <c r="DD68" s="171" t="str">
        <f>'回答結果（マスタ）'!DC68</f>
        <v/>
      </c>
      <c r="DE68" s="171" t="str">
        <f>'回答結果（マスタ）'!DD68</f>
        <v>・時速60kmを超える速度で走行すると検知性能が低下。
・GPSの電波が届かないところでは測定不能。
・夜間、雨天、積雪時など環境要因での画像認識性能低下。
・LTE通信ができない環境化ではデータ計測ができない。</v>
      </c>
      <c r="DF68" s="171" t="str">
        <f>'回答結果（マスタ）'!DE68</f>
        <v>導入後の車載器メンテナンスは不要、機材の積み下ろしなどを実施しないで運用可能。
AI画像認識により使えば使うほど認識性能向上。
市民通報の手動入力、入力情報の日報出力、分析用データの出力機能等、維持管理に必要な機能を搭載した総合DXツール。
・日本道路協会・維持修繕委員会　「道路管理の新技術・好事例集」掲載（5頁）
https://www.road.or.jp/case_studies/pdf/00_first.pdf
・日本経済新聞掲載
https://www.nikkei.com/article/DGXZRSP651962_Y3A320C2000000/
・パックマンコラボ　メディア掲載
https://www.dreamnews.jp/press/0000233188/</v>
      </c>
      <c r="DG68" s="171" t="str">
        <f>'回答結果（マスタ）'!DF68</f>
        <v>日本国の裁判所</v>
      </c>
      <c r="DH68" s="171" t="str">
        <f>'回答結果（マスタ）'!DG68</f>
        <v>日本法</v>
      </c>
      <c r="DI68" s="170" t="str">
        <f>'回答結果（マスタ）'!DH68</f>
        <v>はい</v>
      </c>
      <c r="DJ68" s="170" t="str">
        <f>'回答結果（マスタ）'!DI68</f>
        <v>はい</v>
      </c>
      <c r="DK68" s="171" t="str">
        <f>'回答結果（マスタ）'!DJ68</f>
        <v>損害の範囲が無限定なものとならないような規定として記載</v>
      </c>
      <c r="DL68" s="171" t="str">
        <f>'回答結果（マスタ）'!DK68</f>
        <v/>
      </c>
      <c r="DM68" s="171" t="str">
        <f>'回答結果（マスタ）'!DL68</f>
        <v/>
      </c>
      <c r="DN68" s="171" t="str">
        <f>'回答結果（マスタ）'!DM68</f>
        <v/>
      </c>
      <c r="DO68" s="171" t="str">
        <f>'回答結果（マスタ）'!DN68</f>
        <v/>
      </c>
      <c r="DP68" s="171" t="str">
        <f>'回答結果（マスタ）'!DO68</f>
        <v/>
      </c>
      <c r="DQ68" s="171" t="str">
        <f>'回答結果（マスタ）'!DP68</f>
        <v/>
      </c>
      <c r="DR68" s="171" t="str">
        <f>'回答結果（マスタ）'!DQ68</f>
        <v/>
      </c>
      <c r="DS68" s="171" t="str">
        <f>'回答結果（マスタ）'!DR68</f>
        <v/>
      </c>
      <c r="DT68" s="171" t="str">
        <f>'回答結果（マスタ）'!DS68</f>
        <v/>
      </c>
      <c r="DU68" s="171" t="str">
        <f>'回答結果（マスタ）'!DT68</f>
        <v/>
      </c>
      <c r="DV68" s="171" t="str">
        <f>'回答結果（マスタ）'!DU68</f>
        <v/>
      </c>
      <c r="DW68" s="171" t="str">
        <f>'回答結果（マスタ）'!DV68</f>
        <v>CSSカンパニー ビジネスプロモーション部 新規事業推進グループ　手嶌　亨</v>
      </c>
      <c r="DX68" s="171" t="str">
        <f>'回答結果（マスタ）'!DW68</f>
        <v>シーエスエスカンパニー ビジネスプロモーションブ シンキジギョウスイシングループ　テシマ　トオル</v>
      </c>
      <c r="DY68" s="171" t="str">
        <f>'回答結果（マスタ）'!DX68</f>
        <v>080-2626-1384
toru.teshima@aisin.co.jp</v>
      </c>
      <c r="DZ68" s="170" t="str">
        <f>'回答結果（マスタ）'!DY68</f>
        <v>個人情報の取扱いに同意する</v>
      </c>
      <c r="EA68" s="170" t="str">
        <f>'回答結果（マスタ）'!DZ68</f>
        <v>著作権の取扱いに同意する</v>
      </c>
      <c r="EB68" s="170" t="str">
        <f>'回答結果（マスタ）'!EA68</f>
        <v>同意する</v>
      </c>
      <c r="EC68" s="170" t="str">
        <f>'回答結果（マスタ）'!EB68</f>
        <v>確認しました</v>
      </c>
    </row>
    <row r="69" spans="2:133" ht="75.650000000000006" customHeight="1" x14ac:dyDescent="0.55000000000000004">
      <c r="B69" s="139"/>
      <c r="C69" s="168">
        <f>'回答結果（マスタ）'!B69</f>
        <v>66</v>
      </c>
      <c r="D69" s="169">
        <f>'回答結果（マスタ）'!C69</f>
        <v>45335.589201388888</v>
      </c>
      <c r="E69" s="169">
        <f>'回答結果（マスタ）'!D69</f>
        <v>45335.706064814818</v>
      </c>
      <c r="F69" s="170" t="str">
        <f>'回答結果（マスタ）'!E69</f>
        <v>anonymous</v>
      </c>
      <c r="G69" s="170" t="str">
        <f>'回答結果（マスタ）'!F69</f>
        <v/>
      </c>
      <c r="H69" s="170" t="str">
        <f>'回答結果（マスタ）'!G69</f>
        <v/>
      </c>
      <c r="I69" s="171" t="str">
        <f>'回答結果（マスタ）'!H69</f>
        <v>株式会社島津製作所</v>
      </c>
      <c r="J69" s="171" t="str">
        <f>'回答結果（マスタ）'!I69</f>
        <v>シマヅセイサクショ</v>
      </c>
      <c r="K69" s="171" t="str">
        <f>'回答結果（マスタ）'!J69</f>
        <v>日本国</v>
      </c>
      <c r="L69" s="171" t="str">
        <f>'回答結果（マスタ）'!K69</f>
        <v>6130001021068</v>
      </c>
      <c r="M69" s="171" t="str">
        <f>'回答結果（マスタ）'!L69</f>
        <v>300⼈超</v>
      </c>
      <c r="N69" s="171" t="str">
        <f>'回答結果（マスタ）'!M69</f>
        <v>３億円超</v>
      </c>
      <c r="O69" s="171" t="str">
        <f>'回答結果（マスタ）'!N69</f>
        <v>京都市中京区西ノ京桑原町1番地</v>
      </c>
      <c r="P69" s="171" t="str">
        <f>'回答結果（マスタ）'!O69</f>
        <v>https://www.shimadzu.co.jp</v>
      </c>
      <c r="Q69" s="171" t="str">
        <f>'回答結果（マスタ）'!P69</f>
        <v>中央省庁（全省庁統一資格）;都道府県;市区町村;</v>
      </c>
      <c r="R69" s="171" t="str">
        <f>'回答結果（マスタ）'!Q69</f>
        <v>全国;</v>
      </c>
      <c r="S69" s="171" t="str">
        <f>'回答結果（マスタ）'!R69</f>
        <v>超音波光探傷装置</v>
      </c>
      <c r="T69" s="171" t="str">
        <f>'回答結果（マスタ）'!S69</f>
        <v>MIV-X</v>
      </c>
      <c r="U69" s="171" t="str">
        <f>'回答結果（マスタ）'!T69</f>
        <v>超音波振動子とストロボスコープを組合わせた当社独自の光イメージング技術で、異種材の接合や接着面・塗装や溶射等コーティング面の剥離などの表面付近の欠陥を非破壊で簡単に検査することができます。</v>
      </c>
      <c r="V69" s="171" t="str">
        <f>'回答結果（マスタ）'!U69</f>
        <v>https://www.an.shimadzu.co.jp/products/materials-testing/ultrasonic-optical-flaw-detector/miv-x/index.html</v>
      </c>
      <c r="W69" s="171" t="str">
        <f>'回答結果（マスタ）'!V69</f>
        <v/>
      </c>
      <c r="X69" s="171" t="str">
        <f>'回答結果（マスタ）'!W69</f>
        <v>JIS Z 2411(近日制定予定)</v>
      </c>
      <c r="Y69" s="171" t="str">
        <f>'回答結果（マスタ）'!X69</f>
        <v>１つの要素技術により構成される</v>
      </c>
      <c r="Z69" s="171" t="str">
        <f>'回答結果（マスタ）'!Y69</f>
        <v>株式会社島津製作所</v>
      </c>
      <c r="AA69" s="171" t="str">
        <f>'回答結果（マスタ）'!Z69</f>
        <v>シマヅセイサクショ</v>
      </c>
      <c r="AB69" s="171" t="str">
        <f>'回答結果（マスタ）'!AA69</f>
        <v>6130001021068</v>
      </c>
      <c r="AC69" s="171" t="str">
        <f>'回答結果（マスタ）'!AB69</f>
        <v>京都市中京区西ノ京桑原町1番地</v>
      </c>
      <c r="AD69" s="171" t="str">
        <f>'回答結果（マスタ）'!AC69</f>
        <v/>
      </c>
      <c r="AE69" s="171" t="str">
        <f>'回答結果（マスタ）'!AD69</f>
        <v/>
      </c>
      <c r="AF69" s="171" t="str">
        <f>'回答結果（マスタ）'!AE69</f>
        <v/>
      </c>
      <c r="AG69" s="171" t="str">
        <f>'回答結果（マスタ）'!AF69</f>
        <v/>
      </c>
      <c r="AH69" s="171" t="str">
        <f>'回答結果（マスタ）'!AG69</f>
        <v/>
      </c>
      <c r="AI69" s="171" t="str">
        <f>'回答結果（マスタ）'!AH69</f>
        <v/>
      </c>
      <c r="AJ69" s="170" t="str">
        <f>'回答結果（マスタ）'!AI69</f>
        <v/>
      </c>
      <c r="AK69" s="171" t="str">
        <f>'回答結果（マスタ）'!AJ69</f>
        <v/>
      </c>
      <c r="AL69" s="171" t="str">
        <f>'回答結果（マスタ）'!AK69</f>
        <v/>
      </c>
      <c r="AM69" s="171" t="str">
        <f>'回答結果（マスタ）'!AL69</f>
        <v/>
      </c>
      <c r="AN69" s="171" t="str">
        <f>'回答結果（マスタ）'!AM69</f>
        <v/>
      </c>
      <c r="AO69" s="171" t="str">
        <f>'回答結果（マスタ）'!AN69</f>
        <v/>
      </c>
      <c r="AP69" s="171" t="str">
        <f>'回答結果（マスタ）'!AO69</f>
        <v/>
      </c>
      <c r="AQ69" s="170" t="str">
        <f>'回答結果（マスタ）'!AP69</f>
        <v/>
      </c>
      <c r="AR69" s="171" t="str">
        <f>'回答結果（マスタ）'!AQ69</f>
        <v/>
      </c>
      <c r="AS69" s="171" t="str">
        <f>'回答結果（マスタ）'!AR69</f>
        <v/>
      </c>
      <c r="AT69" s="171" t="str">
        <f>'回答結果（マスタ）'!AS69</f>
        <v/>
      </c>
      <c r="AU69" s="171" t="str">
        <f>'回答結果（マスタ）'!AT69</f>
        <v/>
      </c>
      <c r="AV69" s="171" t="str">
        <f>'回答結果（マスタ）'!AU69</f>
        <v/>
      </c>
      <c r="AW69" s="171" t="str">
        <f>'回答結果（マスタ）'!AV69</f>
        <v/>
      </c>
      <c r="AX69" s="170" t="str">
        <f>'回答結果（マスタ）'!AW69</f>
        <v/>
      </c>
      <c r="AY69" s="171" t="str">
        <f>'回答結果（マスタ）'!AX69</f>
        <v/>
      </c>
      <c r="AZ69" s="171" t="str">
        <f>'回答結果（マスタ）'!AY69</f>
        <v/>
      </c>
      <c r="BA69" s="171" t="str">
        <f>'回答結果（マスタ）'!AZ69</f>
        <v/>
      </c>
      <c r="BB69" s="171" t="str">
        <f>'回答結果（マスタ）'!BA69</f>
        <v/>
      </c>
      <c r="BC69" s="171" t="str">
        <f>'回答結果（マスタ）'!BB69</f>
        <v/>
      </c>
      <c r="BD69" s="171" t="str">
        <f>'回答結果（マスタ）'!BC69</f>
        <v/>
      </c>
      <c r="BE69" s="170" t="str">
        <f>'回答結果（マスタ）'!BD69</f>
        <v/>
      </c>
      <c r="BF69" s="171" t="str">
        <f>'回答結果（マスタ）'!BE69</f>
        <v/>
      </c>
      <c r="BG69" s="171" t="str">
        <f>'回答結果（マスタ）'!BF69</f>
        <v/>
      </c>
      <c r="BH69" s="171" t="str">
        <f>'回答結果（マスタ）'!BG69</f>
        <v/>
      </c>
      <c r="BI69" s="171" t="str">
        <f>'回答結果（マスタ）'!BH69</f>
        <v/>
      </c>
      <c r="BJ69" s="171" t="str">
        <f>'回答結果（マスタ）'!BI69</f>
        <v/>
      </c>
      <c r="BK69" s="171" t="str">
        <f>'回答結果（マスタ）'!BJ69</f>
        <v/>
      </c>
      <c r="BL69" s="170" t="str">
        <f>'回答結果（マスタ）'!BK69</f>
        <v/>
      </c>
      <c r="BM69" s="171" t="str">
        <f>'回答結果（マスタ）'!BL69</f>
        <v/>
      </c>
      <c r="BN69" s="171" t="str">
        <f>'回答結果（マスタ）'!BM69</f>
        <v>有</v>
      </c>
      <c r="BO69" s="171" t="str">
        <f>'回答結果（マスタ）'!BN69</f>
        <v>土木構造物（道路、トンネル、橋梁、導管等の埋設物、等）;建築物（家屋、事業所、工場、畜舎、倉庫、等）;設備（建築設備、水道設備、製造設備、防災設備、等）;製品・食品（自動車、医薬品、等）;</v>
      </c>
      <c r="BP69" s="171" t="str">
        <f>'回答結果（マスタ）'!BO69</f>
        <v>静止画や動画データ;振動データ;超音波データ;音響データ（打診音等）;</v>
      </c>
      <c r="BQ69" s="171" t="str">
        <f>'回答結果（マスタ）'!BP69</f>
        <v>機器を確認対象の付近に一時的に設置（仮設）;機器を携帯または装備し、確認対象の付近に持ち込み;</v>
      </c>
      <c r="BR69" s="171" t="str">
        <f>'回答結果（マスタ）'!BQ69</f>
        <v>レベル3：実装（製品・サービスとして提供されている）</v>
      </c>
      <c r="BS69" s="171" t="str">
        <f>'回答結果（マスタ）'!BR69</f>
        <v>製造段階の部品から運用済みの大型輸送機や構造物まで。
赤外線カメラ画像、確認対象表面の超音波伝搬映像、赤外線カメラ画像と超音波伝搬の特徴点の重ね合わせ画像。
確認対象表面への超音波振動子とレーザー照明内蔵カメラ、および制御装置・PCの設置。
https://www.an.shimadzu.co.jp/products/materials-testing/ultrasonic-optical-flaw-detector/miv-x/index.html</v>
      </c>
      <c r="BT69" s="171" t="str">
        <f>'回答結果（マスタ）'!BS69</f>
        <v>該当なし</v>
      </c>
      <c r="BU69" s="171" t="str">
        <f>'回答結果（マスタ）'!BT69</f>
        <v xml:space="preserve">撮影距離：50～1000mm
撮影範囲：約28×42mm～約400×600mm(カメラ設置距離による)
</v>
      </c>
      <c r="BV69" s="171" t="str">
        <f>'回答結果（マスタ）'!BU69</f>
        <v>有</v>
      </c>
      <c r="BW69" s="171" t="str">
        <f>'回答結果（マスタ）'!BV69</f>
        <v>過去データと取得したデータとの差分分析をすることで、経年劣化状況（亀裂、傷、欠損、動作異常、異音、異常振動、温度異常、漏えい電流、漏えいガス、等）を検出;基準データと取得したデータとの差分分析をすることで、安全措置対策状況（設備の配置状況等）や安全衛生状態（施設の清掃状況等）、技術基準乖離状況（設備の性能等）、設計・施工状況（建築物や埋設物の設計図面への適合状況等）を把握;取得したデータの傾向を分析することで経年劣化（亀裂、傷、欠損、動作異常、異音、異常振動、温度異常、漏えい電流、漏えいガス、等）の予兆を検知;取得したデータの変化量を分析することで経年劣化状況（亀裂、傷、欠損、動作異常、異音、異常振動、温度異常、漏えい電流、漏えいガス、等）を検出;</v>
      </c>
      <c r="BX69" s="171" t="str">
        <f>'回答結果（マスタ）'!BW69</f>
        <v>当該製品を採用した顧客自身で合否判定基準作成や劣化傾向取得が必要。</v>
      </c>
      <c r="BY69" s="171" t="str">
        <f>'回答結果（マスタ）'!BX69</f>
        <v>・取得した超音波伝搬映像からコーティング部品の皮膜剥離エリアを検知する。
・竣工済みや耐久性試験中等の構造部材の損傷を検知する。
https://www.an.shimadzu.co.jp/products/materials-testing/ultrasonic-optical-flaw-detector/miv-x/index.html</v>
      </c>
      <c r="BZ69" s="171" t="str">
        <f>'回答結果（マスタ）'!BY69</f>
        <v>ISO/IEC 27001認証;</v>
      </c>
      <c r="CA69" s="171" t="str">
        <f>'回答結果（マスタ）'!BZ69</f>
        <v>両方取得していない</v>
      </c>
      <c r="CB69" s="171" t="str">
        <f>'回答結果（マスタ）'!CA69</f>
        <v/>
      </c>
      <c r="CC69" s="170" t="str">
        <f>'回答結果（マスタ）'!CB69</f>
        <v/>
      </c>
      <c r="CD69" s="171" t="str">
        <f>'回答結果（マスタ）'!CC69</f>
        <v/>
      </c>
      <c r="CE69" s="171" t="str">
        <f>'回答結果（マスタ）'!CD69</f>
        <v/>
      </c>
      <c r="CF69" s="171" t="str">
        <f>'回答結果（マスタ）'!CE69</f>
        <v>準拠するガイドラインはないが独自に脆弱性検査を実施している</v>
      </c>
      <c r="CG69" s="170" t="str">
        <f>'回答結果（マスタ）'!CF69</f>
        <v/>
      </c>
      <c r="CH69" s="170" t="str">
        <f>'回答結果（マスタ）'!CG69</f>
        <v>公開されておらず不明;</v>
      </c>
      <c r="CI69" s="170" t="str">
        <f>'回答結果（マスタ）'!CH69</f>
        <v/>
      </c>
      <c r="CJ69" s="170" t="str">
        <f>'回答結果（マスタ）'!CI69</f>
        <v/>
      </c>
      <c r="CK69" s="171" t="str">
        <f>'回答結果（マスタ）'!CJ69</f>
        <v>公開されておらず不明</v>
      </c>
      <c r="CL69" s="171" t="str">
        <f>'回答結果（マスタ）'!CK69</f>
        <v>公開されておらず不明</v>
      </c>
      <c r="CM69" s="170" t="str">
        <f>'回答結果（マスタ）'!CL69</f>
        <v>【管理者権限機能】一般ユーザから管理者権限へ昇格させる機能を有している、または、管理者権限で動作するように設計されている（例）ID管理システム、等;</v>
      </c>
      <c r="CN69" s="170" t="str">
        <f>'回答結果（マスタ）'!CM69</f>
        <v/>
      </c>
      <c r="CO69" s="170" t="str">
        <f>'回答結果（マスタ）'!CN69</f>
        <v/>
      </c>
      <c r="CP69" s="170" t="str">
        <f>'回答結果（マスタ）'!CO69</f>
        <v>ソフトウェア・コンポーネントを管理していない</v>
      </c>
      <c r="CQ69" s="170" t="str">
        <f>'回答結果（マスタ）'!CP69</f>
        <v/>
      </c>
      <c r="CR69" s="170" t="str">
        <f>'回答結果（マスタ）'!CQ69</f>
        <v/>
      </c>
      <c r="CS69" s="170" t="str">
        <f>'回答結果（マスタ）'!CR69</f>
        <v/>
      </c>
      <c r="CT69" s="170" t="str">
        <f>'回答結果（マスタ）'!CS69</f>
        <v/>
      </c>
      <c r="CU69" s="170" t="str">
        <f>'回答結果（マスタ）'!CT69</f>
        <v/>
      </c>
      <c r="CV69" s="170" t="str">
        <f>'回答結果（マスタ）'!CU69</f>
        <v/>
      </c>
      <c r="CW69" s="171" t="str">
        <f>'回答結果（マスタ）'!CV69</f>
        <v>7件</v>
      </c>
      <c r="CX69" s="171" t="str">
        <f>'回答結果（マスタ）'!CW69</f>
        <v>2件</v>
      </c>
      <c r="CY69" s="171" t="str">
        <f>'回答結果（マスタ）'!CX69</f>
        <v>①エンジン部品メーカー
②摺動部品のサーメット溶射加工の皮膜剥離の検査
④従来技術では非破壊で検知できなかった。納入後の不具合低減。</v>
      </c>
      <c r="CZ69" s="171" t="str">
        <f>'回答結果（マスタ）'!CY69</f>
        <v xml:space="preserve">①大手セラミックスメーカー
②半導体製造装置部品のセラミック溶射加工の皮膜剥離検査、および加工条件探求
</v>
      </c>
      <c r="DA69" s="171" t="str">
        <f>'回答結果（マスタ）'!CZ69</f>
        <v>①公的研究センター
②従来装置を補完する新しい測定原理を採用した装置として試用
④地域企業への貸し出し</v>
      </c>
      <c r="DB69" s="171" t="str">
        <f>'回答結果（マスタ）'!DA69</f>
        <v>・機器の購入額（1台）：15,000,000円(税抜)～</v>
      </c>
      <c r="DC69" s="171" t="str">
        <f>'回答結果（マスタ）'!DB69</f>
        <v/>
      </c>
      <c r="DD69" s="171" t="str">
        <f>'回答結果（マスタ）'!DC69</f>
        <v/>
      </c>
      <c r="DE69" s="171" t="str">
        <f>'回答結果（マスタ）'!DD69</f>
        <v>光学部品など透明な面は観察できない。欠陥検知が可能な範囲が表層付近(深さ1mm程度まで)に限定される。欠陥検知サイズは0.5mm以上であり、微細な欠陥は検知できない。</v>
      </c>
      <c r="DF69" s="171" t="str">
        <f>'回答結果（マスタ）'!DE69</f>
        <v>超音波探傷装置が苦手とする表層付近を観察対象とし、前処理や設置の制約が少なく短時間に比較的広範囲を観察可能。
日本非破壊検査協会の機関誌『非破壊検査』2024年2月号にて画期的な技術として紹介されている。日本工業出版社の『検査技術 』2024年1月号、溶接学会誌2023年6月号などにも掲載。</v>
      </c>
      <c r="DG69" s="171" t="str">
        <f>'回答結果（マスタ）'!DF69</f>
        <v>日本国の裁判所</v>
      </c>
      <c r="DH69" s="171" t="str">
        <f>'回答結果（マスタ）'!DG69</f>
        <v>日本法</v>
      </c>
      <c r="DI69" s="170" t="str">
        <f>'回答結果（マスタ）'!DH69</f>
        <v>はい</v>
      </c>
      <c r="DJ69" s="170" t="str">
        <f>'回答結果（マスタ）'!DI69</f>
        <v>はい</v>
      </c>
      <c r="DK69" s="171" t="str">
        <f>'回答結果（マスタ）'!DJ69</f>
        <v>特段の定め無し</v>
      </c>
      <c r="DL69" s="171" t="str">
        <f>'回答結果（マスタ）'!DK69</f>
        <v/>
      </c>
      <c r="DM69" s="171" t="str">
        <f>'回答結果（マスタ）'!DL69</f>
        <v/>
      </c>
      <c r="DN69" s="171" t="str">
        <f>'回答結果（マスタ）'!DM69</f>
        <v/>
      </c>
      <c r="DO69" s="171" t="str">
        <f>'回答結果（マスタ）'!DN69</f>
        <v/>
      </c>
      <c r="DP69" s="171" t="str">
        <f>'回答結果（マスタ）'!DO69</f>
        <v/>
      </c>
      <c r="DQ69" s="171" t="str">
        <f>'回答結果（マスタ）'!DP69</f>
        <v/>
      </c>
      <c r="DR69" s="171" t="str">
        <f>'回答結果（マスタ）'!DQ69</f>
        <v/>
      </c>
      <c r="DS69" s="171" t="str">
        <f>'回答結果（マスタ）'!DR69</f>
        <v/>
      </c>
      <c r="DT69" s="171" t="str">
        <f>'回答結果（マスタ）'!DS69</f>
        <v/>
      </c>
      <c r="DU69" s="171" t="str">
        <f>'回答結果（マスタ）'!DT69</f>
        <v/>
      </c>
      <c r="DV69" s="171" t="str">
        <f>'回答結果（マスタ）'!DU69</f>
        <v/>
      </c>
      <c r="DW69" s="171" t="str">
        <f>'回答結果（マスタ）'!DV69</f>
        <v>分析計測事業部　試験機ビジネスユニット　児玉賢治</v>
      </c>
      <c r="DX69" s="171" t="str">
        <f>'回答結果（マスタ）'!DW69</f>
        <v>ブンセキケイソクジギョウブ　シケンキビジネスユニット　コダマケンジ</v>
      </c>
      <c r="DY69" s="171" t="str">
        <f>'回答結果（マスタ）'!DX69</f>
        <v>090-8344-2460
codama@shimadzu.co.jp</v>
      </c>
      <c r="DZ69" s="170" t="str">
        <f>'回答結果（マスタ）'!DY69</f>
        <v>個人情報の取扱いに同意する</v>
      </c>
      <c r="EA69" s="170" t="str">
        <f>'回答結果（マスタ）'!DZ69</f>
        <v>著作権の取扱いに同意する</v>
      </c>
      <c r="EB69" s="170" t="str">
        <f>'回答結果（マスタ）'!EA69</f>
        <v>同意する</v>
      </c>
      <c r="EC69" s="170" t="str">
        <f>'回答結果（マスタ）'!EB69</f>
        <v>確認しました</v>
      </c>
    </row>
    <row r="70" spans="2:133" ht="75.650000000000006" customHeight="1" x14ac:dyDescent="0.55000000000000004">
      <c r="B70" s="139"/>
      <c r="C70" s="168">
        <f>'回答結果（マスタ）'!B70</f>
        <v>67</v>
      </c>
      <c r="D70" s="169">
        <f>'回答結果（マスタ）'!C70</f>
        <v>45337.465914351851</v>
      </c>
      <c r="E70" s="169">
        <f>'回答結果（マスタ）'!D70</f>
        <v>45337.733182870368</v>
      </c>
      <c r="F70" s="170" t="str">
        <f>'回答結果（マスタ）'!E70</f>
        <v>anonymous</v>
      </c>
      <c r="G70" s="170" t="str">
        <f>'回答結果（マスタ）'!F70</f>
        <v/>
      </c>
      <c r="H70" s="170" t="str">
        <f>'回答結果（マスタ）'!G70</f>
        <v/>
      </c>
      <c r="I70" s="171" t="str">
        <f>'回答結果（マスタ）'!H70</f>
        <v>株式会社CLUE</v>
      </c>
      <c r="J70" s="171" t="str">
        <f>'回答結果（マスタ）'!I70</f>
        <v>クルー</v>
      </c>
      <c r="K70" s="171" t="str">
        <f>'回答結果（マスタ）'!J70</f>
        <v>日本国</v>
      </c>
      <c r="L70" s="171" t="str">
        <f>'回答結果（マスタ）'!K70</f>
        <v>1010401113852</v>
      </c>
      <c r="M70" s="171" t="str">
        <f>'回答結果（マスタ）'!L70</f>
        <v>50⼈超100⼈以下</v>
      </c>
      <c r="N70" s="171" t="str">
        <f>'回答結果（マスタ）'!M70</f>
        <v>１億円超３億円以下</v>
      </c>
      <c r="O70" s="171" t="str">
        <f>'回答結果（マスタ）'!N70</f>
        <v>東京都品川区北品川６丁目７番２９号ガーデンシティ品川御殿山３階</v>
      </c>
      <c r="P70" s="171" t="str">
        <f>'回答結果（マスタ）'!O70</f>
        <v>https://corp.t-clue.com/</v>
      </c>
      <c r="Q70" s="171" t="str">
        <f>'回答結果（マスタ）'!P70</f>
        <v>無し;</v>
      </c>
      <c r="R70" s="171" t="str">
        <f>'回答結果（マスタ）'!Q70</f>
        <v>全国;</v>
      </c>
      <c r="S70" s="171" t="str">
        <f>'回答結果（マスタ）'!R70</f>
        <v>ドローンを用いた、インフラや建造物の劣化状況や建築現場の施工状況の確認のための技術及びサービス（DroneRoofer）</v>
      </c>
      <c r="T70" s="171" t="str">
        <f>'回答結果（マスタ）'!S70</f>
        <v/>
      </c>
      <c r="U70" s="171" t="str">
        <f>'回答結果（マスタ）'!T70</f>
        <v>タブレットを用いて誰でも安全かつ効率的にドローン操縦ができ、屋内外の目視が困難な場所や高所の対象物の劣化状況や施工状況の確認を容易にする。得られた画像の分析や報告書作成の自動化等も相談可能。</v>
      </c>
      <c r="V70" s="171" t="str">
        <f>'回答結果（マスタ）'!U70</f>
        <v>https://www.drone-roofer.com/</v>
      </c>
      <c r="W70" s="171" t="str">
        <f>'回答結果（マスタ）'!V70</f>
        <v/>
      </c>
      <c r="X70" s="171" t="str">
        <f>'回答結果（マスタ）'!W70</f>
        <v/>
      </c>
      <c r="Y70" s="171" t="str">
        <f>'回答結果（マスタ）'!X70</f>
        <v>複数の要素技術により構成される</v>
      </c>
      <c r="Z70" s="171" t="str">
        <f>'回答結果（マスタ）'!Y70</f>
        <v/>
      </c>
      <c r="AA70" s="171" t="str">
        <f>'回答結果（マスタ）'!Z70</f>
        <v/>
      </c>
      <c r="AB70" s="171" t="str">
        <f>'回答結果（マスタ）'!AA70</f>
        <v/>
      </c>
      <c r="AC70" s="171" t="str">
        <f>'回答結果（マスタ）'!AB70</f>
        <v/>
      </c>
      <c r="AD70" s="171" t="str">
        <f>'回答結果（マスタ）'!AC70</f>
        <v>ドローン自動操縦技術（DroneRoofer）</v>
      </c>
      <c r="AE70" s="171" t="str">
        <f>'回答結果（マスタ）'!AD70</f>
        <v/>
      </c>
      <c r="AF70" s="171" t="str">
        <f>'回答結果（マスタ）'!AE70</f>
        <v>株式会社CLUE</v>
      </c>
      <c r="AG70" s="171" t="str">
        <f>'回答結果（マスタ）'!AF70</f>
        <v>クルー</v>
      </c>
      <c r="AH70" s="171" t="str">
        <f>'回答結果（マスタ）'!AG70</f>
        <v>1010401113852</v>
      </c>
      <c r="AI70" s="171" t="str">
        <f>'回答結果（マスタ）'!AH70</f>
        <v>東京都品川区北品川６丁目７番２９号ガーデンシティ品川御殿山３階</v>
      </c>
      <c r="AJ70" s="170" t="str">
        <f>'回答結果（マスタ）'!AI70</f>
        <v>続けて回答する</v>
      </c>
      <c r="AK70" s="171" t="str">
        <f>'回答結果（マスタ）'!AJ70</f>
        <v>ドローン遠隔点検システム</v>
      </c>
      <c r="AL70" s="171" t="str">
        <f>'回答結果（マスタ）'!AK70</f>
        <v/>
      </c>
      <c r="AM70" s="171" t="str">
        <f>'回答結果（マスタ）'!AL70</f>
        <v>株式会社CLUE</v>
      </c>
      <c r="AN70" s="171" t="str">
        <f>'回答結果（マスタ）'!AM70</f>
        <v>クルー</v>
      </c>
      <c r="AO70" s="171" t="str">
        <f>'回答結果（マスタ）'!AN70</f>
        <v>1010401113852</v>
      </c>
      <c r="AP70" s="171" t="str">
        <f>'回答結果（マスタ）'!AO70</f>
        <v>東京都品川区北品川６丁目７番２９号ガーデンシティ品川御殿山３階</v>
      </c>
      <c r="AQ70" s="170" t="str">
        <f>'回答結果（マスタ）'!AP70</f>
        <v>続けて回答する</v>
      </c>
      <c r="AR70" s="171" t="str">
        <f>'回答結果（マスタ）'!AQ70</f>
        <v>画像の自動分類と異常箇所の検出技術</v>
      </c>
      <c r="AS70" s="171" t="str">
        <f>'回答結果（マスタ）'!AR70</f>
        <v/>
      </c>
      <c r="AT70" s="171" t="str">
        <f>'回答結果（マスタ）'!AS70</f>
        <v>株式会社CLUE</v>
      </c>
      <c r="AU70" s="171" t="str">
        <f>'回答結果（マスタ）'!AT70</f>
        <v>クルー</v>
      </c>
      <c r="AV70" s="171" t="str">
        <f>'回答結果（マスタ）'!AU70</f>
        <v>1010401113852</v>
      </c>
      <c r="AW70" s="171" t="str">
        <f>'回答結果（マスタ）'!AV70</f>
        <v>東京都品川区北品川６丁目７番２９号ガーデンシティ品川御殿山３階</v>
      </c>
      <c r="AX70" s="170" t="str">
        <f>'回答結果（マスタ）'!AW70</f>
        <v>続けて回答する</v>
      </c>
      <c r="AY70" s="171" t="str">
        <f>'回答結果（マスタ）'!AX70</f>
        <v>劣化状況の自動判定技術</v>
      </c>
      <c r="AZ70" s="171" t="str">
        <f>'回答結果（マスタ）'!AY70</f>
        <v/>
      </c>
      <c r="BA70" s="171" t="str">
        <f>'回答結果（マスタ）'!AZ70</f>
        <v>株式会社CLUE</v>
      </c>
      <c r="BB70" s="171" t="str">
        <f>'回答結果（マスタ）'!BA70</f>
        <v>クルー</v>
      </c>
      <c r="BC70" s="171" t="str">
        <f>'回答結果（マスタ）'!BB70</f>
        <v>1010401113852</v>
      </c>
      <c r="BD70" s="171" t="str">
        <f>'回答結果（マスタ）'!BC70</f>
        <v>東京都品川区北品川６丁目７番２９号ガーデンシティ品川御殿山３階</v>
      </c>
      <c r="BE70" s="170" t="str">
        <f>'回答結果（マスタ）'!BD70</f>
        <v>続けて回答する</v>
      </c>
      <c r="BF70" s="171" t="str">
        <f>'回答結果（マスタ）'!BE70</f>
        <v>ドローンの遠隔操縦技術</v>
      </c>
      <c r="BG70" s="171" t="str">
        <f>'回答結果（マスタ）'!BF70</f>
        <v/>
      </c>
      <c r="BH70" s="171" t="str">
        <f>'回答結果（マスタ）'!BG70</f>
        <v>株式会社CLUE</v>
      </c>
      <c r="BI70" s="171" t="str">
        <f>'回答結果（マスタ）'!BH70</f>
        <v>クルー</v>
      </c>
      <c r="BJ70" s="171" t="str">
        <f>'回答結果（マスタ）'!BI70</f>
        <v>1010401113852</v>
      </c>
      <c r="BK70" s="171" t="str">
        <f>'回答結果（マスタ）'!BJ70</f>
        <v>東京都品川区北品川６丁目７番２９号ガーデンシティ品川御殿山３階</v>
      </c>
      <c r="BL70" s="170" t="str">
        <f>'回答結果（マスタ）'!BK70</f>
        <v>続けて回答する</v>
      </c>
      <c r="BM70" s="171" t="str">
        <f>'回答結果（マスタ）'!BL70</f>
        <v>・要素技術（製品・サービス）の名称：ドローン画像をベースにした３次元点群データ及び3Dモデルの生成技術
・型番：
・製造業者名：株式会社CLUE
・フリガナ：クルー
・法人番号：1010401113852
・所在地：東京都港区高輪4-10-18 京急第1ビル 13F</v>
      </c>
      <c r="BN70" s="171" t="str">
        <f>'回答結果（マスタ）'!BM70</f>
        <v>有</v>
      </c>
      <c r="BO70" s="171" t="str">
        <f>'回答結果（マスタ）'!BN70</f>
        <v>土木構造物（道路、トンネル、橋梁、導管等の埋設物、等）;建築物（家屋、事業所、工場、畜舎、倉庫、等）;</v>
      </c>
      <c r="BP70" s="171" t="str">
        <f>'回答結果（マスタ）'!BO70</f>
        <v>静止画や動画データ;点群データ;</v>
      </c>
      <c r="BQ70" s="171" t="str">
        <f>'回答結果（マスタ）'!BP70</f>
        <v>操作用機器（コントローラー）と観測機器（ドローン、移動ロボット、等）を無線接続し、現場の担当者により遠隔操作;操作用機器（コントローラー）と観測機器（ドローン、移動ロボット、等）を無線接続し、遠隔地の担当者により遠隔操作;</v>
      </c>
      <c r="BR70" s="171" t="str">
        <f>'回答結果（マスタ）'!BQ70</f>
        <v>レベル3：実装（製品・サービスとして提供されている）</v>
      </c>
      <c r="BS70" s="171" t="str">
        <f>'回答結果（マスタ）'!BR70</f>
        <v>コントローラーとドローンをWi-Fiにより無線接続し、タブレット端末の画面をタップする操作のみでドローン操縦や自動飛行（フリーハンドでの飛行経路指定や経路記憶による定点観測など）が可能（ドローンはDJI製ドローンやAutel製ドローンなど複数メーカーの機体に対応）。飛行環境は、GPS環境下及びGPS非環境下（屋内など）に対応している。
ドローンは障害物検知機能を有しており、障害物を検知した際に停止や回避行動を取ることが可能。また、電波状態の不安定な環境下で制御不能な事態に陥った場合に軌道上の障害物を検知・回避しながら 自動的に離陸地点まで帰還することが可能。
取得した画像はドローン本体のストレージに保存され、ドローンの着陸後、タブレット端末へ転送・保存し、その後クラウドに自動転送することが可能。
既にある建築物や土木構造物を対象とした活用では、ドローンに搭載したカメラにより、戸建・マンションなどの住宅や倉庫・工場など非住宅など建物の屋根や外装の撮影を行い、撮影画像から屋根や外壁の経年劣化や地震・台風などの災害発生後の状況に関する情報の取得を行う。</v>
      </c>
      <c r="BT70" s="171" t="str">
        <f>'回答結果（マスタ）'!BS70</f>
        <v>観測機器名： Mavic 3 Enterprise
https://enterprise.dji.com/jp/mavic-3-enterprise/specs
観測機器名： DJI Mini 3 Pro
https://www.dji.com/jp/mini-3-pro/specs</v>
      </c>
      <c r="BU70" s="171" t="str">
        <f>'回答結果（マスタ）'!BT70</f>
        <v>観測機器名： Mavic 3 Enterprise
https://enterprise.dji.com/jp/mavic-3-enterprise/specs
観測機器名： DJI Mini 3 Pro
https://www.dji.com/jp/mini-3-pro/specs</v>
      </c>
      <c r="BV70" s="171" t="str">
        <f>'回答結果（マスタ）'!BU70</f>
        <v>有</v>
      </c>
      <c r="BW70" s="171" t="str">
        <f>'回答結果（マスタ）'!BV70</f>
        <v>過去データと取得したデータとの差分分析をすることで、経年劣化状況（亀裂、傷、欠損、動作異常、異音、異常振動、温度異常、漏えい電流、漏えいガス、等）を検出;</v>
      </c>
      <c r="BX70" s="171" t="str">
        <f>'回答結果（マスタ）'!BW70</f>
        <v>レベル2：応用（製品・サービスとしての提供に向けて実証試験段階である）</v>
      </c>
      <c r="BY70" s="171" t="str">
        <f>'回答結果（マスタ）'!BX70</f>
        <v>取得した静止画データ又は動画データに対して、独自の分析モデルを用いて「画像の自動分類」及び「異常箇所の自動検出」を行う。「画像の自動分類」では、例えば家屋全景が写っている写真や、建設現場全体を撮影した写真、特定の重機を撮影した写真などを分類する。「異常箇所の自動検出」では、例えば瓦の剥がれがある屋根、傷や汚れのついた太陽光パネル、ひび割れの入った外壁などの箇所をセグメンテーションして検出する。
独自のモデルでカバーしていないクラスについても、「画像撮影→データアップロード→アノテーション→モデル更新→適用」のフローを一連のシステムとして提供可能なため、ユーザー企業独自のモデル構築と活用の仕組みを提供することが可能。</v>
      </c>
      <c r="BZ70" s="171" t="str">
        <f>'回答結果（マスタ）'!BY70</f>
        <v>取得していない;</v>
      </c>
      <c r="CA70" s="171" t="str">
        <f>'回答結果（マスタ）'!BZ70</f>
        <v>両方取得していない</v>
      </c>
      <c r="CB70" s="171" t="str">
        <f>'回答結果（マスタ）'!CA70</f>
        <v/>
      </c>
      <c r="CC70" s="170" t="str">
        <f>'回答結果（マスタ）'!CB70</f>
        <v/>
      </c>
      <c r="CD70" s="171" t="str">
        <f>'回答結果（マスタ）'!CC70</f>
        <v/>
      </c>
      <c r="CE70" s="171" t="str">
        <f>'回答結果（マスタ）'!CD70</f>
        <v/>
      </c>
      <c r="CF70" s="171" t="str">
        <f>'回答結果（マスタ）'!CE70</f>
        <v>準拠するガイドラインはないが独自に脆弱性検査を実施している</v>
      </c>
      <c r="CG70" s="170" t="str">
        <f>'回答結果（マスタ）'!CF70</f>
        <v/>
      </c>
      <c r="CH70" s="170" t="str">
        <f>'回答結果（マスタ）'!CG70</f>
        <v>専用のツールを用いた脆弱性診断を実施;</v>
      </c>
      <c r="CI70" s="170" t="str">
        <f>'回答結果（マスタ）'!CH70</f>
        <v/>
      </c>
      <c r="CJ70" s="170" t="str">
        <f>'回答結果（マスタ）'!CI70</f>
        <v/>
      </c>
      <c r="CK70" s="171" t="str">
        <f>'回答結果（マスタ）'!CJ70</f>
        <v>日本国内のデータセンタ</v>
      </c>
      <c r="CL70" s="171" t="str">
        <f>'回答結果（マスタ）'!CK70</f>
        <v>データベースへのアクセスをIAM（Identity and Access Management）を仕様して厳格に管理している。またアクセスやデータの転送は、SSL/TLSなどの暗号化通信を仕様してセキュアに行っている。</v>
      </c>
      <c r="CM70" s="170" t="str">
        <f>'回答結果（マスタ）'!CL70</f>
        <v>【管理者権限機能】一般ユーザから管理者権限へ昇格させる機能を有している、または、管理者権限で動作するように設計されている（例）ID管理システム、等;【データ等へのアクセス制御機能】データへのアクセスを制御するよう設計されている、また、システムやデバイスを制御する機能へのアクセスを制御するように設計されている（例）バックアップサービス、リカバリマネージャー、NAS、SAN、等;【ネットワーク制御・ウィルス対策に関する機能】ネットワーク制御・管理に関する機能やウィルス対策などのセキュリティに関する機能を有している（例）DNSリゾルバ、DNSサーバ、ウィルス対策ソフトウェア、暗号化ソフトウェア、等;【コンピューティングリソース等に対するアクセス権限機能】コンピューティングリソース（CPU、メモリ、ストレージ）、または、ネットワークにアクセスする権限を有している（例） OS、ハイパーバイザー（仮想化基盤ソフトウェア）、 等;</v>
      </c>
      <c r="CN70" s="170" t="str">
        <f>'回答結果（マスタ）'!CM70</f>
        <v>【付与する権限の最小化】ソフトウェア及びプラットフォームへのアクセス権はユーザーごとに必要最低限の範囲で付与し、重要な資産への不正アクセスを防止している（例）アクセス権管理専用のプラットフォームを使用し個々の管理者を識別している、等;【ネットワークの保護】ソフトウェア、プラットフォーム及び関連データへの直接アクセスを最小限に抑えるため、ネットワークを保護している（例）インターネットと社内基幹系業務システムとの分離（ネットワーク分離）、プロキシの利用、SDP（Software Defined Perimeter）の利用、ファイアウォールの利用、リモートアクセス管理の実施、等;</v>
      </c>
      <c r="CO70" s="170" t="str">
        <f>'回答結果（マスタ）'!CN70</f>
        <v>【データ（資産）の特定、ラベル付け・保護】データ資産の特定、重要度と影響で分類、管理ポリシーの策定を実施の上、データ侵害への対応（例：暗号化制御、データ難読化対応等）、攻撃時の回復手順策定を実施している;【付与する権限の最小化、アクセスレベルの設定】データ資産への不正なアクセスを防止するため、ユーザーに必要最小範囲へのアクセス権の付与や職掌権限にもとづく適切なアクセスレベルの設定を実施している（例）属性情報ベースのアクセス権制御（ABAC）等;【通信の暗号化】ネットワークに対する不正な接続を防止するための適切な対策を実施している。また、データを送受信するにあたり、脆弱性の少ないプロトコルを使用している（例）TLS 1.3プロトコルの利用 等;【データのバックアップ】障害発生時、迅速な復旧作業が可能となるよう障害時対応計画を策定し、その有効性を確認している。また、データ消失等の事態に備え、バックアップ及びリストアの仕組みを実装し、その有効性を確認している;</v>
      </c>
      <c r="CP70" s="170" t="str">
        <f>'回答結果（マスタ）'!CO70</f>
        <v>ソフトウェア・コンポーネントを管理している</v>
      </c>
      <c r="CQ70" s="170" t="str">
        <f>'回答結果（マスタ）'!CP70</f>
        <v>プラットフォーム上の全てのソフトウェア（サードパーティ製ソフトウェア、OSSを含む）のソフトウェア・コンポーネントのインベントリ（ソフトウェア部品表（SBOM：software bill of materials））を作成しているが、SBOM データを標準フォーマットでは管理していない</v>
      </c>
      <c r="CR70" s="170" t="str">
        <f>'回答結果（マスタ）'!CQ70</f>
        <v>【パッチ適用への活用】ソフトウェア・コンポーネントのインベントリ（ソフトウェア部品表（SBOM：software bill of materials））を活用し、効率的に適切なタイミングでパッチ適用を実施している;【リスク評価への活用】プラットフォーム上の全てのソフトウェア（サードパーティ製ソフトウェア、OSSを含む）について、ソフトウェア・コンポーネントのインベントリ（ソフトウェア部品表（SBOM：software bill of materials））を活用し、脆弱性や OSS ライセンス等に関わるリスクを評価している;</v>
      </c>
      <c r="CS70" s="170" t="str">
        <f>'回答結果（マスタ）'!CR70</f>
        <v/>
      </c>
      <c r="CT70" s="170" t="str">
        <f>'回答結果（マスタ）'!CS70</f>
        <v>【データ保護に関わる対策の実施】データの漏洩・改ざんを防止するため、悪質なコードの実行等の攻撃についてモニタリングを実施している。また、検知したイベントを分析し、攻撃の標的及び手法を理解するために活用している;【ネットワークに関わる対策の実施】不正侵入等を防ぐため、ネットワークデバイスの脆弱性に対してセキュリティ対策を実施している （例）ファイアウォールの設定、境界保護、トラフィックの監視、暗号化された新型プロトコルの利用、等;【人（要員）に関わる対策の実施（教育等）】セキュリティインシデントの発生時を想定して、対応方針・手順の策定、人材育成を実施している （例）対応計画や復旧計画の策定・評価、緊急時対応訓練、セキュリティ管理人材の育成研修プラットフォーム上のソフトウェアのセキュリティイベントを監視している、等;</v>
      </c>
      <c r="CU70" s="170" t="str">
        <f>'回答結果（マスタ）'!CT70</f>
        <v>ソフトウェアの開発及び運用に関わるメンバーに画一的なトレーニングを実施している;</v>
      </c>
      <c r="CV70" s="170" t="str">
        <f>'回答結果（マスタ）'!CU70</f>
        <v>【自動化ツールの活用】テスト自動化ツールを採用することで、テストの一貫した実行と結果の正確な確認を実施しつつ、テストに掛かる工数を最小化している;【静的解析の実施】静的解析（コードベースでの分析）を実施している（例）コードスキャナーを使用して主要なバグを検出している、ハードコードされたパスワードや暗号鍵等がないかを確認している、等;【動的解析の実施】動的解析（実際にプログラムを実行し分析）を実施している（例）テストケースに基づきブラックボックステストを実施している、リグレッションテストを実施している、ソフトウェアがWebサービスを提供する場合はWeb アプリケーションスキャナーなどを使用して脆弱性を検出している、等;【コンポーネント（ソフトウェアを構成する部品・構成要素）の把握・適切な管理】ソフトウェアに含まれているコンポーネント（OSS等の外部ソース含む）について、脆弱性データベース等を活用し脆弱性を継続的に監視している;【継続的な改善対応】検証の結果見つかったバグを修正し、かつ開発プロセスの早い段階でバグを発見し修正するために必要なプロセスの改善を実施している;</v>
      </c>
      <c r="CW70" s="171" t="str">
        <f>'回答結果（マスタ）'!CV70</f>
        <v>非公表（47都道府県での導入実績あり）</v>
      </c>
      <c r="CX70" s="171" t="str">
        <f>'回答結果（マスタ）'!CW70</f>
        <v>0件</v>
      </c>
      <c r="CY70" s="171" t="str">
        <f>'回答結果（マスタ）'!CX70</f>
        <v>①発注者 
大手ハウスメーカー
②概要 
同社で実施する戸建て住宅点検において、オーナー満足度を高めながら効率的に点検を行う方法（労働環境の改善）を模索していた。本来ドローンではスティック操作が必要になるため操縦技術の取得のハードルがあった。本サービスでは、iPadの画面タップでのドローン操縦を可能にする技術を有しており、操縦技術ハードルを下げることで誰でも屋根外装のドローン点検を可能にしており、効率的かつ安全な点検の実施を実現している。現在では全国のアフター点検作業者様にサービスを利用いただいている。
③参考URL 
https://drone-journal.impress.co.jp/docs/news/1185447.html
https://www.sekisuihouse.co.jp/library/company/topics/datail/__icsFiles/afieldfile/2019/08/19/20190716.pdf
④投資対効果：
従来は2人で約1時間、のべ約2時間かかっていた屋根外装点検時間を、1人で約30分に短縮。
※記者会見資料よりhttps://built.itmedia.co.jp/bt/articles/1907/24/news035_4.html</v>
      </c>
      <c r="CZ70" s="171" t="str">
        <f>'回答結果（マスタ）'!CY70</f>
        <v/>
      </c>
      <c r="DA70" s="171" t="str">
        <f>'回答結果（マスタ）'!CZ70</f>
        <v/>
      </c>
      <c r="DB70" s="171" t="str">
        <f>'回答結果（マスタ）'!DA70</f>
        <v/>
      </c>
      <c r="DC70" s="171" t="str">
        <f>'回答結果（マスタ）'!DB70</f>
        <v/>
      </c>
      <c r="DD70" s="171" t="str">
        <f>'回答結果（マスタ）'!DC70</f>
        <v>無人航空機（ドローン、ラジコン機等）の安全な飛行のためのガイドライン（国土交通省）</v>
      </c>
      <c r="DE70" s="171" t="str">
        <f>'回答結果（マスタ）'!DD70</f>
        <v>ドローン機体に搭載されているリポバッテリーに衝撃が加わると発火する恐れがある。 
防爆仕様ではないため、火薬庫等の危険場所では使用できない。 
荒天時や強風で波が高い場合、海では大潮で潮の流れが早い場合には使用できない。
 風速5m/s以上の突風発生時には使用できない。</v>
      </c>
      <c r="DF70" s="171" t="str">
        <f>'回答結果（マスタ）'!DE70</f>
        <v>＜DroneRoofer（ドローンルーファー）＞
タブレット端末（iOS/Android）の簡単な操作でドローンを操縦でき、戸建住宅やビル・マンションなどの屋根外装点検を簡単に行うことが可能なアプリケーション。
またドローンにより撮影された写真から屋根や外壁の寸法や面積の算出や報告書の作成ができ、点検作業・積算作業・見積作成を効率化を実現し点検から工事提案まで一気通貫で業務効率化を支援。
全国47都道府県のリフォーム・ハウスメーカーでの導入実績のほか、大手ハウスメーカーがアフターメンテナンスでの導入実績多数。
DroneRoofer製品紹介：https://www.drone-roofer.com/
活用事例（自社運営ウェブメディア『MOTTOBE』）：https://drone-roofer.com/mottobe/</v>
      </c>
      <c r="DG70" s="171" t="str">
        <f>'回答結果（マスタ）'!DF70</f>
        <v>日本国の裁判所</v>
      </c>
      <c r="DH70" s="171" t="str">
        <f>'回答結果（マスタ）'!DG70</f>
        <v>日本法</v>
      </c>
      <c r="DI70" s="170" t="str">
        <f>'回答結果（マスタ）'!DH70</f>
        <v>はい</v>
      </c>
      <c r="DJ70" s="170" t="str">
        <f>'回答結果（マスタ）'!DI70</f>
        <v>はい</v>
      </c>
      <c r="DK70" s="171" t="str">
        <f>'回答結果（マスタ）'!DJ70</f>
        <v>CLUEは、DroneRooferの内容に関し、適法性、正確性、真実性、有用性、特定目的への適合性、適時性、完全性等について、いかなる保証も行わず、いかなる責任も負いません。 DroneRooferは現状有姿で提供されるものであり、会員のご判断の下適切に利用ください。会員によるDroneRooferのご利用に関して、会員に損害が発生した場合であっても、当該損害の発生につきCLUEに故意または重過失が無い限り、CLUEは、契約責任、不法行為、その他請求原因の如何にかかわらず、また、当該損害の予見の可否を問わず、一切の責任を負いません。 万が一、CLUEが会員に対して何らかの責任を負う場合にも、当該責任に関する損害賠償の合計額は、当該会員がCLUEに対して現実に支払った本アプリ、本クラウドサービス及び付帯サービスの利用料金（本ドローン及び本iPadの代金を含まない。）のうち、過去6か月間の期間に対応する月額料金相当額又は50万円のいずれか低い方の金額を上限とします。また、CLUEは、会員の事業機会の損失、逸失利益、データ消失・損壊によって生じた損害については、いかなる賠償責任も負いません。  当社は、ドローン施工管理くんの内容に関し、適法性、正確性、真実性、有用性、特定目的への適合性、適時性、完全性等について、いかなる保証も行うものではありません。 ドローン施工管理くんの利用に関して、当社は、契約責任、不法行為、その他請求原因の如何にかかわらず、また、当該損害の予見の可否を問わず、責任を負いません。 万が一、当社が会員に対して何らかの責任を負う場合にも、当該責任に関する損害賠償の合計額は、当該会員が過去6か月間に当社に支払ったドローン施工管理くんに関する代金及び利用料金の合計額又は50万円のいずれか低い方の金額を上限とします。また、当社は、会員の事業機会の損失、逸失利益、データ消失・損壊によって生じた損害については、いかなる賠償責任も負いません。</v>
      </c>
      <c r="DL70" s="171" t="str">
        <f>'回答結果（マスタ）'!DK70</f>
        <v/>
      </c>
      <c r="DM70" s="171" t="str">
        <f>'回答結果（マスタ）'!DL70</f>
        <v/>
      </c>
      <c r="DN70" s="171" t="str">
        <f>'回答結果（マスタ）'!DM70</f>
        <v/>
      </c>
      <c r="DO70" s="171" t="str">
        <f>'回答結果（マスタ）'!DN70</f>
        <v/>
      </c>
      <c r="DP70" s="171" t="str">
        <f>'回答結果（マスタ）'!DO70</f>
        <v/>
      </c>
      <c r="DQ70" s="171" t="str">
        <f>'回答結果（マスタ）'!DP70</f>
        <v/>
      </c>
      <c r="DR70" s="171" t="str">
        <f>'回答結果（マスタ）'!DQ70</f>
        <v/>
      </c>
      <c r="DS70" s="171" t="str">
        <f>'回答結果（マスタ）'!DR70</f>
        <v/>
      </c>
      <c r="DT70" s="171" t="str">
        <f>'回答結果（マスタ）'!DS70</f>
        <v/>
      </c>
      <c r="DU70" s="171" t="str">
        <f>'回答結果（マスタ）'!DT70</f>
        <v/>
      </c>
      <c r="DV70" s="171" t="str">
        <f>'回答結果（マスタ）'!DU70</f>
        <v/>
      </c>
      <c r="DW70" s="171" t="str">
        <f>'回答結果（マスタ）'!DV70</f>
        <v>法人事業部　萩原北斗</v>
      </c>
      <c r="DX70" s="171" t="str">
        <f>'回答結果（マスタ）'!DW70</f>
        <v>ホウジンジギョウブ　ハギハラホクト</v>
      </c>
      <c r="DY70" s="171" t="str">
        <f>'回答結果（マスタ）'!DX70</f>
        <v>03-6802-7996（平日10:00~19:00）
support@t-clue.com</v>
      </c>
      <c r="DZ70" s="170" t="str">
        <f>'回答結果（マスタ）'!DY70</f>
        <v>個人情報の取扱いに同意する</v>
      </c>
      <c r="EA70" s="170" t="str">
        <f>'回答結果（マスタ）'!DZ70</f>
        <v>著作権の取扱いに同意する</v>
      </c>
      <c r="EB70" s="170" t="str">
        <f>'回答結果（マスタ）'!EA70</f>
        <v>同意する</v>
      </c>
      <c r="EC70" s="170" t="str">
        <f>'回答結果（マスタ）'!EB70</f>
        <v>確認しました</v>
      </c>
    </row>
    <row r="71" spans="2:133" ht="75.650000000000006" customHeight="1" x14ac:dyDescent="0.55000000000000004">
      <c r="B71" s="139"/>
      <c r="C71" s="168">
        <f>'回答結果（マスタ）'!B71</f>
        <v>68</v>
      </c>
      <c r="D71" s="169">
        <f>'回答結果（マスタ）'!C71</f>
        <v>45337.733622685184</v>
      </c>
      <c r="E71" s="169">
        <f>'回答結果（マスタ）'!D71</f>
        <v>45337.777708333335</v>
      </c>
      <c r="F71" s="170" t="str">
        <f>'回答結果（マスタ）'!E71</f>
        <v>anonymous</v>
      </c>
      <c r="G71" s="170" t="str">
        <f>'回答結果（マスタ）'!F71</f>
        <v/>
      </c>
      <c r="H71" s="170" t="str">
        <f>'回答結果（マスタ）'!G71</f>
        <v/>
      </c>
      <c r="I71" s="171" t="str">
        <f>'回答結果（マスタ）'!H71</f>
        <v>株式会社CLUE</v>
      </c>
      <c r="J71" s="171" t="str">
        <f>'回答結果（マスタ）'!I71</f>
        <v>クルー</v>
      </c>
      <c r="K71" s="171" t="str">
        <f>'回答結果（マスタ）'!J71</f>
        <v>日本国</v>
      </c>
      <c r="L71" s="171" t="str">
        <f>'回答結果（マスタ）'!K71</f>
        <v>1010401113852</v>
      </c>
      <c r="M71" s="171" t="str">
        <f>'回答結果（マスタ）'!L71</f>
        <v>50⼈超100⼈以下</v>
      </c>
      <c r="N71" s="171" t="str">
        <f>'回答結果（マスタ）'!M71</f>
        <v>１億円超３億円以下</v>
      </c>
      <c r="O71" s="171" t="str">
        <f>'回答結果（マスタ）'!N71</f>
        <v>東京都品川区北品川６丁目７番２９号ガーデンシティ品川御殿山３階</v>
      </c>
      <c r="P71" s="171" t="str">
        <f>'回答結果（マスタ）'!O71</f>
        <v>https://corp.t-clue.com/</v>
      </c>
      <c r="Q71" s="171" t="str">
        <f>'回答結果（マスタ）'!P71</f>
        <v>無し;</v>
      </c>
      <c r="R71" s="171" t="str">
        <f>'回答結果（マスタ）'!Q71</f>
        <v>全国;</v>
      </c>
      <c r="S71" s="171" t="str">
        <f>'回答結果（マスタ）'!R71</f>
        <v>ドローンを用いた、インフラや建造物の劣化状況や建築現場の施工状況の確認のための技術及びサービス（ドローン施工管理くん）</v>
      </c>
      <c r="T71" s="171" t="str">
        <f>'回答結果（マスタ）'!S71</f>
        <v/>
      </c>
      <c r="U71" s="171" t="str">
        <f>'回答結果（マスタ）'!T71</f>
        <v>タブレット端末でドローンを簡単に操縦でき、建築現場の施工状況などの情報を取得するためのアプリケーション。
フリーハンドでの経路指定や定点観測などの機能を持つ。また、撮影した映像を利用したオルソ画像生成も可能。</v>
      </c>
      <c r="V71" s="171" t="str">
        <f>'回答結果（マスタ）'!U71</f>
        <v>https://www.drone-sekoukanri.com/</v>
      </c>
      <c r="W71" s="171" t="str">
        <f>'回答結果（マスタ）'!V71</f>
        <v/>
      </c>
      <c r="X71" s="171" t="str">
        <f>'回答結果（マスタ）'!W71</f>
        <v/>
      </c>
      <c r="Y71" s="171" t="str">
        <f>'回答結果（マスタ）'!X71</f>
        <v>複数の要素技術により構成される</v>
      </c>
      <c r="Z71" s="171" t="str">
        <f>'回答結果（マスタ）'!Y71</f>
        <v/>
      </c>
      <c r="AA71" s="171" t="str">
        <f>'回答結果（マスタ）'!Z71</f>
        <v/>
      </c>
      <c r="AB71" s="171" t="str">
        <f>'回答結果（マスタ）'!AA71</f>
        <v/>
      </c>
      <c r="AC71" s="171" t="str">
        <f>'回答結果（マスタ）'!AB71</f>
        <v/>
      </c>
      <c r="AD71" s="171" t="str">
        <f>'回答結果（マスタ）'!AC71</f>
        <v>ドローン自動操縦技術（ドローン施工管理くん）</v>
      </c>
      <c r="AE71" s="171" t="str">
        <f>'回答結果（マスタ）'!AD71</f>
        <v/>
      </c>
      <c r="AF71" s="171" t="str">
        <f>'回答結果（マスタ）'!AE71</f>
        <v>株式会社CLUE</v>
      </c>
      <c r="AG71" s="171" t="str">
        <f>'回答結果（マスタ）'!AF71</f>
        <v>クルー</v>
      </c>
      <c r="AH71" s="171" t="str">
        <f>'回答結果（マスタ）'!AG71</f>
        <v>1010401113852</v>
      </c>
      <c r="AI71" s="171" t="str">
        <f>'回答結果（マスタ）'!AH71</f>
        <v>東京都品川区北品川６丁目７番２９号ガーデンシティ品川御殿山３階</v>
      </c>
      <c r="AJ71" s="170" t="str">
        <f>'回答結果（マスタ）'!AI71</f>
        <v>続けて回答する</v>
      </c>
      <c r="AK71" s="171" t="str">
        <f>'回答結果（マスタ）'!AJ71</f>
        <v>ドローン遠隔点検システム</v>
      </c>
      <c r="AL71" s="171" t="str">
        <f>'回答結果（マスタ）'!AK71</f>
        <v/>
      </c>
      <c r="AM71" s="171" t="str">
        <f>'回答結果（マスタ）'!AL71</f>
        <v>株式会社CLUE</v>
      </c>
      <c r="AN71" s="171" t="str">
        <f>'回答結果（マスタ）'!AM71</f>
        <v>クルー</v>
      </c>
      <c r="AO71" s="171" t="str">
        <f>'回答結果（マスタ）'!AN71</f>
        <v>1010401113852</v>
      </c>
      <c r="AP71" s="171" t="str">
        <f>'回答結果（マスタ）'!AO71</f>
        <v>東京都品川区北品川６丁目７番２９号ガーデンシティ品川御殿山３階</v>
      </c>
      <c r="AQ71" s="170" t="str">
        <f>'回答結果（マスタ）'!AP71</f>
        <v>続けて回答する</v>
      </c>
      <c r="AR71" s="171" t="str">
        <f>'回答結果（マスタ）'!AQ71</f>
        <v>画像の自動分類と異常箇所の検出技術</v>
      </c>
      <c r="AS71" s="171" t="str">
        <f>'回答結果（マスタ）'!AR71</f>
        <v/>
      </c>
      <c r="AT71" s="171" t="str">
        <f>'回答結果（マスタ）'!AS71</f>
        <v>株式会社CLUE</v>
      </c>
      <c r="AU71" s="171" t="str">
        <f>'回答結果（マスタ）'!AT71</f>
        <v>クルー</v>
      </c>
      <c r="AV71" s="171" t="str">
        <f>'回答結果（マスタ）'!AU71</f>
        <v>1010401113852</v>
      </c>
      <c r="AW71" s="171" t="str">
        <f>'回答結果（マスタ）'!AV71</f>
        <v>東京都品川区北品川６丁目７番２９号ガーデンシティ品川御殿山３階</v>
      </c>
      <c r="AX71" s="170" t="str">
        <f>'回答結果（マスタ）'!AW71</f>
        <v>続けて回答する</v>
      </c>
      <c r="AY71" s="171" t="str">
        <f>'回答結果（マスタ）'!AX71</f>
        <v>劣化状況の自動判定技術</v>
      </c>
      <c r="AZ71" s="171" t="str">
        <f>'回答結果（マスタ）'!AY71</f>
        <v/>
      </c>
      <c r="BA71" s="171" t="str">
        <f>'回答結果（マスタ）'!AZ71</f>
        <v>株式会社CLUE</v>
      </c>
      <c r="BB71" s="171" t="str">
        <f>'回答結果（マスタ）'!BA71</f>
        <v>クルー</v>
      </c>
      <c r="BC71" s="171" t="str">
        <f>'回答結果（マスタ）'!BB71</f>
        <v>1010401113852</v>
      </c>
      <c r="BD71" s="171" t="str">
        <f>'回答結果（マスタ）'!BC71</f>
        <v>東京都品川区北品川６丁目７番２９号ガーデンシティ品川御殿山３階</v>
      </c>
      <c r="BE71" s="170" t="str">
        <f>'回答結果（マスタ）'!BD71</f>
        <v>続けて回答する</v>
      </c>
      <c r="BF71" s="171" t="str">
        <f>'回答結果（マスタ）'!BE71</f>
        <v>ドローンの遠隔操縦技術</v>
      </c>
      <c r="BG71" s="171" t="str">
        <f>'回答結果（マスタ）'!BF71</f>
        <v/>
      </c>
      <c r="BH71" s="171" t="str">
        <f>'回答結果（マスタ）'!BG71</f>
        <v>株式会社CLUE</v>
      </c>
      <c r="BI71" s="171" t="str">
        <f>'回答結果（マスタ）'!BH71</f>
        <v>クルー</v>
      </c>
      <c r="BJ71" s="171" t="str">
        <f>'回答結果（マスタ）'!BI71</f>
        <v>1010401113852</v>
      </c>
      <c r="BK71" s="171" t="str">
        <f>'回答結果（マスタ）'!BJ71</f>
        <v>東京都品川区北品川６丁目７番２９号ガーデンシティ品川御殿山３階</v>
      </c>
      <c r="BL71" s="170" t="str">
        <f>'回答結果（マスタ）'!BK71</f>
        <v>続けて回答する</v>
      </c>
      <c r="BM71" s="171" t="str">
        <f>'回答結果（マスタ）'!BL71</f>
        <v>・要素技術（製品・サービス）の名称：ドローン画像をベースにした３次元点群データ及び3Dモデルの生成技術
・型番：
・製造業者名：株式会社CLUE
・フリガナ：クルー
・法人番号：1010401113852
・所在地：東京都港区高輪4-10-18 京急第1ビル 13F</v>
      </c>
      <c r="BN71" s="171" t="str">
        <f>'回答結果（マスタ）'!BM71</f>
        <v>有</v>
      </c>
      <c r="BO71" s="171" t="str">
        <f>'回答結果（マスタ）'!BN71</f>
        <v>建築物（家屋、事業所、工場、畜舎、倉庫、等）;土木構造物（道路、トンネル、橋梁、導管等の埋設物、等）;</v>
      </c>
      <c r="BP71" s="171" t="str">
        <f>'回答結果（マスタ）'!BO71</f>
        <v>静止画や動画データ;点群データ;</v>
      </c>
      <c r="BQ71" s="171" t="str">
        <f>'回答結果（マスタ）'!BP71</f>
        <v>操作用機器（コントローラー）と観測機器（ドローン、移動ロボット、等）を無線接続し、現場の担当者により遠隔操作;操作用機器（コントローラー）と観測機器（ドローン、移動ロボット、等）を無線接続し、遠隔地の担当者により遠隔操作;</v>
      </c>
      <c r="BR71" s="171" t="str">
        <f>'回答結果（マスタ）'!BQ71</f>
        <v>レベル3：実装（製品・サービスとして提供されている）</v>
      </c>
      <c r="BS71" s="171" t="str">
        <f>'回答結果（マスタ）'!BR71</f>
        <v>コントローラーとドローンをWi-Fiにより無線接続し、タブレット端末の画面をタップする操作のみでドローン操縦や自動飛行（フリーハンドでの飛行経路指定や経路記憶による定点観測など）が可能（ドローンはDJI製ドローンやAutel製ドローンなど複数メーカーの機体に対応）。飛行環境は、GPS環境下及びGPS非環境下（屋内など）に対応している。
ドローンは障害物検知機能を有しており、障害物を検知した際に停止や回避行動を取ることが可能。また、電波状態の不安定な環境下で制御不能な事態に陥った場合に軌道上の障害物を検知・回避しながら 自動的に離陸地点まで帰還することが可能。
取得した画像はドローン本体のストレージに保存され、ドローンの着陸後、タブレット端末へ転送・保存し、その後クラウドに自動転送することが可能。
建築物や土木構造物の施工現場での活用では、ドローンに搭載したカメラにより、建設現場全体や特定エリアの撮影を行い、撮影画像から施工状況の把握や日々の差分に関する情報の取得を行う。撮影した画像からオルソ画像や点群データを取得し、建設現場全体の状況把握や点群ベースでの差分検出を行うことも可能。</v>
      </c>
      <c r="BT71" s="171" t="str">
        <f>'回答結果（マスタ）'!BS71</f>
        <v>観測機器名： Mavic 3 Enterprise
https://enterprise.dji.com/jp/mavic-3-enterprise/specs
観測機器名： DJI Mini 3 Pro
https://www.dji.com/jp/mini-3-pro/specs</v>
      </c>
      <c r="BU71" s="171" t="str">
        <f>'回答結果（マスタ）'!BT71</f>
        <v>観測機器名： Mavic 3 Enterprise
https://enterprise.dji.com/jp/mavic-3-enterprise/specs
観測機器名： DJI Mini 3 Pro
https://www.dji.com/jp/mini-3-pro/specs</v>
      </c>
      <c r="BV71" s="171" t="str">
        <f>'回答結果（マスタ）'!BU71</f>
        <v>有</v>
      </c>
      <c r="BW71" s="171" t="str">
        <f>'回答結果（マスタ）'!BV71</f>
        <v>過去データと取得したデータとの差分分析をすることで、経年劣化状況（亀裂、傷、欠損、動作異常、異音、異常振動、温度異常、漏えい電流、漏えいガス、等）を検出;</v>
      </c>
      <c r="BX71" s="171" t="str">
        <f>'回答結果（マスタ）'!BW71</f>
        <v>レベル2：応用（製品・サービスとしての提供に向けて実証試験段階である）</v>
      </c>
      <c r="BY71" s="171" t="str">
        <f>'回答結果（マスタ）'!BX71</f>
        <v>取得した静止画データ又は動画データに対して、独自の分析モデルを用いて「画像の自動分類」及び「異常箇所の自動検出」を行う。「画像の自動分類」では、例えば家屋全景が写っている写真や、建設現場全体を撮影した写真、特定の重機を撮影した写真などを分類する。「異常箇所の自動検出」では、例えば瓦の剥がれがある屋根、傷や汚れのついた太陽光パネル、ひび割れの入った外壁などの箇所をセグメンテーションして検出する。
独自のモデルでカバーしていないクラスについても、「画像撮影→データアップロード→アノテーション→モデル更新→適用」のフローを一連のシステムとして提供可能なため、ユーザー企業独自のモデル構築と活用の仕組みを提供することが可能。</v>
      </c>
      <c r="BZ71" s="171" t="str">
        <f>'回答結果（マスタ）'!BY71</f>
        <v>取得していない;</v>
      </c>
      <c r="CA71" s="171" t="str">
        <f>'回答結果（マスタ）'!BZ71</f>
        <v>両方取得していない</v>
      </c>
      <c r="CB71" s="171" t="str">
        <f>'回答結果（マスタ）'!CA71</f>
        <v/>
      </c>
      <c r="CC71" s="170" t="str">
        <f>'回答結果（マスタ）'!CB71</f>
        <v/>
      </c>
      <c r="CD71" s="171" t="str">
        <f>'回答結果（マスタ）'!CC71</f>
        <v/>
      </c>
      <c r="CE71" s="171" t="str">
        <f>'回答結果（マスタ）'!CD71</f>
        <v/>
      </c>
      <c r="CF71" s="171" t="str">
        <f>'回答結果（マスタ）'!CE71</f>
        <v>準拠するガイドラインはないが独自に脆弱性検査を実施している</v>
      </c>
      <c r="CG71" s="170" t="str">
        <f>'回答結果（マスタ）'!CF71</f>
        <v/>
      </c>
      <c r="CH71" s="170" t="str">
        <f>'回答結果（マスタ）'!CG71</f>
        <v>専用のツールを用いた脆弱性診断を実施;</v>
      </c>
      <c r="CI71" s="170" t="str">
        <f>'回答結果（マスタ）'!CH71</f>
        <v/>
      </c>
      <c r="CJ71" s="170" t="str">
        <f>'回答結果（マスタ）'!CI71</f>
        <v/>
      </c>
      <c r="CK71" s="171" t="str">
        <f>'回答結果（マスタ）'!CJ71</f>
        <v>日本国内のデータセンタ</v>
      </c>
      <c r="CL71" s="171" t="str">
        <f>'回答結果（マスタ）'!CK71</f>
        <v>データベースへのアクセスをIAM（Identity and Access Management）を仕様して厳格に管理している。またアクセスやデータの転送は、SSL/TLSなどの暗号化通信を仕様してセキュアに行っている。</v>
      </c>
      <c r="CM71" s="170" t="str">
        <f>'回答結果（マスタ）'!CL71</f>
        <v>【管理者権限機能】一般ユーザから管理者権限へ昇格させる機能を有している、または、管理者権限で動作するように設計されている（例）ID管理システム、等;【コンピューティングリソース等に対するアクセス権限機能】コンピューティングリソース（CPU、メモリ、ストレージ）、または、ネットワークにアクセスする権限を有している（例） OS、ハイパーバイザー（仮想化基盤ソフトウェア）、 等;【データ等へのアクセス制御機能】データへのアクセスを制御するよう設計されている、また、システムやデバイスを制御する機能へのアクセスを制御するように設計されている（例）バックアップサービス、リカバリマネージャー、NAS、SAN、等;【ネットワーク制御・ウィルス対策に関する機能】ネットワーク制御・管理に関する機能やウィルス対策などのセキュリティに関する機能を有している（例）DNSリゾルバ、DNSサーバ、ウィルス対策ソフトウェア、暗号化ソフトウェア、等;</v>
      </c>
      <c r="CN71" s="170" t="str">
        <f>'回答結果（マスタ）'!CM71</f>
        <v>【付与する権限の最小化】ソフトウェア及びプラットフォームへのアクセス権はユーザーごとに必要最低限の範囲で付与し、重要な資産への不正アクセスを防止している（例）アクセス権管理専用のプラットフォームを使用し個々の管理者を識別している、等;【ネットワークの保護】ソフトウェア、プラットフォーム及び関連データへの直接アクセスを最小限に抑えるため、ネットワークを保護している（例）インターネットと社内基幹系業務システムとの分離（ネットワーク分離）、プロキシの利用、SDP（Software Defined Perimeter）の利用、ファイアウォールの利用、リモートアクセス管理の実施、等;</v>
      </c>
      <c r="CO71" s="170" t="str">
        <f>'回答結果（マスタ）'!CN71</f>
        <v>【データ（資産）の特定、ラベル付け・保護】データ資産の特定、重要度と影響で分類、管理ポリシーの策定を実施の上、データ侵害への対応（例：暗号化制御、データ難読化対応等）、攻撃時の回復手順策定を実施している;【付与する権限の最小化、アクセスレベルの設定】データ資産への不正なアクセスを防止するため、ユーザーに必要最小範囲へのアクセス権の付与や職掌権限にもとづく適切なアクセスレベルの設定を実施している（例）属性情報ベースのアクセス権制御（ABAC）等;【通信の暗号化】ネットワークに対する不正な接続を防止するための適切な対策を実施している。また、データを送受信するにあたり、脆弱性の少ないプロトコルを使用している（例）TLS 1.3プロトコルの利用 等;【データのバックアップ】障害発生時、迅速な復旧作業が可能となるよう障害時対応計画を策定し、その有効性を確認している。また、データ消失等の事態に備え、バックアップ及びリストアの仕組みを実装し、その有効性を確認している;</v>
      </c>
      <c r="CP71" s="170" t="str">
        <f>'回答結果（マスタ）'!CO71</f>
        <v>ソフトウェア・コンポーネントを管理している</v>
      </c>
      <c r="CQ71" s="170" t="str">
        <f>'回答結果（マスタ）'!CP71</f>
        <v>プラットフォーム上の全てのソフトウェア（サードパーティ製ソフトウェア、OSSを含む）のソフトウェア・コンポーネントのインベントリ（ソフトウェア部品表（SBOM：software bill of materials））を作成しているが、SBOM データを標準フォーマットでは管理していない</v>
      </c>
      <c r="CR71" s="170" t="str">
        <f>'回答結果（マスタ）'!CQ71</f>
        <v>【パッチ適用への活用】ソフトウェア・コンポーネントのインベントリ（ソフトウェア部品表（SBOM：software bill of materials））を活用し、効率的に適切なタイミングでパッチ適用を実施している;【リスク評価への活用】プラットフォーム上の全てのソフトウェア（サードパーティ製ソフトウェア、OSSを含む）について、ソフトウェア・コンポーネントのインベントリ（ソフトウェア部品表（SBOM：software bill of materials））を活用し、脆弱性や OSS ライセンス等に関わるリスクを評価している;</v>
      </c>
      <c r="CS71" s="170" t="str">
        <f>'回答結果（マスタ）'!CR71</f>
        <v/>
      </c>
      <c r="CT71" s="170" t="str">
        <f>'回答結果（マスタ）'!CS71</f>
        <v>【ネットワークに関わる対策の実施】不正侵入等を防ぐため、ネットワークデバイスの脆弱性に対してセキュリティ対策を実施している （例）ファイアウォールの設定、境界保護、トラフィックの監視、暗号化された新型プロトコルの利用、等;【データ保護に関わる対策の実施】データの漏洩・改ざんを防止するため、悪質なコードの実行等の攻撃についてモニタリングを実施している。また、検知したイベントを分析し、攻撃の標的及び手法を理解するために活用している;【人（要員）に関わる対策の実施（教育等）】セキュリティインシデントの発生時を想定して、対応方針・手順の策定、人材育成を実施している （例）対応計画や復旧計画の策定・評価、緊急時対応訓練、セキュリティ管理人材の育成研修プラットフォーム上のソフトウェアのセキュリティイベントを監視している、等;</v>
      </c>
      <c r="CU71" s="170" t="str">
        <f>'回答結果（マスタ）'!CT71</f>
        <v>ソフトウェアの開発及び運用に関わるメンバーに画一的なトレーニングを実施している;</v>
      </c>
      <c r="CV71" s="170" t="str">
        <f>'回答結果（マスタ）'!CU71</f>
        <v>【自動化ツールの活用】テスト自動化ツールを採用することで、テストの一貫した実行と結果の正確な確認を実施しつつ、テストに掛かる工数を最小化している;【静的解析の実施】静的解析（コードベースでの分析）を実施している（例）コードスキャナーを使用して主要なバグを検出している、ハードコードされたパスワードや暗号鍵等がないかを確認している、等;【動的解析の実施】動的解析（実際にプログラムを実行し分析）を実施している（例）テストケースに基づきブラックボックステストを実施している、リグレッションテストを実施している、ソフトウェアがWebサービスを提供する場合はWeb アプリケーションスキャナーなどを使用して脆弱性を検出している、等;【コンポーネント（ソフトウェアを構成する部品・構成要素）の把握・適切な管理】ソフトウェアに含まれているコンポーネント（OSS等の外部ソース含む）について、脆弱性データベース等を活用し脆弱性を継続的に監視している;【継続的な改善対応】検証の結果見つかったバグを修正し、かつ開発プロセスの早い段階でバグを発見し修正するために必要なプロセスの改善を実施している;</v>
      </c>
      <c r="CW71" s="171" t="str">
        <f>'回答結果（マスタ）'!CV71</f>
        <v>非公表</v>
      </c>
      <c r="CX71" s="171" t="str">
        <f>'回答結果（マスタ）'!CW71</f>
        <v>0件</v>
      </c>
      <c r="CY71" s="171" t="str">
        <f>'回答結果（マスタ）'!CX71</f>
        <v>①発注者 
大手ゼネコン
②概要 
建設現場における人員不足が発生している中、工事を予定通りに実施するため進捗管理や現場管理を適切かつ効率的に実施したいニーズがあった。
原来では人が歩いて確認を行うことが主流ではあったが、ドローンを活用することで現場全体の状態確認をすることが可能となった。ただ、進捗把握には定点からの撮影が好ましいが手動操作では同一地点からの撮影が難しいこと、現場で安全に飛行させるには撮操縦技術が必要になることが課題としてあった。同技術では撮影地点の記録と地点間の移動を自動で行う技術を有しているため、継続的な定点撮影が可能となり、また地点間の移動の自動化により操縦技術の要件ハードルを下げることが可能となった。
また、法令上ドローンの飛行可能な高度に制限があるため、敷地が広域な場合は全体を写す空撮が難しい。そのため、指定ルートの飛行とルート上での連続撮影（2秒に1回撮影）とオルソ画像の生成を組み合わせることで広いエリアでも情報収集と状況把握が可能となる。
③参考URL 
なし
④投資対効果：
定点撮影：情報収集（巡回）1回あたりで時間にして1/10程度になることが見込まれる。</v>
      </c>
      <c r="CZ71" s="171" t="str">
        <f>'回答結果（マスタ）'!CY71</f>
        <v/>
      </c>
      <c r="DA71" s="171" t="str">
        <f>'回答結果（マスタ）'!CZ71</f>
        <v/>
      </c>
      <c r="DB71" s="171" t="str">
        <f>'回答結果（マスタ）'!DA71</f>
        <v/>
      </c>
      <c r="DC71" s="171" t="str">
        <f>'回答結果（マスタ）'!DB71</f>
        <v/>
      </c>
      <c r="DD71" s="171" t="str">
        <f>'回答結果（マスタ）'!DC71</f>
        <v>無人航空機（ドローン、ラジコン機等）の安全な飛行のためのガイドライン（国土交通省）</v>
      </c>
      <c r="DE71" s="171" t="str">
        <f>'回答結果（マスタ）'!DD71</f>
        <v>ドローン機体に搭載されているリポバッテリーに衝撃が加わると発火する恐れがある。 
防爆仕様ではないため、火薬庫等の危険場所では使用できない。 
荒天時や強風で波が高い場合、海では大潮で潮の流れが早い場合には使用できない。
 風速5m/s以上の突風発生時には使用できない。</v>
      </c>
      <c r="DF71" s="171" t="str">
        <f>'回答結果（マスタ）'!DE71</f>
        <v>＜ドローン施工管理くん＞
iPadの画面タップだけでドローンの操作ができることに加え、撮影地点の登録と地点間の移動の自動化により定点撮影の効率化を支援しています。
ドローンの操作・定点撮影を誰でも簡単に行えることに加え、ドローンの操縦に不慣れな方でも、ドローンを操縦される方が複数名いらっしゃる現場でも、当初の担当者が異動となった場合でも同じ場所画角での空撮が可能となります。
NETIS登録済み
https://www.netis.mlit.go.jp/netis/pubsearch/details?regNo=KT-220221%20
＜ドローン遠隔点検システム＞
遠隔地にいる有識者との間でのリアルタイムな映像共有や写真確認を実現することで、「安全に」「誰でも簡単に」点検業務を行うことを可能にし、結果として深刻な人材不足の解消と、効率的なインフラ点検を実現する。
東京都 DX Scrum Team Projectで実地検証を実施：https://prtimes.jp/main/html/rd/p/000000022.000016203.html
＜ドローンを活用したDX支援サービス＞
産業用のドローンの導入・活用支援やドローンを活用したDX化の実現に向けた検証・プロジェクト支援、業務定着・定着後のサポートなどをワンストップで対応。
https://corp.t-clue.com/drone-dx/</v>
      </c>
      <c r="DG71" s="171" t="str">
        <f>'回答結果（マスタ）'!DF71</f>
        <v>日本国の裁判所</v>
      </c>
      <c r="DH71" s="171" t="str">
        <f>'回答結果（マスタ）'!DG71</f>
        <v>日本法</v>
      </c>
      <c r="DI71" s="170" t="str">
        <f>'回答結果（マスタ）'!DH71</f>
        <v>はい</v>
      </c>
      <c r="DJ71" s="170" t="str">
        <f>'回答結果（マスタ）'!DI71</f>
        <v>はい</v>
      </c>
      <c r="DK71" s="171" t="str">
        <f>'回答結果（マスタ）'!DJ71</f>
        <v>CLUEは、DroneRooferの内容に関し、適法性、正確性、真実性、有用性、特定目的への適合性、適時性、完全性等について、いかなる保証も行わず、いかなる責任も負いません。 DroneRooferは現状有姿で提供されるものであり、会員のご判断の下適切に利用ください。会員によるDroneRooferのご利用に関して、会員に損害が発生した場合であっても、当該損害の発生につきCLUEに故意または重過失が無い限り、CLUEは、契約責任、不法行為、その他請求原因の如何にかかわらず、また、当該損害の予見の可否を問わず、一切の責任を負いません。 万が一、CLUEが会員に対して何らかの責任を負う場合にも、当該責任に関する損害賠償の合計額は、当該会員がCLUEに対して現実に支払った本アプリ、本クラウドサービス及び付帯サービスの利用料金（本ドローン及び本iPadの代金を含まない。）のうち、過去6か月間の期間に対応する月額料金相当額又は50万円のいずれか低い方の金額を上限とします。また、CLUEは、会員の事業機会の損失、逸失利益、データ消失・損壊によって生じた損害については、いかなる賠償責任も負いません。  当社は、ドローン施工管理くんの内容に関し、適法性、正確性、真実性、有用性、特定目的への適合性、適時性、完全性等について、いかなる保証も行うものではありません。 ドローン施工管理くんの利用に関して、当社は、契約責任、不法行為、その他請求原因の如何にかかわらず、また、当該損害の予見の可否を問わず、責任を負いません。 万が一、当社が会員に対して何らかの責任を負う場合にも、当該責任に関する損害賠償の合計額は、当該会員が過去6か月間に当社に支払ったドローン施工管理くんに関する代金及び利用料金の合計額又は50万円のいずれか低い方の金額を上限とします。また、当社は、会員の事業機会の損失、逸失利益、データ消失・損壊によって生じた損害については、いかなる賠償責任も負いません。</v>
      </c>
      <c r="DL71" s="171" t="str">
        <f>'回答結果（マスタ）'!DK71</f>
        <v/>
      </c>
      <c r="DM71" s="171" t="str">
        <f>'回答結果（マスタ）'!DL71</f>
        <v/>
      </c>
      <c r="DN71" s="171" t="str">
        <f>'回答結果（マスタ）'!DM71</f>
        <v/>
      </c>
      <c r="DO71" s="171" t="str">
        <f>'回答結果（マスタ）'!DN71</f>
        <v/>
      </c>
      <c r="DP71" s="171" t="str">
        <f>'回答結果（マスタ）'!DO71</f>
        <v/>
      </c>
      <c r="DQ71" s="171" t="str">
        <f>'回答結果（マスタ）'!DP71</f>
        <v/>
      </c>
      <c r="DR71" s="171" t="str">
        <f>'回答結果（マスタ）'!DQ71</f>
        <v/>
      </c>
      <c r="DS71" s="171" t="str">
        <f>'回答結果（マスタ）'!DR71</f>
        <v/>
      </c>
      <c r="DT71" s="171" t="str">
        <f>'回答結果（マスタ）'!DS71</f>
        <v/>
      </c>
      <c r="DU71" s="171" t="str">
        <f>'回答結果（マスタ）'!DT71</f>
        <v/>
      </c>
      <c r="DV71" s="171" t="str">
        <f>'回答結果（マスタ）'!DU71</f>
        <v/>
      </c>
      <c r="DW71" s="171" t="str">
        <f>'回答結果（マスタ）'!DV71</f>
        <v>法人事業部　萩原北斗</v>
      </c>
      <c r="DX71" s="171" t="str">
        <f>'回答結果（マスタ）'!DW71</f>
        <v>ホウジンジギョウブ　ハギハラホクト</v>
      </c>
      <c r="DY71" s="171" t="str">
        <f>'回答結果（マスタ）'!DX71</f>
        <v>03-6802-7996（平日10:00~19:00）
support@t-clue.com</v>
      </c>
      <c r="DZ71" s="170" t="str">
        <f>'回答結果（マスタ）'!DY71</f>
        <v>個人情報の取扱いに同意する</v>
      </c>
      <c r="EA71" s="170" t="str">
        <f>'回答結果（マスタ）'!DZ71</f>
        <v>著作権の取扱いに同意する</v>
      </c>
      <c r="EB71" s="170" t="str">
        <f>'回答結果（マスタ）'!EA71</f>
        <v>同意する</v>
      </c>
      <c r="EC71" s="170" t="str">
        <f>'回答結果（マスタ）'!EB71</f>
        <v>確認しました</v>
      </c>
    </row>
    <row r="72" spans="2:133" ht="75.650000000000006" customHeight="1" x14ac:dyDescent="0.55000000000000004">
      <c r="B72" s="139"/>
      <c r="C72" s="168">
        <f>'回答結果（マスタ）'!B72</f>
        <v>69</v>
      </c>
      <c r="D72" s="169">
        <f>'回答結果（マスタ）'!C72</f>
        <v>45338.397199074076</v>
      </c>
      <c r="E72" s="169">
        <f>'回答結果（マスタ）'!D72</f>
        <v>45338.546180555553</v>
      </c>
      <c r="F72" s="170" t="str">
        <f>'回答結果（マスタ）'!E72</f>
        <v>anonymous</v>
      </c>
      <c r="G72" s="170" t="str">
        <f>'回答結果（マスタ）'!F72</f>
        <v/>
      </c>
      <c r="H72" s="170" t="str">
        <f>'回答結果（マスタ）'!G72</f>
        <v/>
      </c>
      <c r="I72" s="171" t="str">
        <f>'回答結果（マスタ）'!H72</f>
        <v>浜松ホトニクス株式会社</v>
      </c>
      <c r="J72" s="171" t="str">
        <f>'回答結果（マスタ）'!I72</f>
        <v>ハママツホトニクス</v>
      </c>
      <c r="K72" s="171" t="str">
        <f>'回答結果（マスタ）'!J72</f>
        <v>日本国</v>
      </c>
      <c r="L72" s="171" t="str">
        <f>'回答結果（マスタ）'!K72</f>
        <v>2080401004193</v>
      </c>
      <c r="M72" s="171" t="str">
        <f>'回答結果（マスタ）'!L72</f>
        <v>300⼈超</v>
      </c>
      <c r="N72" s="171" t="str">
        <f>'回答結果（マスタ）'!M72</f>
        <v>３億円超</v>
      </c>
      <c r="O72" s="171" t="str">
        <f>'回答結果（マスタ）'!N72</f>
        <v>静岡県浜松市中央区市野町１１２６番地の１</v>
      </c>
      <c r="P72" s="171" t="str">
        <f>'回答結果（マスタ）'!O72</f>
        <v>https://www.hamamatsu.com</v>
      </c>
      <c r="Q72" s="171" t="str">
        <f>'回答結果（マスタ）'!P72</f>
        <v>中央省庁（全省庁統一資格）;都道府県;市区町村;</v>
      </c>
      <c r="R72" s="171" t="str">
        <f>'回答結果（マスタ）'!Q72</f>
        <v>全国;</v>
      </c>
      <c r="S72" s="171" t="str">
        <f>'回答結果（マスタ）'!R72</f>
        <v>配管腐食検査用エネルギー弁別型放射線ラインセンサ</v>
      </c>
      <c r="T72" s="171" t="str">
        <f>'回答結果（マスタ）'!S72</f>
        <v>C13247</v>
      </c>
      <c r="U72" s="171" t="str">
        <f>'回答結果（マスタ）'!T72</f>
        <v>石油・ガス・化学プラント等の配管の腐食・減肉を効率的に発見するエネルギー弁別型放射線ラインセンサです。放射線透過試験を用いて、今までにない高精度な配管の腐食・減肉検査を実現します。</v>
      </c>
      <c r="V72" s="171" t="str">
        <f>'回答結果（マスタ）'!U72</f>
        <v>https://www.hamamatsu.com/jp/ja/product/optical-sensors/radiation-sensor/Radiation-line-sensor/C13247.html</v>
      </c>
      <c r="W72" s="171" t="str">
        <f>'回答結果（マスタ）'!V72</f>
        <v/>
      </c>
      <c r="X72" s="171" t="str">
        <f>'回答結果（マスタ）'!W72</f>
        <v/>
      </c>
      <c r="Y72" s="171" t="str">
        <f>'回答結果（マスタ）'!X72</f>
        <v>１つの要素技術により構成される</v>
      </c>
      <c r="Z72" s="171" t="str">
        <f>'回答結果（マスタ）'!Y72</f>
        <v>浜松ホトニクス株式会社</v>
      </c>
      <c r="AA72" s="171" t="str">
        <f>'回答結果（マスタ）'!Z72</f>
        <v>ハママツホトニクス</v>
      </c>
      <c r="AB72" s="171" t="str">
        <f>'回答結果（マスタ）'!AA72</f>
        <v>2080401004193</v>
      </c>
      <c r="AC72" s="171" t="str">
        <f>'回答結果（マスタ）'!AB72</f>
        <v>静岡県磐田市下神増314-5</v>
      </c>
      <c r="AD72" s="171" t="str">
        <f>'回答結果（マスタ）'!AC72</f>
        <v/>
      </c>
      <c r="AE72" s="171" t="str">
        <f>'回答結果（マスタ）'!AD72</f>
        <v/>
      </c>
      <c r="AF72" s="171" t="str">
        <f>'回答結果（マスタ）'!AE72</f>
        <v/>
      </c>
      <c r="AG72" s="171" t="str">
        <f>'回答結果（マスタ）'!AF72</f>
        <v/>
      </c>
      <c r="AH72" s="171" t="str">
        <f>'回答結果（マスタ）'!AG72</f>
        <v/>
      </c>
      <c r="AI72" s="171" t="str">
        <f>'回答結果（マスタ）'!AH72</f>
        <v/>
      </c>
      <c r="AJ72" s="170" t="str">
        <f>'回答結果（マスタ）'!AI72</f>
        <v/>
      </c>
      <c r="AK72" s="171" t="str">
        <f>'回答結果（マスタ）'!AJ72</f>
        <v/>
      </c>
      <c r="AL72" s="171" t="str">
        <f>'回答結果（マスタ）'!AK72</f>
        <v/>
      </c>
      <c r="AM72" s="171" t="str">
        <f>'回答結果（マスタ）'!AL72</f>
        <v/>
      </c>
      <c r="AN72" s="171" t="str">
        <f>'回答結果（マスタ）'!AM72</f>
        <v/>
      </c>
      <c r="AO72" s="171" t="str">
        <f>'回答結果（マスタ）'!AN72</f>
        <v/>
      </c>
      <c r="AP72" s="171" t="str">
        <f>'回答結果（マスタ）'!AO72</f>
        <v/>
      </c>
      <c r="AQ72" s="170" t="str">
        <f>'回答結果（マスタ）'!AP72</f>
        <v/>
      </c>
      <c r="AR72" s="171" t="str">
        <f>'回答結果（マスタ）'!AQ72</f>
        <v/>
      </c>
      <c r="AS72" s="171" t="str">
        <f>'回答結果（マスタ）'!AR72</f>
        <v/>
      </c>
      <c r="AT72" s="171" t="str">
        <f>'回答結果（マスタ）'!AS72</f>
        <v/>
      </c>
      <c r="AU72" s="171" t="str">
        <f>'回答結果（マスタ）'!AT72</f>
        <v/>
      </c>
      <c r="AV72" s="171" t="str">
        <f>'回答結果（マスタ）'!AU72</f>
        <v/>
      </c>
      <c r="AW72" s="171" t="str">
        <f>'回答結果（マスタ）'!AV72</f>
        <v/>
      </c>
      <c r="AX72" s="170" t="str">
        <f>'回答結果（マスタ）'!AW72</f>
        <v/>
      </c>
      <c r="AY72" s="171" t="str">
        <f>'回答結果（マスタ）'!AX72</f>
        <v/>
      </c>
      <c r="AZ72" s="171" t="str">
        <f>'回答結果（マスタ）'!AY72</f>
        <v/>
      </c>
      <c r="BA72" s="171" t="str">
        <f>'回答結果（マスタ）'!AZ72</f>
        <v/>
      </c>
      <c r="BB72" s="171" t="str">
        <f>'回答結果（マスタ）'!BA72</f>
        <v/>
      </c>
      <c r="BC72" s="171" t="str">
        <f>'回答結果（マスタ）'!BB72</f>
        <v/>
      </c>
      <c r="BD72" s="171" t="str">
        <f>'回答結果（マスタ）'!BC72</f>
        <v/>
      </c>
      <c r="BE72" s="170" t="str">
        <f>'回答結果（マスタ）'!BD72</f>
        <v/>
      </c>
      <c r="BF72" s="171" t="str">
        <f>'回答結果（マスタ）'!BE72</f>
        <v/>
      </c>
      <c r="BG72" s="171" t="str">
        <f>'回答結果（マスタ）'!BF72</f>
        <v/>
      </c>
      <c r="BH72" s="171" t="str">
        <f>'回答結果（マスタ）'!BG72</f>
        <v/>
      </c>
      <c r="BI72" s="171" t="str">
        <f>'回答結果（マスタ）'!BH72</f>
        <v/>
      </c>
      <c r="BJ72" s="171" t="str">
        <f>'回答結果（マスタ）'!BI72</f>
        <v/>
      </c>
      <c r="BK72" s="171" t="str">
        <f>'回答結果（マスタ）'!BJ72</f>
        <v/>
      </c>
      <c r="BL72" s="170" t="str">
        <f>'回答結果（マスタ）'!BK72</f>
        <v/>
      </c>
      <c r="BM72" s="171" t="str">
        <f>'回答結果（マスタ）'!BL72</f>
        <v/>
      </c>
      <c r="BN72" s="171" t="str">
        <f>'回答結果（マスタ）'!BM72</f>
        <v>有</v>
      </c>
      <c r="BO72" s="171" t="str">
        <f>'回答結果（マスタ）'!BN72</f>
        <v>設備（建築設備、水道設備、製造設備、防災設備、等）;</v>
      </c>
      <c r="BP72" s="171" t="str">
        <f>'回答結果（マスタ）'!BO72</f>
        <v>電磁波（赤外線、紫外線、等）データ;</v>
      </c>
      <c r="BQ72" s="171" t="str">
        <f>'回答結果（マスタ）'!BP72</f>
        <v>機器を確認対象の付近に一時的に設置（仮設）;操作用機器（コントローラー）と観測機器（ドローン、移動ロボット、等）を有線接続し、現場の担当者により遠隔操作;</v>
      </c>
      <c r="BR72" s="171" t="str">
        <f>'回答結果（マスタ）'!BQ72</f>
        <v>レベル3：実装（製品・サービスとして提供されている）</v>
      </c>
      <c r="BS72" s="171" t="str">
        <f>'回答結果（マスタ）'!BR72</f>
        <v>放射線のエネルギー弁別機能を用いて、配管の腐食（減肉）の有無と減肉量を定量的に測定する</v>
      </c>
      <c r="BT72" s="171" t="str">
        <f>'回答結果（マスタ）'!BS72</f>
        <v>該当なし</v>
      </c>
      <c r="BU72" s="171" t="str">
        <f>'回答結果（マスタ）'!BT72</f>
        <v>・サイズ：25cm×15.5cm×3cm 
・重量：4.5kg（センサ本体）
・画角：21.1cm
・解像度： 3.3㎜
・動作環境温度：０～+40 ℃
・遠隔操作：（有）有線</v>
      </c>
      <c r="BV72" s="171" t="str">
        <f>'回答結果（マスタ）'!BU72</f>
        <v>無</v>
      </c>
      <c r="BW72" s="171" t="str">
        <f>'回答結果（マスタ）'!BV72</f>
        <v/>
      </c>
      <c r="BX72" s="171" t="str">
        <f>'回答結果（マスタ）'!BW72</f>
        <v/>
      </c>
      <c r="BY72" s="171" t="str">
        <f>'回答結果（マスタ）'!BX72</f>
        <v/>
      </c>
      <c r="BZ72" s="171" t="str">
        <f>'回答結果（マスタ）'!BY72</f>
        <v>取得していない;</v>
      </c>
      <c r="CA72" s="171" t="str">
        <f>'回答結果（マスタ）'!BZ72</f>
        <v>両方取得していない</v>
      </c>
      <c r="CB72" s="171" t="str">
        <f>'回答結果（マスタ）'!CA72</f>
        <v/>
      </c>
      <c r="CC72" s="170" t="str">
        <f>'回答結果（マスタ）'!CB72</f>
        <v/>
      </c>
      <c r="CD72" s="171" t="str">
        <f>'回答結果（マスタ）'!CC72</f>
        <v/>
      </c>
      <c r="CE72" s="171" t="str">
        <f>'回答結果（マスタ）'!CD72</f>
        <v/>
      </c>
      <c r="CF72" s="171" t="str">
        <f>'回答結果（マスタ）'!CE72</f>
        <v>脆弱性検査を実施しておらず実施する予定もない</v>
      </c>
      <c r="CG72" s="170" t="str">
        <f>'回答結果（マスタ）'!CF72</f>
        <v/>
      </c>
      <c r="CH72" s="170" t="str">
        <f>'回答結果（マスタ）'!CG72</f>
        <v/>
      </c>
      <c r="CI72" s="170" t="str">
        <f>'回答結果（マスタ）'!CH72</f>
        <v/>
      </c>
      <c r="CJ72" s="170" t="str">
        <f>'回答結果（マスタ）'!CI72</f>
        <v>優先度の問題　※過去に重大なセキュリティインシデントが発生しておらず、脆弱性検査を実施する優先度が低い、等;</v>
      </c>
      <c r="CK72" s="171" t="str">
        <f>'回答結果（マスタ）'!CJ72</f>
        <v>データセンタに業務データを保存しない</v>
      </c>
      <c r="CL72" s="171" t="str">
        <f>'回答結果（マスタ）'!CK72</f>
        <v/>
      </c>
      <c r="CM72" s="170" t="str">
        <f>'回答結果（マスタ）'!CL72</f>
        <v/>
      </c>
      <c r="CN72" s="170" t="str">
        <f>'回答結果（マスタ）'!CM72</f>
        <v/>
      </c>
      <c r="CO72" s="170" t="str">
        <f>'回答結果（マスタ）'!CN72</f>
        <v/>
      </c>
      <c r="CP72" s="170" t="str">
        <f>'回答結果（マスタ）'!CO72</f>
        <v/>
      </c>
      <c r="CQ72" s="170" t="str">
        <f>'回答結果（マスタ）'!CP72</f>
        <v/>
      </c>
      <c r="CR72" s="170" t="str">
        <f>'回答結果（マスタ）'!CQ72</f>
        <v/>
      </c>
      <c r="CS72" s="170" t="str">
        <f>'回答結果（マスタ）'!CR72</f>
        <v/>
      </c>
      <c r="CT72" s="170" t="str">
        <f>'回答結果（マスタ）'!CS72</f>
        <v/>
      </c>
      <c r="CU72" s="170" t="str">
        <f>'回答結果（マスタ）'!CT72</f>
        <v/>
      </c>
      <c r="CV72" s="170" t="str">
        <f>'回答結果（マスタ）'!CU72</f>
        <v/>
      </c>
      <c r="CW72" s="171" t="str">
        <f>'回答結果（マスタ）'!CV72</f>
        <v>6件</v>
      </c>
      <c r="CX72" s="171" t="str">
        <f>'回答結果（マスタ）'!CW72</f>
        <v>0件</v>
      </c>
      <c r="CY72" s="171" t="str">
        <f>'回答結果（マスタ）'!CX72</f>
        <v xml:space="preserve">① 日本非破壊検査株式会社　
② 石油精製・石油化学プラントは建設から30～50年が経過し、保温配管ラインの内面腐食や外面腐食によるトラブルが増加しています。本製品はエネルギー弁別型の放射線ラインセンサを使用した連続検査装置であり、保温材下の内外面腐食を効率的に定量化・スクリーニングする腐食・減肉検査を実現にします。プラント稼働中 および 満液状態での検査も可能です。
③.   https://www.jndi.com/special-technology/radiographic-examination/cui-view/
④ 保温材上から連続透過検査を行い、配管内面・外面（CUI）の腐食・減肉を検出できるので、保温材を剥がす作業が削減された。
</v>
      </c>
      <c r="CZ72" s="171" t="str">
        <f>'回答結果（マスタ）'!CY72</f>
        <v/>
      </c>
      <c r="DA72" s="171" t="str">
        <f>'回答結果（マスタ）'!CZ72</f>
        <v/>
      </c>
      <c r="DB72" s="171" t="str">
        <f>'回答結果（マスタ）'!DA72</f>
        <v/>
      </c>
      <c r="DC72" s="171" t="str">
        <f>'回答結果（マスタ）'!DB72</f>
        <v/>
      </c>
      <c r="DD72" s="171" t="str">
        <f>'回答結果（マスタ）'!DC72</f>
        <v/>
      </c>
      <c r="DE72" s="171" t="str">
        <f>'回答結果（マスタ）'!DD72</f>
        <v>放射線管理下での使用</v>
      </c>
      <c r="DF72" s="171" t="str">
        <f>'回答結果（マスタ）'!DE72</f>
        <v>論文掲載
石油学会 PETROTECH  JUN.2023 VOL. 46 NO.6  P46 
非破壊検査, 64, (5), 203 (2015)
配管技術, 58, (13), 45 (2016)
検査技術, 28, (1), 60 (2023)
検査技術, 28, (1), 54 (2023)</v>
      </c>
      <c r="DG72" s="171" t="str">
        <f>'回答結果（マスタ）'!DF72</f>
        <v>日本国の裁判所</v>
      </c>
      <c r="DH72" s="171" t="str">
        <f>'回答結果（マスタ）'!DG72</f>
        <v>日本法</v>
      </c>
      <c r="DI72" s="170" t="str">
        <f>'回答結果（マスタ）'!DH72</f>
        <v>はい</v>
      </c>
      <c r="DJ72" s="170" t="str">
        <f>'回答結果（マスタ）'!DI72</f>
        <v>はい</v>
      </c>
      <c r="DK72" s="171" t="str">
        <f>'回答結果（マスタ）'!DJ72</f>
        <v>特段の定め無し</v>
      </c>
      <c r="DL72" s="171" t="str">
        <f>'回答結果（マスタ）'!DK72</f>
        <v/>
      </c>
      <c r="DM72" s="171" t="str">
        <f>'回答結果（マスタ）'!DL72</f>
        <v/>
      </c>
      <c r="DN72" s="171" t="str">
        <f>'回答結果（マスタ）'!DM72</f>
        <v/>
      </c>
      <c r="DO72" s="171" t="str">
        <f>'回答結果（マスタ）'!DN72</f>
        <v/>
      </c>
      <c r="DP72" s="171" t="str">
        <f>'回答結果（マスタ）'!DO72</f>
        <v/>
      </c>
      <c r="DQ72" s="171" t="str">
        <f>'回答結果（マスタ）'!DP72</f>
        <v/>
      </c>
      <c r="DR72" s="171" t="str">
        <f>'回答結果（マスタ）'!DQ72</f>
        <v/>
      </c>
      <c r="DS72" s="171" t="str">
        <f>'回答結果（マスタ）'!DR72</f>
        <v/>
      </c>
      <c r="DT72" s="171" t="str">
        <f>'回答結果（マスタ）'!DS72</f>
        <v/>
      </c>
      <c r="DU72" s="171" t="str">
        <f>'回答結果（マスタ）'!DT72</f>
        <v/>
      </c>
      <c r="DV72" s="171" t="str">
        <f>'回答結果（マスタ）'!DU72</f>
        <v/>
      </c>
      <c r="DW72" s="171" t="str">
        <f>'回答結果（マスタ）'!DV72</f>
        <v>電子管営業推進部　袴田秀人</v>
      </c>
      <c r="DX72" s="171" t="str">
        <f>'回答結果（マスタ）'!DW72</f>
        <v>デンシカンエイギョウスイシンブ　ハカマタヒデト</v>
      </c>
      <c r="DY72" s="171" t="str">
        <f>'回答結果（マスタ）'!DX72</f>
        <v>0539-62-5245 (平日 8:30～17:00）
hideto@etd.hpk.co.jp</v>
      </c>
      <c r="DZ72" s="170" t="str">
        <f>'回答結果（マスタ）'!DY72</f>
        <v>個人情報の取扱いに同意する</v>
      </c>
      <c r="EA72" s="170" t="str">
        <f>'回答結果（マスタ）'!DZ72</f>
        <v>著作権の取扱いに同意する</v>
      </c>
      <c r="EB72" s="170" t="str">
        <f>'回答結果（マスタ）'!EA72</f>
        <v>同意する</v>
      </c>
      <c r="EC72" s="170" t="str">
        <f>'回答結果（マスタ）'!EB72</f>
        <v>確認しました</v>
      </c>
    </row>
    <row r="73" spans="2:133" ht="75.650000000000006" customHeight="1" x14ac:dyDescent="0.55000000000000004">
      <c r="B73" s="139"/>
      <c r="C73" s="168">
        <f>'回答結果（マスタ）'!B73</f>
        <v>70</v>
      </c>
      <c r="D73" s="169">
        <f>'回答結果（マスタ）'!C73</f>
        <v>45338.584039351852</v>
      </c>
      <c r="E73" s="169">
        <f>'回答結果（マスタ）'!D73</f>
        <v>45338.671678240738</v>
      </c>
      <c r="F73" s="170" t="str">
        <f>'回答結果（マスタ）'!E73</f>
        <v>anonymous</v>
      </c>
      <c r="G73" s="170" t="str">
        <f>'回答結果（マスタ）'!F73</f>
        <v/>
      </c>
      <c r="H73" s="170" t="str">
        <f>'回答結果（マスタ）'!G73</f>
        <v/>
      </c>
      <c r="I73" s="171" t="str">
        <f>'回答結果（マスタ）'!H73</f>
        <v>株式会社 NTT e-Drone Technology</v>
      </c>
      <c r="J73" s="171" t="str">
        <f>'回答結果（マスタ）'!I73</f>
        <v>エヌ・ティ・ティ イードローンテクノロジー</v>
      </c>
      <c r="K73" s="171" t="str">
        <f>'回答結果（マスタ）'!J73</f>
        <v>日本国</v>
      </c>
      <c r="L73" s="171" t="str">
        <f>'回答結果（マスタ）'!K73</f>
        <v>7030001139712</v>
      </c>
      <c r="M73" s="171" t="str">
        <f>'回答結果（マスタ）'!L73</f>
        <v>50⼈以下</v>
      </c>
      <c r="N73" s="171" t="str">
        <f>'回答結果（マスタ）'!M73</f>
        <v>３億円超</v>
      </c>
      <c r="O73" s="171" t="str">
        <f>'回答結果（マスタ）'!N73</f>
        <v>埼玉県朝霞市北原二丁目4番23号</v>
      </c>
      <c r="P73" s="171" t="str">
        <f>'回答結果（マスタ）'!O73</f>
        <v>https://www.nttedt.co.jp/</v>
      </c>
      <c r="Q73" s="171" t="str">
        <f>'回答結果（マスタ）'!P73</f>
        <v>中央省庁（全省庁統一資格）;都道府県;市区町村;</v>
      </c>
      <c r="R73" s="171" t="str">
        <f>'回答結果（マスタ）'!Q73</f>
        <v>全国;</v>
      </c>
      <c r="S73" s="171" t="str">
        <f>'回答結果（マスタ）'!R73</f>
        <v>Parrot ANAFI Ai</v>
      </c>
      <c r="T73" s="171" t="str">
        <f>'回答結果（マスタ）'!S73</f>
        <v/>
      </c>
      <c r="U73" s="171" t="str">
        <f>'回答結果（マスタ）'!T73</f>
        <v>Parrot ANAFiAiはWiFiに加えてLTE上空利用に対応。4800万画素・６倍ズームのカメラを搭載しており、高精細な撮影を実施可能。雨天時の防水性を保証し困難な飛行条件にも耐えれる設計。</v>
      </c>
      <c r="V73" s="171" t="str">
        <f>'回答結果（マスタ）'!U73</f>
        <v>https://www.nttedt.co.jp/anafi</v>
      </c>
      <c r="W73" s="171" t="str">
        <f>'回答結果（マスタ）'!V73</f>
        <v/>
      </c>
      <c r="X73" s="171" t="str">
        <f>'回答結果（マスタ）'!W73</f>
        <v/>
      </c>
      <c r="Y73" s="171" t="str">
        <f>'回答結果（マスタ）'!X73</f>
        <v>１つの要素技術により構成される</v>
      </c>
      <c r="Z73" s="171" t="str">
        <f>'回答結果（マスタ）'!Y73</f>
        <v>Parrot, Inc.</v>
      </c>
      <c r="AA73" s="171" t="str">
        <f>'回答結果（マスタ）'!Z73</f>
        <v>パロット</v>
      </c>
      <c r="AB73" s="171" t="str">
        <f>'回答結果（マスタ）'!AA73</f>
        <v>0000000000000</v>
      </c>
      <c r="AC73" s="171" t="str">
        <f>'回答結果（マスタ）'!AB73</f>
        <v>174 Quai de Jemmapes, 75010 Paris, France</v>
      </c>
      <c r="AD73" s="171" t="str">
        <f>'回答結果（マスタ）'!AC73</f>
        <v/>
      </c>
      <c r="AE73" s="171" t="str">
        <f>'回答結果（マスタ）'!AD73</f>
        <v/>
      </c>
      <c r="AF73" s="171" t="str">
        <f>'回答結果（マスタ）'!AE73</f>
        <v/>
      </c>
      <c r="AG73" s="171" t="str">
        <f>'回答結果（マスタ）'!AF73</f>
        <v/>
      </c>
      <c r="AH73" s="171" t="str">
        <f>'回答結果（マスタ）'!AG73</f>
        <v/>
      </c>
      <c r="AI73" s="171" t="str">
        <f>'回答結果（マスタ）'!AH73</f>
        <v/>
      </c>
      <c r="AJ73" s="170" t="str">
        <f>'回答結果（マスタ）'!AI73</f>
        <v/>
      </c>
      <c r="AK73" s="171" t="str">
        <f>'回答結果（マスタ）'!AJ73</f>
        <v/>
      </c>
      <c r="AL73" s="171" t="str">
        <f>'回答結果（マスタ）'!AK73</f>
        <v/>
      </c>
      <c r="AM73" s="171" t="str">
        <f>'回答結果（マスタ）'!AL73</f>
        <v/>
      </c>
      <c r="AN73" s="171" t="str">
        <f>'回答結果（マスタ）'!AM73</f>
        <v/>
      </c>
      <c r="AO73" s="171" t="str">
        <f>'回答結果（マスタ）'!AN73</f>
        <v/>
      </c>
      <c r="AP73" s="171" t="str">
        <f>'回答結果（マスタ）'!AO73</f>
        <v/>
      </c>
      <c r="AQ73" s="170" t="str">
        <f>'回答結果（マスタ）'!AP73</f>
        <v/>
      </c>
      <c r="AR73" s="171" t="str">
        <f>'回答結果（マスタ）'!AQ73</f>
        <v/>
      </c>
      <c r="AS73" s="171" t="str">
        <f>'回答結果（マスタ）'!AR73</f>
        <v/>
      </c>
      <c r="AT73" s="171" t="str">
        <f>'回答結果（マスタ）'!AS73</f>
        <v/>
      </c>
      <c r="AU73" s="171" t="str">
        <f>'回答結果（マスタ）'!AT73</f>
        <v/>
      </c>
      <c r="AV73" s="171" t="str">
        <f>'回答結果（マスタ）'!AU73</f>
        <v/>
      </c>
      <c r="AW73" s="171" t="str">
        <f>'回答結果（マスタ）'!AV73</f>
        <v/>
      </c>
      <c r="AX73" s="170" t="str">
        <f>'回答結果（マスタ）'!AW73</f>
        <v/>
      </c>
      <c r="AY73" s="171" t="str">
        <f>'回答結果（マスタ）'!AX73</f>
        <v/>
      </c>
      <c r="AZ73" s="171" t="str">
        <f>'回答結果（マスタ）'!AY73</f>
        <v/>
      </c>
      <c r="BA73" s="171" t="str">
        <f>'回答結果（マスタ）'!AZ73</f>
        <v/>
      </c>
      <c r="BB73" s="171" t="str">
        <f>'回答結果（マスタ）'!BA73</f>
        <v/>
      </c>
      <c r="BC73" s="171" t="str">
        <f>'回答結果（マスタ）'!BB73</f>
        <v/>
      </c>
      <c r="BD73" s="171" t="str">
        <f>'回答結果（マスタ）'!BC73</f>
        <v/>
      </c>
      <c r="BE73" s="170" t="str">
        <f>'回答結果（マスタ）'!BD73</f>
        <v/>
      </c>
      <c r="BF73" s="171" t="str">
        <f>'回答結果（マスタ）'!BE73</f>
        <v/>
      </c>
      <c r="BG73" s="171" t="str">
        <f>'回答結果（マスタ）'!BF73</f>
        <v/>
      </c>
      <c r="BH73" s="171" t="str">
        <f>'回答結果（マスタ）'!BG73</f>
        <v/>
      </c>
      <c r="BI73" s="171" t="str">
        <f>'回答結果（マスタ）'!BH73</f>
        <v/>
      </c>
      <c r="BJ73" s="171" t="str">
        <f>'回答結果（マスタ）'!BI73</f>
        <v/>
      </c>
      <c r="BK73" s="171" t="str">
        <f>'回答結果（マスタ）'!BJ73</f>
        <v/>
      </c>
      <c r="BL73" s="170" t="str">
        <f>'回答結果（マスタ）'!BK73</f>
        <v/>
      </c>
      <c r="BM73" s="171" t="str">
        <f>'回答結果（マスタ）'!BL73</f>
        <v/>
      </c>
      <c r="BN73" s="171" t="str">
        <f>'回答結果（マスタ）'!BM73</f>
        <v>有</v>
      </c>
      <c r="BO73" s="171" t="str">
        <f>'回答結果（マスタ）'!BN73</f>
        <v>設備（建築設備、水道設備、製造設備、防災設備、等）;建築物（家屋、事業所、工場、畜舎、倉庫、等）;土木構造物（道路、トンネル、橋梁、導管等の埋設物、等）;</v>
      </c>
      <c r="BP73" s="171" t="str">
        <f>'回答結果（マスタ）'!BO73</f>
        <v>静止画や動画データ;加速度データ;</v>
      </c>
      <c r="BQ73" s="171" t="str">
        <f>'回答結果（マスタ）'!BP73</f>
        <v>操作用機器（コントローラー）と観測機器（ドローン、移動ロボット、等）を無線接続し、現場の担当者により遠隔操作;操作用機器（コントローラー）と観測機器（ドローン、移動ロボット、等）を無線接続し、遠隔地の担当者により遠隔操作;事前に設定したルートに基づき自律移動;機器を確認対象の付近に一時的に設置（仮設）;</v>
      </c>
      <c r="BR73" s="171" t="str">
        <f>'回答結果（マスタ）'!BQ73</f>
        <v>レベル3：実装（製品・サービスとして提供されている）</v>
      </c>
      <c r="BS73" s="171" t="str">
        <f>'回答結果（マスタ）'!BR73</f>
        <v>コントローラーとドローンをWi-FiまたはLTEにより無線接続し、ドローンに搭載したカメラにより空撮が可能。パイロットがドローンを操縦するだけでなく、あらかじめ設定した範囲やルートを自動航行し撮影することも可能。
撮影したデータは機体のSDカードに保存される。またはコントローラーに表示される映像をHDMIケーブルを使用し、PC等へ出力することが可能であるため、リアルタイムで遠隔地へ伝送が可能。なお電波状態の不安定な環境下で制御不能に陥った場合は自動的に離陸地点まで帰還することが可能。</v>
      </c>
      <c r="BT73" s="171" t="str">
        <f>'回答結果（マスタ）'!BS73</f>
        <v>・サイズ（展開時）: 320 x 440 x 118mm
・重量：898g
・稼働時間：32分
・移動速度：最大水平速度16m/s、最大垂直速度4m/s
・制御可能距離：4G回線により飛行可能なエリア
・操作性：前後/左右/上下
・防水・防塵：IP53
・動作環境温度：-10℃～40℃
・リモートID適合状況：適合</v>
      </c>
      <c r="BU73" s="171" t="str">
        <f>'回答結果（マスタ）'!BT73</f>
        <v xml:space="preserve">・画角       ：水平方向の視野（HFOV) 68°
・ズーム    ：6倍
・ロスレス : 最大 4 倍 (1080p),2 倍 (4K UHD)
・最大解像度：4K UHD: 3840x2160
　　　　 　      1080 p: 1920x1080
・フレームレート：4K UHD：24/25/30/48/50/60 fps
　　　　　　　   　1080p：24/25/30/48/50/60/90/100/120 fps
　　　　　　　    　HDR 10：4K UHD/1080p - 24/25/30 fps
・防水：ＩＰ３
・防塵：ＩＰ５
・動作環境：-10℃～40℃
</v>
      </c>
      <c r="BV73" s="171" t="str">
        <f>'回答結果（マスタ）'!BU73</f>
        <v>無</v>
      </c>
      <c r="BW73" s="171" t="str">
        <f>'回答結果（マスタ）'!BV73</f>
        <v/>
      </c>
      <c r="BX73" s="171" t="str">
        <f>'回答結果（マスタ）'!BW73</f>
        <v/>
      </c>
      <c r="BY73" s="171" t="str">
        <f>'回答結果（マスタ）'!BX73</f>
        <v/>
      </c>
      <c r="BZ73" s="171" t="str">
        <f>'回答結果（マスタ）'!BY73</f>
        <v>取得していない;</v>
      </c>
      <c r="CA73" s="171" t="str">
        <f>'回答結果（マスタ）'!BZ73</f>
        <v>両方取得していない</v>
      </c>
      <c r="CB73" s="171" t="str">
        <f>'回答結果（マスタ）'!CA73</f>
        <v/>
      </c>
      <c r="CC73" s="170" t="str">
        <f>'回答結果（マスタ）'!CB73</f>
        <v/>
      </c>
      <c r="CD73" s="171" t="str">
        <f>'回答結果（マスタ）'!CC73</f>
        <v/>
      </c>
      <c r="CE73" s="171" t="str">
        <f>'回答結果（マスタ）'!CD73</f>
        <v/>
      </c>
      <c r="CF73" s="171" t="str">
        <f>'回答結果（マスタ）'!CE73</f>
        <v>準拠するガイドラインはないが独自に脆弱性検査を実施している</v>
      </c>
      <c r="CG73" s="170" t="str">
        <f>'回答結果（マスタ）'!CF73</f>
        <v/>
      </c>
      <c r="CH73" s="170" t="str">
        <f>'回答結果（マスタ）'!CG73</f>
        <v>Parrotoは、ヨーロッパ初のクラウドソーシングセキュリティプラットフォームである、YesWeHackと共同で「Bug Bounty」プログラムを開始し、ドローン・モバイルアプリケーション、Webサービスの潜在的な脆弱性を日々特定しています。;</v>
      </c>
      <c r="CI73" s="170" t="str">
        <f>'回答結果（マスタ）'!CH73</f>
        <v/>
      </c>
      <c r="CJ73" s="170" t="str">
        <f>'回答結果（マスタ）'!CI73</f>
        <v/>
      </c>
      <c r="CK73" s="171" t="str">
        <f>'回答結果（マスタ）'!CJ73</f>
        <v>フランス</v>
      </c>
      <c r="CL73" s="171" t="str">
        <f>'回答結果（マスタ）'!CK73</f>
        <v>機体とコントローラーにはセキュアエレメントが組み込まれており、データの暗号化や認証を実施している。</v>
      </c>
      <c r="CM73" s="170" t="str">
        <f>'回答結果（マスタ）'!CL73</f>
        <v/>
      </c>
      <c r="CN73" s="170" t="str">
        <f>'回答結果（マスタ）'!CM73</f>
        <v/>
      </c>
      <c r="CO73" s="170" t="str">
        <f>'回答結果（マスタ）'!CN73</f>
        <v/>
      </c>
      <c r="CP73" s="170" t="str">
        <f>'回答結果（マスタ）'!CO73</f>
        <v/>
      </c>
      <c r="CQ73" s="170" t="str">
        <f>'回答結果（マスタ）'!CP73</f>
        <v/>
      </c>
      <c r="CR73" s="170" t="str">
        <f>'回答結果（マスタ）'!CQ73</f>
        <v/>
      </c>
      <c r="CS73" s="170" t="str">
        <f>'回答結果（マスタ）'!CR73</f>
        <v/>
      </c>
      <c r="CT73" s="170" t="str">
        <f>'回答結果（マスタ）'!CS73</f>
        <v/>
      </c>
      <c r="CU73" s="170" t="str">
        <f>'回答結果（マスタ）'!CT73</f>
        <v/>
      </c>
      <c r="CV73" s="170" t="str">
        <f>'回答結果（マスタ）'!CU73</f>
        <v/>
      </c>
      <c r="CW73" s="171" t="str">
        <f>'回答結果（マスタ）'!CV73</f>
        <v>機体販売実績 : 58台 (レンタル含む), 飛行請負い件数 : 25件, スクール受講者数 : 64名 ※2024年1月末時点</v>
      </c>
      <c r="CX73" s="171" t="str">
        <f>'回答結果（マスタ）'!CW73</f>
        <v>機体レンタル : 1件, 飛行請け負い : 5件以上</v>
      </c>
      <c r="CY73" s="171" t="str">
        <f>'回答結果（マスタ）'!CX73</f>
        <v>防災訓練、遠隔映像伝送
① 発注者 : 
北海道 自治体
② 概要    
市が開催する防災訓練にあたり、実際の災害発生を想定し、災害現場をANAFI Aiによる空撮および撮影画像をリアルタイムでネットワークを介して配信を実施。これまで人の立ち入りが難しかった災害現場でも空撮により安全かつ広範囲を確認可能。
③参考URL
https://www.nttedt.co.jp/post/saitai-hokkaido-202306
④投資対効果 : 
災害発生時の状況調査に要する時間の大幅短縮</v>
      </c>
      <c r="CZ73" s="171" t="str">
        <f>'回答結果（マスタ）'!CY73</f>
        <v>夜間空撮
① 発注者
山形県 自治体
② 概要    
花火大会の様子を、ANAFI Aiにより空撮を実施
4800万画素のカメラにより、高精細な画像を撮影可能。
③参考URL
https://www.nttedt.co.jp/post/anafi-yamagata-20230819</v>
      </c>
      <c r="DA73" s="171" t="str">
        <f>'回答結果（マスタ）'!CZ73</f>
        <v>写真測量
① 発注者
建設会社
② 概要
ANAFIAiを用いて建設地における写真測量を実施
対象のエリアに対し、飛行ルートを設定。フロント・サイドオーバーラップ率を自動で計算できるため、オルソ画像化および点群データ処理が容易に実施可能
④ 投資対効果
これまでの測量と比較し、広範囲のエリアを短時間で測定可能</v>
      </c>
      <c r="DB73" s="171" t="str">
        <f>'回答結果（マスタ）'!DA73</f>
        <v>【機体購入・レンタル】
機器購入額 (1台) : オープン
機器レンタル (1台) : 14日間 160,000円
30日間 270,000円
90日間 420,000円
HP : https://www.nttedt.co.jp/anafi-price
【スクール】
ANAFiマスター講習 (4人まで同料金) : 150,000円
ANAFiマスター講習 (1名ごと追加料金) : 20,000円
HP : https://www.nttedt.co.jp/anafi-price
【飛行請負】
各メニューごとに個別見積
HP : https://www.nttedt.co.jp/omakase</v>
      </c>
      <c r="DC73" s="171" t="str">
        <f>'回答結果（マスタ）'!DB73</f>
        <v/>
      </c>
      <c r="DD73" s="171" t="str">
        <f>'回答結果（マスタ）'!DC73</f>
        <v/>
      </c>
      <c r="DE73" s="171" t="str">
        <f>'回答結果（マスタ）'!DD73</f>
        <v>・防爆仕様ではないため、火薬庫等の危険場所では使用できない
・風速10m/s以上の環境では使用できない
・GPSが補足できない環境、Wi-Fi、4Gの電波不感地帯では飛行が不安定になる恐れがある</v>
      </c>
      <c r="DF73" s="171" t="str">
        <f>'回答結果（マスタ）'!DE73</f>
        <v>ANAFi AIの4G接続を活用し、遠隔地における状況確認を網羅的にとらえることができ、コントローラーの映像をネットワークを介して遠隔地にリアルタイム転送することが可能です。
弊社では、NTTグループのインフラ設備の維持管理のために災害時の活用や、ネットワークに関するノウハウを多く有しているため、ドローンの導入だけでなくネットワーク環境も含めたトータルサポートをご提供可能です。</v>
      </c>
      <c r="DG73" s="171" t="str">
        <f>'回答結果（マスタ）'!DF73</f>
        <v>日本国の裁判所</v>
      </c>
      <c r="DH73" s="171" t="str">
        <f>'回答結果（マスタ）'!DG73</f>
        <v>日本法</v>
      </c>
      <c r="DI73" s="170" t="str">
        <f>'回答結果（マスタ）'!DH73</f>
        <v>はい</v>
      </c>
      <c r="DJ73" s="170" t="str">
        <f>'回答結果（マスタ）'!DI73</f>
        <v>はい</v>
      </c>
      <c r="DK73" s="171" t="str">
        <f>'回答結果（マスタ）'!DJ73</f>
        <v>特段の定め無し</v>
      </c>
      <c r="DL73" s="171" t="str">
        <f>'回答結果（マスタ）'!DK73</f>
        <v/>
      </c>
      <c r="DM73" s="171" t="str">
        <f>'回答結果（マスタ）'!DL73</f>
        <v/>
      </c>
      <c r="DN73" s="171" t="str">
        <f>'回答結果（マスタ）'!DM73</f>
        <v/>
      </c>
      <c r="DO73" s="171" t="str">
        <f>'回答結果（マスタ）'!DN73</f>
        <v/>
      </c>
      <c r="DP73" s="171" t="str">
        <f>'回答結果（マスタ）'!DO73</f>
        <v/>
      </c>
      <c r="DQ73" s="171" t="str">
        <f>'回答結果（マスタ）'!DP73</f>
        <v/>
      </c>
      <c r="DR73" s="171" t="str">
        <f>'回答結果（マスタ）'!DQ73</f>
        <v/>
      </c>
      <c r="DS73" s="171" t="str">
        <f>'回答結果（マスタ）'!DR73</f>
        <v/>
      </c>
      <c r="DT73" s="171" t="str">
        <f>'回答結果（マスタ）'!DS73</f>
        <v/>
      </c>
      <c r="DU73" s="171" t="str">
        <f>'回答結果（マスタ）'!DT73</f>
        <v/>
      </c>
      <c r="DV73" s="171" t="str">
        <f>'回答結果（マスタ）'!DU73</f>
        <v/>
      </c>
      <c r="DW73" s="171" t="str">
        <f>'回答結果（マスタ）'!DV73</f>
        <v>サービス推進部 田部井覚</v>
      </c>
      <c r="DX73" s="171" t="str">
        <f>'回答結果（マスタ）'!DW73</f>
        <v>サービススイシンブ タベイカク</v>
      </c>
      <c r="DY73" s="171" t="str">
        <f>'回答結果（マスタ）'!DX73</f>
        <v>048-485-8335 平日9:00-17:00
omakase_edrone@nttedt.co.jp</v>
      </c>
      <c r="DZ73" s="170" t="str">
        <f>'回答結果（マスタ）'!DY73</f>
        <v>個人情報の取扱いに同意する</v>
      </c>
      <c r="EA73" s="170" t="str">
        <f>'回答結果（マスタ）'!DZ73</f>
        <v>著作権の取扱いに同意する</v>
      </c>
      <c r="EB73" s="170" t="str">
        <f>'回答結果（マスタ）'!EA73</f>
        <v>同意する</v>
      </c>
      <c r="EC73" s="170" t="str">
        <f>'回答結果（マスタ）'!EB73</f>
        <v>確認しました</v>
      </c>
    </row>
    <row r="74" spans="2:133" ht="75.650000000000006" customHeight="1" x14ac:dyDescent="0.55000000000000004">
      <c r="B74" s="139"/>
      <c r="C74" s="168">
        <f>'回答結果（マスタ）'!B74</f>
        <v>71</v>
      </c>
      <c r="D74" s="169">
        <f>'回答結果（マスタ）'!C74</f>
        <v>45338.673136574071</v>
      </c>
      <c r="E74" s="169">
        <f>'回答結果（マスタ）'!D74</f>
        <v>45338.737002314818</v>
      </c>
      <c r="F74" s="170" t="str">
        <f>'回答結果（マスタ）'!E74</f>
        <v>anonymous</v>
      </c>
      <c r="G74" s="170" t="str">
        <f>'回答結果（マスタ）'!F74</f>
        <v/>
      </c>
      <c r="H74" s="170" t="str">
        <f>'回答結果（マスタ）'!G74</f>
        <v/>
      </c>
      <c r="I74" s="171" t="str">
        <f>'回答結果（マスタ）'!H74</f>
        <v>株式会社 NTT e-Drone Technology</v>
      </c>
      <c r="J74" s="171" t="str">
        <f>'回答結果（マスタ）'!I74</f>
        <v>エヌ・ティ・ティイードローンテクノロジー</v>
      </c>
      <c r="K74" s="171" t="str">
        <f>'回答結果（マスタ）'!J74</f>
        <v>日本国</v>
      </c>
      <c r="L74" s="171" t="str">
        <f>'回答結果（マスタ）'!K74</f>
        <v>7030001139712</v>
      </c>
      <c r="M74" s="171" t="str">
        <f>'回答結果（マスタ）'!L74</f>
        <v>50⼈以下</v>
      </c>
      <c r="N74" s="171" t="str">
        <f>'回答結果（マスタ）'!M74</f>
        <v>３億円超</v>
      </c>
      <c r="O74" s="171" t="str">
        <f>'回答結果（マスタ）'!N74</f>
        <v>埼玉県朝霞市北原二丁目4番23号</v>
      </c>
      <c r="P74" s="171" t="str">
        <f>'回答結果（マスタ）'!O74</f>
        <v>https://www.nttedt.co.jp/</v>
      </c>
      <c r="Q74" s="171" t="str">
        <f>'回答結果（マスタ）'!P74</f>
        <v>中央省庁（全省庁統一資格）;都道府県;市区町村;</v>
      </c>
      <c r="R74" s="171" t="str">
        <f>'回答結果（マスタ）'!Q74</f>
        <v>全国;</v>
      </c>
      <c r="S74" s="171" t="str">
        <f>'回答結果（マスタ）'!R74</f>
        <v>Skydio2+</v>
      </c>
      <c r="T74" s="171" t="str">
        <f>'回答結果（マスタ）'!S74</f>
        <v/>
      </c>
      <c r="U74" s="171" t="str">
        <f>'回答結果（マスタ）'!T74</f>
        <v>Skydio 2+は、AIによる自律飛行・障害物回避技術を搭載した、従来飛行が難しかった非GPS環境下での安全な飛行が可能なドローン。360°障害検知センサにより、狭小部への進入、近接撮影が可能。</v>
      </c>
      <c r="V74" s="171" t="str">
        <f>'回答結果（マスタ）'!U74</f>
        <v>https://www.nttedt.co.jp/skydio</v>
      </c>
      <c r="W74" s="171" t="str">
        <f>'回答結果（マスタ）'!V74</f>
        <v/>
      </c>
      <c r="X74" s="171" t="str">
        <f>'回答結果（マスタ）'!W74</f>
        <v>・技術基準適合証明</v>
      </c>
      <c r="Y74" s="171" t="str">
        <f>'回答結果（マスタ）'!X74</f>
        <v>１つの要素技術により構成される</v>
      </c>
      <c r="Z74" s="171" t="str">
        <f>'回答結果（マスタ）'!Y74</f>
        <v>Skydio, Inc.</v>
      </c>
      <c r="AA74" s="171" t="str">
        <f>'回答結果（マスタ）'!Z74</f>
        <v>スカイディオ</v>
      </c>
      <c r="AB74" s="171" t="str">
        <f>'回答結果（マスタ）'!AA74</f>
        <v>0000000000000</v>
      </c>
      <c r="AC74" s="171" t="str">
        <f>'回答結果（マスタ）'!AB74</f>
        <v>3000 Clearview Way, San Mateo, CA 94402, USA.</v>
      </c>
      <c r="AD74" s="171" t="str">
        <f>'回答結果（マスタ）'!AC74</f>
        <v/>
      </c>
      <c r="AE74" s="171" t="str">
        <f>'回答結果（マスタ）'!AD74</f>
        <v/>
      </c>
      <c r="AF74" s="171" t="str">
        <f>'回答結果（マスタ）'!AE74</f>
        <v/>
      </c>
      <c r="AG74" s="171" t="str">
        <f>'回答結果（マスタ）'!AF74</f>
        <v/>
      </c>
      <c r="AH74" s="171" t="str">
        <f>'回答結果（マスタ）'!AG74</f>
        <v/>
      </c>
      <c r="AI74" s="171" t="str">
        <f>'回答結果（マスタ）'!AH74</f>
        <v/>
      </c>
      <c r="AJ74" s="170" t="str">
        <f>'回答結果（マスタ）'!AI74</f>
        <v/>
      </c>
      <c r="AK74" s="171" t="str">
        <f>'回答結果（マスタ）'!AJ74</f>
        <v/>
      </c>
      <c r="AL74" s="171" t="str">
        <f>'回答結果（マスタ）'!AK74</f>
        <v/>
      </c>
      <c r="AM74" s="171" t="str">
        <f>'回答結果（マスタ）'!AL74</f>
        <v/>
      </c>
      <c r="AN74" s="171" t="str">
        <f>'回答結果（マスタ）'!AM74</f>
        <v/>
      </c>
      <c r="AO74" s="171" t="str">
        <f>'回答結果（マスタ）'!AN74</f>
        <v/>
      </c>
      <c r="AP74" s="171" t="str">
        <f>'回答結果（マスタ）'!AO74</f>
        <v/>
      </c>
      <c r="AQ74" s="170" t="str">
        <f>'回答結果（マスタ）'!AP74</f>
        <v/>
      </c>
      <c r="AR74" s="171" t="str">
        <f>'回答結果（マスタ）'!AQ74</f>
        <v/>
      </c>
      <c r="AS74" s="171" t="str">
        <f>'回答結果（マスタ）'!AR74</f>
        <v/>
      </c>
      <c r="AT74" s="171" t="str">
        <f>'回答結果（マスタ）'!AS74</f>
        <v/>
      </c>
      <c r="AU74" s="171" t="str">
        <f>'回答結果（マスタ）'!AT74</f>
        <v/>
      </c>
      <c r="AV74" s="171" t="str">
        <f>'回答結果（マスタ）'!AU74</f>
        <v/>
      </c>
      <c r="AW74" s="171" t="str">
        <f>'回答結果（マスタ）'!AV74</f>
        <v/>
      </c>
      <c r="AX74" s="170" t="str">
        <f>'回答結果（マスタ）'!AW74</f>
        <v/>
      </c>
      <c r="AY74" s="171" t="str">
        <f>'回答結果（マスタ）'!AX74</f>
        <v/>
      </c>
      <c r="AZ74" s="171" t="str">
        <f>'回答結果（マスタ）'!AY74</f>
        <v/>
      </c>
      <c r="BA74" s="171" t="str">
        <f>'回答結果（マスタ）'!AZ74</f>
        <v/>
      </c>
      <c r="BB74" s="171" t="str">
        <f>'回答結果（マスタ）'!BA74</f>
        <v/>
      </c>
      <c r="BC74" s="171" t="str">
        <f>'回答結果（マスタ）'!BB74</f>
        <v/>
      </c>
      <c r="BD74" s="171" t="str">
        <f>'回答結果（マスタ）'!BC74</f>
        <v/>
      </c>
      <c r="BE74" s="170" t="str">
        <f>'回答結果（マスタ）'!BD74</f>
        <v/>
      </c>
      <c r="BF74" s="171" t="str">
        <f>'回答結果（マスタ）'!BE74</f>
        <v/>
      </c>
      <c r="BG74" s="171" t="str">
        <f>'回答結果（マスタ）'!BF74</f>
        <v/>
      </c>
      <c r="BH74" s="171" t="str">
        <f>'回答結果（マスタ）'!BG74</f>
        <v/>
      </c>
      <c r="BI74" s="171" t="str">
        <f>'回答結果（マスタ）'!BH74</f>
        <v/>
      </c>
      <c r="BJ74" s="171" t="str">
        <f>'回答結果（マスタ）'!BI74</f>
        <v/>
      </c>
      <c r="BK74" s="171" t="str">
        <f>'回答結果（マスタ）'!BJ74</f>
        <v/>
      </c>
      <c r="BL74" s="170" t="str">
        <f>'回答結果（マスタ）'!BK74</f>
        <v/>
      </c>
      <c r="BM74" s="171" t="str">
        <f>'回答結果（マスタ）'!BL74</f>
        <v/>
      </c>
      <c r="BN74" s="171" t="str">
        <f>'回答結果（マスタ）'!BM74</f>
        <v>有</v>
      </c>
      <c r="BO74" s="171" t="str">
        <f>'回答結果（マスタ）'!BN74</f>
        <v>土木構造物（道路、トンネル、橋梁、導管等の埋設物、等）;建築物（家屋、事業所、工場、畜舎、倉庫、等）;設備（建築設備、水道設備、製造設備、防災設備、等）;</v>
      </c>
      <c r="BP74" s="171" t="str">
        <f>'回答結果（マスタ）'!BO74</f>
        <v>静止画や動画データ;加速度データ;</v>
      </c>
      <c r="BQ74" s="171" t="str">
        <f>'回答結果（マスタ）'!BP74</f>
        <v>機器を確認対象の付近に一時的に設置（仮設）;事前に設定したルートに基づき自律移動;操作用機器（コントローラー）と観測機器（ドローン、移動ロボット、等）を無線接続し、現場の担当者により遠隔操作;操作用機器（コントローラー）と観測機器（ドローン、移動ロボット、等）を無線接続し、遠隔地の担当者により遠隔操作;</v>
      </c>
      <c r="BR74" s="171" t="str">
        <f>'回答結果（マスタ）'!BQ74</f>
        <v>レベル3：実装（製品・サービスとして提供されている）</v>
      </c>
      <c r="BS74" s="171" t="str">
        <f>'回答結果（マスタ）'!BR74</f>
        <v>コントローラーとドローンをWi-Fにより無線接続し、ドローンに搭載したカメラにより空撮が可能。パイロットがドローンを操縦するだけでなく、あらかじめ設定した範囲やルートを自動航行し撮影することも可能。
撮影したデータは機体のSDカードに保存される。なお電波状態の不安定な環境下で制御不能に陥った場合は自動的に離陸地点まで帰還することが可能。</v>
      </c>
      <c r="BT74" s="171" t="str">
        <f>'回答結果（マスタ）'!BS74</f>
        <v>・サイズ（展開時）: 223×273×74
・重量：約800g(バッテリー含む)
・稼働時間：27分
・移動速度：最大飛行速度58km/h
・操作性：前後/左右/上下
・動作環境温度：-5℃～40℃
・リモートID適合状況：適合</v>
      </c>
      <c r="BU74" s="171" t="str">
        <f>'回答結果（マスタ）'!BT74</f>
        <v>画角   ：水平方向の視野（HFOV）：68°
ズーム：3倍
解像度（静止画)：1200万画素（4056×3040ピクセル）
最大フレームレート：3840×2160　60/30/48/24fps
                                     1920×1080　120/60/30fps
動作環境温度：-5℃～40℃</v>
      </c>
      <c r="BV74" s="171" t="str">
        <f>'回答結果（マスタ）'!BU74</f>
        <v>無</v>
      </c>
      <c r="BW74" s="171" t="str">
        <f>'回答結果（マスタ）'!BV74</f>
        <v/>
      </c>
      <c r="BX74" s="171" t="str">
        <f>'回答結果（マスタ）'!BW74</f>
        <v/>
      </c>
      <c r="BY74" s="171" t="str">
        <f>'回答結果（マスタ）'!BX74</f>
        <v/>
      </c>
      <c r="BZ74" s="171" t="str">
        <f>'回答結果（マスタ）'!BY74</f>
        <v>ISO/IEC 27001認証;</v>
      </c>
      <c r="CA74" s="171" t="str">
        <f>'回答結果（マスタ）'!BZ74</f>
        <v>両方取得していない</v>
      </c>
      <c r="CB74" s="171" t="str">
        <f>'回答結果（マスタ）'!CA74</f>
        <v/>
      </c>
      <c r="CC74" s="170" t="str">
        <f>'回答結果（マスタ）'!CB74</f>
        <v/>
      </c>
      <c r="CD74" s="171" t="str">
        <f>'回答結果（マスタ）'!CC74</f>
        <v/>
      </c>
      <c r="CE74" s="171" t="str">
        <f>'回答結果（マスタ）'!CD74</f>
        <v/>
      </c>
      <c r="CF74" s="171" t="str">
        <f>'回答結果（マスタ）'!CE74</f>
        <v>準拠するガイドラインはないが独自に脆弱性検査を実施している</v>
      </c>
      <c r="CG74" s="170" t="str">
        <f>'回答結果（マスタ）'!CF74</f>
        <v/>
      </c>
      <c r="CH74" s="170" t="str">
        <f>'回答結果（マスタ）'!CG74</f>
        <v>脆弱性スキャン　※パッチの適用状況等を診断する;ペネトレーションテスト　※疑似的な攻撃を試みることで攻撃への耐性を確認する;</v>
      </c>
      <c r="CI74" s="170" t="str">
        <f>'回答結果（マスタ）'!CH74</f>
        <v/>
      </c>
      <c r="CJ74" s="170" t="str">
        <f>'回答結果（マスタ）'!CI74</f>
        <v/>
      </c>
      <c r="CK74" s="171" t="str">
        <f>'回答結果（マスタ）'!CJ74</f>
        <v>米国</v>
      </c>
      <c r="CL74" s="171" t="str">
        <f>'回答結果（マスタ）'!CK74</f>
        <v>・AESで暗号化された安全な無線リンクを使用して通信している。
・転送中データは、TLS 1.2/1.3 暗号化によって保護。また、クラウドにアップロードされたデータは、AES-256暗号化で暗号化している。</v>
      </c>
      <c r="CM74" s="170" t="str">
        <f>'回答結果（マスタ）'!CL74</f>
        <v>【コンピューティングリソース等に対するアクセス権限機能】コンピューティングリソース（CPU、メモリ、ストレージ）、または、ネットワークにアクセスする権限を有している（例） OS、ハイパーバイザー（仮想化基盤ソフトウェア）、 等;</v>
      </c>
      <c r="CN74" s="170" t="str">
        <f>'回答結果（マスタ）'!CM74</f>
        <v/>
      </c>
      <c r="CO74" s="170" t="str">
        <f>'回答結果（マスタ）'!CN74</f>
        <v/>
      </c>
      <c r="CP74" s="170" t="str">
        <f>'回答結果（マスタ）'!CO74</f>
        <v/>
      </c>
      <c r="CQ74" s="170" t="str">
        <f>'回答結果（マスタ）'!CP74</f>
        <v/>
      </c>
      <c r="CR74" s="170" t="str">
        <f>'回答結果（マスタ）'!CQ74</f>
        <v/>
      </c>
      <c r="CS74" s="170" t="str">
        <f>'回答結果（マスタ）'!CR74</f>
        <v/>
      </c>
      <c r="CT74" s="170" t="str">
        <f>'回答結果（マスタ）'!CS74</f>
        <v/>
      </c>
      <c r="CU74" s="170" t="str">
        <f>'回答結果（マスタ）'!CT74</f>
        <v/>
      </c>
      <c r="CV74" s="170" t="str">
        <f>'回答結果（マスタ）'!CU74</f>
        <v/>
      </c>
      <c r="CW74" s="171" t="str">
        <f>'回答結果（マスタ）'!CV74</f>
        <v>400件以上</v>
      </c>
      <c r="CX74" s="171" t="str">
        <f>'回答結果（マスタ）'!CW74</f>
        <v>10件以上</v>
      </c>
      <c r="CY74" s="171" t="str">
        <f>'回答結果（マスタ）'!CX74</f>
        <v xml:space="preserve">発電所の巡回点検
①発注者
県　企業局
②概要
水力発電所において、Skydio２＋およびSkydioDockを活用した巡回点検の効率化を実現
発電所内に設置したskydioDockからあらかじめ設定した飛行ルートを自動で巡回し、自動で撮影を実施。撮影した映像は遠隔地から確認可能。
このため、現地への移動時間・点検稼働の大幅な削減を実現した。
</v>
      </c>
      <c r="CZ74" s="171" t="str">
        <f>'回答結果（マスタ）'!CY74</f>
        <v xml:space="preserve">建設現場における日々の点検業務
①発注者
大手建設会社
②概要
大規模な地域の再開発事業において、ビルの解体作業現場を空撮し、
日々の現場の安全確認をドローンにより省力化。
空撮により現場全体を俯瞰的に確認することができ、人が巡回して行う点検に比較し短時間かつ網羅的に点検が可能
</v>
      </c>
      <c r="DA74" s="171" t="str">
        <f>'回答結果（マスタ）'!CZ74</f>
        <v xml:space="preserve">橋梁点検
①発注者
建設コンサルタント会社
②概要
skydio2+を活用した橋梁点検を実施
橋脚、桁下を中心とし、ドローによる撮影を実施し、目視代替として活用。
これまで橋の形状によっては点検車を活用しても点検できなかった場所に対してもドローンによる点検を実施することで効率的かつ安全に点検を実施可能。
</v>
      </c>
      <c r="DB74" s="171" t="str">
        <f>'回答結果（マスタ）'!DA74</f>
        <v>【機体購入・レンタル】
機器購入額（１台）：オープン
お試しプラン（2か月間）※：580,000円
※機体はskydio2になります
HP：https://www.nttedt.co.jp/skydio-price
【スクール】
Skydio2 Exert Operatoeコース　10万円/人
Skydio 3D Scan Operatorコース　10万円/人
HP：https://www.nttedt.co.jp/anafi-price
【飛行請負】
各メニューごとに個別見積
HP：https://www.nttedt.co.jp/omakase</v>
      </c>
      <c r="DC74" s="171" t="str">
        <f>'回答結果（マスタ）'!DB74</f>
        <v/>
      </c>
      <c r="DD74" s="171" t="str">
        <f>'回答結果（マスタ）'!DC74</f>
        <v xml:space="preserve">① Skydio 2/2+ Operator Manual
https://support.skydio.com/hc/article_attachments/15085615535387
② Skydio Controller User Guide
https://support.skydio.com/hc/article_attachments/4408309420827/Controller_UserGuide_CU1_compressed__1_.pdf
</v>
      </c>
      <c r="DE74" s="171" t="str">
        <f>'回答結果（マスタ）'!DD74</f>
        <v>・防爆仕様ではないため、火薬庫等の危険場所では使用できない
・風速１１ｍ/ｓ以上の環境では使用できない
・飛行する環境において照度が100ルクス未満の場合使用できない
・降雨、濃霧、降雪の中では使用できない
・ガラス面、水面付近を飛行する場合は十分な距離を確保し注意して飛行
・細い枝、ロープなど直径が1.27ｃｍ以下の物体の周囲の飛行は十分注意して飛行</v>
      </c>
      <c r="DF74" s="171" t="str">
        <f>'回答結果（マスタ）'!DE74</f>
        <v xml:space="preserve">Skydio2+は360°障害検知センサを有しており、障害物が多いインフラ点検等においても安全に
飛行することが可能。
また非GPS環境においてもskydio2+は安定した飛行が可能であるため、屋内における点検についても安定した飛行が可能となる。
弊社ではこれまでNTTグループのインフラ点検で培ったノウハウや、skydioのスクール運用の実績から様々な課題に対しskydioを活用した提案からサポートまでトータルで提供可能です。
</v>
      </c>
      <c r="DG74" s="171" t="str">
        <f>'回答結果（マスタ）'!DF74</f>
        <v>日本国の裁判所</v>
      </c>
      <c r="DH74" s="171" t="str">
        <f>'回答結果（マスタ）'!DG74</f>
        <v>日本法</v>
      </c>
      <c r="DI74" s="170" t="str">
        <f>'回答結果（マスタ）'!DH74</f>
        <v>はい</v>
      </c>
      <c r="DJ74" s="170" t="str">
        <f>'回答結果（マスタ）'!DI74</f>
        <v>はい</v>
      </c>
      <c r="DK74" s="171" t="str">
        <f>'回答結果（マスタ）'!DJ74</f>
        <v>特段の定め無し</v>
      </c>
      <c r="DL74" s="171" t="str">
        <f>'回答結果（マスタ）'!DK74</f>
        <v/>
      </c>
      <c r="DM74" s="171" t="str">
        <f>'回答結果（マスタ）'!DL74</f>
        <v/>
      </c>
      <c r="DN74" s="171" t="str">
        <f>'回答結果（マスタ）'!DM74</f>
        <v/>
      </c>
      <c r="DO74" s="171" t="str">
        <f>'回答結果（マスタ）'!DN74</f>
        <v/>
      </c>
      <c r="DP74" s="171" t="str">
        <f>'回答結果（マスタ）'!DO74</f>
        <v/>
      </c>
      <c r="DQ74" s="171" t="str">
        <f>'回答結果（マスタ）'!DP74</f>
        <v/>
      </c>
      <c r="DR74" s="171" t="str">
        <f>'回答結果（マスタ）'!DQ74</f>
        <v/>
      </c>
      <c r="DS74" s="171" t="str">
        <f>'回答結果（マスタ）'!DR74</f>
        <v/>
      </c>
      <c r="DT74" s="171" t="str">
        <f>'回答結果（マスタ）'!DS74</f>
        <v/>
      </c>
      <c r="DU74" s="171" t="str">
        <f>'回答結果（マスタ）'!DT74</f>
        <v/>
      </c>
      <c r="DV74" s="171" t="str">
        <f>'回答結果（マスタ）'!DU74</f>
        <v/>
      </c>
      <c r="DW74" s="171" t="str">
        <f>'回答結果（マスタ）'!DV74</f>
        <v>サービス推進部 田部井覚</v>
      </c>
      <c r="DX74" s="171" t="str">
        <f>'回答結果（マスタ）'!DW74</f>
        <v>サービススイシンブ タベイカク</v>
      </c>
      <c r="DY74" s="171" t="str">
        <f>'回答結果（マスタ）'!DX74</f>
        <v>048-485-8335 平日9:00-17:00
omakase_edrone@nttedt.co.jp</v>
      </c>
      <c r="DZ74" s="170" t="str">
        <f>'回答結果（マスタ）'!DY74</f>
        <v>個人情報の取扱いに同意する</v>
      </c>
      <c r="EA74" s="170" t="str">
        <f>'回答結果（マスタ）'!DZ74</f>
        <v>著作権の取扱いに同意する</v>
      </c>
      <c r="EB74" s="170" t="str">
        <f>'回答結果（マスタ）'!EA74</f>
        <v>同意する</v>
      </c>
      <c r="EC74" s="170" t="str">
        <f>'回答結果（マスタ）'!EB74</f>
        <v>確認しました</v>
      </c>
    </row>
    <row r="75" spans="2:133" ht="75.650000000000006" customHeight="1" x14ac:dyDescent="0.55000000000000004">
      <c r="B75" s="139"/>
      <c r="C75" s="168">
        <f>'回答結果（マスタ）'!B75</f>
        <v>72</v>
      </c>
      <c r="D75" s="169">
        <f>'回答結果（マスタ）'!C75</f>
        <v>45352.534282407411</v>
      </c>
      <c r="E75" s="169">
        <f>'回答結果（マスタ）'!D75</f>
        <v>45355.804664351854</v>
      </c>
      <c r="F75" s="170" t="str">
        <f>'回答結果（マスタ）'!E75</f>
        <v>anonymous</v>
      </c>
      <c r="G75" s="170" t="str">
        <f>'回答結果（マスタ）'!F75</f>
        <v/>
      </c>
      <c r="H75" s="170" t="str">
        <f>'回答結果（マスタ）'!G75</f>
        <v/>
      </c>
      <c r="I75" s="171" t="str">
        <f>'回答結果（マスタ）'!H75</f>
        <v>富士フイルム株式会社</v>
      </c>
      <c r="J75" s="171" t="str">
        <f>'回答結果（マスタ）'!I75</f>
        <v>フジフイルム</v>
      </c>
      <c r="K75" s="171" t="str">
        <f>'回答結果（マスタ）'!J75</f>
        <v>日本国</v>
      </c>
      <c r="L75" s="171">
        <f>'回答結果（マスタ）'!K75</f>
        <v>2010401064789</v>
      </c>
      <c r="M75" s="171" t="str">
        <f>'回答結果（マスタ）'!L75</f>
        <v>300⼈超</v>
      </c>
      <c r="N75" s="171" t="str">
        <f>'回答結果（マスタ）'!M75</f>
        <v>３億円超</v>
      </c>
      <c r="O75" s="171" t="str">
        <f>'回答結果（マスタ）'!N75</f>
        <v>東京都港区赤坂9丁目7‐3</v>
      </c>
      <c r="P75" s="171" t="str">
        <f>'回答結果（マスタ）'!O75</f>
        <v>https://www.fujifilm.com/jp/ja</v>
      </c>
      <c r="Q75" s="171" t="str">
        <f>'回答結果（マスタ）'!P75</f>
        <v>無し;</v>
      </c>
      <c r="R75" s="171" t="str">
        <f>'回答結果（マスタ）'!Q75</f>
        <v>全国;</v>
      </c>
      <c r="S75" s="171" t="str">
        <f>'回答結果（マスタ）'!R75</f>
        <v>DynemIx VU　DynamIx HR²　DynamIx FXR</v>
      </c>
      <c r="T75" s="171" t="str">
        <f>'回答結果（マスタ）'!S75</f>
        <v/>
      </c>
      <c r="U75" s="171" t="str">
        <f>'回答結果（マスタ）'!T75</f>
        <v>放射線透過試験のデジタル化を実現するためのシステム。従来のフィルムと現像処理（薬品、現像機）に置き換わる。独自の画像処理技術によって検査時間の短縮、検査業務の平準化が可能。更にAIによる欠陥検出機能により検査をサポートするデジタル画像での遠隔地からの判定が可能になりDXを促進することも可能。</v>
      </c>
      <c r="V75" s="171" t="str">
        <f>'回答結果（マスタ）'!U75</f>
        <v>https://www.fujifilm.com/jp/ja/business/inspection/non-destructive-digital</v>
      </c>
      <c r="W75" s="171" t="str">
        <f>'回答結果（マスタ）'!V75</f>
        <v>・工業分野におけるデジタルラジオグラフィの基礎とその適用－フィルムからデジタルへの展開－（日本溶接協会）
・ISO10893-7:2018　
・ISO17636-2:2022
・ASTM E 2007-10:2023
・ASTM E 2776-17:2022
・ASME BPVC section v article 2
・JIS Z 3110
・JIS G 0804</v>
      </c>
      <c r="X75" s="171" t="str">
        <f>'回答結果（マスタ）'!W75</f>
        <v xml:space="preserve">・ドイツ連邦材料試験所（BAM）発行の認定書
・ISO16371‐1：2011
・ASTM E 2446-23 
・ASTM E 2597/2597M-22 </v>
      </c>
      <c r="Y75" s="171" t="str">
        <f>'回答結果（マスタ）'!X75</f>
        <v>複数の要素技術により構成される</v>
      </c>
      <c r="Z75" s="171" t="str">
        <f>'回答結果（マスタ）'!Y75</f>
        <v/>
      </c>
      <c r="AA75" s="171" t="str">
        <f>'回答結果（マスタ）'!Z75</f>
        <v/>
      </c>
      <c r="AB75" s="171" t="str">
        <f>'回答結果（マスタ）'!AA75</f>
        <v/>
      </c>
      <c r="AC75" s="171" t="str">
        <f>'回答結果（マスタ）'!AB75</f>
        <v/>
      </c>
      <c r="AD75" s="171" t="str">
        <f>'回答結果（マスタ）'!AC75</f>
        <v>自動画像処理技術、AIによる画像認識技術を用いた「きず」の自動検出（DynamIx VU）</v>
      </c>
      <c r="AE75" s="171" t="str">
        <f>'回答結果（マスタ）'!AD75</f>
        <v/>
      </c>
      <c r="AF75" s="171" t="str">
        <f>'回答結果（マスタ）'!AE75</f>
        <v>富士フイルム株式会社</v>
      </c>
      <c r="AG75" s="171" t="str">
        <f>'回答結果（マスタ）'!AF75</f>
        <v>フジフイルム</v>
      </c>
      <c r="AH75" s="171" t="str">
        <f>'回答結果（マスタ）'!AG75</f>
        <v>2010401064789</v>
      </c>
      <c r="AI75" s="171" t="str">
        <f>'回答結果（マスタ）'!AH75</f>
        <v>東京都港区赤坂9丁目7‐3</v>
      </c>
      <c r="AJ75" s="170" t="str">
        <f>'回答結果（マスタ）'!AI75</f>
        <v>次のセクションの回答へ進む</v>
      </c>
      <c r="AK75" s="171" t="str">
        <f>'回答結果（マスタ）'!AJ75</f>
        <v/>
      </c>
      <c r="AL75" s="171" t="str">
        <f>'回答結果（マスタ）'!AK75</f>
        <v/>
      </c>
      <c r="AM75" s="171" t="str">
        <f>'回答結果（マスタ）'!AL75</f>
        <v/>
      </c>
      <c r="AN75" s="171" t="str">
        <f>'回答結果（マスタ）'!AM75</f>
        <v/>
      </c>
      <c r="AO75" s="171" t="str">
        <f>'回答結果（マスタ）'!AN75</f>
        <v/>
      </c>
      <c r="AP75" s="171" t="str">
        <f>'回答結果（マスタ）'!AO75</f>
        <v/>
      </c>
      <c r="AQ75" s="170" t="str">
        <f>'回答結果（マスタ）'!AP75</f>
        <v/>
      </c>
      <c r="AR75" s="171" t="str">
        <f>'回答結果（マスタ）'!AQ75</f>
        <v/>
      </c>
      <c r="AS75" s="171" t="str">
        <f>'回答結果（マスタ）'!AR75</f>
        <v/>
      </c>
      <c r="AT75" s="171" t="str">
        <f>'回答結果（マスタ）'!AS75</f>
        <v/>
      </c>
      <c r="AU75" s="171" t="str">
        <f>'回答結果（マスタ）'!AT75</f>
        <v/>
      </c>
      <c r="AV75" s="171" t="str">
        <f>'回答結果（マスタ）'!AU75</f>
        <v/>
      </c>
      <c r="AW75" s="171" t="str">
        <f>'回答結果（マスタ）'!AV75</f>
        <v/>
      </c>
      <c r="AX75" s="170" t="str">
        <f>'回答結果（マスタ）'!AW75</f>
        <v/>
      </c>
      <c r="AY75" s="171" t="str">
        <f>'回答結果（マスタ）'!AX75</f>
        <v/>
      </c>
      <c r="AZ75" s="171" t="str">
        <f>'回答結果（マスタ）'!AY75</f>
        <v/>
      </c>
      <c r="BA75" s="171" t="str">
        <f>'回答結果（マスタ）'!AZ75</f>
        <v/>
      </c>
      <c r="BB75" s="171" t="str">
        <f>'回答結果（マスタ）'!BA75</f>
        <v/>
      </c>
      <c r="BC75" s="171" t="str">
        <f>'回答結果（マスタ）'!BB75</f>
        <v/>
      </c>
      <c r="BD75" s="171" t="str">
        <f>'回答結果（マスタ）'!BC75</f>
        <v/>
      </c>
      <c r="BE75" s="170" t="str">
        <f>'回答結果（マスタ）'!BD75</f>
        <v/>
      </c>
      <c r="BF75" s="171" t="str">
        <f>'回答結果（マスタ）'!BE75</f>
        <v/>
      </c>
      <c r="BG75" s="171" t="str">
        <f>'回答結果（マスタ）'!BF75</f>
        <v/>
      </c>
      <c r="BH75" s="171" t="str">
        <f>'回答結果（マスタ）'!BG75</f>
        <v/>
      </c>
      <c r="BI75" s="171" t="str">
        <f>'回答結果（マスタ）'!BH75</f>
        <v/>
      </c>
      <c r="BJ75" s="171" t="str">
        <f>'回答結果（マスタ）'!BI75</f>
        <v/>
      </c>
      <c r="BK75" s="171" t="str">
        <f>'回答結果（マスタ）'!BJ75</f>
        <v/>
      </c>
      <c r="BL75" s="170" t="str">
        <f>'回答結果（マスタ）'!BK75</f>
        <v/>
      </c>
      <c r="BM75" s="171" t="str">
        <f>'回答結果（マスタ）'!BL75</f>
        <v/>
      </c>
      <c r="BN75" s="171" t="str">
        <f>'回答結果（マスタ）'!BM75</f>
        <v>有</v>
      </c>
      <c r="BO75" s="171" t="str">
        <f>'回答結果（マスタ）'!BN75</f>
        <v>土木構造物（道路、トンネル、橋梁、導管等の埋設物、等）;設備（建築設備、水道設備、製造設備、防災設備、等）;製品・食品（自動車、医薬品、等）;</v>
      </c>
      <c r="BP75" s="171" t="str">
        <f>'回答結果（マスタ）'!BO75</f>
        <v>静止画や動画データ;</v>
      </c>
      <c r="BQ75" s="171" t="str">
        <f>'回答結果（マスタ）'!BP75</f>
        <v>機器を確認対象の付近に設置（常設）;機器を確認対象の付近に一時的に設置（仮設）;機器を携帯または装備し、確認対象の付近に持ち込み;</v>
      </c>
      <c r="BR75" s="171" t="str">
        <f>'回答結果（マスタ）'!BQ75</f>
        <v>レベル3：実装（製品・サービスとして提供されている）</v>
      </c>
      <c r="BS75" s="171" t="str">
        <f>'回答結果（マスタ）'!BR75</f>
        <v>・放射線を照射可能な撮影専用の部屋（もしくは建屋）に検査対象を持ち込み撮影を行う
・プラントの配管など移動不可の場合は、検査箇所に検出器を設置し撮影を行う</v>
      </c>
      <c r="BT75" s="171" t="str">
        <f>'回答結果（マスタ）'!BS75</f>
        <v>移動機能を有しない</v>
      </c>
      <c r="BU75" s="171" t="str">
        <f>'回答結果（マスタ）'!BT75</f>
        <v>あ</v>
      </c>
      <c r="BV75" s="171" t="str">
        <f>'回答結果（マスタ）'!BU75</f>
        <v>有</v>
      </c>
      <c r="BW75" s="171" t="str">
        <f>'回答結果（マスタ）'!BV75</f>
        <v>取得したデータの傾向を分析することで経年劣化（亀裂、傷、欠損、動作異常、異音、異常振動、温度異常、漏えい電流、漏えいガス、等）の予兆を検知;取得したデータの変化量を分析することで経年劣化状況（亀裂、傷、欠損、動作異常、異音、異常振動、温度異常、漏えい電流、漏えいガス、等）を検出;</v>
      </c>
      <c r="BX75" s="171" t="str">
        <f>'回答結果（マスタ）'!BW75</f>
        <v>検出器、画像処理技術：レベル1、AIによる欠陥検出機能：レベル2</v>
      </c>
      <c r="BY75" s="171" t="str">
        <f>'回答結果（マスタ）'!BX75</f>
        <v>放射線透過試験画像からAIによる画像認識技術を用いてきずを検出する。判定は適切な技量認定を受けた人が行うことが規定されているためサポート機能になる。</v>
      </c>
      <c r="BZ75" s="171" t="str">
        <f>'回答結果（マスタ）'!BY75</f>
        <v>取得していない;</v>
      </c>
      <c r="CA75" s="171" t="str">
        <f>'回答結果（マスタ）'!BZ75</f>
        <v>両方取得していない</v>
      </c>
      <c r="CB75" s="171" t="str">
        <f>'回答結果（マスタ）'!CA75</f>
        <v/>
      </c>
      <c r="CC75" s="170" t="str">
        <f>'回答結果（マスタ）'!CB75</f>
        <v/>
      </c>
      <c r="CD75" s="171" t="str">
        <f>'回答結果（マスタ）'!CC75</f>
        <v/>
      </c>
      <c r="CE75" s="171" t="str">
        <f>'回答結果（マスタ）'!CD75</f>
        <v/>
      </c>
      <c r="CF75" s="171" t="str">
        <f>'回答結果（マスタ）'!CE75</f>
        <v>準拠するガイドラインはないが独自に脆弱性検査を実施している</v>
      </c>
      <c r="CG75" s="170" t="str">
        <f>'回答結果（マスタ）'!CF75</f>
        <v/>
      </c>
      <c r="CH75" s="170" t="str">
        <f>'回答結果（マスタ）'!CG75</f>
        <v>コードレビュー　※ソースコードをレビューすることで（脆弱性を含む）不具合を検出する;</v>
      </c>
      <c r="CI75" s="170" t="str">
        <f>'回答結果（マスタ）'!CH75</f>
        <v/>
      </c>
      <c r="CJ75" s="170" t="str">
        <f>'回答結果（マスタ）'!CI75</f>
        <v/>
      </c>
      <c r="CK75" s="171" t="str">
        <f>'回答結果（マスタ）'!CJ75</f>
        <v>日本国内のデータセンタ</v>
      </c>
      <c r="CL75" s="171" t="str">
        <f>'回答結果（マスタ）'!CK75</f>
        <v>サーバーの仕様及びセキュリティ対策については社外秘</v>
      </c>
      <c r="CM75" s="170" t="str">
        <f>'回答結果（マスタ）'!CL75</f>
        <v>【データ等へのアクセス制御機能】データへのアクセスを制御するよう設計されている、また、システムやデバイスを制御する機能へのアクセスを制御するように設計されている（例）バックアップサービス、リカバリマネージャー、NAS、SAN、等;</v>
      </c>
      <c r="CN75" s="170" t="str">
        <f>'回答結果（マスタ）'!CM75</f>
        <v>【付与する権限の最小化】ソフトウェア及びプラットフォームへのアクセス権はユーザーごとに必要最低限の範囲で付与し、重要な資産への不正アクセスを防止している（例）アクセス権管理専用のプラットフォームを使用し個々の管理者を識別している、等;</v>
      </c>
      <c r="CO75" s="170" t="str">
        <f>'回答結果（マスタ）'!CN75</f>
        <v/>
      </c>
      <c r="CP75" s="170" t="str">
        <f>'回答結果（マスタ）'!CO75</f>
        <v>ソフトウェア・コンポーネントを管理していない</v>
      </c>
      <c r="CQ75" s="170" t="str">
        <f>'回答結果（マスタ）'!CP75</f>
        <v/>
      </c>
      <c r="CR75" s="170" t="str">
        <f>'回答結果（マスタ）'!CQ75</f>
        <v/>
      </c>
      <c r="CS75" s="170" t="str">
        <f>'回答結果（マスタ）'!CR75</f>
        <v/>
      </c>
      <c r="CT75" s="170" t="str">
        <f>'回答結果（マスタ）'!CS75</f>
        <v/>
      </c>
      <c r="CU75" s="170" t="str">
        <f>'回答結果（マスタ）'!CT75</f>
        <v>【画一的なトレーニングの実施】全社員に対し、画一的なトレーニングを実施している（例）全社員に対し、セキュリティに関わる意識の向上を目的としたトレーニングを実施している、実際の出来事やインシデントをシミュレートした実践的なトレーニングを実施している、等;</v>
      </c>
      <c r="CV75" s="170" t="str">
        <f>'回答結果（マスタ）'!CU75</f>
        <v/>
      </c>
      <c r="CW75" s="171" t="str">
        <f>'回答結果（マスタ）'!CV75</f>
        <v>200件以上</v>
      </c>
      <c r="CX75" s="171" t="str">
        <f>'回答結果（マスタ）'!CW75</f>
        <v>15件</v>
      </c>
      <c r="CY75" s="171" t="str">
        <f>'回答結果（マスタ）'!CX75</f>
        <v xml:space="preserve">①防衛施設庁②航空機等防衛装備点検④不明
</v>
      </c>
      <c r="CZ75" s="171" t="str">
        <f>'回答結果（マスタ）'!CY75</f>
        <v>①文化庁②国立博物館、文化財研究所での文化財保護のための調査④不明</v>
      </c>
      <c r="DA75" s="171" t="str">
        <f>'回答結果（マスタ）'!CZ75</f>
        <v/>
      </c>
      <c r="DB75" s="171" t="str">
        <f>'回答結果（マスタ）'!DA75</f>
        <v/>
      </c>
      <c r="DC75" s="171" t="str">
        <f>'回答結果（マスタ）'!DB75</f>
        <v/>
      </c>
      <c r="DD75" s="171" t="str">
        <f>'回答結果（マスタ）'!DC75</f>
        <v/>
      </c>
      <c r="DE75" s="171" t="str">
        <f>'回答結果（マスタ）'!DD75</f>
        <v xml:space="preserve">・防爆仕様仕様でない。
</v>
      </c>
      <c r="DF75" s="171" t="str">
        <f>'回答結果（マスタ）'!DE75</f>
        <v>・国内外の規格の要求は満たしております。
・サービス拠点は全国に点在しており、使用方法についてはコールセンター（年末年始は休み）にて対応可能</v>
      </c>
      <c r="DG75" s="171" t="str">
        <f>'回答結果（マスタ）'!DF75</f>
        <v>日本国の裁判所</v>
      </c>
      <c r="DH75" s="171" t="str">
        <f>'回答結果（マスタ）'!DG75</f>
        <v>日本法</v>
      </c>
      <c r="DI75" s="170" t="str">
        <f>'回答結果（マスタ）'!DH75</f>
        <v>はい</v>
      </c>
      <c r="DJ75" s="170" t="str">
        <f>'回答結果（マスタ）'!DI75</f>
        <v>はい</v>
      </c>
      <c r="DK75" s="171" t="str">
        <f>'回答結果（マスタ）'!DJ75</f>
        <v>特段の定め無し</v>
      </c>
      <c r="DL75" s="171" t="str">
        <f>'回答結果（マスタ）'!DK75</f>
        <v/>
      </c>
      <c r="DM75" s="171" t="str">
        <f>'回答結果（マスタ）'!DL75</f>
        <v/>
      </c>
      <c r="DN75" s="171" t="str">
        <f>'回答結果（マスタ）'!DM75</f>
        <v/>
      </c>
      <c r="DO75" s="171" t="str">
        <f>'回答結果（マスタ）'!DN75</f>
        <v/>
      </c>
      <c r="DP75" s="171" t="str">
        <f>'回答結果（マスタ）'!DO75</f>
        <v/>
      </c>
      <c r="DQ75" s="171" t="str">
        <f>'回答結果（マスタ）'!DP75</f>
        <v/>
      </c>
      <c r="DR75" s="171" t="str">
        <f>'回答結果（マスタ）'!DQ75</f>
        <v/>
      </c>
      <c r="DS75" s="171" t="str">
        <f>'回答結果（マスタ）'!DR75</f>
        <v/>
      </c>
      <c r="DT75" s="171" t="str">
        <f>'回答結果（マスタ）'!DS75</f>
        <v/>
      </c>
      <c r="DU75" s="171" t="str">
        <f>'回答結果（マスタ）'!DT75</f>
        <v/>
      </c>
      <c r="DV75" s="171" t="str">
        <f>'回答結果（マスタ）'!DU75</f>
        <v/>
      </c>
      <c r="DW75" s="171" t="str">
        <f>'回答結果（マスタ）'!DV75</f>
        <v>メディカルシステム事業部　モダリティーソリューション部　NDTグループ　栗原基次</v>
      </c>
      <c r="DX75" s="171" t="str">
        <f>'回答結果（マスタ）'!DW75</f>
        <v>メディカルシステムジギョウブ　モダリティーソリューションブ　エヌディーティーグループ　クリハラモトツグ</v>
      </c>
      <c r="DY75" s="171" t="str">
        <f>'回答結果（マスタ）'!DX75</f>
        <v>mototsugu.kurihara@fujifilm.com</v>
      </c>
      <c r="DZ75" s="170" t="str">
        <f>'回答結果（マスタ）'!DY75</f>
        <v>個人情報の取扱いに同意する</v>
      </c>
      <c r="EA75" s="170" t="str">
        <f>'回答結果（マスタ）'!DZ75</f>
        <v>著作権の取扱いに同意する</v>
      </c>
      <c r="EB75" s="170" t="str">
        <f>'回答結果（マスタ）'!EA75</f>
        <v>同意する</v>
      </c>
      <c r="EC75" s="170" t="str">
        <f>'回答結果（マスタ）'!EB75</f>
        <v>確認しました</v>
      </c>
    </row>
    <row r="76" spans="2:133" ht="75.650000000000006" customHeight="1" x14ac:dyDescent="0.55000000000000004">
      <c r="B76" s="139"/>
      <c r="C76" s="168">
        <f>'回答結果（マスタ）'!B76</f>
        <v>73</v>
      </c>
      <c r="D76" s="169">
        <f>'回答結果（マスタ）'!C76</f>
        <v>45356.35465277778</v>
      </c>
      <c r="E76" s="169">
        <f>'回答結果（マスタ）'!D76</f>
        <v>45356.41983796296</v>
      </c>
      <c r="F76" s="170" t="str">
        <f>'回答結果（マスタ）'!E76</f>
        <v>anonymous</v>
      </c>
      <c r="G76" s="170" t="str">
        <f>'回答結果（マスタ）'!F76</f>
        <v/>
      </c>
      <c r="H76" s="170" t="str">
        <f>'回答結果（マスタ）'!G76</f>
        <v/>
      </c>
      <c r="I76" s="171" t="str">
        <f>'回答結果（マスタ）'!H76</f>
        <v>セーフィー株式会社</v>
      </c>
      <c r="J76" s="171" t="str">
        <f>'回答結果（マスタ）'!I76</f>
        <v>セーフィーカブシキガイシャ</v>
      </c>
      <c r="K76" s="171" t="str">
        <f>'回答結果（マスタ）'!J76</f>
        <v>日本国</v>
      </c>
      <c r="L76" s="171">
        <f>'回答結果（マスタ）'!K76</f>
        <v>7010701030065</v>
      </c>
      <c r="M76" s="171" t="str">
        <f>'回答結果（マスタ）'!L76</f>
        <v>300⼈超</v>
      </c>
      <c r="N76" s="171" t="str">
        <f>'回答結果（マスタ）'!M76</f>
        <v>３億円超</v>
      </c>
      <c r="O76" s="171" t="str">
        <f>'回答結果（マスタ）'!N76</f>
        <v>〒141-0033 東京都品川区西品川１丁目１−１ 住友不動産大崎ガーデンタワー</v>
      </c>
      <c r="P76" s="171" t="str">
        <f>'回答結果（マスタ）'!O76</f>
        <v>https://safie.co.jp/</v>
      </c>
      <c r="Q76" s="171" t="str">
        <f>'回答結果（マスタ）'!P76</f>
        <v>中央省庁（全省庁統一資格）;</v>
      </c>
      <c r="R76" s="171" t="str">
        <f>'回答結果（マスタ）'!Q76</f>
        <v>全国;</v>
      </c>
      <c r="S76" s="171" t="str">
        <f>'回答結果（マスタ）'!R76</f>
        <v>Safie Pocket2 Plus（遠隔業務に必要な機能をフルパッケージしたウェアブルカメラ（NETIS登録））</v>
      </c>
      <c r="T76" s="171" t="str">
        <f>'回答結果（マスタ）'!S76</f>
        <v/>
      </c>
      <c r="U76" s="171" t="str">
        <f>'回答結果（マスタ）'!T76</f>
        <v>セーフィーは「映像から未来をつくる」というビジョンのもと、人々の意思決定に映像をお役立ていただける未来を創造し、企業から個人まで誰もが手軽に利用できる映像プラットフォームを提供しています。</v>
      </c>
      <c r="V76" s="171" t="str">
        <f>'回答結果（マスタ）'!U76</f>
        <v>https://safie.jp/products/</v>
      </c>
      <c r="W76" s="171" t="str">
        <f>'回答結果（マスタ）'!V76</f>
        <v/>
      </c>
      <c r="X76" s="171" t="str">
        <f>'回答結果（マスタ）'!W76</f>
        <v/>
      </c>
      <c r="Y76" s="171" t="str">
        <f>'回答結果（マスタ）'!X76</f>
        <v>１つの要素技術により構成される</v>
      </c>
      <c r="Z76" s="171" t="str">
        <f>'回答結果（マスタ）'!Y76</f>
        <v>セーフィー株式会社</v>
      </c>
      <c r="AA76" s="171" t="str">
        <f>'回答結果（マスタ）'!Z76</f>
        <v>セーフィーカブシキガイシャ</v>
      </c>
      <c r="AB76" s="171" t="str">
        <f>'回答結果（マスタ）'!AA76</f>
        <v>7010701030065</v>
      </c>
      <c r="AC76" s="171" t="str">
        <f>'回答結果（マスタ）'!AB76</f>
        <v>東京都品川区西品川1丁目1-1 住友不動産大崎ガーデンタワー</v>
      </c>
      <c r="AD76" s="171" t="str">
        <f>'回答結果（マスタ）'!AC76</f>
        <v/>
      </c>
      <c r="AE76" s="171" t="str">
        <f>'回答結果（マスタ）'!AD76</f>
        <v/>
      </c>
      <c r="AF76" s="171" t="str">
        <f>'回答結果（マスタ）'!AE76</f>
        <v/>
      </c>
      <c r="AG76" s="171" t="str">
        <f>'回答結果（マスタ）'!AF76</f>
        <v/>
      </c>
      <c r="AH76" s="171" t="str">
        <f>'回答結果（マスタ）'!AG76</f>
        <v/>
      </c>
      <c r="AI76" s="171" t="str">
        <f>'回答結果（マスタ）'!AH76</f>
        <v/>
      </c>
      <c r="AJ76" s="170" t="str">
        <f>'回答結果（マスタ）'!AI76</f>
        <v/>
      </c>
      <c r="AK76" s="171" t="str">
        <f>'回答結果（マスタ）'!AJ76</f>
        <v/>
      </c>
      <c r="AL76" s="171" t="str">
        <f>'回答結果（マスタ）'!AK76</f>
        <v/>
      </c>
      <c r="AM76" s="171" t="str">
        <f>'回答結果（マスタ）'!AL76</f>
        <v/>
      </c>
      <c r="AN76" s="171" t="str">
        <f>'回答結果（マスタ）'!AM76</f>
        <v/>
      </c>
      <c r="AO76" s="171" t="str">
        <f>'回答結果（マスタ）'!AN76</f>
        <v/>
      </c>
      <c r="AP76" s="171" t="str">
        <f>'回答結果（マスタ）'!AO76</f>
        <v/>
      </c>
      <c r="AQ76" s="170" t="str">
        <f>'回答結果（マスタ）'!AP76</f>
        <v/>
      </c>
      <c r="AR76" s="171" t="str">
        <f>'回答結果（マスタ）'!AQ76</f>
        <v/>
      </c>
      <c r="AS76" s="171" t="str">
        <f>'回答結果（マスタ）'!AR76</f>
        <v/>
      </c>
      <c r="AT76" s="171" t="str">
        <f>'回答結果（マスタ）'!AS76</f>
        <v/>
      </c>
      <c r="AU76" s="171" t="str">
        <f>'回答結果（マスタ）'!AT76</f>
        <v/>
      </c>
      <c r="AV76" s="171" t="str">
        <f>'回答結果（マスタ）'!AU76</f>
        <v/>
      </c>
      <c r="AW76" s="171" t="str">
        <f>'回答結果（マスタ）'!AV76</f>
        <v/>
      </c>
      <c r="AX76" s="170" t="str">
        <f>'回答結果（マスタ）'!AW76</f>
        <v/>
      </c>
      <c r="AY76" s="171" t="str">
        <f>'回答結果（マスタ）'!AX76</f>
        <v/>
      </c>
      <c r="AZ76" s="171" t="str">
        <f>'回答結果（マスタ）'!AY76</f>
        <v/>
      </c>
      <c r="BA76" s="171" t="str">
        <f>'回答結果（マスタ）'!AZ76</f>
        <v/>
      </c>
      <c r="BB76" s="171" t="str">
        <f>'回答結果（マスタ）'!BA76</f>
        <v/>
      </c>
      <c r="BC76" s="171" t="str">
        <f>'回答結果（マスタ）'!BB76</f>
        <v/>
      </c>
      <c r="BD76" s="171" t="str">
        <f>'回答結果（マスタ）'!BC76</f>
        <v/>
      </c>
      <c r="BE76" s="170" t="str">
        <f>'回答結果（マスタ）'!BD76</f>
        <v/>
      </c>
      <c r="BF76" s="171" t="str">
        <f>'回答結果（マスタ）'!BE76</f>
        <v/>
      </c>
      <c r="BG76" s="171" t="str">
        <f>'回答結果（マスタ）'!BF76</f>
        <v/>
      </c>
      <c r="BH76" s="171" t="str">
        <f>'回答結果（マスタ）'!BG76</f>
        <v/>
      </c>
      <c r="BI76" s="171" t="str">
        <f>'回答結果（マスタ）'!BH76</f>
        <v/>
      </c>
      <c r="BJ76" s="171" t="str">
        <f>'回答結果（マスタ）'!BI76</f>
        <v/>
      </c>
      <c r="BK76" s="171" t="str">
        <f>'回答結果（マスタ）'!BJ76</f>
        <v/>
      </c>
      <c r="BL76" s="170" t="str">
        <f>'回答結果（マスタ）'!BK76</f>
        <v/>
      </c>
      <c r="BM76" s="171" t="str">
        <f>'回答結果（マスタ）'!BL76</f>
        <v/>
      </c>
      <c r="BN76" s="171" t="str">
        <f>'回答結果（マスタ）'!BM76</f>
        <v>有</v>
      </c>
      <c r="BO76" s="171" t="str">
        <f>'回答結果（マスタ）'!BN76</f>
        <v>土木構造物（道路、トンネル、橋梁、導管等の埋設物、等）;建築物（家屋、事業所、工場、畜舎、倉庫、等）;設備（建築設備、水道設備、製造設備、防災設備、等）;家畜・野生動物（牛、豚、鹿、めん羊、ねずみ、等）;製品・食品（自動車、医薬品、等）;</v>
      </c>
      <c r="BP76" s="171" t="str">
        <f>'回答結果（マスタ）'!BO76</f>
        <v>静止画や動画データ;</v>
      </c>
      <c r="BQ76" s="171" t="str">
        <f>'回答結果（マスタ）'!BP76</f>
        <v>機器を確認対象の付近に設置（常設）;機器を確認対象の付近に一時的に設置（仮設）;機器を携帯または装備し、確認対象の付近に持ち込み;</v>
      </c>
      <c r="BR76" s="171" t="str">
        <f>'回答結果（マスタ）'!BQ76</f>
        <v>レベル3：実装（製品・サービスとして提供されている）</v>
      </c>
      <c r="BS76" s="171" t="str">
        <f>'回答結果（マスタ）'!BR76</f>
        <v xml:space="preserve">・確認対象：カメラで撮影できるもの全て。工事施工状況（施工進捗や現場養生）、橋梁・道路、機器稼働状況（光、音、メーター含む）河川水位など
・取得データ種類：100万画素の映像、200万画素の静止画、GPSによるカメラ/映像/静止画の位置情報。
・機器設置移動：持ち運びできるカメラであり、GoProアタッチメントと互換性があり、様々な場所に設置可能（三脚、単管、重機、車両内フロントガラスなど）
・参考URL
　橋梁・道路：https://safie.jp/casestudy/tamana-city/
　機器稼働状況：https://safie.jp/casestudy/jfe-eng/
　河川監視：https://safie.jp/casestudy/okuetsudoboku/
</v>
      </c>
      <c r="BT76" s="171" t="str">
        <f>'回答結果（マスタ）'!BS76</f>
        <v xml:space="preserve">移動機能無し
</v>
      </c>
      <c r="BU76" s="171" t="str">
        <f>'回答結果（マスタ）'!BT76</f>
        <v xml:space="preserve">サイズ：高さ 84mm x 幅 55mm x 厚み 30mm
重量：約180g（バッテリー含む）
水平画角：水平 120° 垂直 86°
保護等級：IP67
動作環境：-20~50°C
有効画素数：映像 100万画素 / スナップショット 200万画素
映像転送レート：最大 2Mbps
fps：最大30fps
可搬性：可搬である
ズーム機能：最大 x8(デジタルズーム)
手ぶれ補正：あり
装着タイプ：ヘッドセット型、ネックマウント型等選択可能
マイク：あり
スピーカー：あり
ホワイトバランス：自動
映像回転：あり(90°/ 180°/ 270°)
映像出力：LTEもしくは無線LANによる伝送
映像圧縮方式：H.264
ディスプレイ：2 インチ LCD ディスプレイ(H240 x W320)
通信：LTE通信（NTTドコモのMVNO回線） / Wifi接続可能
Bluetooth：Bluetooth 4.2(HFP/HSP)
バッテリー容量：4,200mAh(取り外し不可)
バッテリー駆動時間：最大8 時間
ACアダプタ：DC5V/2A
測位衛星システム：GPS
NETIS登録：KT-220006-A
防爆仕様：無し
</v>
      </c>
      <c r="BV76" s="171" t="str">
        <f>'回答結果（マスタ）'!BU76</f>
        <v>有</v>
      </c>
      <c r="BW76" s="171" t="str">
        <f>'回答結果（マスタ）'!BV76</f>
        <v>基準データと取得したデータとの差分分析をすることで、安全措置対策状況（設備の配置状況等）や安全衛生状態（施設の清掃状況等）、技術基準乖離状況（設備の性能等）、設計・施工状況（建築物や埋設物の設計図面への適合状況等）を把握;取得したデータの変化量を分析することで経年劣化状況（亀裂、傷、欠損、動作異常、異音、異常振動、温度異常、漏えい電流、漏えいガス、等）を検出;取得したデータにおける確認対象の行動を分析することで、安全衛生状態（家畜の健康状態、害獣・害虫の生息状況、等）を把握;過去データと取得したデータとの差分分析をすることで、経年劣化状況（亀裂、傷、欠損、動作異常、異音、異常振動、温度異常、漏えい電流、漏えいガス、等）を検出;取得したデータの傾向を分析することで経年劣化（亀裂、傷、欠損、動作異常、異音、異常振動、温度異常、漏えい電流、漏えいガス、等）の予兆を検知;</v>
      </c>
      <c r="BX76" s="171" t="str">
        <f>'回答結果（マスタ）'!BW76</f>
        <v>レベル1：基礎（製品・サービスとしての提供に向けて研究調査段階である）</v>
      </c>
      <c r="BY76" s="171" t="str">
        <f>'回答結果（マスタ）'!BX76</f>
        <v>「撮影した静止画や映像はクラウド上に保存されている」「ダッシュボード機能を活用することで静止画や映像を同一画面に表示できる」。この機能を活用することで、時点①と時点②の状況を静止画や映像で比較することができ、経年劣化や施工進捗などの分析・判断の助けとなる。</v>
      </c>
      <c r="BZ76" s="171" t="str">
        <f>'回答結果（マスタ）'!BY76</f>
        <v>ISO/IEC 27001認証;ISO/IEC 27017認証;</v>
      </c>
      <c r="CA76" s="171" t="str">
        <f>'回答結果（マスタ）'!BZ76</f>
        <v>両方取得していない</v>
      </c>
      <c r="CB76" s="171" t="str">
        <f>'回答結果（マスタ）'!CA76</f>
        <v/>
      </c>
      <c r="CC76" s="170" t="str">
        <f>'回答結果（マスタ）'!CB76</f>
        <v/>
      </c>
      <c r="CD76" s="171" t="str">
        <f>'回答結果（マスタ）'!CC76</f>
        <v/>
      </c>
      <c r="CE76" s="171" t="str">
        <f>'回答結果（マスタ）'!CD76</f>
        <v/>
      </c>
      <c r="CF76" s="171" t="str">
        <f>'回答結果（マスタ）'!CE76</f>
        <v>脆弱性検査を実施していないが脆弱性検査の実施を検討中</v>
      </c>
      <c r="CG76" s="170" t="str">
        <f>'回答結果（マスタ）'!CF76</f>
        <v/>
      </c>
      <c r="CH76" s="170" t="str">
        <f>'回答結果（マスタ）'!CG76</f>
        <v/>
      </c>
      <c r="CI76" s="170" t="str">
        <f>'回答結果（マスタ）'!CH76</f>
        <v>自社での実施を検討中;</v>
      </c>
      <c r="CJ76" s="170" t="str">
        <f>'回答結果（マスタ）'!CI76</f>
        <v/>
      </c>
      <c r="CK76" s="171" t="str">
        <f>'回答結果（マスタ）'!CJ76</f>
        <v>日本国内のデータセンタ</v>
      </c>
      <c r="CL76" s="171" t="str">
        <f>'回答結果（マスタ）'!CK76</f>
        <v>CRYPTRECに推奨として掲載されている暗号化アルゴリズムもしくはそれ以上により暗号化を実施</v>
      </c>
      <c r="CM76" s="170" t="str">
        <f>'回答結果（マスタ）'!CL76</f>
        <v/>
      </c>
      <c r="CN76" s="170" t="str">
        <f>'回答結果（マスタ）'!CM76</f>
        <v/>
      </c>
      <c r="CO76" s="170" t="str">
        <f>'回答結果（マスタ）'!CN76</f>
        <v/>
      </c>
      <c r="CP76" s="170" t="str">
        <f>'回答結果（マスタ）'!CO76</f>
        <v/>
      </c>
      <c r="CQ76" s="170" t="str">
        <f>'回答結果（マスタ）'!CP76</f>
        <v/>
      </c>
      <c r="CR76" s="170" t="str">
        <f>'回答結果（マスタ）'!CQ76</f>
        <v/>
      </c>
      <c r="CS76" s="170" t="str">
        <f>'回答結果（マスタ）'!CR76</f>
        <v/>
      </c>
      <c r="CT76" s="170" t="str">
        <f>'回答結果（マスタ）'!CS76</f>
        <v/>
      </c>
      <c r="CU76" s="170" t="str">
        <f>'回答結果（マスタ）'!CT76</f>
        <v/>
      </c>
      <c r="CV76" s="170" t="str">
        <f>'回答結果（マスタ）'!CU76</f>
        <v/>
      </c>
      <c r="CW76" s="171" t="str">
        <f>'回答結果（マスタ）'!CV76</f>
        <v>法人導入20,000社以上</v>
      </c>
      <c r="CX76" s="171" t="str">
        <f>'回答結果（マスタ）'!CW76</f>
        <v>10件以上</v>
      </c>
      <c r="CY76" s="171" t="str">
        <f>'回答結果（マスタ）'!CX76</f>
        <v xml:space="preserve">①発注者
九都県市（東京都、神奈川県、千葉市、埼玉県、横浜市、川崎市、相模原市、千葉市、さいたま市）合同防災訓練
②概要
九都県市合同防災訓練は、地震による被害を最小限に食い止めるため、九都県市（東京都、神奈川県、千葉県、埼玉県、横浜市、川崎市、相模原市、千葉市、さいたま市）が、8月30日から9月5日の防災週間を考慮した適切な日に、各自治体において実施しているものです。今年は、1923年に発生した関東大震災から100年の節目となる年で、千葉県会場では、100機関、5,000人が参加しました。
「Safie Pocket2 Plus」を中高層建物・倒壊家屋・埋没車両からの救助、ヘリによる吊上げ救助の際に隊員の胸ポケットに装着することで、要救助者の重症度を本部へリアルタイムに共有することができました。災害時にも、現場の情報をリアルタイムに知ることができ、迅速かつ正確な判断に役立つことが期待されます。
③参考URL
例：九都県市（東京都、神奈川県、千葉市、埼玉県、横浜市、川崎市、相模原市、千葉市、さいたま市）合同防災訓練
https://safie.co.jp/news/2899/
</v>
      </c>
      <c r="CZ76" s="171" t="str">
        <f>'回答結果（マスタ）'!CY76</f>
        <v xml:space="preserve">①発注者
新潟県村上市
②概要
2023年8月27日（日）に実施され、昨年と同規模の大雨を想定された村上市防災訓練において、本部と被災地区4箇所間の情報共有を目的とし、ウェアラブルクラウドカメラ「Safie Pocket2 Plus（セーフィー ポケット ツー プラス）」を6台供給いたしました。「Safie Pocket2 Plus」は手持ちサイズで持ち運びが容易なため、現場と本部の遠隔でのコミュニケーションを可能にします。
昨年、被災状況が深刻であった荒川地区をはじめとしたエリアの被災状況と、荒川地区や近隣に住む生活者の避難状況を、映像を通じて本部にリアルタイムに共有をすることができました。これまで現場に赴き、目で見て判断していた被災の深刻度や詳細な避難状況を遠隔からも正確に把握でき、災害対応における迅速かつ正確な判断に歩み寄ることに成功しました。
また、各避難地区の職員が「Safie Pocket2 Plus」を持参していることにより、地区同士でもリアルタイムに状況の共有が可能となり、足並みを揃えた避難や必要な物資供給・支援の可視化に繋がる新たな活用方法も生み出すことができました。
③参考URL
新潟県村上市（防災訓練）
https://safie.co.jp/news/2842/
</v>
      </c>
      <c r="DA76" s="171" t="str">
        <f>'回答結果（マスタ）'!CZ76</f>
        <v xml:space="preserve">①発注者
横須賀市消防局
②概要
横須賀市では、生活基盤となるインフラ設備の維持・保守に加え、近年激甚化・頻発化する風水害などに対し、ICTを活用するなど、安全・安心なまちづくりを進めています。横須賀市消防局では、消防活動時などにおける初動体制の強化及び統一的な指揮の下での効果的な部隊運用が求められる中、より迅速かつ正確な現場の情報収集を踏まえた適切な判断・指揮に向けて更なる改善が検討されていました
「現地の消防活動に注力するため、音声による現場報告・共有の手間を削減したい」などの意向を伺い、高品質な現場の映像を簡単に撮影・蓄積共有・視聴できるLTE対応ポータブルカメラの提供に至りました（Safie Pocket2 Plus）。今回の提供により、横須賀市消防局の課題感の解消だけでなく、救助・消火活動後の事後検証や消防活動結果を踏まえた隊員教育への映像活用も見込まれています。
また、今年は関東大震災から100年の節目であり、横須賀市では初めて海上を主要な舞台とした総合防災訓練が開催されました。この訓練では、高機能ドローンによる漂流者の捜索から、救助ヘリや船舶による本番さながらの緊迫した救出・救助訓練が行われ、「Safie Connect」の活用によりドローンカメラ映像のリアルタイム確認が実現でき、迅速な情報共有に貢献しました。
③参考URL
横須賀市（総合防災訓練）
https://safie.co.jp/news/2958/
</v>
      </c>
      <c r="DB76" s="171" t="str">
        <f>'回答結果（マスタ）'!DA76</f>
        <v>お問い合わせください。</v>
      </c>
      <c r="DC76" s="171" t="str">
        <f>'回答結果（マスタ）'!DB76</f>
        <v>・P7159503（カメラの設置角度に応じたAIモデル）
・P7335463（手振れ補正）
・P7352762（遠隔臨場）</v>
      </c>
      <c r="DD76" s="171" t="str">
        <f>'回答結果（マスタ）'!DC76</f>
        <v>・カメラ画像利活用ガイドブック（経済産業省）</v>
      </c>
      <c r="DE76" s="171" t="str">
        <f>'回答結果（マスタ）'!DD76</f>
        <v>・防爆仕様ではないため、火薬庫等の危険場所では使用できない。</v>
      </c>
      <c r="DF76" s="171" t="str">
        <f>'回答結果（マスタ）'!DE76</f>
        <v>・代表取締役社長 佐渡島隆平）は、本日発表のForbes JAPAN「日本の起業家ランキング202」において1位を受賞。
・「クラウド録画サービス」シェア56.4％を獲得しシェア1位
・その他メディア掲載多数</v>
      </c>
      <c r="DG76" s="171" t="str">
        <f>'回答結果（マスタ）'!DF76</f>
        <v>日本国の裁判所</v>
      </c>
      <c r="DH76" s="171" t="str">
        <f>'回答結果（マスタ）'!DG76</f>
        <v>日本法</v>
      </c>
      <c r="DI76" s="170" t="str">
        <f>'回答結果（マスタ）'!DH76</f>
        <v>はい</v>
      </c>
      <c r="DJ76" s="170" t="str">
        <f>'回答結果（マスタ）'!DI76</f>
        <v>はい</v>
      </c>
      <c r="DK76" s="171" t="str">
        <f>'回答結果（マスタ）'!DJ76</f>
        <v>損害の事由が生じた時点から遡って過去３か月分の期間に受領した利用料金の総額を上限とする。特別損害は一切賠償しない。</v>
      </c>
      <c r="DL76" s="171" t="str">
        <f>'回答結果（マスタ）'!DK76</f>
        <v/>
      </c>
      <c r="DM76" s="171" t="str">
        <f>'回答結果（マスタ）'!DL76</f>
        <v/>
      </c>
      <c r="DN76" s="171" t="str">
        <f>'回答結果（マスタ）'!DM76</f>
        <v/>
      </c>
      <c r="DO76" s="171" t="str">
        <f>'回答結果（マスタ）'!DN76</f>
        <v/>
      </c>
      <c r="DP76" s="171" t="str">
        <f>'回答結果（マスタ）'!DO76</f>
        <v/>
      </c>
      <c r="DQ76" s="171" t="str">
        <f>'回答結果（マスタ）'!DP76</f>
        <v/>
      </c>
      <c r="DR76" s="171" t="str">
        <f>'回答結果（マスタ）'!DQ76</f>
        <v/>
      </c>
      <c r="DS76" s="171" t="str">
        <f>'回答結果（マスタ）'!DR76</f>
        <v/>
      </c>
      <c r="DT76" s="171" t="str">
        <f>'回答結果（マスタ）'!DS76</f>
        <v/>
      </c>
      <c r="DU76" s="171" t="str">
        <f>'回答結果（マスタ）'!DT76</f>
        <v/>
      </c>
      <c r="DV76" s="171" t="str">
        <f>'回答結果（マスタ）'!DU76</f>
        <v/>
      </c>
      <c r="DW76" s="171" t="str">
        <f>'回答結果（マスタ）'!DV76</f>
        <v>営業本部第二ビジネスユニット 岩崎稜平</v>
      </c>
      <c r="DX76" s="171" t="str">
        <f>'回答結果（マスタ）'!DW76</f>
        <v>エイギョウホンブダイ二ビジネスユニット　イワサキリョウヘイ</v>
      </c>
      <c r="DY76" s="171" t="str">
        <f>'回答結果（マスタ）'!DX76</f>
        <v xml:space="preserve">080-3427-0230　平⽇10:00~19:00
r-iwasaki@safie.jp
</v>
      </c>
      <c r="DZ76" s="170" t="str">
        <f>'回答結果（マスタ）'!DY76</f>
        <v>個人情報の取扱いに同意する</v>
      </c>
      <c r="EA76" s="170" t="str">
        <f>'回答結果（マスタ）'!DZ76</f>
        <v>著作権の取扱いに同意する</v>
      </c>
      <c r="EB76" s="170" t="str">
        <f>'回答結果（マスタ）'!EA76</f>
        <v>同意する</v>
      </c>
      <c r="EC76" s="170" t="str">
        <f>'回答結果（マスタ）'!EB76</f>
        <v>確認しました</v>
      </c>
    </row>
    <row r="77" spans="2:133" ht="75.650000000000006" customHeight="1" x14ac:dyDescent="0.55000000000000004">
      <c r="B77" s="139"/>
      <c r="C77" s="168">
        <f>'回答結果（マスタ）'!B77</f>
        <v>74</v>
      </c>
      <c r="D77" s="169">
        <f>'回答結果（マスタ）'!C77</f>
        <v>45357.667812500003</v>
      </c>
      <c r="E77" s="169">
        <f>'回答結果（マスタ）'!D77</f>
        <v>45357.79488425926</v>
      </c>
      <c r="F77" s="170" t="str">
        <f>'回答結果（マスタ）'!E77</f>
        <v>anonymous</v>
      </c>
      <c r="G77" s="170" t="str">
        <f>'回答結果（マスタ）'!F77</f>
        <v/>
      </c>
      <c r="H77" s="170" t="str">
        <f>'回答結果（マスタ）'!G77</f>
        <v/>
      </c>
      <c r="I77" s="171" t="str">
        <f>'回答結果（マスタ）'!H77</f>
        <v>TMES株式会社</v>
      </c>
      <c r="J77" s="171" t="str">
        <f>'回答結果（マスタ）'!I77</f>
        <v>ティーメス</v>
      </c>
      <c r="K77" s="171" t="str">
        <f>'回答結果（マスタ）'!J77</f>
        <v>日本国</v>
      </c>
      <c r="L77" s="171" t="str">
        <f>'回答結果（マスタ）'!K77</f>
        <v>7011101020284</v>
      </c>
      <c r="M77" s="171" t="str">
        <f>'回答結果（マスタ）'!L77</f>
        <v>300⼈超</v>
      </c>
      <c r="N77" s="171" t="str">
        <f>'回答結果（マスタ）'!M77</f>
        <v>３億円超</v>
      </c>
      <c r="O77" s="171" t="str">
        <f>'回答結果（マスタ）'!N77</f>
        <v>東京都港区芝浦4丁目13-23 MS芝浦ビル8F</v>
      </c>
      <c r="P77" s="171" t="str">
        <f>'回答結果（マスタ）'!O77</f>
        <v>https://www.tm-es.co.jp/</v>
      </c>
      <c r="Q77" s="171" t="str">
        <f>'回答結果（マスタ）'!P77</f>
        <v>中央省庁（全省庁統一資格）;都道府県;市区町村;</v>
      </c>
      <c r="R77" s="171" t="str">
        <f>'回答結果（マスタ）'!Q77</f>
        <v>全国;</v>
      </c>
      <c r="S77" s="171" t="str">
        <f>'回答結果（マスタ）'!R77</f>
        <v>LiLz Gauge</v>
      </c>
      <c r="T77" s="171" t="str">
        <f>'回答結果（マスタ）'!S77</f>
        <v/>
      </c>
      <c r="U77" s="171" t="str">
        <f>'回答結果（マスタ）'!T77</f>
        <v>LiLz Gaugeは低消費電力IoTカメラと機械学習を活用しアナログメーターなどの目視巡回点検を簡単にリモート化できるクラウドサービスです。</v>
      </c>
      <c r="V77" s="171" t="str">
        <f>'回答結果（マスタ）'!U77</f>
        <v>https://lilz.jp/lilzgauge/</v>
      </c>
      <c r="W77" s="171" t="str">
        <f>'回答結果（マスタ）'!V77</f>
        <v/>
      </c>
      <c r="X77" s="171" t="str">
        <f>'回答結果（マスタ）'!W77</f>
        <v>電波法＆電気通信事業法(JP), Bluetooth Sig（ロゴ認証）</v>
      </c>
      <c r="Y77" s="171" t="str">
        <f>'回答結果（マスタ）'!X77</f>
        <v>１つの要素技術により構成される</v>
      </c>
      <c r="Z77" s="171" t="str">
        <f>'回答結果（マスタ）'!Y77</f>
        <v>LiLz株式会社</v>
      </c>
      <c r="AA77" s="171" t="str">
        <f>'回答結果（マスタ）'!Z77</f>
        <v>リルズ</v>
      </c>
      <c r="AB77" s="171" t="str">
        <f>'回答結果（マスタ）'!AA77</f>
        <v>1360001022733</v>
      </c>
      <c r="AC77" s="171" t="str">
        <f>'回答結果（マスタ）'!AB77</f>
        <v>沖縄県宜野湾市我如古2丁目3番7号2F</v>
      </c>
      <c r="AD77" s="171" t="str">
        <f>'回答結果（マスタ）'!AC77</f>
        <v/>
      </c>
      <c r="AE77" s="171" t="str">
        <f>'回答結果（マスタ）'!AD77</f>
        <v/>
      </c>
      <c r="AF77" s="171" t="str">
        <f>'回答結果（マスタ）'!AE77</f>
        <v/>
      </c>
      <c r="AG77" s="171" t="str">
        <f>'回答結果（マスタ）'!AF77</f>
        <v/>
      </c>
      <c r="AH77" s="171" t="str">
        <f>'回答結果（マスタ）'!AG77</f>
        <v/>
      </c>
      <c r="AI77" s="171" t="str">
        <f>'回答結果（マスタ）'!AH77</f>
        <v/>
      </c>
      <c r="AJ77" s="170" t="str">
        <f>'回答結果（マスタ）'!AI77</f>
        <v/>
      </c>
      <c r="AK77" s="171" t="str">
        <f>'回答結果（マスタ）'!AJ77</f>
        <v/>
      </c>
      <c r="AL77" s="171" t="str">
        <f>'回答結果（マスタ）'!AK77</f>
        <v/>
      </c>
      <c r="AM77" s="171" t="str">
        <f>'回答結果（マスタ）'!AL77</f>
        <v/>
      </c>
      <c r="AN77" s="171" t="str">
        <f>'回答結果（マスタ）'!AM77</f>
        <v/>
      </c>
      <c r="AO77" s="171" t="str">
        <f>'回答結果（マスタ）'!AN77</f>
        <v/>
      </c>
      <c r="AP77" s="171" t="str">
        <f>'回答結果（マスタ）'!AO77</f>
        <v/>
      </c>
      <c r="AQ77" s="170" t="str">
        <f>'回答結果（マスタ）'!AP77</f>
        <v/>
      </c>
      <c r="AR77" s="171" t="str">
        <f>'回答結果（マスタ）'!AQ77</f>
        <v/>
      </c>
      <c r="AS77" s="171" t="str">
        <f>'回答結果（マスタ）'!AR77</f>
        <v/>
      </c>
      <c r="AT77" s="171" t="str">
        <f>'回答結果（マスタ）'!AS77</f>
        <v/>
      </c>
      <c r="AU77" s="171" t="str">
        <f>'回答結果（マスタ）'!AT77</f>
        <v/>
      </c>
      <c r="AV77" s="171" t="str">
        <f>'回答結果（マスタ）'!AU77</f>
        <v/>
      </c>
      <c r="AW77" s="171" t="str">
        <f>'回答結果（マスタ）'!AV77</f>
        <v/>
      </c>
      <c r="AX77" s="170" t="str">
        <f>'回答結果（マスタ）'!AW77</f>
        <v/>
      </c>
      <c r="AY77" s="171" t="str">
        <f>'回答結果（マスタ）'!AX77</f>
        <v/>
      </c>
      <c r="AZ77" s="171" t="str">
        <f>'回答結果（マスタ）'!AY77</f>
        <v/>
      </c>
      <c r="BA77" s="171" t="str">
        <f>'回答結果（マスタ）'!AZ77</f>
        <v/>
      </c>
      <c r="BB77" s="171" t="str">
        <f>'回答結果（マスタ）'!BA77</f>
        <v/>
      </c>
      <c r="BC77" s="171" t="str">
        <f>'回答結果（マスタ）'!BB77</f>
        <v/>
      </c>
      <c r="BD77" s="171" t="str">
        <f>'回答結果（マスタ）'!BC77</f>
        <v/>
      </c>
      <c r="BE77" s="170" t="str">
        <f>'回答結果（マスタ）'!BD77</f>
        <v/>
      </c>
      <c r="BF77" s="171" t="str">
        <f>'回答結果（マスタ）'!BE77</f>
        <v/>
      </c>
      <c r="BG77" s="171" t="str">
        <f>'回答結果（マスタ）'!BF77</f>
        <v/>
      </c>
      <c r="BH77" s="171" t="str">
        <f>'回答結果（マスタ）'!BG77</f>
        <v/>
      </c>
      <c r="BI77" s="171" t="str">
        <f>'回答結果（マスタ）'!BH77</f>
        <v/>
      </c>
      <c r="BJ77" s="171" t="str">
        <f>'回答結果（マスタ）'!BI77</f>
        <v/>
      </c>
      <c r="BK77" s="171" t="str">
        <f>'回答結果（マスタ）'!BJ77</f>
        <v/>
      </c>
      <c r="BL77" s="170" t="str">
        <f>'回答結果（マスタ）'!BK77</f>
        <v/>
      </c>
      <c r="BM77" s="171" t="str">
        <f>'回答結果（マスタ）'!BL77</f>
        <v/>
      </c>
      <c r="BN77" s="171" t="str">
        <f>'回答結果（マスタ）'!BM77</f>
        <v>有</v>
      </c>
      <c r="BO77" s="171" t="str">
        <f>'回答結果（マスタ）'!BN77</f>
        <v>土木構造物（道路、トンネル、橋梁、導管等の埋設物、等）;建築物（家屋、事業所、工場、畜舎、倉庫、等）;設備（建築設備、水道設備、製造設備、防災設備、等）;家畜・野生動物（牛、豚、鹿、めん羊、ねずみ、等）;</v>
      </c>
      <c r="BP77" s="171" t="str">
        <f>'回答結果（マスタ）'!BO77</f>
        <v>静止画や動画データ;流量データ（液体、気体、等）;圧力データ（液体、気体、等）;温度データ;振動データ;電磁波（赤外線、紫外線、等）データ;電流データ;加速度データ;アナログ計器に表示されるデータは全て取得可能;</v>
      </c>
      <c r="BQ77" s="171" t="str">
        <f>'回答結果（マスタ）'!BP77</f>
        <v>機器を確認対象の付近に設置（常設）;機器を確認対象の付近に一時的に設置（仮設）;</v>
      </c>
      <c r="BR77" s="171" t="str">
        <f>'回答結果（マスタ）'!BQ77</f>
        <v>レベル3：実装（製品・サービスとして提供されている）</v>
      </c>
      <c r="BS77" s="171" t="str">
        <f>'回答結果（マスタ）'!BR77</f>
        <v xml:space="preserve">・低消費電力定点カメラによる設備画像の取得
・画像解析と機械学習で計器の値を読み取り、アラートを通知
</v>
      </c>
      <c r="BT77" s="171" t="str">
        <f>'回答結果（マスタ）'!BS77</f>
        <v xml:space="preserve">定点設置のため移動しない
</v>
      </c>
      <c r="BU77" s="171" t="str">
        <f>'回答結果（マスタ）'!BT77</f>
        <v>通信方式 Bluetooth 5.0/LTE Cat.1
上り(Uplink)	単体で動作
下り(Downlink)	BLE-LTE Router経由
外形寸法 125.5x 139.9 x 24.5mm（最薄部は13.5mm)
重さ約360g
初期設定 iOSアプリ
カメラ解像度3段階(2592x1936/1296x960/640x480)
レンズ標準レンズ＋外付け望遠レンズ（別途購入）
フラッシュ遠隔・中距離用(x6, x3)、近接用(x1)
露出補正	EV-3~EV+3
内部電源 リチウムイオン電池
外部電源 マグネット充電方式
連続動作時間1日3回撮影で3年程度持続（解像度による）
防水・防塵 IP65
使用温度範囲 -10°C~50°C使用湿度範囲20%~80%
難焼性主に素材としてPC UL94 V0を採用</v>
      </c>
      <c r="BV77" s="171" t="str">
        <f>'回答結果（マスタ）'!BU77</f>
        <v>有</v>
      </c>
      <c r="BW77" s="171" t="str">
        <f>'回答結果（マスタ）'!BV77</f>
        <v>取得したデータの傾向を分析することで経年劣化（亀裂、傷、欠損、動作異常、異音、異常振動、温度異常、漏えい電流、漏えいガス、等）の予兆を検知;</v>
      </c>
      <c r="BX77" s="171" t="str">
        <f>'回答結果（マスタ）'!BW77</f>
        <v>レベル3：実装（製品・サービスとして提供されている）</v>
      </c>
      <c r="BY77" s="171" t="str">
        <f>'回答結果（マスタ）'!BX77</f>
        <v>撮影された画像をクラウド上で解析及び機械学習にて計器の値を読み取りデータ化して傾向管理を行い、閾値を設けアラートで通知</v>
      </c>
      <c r="BZ77" s="171" t="str">
        <f>'回答結果（マスタ）'!BY77</f>
        <v>ISO/IEC 27001認証;</v>
      </c>
      <c r="CA77" s="171" t="str">
        <f>'回答結果（マスタ）'!BZ77</f>
        <v>両方取得していない</v>
      </c>
      <c r="CB77" s="171" t="str">
        <f>'回答結果（マスタ）'!CA77</f>
        <v/>
      </c>
      <c r="CC77" s="170" t="str">
        <f>'回答結果（マスタ）'!CB77</f>
        <v/>
      </c>
      <c r="CD77" s="171" t="str">
        <f>'回答結果（マスタ）'!CC77</f>
        <v/>
      </c>
      <c r="CE77" s="171" t="str">
        <f>'回答結果（マスタ）'!CD77</f>
        <v>無し</v>
      </c>
      <c r="CF77" s="171" t="str">
        <f>'回答結果（マスタ）'!CE77</f>
        <v>国内外発刊のガイドラインに準拠した脆弱性検査を実施している</v>
      </c>
      <c r="CG77" s="170" t="str">
        <f>'回答結果（マスタ）'!CF77</f>
        <v>OWASP Top 10</v>
      </c>
      <c r="CH77" s="170" t="str">
        <f>'回答結果（マスタ）'!CG77</f>
        <v>脆弱性スキャン　※パッチの適用状況等を診断する;ペネトレーションテスト　※疑似的な攻撃を試みることで攻撃への耐性を確認する;静的アプリケーション・セキュリティ・テスト　※ソースコードのコーディングを分析し、脆弱性を検出する;動的アプリケーション・セキュリティ・テスト　※実行されるアプリケーションに対し、攻撃を仕掛け、脆弱性を検出する;コードレビュー　※ソースコードをレビューすることで（脆弱性を含む）不具合を検出する;ファジングテスト　※無効なデータや予期しないデータを入力することで、例外的な状況を発生させ、挙動を確認する;ストレステスト　※必要以上の負荷を発生させ、正常に動作するか（隠れた欠陥がないか）を確認する;</v>
      </c>
      <c r="CI77" s="170" t="str">
        <f>'回答結果（マスタ）'!CH77</f>
        <v/>
      </c>
      <c r="CJ77" s="170" t="str">
        <f>'回答結果（マスタ）'!CI77</f>
        <v/>
      </c>
      <c r="CK77" s="171" t="str">
        <f>'回答結果（マスタ）'!CJ77</f>
        <v>日本国内のデータセンタ</v>
      </c>
      <c r="CL77" s="171" t="str">
        <f>'回答結果（マスタ）'!CK77</f>
        <v xml:space="preserve">クラウド基盤はMicrosoftAzure（国内リージョン）を採用し、物理的セキュリティはMicrosoftAzureの基準に準拠
</v>
      </c>
      <c r="CM77" s="170" t="str">
        <f>'回答結果（マスタ）'!CL77</f>
        <v>【管理者権限機能】一般ユーザから管理者権限へ昇格させる機能を有している、または、管理者権限で動作するように設計されている（例）ID管理システム、等;【データ等へのアクセス制御機能】データへのアクセスを制御するよう設計されている、また、システムやデバイスを制御する機能へのアクセスを制御するように設計されている（例）バックアップサービス、リカバリマネージャー、NAS、SAN、等;</v>
      </c>
      <c r="CN77" s="170" t="str">
        <f>'回答結果（マスタ）'!CM77</f>
        <v>【アクセス権限管理】ソフトウェア及びプラットフォームのユーザーに対し認証機能を使用し、ユーザーごとに扱うデータのトランザクションに係るリスクを踏まえ、アクセス権限を管理している（例）多要素認証機能、シングルサインオン機能、等;【アクセス元の識別、対処】ソフトウェア及びプラットフォームにアクセスするサービスごとに識別・認証し、システム内での通信や情報のやり取りが正当なサービスやアプリケーションとの間で行われ不正なアクセスや通信を防止するよう管理している;【付与する権限の最小化】ソフトウェア及びプラットフォームへのアクセス権はユーザーごとに必要最低限の範囲で付与し、重要な資産への不正アクセスを防止している（例）アクセス権管理専用のプラットフォームを使用し個々の管理者を識別している、等;【ネットワークの保護】ソフトウェア、プラットフォーム及び関連データへの直接アクセスを最小限に抑えるため、ネットワークを保護している（例）インターネットと社内基幹系業務システムとの分離（ネットワーク分離）、プロキシの利用、SDP（Software Defined Perimeter）の利用、ファイアウォールの利用、リモートアクセス管理の実施、等;</v>
      </c>
      <c r="CO77" s="170" t="str">
        <f>'回答結果（マスタ）'!CN77</f>
        <v>【データ（資産）の特定、ラベル付け・保護】データ資産の特定、重要度と影響で分類、管理ポリシーの策定を実施の上、データ侵害への対応（例：暗号化制御、データ難読化対応等）、攻撃時の回復手順策定を実施している;【付与する権限の最小化、アクセスレベルの設定】データ資産への不正なアクセスを防止するため、ユーザーに必要最小範囲へのアクセス権の付与や職掌権限にもとづく適切なアクセスレベルの設定を実施している（例）属性情報ベースのアクセス権制御（ABAC）等;【データの暗号化】ローカルストレージ上で保存され外部へ送信されるデータに対して、不正アクセスを防止するための認証、暗号化を施している。また、デバイスへの物理的なセキュリティの確保、損傷ファイルのリカバリ手順の策定、構成管理などを実施している;【通信の暗号化】ネットワークに対する不正な接続を防止するための適切な対策を実施している。また、データを送受信するにあたり、脆弱性の少ないプロトコルを使用している（例）TLS 1.3プロトコルの利用 等;【データのバックアップ】障害発生時、迅速な復旧作業が可能となるよう障害時対応計画を策定し、その有効性を確認している。また、データ消失等の事態に備え、バックアップ及びリストアの仕組みを実装し、その有効性を確認している;</v>
      </c>
      <c r="CP77" s="170" t="str">
        <f>'回答結果（マスタ）'!CO77</f>
        <v>ソフトウェア・コンポーネントを管理している</v>
      </c>
      <c r="CQ77" s="170" t="str">
        <f>'回答結果（マスタ）'!CP77</f>
        <v/>
      </c>
      <c r="CR77" s="170" t="str">
        <f>'回答結果（マスタ）'!CQ77</f>
        <v/>
      </c>
      <c r="CS77" s="170" t="str">
        <f>'回答結果（マスタ）'!CR77</f>
        <v/>
      </c>
      <c r="CT77" s="170" t="str">
        <f>'回答結果（マスタ）'!CS77</f>
        <v/>
      </c>
      <c r="CU77" s="170" t="str">
        <f>'回答結果（マスタ）'!CT77</f>
        <v/>
      </c>
      <c r="CV77" s="170" t="str">
        <f>'回答結果（マスタ）'!CU77</f>
        <v/>
      </c>
      <c r="CW77" s="171" t="str">
        <f>'回答結果（マスタ）'!CV77</f>
        <v>200件以上（アカウント数）</v>
      </c>
      <c r="CX77" s="171" t="str">
        <f>'回答結果（マスタ）'!CW77</f>
        <v>5件以上</v>
      </c>
      <c r="CY77" s="171" t="str">
        <f>'回答結果（マスタ）'!CX77</f>
        <v>①発注者
ヤクルト本社
②概要
CEタンクのガス残量および圧力管理で導入
③参考URL
https://lilz.jp/news/casestudy-yakult/
④投資対効果
毎日45分かかる点検を省略</v>
      </c>
      <c r="CZ77" s="171" t="str">
        <f>'回答結果（マスタ）'!CY77</f>
        <v>①発注者
山陰酸素工業
②概要
ガス配送先のガス残量の把握
③参考URL
https://lilz.jp/news/casestudy-saninsanso/
④投資対効果
毎月1726kmの移動コストを大幅削減</v>
      </c>
      <c r="DA77" s="171" t="str">
        <f>'回答結果（マスタ）'!CZ77</f>
        <v>①発注者
あきた美郷づくり
②概要
温泉施設の源泉管理で導入
③参考URL
https://lilz.jp/news/casestudy-20221024/
④投資対効果
1日40分かかる点検を1分に短縮</v>
      </c>
      <c r="DB77" s="171" t="str">
        <f>'回答結果（マスタ）'!DA77</f>
        <v>オープン価格</v>
      </c>
      <c r="DC77" s="171" t="str">
        <f>'回答結果（マスタ）'!DB77</f>
        <v>①点検対象画像送信システム、点検対象画像送信方法及びプログラム
特願2023-525277
②計器読み取りシステム、計器読み取り方法及び計器読み取りプログラム
特願2022-142637
③計器読み取りシステム、計器読み取り方法、計器読み取りプログラム、撮像装置、撮像方法、及び撮像プログラム
特願2019-043219
④点検対象画像送信システム、点検対象画像送信方法及びプログラム
特願2022-514834</v>
      </c>
      <c r="DD77" s="171" t="str">
        <f>'回答結果（マスタ）'!DC77</f>
        <v>無し</v>
      </c>
      <c r="DE77" s="171" t="str">
        <f>'回答結果（マスタ）'!DD77</f>
        <v>・LTEの電波が入る場所で使用可能
・現行機は防爆仕様でない
※防爆仕様の機器も別途開発しており、2024年3月販売予定</v>
      </c>
      <c r="DF77" s="171" t="str">
        <f>'回答結果（マスタ）'!DE77</f>
        <v>【表彰】
ASPIC loT • Al・クラウドアワード2021ベンチャーグランプリ
フクオカベンチャーマーケット(FVM)大賞2021
第6回「JEITAベンチャー賞」 Microsoft for Startups
 CEATEC AWARD 2019
【掲載】
・月刊「計装」8月号＂製油所における自主保安の効率化及び信頼性向上／早期異常検知への取り　組み"ENEOS様による寄稿
・日本経済産業新聞　https://nlab.ws.hosei.ac.jp/post-3862/
・電波新聞、加賀工業日報、鉄鋼新聞、日刊産業新聞に掲載実績あり
・株式会社オーム社発行  「設備と管理」 (2022年2月号他多数掲載）
【アピール】
①電源画像から同時に複数の計器を自動読み取りすることができます。計器が何個あっても費用は同じなのでコスト最適化にも貢献します。アナログメーターなどの計器値は、画像解析と機械学習によりデジタル値として表示※2され、簡単に結果確認や修正が可能です。
③APIで簡単外部連携
APIを利用して「計器の値」や、「カメラが撮影した画像」などのデータを取得できます。現在のご利用中の設備管理システムなどと連携することで設備データの統合管理によるさらなる効率化が可能です。</v>
      </c>
      <c r="DG77" s="171" t="str">
        <f>'回答結果（マスタ）'!DF77</f>
        <v>日本国の裁判所</v>
      </c>
      <c r="DH77" s="171" t="str">
        <f>'回答結果（マスタ）'!DG77</f>
        <v>日本法</v>
      </c>
      <c r="DI77" s="170" t="str">
        <f>'回答結果（マスタ）'!DH77</f>
        <v>はい</v>
      </c>
      <c r="DJ77" s="170" t="str">
        <f>'回答結果（マスタ）'!DI77</f>
        <v>はい</v>
      </c>
      <c r="DK77" s="171" t="str">
        <f>'回答結果（マスタ）'!DJ77</f>
        <v>消費者契約法の適用その他の理由により当社が登録ユーザーに対して損害賠償責任を負う場合においても、当社の賠償責任は、損害の事由が生じた時点から遡って過去3ヶ月の期間に登録ユーザーから現実に受領した本サービスの利用料金の総額を上限とします。</v>
      </c>
      <c r="DL77" s="171" t="str">
        <f>'回答結果（マスタ）'!DK77</f>
        <v/>
      </c>
      <c r="DM77" s="171" t="str">
        <f>'回答結果（マスタ）'!DL77</f>
        <v/>
      </c>
      <c r="DN77" s="171" t="str">
        <f>'回答結果（マスタ）'!DM77</f>
        <v/>
      </c>
      <c r="DO77" s="171" t="str">
        <f>'回答結果（マスタ）'!DN77</f>
        <v/>
      </c>
      <c r="DP77" s="171" t="str">
        <f>'回答結果（マスタ）'!DO77</f>
        <v/>
      </c>
      <c r="DQ77" s="171" t="str">
        <f>'回答結果（マスタ）'!DP77</f>
        <v/>
      </c>
      <c r="DR77" s="171" t="str">
        <f>'回答結果（マスタ）'!DQ77</f>
        <v/>
      </c>
      <c r="DS77" s="171" t="str">
        <f>'回答結果（マスタ）'!DR77</f>
        <v/>
      </c>
      <c r="DT77" s="171" t="str">
        <f>'回答結果（マスタ）'!DS77</f>
        <v/>
      </c>
      <c r="DU77" s="171" t="str">
        <f>'回答結果（マスタ）'!DT77</f>
        <v/>
      </c>
      <c r="DV77" s="171" t="str">
        <f>'回答結果（マスタ）'!DU77</f>
        <v/>
      </c>
      <c r="DW77" s="171" t="str">
        <f>'回答結果（マスタ）'!DV77</f>
        <v>営業本部　営業開発部　小林　正一</v>
      </c>
      <c r="DX77" s="171" t="str">
        <f>'回答結果（マスタ）'!DW77</f>
        <v>エイギョウホンブ　エイギョウカイハツブ　コバヤシ ショウイチ</v>
      </c>
      <c r="DY77" s="171" t="str">
        <f>'回答結果（マスタ）'!DX77</f>
        <v>03-6453-6389
平日8:45-17:30
shoichi_kobayashi@tte-net.com</v>
      </c>
      <c r="DZ77" s="170" t="str">
        <f>'回答結果（マスタ）'!DY77</f>
        <v>個人情報の取扱いに同意する</v>
      </c>
      <c r="EA77" s="170" t="str">
        <f>'回答結果（マスタ）'!DZ77</f>
        <v>著作権の取扱いに同意する</v>
      </c>
      <c r="EB77" s="170" t="str">
        <f>'回答結果（マスタ）'!EA77</f>
        <v>同意する</v>
      </c>
      <c r="EC77" s="170" t="str">
        <f>'回答結果（マスタ）'!EB77</f>
        <v>確認しました</v>
      </c>
    </row>
    <row r="78" spans="2:133" ht="82.5" customHeight="1" x14ac:dyDescent="0.55000000000000004">
      <c r="B78" s="139"/>
      <c r="C78" s="168">
        <f>'回答結果（マスタ）'!B78</f>
        <v>75</v>
      </c>
      <c r="D78" s="169">
        <f>'回答結果（マスタ）'!C78</f>
        <v>45363.520497685182</v>
      </c>
      <c r="E78" s="169">
        <f>'回答結果（マスタ）'!D78</f>
        <v>45364.828298611108</v>
      </c>
      <c r="F78" s="170" t="str">
        <f>'回答結果（マスタ）'!E78</f>
        <v>anonymous</v>
      </c>
      <c r="G78" s="170" t="str">
        <f>'回答結果（マスタ）'!F78</f>
        <v/>
      </c>
      <c r="H78" s="170" t="str">
        <f>'回答結果（マスタ）'!G78</f>
        <v/>
      </c>
      <c r="I78" s="171" t="str">
        <f>'回答結果（マスタ）'!H78</f>
        <v>NBKマーケティング株式会社</v>
      </c>
      <c r="J78" s="171" t="str">
        <f>'回答結果（マスタ）'!I78</f>
        <v>エヌビーケイマーケティングカブシキカイシャ</v>
      </c>
      <c r="K78" s="171" t="str">
        <f>'回答結果（マスタ）'!J78</f>
        <v>日本国</v>
      </c>
      <c r="L78" s="171" t="str">
        <f>'回答結果（マスタ）'!K78</f>
        <v>7010401051592</v>
      </c>
      <c r="M78" s="171" t="str">
        <f>'回答結果（マスタ）'!L78</f>
        <v>300⼈超</v>
      </c>
      <c r="N78" s="171" t="str">
        <f>'回答結果（マスタ）'!M78</f>
        <v>３億円超</v>
      </c>
      <c r="O78" s="171" t="str">
        <f>'回答結果（マスタ）'!N78</f>
        <v>東京都港区浜松町１丁目９ー３　NABEYA東京ビル２F</v>
      </c>
      <c r="P78" s="171" t="str">
        <f>'回答結果（マスタ）'!O78</f>
        <v>https://lilz-nbk.co.jp/</v>
      </c>
      <c r="Q78" s="171" t="str">
        <f>'回答結果（マスタ）'!P78</f>
        <v>無し;</v>
      </c>
      <c r="R78" s="171" t="str">
        <f>'回答結果（マスタ）'!Q78</f>
        <v>全国;</v>
      </c>
      <c r="S78" s="171" t="str">
        <f>'回答結果（マスタ）'!R78</f>
        <v>IoTカメラ（非防爆カメラと防爆カメラ）を利用したＡＩ技術（文字認識技術；計器の値を読取）。</v>
      </c>
      <c r="T78" s="171" t="str">
        <f>'回答結果（マスタ）'!S78</f>
        <v>IoTカメラは、非防爆カメラはLiLz Cam LTE, LiLz Cam BLE(BLE/LTE Router), 防爆カメラはLC-EX10。ＡＩ技術はLiLz Gauge。</v>
      </c>
      <c r="U78" s="171" t="str">
        <f>'回答結果（マスタ）'!T78</f>
        <v>産業・社会インフラの目視巡回点検を自動化するシステム。電源不要、配線・設置工事・ネット環境不要で、市販の金具を使いＤＩＹにて通常あるいは防爆対応のIoTカメラを現場の計器の前に設置＆計器を撮影し、取得した計器画像をＡＩで自動読取（数値化・データ化）する。</v>
      </c>
      <c r="V78" s="171" t="str">
        <f>'回答結果（マスタ）'!U78</f>
        <v>https://lilz-nbk.co.jp/</v>
      </c>
      <c r="W78" s="171" t="str">
        <f>'回答結果（マスタ）'!V78</f>
        <v/>
      </c>
      <c r="X78" s="171" t="str">
        <f>'回答結果（マスタ）'!W78</f>
        <v xml:space="preserve">情報セキュリティマネジメントシステム ISMS（Information Security Management System)の国際規格「ISO27001」を取得
危険エリア（防爆エリア）での認証（IECEx/JpEx＝Ex ic IIC T6(or T4) Gc、Ex ic IIC T135℃ Dc）（ATEX＝II 3G Ex ic IIC T6(or T4)  Gc、II 3D Ex ic IIIC T135℃ Dc）を４月に取得予定
</v>
      </c>
      <c r="Y78" s="171" t="str">
        <f>'回答結果（マスタ）'!X78</f>
        <v>複数の要素技術により構成される</v>
      </c>
      <c r="Z78" s="171" t="str">
        <f>'回答結果（マスタ）'!Y78</f>
        <v/>
      </c>
      <c r="AA78" s="171" t="str">
        <f>'回答結果（マスタ）'!Z78</f>
        <v/>
      </c>
      <c r="AB78" s="171" t="str">
        <f>'回答結果（マスタ）'!AA78</f>
        <v/>
      </c>
      <c r="AC78" s="171" t="str">
        <f>'回答結果（マスタ）'!AB78</f>
        <v/>
      </c>
      <c r="AD78" s="171" t="str">
        <f>'回答結果（マスタ）'!AC78</f>
        <v>カメラ技術（非防爆カメラ・防爆カメラ）</v>
      </c>
      <c r="AE78" s="171" t="str">
        <f>'回答結果（マスタ）'!AD78</f>
        <v>非防爆カメラはLCAM-L11（LiLz Cam LTE）、LCAM-B11（LiLz Cam BLE)&amp;BBLTR1-LP（BLE-LTE Router）、防爆カメラはLC-EX10</v>
      </c>
      <c r="AF78" s="171" t="str">
        <f>'回答結果（マスタ）'!AE78</f>
        <v>NBKマーケティング株式会社</v>
      </c>
      <c r="AG78" s="171" t="str">
        <f>'回答結果（マスタ）'!AF78</f>
        <v>エヌビーケイマーケティングカブシキカイシャ</v>
      </c>
      <c r="AH78" s="171" t="str">
        <f>'回答結果（マスタ）'!AG78</f>
        <v>7010401051592</v>
      </c>
      <c r="AI78" s="171" t="str">
        <f>'回答結果（マスタ）'!AH78</f>
        <v>東京都港区浜松町１丁目９－３　NABEYA東京ビル２F</v>
      </c>
      <c r="AJ78" s="170" t="str">
        <f>'回答結果（マスタ）'!AI78</f>
        <v>続けて回答する</v>
      </c>
      <c r="AK78" s="171" t="str">
        <f>'回答結果（マスタ）'!AJ78</f>
        <v>ＡＩ技術（LiLz Gauge）</v>
      </c>
      <c r="AL78" s="171" t="str">
        <f>'回答結果（マスタ）'!AK78</f>
        <v>LiLz Gauge</v>
      </c>
      <c r="AM78" s="171" t="str">
        <f>'回答結果（マスタ）'!AL78</f>
        <v>NBKマーケティング株式会社</v>
      </c>
      <c r="AN78" s="171" t="str">
        <f>'回答結果（マスタ）'!AM78</f>
        <v>エヌビーケイマーケティングカブシキカイシャ</v>
      </c>
      <c r="AO78" s="171" t="str">
        <f>'回答結果（マスタ）'!AN78</f>
        <v>7010401051592</v>
      </c>
      <c r="AP78" s="171" t="str">
        <f>'回答結果（マスタ）'!AO78</f>
        <v>東京都港区浜松町１丁目９－３　NABEYA東京ビル２F</v>
      </c>
      <c r="AQ78" s="170" t="str">
        <f>'回答結果（マスタ）'!AP78</f>
        <v>次のセクションの回答へ進む</v>
      </c>
      <c r="AR78" s="171" t="str">
        <f>'回答結果（マスタ）'!AQ78</f>
        <v/>
      </c>
      <c r="AS78" s="171" t="str">
        <f>'回答結果（マスタ）'!AR78</f>
        <v/>
      </c>
      <c r="AT78" s="171" t="str">
        <f>'回答結果（マスタ）'!AS78</f>
        <v/>
      </c>
      <c r="AU78" s="171" t="str">
        <f>'回答結果（マスタ）'!AT78</f>
        <v/>
      </c>
      <c r="AV78" s="171" t="str">
        <f>'回答結果（マスタ）'!AU78</f>
        <v/>
      </c>
      <c r="AW78" s="171" t="str">
        <f>'回答結果（マスタ）'!AV78</f>
        <v/>
      </c>
      <c r="AX78" s="170" t="str">
        <f>'回答結果（マスタ）'!AW78</f>
        <v/>
      </c>
      <c r="AY78" s="171" t="str">
        <f>'回答結果（マスタ）'!AX78</f>
        <v/>
      </c>
      <c r="AZ78" s="171" t="str">
        <f>'回答結果（マスタ）'!AY78</f>
        <v/>
      </c>
      <c r="BA78" s="171" t="str">
        <f>'回答結果（マスタ）'!AZ78</f>
        <v/>
      </c>
      <c r="BB78" s="171" t="str">
        <f>'回答結果（マスタ）'!BA78</f>
        <v/>
      </c>
      <c r="BC78" s="171" t="str">
        <f>'回答結果（マスタ）'!BB78</f>
        <v/>
      </c>
      <c r="BD78" s="171" t="str">
        <f>'回答結果（マスタ）'!BC78</f>
        <v/>
      </c>
      <c r="BE78" s="170" t="str">
        <f>'回答結果（マスタ）'!BD78</f>
        <v/>
      </c>
      <c r="BF78" s="171" t="str">
        <f>'回答結果（マスタ）'!BE78</f>
        <v/>
      </c>
      <c r="BG78" s="171" t="str">
        <f>'回答結果（マスタ）'!BF78</f>
        <v/>
      </c>
      <c r="BH78" s="171" t="str">
        <f>'回答結果（マスタ）'!BG78</f>
        <v/>
      </c>
      <c r="BI78" s="171" t="str">
        <f>'回答結果（マスタ）'!BH78</f>
        <v/>
      </c>
      <c r="BJ78" s="171" t="str">
        <f>'回答結果（マスタ）'!BI78</f>
        <v/>
      </c>
      <c r="BK78" s="171" t="str">
        <f>'回答結果（マスタ）'!BJ78</f>
        <v/>
      </c>
      <c r="BL78" s="170" t="str">
        <f>'回答結果（マスタ）'!BK78</f>
        <v/>
      </c>
      <c r="BM78" s="171" t="str">
        <f>'回答結果（マスタ）'!BL78</f>
        <v/>
      </c>
      <c r="BN78" s="171" t="str">
        <f>'回答結果（マスタ）'!BM78</f>
        <v>有</v>
      </c>
      <c r="BO78" s="171" t="str">
        <f>'回答結果（マスタ）'!BN78</f>
        <v>土木構造物（道路、トンネル、橋梁、導管等の埋設物、等）;建築物（家屋、事業所、工場、畜舎、倉庫、等）;設備（建築設備、水道設備、製造設備、防災設備、等）;</v>
      </c>
      <c r="BP78" s="171" t="str">
        <f>'回答結果（マスタ）'!BO78</f>
        <v>静止画や動画データ;</v>
      </c>
      <c r="BQ78" s="171" t="str">
        <f>'回答結果（マスタ）'!BP78</f>
        <v>機器を確認対象の付近に設置（常設）;操作用機器（コントローラー）と観測機器（ドローン、移動ロボット、等）を無線接続し、現場の担当者により遠隔操作;操作用機器（コントローラー）と観測機器（ドローン、移動ロボット、等）を無線接続し、遠隔地の担当者により遠隔操作;</v>
      </c>
      <c r="BR78" s="171" t="str">
        <f>'回答結果（マスタ）'!BQ78</f>
        <v>レベル3：実装（製品・サービスとして提供されている）</v>
      </c>
      <c r="BS78" s="171" t="str">
        <f>'回答結果（マスタ）'!BR78</f>
        <v xml:space="preserve">関連動画はこちら（ https://www.youtube.com/watch?v=FN27Q9Lbcuk ）。
市販の金具を使いＤＩＹにて通常IoTカメラあるいは防爆対応IoTカメラを現場の計器前に設置し、カメラを設定するアプリで「位置」「画質」「撮影スケジュール」「フラッシュの有無や強さ」等を撮影しながら設定する。設定後は、カメラが定期的に対象計器・設備などを撮影～撮影された画像データがLTE閉域網（Cat.1）経由でクラウド（Microsoft Azure）内のLiLz Gauge（クラウドサービス）へあがる。ユーザーはLiLz Gauge（クラウドサービス）へメールアドレスとパスワードでログインすればUI（ユーザー画面）で画像データを確認可能。計器読取ＡＩで各計器の自動読取を設定すれば、自動で計器の（針の位置など）値が数値化・データ化されクラウドへデータが蓄積されていく（現状データ容量に限界無し）。LiLz Gaugeのデータは他システムとＡＰＩ連携が可能（ＡＰＩは無料公開）で、例えばPI System（パイシステム）、電子帳票ツールの「i-Reporter( https://i-reporter.jp/ )」や「MENTENA（https://lp.mentena.biz/）」と連携している。
</v>
      </c>
      <c r="BT78" s="171" t="str">
        <f>'回答結果（マスタ）'!BS78</f>
        <v>IoTカメラのため、３２にて回答します。</v>
      </c>
      <c r="BU78" s="171" t="str">
        <f>'回答結果（マスタ）'!BT78</f>
        <v xml:space="preserve">カメラの寸法：非防爆カメラ＝125.5 x 139.9 x 24.5mm、防爆カメラ＝130.2 x 156.0 x 26.1mm
重量：非防爆カメラ＝約３５０ｇ、防爆カメラ＝約５５０ｇ。
稼働時間：１日３回の撮影で電池が３年（再充電可能）。
画角：68.7度。
画像取得頻度は最大で１４４回／１日＝１０分に１度、最小は１回／１日。
測定距離は計器側の新旧や汚れの付着などで変わるため明確なコメントが難ですが、100mmの計器を利用した測定距離に関する試験データはあります。
防水防塵：ＩＰ６５
動作環境温度：公式にはー１０～６０℃だが、実績では上下とも１０度程度超過しても問題なし
遠隔操作は、「EV＝露光値」「フラッシュなど光の調節」など一部の調整は可能。近々に、撮影間隔・画質の調整も遠隔操作可能になる予定。
稼働時間：１日３回の撮影で３年
防爆記号：IECEx/JpEx＝Ex ic IIC T6(or T4) Gc、Ex ic IIC T135℃ Dcを取得予定。
</v>
      </c>
      <c r="BV78" s="171" t="str">
        <f>'回答結果（マスタ）'!BU78</f>
        <v>有</v>
      </c>
      <c r="BW78" s="171" t="str">
        <f>'回答結果（マスタ）'!BV78</f>
        <v>取得したデータの変化量を分析することで経年劣化状況（亀裂、傷、欠損、動作異常、異音、異常振動、温度異常、漏えい電流、漏えいガス、等）を検出;取得したデータの傾向分析から経年劣化の予兆を行うＡＩの実装も開発工程には入っています。;</v>
      </c>
      <c r="BX78" s="171" t="str">
        <f>'回答結果（マスタ）'!BW78</f>
        <v>レベル3：実装（製品・サービスとして提供されている）</v>
      </c>
      <c r="BY78" s="171" t="str">
        <f>'回答結果（マスタ）'!BX78</f>
        <v>計器画像データから数値化された値が動作異常（しきい値を超えた）の場合に警告メール等を発信。日々の運用で警告が多い場合には、動作異常や漏洩の可能性を察知。</v>
      </c>
      <c r="BZ78" s="171" t="str">
        <f>'回答結果（マスタ）'!BY78</f>
        <v>ISO/IEC 27001認証;</v>
      </c>
      <c r="CA78" s="171" t="str">
        <f>'回答結果（マスタ）'!BZ78</f>
        <v>両方取得していない</v>
      </c>
      <c r="CB78" s="171" t="str">
        <f>'回答結果（マスタ）'!CA78</f>
        <v/>
      </c>
      <c r="CC78" s="170" t="str">
        <f>'回答結果（マスタ）'!CB78</f>
        <v/>
      </c>
      <c r="CD78" s="171" t="str">
        <f>'回答結果（マスタ）'!CC78</f>
        <v/>
      </c>
      <c r="CE78" s="171" t="str">
        <f>'回答結果（マスタ）'!CD78</f>
        <v/>
      </c>
      <c r="CF78" s="171" t="str">
        <f>'回答結果（マスタ）'!CE78</f>
        <v>国内外発刊のガイドラインに準拠した脆弱性検査を実施している</v>
      </c>
      <c r="CG78" s="170" t="str">
        <f>'回答結果（マスタ）'!CF78</f>
        <v>・ EoP脅威モデリングカードゲーム（潜在的なセキュリティ脅威を洗い出すツール）による脆弱性の事前検知
・ OWASP TOP10に基づいたペンテストの実施
などを実施。</v>
      </c>
      <c r="CH78" s="170" t="str">
        <f>'回答結果（マスタ）'!CG78</f>
        <v>脆弱性スキャン　※パッチの適用状況等を診断する;ペネトレーションテスト　※疑似的な攻撃を試みることで攻撃への耐性を確認する;静的アプリケーション・セキュリティ・テスト　※ソースコードのコーディングを分析し、脆弱性を検出する;動的アプリケーション・セキュリティ・テスト　※実行されるアプリケーションに対し、攻撃を仕掛け、脆弱性を検出する;コードレビュー　※ソースコードをレビューすることで（脆弱性を含む）不具合を検出する;ファジングテスト　※無効なデータや予期しないデータを入力することで、例外的な状況を発生させ、挙動を確認する;ストレステスト　※必要以上の負荷を発生させ、正常に動作するか（隠れた欠陥がないか）を確認する;</v>
      </c>
      <c r="CI78" s="170" t="str">
        <f>'回答結果（マスタ）'!CH78</f>
        <v/>
      </c>
      <c r="CJ78" s="170" t="str">
        <f>'回答結果（マスタ）'!CI78</f>
        <v/>
      </c>
      <c r="CK78" s="171" t="str">
        <f>'回答結果（マスタ）'!CJ78</f>
        <v>日本国内のデータセンタ</v>
      </c>
      <c r="CL78" s="171" t="str">
        <f>'回答結果（マスタ）'!CK78</f>
        <v>画像およびDBは画像データはAES256bitで暗号化して保存。パスワードはさらにハッシュ化も実施しています。
暗号化通信プロトコルとして、TLS (Transport Layer Security)1.2で暗号化しています。</v>
      </c>
      <c r="CM78" s="170" t="str">
        <f>'回答結果（マスタ）'!CL78</f>
        <v/>
      </c>
      <c r="CN78" s="170" t="str">
        <f>'回答結果（マスタ）'!CM78</f>
        <v/>
      </c>
      <c r="CO78" s="170" t="str">
        <f>'回答結果（マスタ）'!CN78</f>
        <v/>
      </c>
      <c r="CP78" s="170" t="str">
        <f>'回答結果（マスタ）'!CO78</f>
        <v/>
      </c>
      <c r="CQ78" s="170" t="str">
        <f>'回答結果（マスタ）'!CP78</f>
        <v/>
      </c>
      <c r="CR78" s="170" t="str">
        <f>'回答結果（マスタ）'!CQ78</f>
        <v/>
      </c>
      <c r="CS78" s="170" t="str">
        <f>'回答結果（マスタ）'!CR78</f>
        <v/>
      </c>
      <c r="CT78" s="170" t="str">
        <f>'回答結果（マスタ）'!CS78</f>
        <v/>
      </c>
      <c r="CU78" s="170" t="str">
        <f>'回答結果（マスタ）'!CT78</f>
        <v/>
      </c>
      <c r="CV78" s="170" t="str">
        <f>'回答結果（マスタ）'!CU78</f>
        <v/>
      </c>
      <c r="CW78" s="171" t="str">
        <f>'回答結果（マスタ）'!CV78</f>
        <v>５０００台以上</v>
      </c>
      <c r="CX78" s="171" t="str">
        <f>'回答結果（マスタ）'!CW78</f>
        <v>無し</v>
      </c>
      <c r="CY78" s="171" t="str">
        <f>'回答結果（マスタ）'!CX78</f>
        <v>導入事例詳細については、導入済のユーザー企業（民間）が同業他社との競合関係もある為、公開については個別の折衝が必要で、今すぐのご案内は難しいですが、「導入企業の社名公開」として、三菱ケミカル・ENEOS・AGC・豊田合成・宝酒造・UCC上島珈琲・ユーラスエナジー・ロームアポロ・サーラエナジーから快諾いただいております。事例詳細の公開の必要性があれば個別にお問い合わせは可能です。</v>
      </c>
      <c r="CZ78" s="171" t="str">
        <f>'回答結果（マスタ）'!CY78</f>
        <v/>
      </c>
      <c r="DA78" s="171" t="str">
        <f>'回答結果（マスタ）'!CZ78</f>
        <v/>
      </c>
      <c r="DB78" s="171" t="str">
        <f>'回答結果（マスタ）'!DA78</f>
        <v xml:space="preserve">初期導入費用：
非防爆カメラ（LiLz Cam LTE, LiLz Cam BLE(BLE-LTE Router) ）：オープン価格
防爆カメラ（LC-EX10）：オープン価格
クラウドサービス：Lightプラン＝１台につき３８００円／月・同Standardプラン５８００円／月、同Professionalプラン９８００円／月
他、ＤＩＹ設置用の金具：２０００円～５０００円程度
</v>
      </c>
      <c r="DC78" s="171" t="str">
        <f>'回答結果（マスタ）'!DB78</f>
        <v>特許 第7144809号
特許 第7144810号
特許 第7169035号</v>
      </c>
      <c r="DD78" s="171" t="str">
        <f>'回答結果（マスタ）'!DC78</f>
        <v/>
      </c>
      <c r="DE78" s="171" t="str">
        <f>'回答結果（マスタ）'!DD78</f>
        <v>①共通
環境温度：ー２０～６０℃
防塵防水の規格：ＩＰ６５（水中では使えないが台風などの環境下では使用可能）
②通信
非防爆カメラの通信は（現状）NTTドコモのLTE閉域網のみ。（同社LTEが不通の箇所では使えない。）
防爆カメラの通信は、NTTドコモ・ソフトバンク・auの３社のLTE閉域網に対応
③防爆カメラの防爆エリア対応
ゾーン２（ゾーン０とゾーン１では使えない）。</v>
      </c>
      <c r="DF78" s="171" t="str">
        <f>'回答結果（マスタ）'!DE78</f>
        <v xml:space="preserve">遠い所・高所・暗所などの目視巡回点検を、安価＆簡単な初回設定で自動化・リモート化
（電源不要、配線・設置工事・ネット環境不要。カメラを市販の金具でＤＩＹで置くだけで、当日から現場をデジタル化）
①	初期投資が安価
➡３年間 電池が持続（再充電可能）するＩｏＴカメラと、ＤＩＹ用の金具のみ
②	初期手続きが簡単
➡ＩｏＴカメラを対象箇所に置いてカメラの設定～机上で計器読取ＡＩを設定するだけ。ＵＩも分かり易く、計器読取ＡＩの設定も簡単
③	通常のＡＩ企業は「計器読取ＡＩのみ提供」だが、当社はソフト（ＡＩ等）とハード（カメラ・ルータ）両方を、LiLz Gaugeというワンストップでご提供のため、初期設定の簡易は随一
④	i-reporter, MENTENA, パイシステム（PI system）等、外部システムと連携可能
</v>
      </c>
      <c r="DG78" s="171" t="str">
        <f>'回答結果（マスタ）'!DF78</f>
        <v>日本国の裁判所</v>
      </c>
      <c r="DH78" s="171" t="str">
        <f>'回答結果（マスタ）'!DG78</f>
        <v>日本法</v>
      </c>
      <c r="DI78" s="170" t="str">
        <f>'回答結果（マスタ）'!DH78</f>
        <v>はい</v>
      </c>
      <c r="DJ78" s="170" t="str">
        <f>'回答結果（マスタ）'!DI78</f>
        <v>はい</v>
      </c>
      <c r="DK78" s="171" t="str">
        <f>'回答結果（マスタ）'!DJ78</f>
        <v>損害賠償については個々のユーザーと取引基本契約書の中で交わしています。当社システムは生産ラインに直接はいるものでなく、ユーティリティ系を確認するシステムですので、そもそも甚大な損害は発生しにくいという認識です。カメラ・ルータ等ハードウェアは、一般家電と同じく通常使用下で１年間の保証となっております。</v>
      </c>
      <c r="DL78" s="171" t="str">
        <f>'回答結果（マスタ）'!DK78</f>
        <v/>
      </c>
      <c r="DM78" s="171" t="str">
        <f>'回答結果（マスタ）'!DL78</f>
        <v/>
      </c>
      <c r="DN78" s="171" t="str">
        <f>'回答結果（マスタ）'!DM78</f>
        <v/>
      </c>
      <c r="DO78" s="171" t="str">
        <f>'回答結果（マスタ）'!DN78</f>
        <v/>
      </c>
      <c r="DP78" s="171" t="str">
        <f>'回答結果（マスタ）'!DO78</f>
        <v/>
      </c>
      <c r="DQ78" s="171" t="str">
        <f>'回答結果（マスタ）'!DP78</f>
        <v/>
      </c>
      <c r="DR78" s="171" t="str">
        <f>'回答結果（マスタ）'!DQ78</f>
        <v/>
      </c>
      <c r="DS78" s="171" t="str">
        <f>'回答結果（マスタ）'!DR78</f>
        <v/>
      </c>
      <c r="DT78" s="171" t="str">
        <f>'回答結果（マスタ）'!DS78</f>
        <v/>
      </c>
      <c r="DU78" s="171" t="str">
        <f>'回答結果（マスタ）'!DT78</f>
        <v/>
      </c>
      <c r="DV78" s="171" t="str">
        <f>'回答結果（マスタ）'!DU78</f>
        <v/>
      </c>
      <c r="DW78" s="171" t="str">
        <f>'回答結果（マスタ）'!DV78</f>
        <v>代表取締役　岡本英一郎　もしくは　マネージャー　佐藤盛超</v>
      </c>
      <c r="DX78" s="171" t="str">
        <f>'回答結果（マスタ）'!DW78</f>
        <v>オカモトエイイチロウ　サトウシゲユキ</v>
      </c>
      <c r="DY78" s="171" t="str">
        <f>'回答結果（マスタ）'!DX78</f>
        <v>電話　09072896491（岡本英一郎）　平日８：００～１８：００　e.okamoto@nbk1560.com
電話　07040913635（佐藤盛超）　　平日８：００～１８：００　shigeyuki.sato@nbk1560.com
緊急時は上記と関係なく常時対応。</v>
      </c>
      <c r="DZ78" s="170" t="str">
        <f>'回答結果（マスタ）'!DY78</f>
        <v>個人情報の取扱いに同意する</v>
      </c>
      <c r="EA78" s="170" t="str">
        <f>'回答結果（マスタ）'!DZ78</f>
        <v>著作権の取扱いに同意する</v>
      </c>
      <c r="EB78" s="170" t="str">
        <f>'回答結果（マスタ）'!EA78</f>
        <v>同意する</v>
      </c>
      <c r="EC78" s="170" t="str">
        <f>'回答結果（マスタ）'!EB78</f>
        <v>確認しました</v>
      </c>
    </row>
    <row r="79" spans="2:133" ht="82.5" customHeight="1" x14ac:dyDescent="0.55000000000000004">
      <c r="B79" s="139"/>
      <c r="C79" s="168">
        <f>'回答結果（マスタ）'!B79</f>
        <v>76</v>
      </c>
      <c r="D79" s="169">
        <f>'回答結果（マスタ）'!C79</f>
        <v>45364.78802083333</v>
      </c>
      <c r="E79" s="169">
        <f>'回答結果（マスタ）'!D79</f>
        <v>45364.856840277775</v>
      </c>
      <c r="F79" s="170" t="str">
        <f>'回答結果（マスタ）'!E79</f>
        <v>anonymous</v>
      </c>
      <c r="G79" s="170" t="str">
        <f>'回答結果（マスタ）'!F79</f>
        <v/>
      </c>
      <c r="H79" s="170" t="str">
        <f>'回答結果（マスタ）'!G79</f>
        <v/>
      </c>
      <c r="I79" s="171" t="str">
        <f>'回答結果（マスタ）'!H79</f>
        <v>NBKマーケティング株式会社</v>
      </c>
      <c r="J79" s="171" t="str">
        <f>'回答結果（マスタ）'!I79</f>
        <v>エヌビーケイマーケティングカブシキカイシャ</v>
      </c>
      <c r="K79" s="171" t="str">
        <f>'回答結果（マスタ）'!J79</f>
        <v>日本国</v>
      </c>
      <c r="L79" s="171" t="str">
        <f>'回答結果（マスタ）'!K79</f>
        <v>7010401051592</v>
      </c>
      <c r="M79" s="171" t="str">
        <f>'回答結果（マスタ）'!L79</f>
        <v>300⼈超</v>
      </c>
      <c r="N79" s="171" t="str">
        <f>'回答結果（マスタ）'!M79</f>
        <v>３億円超</v>
      </c>
      <c r="O79" s="171" t="str">
        <f>'回答結果（マスタ）'!N79</f>
        <v>東京都港区浜松町１丁目９ー３　NABEYA東京ビル２F</v>
      </c>
      <c r="P79" s="171" t="str">
        <f>'回答結果（マスタ）'!O79</f>
        <v>https://lilz-nbk.co.jp/</v>
      </c>
      <c r="Q79" s="171" t="str">
        <f>'回答結果（マスタ）'!P79</f>
        <v>無し;</v>
      </c>
      <c r="R79" s="171" t="str">
        <f>'回答結果（マスタ）'!Q79</f>
        <v>全国;</v>
      </c>
      <c r="S79" s="171" t="str">
        <f>'回答結果（マスタ）'!R79</f>
        <v>IoTカメラ（サーモカメラ）を利用したＡＩ技術（色から温度を検知し閾値の管理や警告などを自動発信）。</v>
      </c>
      <c r="T79" s="171" t="str">
        <f>'回答結果（マスタ）'!S79</f>
        <v>IoTサーモカメラはLiLz Cam-Th。ＡＩ技術はLiLz Gauge。</v>
      </c>
      <c r="U79" s="171" t="str">
        <f>'回答結果（マスタ）'!T79</f>
        <v>産業・社会インフラの目視巡回点検を自動化するシステム。電源不要、配線・設置工事・ネット環境不要で、市販の金具を使いＤＩＹにてＩｏＴサーモカメラを現場の温度管理が必要な箇所に設置＆撮影し、取得した画像をもとに温度管理をＡＩで行い、数値化・データ化。異常時は警告の発信も行う。</v>
      </c>
      <c r="V79" s="171" t="str">
        <f>'回答結果（マスタ）'!U79</f>
        <v>https://lilz-nbk.co.jp/</v>
      </c>
      <c r="W79" s="171" t="str">
        <f>'回答結果（マスタ）'!V79</f>
        <v/>
      </c>
      <c r="X79" s="171" t="str">
        <f>'回答結果（マスタ）'!W79</f>
        <v>情報セキュリティマネジメントシステム ISMS（Information Security Management System)の国際規格「ISO27001」を取得</v>
      </c>
      <c r="Y79" s="171" t="str">
        <f>'回答結果（マスタ）'!X79</f>
        <v>複数の要素技術により構成される</v>
      </c>
      <c r="Z79" s="171" t="str">
        <f>'回答結果（マスタ）'!Y79</f>
        <v/>
      </c>
      <c r="AA79" s="171" t="str">
        <f>'回答結果（マスタ）'!Z79</f>
        <v/>
      </c>
      <c r="AB79" s="171" t="str">
        <f>'回答結果（マスタ）'!AA79</f>
        <v/>
      </c>
      <c r="AC79" s="171" t="str">
        <f>'回答結果（マスタ）'!AB79</f>
        <v/>
      </c>
      <c r="AD79" s="171" t="str">
        <f>'回答結果（マスタ）'!AC79</f>
        <v>カメラ技術（サーモカメラ）</v>
      </c>
      <c r="AE79" s="171" t="str">
        <f>'回答結果（マスタ）'!AD79</f>
        <v>LiLz Cam-Th</v>
      </c>
      <c r="AF79" s="171" t="str">
        <f>'回答結果（マスタ）'!AE79</f>
        <v>NBKマーケティング株式会社</v>
      </c>
      <c r="AG79" s="171" t="str">
        <f>'回答結果（マスタ）'!AF79</f>
        <v>エヌビーケイマーケティングカブシキカイシャ</v>
      </c>
      <c r="AH79" s="171" t="str">
        <f>'回答結果（マスタ）'!AG79</f>
        <v>7010401051592</v>
      </c>
      <c r="AI79" s="171" t="str">
        <f>'回答結果（マスタ）'!AH79</f>
        <v>東京都港区浜松町１丁目９ー３　NABEYA東京ビル２F</v>
      </c>
      <c r="AJ79" s="170" t="str">
        <f>'回答結果（マスタ）'!AI79</f>
        <v>続けて回答する</v>
      </c>
      <c r="AK79" s="171" t="str">
        <f>'回答結果（マスタ）'!AJ79</f>
        <v>ＡＩ技術（LiLz Gauge）</v>
      </c>
      <c r="AL79" s="171" t="str">
        <f>'回答結果（マスタ）'!AK79</f>
        <v>LiLz Gauge</v>
      </c>
      <c r="AM79" s="171" t="str">
        <f>'回答結果（マスタ）'!AL79</f>
        <v>NBKマーケティング株式会社</v>
      </c>
      <c r="AN79" s="171" t="str">
        <f>'回答結果（マスタ）'!AM79</f>
        <v>エヌビーケイマーケティングカブシキカイシャ</v>
      </c>
      <c r="AO79" s="171" t="str">
        <f>'回答結果（マスタ）'!AN79</f>
        <v>7010401051592</v>
      </c>
      <c r="AP79" s="171" t="str">
        <f>'回答結果（マスタ）'!AO79</f>
        <v>東京都港区浜松町１丁目９－３　NABEYA東京ビル２F</v>
      </c>
      <c r="AQ79" s="170" t="str">
        <f>'回答結果（マスタ）'!AP79</f>
        <v>次のセクションの回答へ進む</v>
      </c>
      <c r="AR79" s="171" t="str">
        <f>'回答結果（マスタ）'!AQ79</f>
        <v/>
      </c>
      <c r="AS79" s="171" t="str">
        <f>'回答結果（マスタ）'!AR79</f>
        <v/>
      </c>
      <c r="AT79" s="171" t="str">
        <f>'回答結果（マスタ）'!AS79</f>
        <v/>
      </c>
      <c r="AU79" s="171" t="str">
        <f>'回答結果（マスタ）'!AT79</f>
        <v/>
      </c>
      <c r="AV79" s="171" t="str">
        <f>'回答結果（マスタ）'!AU79</f>
        <v/>
      </c>
      <c r="AW79" s="171" t="str">
        <f>'回答結果（マスタ）'!AV79</f>
        <v/>
      </c>
      <c r="AX79" s="170" t="str">
        <f>'回答結果（マスタ）'!AW79</f>
        <v/>
      </c>
      <c r="AY79" s="171" t="str">
        <f>'回答結果（マスタ）'!AX79</f>
        <v/>
      </c>
      <c r="AZ79" s="171" t="str">
        <f>'回答結果（マスタ）'!AY79</f>
        <v/>
      </c>
      <c r="BA79" s="171" t="str">
        <f>'回答結果（マスタ）'!AZ79</f>
        <v/>
      </c>
      <c r="BB79" s="171" t="str">
        <f>'回答結果（マスタ）'!BA79</f>
        <v/>
      </c>
      <c r="BC79" s="171" t="str">
        <f>'回答結果（マスタ）'!BB79</f>
        <v/>
      </c>
      <c r="BD79" s="171" t="str">
        <f>'回答結果（マスタ）'!BC79</f>
        <v/>
      </c>
      <c r="BE79" s="170" t="str">
        <f>'回答結果（マスタ）'!BD79</f>
        <v/>
      </c>
      <c r="BF79" s="171" t="str">
        <f>'回答結果（マスタ）'!BE79</f>
        <v/>
      </c>
      <c r="BG79" s="171" t="str">
        <f>'回答結果（マスタ）'!BF79</f>
        <v/>
      </c>
      <c r="BH79" s="171" t="str">
        <f>'回答結果（マスタ）'!BG79</f>
        <v/>
      </c>
      <c r="BI79" s="171" t="str">
        <f>'回答結果（マスタ）'!BH79</f>
        <v/>
      </c>
      <c r="BJ79" s="171" t="str">
        <f>'回答結果（マスタ）'!BI79</f>
        <v/>
      </c>
      <c r="BK79" s="171" t="str">
        <f>'回答結果（マスタ）'!BJ79</f>
        <v/>
      </c>
      <c r="BL79" s="170" t="str">
        <f>'回答結果（マスタ）'!BK79</f>
        <v/>
      </c>
      <c r="BM79" s="171" t="str">
        <f>'回答結果（マスタ）'!BL79</f>
        <v/>
      </c>
      <c r="BN79" s="171" t="str">
        <f>'回答結果（マスタ）'!BM79</f>
        <v>有</v>
      </c>
      <c r="BO79" s="171" t="str">
        <f>'回答結果（マスタ）'!BN79</f>
        <v>土木構造物（道路、トンネル、橋梁、導管等の埋設物、等）;建築物（家屋、事業所、工場、畜舎、倉庫、等）;設備（建築設備、水道設備、製造設備、防災設備、等）;</v>
      </c>
      <c r="BP79" s="171" t="str">
        <f>'回答結果（マスタ）'!BO79</f>
        <v>静止画や動画データ;</v>
      </c>
      <c r="BQ79" s="171" t="str">
        <f>'回答結果（マスタ）'!BP79</f>
        <v>機器を確認対象の付近に設置（常設）;操作用機器（コントローラー）と観測機器（ドローン、移動ロボット、等）を無線接続し、遠隔地の担当者により遠隔操作;操作用機器（コントローラー）と観測機器（ドローン、移動ロボット、等）を無線接続し、現場の担当者により遠隔操作;</v>
      </c>
      <c r="BR79" s="171" t="str">
        <f>'回答結果（マスタ）'!BQ79</f>
        <v>レベル3：実装（製品・サービスとして提供されている）</v>
      </c>
      <c r="BS79" s="171" t="str">
        <f>'回答結果（マスタ）'!BR79</f>
        <v>市販の金具を使いＤＩＹにてサーモカメラを現場の対象箇所に設置し、カメラを設定するアプリで「位置」「画質」「撮影スケジュール」等を撮影しながら設定する。設定後は、カメラが定期的に対象設備などを撮影～撮影された画像データがLTE閉域網（Cat.1）経由でクラウド（Microsoft Azure）内のLiLz Gauge（クラウドサービス）へあがる。ユーザーはLiLz Gauge（クラウドサービス）へメールアドレスとパスワードでログインすればUI（ユーザー画面）で画像データを確認可能。ＡＩで温度管理を設定すれば、自動で温度が数値化・データ化されクラウドへデータが蓄積されていく（現状データ容量に限界無し）。LiLz Gaugeのデータは他システムとＡＰＩ連携が可能（ＡＰＩは無料公開）で、例えばPI System（パイシステム）、電子帳票ツールの「i-Reporter( https://i-reporter.jp/ )」や「MENTENA（https://lp.mentena.biz/）」と連携している。</v>
      </c>
      <c r="BT79" s="171" t="str">
        <f>'回答結果（マスタ）'!BS79</f>
        <v xml:space="preserve">カメラのため３９にて回答
</v>
      </c>
      <c r="BU79" s="171" t="str">
        <f>'回答結果（マスタ）'!BT79</f>
        <v>サーモカメラの寸法：125.5 x 139.9 x 26mm
重量：３７８ｇ
稼働時間：１日３回の撮影で電池が３年（再充電可能）。
対角画角：71度、水平画角：51度
画像取得頻度は最大で１４４回／１日＝１０分に１度、最小は１回／１日。
防水防塵：ＩＰ６５
動作環境温度：ー１０～７５℃</v>
      </c>
      <c r="BV79" s="171" t="str">
        <f>'回答結果（マスタ）'!BU79</f>
        <v>有</v>
      </c>
      <c r="BW79" s="171" t="str">
        <f>'回答結果（マスタ）'!BV79</f>
        <v>過去データと取得したデータとの差分分析をすることで、経年劣化状況（亀裂、傷、欠損、動作異常、異音、異常振動、温度異常、漏えい電流、漏えいガス、等）を検出;取得したデータの傾向を分析することで経年劣化（亀裂、傷、欠損、動作異常、異音、異常振動、温度異常、漏えい電流、漏えいガス、等）の予兆を検知;基準データと取得したデータとの差分分析をすることで、安全措置対策状況（設備の配置状況等）や安全衛生状態（施設の清掃状況等）、技術基準乖離状況（設備の性能等）、設計・施工状況（建築物や埋設物の設計図面への適合状況等）を把握;取得したデータの変化量を分析することで経年劣化状況（亀裂、傷、欠損、動作異常、異音、異常振動、温度異常、漏えい電流、漏えいガス、等）を検出;</v>
      </c>
      <c r="BX79" s="171" t="str">
        <f>'回答結果（マスタ）'!BW79</f>
        <v>レベル3：実装（製品・サービスとして提供されている）</v>
      </c>
      <c r="BY79" s="171" t="str">
        <f>'回答結果（マスタ）'!BX79</f>
        <v>画像データから数値化された値が動作異常（しきい値を超えた）の場合に警告メール等を発信。日々の運用で警告が多い場合には、動作異常や漏洩の可能性を察知。</v>
      </c>
      <c r="BZ79" s="171" t="str">
        <f>'回答結果（マスタ）'!BY79</f>
        <v>ISO/IEC 27001認証;</v>
      </c>
      <c r="CA79" s="171" t="str">
        <f>'回答結果（マスタ）'!BZ79</f>
        <v>両方取得していない</v>
      </c>
      <c r="CB79" s="171" t="str">
        <f>'回答結果（マスタ）'!CA79</f>
        <v/>
      </c>
      <c r="CC79" s="170" t="str">
        <f>'回答結果（マスタ）'!CB79</f>
        <v/>
      </c>
      <c r="CD79" s="171" t="str">
        <f>'回答結果（マスタ）'!CC79</f>
        <v/>
      </c>
      <c r="CE79" s="171" t="str">
        <f>'回答結果（マスタ）'!CD79</f>
        <v/>
      </c>
      <c r="CF79" s="171" t="str">
        <f>'回答結果（マスタ）'!CE79</f>
        <v>国内外発刊のガイドラインに準拠した脆弱性検査を実施している</v>
      </c>
      <c r="CG79" s="170" t="str">
        <f>'回答結果（マスタ）'!CF79</f>
        <v xml:space="preserve">・ EoP脅威モデリングカードゲーム（潜在的なセキュリティ脅威を洗い出すツール）による脆弱性の事前検知
・ OWASP TOP10に基づいたペンテストの実施
などを実施
</v>
      </c>
      <c r="CH79" s="170" t="str">
        <f>'回答結果（マスタ）'!CG79</f>
        <v>脆弱性スキャン　※パッチの適用状況等を診断する;ペネトレーションテスト　※疑似的な攻撃を試みることで攻撃への耐性を確認する;静的アプリケーション・セキュリティ・テスト　※ソースコードのコーディングを分析し、脆弱性を検出する;動的アプリケーション・セキュリティ・テスト　※実行されるアプリケーションに対し、攻撃を仕掛け、脆弱性を検出する;コードレビュー　※ソースコードをレビューすることで（脆弱性を含む）不具合を検出する;ファジングテスト　※無効なデータや予期しないデータを入力することで、例外的な状況を発生させ、挙動を確認する;ストレステスト　※必要以上の負荷を発生させ、正常に動作するか（隠れた欠陥がないか）を確認する;</v>
      </c>
      <c r="CI79" s="170" t="str">
        <f>'回答結果（マスタ）'!CH79</f>
        <v/>
      </c>
      <c r="CJ79" s="170" t="str">
        <f>'回答結果（マスタ）'!CI79</f>
        <v/>
      </c>
      <c r="CK79" s="171" t="str">
        <f>'回答結果（マスタ）'!CJ79</f>
        <v>日本国内のデータセンタ</v>
      </c>
      <c r="CL79" s="171" t="str">
        <f>'回答結果（マスタ）'!CK79</f>
        <v>画像およびDBは画像データはAES256bitで暗号化して保存。パスワードはさらにハッシュ化も実施しています。
暗号化通信プロトコルとして、TLS (Transport Layer Security)1.2で暗号化しています。</v>
      </c>
      <c r="CM79" s="170" t="str">
        <f>'回答結果（マスタ）'!CL79</f>
        <v/>
      </c>
      <c r="CN79" s="170" t="str">
        <f>'回答結果（マスタ）'!CM79</f>
        <v/>
      </c>
      <c r="CO79" s="170" t="str">
        <f>'回答結果（マスタ）'!CN79</f>
        <v/>
      </c>
      <c r="CP79" s="170" t="str">
        <f>'回答結果（マスタ）'!CO79</f>
        <v/>
      </c>
      <c r="CQ79" s="170" t="str">
        <f>'回答結果（マスタ）'!CP79</f>
        <v/>
      </c>
      <c r="CR79" s="170" t="str">
        <f>'回答結果（マスタ）'!CQ79</f>
        <v/>
      </c>
      <c r="CS79" s="170" t="str">
        <f>'回答結果（マスタ）'!CR79</f>
        <v/>
      </c>
      <c r="CT79" s="170" t="str">
        <f>'回答結果（マスタ）'!CS79</f>
        <v/>
      </c>
      <c r="CU79" s="170" t="str">
        <f>'回答結果（マスタ）'!CT79</f>
        <v/>
      </c>
      <c r="CV79" s="170" t="str">
        <f>'回答結果（マスタ）'!CU79</f>
        <v/>
      </c>
      <c r="CW79" s="171" t="str">
        <f>'回答結果（マスタ）'!CV79</f>
        <v>２００台以上</v>
      </c>
      <c r="CX79" s="171" t="str">
        <f>'回答結果（マスタ）'!CW79</f>
        <v>無し</v>
      </c>
      <c r="CY79" s="171" t="str">
        <f>'回答結果（マスタ）'!CX79</f>
        <v>導入事例詳細については、導入済のユーザー企業（民間）が同業他社との競合関係もある為、公開については個別の折衝が必要で、今すぐのご案内は難しいですが、「導入企業の社名公開」として、三菱ケミカルから快諾いただいております。事例詳細の公開の必要性があればお問い合わせは可能です</v>
      </c>
      <c r="CZ79" s="171" t="str">
        <f>'回答結果（マスタ）'!CY79</f>
        <v/>
      </c>
      <c r="DA79" s="171" t="str">
        <f>'回答結果（マスタ）'!CZ79</f>
        <v/>
      </c>
      <c r="DB79" s="171" t="str">
        <f>'回答結果（マスタ）'!DA79</f>
        <v xml:space="preserve">初期導入費用：
サーモカメラ（LiLz Cam-Th ）：オープン価格
クラウドサービス：Basic＝１台につき６８００円／月～
他、ＤＩＹ設置用の金具：２０００円～５０００円程度
</v>
      </c>
      <c r="DC79" s="171" t="str">
        <f>'回答結果（マスタ）'!DB79</f>
        <v xml:space="preserve">特許 第7144809号
特許 第7144810号
特許 第7169035号
</v>
      </c>
      <c r="DD79" s="171" t="str">
        <f>'回答結果（マスタ）'!DC79</f>
        <v/>
      </c>
      <c r="DE79" s="171" t="str">
        <f>'回答結果（マスタ）'!DD79</f>
        <v xml:space="preserve">①環境温度度：ー１０～７５℃
防塵防水の規格：ＩＰ６５（水中では使えないが台風などの環境下では使用可能）
②通信
（現状）NTTドコモのLTE閉域網のみ（同社LTEが不通の箇所では使えない）。
ソフトバンクとauは将来に対応予定
</v>
      </c>
      <c r="DF79" s="171" t="str">
        <f>'回答結果（マスタ）'!DE79</f>
        <v xml:space="preserve">遠い所・高所・暗所などの目視巡回点検を、安価＆簡単な初回設定で自動化・リモート化
（電源不要、配線・設置工事・ネット環境不要。カメラを市販の金具でＤＩＹで置くだけで、当日から現場をデジタル化）
①	初期投資が安価
➡３年間 電池が持続（再充電可能）するＩｏＴカメラと、ＤＩＹ用の金具のみ
②	初期手続きが簡単
➡ＩｏＴカメラを対象箇所に置いてカメラの設定～机上で温度管理ＡＩを設定するだけ。ＵＩも分かり易く、ＡＩの設定も簡単
③	通常のＡＩ企業は「画像処理ＡＩのみ提供」だが、当社はソフト（ＡＩ等）とハード（カメラ・ルータ）両方を、LiLz Gaugeというワンストップでご提供のため、初期設定の簡易は随一
④	i-reporter, MENTENA, パイシステム（PI system）等、外部システムと連携可能
</v>
      </c>
      <c r="DG79" s="171" t="str">
        <f>'回答結果（マスタ）'!DF79</f>
        <v>日本国の裁判所</v>
      </c>
      <c r="DH79" s="171" t="str">
        <f>'回答結果（マスタ）'!DG79</f>
        <v>日本法</v>
      </c>
      <c r="DI79" s="170" t="str">
        <f>'回答結果（マスタ）'!DH79</f>
        <v>はい</v>
      </c>
      <c r="DJ79" s="170" t="str">
        <f>'回答結果（マスタ）'!DI79</f>
        <v>はい</v>
      </c>
      <c r="DK79" s="171" t="str">
        <f>'回答結果（マスタ）'!DJ79</f>
        <v>損害賠償については個々のユーザーと取引基本契約書の中で交わしています。当社システムは生産ラインに直接はいるものでなく、ユーティリティ系を確認するシステムですので、そもそも甚大な損害は発生しにくいという認識です。カメラ・ルータ等ハードウェアは、一般家電と同じく通常使用下で１年間の保証となっております。</v>
      </c>
      <c r="DL79" s="171" t="str">
        <f>'回答結果（マスタ）'!DK79</f>
        <v/>
      </c>
      <c r="DM79" s="171" t="str">
        <f>'回答結果（マスタ）'!DL79</f>
        <v/>
      </c>
      <c r="DN79" s="171" t="str">
        <f>'回答結果（マスタ）'!DM79</f>
        <v/>
      </c>
      <c r="DO79" s="171" t="str">
        <f>'回答結果（マスタ）'!DN79</f>
        <v/>
      </c>
      <c r="DP79" s="171" t="str">
        <f>'回答結果（マスタ）'!DO79</f>
        <v/>
      </c>
      <c r="DQ79" s="171" t="str">
        <f>'回答結果（マスタ）'!DP79</f>
        <v/>
      </c>
      <c r="DR79" s="171" t="str">
        <f>'回答結果（マスタ）'!DQ79</f>
        <v/>
      </c>
      <c r="DS79" s="171" t="str">
        <f>'回答結果（マスタ）'!DR79</f>
        <v/>
      </c>
      <c r="DT79" s="171" t="str">
        <f>'回答結果（マスタ）'!DS79</f>
        <v/>
      </c>
      <c r="DU79" s="171" t="str">
        <f>'回答結果（マスタ）'!DT79</f>
        <v/>
      </c>
      <c r="DV79" s="171" t="str">
        <f>'回答結果（マスタ）'!DU79</f>
        <v/>
      </c>
      <c r="DW79" s="171" t="str">
        <f>'回答結果（マスタ）'!DV79</f>
        <v>代表取締役　岡本英一郎　もしくは　マネージャー　佐藤盛超</v>
      </c>
      <c r="DX79" s="171" t="str">
        <f>'回答結果（マスタ）'!DW79</f>
        <v>オカモトエイイチロウ　サトウシゲユキ</v>
      </c>
      <c r="DY79" s="171" t="str">
        <f>'回答結果（マスタ）'!DX79</f>
        <v xml:space="preserve">電話　09072896491（岡本英一郎）　平日８：００～１８：００　e.okamoto@nbk1560.com
電話　07040913635（佐藤盛超）　　平日８：００～１８：００　shigeyuki.sato@nbk1560.com
緊急時は上記と関係なく常時対応。
</v>
      </c>
      <c r="DZ79" s="170" t="str">
        <f>'回答結果（マスタ）'!DY79</f>
        <v>個人情報の取扱いに同意する</v>
      </c>
      <c r="EA79" s="170" t="str">
        <f>'回答結果（マスタ）'!DZ79</f>
        <v>著作権の取扱いに同意する</v>
      </c>
      <c r="EB79" s="170" t="str">
        <f>'回答結果（マスタ）'!EA79</f>
        <v>同意する</v>
      </c>
      <c r="EC79" s="170" t="str">
        <f>'回答結果（マスタ）'!EB79</f>
        <v>確認しました</v>
      </c>
    </row>
    <row r="80" spans="2:133" ht="82.5" customHeight="1" x14ac:dyDescent="0.55000000000000004">
      <c r="B80" s="139"/>
      <c r="C80" s="168">
        <f>'回答結果（マスタ）'!B80</f>
        <v>77</v>
      </c>
      <c r="D80" s="169">
        <f>'回答結果（マスタ）'!C80</f>
        <v>45364.863217592596</v>
      </c>
      <c r="E80" s="169">
        <f>'回答結果（マスタ）'!D80</f>
        <v>45364.896770833337</v>
      </c>
      <c r="F80" s="170" t="str">
        <f>'回答結果（マスタ）'!E80</f>
        <v>anonymous</v>
      </c>
      <c r="G80" s="170" t="str">
        <f>'回答結果（マスタ）'!F80</f>
        <v/>
      </c>
      <c r="H80" s="170" t="str">
        <f>'回答結果（マスタ）'!G80</f>
        <v/>
      </c>
      <c r="I80" s="171" t="str">
        <f>'回答結果（マスタ）'!H80</f>
        <v>NBKマーケティング株式会社</v>
      </c>
      <c r="J80" s="171" t="str">
        <f>'回答結果（マスタ）'!I80</f>
        <v>エヌビーケイマーケティングカブシキカイシャ</v>
      </c>
      <c r="K80" s="171" t="str">
        <f>'回答結果（マスタ）'!J80</f>
        <v>日本国</v>
      </c>
      <c r="L80" s="171" t="str">
        <f>'回答結果（マスタ）'!K80</f>
        <v>710401051592</v>
      </c>
      <c r="M80" s="171" t="str">
        <f>'回答結果（マスタ）'!L80</f>
        <v>300⼈超</v>
      </c>
      <c r="N80" s="171" t="str">
        <f>'回答結果（マスタ）'!M80</f>
        <v>３億円超</v>
      </c>
      <c r="O80" s="171" t="str">
        <f>'回答結果（マスタ）'!N80</f>
        <v>東京都港区浜松町１丁目９ー３　NABEYA東京ビル２F</v>
      </c>
      <c r="P80" s="171" t="str">
        <f>'回答結果（マスタ）'!O80</f>
        <v>https://lilz-nbk.co.jp/</v>
      </c>
      <c r="Q80" s="171" t="str">
        <f>'回答結果（マスタ）'!P80</f>
        <v>無し;</v>
      </c>
      <c r="R80" s="171" t="str">
        <f>'回答結果（マスタ）'!Q80</f>
        <v>全国;</v>
      </c>
      <c r="S80" s="171" t="str">
        <f>'回答結果（マスタ）'!R80</f>
        <v>IoTカメラ（非防爆カメラ・防爆カメラ・サーモカメラ）を利用したＡＩ技術（分類技術；現場の異常を検知）。</v>
      </c>
      <c r="T80" s="171" t="str">
        <f>'回答結果（マスタ）'!S80</f>
        <v>IIoTカメラは、非防爆カメラはLiLz Cam LTE, LiLz Cam BLE(BLE/LTE Router), 防爆カメラはLC-EX10, サーモカメラはLiLz Cam-Th。　ＡＩ技術はLLiLz Guard。</v>
      </c>
      <c r="U80" s="171" t="str">
        <f>'回答結果（マスタ）'!T80</f>
        <v>産業・社会インフラの目視巡回点検を自動化するシステム。電源不要、配線・設置工事・ネット環境不要で、市販の金具を使いＤＩＹにて非防爆あるいは防爆あるいはサーモIoTカメラを現場の対象箇所に設置＆撮影し、取得した画像からＡＩで異常検知を行う（これには対象箇所の異物の数値化・データ化も伴う）。</v>
      </c>
      <c r="V80" s="171" t="str">
        <f>'回答結果（マスタ）'!U80</f>
        <v>https://lilz-nbk.co.jp/</v>
      </c>
      <c r="W80" s="171" t="str">
        <f>'回答結果（マスタ）'!V80</f>
        <v/>
      </c>
      <c r="X80" s="171" t="str">
        <f>'回答結果（マスタ）'!W80</f>
        <v xml:space="preserve">情報セキュリティマネジメントシステム ISMS（Information Security Management System)の国際規格「ISO27001」を取得。
防爆カメラについては、危険エリア（防爆エリア）での認証（IECEx/JpEx＝Ex ic IIC T6(or T4) Gc、Ex ic IIC T135℃ Dc）（ATEX＝II 3G Ex ic IIC T6(or T4)  Gc、II 3D Ex ic IIIC T135℃ Dc）を４月に取得予定。
</v>
      </c>
      <c r="Y80" s="171" t="str">
        <f>'回答結果（マスタ）'!X80</f>
        <v>複数の要素技術により構成される</v>
      </c>
      <c r="Z80" s="171" t="str">
        <f>'回答結果（マスタ）'!Y80</f>
        <v/>
      </c>
      <c r="AA80" s="171" t="str">
        <f>'回答結果（マスタ）'!Z80</f>
        <v/>
      </c>
      <c r="AB80" s="171" t="str">
        <f>'回答結果（マスタ）'!AA80</f>
        <v/>
      </c>
      <c r="AC80" s="171" t="str">
        <f>'回答結果（マスタ）'!AB80</f>
        <v/>
      </c>
      <c r="AD80" s="171" t="str">
        <f>'回答結果（マスタ）'!AC80</f>
        <v>カメラ技術（非防爆カメラ・防爆カメラ・サーモカメラ）</v>
      </c>
      <c r="AE80" s="171" t="str">
        <f>'回答結果（マスタ）'!AD80</f>
        <v>非防爆カメラはLCAM-L11（LiLz Cam LTE）、LCAM-B11（LiLz Cam BLE)＆BBLTR1-LP（BLE-LTE outer）、防爆カメラはLC-EX10、サーモカメラはLiLz Cam-Th。</v>
      </c>
      <c r="AF80" s="171" t="str">
        <f>'回答結果（マスタ）'!AE80</f>
        <v>NBKマーケティング株式会社</v>
      </c>
      <c r="AG80" s="171" t="str">
        <f>'回答結果（マスタ）'!AF80</f>
        <v>エヌビーケイマーケティングカブシキカイシャ</v>
      </c>
      <c r="AH80" s="171" t="str">
        <f>'回答結果（マスタ）'!AG80</f>
        <v>7010401051592</v>
      </c>
      <c r="AI80" s="171" t="str">
        <f>'回答結果（マスタ）'!AH80</f>
        <v>東京都港区浜松町１丁目９－３　NABEYA東京ビル２F</v>
      </c>
      <c r="AJ80" s="170" t="str">
        <f>'回答結果（マスタ）'!AI80</f>
        <v>続けて回答する</v>
      </c>
      <c r="AK80" s="171" t="str">
        <f>'回答結果（マスタ）'!AJ80</f>
        <v>ＡＩ技術（LiLz Guard）</v>
      </c>
      <c r="AL80" s="171" t="str">
        <f>'回答結果（マスタ）'!AK80</f>
        <v>LiLz Guard</v>
      </c>
      <c r="AM80" s="171" t="str">
        <f>'回答結果（マスタ）'!AL80</f>
        <v>NBKマーケティング株式会社</v>
      </c>
      <c r="AN80" s="171" t="str">
        <f>'回答結果（マスタ）'!AM80</f>
        <v>エヌビーケイマーケティングカブシキカイシャ</v>
      </c>
      <c r="AO80" s="171" t="str">
        <f>'回答結果（マスタ）'!AN80</f>
        <v>7010401051592</v>
      </c>
      <c r="AP80" s="171" t="str">
        <f>'回答結果（マスタ）'!AO80</f>
        <v>東京都港区浜松町１丁目９－３　NABEYA東京ビル２F</v>
      </c>
      <c r="AQ80" s="170" t="str">
        <f>'回答結果（マスタ）'!AP80</f>
        <v>次のセクションの回答へ進む</v>
      </c>
      <c r="AR80" s="171" t="str">
        <f>'回答結果（マスタ）'!AQ80</f>
        <v/>
      </c>
      <c r="AS80" s="171" t="str">
        <f>'回答結果（マスタ）'!AR80</f>
        <v/>
      </c>
      <c r="AT80" s="171" t="str">
        <f>'回答結果（マスタ）'!AS80</f>
        <v/>
      </c>
      <c r="AU80" s="171" t="str">
        <f>'回答結果（マスタ）'!AT80</f>
        <v/>
      </c>
      <c r="AV80" s="171" t="str">
        <f>'回答結果（マスタ）'!AU80</f>
        <v/>
      </c>
      <c r="AW80" s="171" t="str">
        <f>'回答結果（マスタ）'!AV80</f>
        <v/>
      </c>
      <c r="AX80" s="170" t="str">
        <f>'回答結果（マスタ）'!AW80</f>
        <v/>
      </c>
      <c r="AY80" s="171" t="str">
        <f>'回答結果（マスタ）'!AX80</f>
        <v/>
      </c>
      <c r="AZ80" s="171" t="str">
        <f>'回答結果（マスタ）'!AY80</f>
        <v/>
      </c>
      <c r="BA80" s="171" t="str">
        <f>'回答結果（マスタ）'!AZ80</f>
        <v/>
      </c>
      <c r="BB80" s="171" t="str">
        <f>'回答結果（マスタ）'!BA80</f>
        <v/>
      </c>
      <c r="BC80" s="171" t="str">
        <f>'回答結果（マスタ）'!BB80</f>
        <v/>
      </c>
      <c r="BD80" s="171" t="str">
        <f>'回答結果（マスタ）'!BC80</f>
        <v/>
      </c>
      <c r="BE80" s="170" t="str">
        <f>'回答結果（マスタ）'!BD80</f>
        <v/>
      </c>
      <c r="BF80" s="171" t="str">
        <f>'回答結果（マスタ）'!BE80</f>
        <v/>
      </c>
      <c r="BG80" s="171" t="str">
        <f>'回答結果（マスタ）'!BF80</f>
        <v/>
      </c>
      <c r="BH80" s="171" t="str">
        <f>'回答結果（マスタ）'!BG80</f>
        <v/>
      </c>
      <c r="BI80" s="171" t="str">
        <f>'回答結果（マスタ）'!BH80</f>
        <v/>
      </c>
      <c r="BJ80" s="171" t="str">
        <f>'回答結果（マスタ）'!BI80</f>
        <v/>
      </c>
      <c r="BK80" s="171" t="str">
        <f>'回答結果（マスタ）'!BJ80</f>
        <v/>
      </c>
      <c r="BL80" s="170" t="str">
        <f>'回答結果（マスタ）'!BK80</f>
        <v/>
      </c>
      <c r="BM80" s="171" t="str">
        <f>'回答結果（マスタ）'!BL80</f>
        <v/>
      </c>
      <c r="BN80" s="171" t="str">
        <f>'回答結果（マスタ）'!BM80</f>
        <v>有</v>
      </c>
      <c r="BO80" s="171" t="str">
        <f>'回答結果（マスタ）'!BN80</f>
        <v>土木構造物（道路、トンネル、橋梁、導管等の埋設物、等）;建築物（家屋、事業所、工場、畜舎、倉庫、等）;設備（建築設備、水道設備、製造設備、防災設備、等）;</v>
      </c>
      <c r="BP80" s="171" t="str">
        <f>'回答結果（マスタ）'!BO80</f>
        <v>静止画や動画データ;</v>
      </c>
      <c r="BQ80" s="171" t="str">
        <f>'回答結果（マスタ）'!BP80</f>
        <v>機器を確認対象の付近に設置（常設）;操作用機器（コントローラー）と観測機器（ドローン、移動ロボット、等）を無線接続し、現場の担当者により遠隔操作;操作用機器（コントローラー）と観測機器（ドローン、移動ロボット、等）を無線接続し、遠隔地の担当者により遠隔操作;</v>
      </c>
      <c r="BR80" s="171" t="str">
        <f>'回答結果（マスタ）'!BQ80</f>
        <v>レベル3：実装（製品・サービスとして提供されている）</v>
      </c>
      <c r="BS80" s="171" t="str">
        <f>'回答結果（マスタ）'!BR80</f>
        <v>市販の金具を使いＤＩＹにてIoTカメラ（非防爆あるいは防爆対応あるいはサーモ）を現場の対象箇所に設置し、カメラを設定するアプリで「位置」「画質」「撮影スケジュール」「フラッシュの有無や強さ」等を撮影しながら設定する。設定後は、カメラが定期的に対象設備などを撮影～撮影された画像データがLTE閉域網（Cat.1）経由でクラウド（Microsoft Azure）内のLiLz Guard（クラウドサービス）へあがる。ユーザーはLiLz Guard（クラウドサービス）へメールアドレスとパスワードでログインすればUI（ユーザー画面）で画像データを確認可能。異常検知については開発段階だが、例えば「複数の画像（教師データ）を覚えさせてそこから外れたら異常として認識」といった手法で実装予定。画像データはクラウドへ蓄積されていく（現状データ容量に限界無し）。LiLz Guardのデータは既に実装済のLiLz Gaugeと同じく、他システムとＡＰＩ連携が可能（ＡＰＩは無料公開）で、例えばPI System（パイシステム）、電子帳票ツールの「i-Reporter( https://i-reporter.jp/ )」や「MENTENA（https://lp.mentena.biz/）」と連携予定。</v>
      </c>
      <c r="BT80" s="171" t="str">
        <f>'回答結果（マスタ）'!BS80</f>
        <v xml:space="preserve">カメラの為、３９で回答
</v>
      </c>
      <c r="BU80" s="171" t="str">
        <f>'回答結果（マスタ）'!BT80</f>
        <v xml:space="preserve">カメラの寸法：非防爆カメラ＝125.5 x 139.9 x 24.5mm、防爆カメラ＝130.2 x 156.0 x 26.1mm、サーモカメラ＝125.5 x 139.9 x 26mm
重量：非防爆カメラ＝約３５０ｇ、防爆カメラ＝約５５０ｇ、サーモカメラ＝３７８ｇ
稼働時間：１日３回の撮影で電池が３年（再充電可能）。
画角：68.7度（サーモカメラは対角71度、水平51度
画像取得頻度は最大で１４４回／１日＝１０分に１度、最小は１回／１日。
測定距離は計器側の新旧や汚れの付着などで変わるため明確なコメントが難ですが、100mmの計器を利用した測定距離に関する試験データはあり。
防水防塵：ＩＰ６５
動作環境温度：公式にはー１０～６０℃（サーモカメラは上限７５℃）
遠隔操作は、「EV＝露光値」「フラッシュなど光の調節」など一部の調整は可能。近々に、撮影間隔・画質の調整も遠隔操作可能になる予定。
防爆カメラは防爆記号：IECEx/JpEx＝Ex ic IIC T6(or T4) Gc、Ex ic IIC T135℃ Dcを取得予定。
</v>
      </c>
      <c r="BV80" s="171" t="str">
        <f>'回答結果（マスタ）'!BU80</f>
        <v>有</v>
      </c>
      <c r="BW80" s="171" t="str">
        <f>'回答結果（マスタ）'!BV80</f>
        <v>過去データと取得したデータとの差分分析をすることで、経年劣化状況（亀裂、傷、欠損、動作異常、異音、異常振動、温度異常、漏えい電流、漏えいガス、等）を検出;基準データと取得したデータとの差分分析をすることで、安全措置対策状況（設備の配置状況等）や安全衛生状態（施設の清掃状況等）、技術基準乖離状況（設備の性能等）、設計・施工状況（建築物や埋設物の設計図面への適合状況等）を把握;取得したデータの傾向を分析することで経年劣化（亀裂、傷、欠損、動作異常、異音、異常振動、温度異常、漏えい電流、漏えいガス、等）の予兆を検知;取得したデータの変化量を分析することで経年劣化状況（亀裂、傷、欠損、動作異常、異音、異常振動、温度異常、漏えい電流、漏えいガス、等）を検出;取得したデータの傾向分析から経年劣化の予兆を行うＡＩの実装も開発工程には入っています。;</v>
      </c>
      <c r="BX80" s="171" t="str">
        <f>'回答結果（マスタ）'!BW80</f>
        <v>レベル2：応用（製品・サービスとしての提供に向けて実証試験段階である）</v>
      </c>
      <c r="BY80" s="171" t="str">
        <f>'回答結果（マスタ）'!BX80</f>
        <v>ＡＩ技術は開発段階だが、画像データから確認できる異常が見受けられた場合（しきいを超えた）の場合に警告メール等を発信予定。日々の運用で警告が多い場合には、動作異常や漏洩の可能性を察知。</v>
      </c>
      <c r="BZ80" s="171" t="str">
        <f>'回答結果（マスタ）'!BY80</f>
        <v>ISO/IEC 27001認証;</v>
      </c>
      <c r="CA80" s="171" t="str">
        <f>'回答結果（マスタ）'!BZ80</f>
        <v>両方取得していない</v>
      </c>
      <c r="CB80" s="171" t="str">
        <f>'回答結果（マスタ）'!CA80</f>
        <v/>
      </c>
      <c r="CC80" s="170" t="str">
        <f>'回答結果（マスタ）'!CB80</f>
        <v/>
      </c>
      <c r="CD80" s="171" t="str">
        <f>'回答結果（マスタ）'!CC80</f>
        <v/>
      </c>
      <c r="CE80" s="171" t="str">
        <f>'回答結果（マスタ）'!CD80</f>
        <v/>
      </c>
      <c r="CF80" s="171" t="str">
        <f>'回答結果（マスタ）'!CE80</f>
        <v>国内外発刊のガイドラインに準拠した脆弱性検査を実施している</v>
      </c>
      <c r="CG80" s="170" t="str">
        <f>'回答結果（マスタ）'!CF80</f>
        <v xml:space="preserve">・ EoP脅威モデリングカードゲーム（潜在的なセキュリティ脅威を洗い出すツール）による脆弱性の事前検知
・ OWASP TOP10に基づいたペンテスト
などを実施
</v>
      </c>
      <c r="CH80" s="170" t="str">
        <f>'回答結果（マスタ）'!CG80</f>
        <v>脆弱性スキャン　※パッチの適用状況等を診断する;ペネトレーションテスト　※疑似的な攻撃を試みることで攻撃への耐性を確認する;静的アプリケーション・セキュリティ・テスト　※ソースコードのコーディングを分析し、脆弱性を検出する;動的アプリケーション・セキュリティ・テスト　※実行されるアプリケーションに対し、攻撃を仕掛け、脆弱性を検出する;コードレビュー　※ソースコードをレビューすることで（脆弱性を含む）不具合を検出する;ファジングテスト　※無効なデータや予期しないデータを入力することで、例外的な状況を発生させ、挙動を確認する;ストレステスト　※必要以上の負荷を発生させ、正常に動作するか（隠れた欠陥がないか）を確認する;</v>
      </c>
      <c r="CI80" s="170" t="str">
        <f>'回答結果（マスタ）'!CH80</f>
        <v/>
      </c>
      <c r="CJ80" s="170" t="str">
        <f>'回答結果（マスタ）'!CI80</f>
        <v/>
      </c>
      <c r="CK80" s="171" t="str">
        <f>'回答結果（マスタ）'!CJ80</f>
        <v>日本国内のデータセンタ</v>
      </c>
      <c r="CL80" s="171" t="str">
        <f>'回答結果（マスタ）'!CK80</f>
        <v xml:space="preserve">画像およびDBは画像データはAES256bitで暗号化して保存。パスワードはさらにハッシュ化も実施しています。
暗号化通信プロトコルとして、TLS (Transport Layer Security)1.2で暗号化しています。
</v>
      </c>
      <c r="CM80" s="170" t="str">
        <f>'回答結果（マスタ）'!CL80</f>
        <v/>
      </c>
      <c r="CN80" s="170" t="str">
        <f>'回答結果（マスタ）'!CM80</f>
        <v/>
      </c>
      <c r="CO80" s="170" t="str">
        <f>'回答結果（マスタ）'!CN80</f>
        <v/>
      </c>
      <c r="CP80" s="170" t="str">
        <f>'回答結果（マスタ）'!CO80</f>
        <v/>
      </c>
      <c r="CQ80" s="170" t="str">
        <f>'回答結果（マスタ）'!CP80</f>
        <v/>
      </c>
      <c r="CR80" s="170" t="str">
        <f>'回答結果（マスタ）'!CQ80</f>
        <v/>
      </c>
      <c r="CS80" s="170" t="str">
        <f>'回答結果（マスタ）'!CR80</f>
        <v/>
      </c>
      <c r="CT80" s="170" t="str">
        <f>'回答結果（マスタ）'!CS80</f>
        <v/>
      </c>
      <c r="CU80" s="170" t="str">
        <f>'回答結果（マスタ）'!CT80</f>
        <v/>
      </c>
      <c r="CV80" s="170" t="str">
        <f>'回答結果（マスタ）'!CU80</f>
        <v/>
      </c>
      <c r="CW80" s="171" t="str">
        <f>'回答結果（マスタ）'!CV80</f>
        <v>開発段階のためゼロ（試験導入は１社）</v>
      </c>
      <c r="CX80" s="171" t="str">
        <f>'回答結果（マスタ）'!CW80</f>
        <v>無し</v>
      </c>
      <c r="CY80" s="171" t="str">
        <f>'回答結果（マスタ）'!CX80</f>
        <v>開発段階のため無し</v>
      </c>
      <c r="CZ80" s="171" t="str">
        <f>'回答結果（マスタ）'!CY80</f>
        <v/>
      </c>
      <c r="DA80" s="171" t="str">
        <f>'回答結果（マスタ）'!CZ80</f>
        <v/>
      </c>
      <c r="DB80" s="171" t="str">
        <f>'回答結果（マスタ）'!DA80</f>
        <v>非防爆カメラ（LiLz Cam LTE, LiLz Cam BLE(BLE-LTE Router) ）：オープン価格
防爆カメラ（LC-EX10）：オープン価格
サーモカメラ（LiLz Cam-Th ）：オープン価格
クラウドサービスについては検討中</v>
      </c>
      <c r="DC80" s="171" t="str">
        <f>'回答結果（マスタ）'!DB80</f>
        <v xml:space="preserve">特許 第7144809号
特許 第7144810号
特許 第7169035号
</v>
      </c>
      <c r="DD80" s="171" t="str">
        <f>'回答結果（マスタ）'!DC80</f>
        <v/>
      </c>
      <c r="DE80" s="171" t="str">
        <f>'回答結果（マスタ）'!DD80</f>
        <v>LiLz Guard（ＡＩ技術）は開発段階で、ハードウェアが追加される可能性もあるが、既にリリース済のハードウェアについては以下。
①環境温度：非防爆・防爆カメラはー２０～６０℃（サーモカメラはー１０～７５℃）
防塵防水の規格：ＩＰ６５（水中では使えないが台風などの環境下では使用可能）
②通信非防爆カメラ・サーモカメラの通信は（現状）NTTドコモのLTE閉域網のみ。（同社LTEが不通の箇所では使えない。）防爆カメラの通信は、NTTドコモ・ソフトバンク・auの３社のLTE閉域網に対応
③防爆カメラの防爆エリア対応ゾーン２（ゾーン０とゾーン１では使えない）。</v>
      </c>
      <c r="DF80" s="171" t="str">
        <f>'回答結果（マスタ）'!DE80</f>
        <v>遠い所・高所・暗所などの目視巡回点検を、安価＆簡単な初回設定で自動化・リモート化
（電源不要、配線・設置工事・ネット環境不要。カメラを市販の金具でＤＩＹで置くだけで、当日 から現場をデジタル化）
①初期投資が安価➡３年間 電池が持続（再充電可能）するＩｏＴカメラと、ＤＩＹ用の金具のみ。ハードウェアは新規追加の可能性もあるが、いずれも「電源不要、配線・設置工事・ネット環境不要」を予定
②初期手続きが簡単➡ＩｏＴカメラを対象箇所に置いてカメラの設定～机上で温度管理ＡＩを設定するだけ。ＵＩも分かり易く、ＡＩの設定も簡単
③通常のＡＩ企業は「画像処理ＡＩのみ提供」だが、当社はソフト（ＡＩ等）とハード（カメラ・ルータ）両方を、LiLz Gaugeというワンストップでご提供のため、初期設定の簡易は随一 
④i-reporter, MENTENA, パイシステム（PI system）等、外部システムと連携可能</v>
      </c>
      <c r="DG80" s="171" t="str">
        <f>'回答結果（マスタ）'!DF80</f>
        <v>日本国の裁判所</v>
      </c>
      <c r="DH80" s="171" t="str">
        <f>'回答結果（マスタ）'!DG80</f>
        <v>日本法</v>
      </c>
      <c r="DI80" s="170" t="str">
        <f>'回答結果（マスタ）'!DH80</f>
        <v>はい</v>
      </c>
      <c r="DJ80" s="170" t="str">
        <f>'回答結果（マスタ）'!DI80</f>
        <v>はい</v>
      </c>
      <c r="DK80" s="171" t="str">
        <f>'回答結果（マスタ）'!DJ80</f>
        <v>損害賠償については個々のユーザーと取引基本契約書の中で交わしています。当社システムは生産ラインに直接はいるものでなく、ユーティリティ系を確認するシステムですので、そもそも甚大な損害は発生しにくいという認識です。カメラ・ルータ等ハードウェアは、一般家電と同じく通常使用下で１年間の保証となっております。</v>
      </c>
      <c r="DL80" s="171" t="str">
        <f>'回答結果（マスタ）'!DK80</f>
        <v/>
      </c>
      <c r="DM80" s="171" t="str">
        <f>'回答結果（マスタ）'!DL80</f>
        <v/>
      </c>
      <c r="DN80" s="171" t="str">
        <f>'回答結果（マスタ）'!DM80</f>
        <v/>
      </c>
      <c r="DO80" s="171" t="str">
        <f>'回答結果（マスタ）'!DN80</f>
        <v/>
      </c>
      <c r="DP80" s="171" t="str">
        <f>'回答結果（マスタ）'!DO80</f>
        <v/>
      </c>
      <c r="DQ80" s="171" t="str">
        <f>'回答結果（マスタ）'!DP80</f>
        <v/>
      </c>
      <c r="DR80" s="171" t="str">
        <f>'回答結果（マスタ）'!DQ80</f>
        <v/>
      </c>
      <c r="DS80" s="171" t="str">
        <f>'回答結果（マスタ）'!DR80</f>
        <v/>
      </c>
      <c r="DT80" s="171" t="str">
        <f>'回答結果（マスタ）'!DS80</f>
        <v/>
      </c>
      <c r="DU80" s="171" t="str">
        <f>'回答結果（マスタ）'!DT80</f>
        <v/>
      </c>
      <c r="DV80" s="171" t="str">
        <f>'回答結果（マスタ）'!DU80</f>
        <v/>
      </c>
      <c r="DW80" s="171" t="str">
        <f>'回答結果（マスタ）'!DV80</f>
        <v>代表取締役　岡本英一郎　もしくは　マネージャー　佐藤盛超</v>
      </c>
      <c r="DX80" s="171" t="str">
        <f>'回答結果（マスタ）'!DW80</f>
        <v>オカモトエイイチロウ　サトウシゲユキ</v>
      </c>
      <c r="DY80" s="171" t="str">
        <f>'回答結果（マスタ）'!DX80</f>
        <v xml:space="preserve">電話　09072896491（岡本英一郎）　平日８：００～１８：００　e.okamoto@nbk1560.com
電話　07040913635（佐藤盛超）　　平日８：００～１８：００　shigeyuki.sato@nbk1560.com
緊急時は上記と関係なく常時対応。
</v>
      </c>
      <c r="DZ80" s="170" t="str">
        <f>'回答結果（マスタ）'!DY80</f>
        <v>個人情報の取扱いに同意する</v>
      </c>
      <c r="EA80" s="170" t="str">
        <f>'回答結果（マスタ）'!DZ80</f>
        <v>著作権の取扱いに同意する</v>
      </c>
      <c r="EB80" s="170" t="str">
        <f>'回答結果（マスタ）'!EA80</f>
        <v>同意する</v>
      </c>
      <c r="EC80" s="170" t="str">
        <f>'回答結果（マスタ）'!EB80</f>
        <v>確認しました</v>
      </c>
    </row>
    <row r="81" spans="2:133" ht="82.5" customHeight="1" x14ac:dyDescent="0.55000000000000004">
      <c r="B81" s="139"/>
      <c r="C81" s="168">
        <f>'回答結果（マスタ）'!B81</f>
        <v>78</v>
      </c>
      <c r="D81" s="169">
        <f>'回答結果（マスタ）'!C81</f>
        <v>45371.652916666666</v>
      </c>
      <c r="E81" s="169">
        <f>'回答結果（マスタ）'!D81</f>
        <v>45371.698553240742</v>
      </c>
      <c r="F81" s="170" t="str">
        <f>'回答結果（マスタ）'!E81</f>
        <v>anonymous</v>
      </c>
      <c r="G81" s="170" t="str">
        <f>'回答結果（マスタ）'!F81</f>
        <v/>
      </c>
      <c r="H81" s="170" t="str">
        <f>'回答結果（マスタ）'!G81</f>
        <v/>
      </c>
      <c r="I81" s="171" t="str">
        <f>'回答結果（マスタ）'!H81</f>
        <v>富士フイルム株式会社</v>
      </c>
      <c r="J81" s="171" t="str">
        <f>'回答結果（マスタ）'!I81</f>
        <v>フジフイルム</v>
      </c>
      <c r="K81" s="171" t="str">
        <f>'回答結果（マスタ）'!J81</f>
        <v>日本国</v>
      </c>
      <c r="L81" s="171">
        <f>'回答結果（マスタ）'!K81</f>
        <v>2010401064789</v>
      </c>
      <c r="M81" s="171" t="str">
        <f>'回答結果（マスタ）'!L81</f>
        <v>300⼈超</v>
      </c>
      <c r="N81" s="171" t="str">
        <f>'回答結果（マスタ）'!M81</f>
        <v>３億円超</v>
      </c>
      <c r="O81" s="171" t="str">
        <f>'回答結果（マスタ）'!N81</f>
        <v>東京都港区赤坂9丁目7‐3</v>
      </c>
      <c r="P81" s="171" t="str">
        <f>'回答結果（マスタ）'!O81</f>
        <v>https://www.fujifilm.com/jp/ja</v>
      </c>
      <c r="Q81" s="171" t="str">
        <f>'回答結果（マスタ）'!P81</f>
        <v>無し;</v>
      </c>
      <c r="R81" s="171" t="str">
        <f>'回答結果（マスタ）'!Q81</f>
        <v>全国;</v>
      </c>
      <c r="S81" s="171" t="str">
        <f>'回答結果（マスタ）'!R81</f>
        <v>DynamIx VU</v>
      </c>
      <c r="T81" s="171" t="str">
        <f>'回答結果（マスタ）'!S81</f>
        <v/>
      </c>
      <c r="U81" s="171" t="str">
        <f>'回答結果（マスタ）'!T81</f>
        <v>放射線透過試験（RT）のデジタル化のためのソフトウェア。弊社CR装置、DDA装置との制御と画像取得～検査を行う。独自の画像処理技術によって検査時間の短縮、検査業務の平準化が可能。更にAIによる欠陥検出機能により検査をサポートする。デジタル化によって遠隔地からの判定が可能になりDXを促進することも可能。</v>
      </c>
      <c r="V81" s="171" t="str">
        <f>'回答結果（マスタ）'!U81</f>
        <v>https://www.fujifilm.com/jp/ja/business/inspection/non-destructive-digital</v>
      </c>
      <c r="W81" s="171" t="str">
        <f>'回答結果（マスタ）'!V81</f>
        <v>・工業分野におけるデジタルラジオグラフィの基礎とその適用－フィルムからデジタルへの展開－（日本溶接協会）
・ISO10893-7:2018　
・ISO17636-2:2022
・ASTM E 2007-10:2023
・ASTM E 2776-17:2022
・ASME BPVC section v article 2
・JIS Z 3110
・JIS G 0804</v>
      </c>
      <c r="X81" s="171" t="str">
        <f>'回答結果（マスタ）'!W81</f>
        <v>・ドイツ連邦材料試験所（BAM）発行の認定書
・ISO16371‐1：2011
・ASTM E 2446-23
・ASTM E 2597/2597M-22</v>
      </c>
      <c r="Y81" s="171" t="str">
        <f>'回答結果（マスタ）'!X81</f>
        <v>複数の要素技術により構成される</v>
      </c>
      <c r="Z81" s="171" t="str">
        <f>'回答結果（マスタ）'!Y81</f>
        <v>自動画像処理技術（DynamIx VU）</v>
      </c>
      <c r="AA81" s="171" t="str">
        <f>'回答結果（マスタ）'!Z81</f>
        <v/>
      </c>
      <c r="AB81" s="171" t="str">
        <f>'回答結果（マスタ）'!AA81</f>
        <v/>
      </c>
      <c r="AC81" s="171" t="str">
        <f>'回答結果（マスタ）'!AB81</f>
        <v/>
      </c>
      <c r="AD81" s="171" t="str">
        <f>'回答結果（マスタ）'!AC81</f>
        <v>自動画像処理技術（DynamIx VU）</v>
      </c>
      <c r="AE81" s="171" t="str">
        <f>'回答結果（マスタ）'!AD81</f>
        <v/>
      </c>
      <c r="AF81" s="171" t="str">
        <f>'回答結果（マスタ）'!AE81</f>
        <v>富士フイルム株式会社</v>
      </c>
      <c r="AG81" s="171" t="str">
        <f>'回答結果（マスタ）'!AF81</f>
        <v>フジフイルム</v>
      </c>
      <c r="AH81" s="171" t="str">
        <f>'回答結果（マスタ）'!AG81</f>
        <v>2010401064789</v>
      </c>
      <c r="AI81" s="171" t="str">
        <f>'回答結果（マスタ）'!AH81</f>
        <v>東京都港区赤坂9丁目7‐3</v>
      </c>
      <c r="AJ81" s="170" t="str">
        <f>'回答結果（マスタ）'!AI81</f>
        <v>次のセクションの回答へ進む</v>
      </c>
      <c r="AK81" s="171" t="str">
        <f>'回答結果（マスタ）'!AJ81</f>
        <v>AIによる画像認識技術を用いた「きず」の自動検出（DynamIx VU）</v>
      </c>
      <c r="AL81" s="171" t="str">
        <f>'回答結果（マスタ）'!AK81</f>
        <v/>
      </c>
      <c r="AM81" s="171" t="str">
        <f>'回答結果（マスタ）'!AL81</f>
        <v>富士フイルム株式会社</v>
      </c>
      <c r="AN81" s="171" t="str">
        <f>'回答結果（マスタ）'!AM81</f>
        <v>フジフイルム</v>
      </c>
      <c r="AO81" s="171" t="str">
        <f>'回答結果（マスタ）'!AN81</f>
        <v>2010401064789</v>
      </c>
      <c r="AP81" s="171" t="str">
        <f>'回答結果（マスタ）'!AO81</f>
        <v>東京都港区赤坂9丁目7‐3</v>
      </c>
      <c r="AQ81" s="170" t="str">
        <f>'回答結果（マスタ）'!AP81</f>
        <v/>
      </c>
      <c r="AR81" s="171" t="str">
        <f>'回答結果（マスタ）'!AQ81</f>
        <v/>
      </c>
      <c r="AS81" s="171" t="str">
        <f>'回答結果（マスタ）'!AR81</f>
        <v/>
      </c>
      <c r="AT81" s="171" t="str">
        <f>'回答結果（マスタ）'!AS81</f>
        <v/>
      </c>
      <c r="AU81" s="171" t="str">
        <f>'回答結果（マスタ）'!AT81</f>
        <v/>
      </c>
      <c r="AV81" s="171" t="str">
        <f>'回答結果（マスタ）'!AU81</f>
        <v/>
      </c>
      <c r="AW81" s="171" t="str">
        <f>'回答結果（マスタ）'!AV81</f>
        <v/>
      </c>
      <c r="AX81" s="170" t="str">
        <f>'回答結果（マスタ）'!AW81</f>
        <v/>
      </c>
      <c r="AY81" s="171" t="str">
        <f>'回答結果（マスタ）'!AX81</f>
        <v/>
      </c>
      <c r="AZ81" s="171" t="str">
        <f>'回答結果（マスタ）'!AY81</f>
        <v/>
      </c>
      <c r="BA81" s="171" t="str">
        <f>'回答結果（マスタ）'!AZ81</f>
        <v/>
      </c>
      <c r="BB81" s="171" t="str">
        <f>'回答結果（マスタ）'!BA81</f>
        <v/>
      </c>
      <c r="BC81" s="171" t="str">
        <f>'回答結果（マスタ）'!BB81</f>
        <v/>
      </c>
      <c r="BD81" s="171" t="str">
        <f>'回答結果（マスタ）'!BC81</f>
        <v/>
      </c>
      <c r="BE81" s="170" t="str">
        <f>'回答結果（マスタ）'!BD81</f>
        <v/>
      </c>
      <c r="BF81" s="171" t="str">
        <f>'回答結果（マスタ）'!BE81</f>
        <v/>
      </c>
      <c r="BG81" s="171" t="str">
        <f>'回答結果（マスタ）'!BF81</f>
        <v/>
      </c>
      <c r="BH81" s="171" t="str">
        <f>'回答結果（マスタ）'!BG81</f>
        <v/>
      </c>
      <c r="BI81" s="171" t="str">
        <f>'回答結果（マスタ）'!BH81</f>
        <v/>
      </c>
      <c r="BJ81" s="171" t="str">
        <f>'回答結果（マスタ）'!BI81</f>
        <v/>
      </c>
      <c r="BK81" s="171" t="str">
        <f>'回答結果（マスタ）'!BJ81</f>
        <v/>
      </c>
      <c r="BL81" s="170" t="str">
        <f>'回答結果（マスタ）'!BK81</f>
        <v/>
      </c>
      <c r="BM81" s="171" t="str">
        <f>'回答結果（マスタ）'!BL81</f>
        <v/>
      </c>
      <c r="BN81" s="171" t="str">
        <f>'回答結果（マスタ）'!BM81</f>
        <v>無</v>
      </c>
      <c r="BO81" s="171">
        <f>'回答結果（マスタ）'!BN81</f>
        <v>0</v>
      </c>
      <c r="BP81" s="171">
        <f>'回答結果（マスタ）'!BO81</f>
        <v>0</v>
      </c>
      <c r="BQ81" s="171">
        <f>'回答結果（マスタ）'!BP81</f>
        <v>0</v>
      </c>
      <c r="BR81" s="171">
        <f>'回答結果（マスタ）'!BQ81</f>
        <v>0</v>
      </c>
      <c r="BS81" s="171">
        <f>'回答結果（マスタ）'!BR81</f>
        <v>0</v>
      </c>
      <c r="BT81" s="171">
        <f>'回答結果（マスタ）'!BS81</f>
        <v>0</v>
      </c>
      <c r="BU81" s="171">
        <f>'回答結果（マスタ）'!BT81</f>
        <v>0</v>
      </c>
      <c r="BV81" s="171" t="str">
        <f>'回答結果（マスタ）'!BU81</f>
        <v>有</v>
      </c>
      <c r="BW81" s="171" t="str">
        <f>'回答結果（マスタ）'!BV81</f>
        <v>取得したデータの傾向を分析することで経年劣化（亀裂、傷、欠損、動作異常、異音、異常振動、温度異常、漏えい電流、漏えいガス、等）の予兆を検知;取得したデータの変化量を分析することで経年劣化状況（亀裂、傷、欠損、動作異常、異音、異常振動、温度異常、漏えい電流、漏えいガス、等）を検出;</v>
      </c>
      <c r="BX81" s="171" t="str">
        <f>'回答結果（マスタ）'!BW81</f>
        <v>画像処理技術はレベル3、きず検出AIはレベル2</v>
      </c>
      <c r="BY81" s="171" t="str">
        <f>'回答結果（マスタ）'!BX81</f>
        <v>放射線透過試験では現在でもフィルムによる検査が主流であり、デジタルへの移行についてはデジタル特有の画質評価や視認性を向上させるための画像処理技術等が導心理的障壁になっているが、従来機能と新画像処理技術によって視認性の向上と、規格要求を満たすことが可能になる。さらにきず検出AIによるアシストにより見落とし等のミスを防止することが期待できる。</v>
      </c>
      <c r="BZ81" s="171" t="str">
        <f>'回答結果（マスタ）'!BY81</f>
        <v>取得していない;</v>
      </c>
      <c r="CA81" s="171" t="str">
        <f>'回答結果（マスタ）'!BZ81</f>
        <v>両方取得していない</v>
      </c>
      <c r="CB81" s="171" t="str">
        <f>'回答結果（マスタ）'!CA81</f>
        <v/>
      </c>
      <c r="CC81" s="170" t="str">
        <f>'回答結果（マスタ）'!CB81</f>
        <v/>
      </c>
      <c r="CD81" s="171" t="str">
        <f>'回答結果（マスタ）'!CC81</f>
        <v/>
      </c>
      <c r="CE81" s="171" t="str">
        <f>'回答結果（マスタ）'!CD81</f>
        <v/>
      </c>
      <c r="CF81" s="171" t="str">
        <f>'回答結果（マスタ）'!CE81</f>
        <v>準拠するガイドラインはないが独自に脆弱性検査を実施している</v>
      </c>
      <c r="CG81" s="170" t="str">
        <f>'回答結果（マスタ）'!CF81</f>
        <v/>
      </c>
      <c r="CH81" s="170" t="str">
        <f>'回答結果（マスタ）'!CG81</f>
        <v>コードレビュー　※ソースコードをレビューすることで（脆弱性を含む）不具合を検出する;</v>
      </c>
      <c r="CI81" s="170" t="str">
        <f>'回答結果（マスタ）'!CH81</f>
        <v/>
      </c>
      <c r="CJ81" s="170" t="str">
        <f>'回答結果（マスタ）'!CI81</f>
        <v/>
      </c>
      <c r="CK81" s="171" t="str">
        <f>'回答結果（マスタ）'!CJ81</f>
        <v>日本国内のデータセンタ</v>
      </c>
      <c r="CL81" s="171" t="str">
        <f>'回答結果（マスタ）'!CK81</f>
        <v>サーバーの仕様及びセキュリティ対策については社外秘</v>
      </c>
      <c r="CM81" s="170" t="str">
        <f>'回答結果（マスタ）'!CL81</f>
        <v>【データ等へのアクセス制御機能】データへのアクセスを制御するよう設計されている、また、システムやデバイスを制御する機能へのアクセスを制御するように設計されている（例）バックアップサービス、リカバリマネージャー、NAS、SAN、等;</v>
      </c>
      <c r="CN81" s="170" t="str">
        <f>'回答結果（マスタ）'!CM81</f>
        <v/>
      </c>
      <c r="CO81" s="170" t="str">
        <f>'回答結果（マスタ）'!CN81</f>
        <v>【付与する権限の最小化、アクセスレベルの設定】データ資産への不正なアクセスを防止するため、ユーザーに必要最小範囲へのアクセス権の付与や職掌権限にもとづく適切なアクセスレベルの設定を実施している（例）属性情報ベースのアクセス権制御（ABAC）等;</v>
      </c>
      <c r="CP81" s="170" t="str">
        <f>'回答結果（マスタ）'!CO81</f>
        <v/>
      </c>
      <c r="CQ81" s="170" t="str">
        <f>'回答結果（マスタ）'!CP81</f>
        <v/>
      </c>
      <c r="CR81" s="170" t="str">
        <f>'回答結果（マスタ）'!CQ81</f>
        <v/>
      </c>
      <c r="CS81" s="170" t="str">
        <f>'回答結果（マスタ）'!CR81</f>
        <v/>
      </c>
      <c r="CT81" s="170" t="str">
        <f>'回答結果（マスタ）'!CS81</f>
        <v/>
      </c>
      <c r="CU81" s="170" t="str">
        <f>'回答結果（マスタ）'!CT81</f>
        <v/>
      </c>
      <c r="CV81" s="170" t="str">
        <f>'回答結果（マスタ）'!CU81</f>
        <v/>
      </c>
      <c r="CW81" s="171" t="str">
        <f>'回答結果（マスタ）'!CV81</f>
        <v>200件以上</v>
      </c>
      <c r="CX81" s="171" t="str">
        <f>'回答結果（マスタ）'!CW81</f>
        <v>16件</v>
      </c>
      <c r="CY81" s="171" t="str">
        <f>'回答結果（マスタ）'!CX81</f>
        <v>①防衛施設庁②航空機等防衛装備点検④不明</v>
      </c>
      <c r="CZ81" s="171" t="str">
        <f>'回答結果（マスタ）'!CY81</f>
        <v>①文化庁②国立博物館、文化財研究所での文化財保護のための調査④不明</v>
      </c>
      <c r="DA81" s="171" t="str">
        <f>'回答結果（マスタ）'!CZ81</f>
        <v/>
      </c>
      <c r="DB81" s="171" t="str">
        <f>'回答結果（マスタ）'!DA81</f>
        <v/>
      </c>
      <c r="DC81" s="171" t="str">
        <f>'回答結果（マスタ）'!DB81</f>
        <v/>
      </c>
      <c r="DD81" s="171" t="str">
        <f>'回答結果（マスタ）'!DC81</f>
        <v/>
      </c>
      <c r="DE81" s="171" t="str">
        <f>'回答結果（マスタ）'!DD81</f>
        <v>・防爆仕様仕様でない。</v>
      </c>
      <c r="DF81" s="171" t="str">
        <f>'回答結果（マスタ）'!DE81</f>
        <v>・国内外の規格の要求は満たしております。
・サービス拠点は全国に点在しており、使用方法についてはコールセンター（年末年始は休み）にて対応可能</v>
      </c>
      <c r="DG81" s="171" t="str">
        <f>'回答結果（マスタ）'!DF81</f>
        <v>日本国の裁判所</v>
      </c>
      <c r="DH81" s="171" t="str">
        <f>'回答結果（マスタ）'!DG81</f>
        <v>日本法</v>
      </c>
      <c r="DI81" s="170" t="str">
        <f>'回答結果（マスタ）'!DH81</f>
        <v>はい</v>
      </c>
      <c r="DJ81" s="170" t="str">
        <f>'回答結果（マスタ）'!DI81</f>
        <v>はい</v>
      </c>
      <c r="DK81" s="171" t="str">
        <f>'回答結果（マスタ）'!DJ81</f>
        <v>特段の定め無し</v>
      </c>
      <c r="DL81" s="171" t="str">
        <f>'回答結果（マスタ）'!DK81</f>
        <v/>
      </c>
      <c r="DM81" s="171" t="str">
        <f>'回答結果（マスタ）'!DL81</f>
        <v/>
      </c>
      <c r="DN81" s="171" t="str">
        <f>'回答結果（マスタ）'!DM81</f>
        <v/>
      </c>
      <c r="DO81" s="171" t="str">
        <f>'回答結果（マスタ）'!DN81</f>
        <v/>
      </c>
      <c r="DP81" s="171" t="str">
        <f>'回答結果（マスタ）'!DO81</f>
        <v/>
      </c>
      <c r="DQ81" s="171" t="str">
        <f>'回答結果（マスタ）'!DP81</f>
        <v/>
      </c>
      <c r="DR81" s="171" t="str">
        <f>'回答結果（マスタ）'!DQ81</f>
        <v/>
      </c>
      <c r="DS81" s="171" t="str">
        <f>'回答結果（マスタ）'!DR81</f>
        <v/>
      </c>
      <c r="DT81" s="171" t="str">
        <f>'回答結果（マスタ）'!DS81</f>
        <v/>
      </c>
      <c r="DU81" s="171" t="str">
        <f>'回答結果（マスタ）'!DT81</f>
        <v/>
      </c>
      <c r="DV81" s="171" t="str">
        <f>'回答結果（マスタ）'!DU81</f>
        <v/>
      </c>
      <c r="DW81" s="171" t="str">
        <f>'回答結果（マスタ）'!DV81</f>
        <v>メディカルシステム事業部　モダリティーソリューション部　NDTグループ　栗原基次</v>
      </c>
      <c r="DX81" s="171" t="str">
        <f>'回答結果（マスタ）'!DW81</f>
        <v>メディカルシステムジギョウブ　モダリティーソリューションブ　エヌディーティーグループ　クリハラモトツグ</v>
      </c>
      <c r="DY81" s="171" t="str">
        <f>'回答結果（マスタ）'!DX81</f>
        <v>mototsugu.kurihara@fujifilm.com</v>
      </c>
      <c r="DZ81" s="170" t="str">
        <f>'回答結果（マスタ）'!DY81</f>
        <v>個人情報の取扱いに同意する</v>
      </c>
      <c r="EA81" s="170" t="str">
        <f>'回答結果（マスタ）'!DZ81</f>
        <v>著作権の取扱いに同意する</v>
      </c>
      <c r="EB81" s="170" t="str">
        <f>'回答結果（マスタ）'!EA81</f>
        <v>同意する</v>
      </c>
      <c r="EC81" s="170" t="str">
        <f>'回答結果（マスタ）'!EB81</f>
        <v>確認しました</v>
      </c>
    </row>
    <row r="82" spans="2:133" ht="82.5" customHeight="1" x14ac:dyDescent="0.55000000000000004">
      <c r="B82" s="139"/>
      <c r="C82" s="168">
        <f>'回答結果（マスタ）'!B82</f>
        <v>79</v>
      </c>
      <c r="D82" s="169">
        <f>'回答結果（マスタ）'!C82</f>
        <v>45371.699131944442</v>
      </c>
      <c r="E82" s="169">
        <f>'回答結果（マスタ）'!D82</f>
        <v>45371.732222222221</v>
      </c>
      <c r="F82" s="170" t="str">
        <f>'回答結果（マスタ）'!E82</f>
        <v>anonymous</v>
      </c>
      <c r="G82" s="170" t="str">
        <f>'回答結果（マスタ）'!F82</f>
        <v/>
      </c>
      <c r="H82" s="170" t="str">
        <f>'回答結果（マスタ）'!G82</f>
        <v/>
      </c>
      <c r="I82" s="171" t="str">
        <f>'回答結果（マスタ）'!H82</f>
        <v>富士フイルム株式会社</v>
      </c>
      <c r="J82" s="171" t="str">
        <f>'回答結果（マスタ）'!I82</f>
        <v>フジフイルム</v>
      </c>
      <c r="K82" s="171" t="str">
        <f>'回答結果（マスタ）'!J82</f>
        <v>日本国</v>
      </c>
      <c r="L82" s="171" t="str">
        <f>'回答結果（マスタ）'!K82</f>
        <v>2010401064789</v>
      </c>
      <c r="M82" s="171" t="str">
        <f>'回答結果（マスタ）'!L82</f>
        <v>300⼈超</v>
      </c>
      <c r="N82" s="171" t="str">
        <f>'回答結果（マスタ）'!M82</f>
        <v>３億円超</v>
      </c>
      <c r="O82" s="171" t="str">
        <f>'回答結果（マスタ）'!N82</f>
        <v>東京都港区赤坂9丁目7‐3</v>
      </c>
      <c r="P82" s="171" t="str">
        <f>'回答結果（マスタ）'!O82</f>
        <v>https://www.fujifilm.com/jp/ja</v>
      </c>
      <c r="Q82" s="171" t="str">
        <f>'回答結果（マスタ）'!P82</f>
        <v>無し;</v>
      </c>
      <c r="R82" s="171" t="str">
        <f>'回答結果（マスタ）'!Q82</f>
        <v>全国;</v>
      </c>
      <c r="S82" s="171" t="str">
        <f>'回答結果（マスタ）'!R82</f>
        <v>DynamIx HR²</v>
      </c>
      <c r="T82" s="171" t="str">
        <f>'回答結果（マスタ）'!S82</f>
        <v/>
      </c>
      <c r="U82" s="171" t="str">
        <f>'回答結果（マスタ）'!T82</f>
        <v>放射線透過試験のデジタル化の手法の一つでありイメージングプレートを放射線の検出器として使用するCRシステム。装置の制御と検査に使用するDynamIx VUソフトウェアと連携して使用する。世界最高水準の分解能。</v>
      </c>
      <c r="V82" s="171" t="str">
        <f>'回答結果（マスタ）'!U82</f>
        <v>https://www.fujifilm.com/jp/ja/business/inspection/non-destructive-digital</v>
      </c>
      <c r="W82" s="171" t="str">
        <f>'回答結果（マスタ）'!V82</f>
        <v>・工業分野におけるデジタルラジオグラフィの基礎とその適用－フィルムからデジタルへの展開－（日本溶接協会）
・ISO10893-7:2018　
・ISO17636-2:2022
・ASTM E 2007-10:2023
・ASTM E 2776-17:2022
・ASME BPVC section v article 2
・JIS Z 3110
・JIS G 0804</v>
      </c>
      <c r="X82" s="171" t="str">
        <f>'回答結果（マスタ）'!W82</f>
        <v>・ドイツ連邦材料試験所（BAM）発行の認定書
・ISO16371‐1：2011
・ASTM E 2446-23
・ASTM E 2597/2597M-22</v>
      </c>
      <c r="Y82" s="171" t="str">
        <f>'回答結果（マスタ）'!X82</f>
        <v>１つの要素技術により構成される</v>
      </c>
      <c r="Z82" s="171" t="str">
        <f>'回答結果（マスタ）'!Y82</f>
        <v>富士フイルム株式会社</v>
      </c>
      <c r="AA82" s="171" t="str">
        <f>'回答結果（マスタ）'!Z82</f>
        <v>フジフイルム</v>
      </c>
      <c r="AB82" s="171" t="str">
        <f>'回答結果（マスタ）'!AA82</f>
        <v>2010401064789</v>
      </c>
      <c r="AC82" s="171" t="str">
        <f>'回答結果（マスタ）'!AB82</f>
        <v>東京都港区赤坂9丁目7‐3</v>
      </c>
      <c r="AD82" s="171" t="str">
        <f>'回答結果（マスタ）'!AC82</f>
        <v>　</v>
      </c>
      <c r="AE82" s="171">
        <f>'回答結果（マスタ）'!AD82</f>
        <v>0</v>
      </c>
      <c r="AF82" s="171">
        <f>'回答結果（マスタ）'!AE82</f>
        <v>0</v>
      </c>
      <c r="AG82" s="171">
        <f>'回答結果（マスタ）'!AF82</f>
        <v>0</v>
      </c>
      <c r="AH82" s="171">
        <f>'回答結果（マスタ）'!AG82</f>
        <v>0</v>
      </c>
      <c r="AI82" s="171">
        <f>'回答結果（マスタ）'!AH82</f>
        <v>0</v>
      </c>
      <c r="AJ82" s="170">
        <f>'回答結果（マスタ）'!AI82</f>
        <v>0</v>
      </c>
      <c r="AK82" s="171" t="str">
        <f>'回答結果（マスタ）'!AJ82</f>
        <v/>
      </c>
      <c r="AL82" s="171" t="str">
        <f>'回答結果（マスタ）'!AK82</f>
        <v/>
      </c>
      <c r="AM82" s="171" t="str">
        <f>'回答結果（マスタ）'!AL82</f>
        <v/>
      </c>
      <c r="AN82" s="171" t="str">
        <f>'回答結果（マスタ）'!AM82</f>
        <v/>
      </c>
      <c r="AO82" s="171" t="str">
        <f>'回答結果（マスタ）'!AN82</f>
        <v/>
      </c>
      <c r="AP82" s="171" t="str">
        <f>'回答結果（マスタ）'!AO82</f>
        <v/>
      </c>
      <c r="AQ82" s="170" t="str">
        <f>'回答結果（マスタ）'!AP82</f>
        <v/>
      </c>
      <c r="AR82" s="171" t="str">
        <f>'回答結果（マスタ）'!AQ82</f>
        <v/>
      </c>
      <c r="AS82" s="171" t="str">
        <f>'回答結果（マスタ）'!AR82</f>
        <v/>
      </c>
      <c r="AT82" s="171" t="str">
        <f>'回答結果（マスタ）'!AS82</f>
        <v/>
      </c>
      <c r="AU82" s="171" t="str">
        <f>'回答結果（マスタ）'!AT82</f>
        <v/>
      </c>
      <c r="AV82" s="171" t="str">
        <f>'回答結果（マスタ）'!AU82</f>
        <v/>
      </c>
      <c r="AW82" s="171" t="str">
        <f>'回答結果（マスタ）'!AV82</f>
        <v/>
      </c>
      <c r="AX82" s="170" t="str">
        <f>'回答結果（マスタ）'!AW82</f>
        <v/>
      </c>
      <c r="AY82" s="171" t="str">
        <f>'回答結果（マスタ）'!AX82</f>
        <v/>
      </c>
      <c r="AZ82" s="171" t="str">
        <f>'回答結果（マスタ）'!AY82</f>
        <v/>
      </c>
      <c r="BA82" s="171" t="str">
        <f>'回答結果（マスタ）'!AZ82</f>
        <v/>
      </c>
      <c r="BB82" s="171" t="str">
        <f>'回答結果（マスタ）'!BA82</f>
        <v/>
      </c>
      <c r="BC82" s="171" t="str">
        <f>'回答結果（マスタ）'!BB82</f>
        <v/>
      </c>
      <c r="BD82" s="171" t="str">
        <f>'回答結果（マスタ）'!BC82</f>
        <v/>
      </c>
      <c r="BE82" s="170" t="str">
        <f>'回答結果（マスタ）'!BD82</f>
        <v/>
      </c>
      <c r="BF82" s="171" t="str">
        <f>'回答結果（マスタ）'!BE82</f>
        <v/>
      </c>
      <c r="BG82" s="171" t="str">
        <f>'回答結果（マスタ）'!BF82</f>
        <v/>
      </c>
      <c r="BH82" s="171" t="str">
        <f>'回答結果（マスタ）'!BG82</f>
        <v/>
      </c>
      <c r="BI82" s="171" t="str">
        <f>'回答結果（マスタ）'!BH82</f>
        <v/>
      </c>
      <c r="BJ82" s="171" t="str">
        <f>'回答結果（マスタ）'!BI82</f>
        <v/>
      </c>
      <c r="BK82" s="171" t="str">
        <f>'回答結果（マスタ）'!BJ82</f>
        <v/>
      </c>
      <c r="BL82" s="170" t="str">
        <f>'回答結果（マスタ）'!BK82</f>
        <v/>
      </c>
      <c r="BM82" s="171" t="str">
        <f>'回答結果（マスタ）'!BL82</f>
        <v/>
      </c>
      <c r="BN82" s="171" t="str">
        <f>'回答結果（マスタ）'!BM82</f>
        <v>有</v>
      </c>
      <c r="BO82" s="171" t="str">
        <f>'回答結果（マスタ）'!BN82</f>
        <v>設備（建築設備、水道設備、製造設備、防災設備、等）;製品・食品（自動車、医薬品、等）;土木構造物（道路、トンネル、橋梁、導管等の埋設物、等）;</v>
      </c>
      <c r="BP82" s="171" t="str">
        <f>'回答結果（マスタ）'!BO82</f>
        <v>静止画や動画データ;</v>
      </c>
      <c r="BQ82" s="171" t="str">
        <f>'回答結果（マスタ）'!BP82</f>
        <v>機器を確認対象の付近に設置（常設）;機器を確認対象の付近に一時的に設置（仮設）;機器を携帯または装備し、確認対象の付近に持ち込み;</v>
      </c>
      <c r="BR82" s="171" t="str">
        <f>'回答結果（マスタ）'!BQ82</f>
        <v>レベル3：実装（製品・サービスとして提供されている）</v>
      </c>
      <c r="BS82" s="171" t="str">
        <f>'回答結果（マスタ）'!BR82</f>
        <v>・放射線を照射可能な撮影専用の部屋（もしくは建屋）に検査対象を持ち込み撮影、隣接する部屋などに常設。
・プラントの配管など検査対象が移動不可の場合は、システム全体を車載にて検査箇所付近まで移動、もしくは検出器であるイメージングプレートのみを検査箇所まで持ち運び撮影し、遮光性を確保したうえでスキャナが設置された場所に持ち帰りスキャンする。</v>
      </c>
      <c r="BT82" s="171" t="str">
        <f>'回答結果（マスタ）'!BS82</f>
        <v>該当なし</v>
      </c>
      <c r="BU82" s="171" t="str">
        <f>'回答結果（マスタ）'!BT82</f>
        <v>・サイズ（ 長さ60 ㎝× 幅 66㎝ × 高さ49㎝）
・重量（58 kg）
・スキャンピッチ（25μm、50μm、100μmの切り替え可能）
・動作環境温度（15℃～30℃）
https://www.fujifilm.com/jp/ja/business/inspection/non-destructive-digital</v>
      </c>
      <c r="BV82" s="171" t="str">
        <f>'回答結果（マスタ）'!BU82</f>
        <v>無</v>
      </c>
      <c r="BW82" s="171">
        <f>'回答結果（マスタ）'!BV82</f>
        <v>0</v>
      </c>
      <c r="BX82" s="171">
        <f>'回答結果（マスタ）'!BW82</f>
        <v>0</v>
      </c>
      <c r="BY82" s="171">
        <f>'回答結果（マスタ）'!BX82</f>
        <v>0</v>
      </c>
      <c r="BZ82" s="171" t="str">
        <f>'回答結果（マスタ）'!BY82</f>
        <v>取得していない;</v>
      </c>
      <c r="CA82" s="171" t="str">
        <f>'回答結果（マスタ）'!BZ82</f>
        <v>両方取得していない</v>
      </c>
      <c r="CB82" s="171" t="str">
        <f>'回答結果（マスタ）'!CA82</f>
        <v/>
      </c>
      <c r="CC82" s="170" t="str">
        <f>'回答結果（マスタ）'!CB82</f>
        <v/>
      </c>
      <c r="CD82" s="171" t="str">
        <f>'回答結果（マスタ）'!CC82</f>
        <v/>
      </c>
      <c r="CE82" s="171" t="str">
        <f>'回答結果（マスタ）'!CD82</f>
        <v/>
      </c>
      <c r="CF82" s="171" t="str">
        <f>'回答結果（マスタ）'!CE82</f>
        <v>準拠するガイドラインはないが独自に脆弱性検査を実施している</v>
      </c>
      <c r="CG82" s="170" t="str">
        <f>'回答結果（マスタ）'!CF82</f>
        <v/>
      </c>
      <c r="CH82" s="170" t="str">
        <f>'回答結果（マスタ）'!CG82</f>
        <v>コードレビュー　※ソースコードをレビューすることで（脆弱性を含む）不具合を検出する;</v>
      </c>
      <c r="CI82" s="170" t="str">
        <f>'回答結果（マスタ）'!CH82</f>
        <v/>
      </c>
      <c r="CJ82" s="170" t="str">
        <f>'回答結果（マスタ）'!CI82</f>
        <v/>
      </c>
      <c r="CK82" s="171" t="str">
        <f>'回答結果（マスタ）'!CJ82</f>
        <v>日本国内のデータセンタ</v>
      </c>
      <c r="CL82" s="171" t="str">
        <f>'回答結果（マスタ）'!CK82</f>
        <v>サーバーの仕様及びセキュリティ対策については社外秘</v>
      </c>
      <c r="CM82" s="170" t="str">
        <f>'回答結果（マスタ）'!CL82</f>
        <v>【データ等へのアクセス制御機能】データへのアクセスを制御するよう設計されている、また、システムやデバイスを制御する機能へのアクセスを制御するように設計されている（例）バックアップサービス、リカバリマネージャー、NAS、SAN、等;</v>
      </c>
      <c r="CN82" s="170" t="str">
        <f>'回答結果（マスタ）'!CM82</f>
        <v>【付与する権限の最小化】ソフトウェア及びプラットフォームへのアクセス権はユーザーごとに必要最低限の範囲で付与し、重要な資産への不正アクセスを防止している（例）アクセス権管理専用のプラットフォームを使用し個々の管理者を識別している、等;</v>
      </c>
      <c r="CO82" s="170" t="str">
        <f>'回答結果（マスタ）'!CN82</f>
        <v>【付与する権限の最小化、アクセスレベルの設定】データ資産への不正なアクセスを防止するため、ユーザーに必要最小範囲へのアクセス権の付与や職掌権限にもとづく適切なアクセスレベルの設定を実施している（例）属性情報ベースのアクセス権制御（ABAC）等;</v>
      </c>
      <c r="CP82" s="170" t="str">
        <f>'回答結果（マスタ）'!CO82</f>
        <v>ソフトウェア・コンポーネントを管理していない</v>
      </c>
      <c r="CQ82" s="170" t="str">
        <f>'回答結果（マスタ）'!CP82</f>
        <v/>
      </c>
      <c r="CR82" s="170" t="str">
        <f>'回答結果（マスタ）'!CQ82</f>
        <v/>
      </c>
      <c r="CS82" s="170" t="str">
        <f>'回答結果（マスタ）'!CR82</f>
        <v/>
      </c>
      <c r="CT82" s="170" t="str">
        <f>'回答結果（マスタ）'!CS82</f>
        <v>【イベントログ等の収集・活用】監査記録やログ記録がポリシーに従って決定、文書化され、ログ収集機能を実装している。また、その収集記録をレビューし、日常監視やセキュリティインシデント検知、運用改善等に活用している;</v>
      </c>
      <c r="CU82" s="170" t="str">
        <f>'回答結果（マスタ）'!CT82</f>
        <v/>
      </c>
      <c r="CV82" s="170" t="str">
        <f>'回答結果（マスタ）'!CU82</f>
        <v>【継続的な改善対応】検証の結果見つかったバグを修正し、かつ開発プロセスの早い段階でバグを発見し修正するために必要なプロセスの改善を実施している;</v>
      </c>
      <c r="CW82" s="171" t="str">
        <f>'回答結果（マスタ）'!CV82</f>
        <v>200件以上</v>
      </c>
      <c r="CX82" s="171" t="str">
        <f>'回答結果（マスタ）'!CW82</f>
        <v>16件</v>
      </c>
      <c r="CY82" s="171" t="str">
        <f>'回答結果（マスタ）'!CX82</f>
        <v>①防衛施設庁②防衛装備検査④不明</v>
      </c>
      <c r="CZ82" s="171" t="str">
        <f>'回答結果（マスタ）'!CY82</f>
        <v>①文化庁②国立博物館、文化財研究所での文化財保護のための調査④不明</v>
      </c>
      <c r="DA82" s="171" t="str">
        <f>'回答結果（マスタ）'!CZ82</f>
        <v/>
      </c>
      <c r="DB82" s="171" t="str">
        <f>'回答結果（マスタ）'!DA82</f>
        <v/>
      </c>
      <c r="DC82" s="171" t="str">
        <f>'回答結果（マスタ）'!DB82</f>
        <v/>
      </c>
      <c r="DD82" s="171" t="str">
        <f>'回答結果（マスタ）'!DC82</f>
        <v/>
      </c>
      <c r="DE82" s="171" t="str">
        <f>'回答結果（マスタ）'!DD82</f>
        <v/>
      </c>
      <c r="DF82" s="171" t="str">
        <f>'回答結果（マスタ）'!DE82</f>
        <v>CRを世界で初めて開発したメーカーであり、唯一の国内メーカー。
・サービス拠点は全国に点在しており、コールセンターにて取り扱い方法等の問い合わせへの対応も可能。</v>
      </c>
      <c r="DG82" s="171" t="str">
        <f>'回答結果（マスタ）'!DF82</f>
        <v>日本国の裁判所</v>
      </c>
      <c r="DH82" s="171" t="str">
        <f>'回答結果（マスタ）'!DG82</f>
        <v>日本法</v>
      </c>
      <c r="DI82" s="170" t="str">
        <f>'回答結果（マスタ）'!DH82</f>
        <v>はい</v>
      </c>
      <c r="DJ82" s="170" t="str">
        <f>'回答結果（マスタ）'!DI82</f>
        <v>はい</v>
      </c>
      <c r="DK82" s="171" t="str">
        <f>'回答結果（マスタ）'!DJ82</f>
        <v>特段の定め無し</v>
      </c>
      <c r="DL82" s="171" t="str">
        <f>'回答結果（マスタ）'!DK82</f>
        <v/>
      </c>
      <c r="DM82" s="171" t="str">
        <f>'回答結果（マスタ）'!DL82</f>
        <v/>
      </c>
      <c r="DN82" s="171" t="str">
        <f>'回答結果（マスタ）'!DM82</f>
        <v/>
      </c>
      <c r="DO82" s="171" t="str">
        <f>'回答結果（マスタ）'!DN82</f>
        <v/>
      </c>
      <c r="DP82" s="171" t="str">
        <f>'回答結果（マスタ）'!DO82</f>
        <v/>
      </c>
      <c r="DQ82" s="171" t="str">
        <f>'回答結果（マスタ）'!DP82</f>
        <v/>
      </c>
      <c r="DR82" s="171" t="str">
        <f>'回答結果（マスタ）'!DQ82</f>
        <v/>
      </c>
      <c r="DS82" s="171" t="str">
        <f>'回答結果（マスタ）'!DR82</f>
        <v/>
      </c>
      <c r="DT82" s="171" t="str">
        <f>'回答結果（マスタ）'!DS82</f>
        <v/>
      </c>
      <c r="DU82" s="171" t="str">
        <f>'回答結果（マスタ）'!DT82</f>
        <v/>
      </c>
      <c r="DV82" s="171" t="str">
        <f>'回答結果（マスタ）'!DU82</f>
        <v/>
      </c>
      <c r="DW82" s="171" t="str">
        <f>'回答結果（マスタ）'!DV82</f>
        <v>メディカルシステム事業部　モダリティーソリューション部　NDTグループ　栗原基次</v>
      </c>
      <c r="DX82" s="171" t="str">
        <f>'回答結果（マスタ）'!DW82</f>
        <v>メディカルシステムジギョウブ　モダリティーソリューションブ　エヌディーティーグループ　クリハラモトツグ</v>
      </c>
      <c r="DY82" s="171" t="str">
        <f>'回答結果（マスタ）'!DX82</f>
        <v>mototsugu.kurihara@fujifilm.com</v>
      </c>
      <c r="DZ82" s="170" t="str">
        <f>'回答結果（マスタ）'!DY82</f>
        <v>個人情報の取扱いに同意する</v>
      </c>
      <c r="EA82" s="170" t="str">
        <f>'回答結果（マスタ）'!DZ82</f>
        <v>著作権の取扱いに同意する</v>
      </c>
      <c r="EB82" s="170" t="str">
        <f>'回答結果（マスタ）'!EA82</f>
        <v>同意する</v>
      </c>
      <c r="EC82" s="170" t="str">
        <f>'回答結果（マスタ）'!EB82</f>
        <v>確認しました</v>
      </c>
    </row>
  </sheetData>
  <autoFilter ref="B3:EC82" xr:uid="{ADB21ECC-2D74-424D-B4B6-AE7888572EAD}"/>
  <phoneticPr fontId="1"/>
  <pageMargins left="0.25" right="0.25" top="0.75" bottom="0.75" header="0.3" footer="0.3"/>
  <pageSetup paperSize="9" scale="10" fitToHeight="0"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ドキュメント" ma:contentTypeID="0x0101009E912D768F96D94896333B9C117ADD17" ma:contentTypeVersion="20" ma:contentTypeDescription="新しいドキュメントを作成します。" ma:contentTypeScope="" ma:versionID="8f85ceab67902669939a5107acab9375">
  <xsd:schema xmlns:xsd="http://www.w3.org/2001/XMLSchema" xmlns:xs="http://www.w3.org/2001/XMLSchema" xmlns:p="http://schemas.microsoft.com/office/2006/metadata/properties" xmlns:ns1="http://schemas.microsoft.com/sharepoint/v3" xmlns:ns2="282d2848-1e61-4f57-abe5-548f89bb406a" xmlns:ns3="b758b80c-b7b2-4ee0-9bbd-eeae84deb832" targetNamespace="http://schemas.microsoft.com/office/2006/metadata/properties" ma:root="true" ma:fieldsID="fc75efa6dccd089e78251daeb7537660" ns1:_="" ns2:_="" ns3:_="">
    <xsd:import namespace="http://schemas.microsoft.com/sharepoint/v3"/>
    <xsd:import namespace="282d2848-1e61-4f57-abe5-548f89bb406a"/>
    <xsd:import namespace="b758b80c-b7b2-4ee0-9bbd-eeae84deb832"/>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ServiceAutoTags" minOccurs="0"/>
                <xsd:element ref="ns2:MediaLengthInSeconds" minOccurs="0"/>
                <xsd:element ref="ns1:_ip_UnifiedCompliancePolicyProperties" minOccurs="0"/>
                <xsd:element ref="ns1:_ip_UnifiedCompliancePolicyUIAction" minOccurs="0"/>
                <xsd:element ref="ns3:SharedWithUsers" minOccurs="0"/>
                <xsd:element ref="ns3:SharedWithDetails" minOccurs="0"/>
                <xsd:element ref="ns2:MediaServiceGenerationTime" minOccurs="0"/>
                <xsd:element ref="ns2:MediaServiceEventHashCode" minOccurs="0"/>
                <xsd:element ref="ns2:MediaServiceOCR" minOccurs="0"/>
                <xsd:element ref="ns2:lcf76f155ced4ddcb4097134ff3c332f" minOccurs="0"/>
                <xsd:element ref="ns3:TaxCatchAll" minOccurs="0"/>
                <xsd:element ref="ns2:MediaServiceObjectDetectorVersions" minOccurs="0"/>
                <xsd:element ref="ns2:MediaServiceLocation"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5" nillable="true" ma:displayName="統合コンプライアンス ポリシーのプロパティ" ma:hidden="true" ma:internalName="_ip_UnifiedCompliancePolicyProperties">
      <xsd:simpleType>
        <xsd:restriction base="dms:Note"/>
      </xsd:simpleType>
    </xsd:element>
    <xsd:element name="_ip_UnifiedCompliancePolicyUIAction" ma:index="16" nillable="true" ma:displayName="統合コンプライアンス ポリシーの UI アクション"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82d2848-1e61-4f57-abe5-548f89bb406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LengthInSeconds" ma:index="14" nillable="true" ma:displayName="MediaLengthInSeconds" ma:hidden="true" ma:internalName="MediaLengthInSeconds" ma:readOnly="true">
      <xsd:simpleType>
        <xsd:restriction base="dms:Unknow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element name="MediaServiceOCR" ma:index="21" nillable="true" ma:displayName="Extracted Text" ma:internalName="MediaServiceOCR" ma:readOnly="true">
      <xsd:simpleType>
        <xsd:restriction base="dms:Note">
          <xsd:maxLength value="255"/>
        </xsd:restriction>
      </xsd:simpleType>
    </xsd:element>
    <xsd:element name="lcf76f155ced4ddcb4097134ff3c332f" ma:index="23" nillable="true" ma:taxonomy="true" ma:internalName="lcf76f155ced4ddcb4097134ff3c332f" ma:taxonomyFieldName="MediaServiceImageTags" ma:displayName="画像タグ" ma:readOnly="false" ma:fieldId="{5cf76f15-5ced-4ddc-b409-7134ff3c332f}" ma:taxonomyMulti="true" ma:sspId="1e1c6816-2a4f-4461-93c7-8dd281d6228d"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5" nillable="true" ma:displayName="MediaServiceObjectDetectorVersions" ma:description="" ma:hidden="true" ma:indexed="true" ma:internalName="MediaServiceObjectDetectorVersions" ma:readOnly="true">
      <xsd:simpleType>
        <xsd:restriction base="dms:Text"/>
      </xsd:simpleType>
    </xsd:element>
    <xsd:element name="MediaServiceLocation" ma:index="26" nillable="true" ma:displayName="Location" ma:description="" ma:indexed="true" ma:internalName="MediaServiceLocation" ma:readOnly="true">
      <xsd:simpleType>
        <xsd:restriction base="dms:Text"/>
      </xsd:simpleType>
    </xsd:element>
    <xsd:element name="MediaServiceSearchProperties" ma:index="27"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b758b80c-b7b2-4ee0-9bbd-eeae84deb832" elementFormDefault="qualified">
    <xsd:import namespace="http://schemas.microsoft.com/office/2006/documentManagement/types"/>
    <xsd:import namespace="http://schemas.microsoft.com/office/infopath/2007/PartnerControls"/>
    <xsd:element name="SharedWithUsers" ma:index="17" nillable="true" ma:displayName="共有相手"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共有相手の詳細情報" ma:internalName="SharedWithDetails" ma:readOnly="true">
      <xsd:simpleType>
        <xsd:restriction base="dms:Note">
          <xsd:maxLength value="255"/>
        </xsd:restriction>
      </xsd:simpleType>
    </xsd:element>
    <xsd:element name="TaxCatchAll" ma:index="24" nillable="true" ma:displayName="Taxonomy Catch All Column" ma:hidden="true" ma:list="{e3881962-ab3e-49d3-8ce4-38c62ff91f51}" ma:internalName="TaxCatchAll" ma:showField="CatchAllData" ma:web="b758b80c-b7b2-4ee0-9bbd-eeae84deb832">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lcf76f155ced4ddcb4097134ff3c332f xmlns="282d2848-1e61-4f57-abe5-548f89bb406a">
      <Terms xmlns="http://schemas.microsoft.com/office/infopath/2007/PartnerControls"/>
    </lcf76f155ced4ddcb4097134ff3c332f>
    <TaxCatchAll xmlns="b758b80c-b7b2-4ee0-9bbd-eeae84deb832" xsi:nil="true"/>
    <_ip_UnifiedCompliancePolicyProperties xmlns="http://schemas.microsoft.com/sharepoint/v3" xsi:nil="true"/>
  </documentManagement>
</p:properties>
</file>

<file path=customXml/item3.xml>��< ? x m l   v e r s i o n = " 1 . 0 "   e n c o d i n g = " u t f - 1 6 " ? > < D a t a M a s h u p   x m l n s = " h t t p : / / s c h e m a s . m i c r o s o f t . c o m / D a t a M a s h u p " > A A A A A B U D A A B Q S w M E F A A C A A g A E I o q W M L r 3 + G l A A A A 9 w A A A B I A H A B D b 2 5 m a W c v U G F j a 2 F n Z S 5 4 b W w g o h g A K K A U A A A A A A A A A A A A A A A A A A A A A A A A A A A A h Y 8 x D o I w G I W v Q r r T l u J g y E 8 Z 3 I w k J C b G t S k V q l A M L Z a 7 O X g k r y B G U T f H 9 7 1 v e O 9 + v U E 2 t k 1 w U b 3 V n U l R h C k K l J F d q U 2 V o s E d w i X K O B R C n k S l g k k 2 N h l t m a L a u X N C i P c e + x h 3 f U U Y p R H Z 5 5 u t r F U r 0 E f W / + V Q G + u E k Q p x 2 L 3 G c I a j a I E Z Y z G m Q G Y K u T Z f g 0 2 D n + 0 P h N X Q u K F X / C j C d Q F k j k D e J / g D U E s D B B Q A A g A I A B C K K l 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Q i i p Y K I p H u A 4 A A A A R A A A A E w A c A E Z v c m 1 1 b G F z L 1 N l Y 3 R p b 2 4 x L m 0 g o h g A K K A U A A A A A A A A A A A A A A A A A A A A A A A A A A A A K 0 5 N L s n M z 1 M I h t C G 1 g B Q S w E C L Q A U A A I A C A A Q i i p Y w u v f 4 a U A A A D 3 A A A A E g A A A A A A A A A A A A A A A A A A A A A A Q 2 9 u Z m l n L 1 B h Y 2 t h Z 2 U u e G 1 s U E s B A i 0 A F A A C A A g A E I o q W A / K 6 a u k A A A A 6 Q A A A B M A A A A A A A A A A A A A A A A A 8 Q A A A F t D b 2 5 0 Z W 5 0 X 1 R 5 c G V z X S 5 4 b W x Q S w E C L Q A U A A I A C A A Q i i p Y 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D a A A A A A Q A A A N C M n d 8 B F d E R j H o A w E / C l + s B A A A A c 5 z r / c K t D k 2 z 2 A 8 0 V 0 f / c Q A A A A A C A A A A A A A D Z g A A w A A A A B A A A A B Q V 9 S w z K w j v X U N C H p N f S R l A A A A A A S A A A C g A A A A E A A A A B U 4 k D Y h 3 V 3 Q d p Q J r I 7 C v 6 p Q A A A A E F 7 u b O 0 5 1 v d s r D J 8 L f Q 2 Y / z r I O N e P s G H 8 S y y m d f / J r 3 j w A + X o l f + 8 W W W B v 2 V Q a b M 6 G S r d k + P c C 3 a L V g m I 0 2 U Y 4 o n A 8 o k p 4 9 m t q z 5 D g 4 H p a w U A A A A e V Z 6 O W B Z P V 3 h k / 4 x I F W M i L q H 7 q 8 = < / D a t a M a s h u p > 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E3148CD-84E1-4789-8617-AE4A4B5CB27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282d2848-1e61-4f57-abe5-548f89bb406a"/>
    <ds:schemaRef ds:uri="b758b80c-b7b2-4ee0-9bbd-eeae84deb83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5C00FC0-0F98-43E8-86D4-06D536948A7B}">
  <ds:schemaRefs>
    <ds:schemaRef ds:uri="http://schemas.microsoft.com/office/2006/metadata/properties"/>
    <ds:schemaRef ds:uri="http://www.w3.org/XML/1998/namespace"/>
    <ds:schemaRef ds:uri="http://schemas.microsoft.com/sharepoint/v3"/>
    <ds:schemaRef ds:uri="282d2848-1e61-4f57-abe5-548f89bb406a"/>
    <ds:schemaRef ds:uri="b758b80c-b7b2-4ee0-9bbd-eeae84deb832"/>
    <ds:schemaRef ds:uri="http://purl.org/dc/elements/1.1/"/>
    <ds:schemaRef ds:uri="http://schemas.microsoft.com/office/infopath/2007/PartnerControls"/>
    <ds:schemaRef ds:uri="http://schemas.microsoft.com/office/2006/documentManagement/types"/>
    <ds:schemaRef ds:uri="http://schemas.openxmlformats.org/package/2006/metadata/core-properties"/>
    <ds:schemaRef ds:uri="http://purl.org/dc/dcmitype/"/>
    <ds:schemaRef ds:uri="http://purl.org/dc/terms/"/>
  </ds:schemaRefs>
</ds:datastoreItem>
</file>

<file path=customXml/itemProps3.xml><?xml version="1.0" encoding="utf-8"?>
<ds:datastoreItem xmlns:ds="http://schemas.openxmlformats.org/officeDocument/2006/customXml" ds:itemID="{002EE47D-0945-42A5-A9BE-D75BF022C3D6}">
  <ds:schemaRefs>
    <ds:schemaRef ds:uri="http://schemas.microsoft.com/DataMashup"/>
  </ds:schemaRefs>
</ds:datastoreItem>
</file>

<file path=customXml/itemProps4.xml><?xml version="1.0" encoding="utf-8"?>
<ds:datastoreItem xmlns:ds="http://schemas.openxmlformats.org/officeDocument/2006/customXml" ds:itemID="{D22753D0-0EAA-433A-9363-DE3AB76D8467}">
  <ds:schemaRefs>
    <ds:schemaRef ds:uri="http://schemas.microsoft.com/sharepoint/v3/contenttype/forms"/>
  </ds:schemaRefs>
</ds:datastoreItem>
</file>

<file path=docMetadata/LabelInfo.xml><?xml version="1.0" encoding="utf-8"?>
<clbl:labelList xmlns:clbl="http://schemas.microsoft.com/office/2020/mipLabelMetadata">
  <clbl:label id="{deff24bb-2089-4400-8c8e-f71e680378b2}" enabled="0" method="" siteId="{deff24bb-2089-4400-8c8e-f71e680378b2}"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11</vt:i4>
      </vt:variant>
      <vt:variant>
        <vt:lpstr>名前付き一覧</vt:lpstr>
      </vt:variant>
      <vt:variant>
        <vt:i4>1</vt:i4>
      </vt:variant>
    </vt:vector>
  </HeadingPairs>
  <TitlesOfParts>
    <vt:vector size="12" baseType="lpstr">
      <vt:lpstr>回答結果（掲載用※1次掲載）</vt:lpstr>
      <vt:lpstr>マスターデータの更新履歴（２次スクリーニング後の情報管理表）</vt:lpstr>
      <vt:lpstr>1次スクリーニング(KPMG編集)</vt:lpstr>
      <vt:lpstr>受領情報一覧(KPMG編集)</vt:lpstr>
      <vt:lpstr>管理表(デジタル庁,TF編集用)</vt:lpstr>
      <vt:lpstr>回答結果（マスタ）</vt:lpstr>
      <vt:lpstr>使用方法</vt:lpstr>
      <vt:lpstr>回答結果(KPMG編集)</vt:lpstr>
      <vt:lpstr>回答結果（掲載用※参照あり）</vt:lpstr>
      <vt:lpstr>➡"参照あり"シートから"値貼付"シートの作業内容</vt:lpstr>
      <vt:lpstr>回答結果（掲載用※2次掲載）</vt:lpstr>
      <vt:lpstr>'1次スクリーニング(KPMG編集)'!Print_Area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Tsuchiya, Tetsuro (KC)</dc:creator>
  <cp:keywords/>
  <dc:description/>
  <cp:lastModifiedBy>大久保 康太(OKUBO Kota)</cp:lastModifiedBy>
  <cp:revision/>
  <dcterms:created xsi:type="dcterms:W3CDTF">2023-07-26T04:16:57Z</dcterms:created>
  <dcterms:modified xsi:type="dcterms:W3CDTF">2024-03-26T12:09:08Z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0x0101009E912D768F96D94896333B9C117ADD17</vt:lpwstr>
  </property>
  <property fmtid="{D5CDD505-2E9C-101B-9397-08002B2CF9AE}" pid="3" name="MediaServiceImageTags">
    <vt:lpwstr/>
  </property>
</Properties>
</file>