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_science\coursera guided projects\excel\"/>
    </mc:Choice>
  </mc:AlternateContent>
  <xr:revisionPtr revIDLastSave="0" documentId="13_ncr:1_{A46BF2A8-3C6C-4234-BFA6-C3DD6A8CB0C0}" xr6:coauthVersionLast="47" xr6:coauthVersionMax="47" xr10:uidLastSave="{00000000-0000-0000-0000-000000000000}"/>
  <bookViews>
    <workbookView xWindow="-120" yWindow="-120" windowWidth="24240" windowHeight="13140" xr2:uid="{C59F1E7D-432D-4E04-9B64-0D92FFCE76F1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G18" i="1"/>
  <c r="D19" i="1"/>
  <c r="D16" i="1"/>
  <c r="H4" i="1"/>
  <c r="G5" i="1"/>
  <c r="G17" i="1"/>
  <c r="G2" i="1"/>
  <c r="G3" i="1"/>
  <c r="G4" i="1"/>
  <c r="G7" i="1"/>
  <c r="G8" i="1"/>
  <c r="G9" i="1"/>
  <c r="G11" i="1"/>
  <c r="G12" i="1"/>
  <c r="G13" i="1"/>
  <c r="D3" i="1"/>
  <c r="D4" i="1"/>
  <c r="D5" i="1"/>
  <c r="D7" i="1"/>
  <c r="D8" i="1"/>
  <c r="D9" i="1"/>
  <c r="D11" i="1"/>
  <c r="D12" i="1"/>
  <c r="D13" i="1"/>
  <c r="D2" i="1"/>
  <c r="B14" i="1"/>
  <c r="G16" i="1" l="1"/>
  <c r="D14" i="1"/>
  <c r="H11" i="1" s="1"/>
  <c r="H8" i="1" l="1"/>
  <c r="H12" i="1"/>
  <c r="H5" i="1"/>
  <c r="H7" i="1"/>
  <c r="H13" i="1"/>
  <c r="H2" i="1"/>
  <c r="H3" i="1"/>
  <c r="H9" i="1"/>
  <c r="H14" i="1" l="1"/>
</calcChain>
</file>

<file path=xl/sharedStrings.xml><?xml version="1.0" encoding="utf-8"?>
<sst xmlns="http://schemas.openxmlformats.org/spreadsheetml/2006/main" count="28" uniqueCount="26">
  <si>
    <t>Category</t>
  </si>
  <si>
    <t>Amount</t>
  </si>
  <si>
    <t>Price</t>
  </si>
  <si>
    <t>Total Sale</t>
  </si>
  <si>
    <t>Order date</t>
  </si>
  <si>
    <t>Delivery date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</si>
  <si>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</si>
  <si>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</si>
  <si>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</si>
  <si>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</si>
  <si>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</si>
  <si>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</si>
  <si>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</si>
  <si>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</si>
  <si>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</si>
  <si>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</si>
  <si>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Total</t>
  </si>
  <si>
    <t>items per order(average)</t>
  </si>
  <si>
    <t>item 5 sold</t>
  </si>
  <si>
    <t>item 5 plus 7 sold</t>
  </si>
  <si>
    <t>item 2 plus 9 average sales</t>
  </si>
  <si>
    <t>Days to process order</t>
  </si>
  <si>
    <t>% in total sales</t>
  </si>
  <si>
    <t>Item categories delivered late</t>
  </si>
  <si>
    <t>Item 3 categories</t>
  </si>
  <si>
    <t>Efficient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</si>
</sst>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1" fontId="0" fillId="0" borderId="0" xfId="0" applyNumberFormat="1"/>
    <xf numFmtId="0" fontId="0" fillId="0" borderId="1" xfId="0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9" fontId="0" fillId="0" borderId="1" xfId="0" applyNumberFormat="1" applyBorder="1"/>
    <xf numFmtId="9" fontId="0" fillId="0" borderId="3" xfId="0" applyNumberFormat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4CC3-B746-4ED3-97D7-71C757FFF7F8}">
  <dimension ref="A1:H21"/>
  <sheetViews>
    <sheetView tabSelected="1" workbookViewId="0">
      <selection activeCell="D14" sqref="D14"/>
    </sheetView>
  </sheetViews>
  <sheetFormatPr defaultRowHeight="15" x14ac:dyDescent="0.25"/>
  <cols>
    <col min="5" max="5" width="10.5703125" bestFit="1" customWidth="1"/>
    <col min="6" max="6" width="12.85546875" bestFit="1" customWidth="1"/>
    <col min="7" max="7" width="20.140625" bestFit="1" customWidth="1"/>
    <col min="8" max="8" width="14.28515625" bestFit="1" customWidth="1"/>
  </cols>
  <sheetData>
    <row r="1" spans="1:8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9" t="s">
        <v>5</v>
      </c>
      <c r="G1" s="9" t="s">
        <v>21</v>
      </c>
      <c r="H1" s="9" t="s">
        <v>22</v>
      </c>
    </row>
    <row r="2" spans="1:8" x14ac:dyDescent="0.25">
      <c r="A2" s="1" t="s">
        <v>6</v>
      </c>
      <c r="B2" s="2">
        <v>58</v>
      </c>
      <c r="C2" s="2">
        <v>11</v>
      </c>
      <c r="D2" s="2">
        <f>B2*C2</f>
        <v>638</v>
      </c>
      <c r="E2" s="4">
        <v>44321</v>
      </c>
      <c r="F2" s="3">
        <v>44324</v>
      </c>
      <c r="G2" s="8">
        <f>NETWORKDAYS(E2,F2,)</f>
        <v>3</v>
      </c>
      <c r="H2" s="11">
        <f>D2/$D$14</f>
        <v>2.4379059992357663E-2</v>
      </c>
    </row>
    <row r="3" spans="1:8" x14ac:dyDescent="0.25">
      <c r="A3" s="1" t="s">
        <v>7</v>
      </c>
      <c r="B3" s="2">
        <v>45</v>
      </c>
      <c r="C3" s="2">
        <v>58</v>
      </c>
      <c r="D3" s="2">
        <f t="shared" ref="D3:D13" si="0">B3*C3</f>
        <v>2610</v>
      </c>
      <c r="E3" s="4">
        <v>44353</v>
      </c>
      <c r="F3" s="3">
        <v>44354</v>
      </c>
      <c r="G3" s="8">
        <f t="shared" ref="G3:G13" si="1">NETWORKDAYS(E3,F3,)</f>
        <v>1</v>
      </c>
      <c r="H3" s="11">
        <f>D3/$D$14</f>
        <v>9.9732518150554075E-2</v>
      </c>
    </row>
    <row r="4" spans="1:8" x14ac:dyDescent="0.25">
      <c r="A4" s="1" t="s">
        <v>8</v>
      </c>
      <c r="B4" s="2">
        <v>73</v>
      </c>
      <c r="C4" s="2">
        <v>41</v>
      </c>
      <c r="D4" s="2">
        <f t="shared" si="0"/>
        <v>2993</v>
      </c>
      <c r="E4" s="4">
        <v>44239</v>
      </c>
      <c r="F4" s="3">
        <v>44243</v>
      </c>
      <c r="G4" s="8">
        <f t="shared" si="1"/>
        <v>3</v>
      </c>
      <c r="H4" s="11">
        <f>D4/$D$14</f>
        <v>0.11436759648452427</v>
      </c>
    </row>
    <row r="5" spans="1:8" x14ac:dyDescent="0.25">
      <c r="A5" s="1" t="s">
        <v>9</v>
      </c>
      <c r="B5" s="2">
        <v>66</v>
      </c>
      <c r="C5" s="2">
        <v>36</v>
      </c>
      <c r="D5" s="2">
        <f t="shared" si="0"/>
        <v>2376</v>
      </c>
      <c r="E5" s="4">
        <v>44320</v>
      </c>
      <c r="F5" s="3">
        <v>44327</v>
      </c>
      <c r="G5" s="8">
        <f>NETWORKDAYS(E5,F5,)</f>
        <v>6</v>
      </c>
      <c r="H5" s="11">
        <f>D5/$D$14</f>
        <v>9.0790982040504398E-2</v>
      </c>
    </row>
    <row r="6" spans="1:8" x14ac:dyDescent="0.25">
      <c r="A6" s="1" t="s">
        <v>8</v>
      </c>
      <c r="B6" s="2">
        <v>51</v>
      </c>
      <c r="C6" s="2">
        <v>41</v>
      </c>
      <c r="D6" s="2"/>
      <c r="E6" s="4"/>
      <c r="F6" s="3"/>
      <c r="G6" s="8"/>
      <c r="H6" s="11"/>
    </row>
    <row r="7" spans="1:8" x14ac:dyDescent="0.25">
      <c r="A7" s="1" t="s">
        <v>10</v>
      </c>
      <c r="B7" s="2">
        <v>12</v>
      </c>
      <c r="C7" s="2">
        <v>20</v>
      </c>
      <c r="D7" s="2">
        <f t="shared" si="0"/>
        <v>240</v>
      </c>
      <c r="E7" s="4">
        <v>44321</v>
      </c>
      <c r="F7" s="3">
        <v>44392</v>
      </c>
      <c r="G7" s="8">
        <f t="shared" si="1"/>
        <v>52</v>
      </c>
      <c r="H7" s="11">
        <f>D7/$D$14</f>
        <v>9.1708062667176151E-3</v>
      </c>
    </row>
    <row r="8" spans="1:8" x14ac:dyDescent="0.25">
      <c r="A8" s="1" t="s">
        <v>11</v>
      </c>
      <c r="B8" s="2">
        <v>74</v>
      </c>
      <c r="C8" s="2">
        <v>58</v>
      </c>
      <c r="D8" s="2">
        <f t="shared" si="0"/>
        <v>4292</v>
      </c>
      <c r="E8" s="4">
        <v>44322</v>
      </c>
      <c r="F8" s="3">
        <v>44393</v>
      </c>
      <c r="G8" s="8">
        <f t="shared" si="1"/>
        <v>52</v>
      </c>
      <c r="H8" s="11">
        <f>D8/$D$14</f>
        <v>0.16400458540313337</v>
      </c>
    </row>
    <row r="9" spans="1:8" x14ac:dyDescent="0.25">
      <c r="A9" s="1" t="s">
        <v>12</v>
      </c>
      <c r="B9" s="2">
        <v>63</v>
      </c>
      <c r="C9" s="2">
        <v>41</v>
      </c>
      <c r="D9" s="2">
        <f t="shared" si="0"/>
        <v>2583</v>
      </c>
      <c r="E9" s="4">
        <v>44323</v>
      </c>
      <c r="F9" s="3">
        <v>44394</v>
      </c>
      <c r="G9" s="8">
        <f t="shared" si="1"/>
        <v>51</v>
      </c>
      <c r="H9" s="11">
        <f>D9/$D$14</f>
        <v>9.8700802445548338E-2</v>
      </c>
    </row>
    <row r="10" spans="1:8" x14ac:dyDescent="0.25">
      <c r="A10" s="1" t="s">
        <v>12</v>
      </c>
      <c r="B10" s="2">
        <v>11</v>
      </c>
      <c r="C10" s="2">
        <v>41</v>
      </c>
      <c r="D10" s="2"/>
      <c r="E10" s="4"/>
      <c r="F10" s="3"/>
      <c r="G10" s="8"/>
      <c r="H10" s="11"/>
    </row>
    <row r="11" spans="1:8" x14ac:dyDescent="0.25">
      <c r="A11" s="1" t="s">
        <v>13</v>
      </c>
      <c r="B11" s="2">
        <v>25</v>
      </c>
      <c r="C11" s="2">
        <v>37</v>
      </c>
      <c r="D11" s="2">
        <f t="shared" si="0"/>
        <v>925</v>
      </c>
      <c r="E11" s="4">
        <v>44324</v>
      </c>
      <c r="F11" s="3">
        <v>44395</v>
      </c>
      <c r="G11" s="8">
        <f t="shared" si="1"/>
        <v>50</v>
      </c>
      <c r="H11" s="11">
        <f>D11/$D$14</f>
        <v>3.5345815819640809E-2</v>
      </c>
    </row>
    <row r="12" spans="1:8" x14ac:dyDescent="0.25">
      <c r="A12" s="1" t="s">
        <v>14</v>
      </c>
      <c r="B12" s="2">
        <v>87</v>
      </c>
      <c r="C12" s="2">
        <v>95</v>
      </c>
      <c r="D12" s="2">
        <f t="shared" si="0"/>
        <v>8265</v>
      </c>
      <c r="E12" s="4">
        <v>44325</v>
      </c>
      <c r="F12" s="3">
        <v>44396</v>
      </c>
      <c r="G12" s="8">
        <f t="shared" si="1"/>
        <v>51</v>
      </c>
      <c r="H12" s="11">
        <f>D12/$D$14</f>
        <v>0.3158196408100879</v>
      </c>
    </row>
    <row r="13" spans="1:8" x14ac:dyDescent="0.25">
      <c r="A13" s="1" t="s">
        <v>15</v>
      </c>
      <c r="B13" s="2">
        <v>24</v>
      </c>
      <c r="C13" s="2">
        <v>52</v>
      </c>
      <c r="D13" s="2">
        <f t="shared" si="0"/>
        <v>1248</v>
      </c>
      <c r="E13" s="4">
        <v>44326</v>
      </c>
      <c r="F13" s="3">
        <v>44397</v>
      </c>
      <c r="G13" s="8">
        <f t="shared" si="1"/>
        <v>52</v>
      </c>
      <c r="H13" s="11">
        <f>D13/$D$14</f>
        <v>4.7688192586931598E-2</v>
      </c>
    </row>
    <row r="14" spans="1:8" x14ac:dyDescent="0.25">
      <c r="A14" s="5" t="s">
        <v>16</v>
      </c>
      <c r="B14" s="6">
        <f>SUM(B2:B13)</f>
        <v>589</v>
      </c>
      <c r="C14" s="6"/>
      <c r="D14" s="6">
        <f>SUM(D2:D13)</f>
        <v>26170</v>
      </c>
      <c r="E14" s="6"/>
      <c r="F14" s="5"/>
      <c r="G14" s="5"/>
      <c r="H14" s="12">
        <f>SUM(H2:H13)</f>
        <v>1.0000000000000002</v>
      </c>
    </row>
    <row r="16" spans="1:8" x14ac:dyDescent="0.25">
      <c r="A16" t="s">
        <v>17</v>
      </c>
      <c r="D16" s="7">
        <f>AVERAGE(B2:B13)</f>
        <v>49.083333333333336</v>
      </c>
      <c r="F16" t="s">
        <v>23</v>
      </c>
      <c r="G16">
        <f>COUNTIF(G2:G13,"&gt;3")</f>
        <v>7</v>
      </c>
    </row>
    <row r="17" spans="1:7" x14ac:dyDescent="0.25">
      <c r="F17" t="s">
        <v>24</v>
      </c>
      <c r="G17">
        <f>COUNTIF(A2:A13,"=item 3")</f>
        <v>2</v>
      </c>
    </row>
    <row r="18" spans="1:7" x14ac:dyDescent="0.25">
      <c r="F18" t="s">
        <v>25</v>
      </c>
      <c r="G18">
        <f>COUNTIFS(G2:G13,"&lt;5",H2:H13,"&gt;10%")</f>
        <v>1</v>
      </c>
    </row>
    <row r="19" spans="1:7" x14ac:dyDescent="0.25">
      <c r="A19" t="s">
        <v>18</v>
      </c>
      <c r="D19">
        <f>SUMIF(A2:A13,A7,D2:D13)</f>
        <v>240</v>
      </c>
    </row>
    <row r="20" spans="1:7" x14ac:dyDescent="0.25">
      <c r="A20" t="s">
        <v>19</v>
      </c>
      <c r="D20">
        <f>SUMIF(A2:A13,A7,D2:D13)+SUMIF(A2:A13,A9,D2:D13)</f>
        <v>2823</v>
      </c>
    </row>
    <row r="21" spans="1:7" x14ac:dyDescent="0.25">
      <c r="A21" t="s">
        <v>20</v>
      </c>
      <c r="D21">
        <f>SUMIF(A2:A13,A3,D2:D13)+SUMIF(A2:A13,A12,D2:D13)</f>
        <v>10875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f7f6ad-c94b-4e91-9a15-d1b1cd6a277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EA27768852C15D4B8AF9528895F18F8B" ma:contentTypeVersion="3" ma:contentTypeDescription="Δημιουργία νέου εγγράφου" ma:contentTypeScope="" ma:versionID="aa48d852a20d938036dff483ba7731b3">
  <xsd:schema xmlns:xsd="http://www.w3.org/2001/XMLSchema" xmlns:xs="http://www.w3.org/2001/XMLSchema" xmlns:p="http://schemas.microsoft.com/office/2006/metadata/properties" xmlns:ns3="fcf7f6ad-c94b-4e91-9a15-d1b1cd6a2771" targetNamespace="http://schemas.microsoft.com/office/2006/metadata/properties" ma:root="true" ma:fieldsID="c4d0be0cc57438a5016e8ee5cb534e04" ns3:_="">
    <xsd:import namespace="fcf7f6ad-c94b-4e91-9a15-d1b1cd6a27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7f6ad-c94b-4e91-9a15-d1b1cd6a2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6AB9CA-5F17-4DD4-9D13-C29F56F7CFB1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fcf7f6ad-c94b-4e91-9a15-d1b1cd6a2771"/>
  </ds:schemaRefs>
</ds:datastoreItem>
</file>

<file path=customXml/itemProps2.xml><?xml version="1.0" encoding="utf-8"?>
<ds:datastoreItem xmlns:ds="http://schemas.openxmlformats.org/officeDocument/2006/customXml" ds:itemID="{4154D273-F8A8-41CA-869C-56310ACBB1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446FA0-39D4-4E83-B029-79EF2CE7A3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f7f6ad-c94b-4e91-9a15-d1b1cd6a27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ΒΑΣΙΛΑΚΟΠΟΥΛΟΣ ΠΑΝΑΓΙΩΤΗΣ</cp:lastModifiedBy>
  <dcterms:created xsi:type="dcterms:W3CDTF">2023-06-02T10:33:15Z</dcterms:created>
  <dcterms:modified xsi:type="dcterms:W3CDTF">2023-09-27T16:26:38Z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0x010100EA27768852C15D4B8AF9528895F18F8B</vt:lpwstr>
  </property>
</Properties>
</file>