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science\coursera guided projects\excel\"/>
    </mc:Choice>
  </mc:AlternateContent>
  <xr:revisionPtr revIDLastSave="0" documentId="13_ncr:1_{0E6C1338-C8DD-4351-835E-2FDC0D65A99D}" xr6:coauthVersionLast="47" xr6:coauthVersionMax="47" xr10:uidLastSave="{00000000-0000-0000-0000-000000000000}"/>
  <bookViews>
    <workbookView xWindow="-120" yWindow="-120" windowWidth="24240" windowHeight="13140" xr2:uid="{78BDF5E9-2325-4D7D-860A-2BE87623F8AB}"/>
  </bookViews>
  <sheets>
    <sheet name="Φύλλο1" sheetId="1" r:id="rId1"/>
  </sheets>
  <definedNames>
    <definedName name="CostofPurchases">Φύλλο1!$H$13:$H$25</definedName>
    <definedName name="Products">Φύλλο1!$C$4:$D$8</definedName>
    <definedName name="Purchases">Φύλλο1!$I$13:$I$25</definedName>
    <definedName name="QtyPurchased">Φύλλο1!$G$13:$G$25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H4" i="1"/>
  <c r="F4" i="1"/>
  <c r="I13" i="1"/>
  <c r="E8" i="1"/>
  <c r="I23" i="1"/>
  <c r="H23" i="1"/>
  <c r="H24" i="1"/>
  <c r="H25" i="1"/>
  <c r="H14" i="1"/>
  <c r="H15" i="1"/>
  <c r="H16" i="1"/>
  <c r="H17" i="1"/>
  <c r="H18" i="1"/>
  <c r="H19" i="1"/>
  <c r="H20" i="1"/>
  <c r="H21" i="1"/>
  <c r="H22" i="1"/>
  <c r="H13" i="1"/>
  <c r="I14" i="1"/>
  <c r="I15" i="1"/>
  <c r="I16" i="1"/>
  <c r="I17" i="1"/>
  <c r="I18" i="1"/>
  <c r="I19" i="1"/>
  <c r="I20" i="1"/>
  <c r="I21" i="1"/>
  <c r="I22" i="1"/>
  <c r="D14" i="1"/>
  <c r="D15" i="1"/>
  <c r="D16" i="1"/>
  <c r="D17" i="1"/>
  <c r="D18" i="1"/>
  <c r="D19" i="1"/>
  <c r="D20" i="1"/>
  <c r="D21" i="1"/>
  <c r="D22" i="1"/>
  <c r="D23" i="1"/>
  <c r="D24" i="1"/>
  <c r="D25" i="1"/>
  <c r="D13" i="1"/>
  <c r="I4" i="1" l="1"/>
  <c r="I7" i="1"/>
  <c r="I6" i="1"/>
  <c r="I5" i="1"/>
  <c r="I8" i="1"/>
  <c r="H7" i="1"/>
  <c r="H6" i="1"/>
  <c r="K6" i="1" s="1"/>
  <c r="H5" i="1"/>
  <c r="F7" i="1"/>
  <c r="F6" i="1"/>
  <c r="F5" i="1"/>
  <c r="H8" i="1"/>
  <c r="K8" i="1" s="1"/>
  <c r="L8" i="1" s="1"/>
  <c r="E4" i="1"/>
  <c r="F8" i="1"/>
  <c r="E7" i="1"/>
  <c r="K7" i="1" s="1"/>
  <c r="E6" i="1"/>
  <c r="E5" i="1"/>
  <c r="K5" i="1" s="1"/>
  <c r="G8" i="1"/>
  <c r="G4" i="1" l="1"/>
  <c r="J4" i="1" s="1"/>
  <c r="F9" i="1"/>
  <c r="G7" i="1"/>
  <c r="L7" i="1" s="1"/>
  <c r="I9" i="1"/>
  <c r="J8" i="1"/>
  <c r="G6" i="1"/>
  <c r="J6" i="1" s="1"/>
  <c r="G5" i="1"/>
  <c r="J5" i="1" s="1"/>
  <c r="L4" i="1" l="1"/>
  <c r="J7" i="1"/>
  <c r="J9" i="1"/>
  <c r="L6" i="1"/>
  <c r="L5" i="1"/>
  <c r="L9" i="1" l="1"/>
</calcChain>
</file>

<file path=xl/sharedStrings.xml><?xml version="1.0" encoding="utf-8"?>
<sst xmlns="http://schemas.openxmlformats.org/spreadsheetml/2006/main" count="35" uniqueCount="23">
  <si>
    <t>Code</t>
  </si>
  <si>
    <t>Product</t>
  </si>
  <si>
    <t>Pencils</t>
  </si>
  <si>
    <t>Pens</t>
  </si>
  <si>
    <t>Paper</t>
  </si>
  <si>
    <t>Gluesticks</t>
  </si>
  <si>
    <t>Paperclips</t>
  </si>
  <si>
    <t>PurchQty</t>
  </si>
  <si>
    <t>PurchCost</t>
  </si>
  <si>
    <t>AvCost</t>
  </si>
  <si>
    <t>SaleQty</t>
  </si>
  <si>
    <t>SaleValue</t>
  </si>
  <si>
    <t>Profit</t>
  </si>
  <si>
    <t>InventoryQty</t>
  </si>
  <si>
    <t>InventoryValue</t>
  </si>
  <si>
    <t>Inventory Management</t>
  </si>
  <si>
    <t>Type</t>
  </si>
  <si>
    <t>Price</t>
  </si>
  <si>
    <t>Qty</t>
  </si>
  <si>
    <t>TransValue</t>
  </si>
  <si>
    <t>Purchases,Sales</t>
  </si>
  <si>
    <t>Inventory Transaction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</si>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</sst>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3" fillId="0" borderId="0" xfId="0" applyFont="1"/>
    <xf numFmtId="0" fontId="3" fillId="0" borderId="1" xfId="0" applyFont="1" applyBorder="1"/>
    <xf numFmtId="44" fontId="0" fillId="0" borderId="1" xfId="1" applyFont="1" applyBorder="1"/>
    <xf numFmtId="44" fontId="0" fillId="0" borderId="1" xfId="0" applyNumberFormat="1" applyBorder="1"/>
    <xf numFmtId="44" fontId="0" fillId="8" borderId="1" xfId="1" applyFont="1" applyFill="1" applyBorder="1"/>
    <xf numFmtId="44" fontId="0" fillId="9" borderId="1" xfId="1" applyFont="1" applyFill="1" applyBorder="1"/>
    <xf numFmtId="44" fontId="0" fillId="7" borderId="1" xfId="1" applyFont="1" applyFill="1" applyBorder="1"/>
    <xf numFmtId="44" fontId="0" fillId="10" borderId="1" xfId="1" applyFont="1" applyFill="1" applyBorder="1"/>
    <xf numFmtId="44" fontId="0" fillId="0" borderId="0" xfId="0" applyNumberFormat="1"/>
    <xf numFmtId="0" fontId="4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2">
    <cellStyle name="Κανονικό" xfId="0" builtinId="0"/>
    <cellStyle name="Νομισματική μονάδα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7883-862A-4A27-963F-6844809FA387}">
  <dimension ref="C2:L25"/>
  <sheetViews>
    <sheetView tabSelected="1" topLeftCell="C1" zoomScaleNormal="100" workbookViewId="0">
      <selection activeCell="K9" sqref="K9"/>
    </sheetView>
  </sheetViews>
  <sheetFormatPr defaultRowHeight="15" x14ac:dyDescent="0.25"/>
  <cols>
    <col min="4" max="4" width="10.140625" bestFit="1" customWidth="1"/>
    <col min="5" max="5" width="15.140625" bestFit="1" customWidth="1"/>
    <col min="6" max="6" width="11" bestFit="1" customWidth="1"/>
    <col min="7" max="7" width="13.7109375" bestFit="1" customWidth="1"/>
    <col min="8" max="8" width="10.85546875" bestFit="1" customWidth="1"/>
    <col min="9" max="9" width="9.85546875" bestFit="1" customWidth="1"/>
    <col min="11" max="11" width="12.7109375" bestFit="1" customWidth="1"/>
    <col min="12" max="12" width="14.85546875" bestFit="1" customWidth="1"/>
  </cols>
  <sheetData>
    <row r="2" spans="3:12" ht="18.75" x14ac:dyDescent="0.3">
      <c r="C2" s="19" t="s">
        <v>15</v>
      </c>
      <c r="D2" s="20"/>
      <c r="E2" s="20"/>
      <c r="F2" s="20"/>
      <c r="G2" s="20"/>
      <c r="H2" s="20"/>
      <c r="I2" s="20"/>
      <c r="J2" s="20"/>
      <c r="K2" s="20"/>
      <c r="L2" s="20"/>
    </row>
    <row r="3" spans="3:12" x14ac:dyDescent="0.25">
      <c r="C3" s="1" t="s">
        <v>0</v>
      </c>
      <c r="D3" s="1" t="s">
        <v>1</v>
      </c>
      <c r="E3" s="2" t="s">
        <v>7</v>
      </c>
      <c r="F3" s="2" t="s">
        <v>8</v>
      </c>
      <c r="G3" s="2" t="s">
        <v>9</v>
      </c>
      <c r="H3" s="3" t="s">
        <v>10</v>
      </c>
      <c r="I3" s="3" t="s">
        <v>11</v>
      </c>
      <c r="J3" s="4" t="s">
        <v>12</v>
      </c>
      <c r="K3" s="5" t="s">
        <v>13</v>
      </c>
      <c r="L3" s="5" t="s">
        <v>14</v>
      </c>
    </row>
    <row r="4" spans="3:12" x14ac:dyDescent="0.25">
      <c r="C4" s="6">
        <v>101</v>
      </c>
      <c r="D4" s="6" t="s">
        <v>2</v>
      </c>
      <c r="E4" s="7">
        <f>SUMIF(Purchases,CONCATENATE(C4,"P"),QtyPurchased)</f>
        <v>17</v>
      </c>
      <c r="F4" s="14">
        <f>SUMIF(Purchases,CONCATENATE(C4,"P"),CostofPurchases)</f>
        <v>115</v>
      </c>
      <c r="G4" s="14">
        <f>F4/E4</f>
        <v>6.7647058823529411</v>
      </c>
      <c r="H4" s="8">
        <f>SUMIF(Purchases,CONCATENATE(C4,"S"),QtyPurchased)</f>
        <v>0</v>
      </c>
      <c r="I4" s="15">
        <f>SUMIF(Purchases,CONCATENATE(C4,"S"),QtyPurchased)</f>
        <v>0</v>
      </c>
      <c r="J4" s="16">
        <f>I4-(G4*H4)</f>
        <v>0</v>
      </c>
      <c r="K4" s="9">
        <f>E4-H4</f>
        <v>17</v>
      </c>
      <c r="L4" s="17">
        <f>K4*G4</f>
        <v>115</v>
      </c>
    </row>
    <row r="5" spans="3:12" x14ac:dyDescent="0.25">
      <c r="C5" s="6">
        <v>102</v>
      </c>
      <c r="D5" s="6" t="s">
        <v>3</v>
      </c>
      <c r="E5" s="7">
        <f>SUMIF(Purchases,CONCATENATE(C5,"P"),QtyPurchased)</f>
        <v>10</v>
      </c>
      <c r="F5" s="14">
        <f>SUMIF(Purchases,CONCATENATE(C5,"P"),CostofPurchases)</f>
        <v>20</v>
      </c>
      <c r="G5" s="14">
        <f t="shared" ref="G5:G8" si="0">F5/E5</f>
        <v>2</v>
      </c>
      <c r="H5" s="8">
        <f>SUMIF(Purchases,CONCATENATE(C5,"S"),QtyPurchased)</f>
        <v>0</v>
      </c>
      <c r="I5" s="15">
        <f>SUMIF(Purchases,CONCATENATE(C5,"S"),QtyPurchased)</f>
        <v>0</v>
      </c>
      <c r="J5" s="16">
        <f t="shared" ref="J5:J8" si="1">I5-(G5*H5)</f>
        <v>0</v>
      </c>
      <c r="K5" s="9">
        <f t="shared" ref="K5:K8" si="2">E5-H5</f>
        <v>10</v>
      </c>
      <c r="L5" s="17">
        <f t="shared" ref="L5:L8" si="3">K5*G5</f>
        <v>20</v>
      </c>
    </row>
    <row r="6" spans="3:12" x14ac:dyDescent="0.25">
      <c r="C6" s="6">
        <v>103</v>
      </c>
      <c r="D6" s="6" t="s">
        <v>4</v>
      </c>
      <c r="E6" s="7">
        <f>SUMIF(Purchases,CONCATENATE(C6,"P"),QtyPurchased)</f>
        <v>30</v>
      </c>
      <c r="F6" s="14">
        <f>SUMIF(Purchases,CONCATENATE(C6,"P"),CostofPurchases)</f>
        <v>250</v>
      </c>
      <c r="G6" s="14">
        <f t="shared" si="0"/>
        <v>8.3333333333333339</v>
      </c>
      <c r="H6" s="8">
        <f>SUMIF(Purchases,CONCATENATE(C6,"S"),QtyPurchased)</f>
        <v>0</v>
      </c>
      <c r="I6" s="15">
        <f>SUMIF(Purchases,CONCATENATE(C6,"S"),QtyPurchased)</f>
        <v>0</v>
      </c>
      <c r="J6" s="16">
        <f t="shared" si="1"/>
        <v>0</v>
      </c>
      <c r="K6" s="9">
        <f t="shared" si="2"/>
        <v>30</v>
      </c>
      <c r="L6" s="17">
        <f t="shared" si="3"/>
        <v>250.00000000000003</v>
      </c>
    </row>
    <row r="7" spans="3:12" x14ac:dyDescent="0.25">
      <c r="C7" s="6">
        <v>104</v>
      </c>
      <c r="D7" s="6" t="s">
        <v>5</v>
      </c>
      <c r="E7" s="7">
        <f>SUMIF(Purchases,CONCATENATE(C7,"P"),QtyPurchased)</f>
        <v>15</v>
      </c>
      <c r="F7" s="14">
        <f>SUMIF(Purchases,CONCATENATE(C7,"P"),CostofPurchases)</f>
        <v>60</v>
      </c>
      <c r="G7" s="14">
        <f t="shared" si="0"/>
        <v>4</v>
      </c>
      <c r="H7" s="8">
        <f>SUMIF(Purchases,CONCATENATE(C7,"S"),QtyPurchased)</f>
        <v>0</v>
      </c>
      <c r="I7" s="15">
        <f>SUMIF(Purchases,CONCATENATE(C7,"S"),QtyPurchased)</f>
        <v>0</v>
      </c>
      <c r="J7" s="16">
        <f t="shared" si="1"/>
        <v>0</v>
      </c>
      <c r="K7" s="9">
        <f t="shared" si="2"/>
        <v>15</v>
      </c>
      <c r="L7" s="17">
        <f t="shared" si="3"/>
        <v>60</v>
      </c>
    </row>
    <row r="8" spans="3:12" x14ac:dyDescent="0.25">
      <c r="C8" s="6">
        <v>105</v>
      </c>
      <c r="D8" s="6" t="s">
        <v>6</v>
      </c>
      <c r="E8" s="7">
        <f>SUMIF(Purchases,CONCATENATE(C8,"P"),QtyPurchased)</f>
        <v>150</v>
      </c>
      <c r="F8" s="14">
        <f>SUMIF(Purchases,CONCATENATE(C8,"P"),CostofPurchases)</f>
        <v>175</v>
      </c>
      <c r="G8" s="14">
        <f t="shared" si="0"/>
        <v>1.1666666666666667</v>
      </c>
      <c r="H8" s="8">
        <f>SUMIF(Purchases,CONCATENATE(C8,"S"),QtyPurchased)</f>
        <v>0</v>
      </c>
      <c r="I8" s="15">
        <f>SUMIF(Purchases,CONCATENATE(C8,"S"),QtyPurchased)</f>
        <v>0</v>
      </c>
      <c r="J8" s="16">
        <f t="shared" si="1"/>
        <v>0</v>
      </c>
      <c r="K8" s="9">
        <f t="shared" si="2"/>
        <v>150</v>
      </c>
      <c r="L8" s="17">
        <f t="shared" si="3"/>
        <v>175</v>
      </c>
    </row>
    <row r="9" spans="3:12" x14ac:dyDescent="0.25">
      <c r="C9" s="10" t="s">
        <v>22</v>
      </c>
      <c r="F9" s="18">
        <f>SUM(F4:F8)</f>
        <v>620</v>
      </c>
      <c r="G9" s="18"/>
      <c r="H9" s="18"/>
      <c r="I9" s="18">
        <f t="shared" ref="I9:L9" si="4">SUM(I4:I8)</f>
        <v>0</v>
      </c>
      <c r="J9" s="18">
        <f t="shared" si="4"/>
        <v>0</v>
      </c>
      <c r="K9" s="18"/>
      <c r="L9" s="18">
        <f t="shared" si="4"/>
        <v>620</v>
      </c>
    </row>
    <row r="11" spans="3:12" ht="18.75" x14ac:dyDescent="0.3">
      <c r="C11" s="21" t="s">
        <v>21</v>
      </c>
      <c r="D11" s="22"/>
      <c r="E11" s="22"/>
      <c r="F11" s="22"/>
      <c r="G11" s="22"/>
      <c r="H11" s="22"/>
    </row>
    <row r="12" spans="3:12" x14ac:dyDescent="0.25">
      <c r="C12" s="11" t="s">
        <v>0</v>
      </c>
      <c r="D12" s="11" t="s">
        <v>1</v>
      </c>
      <c r="E12" s="11" t="s">
        <v>16</v>
      </c>
      <c r="F12" s="11" t="s">
        <v>17</v>
      </c>
      <c r="G12" s="11" t="s">
        <v>18</v>
      </c>
      <c r="H12" s="11" t="s">
        <v>19</v>
      </c>
    </row>
    <row r="13" spans="3:12" x14ac:dyDescent="0.25">
      <c r="C13" s="6">
        <v>101</v>
      </c>
      <c r="D13" s="6" t="str">
        <f t="shared" ref="D13:D25" si="5">IF(C13="","",VLOOKUP(C13,Products,2,FALSE))</f>
        <v>Pencils</v>
      </c>
      <c r="E13" s="6" t="s">
        <v>20</v>
      </c>
      <c r="F13" s="12">
        <v>3</v>
      </c>
      <c r="G13" s="6">
        <v>10</v>
      </c>
      <c r="H13" s="13">
        <f>F13*G13</f>
        <v>30</v>
      </c>
      <c r="I13" t="str">
        <f>CONCATENATE(C13,MID(E13,1,1))</f>
        <v>101P</v>
      </c>
    </row>
    <row r="14" spans="3:12" x14ac:dyDescent="0.25">
      <c r="C14" s="6">
        <v>102</v>
      </c>
      <c r="D14" s="6" t="str">
        <f t="shared" si="5"/>
        <v>Pens</v>
      </c>
      <c r="E14" s="6" t="s">
        <v>20</v>
      </c>
      <c r="F14" s="12">
        <v>5</v>
      </c>
      <c r="G14" s="6">
        <v>20</v>
      </c>
      <c r="H14" s="13">
        <f t="shared" ref="H14:H25" si="6">F14*G14</f>
        <v>100</v>
      </c>
      <c r="I14" t="str">
        <f t="shared" ref="I14:I22" si="7">CONCATENATE(C14,MID(E14,1,1))</f>
        <v>102P</v>
      </c>
    </row>
    <row r="15" spans="3:12" x14ac:dyDescent="0.25">
      <c r="C15" s="6">
        <v>103</v>
      </c>
      <c r="D15" s="6" t="str">
        <f t="shared" si="5"/>
        <v>Paper</v>
      </c>
      <c r="E15" s="6" t="s">
        <v>20</v>
      </c>
      <c r="F15" s="12">
        <v>10</v>
      </c>
      <c r="G15" s="6">
        <v>40</v>
      </c>
      <c r="H15" s="13">
        <f t="shared" si="6"/>
        <v>400</v>
      </c>
      <c r="I15" t="str">
        <f t="shared" si="7"/>
        <v>103P</v>
      </c>
    </row>
    <row r="16" spans="3:12" x14ac:dyDescent="0.25">
      <c r="C16" s="6">
        <v>104</v>
      </c>
      <c r="D16" s="6" t="str">
        <f t="shared" si="5"/>
        <v>Gluesticks</v>
      </c>
      <c r="E16" s="6" t="s">
        <v>20</v>
      </c>
      <c r="F16" s="12">
        <v>4.5</v>
      </c>
      <c r="G16" s="6">
        <v>20</v>
      </c>
      <c r="H16" s="13">
        <f t="shared" si="6"/>
        <v>90</v>
      </c>
      <c r="I16" t="str">
        <f t="shared" si="7"/>
        <v>104P</v>
      </c>
    </row>
    <row r="17" spans="3:9" x14ac:dyDescent="0.25">
      <c r="C17" s="6">
        <v>105</v>
      </c>
      <c r="D17" s="6" t="str">
        <f t="shared" si="5"/>
        <v>Paperclips</v>
      </c>
      <c r="E17" s="6" t="s">
        <v>20</v>
      </c>
      <c r="F17" s="12">
        <v>0.75</v>
      </c>
      <c r="G17" s="6">
        <v>100</v>
      </c>
      <c r="H17" s="13">
        <f t="shared" si="6"/>
        <v>75</v>
      </c>
      <c r="I17" t="str">
        <f t="shared" si="7"/>
        <v>105P</v>
      </c>
    </row>
    <row r="18" spans="3:9" x14ac:dyDescent="0.25">
      <c r="C18" s="6">
        <v>104</v>
      </c>
      <c r="D18" s="6" t="str">
        <f t="shared" si="5"/>
        <v>Gluesticks</v>
      </c>
      <c r="E18" s="6" t="s">
        <v>20</v>
      </c>
      <c r="F18" s="12">
        <v>6</v>
      </c>
      <c r="G18" s="6">
        <v>-5</v>
      </c>
      <c r="H18" s="13">
        <f t="shared" si="6"/>
        <v>-30</v>
      </c>
      <c r="I18" t="str">
        <f t="shared" si="7"/>
        <v>104P</v>
      </c>
    </row>
    <row r="19" spans="3:9" x14ac:dyDescent="0.25">
      <c r="C19" s="6">
        <v>105</v>
      </c>
      <c r="D19" s="6" t="str">
        <f t="shared" si="5"/>
        <v>Paperclips</v>
      </c>
      <c r="E19" s="6" t="s">
        <v>20</v>
      </c>
      <c r="F19" s="12">
        <v>2</v>
      </c>
      <c r="G19" s="6">
        <v>50</v>
      </c>
      <c r="H19" s="13">
        <f t="shared" si="6"/>
        <v>100</v>
      </c>
      <c r="I19" t="str">
        <f t="shared" si="7"/>
        <v>105P</v>
      </c>
    </row>
    <row r="20" spans="3:9" x14ac:dyDescent="0.25">
      <c r="C20" s="6">
        <v>101</v>
      </c>
      <c r="D20" s="6" t="str">
        <f t="shared" si="5"/>
        <v>Pencils</v>
      </c>
      <c r="E20" s="6" t="s">
        <v>20</v>
      </c>
      <c r="F20" s="12">
        <v>5</v>
      </c>
      <c r="G20" s="6">
        <v>-3</v>
      </c>
      <c r="H20" s="13">
        <f t="shared" si="6"/>
        <v>-15</v>
      </c>
      <c r="I20" t="str">
        <f t="shared" si="7"/>
        <v>101P</v>
      </c>
    </row>
    <row r="21" spans="3:9" x14ac:dyDescent="0.25">
      <c r="C21" s="6">
        <v>102</v>
      </c>
      <c r="D21" s="6" t="str">
        <f t="shared" si="5"/>
        <v>Pens</v>
      </c>
      <c r="E21" s="6" t="s">
        <v>20</v>
      </c>
      <c r="F21" s="12">
        <v>8</v>
      </c>
      <c r="G21" s="6">
        <v>-10</v>
      </c>
      <c r="H21" s="13">
        <f t="shared" si="6"/>
        <v>-80</v>
      </c>
      <c r="I21" t="str">
        <f t="shared" si="7"/>
        <v>102P</v>
      </c>
    </row>
    <row r="22" spans="3:9" x14ac:dyDescent="0.25">
      <c r="C22" s="6">
        <v>103</v>
      </c>
      <c r="D22" s="6" t="str">
        <f t="shared" si="5"/>
        <v>Paper</v>
      </c>
      <c r="E22" s="6" t="s">
        <v>20</v>
      </c>
      <c r="F22" s="12">
        <v>15</v>
      </c>
      <c r="G22" s="6">
        <v>-10</v>
      </c>
      <c r="H22" s="13">
        <f t="shared" si="6"/>
        <v>-150</v>
      </c>
      <c r="I22" t="str">
        <f t="shared" si="7"/>
        <v>103P</v>
      </c>
    </row>
    <row r="23" spans="3:9" x14ac:dyDescent="0.25">
      <c r="C23" s="6">
        <v>101</v>
      </c>
      <c r="D23" s="6" t="str">
        <f t="shared" si="5"/>
        <v>Pencils</v>
      </c>
      <c r="E23" s="6" t="s">
        <v>20</v>
      </c>
      <c r="F23" s="12">
        <v>10</v>
      </c>
      <c r="G23" s="6">
        <v>10</v>
      </c>
      <c r="H23" s="13">
        <f>F23*G23</f>
        <v>100</v>
      </c>
      <c r="I23" t="str">
        <f>CONCATENATE(C23,MID(E23,1,1))</f>
        <v>101P</v>
      </c>
    </row>
    <row r="24" spans="3:9" x14ac:dyDescent="0.25">
      <c r="C24" s="6"/>
      <c r="D24" s="6" t="str">
        <f t="shared" si="5"/>
        <v/>
      </c>
      <c r="E24" s="6"/>
      <c r="F24" s="12"/>
      <c r="G24" s="6"/>
      <c r="H24" s="13">
        <f t="shared" si="6"/>
        <v>0</v>
      </c>
    </row>
    <row r="25" spans="3:9" x14ac:dyDescent="0.25">
      <c r="C25" s="6"/>
      <c r="D25" s="6" t="str">
        <f t="shared" si="5"/>
        <v/>
      </c>
      <c r="E25" s="6"/>
      <c r="F25" s="12"/>
      <c r="G25" s="6"/>
      <c r="H25" s="13">
        <f t="shared" si="6"/>
        <v>0</v>
      </c>
    </row>
  </sheetData>
  <mergeCells count="2">
    <mergeCell ref="C2:L2"/>
    <mergeCell ref="C11:H11"/>
  </mergeCells>
  <dataValidations disablePrompts="1" count="1">
    <dataValidation type="list" allowBlank="1" showInputMessage="1" showErrorMessage="1" sqref="E13:E25" xr:uid="{B6C8559E-4A1E-42A1-A0CA-626EED595D3A}">
      <mc:AlternateContent xmlns:x12ac="http://schemas.microsoft.com/office/spreadsheetml/2011/1/ac" xmlns:mc="http://schemas.openxmlformats.org/markup-compatibility/2006">
        <mc:Choice Requires="x12ac">
          <x12ac:list>"Purchases,Sales"</x12ac:list>
        </mc:Choice>
        <mc:Fallback>
          <formula1>"Purchases,Sales"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4</vt:i4>
      </vt:variant>
    </vt:vector>
  </HeadingPairs>
  <TitlesOfParts>
    <vt:vector size="5" baseType="lpstr">
      <vt:lpstr>Φύλλο1</vt:lpstr>
      <vt:lpstr>CostofPurchases</vt:lpstr>
      <vt:lpstr>Products</vt:lpstr>
      <vt:lpstr>Purchases</vt:lpstr>
      <vt:lpstr>QtyPurchased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ΒΑΣΙΛΑΚΟΠΟΥΛΟΣ ΠΑΝΑΓΙΩΤΗΣ</cp:lastModifiedBy>
  <dcterms:created xsi:type="dcterms:W3CDTF">2023-08-28T16:49:50Z</dcterms:created>
  <dcterms:modified xsi:type="dcterms:W3CDTF">2023-09-27T16:47:42Z</dcterms:modified>
</cp:coreProperties>
</file>