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_science\coursera guided projects\excel\"/>
    </mc:Choice>
  </mc:AlternateContent>
  <xr:revisionPtr revIDLastSave="0" documentId="13_ncr:1_{94EBCA10-C18B-421F-87CD-2E918E828591}" xr6:coauthVersionLast="47" xr6:coauthVersionMax="47" xr10:uidLastSave="{00000000-0000-0000-0000-000000000000}"/>
  <bookViews>
    <workbookView xWindow="-120" yWindow="-120" windowWidth="24240" windowHeight="13140" activeTab="1" xr2:uid="{EB904B44-E23D-4AB0-9F0D-DA5E2F51BF19}"/>
  </bookViews>
  <sheets>
    <sheet name="Employees" sheetId="1" r:id="rId1"/>
    <sheet name="Inventory" sheetId="2" r:id="rId2"/>
  </sheets>
  <definedNames>
    <definedName name="_xlnm._FilterDatabase" localSheetId="1" hidden="1">Inventory!$C$11:$I$17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1" l="1"/>
  <c r="C11" i="1"/>
  <c r="C7" i="1"/>
  <c r="H17" i="2"/>
  <c r="F9" i="2"/>
  <c r="G12" i="2"/>
  <c r="H15" i="2"/>
  <c r="I15" i="2" s="1"/>
  <c r="G15" i="2"/>
  <c r="I17" i="2"/>
  <c r="G17" i="2"/>
  <c r="H12" i="2"/>
  <c r="I12" i="2" s="1"/>
  <c r="H16" i="2"/>
  <c r="I16" i="2" s="1"/>
  <c r="G16" i="2"/>
  <c r="H14" i="2"/>
  <c r="I14" i="2" s="1"/>
  <c r="G14" i="2"/>
  <c r="H13" i="2"/>
  <c r="G13" i="2"/>
  <c r="C12" i="1"/>
  <c r="C8" i="1"/>
  <c r="G9" i="2" l="1"/>
  <c r="H9" i="2"/>
  <c r="I13" i="2"/>
  <c r="I9" i="2" l="1"/>
  <c r="J12" i="2" a="1"/>
  <c r="J1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<sst xmlns="http://schemas.openxmlformats.org/spreadsheetml/2006/main" count="44" uniqueCount="35">
  <si>
    <t>Name</t>
  </si>
  <si>
    <t>Start Date</t>
  </si>
  <si>
    <t>Salary</t>
  </si>
  <si>
    <t>Position</t>
  </si>
  <si>
    <t>End Date</t>
  </si>
  <si>
    <t>Edward Falzon</t>
  </si>
  <si>
    <t>Sales</t>
  </si>
  <si>
    <t>Sally Albright</t>
  </si>
  <si>
    <t>Morgan Freeman</t>
  </si>
  <si>
    <t>CEO</t>
  </si>
  <si>
    <t>Linus Torvalds</t>
  </si>
  <si>
    <t>IT Support</t>
  </si>
  <si>
    <t>JaneHopper</t>
  </si>
  <si>
    <t>TOTAL</t>
  </si>
  <si>
    <t>AVERAGE</t>
  </si>
  <si>
    <t>MONTHLY</t>
  </si>
  <si>
    <t>MAX</t>
  </si>
  <si>
    <t>MIN</t>
  </si>
  <si>
    <t>1 USD=</t>
  </si>
  <si>
    <t>Product Name</t>
  </si>
  <si>
    <t>Qty</t>
  </si>
  <si>
    <t>Cost</t>
  </si>
  <si>
    <t>Sale</t>
  </si>
  <si>
    <t>Sale GBP</t>
  </si>
  <si>
    <t>$ Inv</t>
  </si>
  <si>
    <t>GBP inv</t>
  </si>
  <si>
    <t>Iron</t>
  </si>
  <si>
    <t>Ironing board</t>
  </si>
  <si>
    <t>Pillow</t>
  </si>
  <si>
    <t>Dek</t>
  </si>
  <si>
    <t>Mug</t>
  </si>
  <si>
    <t>Kettle</t>
  </si>
  <si>
    <t>averages</t>
  </si>
  <si>
    <t>Totals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</si>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</sst>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* #,##0.00\ &quot;€&quot;_-;\-* #,##0.00\ &quot;€&quot;_-;_-* &quot;-&quot;??\ &quot;€&quot;_-;_-@_-"/>
    <numFmt numFmtId="164" formatCode="#,##0\ &quot;€&quot;"/>
    <numFmt numFmtId="165" formatCode="[$-408]d\-mmm\-yy;@"/>
    <numFmt numFmtId="166" formatCode="_-* #,##0.0\ [$€-408]_-;\-* #,##0.0\ [$€-408]_-;_-* &quot;-&quot;??\ [$€-408]_-;_-@_-"/>
    <numFmt numFmtId="167" formatCode="#,##0.00\ &quot;€&quot;"/>
  </numFmts>
  <fonts count="5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color theme="4"/>
      <name val="Calibri"/>
      <family val="2"/>
      <charset val="161"/>
      <scheme val="minor"/>
    </font>
    <font>
      <b/>
      <sz val="11"/>
      <color theme="9" tint="-0.249977111117893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3" fillId="2" borderId="1" xfId="0" applyFont="1" applyFill="1" applyBorder="1" applyAlignment="1">
      <alignment horizontal="center"/>
    </xf>
    <xf numFmtId="14" fontId="3" fillId="2" borderId="1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65" fontId="0" fillId="0" borderId="0" xfId="0" applyNumberFormat="1"/>
    <xf numFmtId="164" fontId="0" fillId="0" borderId="0" xfId="0" applyNumberFormat="1"/>
    <xf numFmtId="14" fontId="0" fillId="0" borderId="0" xfId="0" applyNumberFormat="1"/>
    <xf numFmtId="1" fontId="0" fillId="0" borderId="0" xfId="0" applyNumberFormat="1"/>
    <xf numFmtId="166" fontId="0" fillId="0" borderId="0" xfId="1" applyNumberFormat="1" applyFont="1" applyAlignment="1">
      <alignment horizontal="right"/>
    </xf>
    <xf numFmtId="2" fontId="0" fillId="0" borderId="0" xfId="0" applyNumberFormat="1" applyAlignment="1">
      <alignment horizontal="left"/>
    </xf>
    <xf numFmtId="0" fontId="4" fillId="3" borderId="1" xfId="0" applyFont="1" applyFill="1" applyBorder="1" applyAlignment="1">
      <alignment horizontal="center"/>
    </xf>
    <xf numFmtId="1" fontId="4" fillId="3" borderId="1" xfId="0" applyNumberFormat="1" applyFont="1" applyFill="1" applyBorder="1" applyAlignment="1">
      <alignment horizontal="center"/>
    </xf>
    <xf numFmtId="166" fontId="4" fillId="3" borderId="1" xfId="1" applyNumberFormat="1" applyFont="1" applyFill="1" applyBorder="1" applyAlignment="1">
      <alignment horizontal="center"/>
    </xf>
    <xf numFmtId="167" fontId="4" fillId="3" borderId="1" xfId="0" applyNumberFormat="1" applyFont="1" applyFill="1" applyBorder="1" applyAlignment="1">
      <alignment horizontal="center"/>
    </xf>
    <xf numFmtId="167" fontId="0" fillId="0" borderId="0" xfId="1" applyNumberFormat="1" applyFont="1" applyAlignment="1">
      <alignment horizontal="right"/>
    </xf>
    <xf numFmtId="167" fontId="0" fillId="0" borderId="0" xfId="0" applyNumberFormat="1" applyAlignment="1">
      <alignment horizontal="right"/>
    </xf>
    <xf numFmtId="164" fontId="2" fillId="0" borderId="0" xfId="0" applyNumberFormat="1" applyFont="1"/>
    <xf numFmtId="167" fontId="2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67" fontId="0" fillId="0" borderId="0" xfId="0" applyNumberFormat="1"/>
  </cellXfs>
  <cellStyles count="2">
    <cellStyle name="Κανονικό" xfId="0" builtinId="0"/>
    <cellStyle name="Νομισματική μονάδα" xfId="1" builtinId="4"/>
  </cellStyles>
  <dxfs count="1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1AAF6-3CAB-41BD-B1E8-B60D2ED44047}">
  <sheetPr>
    <tabColor theme="8" tint="-0.249977111117893"/>
  </sheetPr>
  <dimension ref="A1:E12"/>
  <sheetViews>
    <sheetView workbookViewId="0"/>
  </sheetViews>
  <sheetFormatPr defaultRowHeight="15" x14ac:dyDescent="0.25"/>
  <cols>
    <col min="1" max="1" width="16.140625" bestFit="1" customWidth="1"/>
    <col min="2" max="2" width="11.85546875" style="6" bestFit="1" customWidth="1"/>
    <col min="3" max="3" width="10" style="5" customWidth="1"/>
    <col min="4" max="4" width="10" bestFit="1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</row>
    <row r="2" spans="1:5" x14ac:dyDescent="0.25">
      <c r="A2" t="s">
        <v>8</v>
      </c>
      <c r="B2" s="4">
        <v>44664</v>
      </c>
      <c r="C2" s="5">
        <v>11000</v>
      </c>
      <c r="D2" t="s">
        <v>9</v>
      </c>
    </row>
    <row r="3" spans="1:5" x14ac:dyDescent="0.25">
      <c r="A3" t="s">
        <v>10</v>
      </c>
      <c r="B3" s="4">
        <v>44557</v>
      </c>
      <c r="C3" s="5">
        <v>9000</v>
      </c>
      <c r="D3" t="s">
        <v>11</v>
      </c>
    </row>
    <row r="4" spans="1:5" x14ac:dyDescent="0.25">
      <c r="A4" t="s">
        <v>12</v>
      </c>
      <c r="B4" s="4">
        <v>45211</v>
      </c>
      <c r="C4" s="5">
        <v>11000</v>
      </c>
      <c r="D4" t="s">
        <v>6</v>
      </c>
    </row>
    <row r="5" spans="1:5" x14ac:dyDescent="0.25">
      <c r="A5" t="s">
        <v>5</v>
      </c>
      <c r="B5" s="4">
        <v>44938</v>
      </c>
      <c r="C5" s="5">
        <v>12000</v>
      </c>
      <c r="D5" t="s">
        <v>6</v>
      </c>
    </row>
    <row r="6" spans="1:5" x14ac:dyDescent="0.25">
      <c r="A6" t="s">
        <v>7</v>
      </c>
      <c r="B6" s="4">
        <v>45093</v>
      </c>
      <c r="C6" s="5">
        <v>15000</v>
      </c>
      <c r="D6" t="s">
        <v>6</v>
      </c>
    </row>
    <row r="7" spans="1:5" x14ac:dyDescent="0.25">
      <c r="B7" s="6" t="s">
        <v>15</v>
      </c>
      <c r="C7" s="5">
        <f>C5/12</f>
        <v>1000</v>
      </c>
    </row>
    <row r="8" spans="1:5" x14ac:dyDescent="0.25">
      <c r="B8" s="6" t="s">
        <v>14</v>
      </c>
      <c r="C8" s="5">
        <f>AVERAGE(C2:C6)</f>
        <v>11600</v>
      </c>
    </row>
    <row r="9" spans="1:5" x14ac:dyDescent="0.25">
      <c r="B9" s="6" t="s">
        <v>13</v>
      </c>
      <c r="C9" s="5">
        <f>SUM(C1:C6)</f>
        <v>58000</v>
      </c>
    </row>
    <row r="11" spans="1:5" x14ac:dyDescent="0.25">
      <c r="B11" s="6" t="s">
        <v>16</v>
      </c>
      <c r="C11" s="5">
        <f>MAX(C2:C6)</f>
        <v>15000</v>
      </c>
    </row>
    <row r="12" spans="1:5" x14ac:dyDescent="0.25">
      <c r="B12" s="6" t="s">
        <v>17</v>
      </c>
      <c r="C12" s="5">
        <f>MIN(C2:C6)</f>
        <v>9000</v>
      </c>
    </row>
  </sheetData>
  <sortState xmlns:xlrd2="http://schemas.microsoft.com/office/spreadsheetml/2017/richdata2" ref="A2:D6">
    <sortCondition ref="D2:D6"/>
    <sortCondition ref="C2:C6"/>
  </sortState>
  <conditionalFormatting sqref="C2:C6">
    <cfRule type="cellIs" dxfId="12" priority="1" operator="equal">
      <formula>MIN($C$2:$C$6)</formula>
    </cfRule>
    <cfRule type="cellIs" dxfId="11" priority="2" operator="greaterThan">
      <formula>$C$3</formula>
    </cfRule>
    <cfRule type="cellIs" dxfId="10" priority="3" operator="greaterThan">
      <formula>14500</formula>
    </cfRule>
    <cfRule type="colorScale" priority="4">
      <colorScale>
        <cfvo type="min"/>
        <cfvo type="num" val="&quot;max($C$2:$C$6)&quot;"/>
        <color rgb="FFFF7128"/>
        <color rgb="FFFFEF9C"/>
      </colorScale>
    </cfRule>
    <cfRule type="duplicateValues" dxfId="9" priority="5"/>
    <cfRule type="cellIs" dxfId="8" priority="7" operator="greaterThan">
      <formula>"&gt;$C$8"</formula>
    </cfRule>
    <cfRule type="cellIs" dxfId="7" priority="8" operator="greaterThan">
      <formula>$C$8</formula>
    </cfRule>
    <cfRule type="cellIs" dxfId="6" priority="10" operator="greaterThan">
      <formula>"$C$8 €"</formula>
    </cfRule>
    <cfRule type="cellIs" dxfId="5" priority="11" operator="greaterThan">
      <formula>10000</formula>
    </cfRule>
  </conditionalFormatting>
  <conditionalFormatting sqref="D6">
    <cfRule type="cellIs" dxfId="4" priority="6" operator="equal">
      <formula>MAX($C$2:$C$6)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47D69-FBC4-4166-8164-DC2EBE21717B}">
  <sheetPr>
    <tabColor theme="9" tint="-0.499984740745262"/>
  </sheetPr>
  <dimension ref="B6:P21"/>
  <sheetViews>
    <sheetView tabSelected="1" topLeftCell="A4" workbookViewId="0">
      <selection activeCell="F17" sqref="F17"/>
    </sheetView>
  </sheetViews>
  <sheetFormatPr defaultRowHeight="15" x14ac:dyDescent="0.25"/>
  <cols>
    <col min="1" max="1" width="13.7109375" bestFit="1" customWidth="1"/>
    <col min="2" max="2" width="11" style="7" bestFit="1" customWidth="1"/>
    <col min="3" max="3" width="13.7109375" style="8" bestFit="1" customWidth="1"/>
    <col min="4" max="4" width="11.5703125" style="15" bestFit="1" customWidth="1"/>
    <col min="5" max="5" width="9.5703125" customWidth="1"/>
    <col min="9" max="9" width="10.5703125" bestFit="1" customWidth="1"/>
    <col min="10" max="10" width="13.7109375" bestFit="1" customWidth="1"/>
    <col min="16" max="16" width="11" bestFit="1" customWidth="1"/>
  </cols>
  <sheetData>
    <row r="6" spans="3:16" x14ac:dyDescent="0.25">
      <c r="H6" s="8" t="s">
        <v>18</v>
      </c>
      <c r="I6" s="9">
        <v>0.84475</v>
      </c>
    </row>
    <row r="8" spans="3:16" x14ac:dyDescent="0.25">
      <c r="F8" t="s">
        <v>32</v>
      </c>
      <c r="H8" t="s">
        <v>33</v>
      </c>
    </row>
    <row r="9" spans="3:16" x14ac:dyDescent="0.25">
      <c r="F9" s="19">
        <f>AVERAGE(F12:F17)</f>
        <v>54.15</v>
      </c>
      <c r="G9" s="19">
        <f>AVERAGE(G12:G17)</f>
        <v>45.743212499999998</v>
      </c>
      <c r="H9" s="5">
        <f>SUM(H12:H17)</f>
        <v>86363.430000000008</v>
      </c>
      <c r="I9" s="19">
        <f>SUM(I12:I17)</f>
        <v>72955.507492500023</v>
      </c>
      <c r="J9" t="s">
        <v>34</v>
      </c>
      <c r="K9">
        <v>1200</v>
      </c>
      <c r="L9" s="14">
        <v>60</v>
      </c>
    </row>
    <row r="11" spans="3:16" x14ac:dyDescent="0.25">
      <c r="C11" s="10" t="s">
        <v>19</v>
      </c>
      <c r="D11" s="11" t="s">
        <v>20</v>
      </c>
      <c r="E11" s="12" t="s">
        <v>21</v>
      </c>
      <c r="F11" s="13" t="s">
        <v>22</v>
      </c>
      <c r="G11" s="13" t="s">
        <v>23</v>
      </c>
      <c r="H11" s="10" t="s">
        <v>24</v>
      </c>
      <c r="I11" s="10" t="s">
        <v>25</v>
      </c>
      <c r="J11" s="10" t="s">
        <v>19</v>
      </c>
      <c r="K11" s="11" t="s">
        <v>20</v>
      </c>
      <c r="L11" s="12" t="s">
        <v>21</v>
      </c>
      <c r="M11" s="13" t="s">
        <v>22</v>
      </c>
      <c r="N11" s="13" t="s">
        <v>23</v>
      </c>
      <c r="O11" s="10" t="s">
        <v>24</v>
      </c>
      <c r="P11" s="10" t="s">
        <v>25</v>
      </c>
    </row>
    <row r="12" spans="3:16" x14ac:dyDescent="0.25">
      <c r="C12" t="s">
        <v>29</v>
      </c>
      <c r="D12" s="7">
        <v>1001</v>
      </c>
      <c r="E12" s="14">
        <v>78.430000000000007</v>
      </c>
      <c r="F12" s="15">
        <v>172</v>
      </c>
      <c r="G12" s="15">
        <f>F12*I$6</f>
        <v>145.297</v>
      </c>
      <c r="H12" s="5">
        <f t="shared" ref="H12:H17" si="0">D12*E12</f>
        <v>78508.430000000008</v>
      </c>
      <c r="I12" s="15">
        <f t="shared" ref="I12:I17" si="1">H12*$I$6</f>
        <v>66319.996242500012</v>
      </c>
      <c r="J12" t="str" cm="1">
        <f t="array" ref="J12:P15">_xlfn._xlws.FILTER(C12:I17,(D12:D17&lt;K9)*(E12:E17&lt;L9))</f>
        <v>Iron</v>
      </c>
      <c r="K12" s="7">
        <v>100</v>
      </c>
      <c r="L12" s="14">
        <v>17.5</v>
      </c>
      <c r="M12" s="15">
        <v>67.75</v>
      </c>
      <c r="N12" s="15">
        <v>57.231812499999997</v>
      </c>
      <c r="O12" s="5">
        <v>1750</v>
      </c>
      <c r="P12" s="15">
        <v>1478.3125</v>
      </c>
    </row>
    <row r="13" spans="3:16" x14ac:dyDescent="0.25">
      <c r="C13" t="s">
        <v>26</v>
      </c>
      <c r="D13" s="7">
        <v>100</v>
      </c>
      <c r="E13" s="14">
        <v>17.5</v>
      </c>
      <c r="F13" s="15">
        <v>67.75</v>
      </c>
      <c r="G13" s="15">
        <f>F13*$I$6</f>
        <v>57.231812499999997</v>
      </c>
      <c r="H13" s="5">
        <f t="shared" si="0"/>
        <v>1750</v>
      </c>
      <c r="I13" s="15">
        <f t="shared" si="1"/>
        <v>1478.3125</v>
      </c>
      <c r="J13" t="str">
        <v>Ironing board</v>
      </c>
      <c r="K13" s="7">
        <v>175</v>
      </c>
      <c r="L13" s="14">
        <v>12.8</v>
      </c>
      <c r="M13" s="15">
        <v>29.95</v>
      </c>
      <c r="N13" s="15">
        <v>25.300262499999999</v>
      </c>
      <c r="O13" s="5">
        <v>2240</v>
      </c>
      <c r="P13" s="15">
        <v>1892.24</v>
      </c>
    </row>
    <row r="14" spans="3:16" x14ac:dyDescent="0.25">
      <c r="C14" t="s">
        <v>27</v>
      </c>
      <c r="D14" s="7">
        <v>175</v>
      </c>
      <c r="E14" s="14">
        <v>12.8</v>
      </c>
      <c r="F14" s="15">
        <v>29.95</v>
      </c>
      <c r="G14" s="15">
        <f>F14*I$6</f>
        <v>25.300262499999999</v>
      </c>
      <c r="H14" s="5">
        <f t="shared" si="0"/>
        <v>2240</v>
      </c>
      <c r="I14" s="15">
        <f t="shared" si="1"/>
        <v>1892.24</v>
      </c>
      <c r="J14" t="str">
        <v>Kettle</v>
      </c>
      <c r="K14" s="7">
        <v>50</v>
      </c>
      <c r="L14" s="14">
        <v>9.35</v>
      </c>
      <c r="M14" s="15">
        <v>25.25</v>
      </c>
      <c r="N14" s="15">
        <v>21.3299375</v>
      </c>
      <c r="O14" s="5">
        <v>467.5</v>
      </c>
      <c r="P14" s="15">
        <v>394.92062499999997</v>
      </c>
    </row>
    <row r="15" spans="3:16" x14ac:dyDescent="0.25">
      <c r="C15" t="s">
        <v>31</v>
      </c>
      <c r="D15" s="7">
        <v>50</v>
      </c>
      <c r="E15" s="14">
        <v>9.35</v>
      </c>
      <c r="F15" s="15">
        <v>25.25</v>
      </c>
      <c r="G15" s="15">
        <f>F15*I$6</f>
        <v>21.3299375</v>
      </c>
      <c r="H15" s="5">
        <f t="shared" si="0"/>
        <v>467.5</v>
      </c>
      <c r="I15" s="15">
        <f t="shared" si="1"/>
        <v>394.92062499999997</v>
      </c>
      <c r="J15" t="str">
        <v>Pillow</v>
      </c>
      <c r="K15" s="7">
        <v>150</v>
      </c>
      <c r="L15" s="14">
        <v>5.15</v>
      </c>
      <c r="M15" s="15">
        <v>21</v>
      </c>
      <c r="N15" s="15">
        <v>17.739750000000001</v>
      </c>
      <c r="O15" s="5">
        <v>772.5</v>
      </c>
      <c r="P15" s="15">
        <v>652.56937500000004</v>
      </c>
    </row>
    <row r="16" spans="3:16" x14ac:dyDescent="0.25">
      <c r="C16" t="s">
        <v>28</v>
      </c>
      <c r="D16" s="7">
        <v>150</v>
      </c>
      <c r="E16" s="14">
        <v>5.15</v>
      </c>
      <c r="F16" s="15">
        <v>21</v>
      </c>
      <c r="G16" s="15">
        <f>F16*I$6</f>
        <v>17.739750000000001</v>
      </c>
      <c r="H16" s="5">
        <f t="shared" si="0"/>
        <v>772.5</v>
      </c>
      <c r="I16" s="15">
        <f t="shared" si="1"/>
        <v>652.56937500000004</v>
      </c>
    </row>
    <row r="17" spans="3:9" x14ac:dyDescent="0.25">
      <c r="C17" t="s">
        <v>30</v>
      </c>
      <c r="D17" s="7">
        <v>1500</v>
      </c>
      <c r="E17" s="14">
        <v>1.75</v>
      </c>
      <c r="F17" s="15">
        <v>8.9499999999999993</v>
      </c>
      <c r="G17" s="15">
        <f>F17*I$6</f>
        <v>7.5605124999999997</v>
      </c>
      <c r="H17" s="5">
        <f t="shared" si="0"/>
        <v>2625</v>
      </c>
      <c r="I17" s="15">
        <f t="shared" si="1"/>
        <v>2217.46875</v>
      </c>
    </row>
    <row r="18" spans="3:9" x14ac:dyDescent="0.25">
      <c r="C18"/>
      <c r="D18" s="7"/>
      <c r="E18" s="8"/>
      <c r="G18" s="15"/>
      <c r="H18" s="16"/>
      <c r="I18" s="17"/>
    </row>
    <row r="19" spans="3:9" x14ac:dyDescent="0.25">
      <c r="C19"/>
      <c r="D19" s="7"/>
      <c r="E19" s="8"/>
      <c r="F19" s="15"/>
      <c r="G19" s="18"/>
      <c r="H19" s="5"/>
      <c r="I19" s="15"/>
    </row>
    <row r="20" spans="3:9" x14ac:dyDescent="0.25">
      <c r="C20"/>
      <c r="D20" s="7"/>
      <c r="E20" s="8"/>
      <c r="F20" s="15"/>
      <c r="G20" s="18"/>
      <c r="H20" s="5"/>
      <c r="I20" s="15"/>
    </row>
    <row r="21" spans="3:9" x14ac:dyDescent="0.25">
      <c r="F21" s="19"/>
      <c r="G21" s="15"/>
    </row>
  </sheetData>
  <autoFilter ref="C11:I17" xr:uid="{0CD47D69-FBC4-4166-8164-DC2EBE21717B}"/>
  <sortState xmlns:xlrd2="http://schemas.microsoft.com/office/spreadsheetml/2017/richdata2" ref="C12:I17">
    <sortCondition descending="1" ref="E12:E17"/>
    <sortCondition ref="H12:H17"/>
  </sortState>
  <conditionalFormatting sqref="D12:D17">
    <cfRule type="cellIs" dxfId="3" priority="3" operator="lessThan">
      <formula>100</formula>
    </cfRule>
    <cfRule type="cellIs" dxfId="2" priority="4" operator="greaterThan">
      <formula>1000</formula>
    </cfRule>
  </conditionalFormatting>
  <conditionalFormatting sqref="K12:K15">
    <cfRule type="cellIs" dxfId="1" priority="1" operator="lessThan">
      <formula>100</formula>
    </cfRule>
    <cfRule type="cellIs" dxfId="0" priority="2" operator="greaterThan">
      <formula>1000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Employees</vt:lpstr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ΒΑΣΙΛΑΚΟΠΟΥΛΟΣ ΠΑΝΑΓΙΩΤΗΣ</cp:lastModifiedBy>
  <dcterms:created xsi:type="dcterms:W3CDTF">2023-05-19T13:41:28Z</dcterms:created>
  <dcterms:modified xsi:type="dcterms:W3CDTF">2023-09-27T16:10:31Z</dcterms:modified>
</cp:coreProperties>
</file>