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5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バレー分析ファイル解説付\"/>
    </mc:Choice>
  </mc:AlternateContent>
  <xr:revisionPtr revIDLastSave="0" documentId="13_ncr:1_{24C25314-5E93-4829-A254-E232EAFC1C00}" xr6:coauthVersionLast="47" xr6:coauthVersionMax="47" xr10:uidLastSave="{00000000-0000-0000-0000-000000000000}"/>
  <bookViews>
    <workbookView xWindow="-108" yWindow="-108" windowWidth="23256" windowHeight="12456" firstSheet="4" activeTab="7" xr2:uid="{1FE195F7-3946-494D-81A4-3189989DE827}"/>
  </bookViews>
  <sheets>
    <sheet name="Set (5)" sheetId="39" r:id="rId1"/>
    <sheet name="Set (4)" sheetId="38" r:id="rId2"/>
    <sheet name="Set (3)" sheetId="37" r:id="rId3"/>
    <sheet name="Set (2)" sheetId="36" r:id="rId4"/>
    <sheet name="Set (1)" sheetId="6" r:id="rId5"/>
    <sheet name="score sheet (5)" sheetId="35" r:id="rId6"/>
    <sheet name="score sheet (4)" sheetId="34" r:id="rId7"/>
    <sheet name="score sheet (3)" sheetId="33" r:id="rId8"/>
    <sheet name="score sheet (2)" sheetId="32" r:id="rId9"/>
    <sheet name="score sheet (1)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39" l="1"/>
  <c r="P16" i="39"/>
  <c r="O16" i="39"/>
  <c r="N16" i="39"/>
  <c r="M16" i="39"/>
  <c r="L16" i="39"/>
  <c r="K16" i="39"/>
  <c r="J16" i="39"/>
  <c r="I16" i="39"/>
  <c r="H16" i="39"/>
  <c r="G16" i="39"/>
  <c r="F16" i="39"/>
  <c r="E16" i="39"/>
  <c r="D16" i="39"/>
  <c r="T5" i="39"/>
  <c r="P5" i="39"/>
  <c r="O5" i="39"/>
  <c r="N5" i="39"/>
  <c r="M5" i="39"/>
  <c r="L5" i="39"/>
  <c r="K5" i="39"/>
  <c r="J5" i="39"/>
  <c r="I5" i="39"/>
  <c r="H5" i="39"/>
  <c r="G5" i="39"/>
  <c r="F5" i="39"/>
  <c r="F13" i="39" s="1"/>
  <c r="E5" i="39"/>
  <c r="E13" i="39" s="1"/>
  <c r="D5" i="39"/>
  <c r="D13" i="39" s="1"/>
  <c r="E2" i="39"/>
  <c r="D2" i="39"/>
  <c r="E1" i="39"/>
  <c r="D1" i="39"/>
  <c r="C3" i="39" s="1"/>
  <c r="D5" i="37"/>
  <c r="D13" i="37" s="1"/>
  <c r="T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T5" i="37"/>
  <c r="P5" i="37"/>
  <c r="O5" i="37"/>
  <c r="N5" i="37"/>
  <c r="M5" i="37"/>
  <c r="L5" i="37"/>
  <c r="K5" i="37"/>
  <c r="J5" i="37"/>
  <c r="I5" i="37"/>
  <c r="H5" i="37"/>
  <c r="G5" i="37"/>
  <c r="F5" i="37"/>
  <c r="F13" i="37" s="1"/>
  <c r="E5" i="37"/>
  <c r="E13" i="37" s="1"/>
  <c r="E2" i="37"/>
  <c r="D2" i="37"/>
  <c r="E1" i="37"/>
  <c r="D1" i="37"/>
  <c r="C3" i="37" s="1"/>
  <c r="Z23" i="39"/>
  <c r="Z22" i="39"/>
  <c r="Z21" i="39"/>
  <c r="Z18" i="39"/>
  <c r="Z17" i="39"/>
  <c r="Z16" i="39"/>
  <c r="W16" i="39"/>
  <c r="V16" i="39"/>
  <c r="U16" i="39"/>
  <c r="Z15" i="39"/>
  <c r="Z12" i="39"/>
  <c r="Z11" i="39"/>
  <c r="Z10" i="39"/>
  <c r="Z7" i="39"/>
  <c r="Z6" i="39"/>
  <c r="Z5" i="39"/>
  <c r="W5" i="39"/>
  <c r="V5" i="39"/>
  <c r="U5" i="39"/>
  <c r="Z4" i="39"/>
  <c r="Z8" i="39" s="1"/>
  <c r="Z23" i="38"/>
  <c r="Z22" i="38"/>
  <c r="Z21" i="38"/>
  <c r="Z18" i="38"/>
  <c r="Z17" i="38"/>
  <c r="Z16" i="38"/>
  <c r="W16" i="38"/>
  <c r="V16" i="38"/>
  <c r="U16" i="38"/>
  <c r="Z15" i="38"/>
  <c r="Z12" i="38"/>
  <c r="Z11" i="38"/>
  <c r="Z10" i="38"/>
  <c r="Z7" i="38"/>
  <c r="Z6" i="38"/>
  <c r="Z5" i="38"/>
  <c r="W5" i="38"/>
  <c r="V5" i="38"/>
  <c r="U5" i="38"/>
  <c r="Z4" i="38"/>
  <c r="Z8" i="38" s="1"/>
  <c r="Z23" i="37"/>
  <c r="Z22" i="37"/>
  <c r="Z21" i="37"/>
  <c r="Z18" i="37"/>
  <c r="Z17" i="37"/>
  <c r="Z16" i="37"/>
  <c r="W16" i="37"/>
  <c r="V16" i="37"/>
  <c r="U16" i="37"/>
  <c r="Z15" i="37"/>
  <c r="Z12" i="37"/>
  <c r="Z11" i="37"/>
  <c r="Z10" i="37"/>
  <c r="Z7" i="37"/>
  <c r="Z6" i="37"/>
  <c r="Z5" i="37"/>
  <c r="W5" i="37"/>
  <c r="V5" i="37"/>
  <c r="U5" i="37"/>
  <c r="Z4" i="37"/>
  <c r="Z8" i="37" s="1"/>
  <c r="Z23" i="36"/>
  <c r="Z22" i="36"/>
  <c r="Z21" i="36"/>
  <c r="Z18" i="36"/>
  <c r="Z17" i="36"/>
  <c r="Z16" i="36"/>
  <c r="W16" i="36"/>
  <c r="V16" i="36"/>
  <c r="U16" i="36"/>
  <c r="T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Z15" i="36"/>
  <c r="Z12" i="36"/>
  <c r="Z11" i="36"/>
  <c r="Z10" i="36"/>
  <c r="Z7" i="36"/>
  <c r="Z6" i="36"/>
  <c r="Z5" i="36"/>
  <c r="W5" i="36"/>
  <c r="V5" i="36"/>
  <c r="U5" i="36"/>
  <c r="T5" i="36"/>
  <c r="P5" i="36"/>
  <c r="O5" i="36"/>
  <c r="N5" i="36"/>
  <c r="M5" i="36"/>
  <c r="L5" i="36"/>
  <c r="K5" i="36"/>
  <c r="K13" i="36" s="1"/>
  <c r="J5" i="36"/>
  <c r="I5" i="36"/>
  <c r="H5" i="36"/>
  <c r="G5" i="36"/>
  <c r="G13" i="36" s="1"/>
  <c r="F5" i="36"/>
  <c r="E5" i="36"/>
  <c r="D5" i="36"/>
  <c r="D13" i="36" s="1"/>
  <c r="Z4" i="36"/>
  <c r="Z8" i="36" s="1"/>
  <c r="E2" i="36"/>
  <c r="D2" i="36"/>
  <c r="E1" i="36"/>
  <c r="D1" i="36"/>
  <c r="AD24" i="39"/>
  <c r="AB24" i="39"/>
  <c r="Z24" i="39"/>
  <c r="AF19" i="39"/>
  <c r="AD19" i="39"/>
  <c r="AB19" i="39"/>
  <c r="P24" i="39"/>
  <c r="O24" i="39"/>
  <c r="N24" i="39"/>
  <c r="M24" i="39"/>
  <c r="L24" i="39"/>
  <c r="K24" i="39"/>
  <c r="J24" i="39"/>
  <c r="I24" i="39"/>
  <c r="H24" i="39"/>
  <c r="G24" i="39"/>
  <c r="F24" i="39"/>
  <c r="E24" i="39"/>
  <c r="D24" i="39"/>
  <c r="Z19" i="39"/>
  <c r="AD13" i="39"/>
  <c r="AB13" i="39"/>
  <c r="Z13" i="39"/>
  <c r="AF8" i="39"/>
  <c r="AD8" i="39"/>
  <c r="AB8" i="39"/>
  <c r="P13" i="39"/>
  <c r="O13" i="39"/>
  <c r="N13" i="39"/>
  <c r="M13" i="39"/>
  <c r="L13" i="39"/>
  <c r="K13" i="39"/>
  <c r="J13" i="39"/>
  <c r="I13" i="39"/>
  <c r="H13" i="39"/>
  <c r="G13" i="39"/>
  <c r="C14" i="39"/>
  <c r="AD24" i="38"/>
  <c r="AB24" i="38"/>
  <c r="Z24" i="38"/>
  <c r="AF19" i="38"/>
  <c r="AD19" i="38"/>
  <c r="AB19" i="38"/>
  <c r="T16" i="38"/>
  <c r="P16" i="38"/>
  <c r="P24" i="38" s="1"/>
  <c r="O16" i="38"/>
  <c r="O24" i="38" s="1"/>
  <c r="N16" i="38"/>
  <c r="N24" i="38" s="1"/>
  <c r="M16" i="38"/>
  <c r="M24" i="38" s="1"/>
  <c r="L16" i="38"/>
  <c r="L24" i="38" s="1"/>
  <c r="K16" i="38"/>
  <c r="K24" i="38" s="1"/>
  <c r="J16" i="38"/>
  <c r="J24" i="38" s="1"/>
  <c r="I16" i="38"/>
  <c r="I24" i="38" s="1"/>
  <c r="H16" i="38"/>
  <c r="H24" i="38" s="1"/>
  <c r="G16" i="38"/>
  <c r="G24" i="38" s="1"/>
  <c r="F16" i="38"/>
  <c r="F24" i="38" s="1"/>
  <c r="E16" i="38"/>
  <c r="E24" i="38" s="1"/>
  <c r="D16" i="38"/>
  <c r="D24" i="38" s="1"/>
  <c r="Z19" i="38"/>
  <c r="AD13" i="38"/>
  <c r="AB13" i="38"/>
  <c r="Z13" i="38"/>
  <c r="AF8" i="38"/>
  <c r="AD8" i="38"/>
  <c r="AB8" i="38"/>
  <c r="T5" i="38"/>
  <c r="P5" i="38"/>
  <c r="P13" i="38" s="1"/>
  <c r="O5" i="38"/>
  <c r="O13" i="38" s="1"/>
  <c r="N5" i="38"/>
  <c r="N13" i="38" s="1"/>
  <c r="M5" i="38"/>
  <c r="M13" i="38" s="1"/>
  <c r="L5" i="38"/>
  <c r="L13" i="38" s="1"/>
  <c r="K5" i="38"/>
  <c r="K13" i="38" s="1"/>
  <c r="J5" i="38"/>
  <c r="J13" i="38" s="1"/>
  <c r="I5" i="38"/>
  <c r="I13" i="38" s="1"/>
  <c r="H5" i="38"/>
  <c r="H13" i="38" s="1"/>
  <c r="G5" i="38"/>
  <c r="G13" i="38" s="1"/>
  <c r="F5" i="38"/>
  <c r="F13" i="38" s="1"/>
  <c r="E5" i="38"/>
  <c r="E13" i="38" s="1"/>
  <c r="D5" i="38"/>
  <c r="D13" i="38" s="1"/>
  <c r="E2" i="38"/>
  <c r="D2" i="38"/>
  <c r="C14" i="38" s="1"/>
  <c r="E1" i="38"/>
  <c r="D1" i="38"/>
  <c r="C3" i="38" s="1"/>
  <c r="AD24" i="37"/>
  <c r="AB24" i="37"/>
  <c r="Z24" i="37"/>
  <c r="AF19" i="37"/>
  <c r="AD19" i="37"/>
  <c r="AB19" i="37"/>
  <c r="P24" i="37"/>
  <c r="O24" i="37"/>
  <c r="N24" i="37"/>
  <c r="M24" i="37"/>
  <c r="L24" i="37"/>
  <c r="K24" i="37"/>
  <c r="J24" i="37"/>
  <c r="I24" i="37"/>
  <c r="H24" i="37"/>
  <c r="G24" i="37"/>
  <c r="F24" i="37"/>
  <c r="E24" i="37"/>
  <c r="D24" i="37"/>
  <c r="Z19" i="37"/>
  <c r="AD13" i="37"/>
  <c r="AB13" i="37"/>
  <c r="Z13" i="37"/>
  <c r="AF8" i="37"/>
  <c r="AD8" i="37"/>
  <c r="AB8" i="37"/>
  <c r="P13" i="37"/>
  <c r="O13" i="37"/>
  <c r="N13" i="37"/>
  <c r="M13" i="37"/>
  <c r="L13" i="37"/>
  <c r="K13" i="37"/>
  <c r="J13" i="37"/>
  <c r="I13" i="37"/>
  <c r="H13" i="37"/>
  <c r="G13" i="37"/>
  <c r="C14" i="37"/>
  <c r="AD24" i="36"/>
  <c r="AB24" i="36"/>
  <c r="Z24" i="36"/>
  <c r="AF19" i="36"/>
  <c r="AD19" i="36"/>
  <c r="AB19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Z19" i="36"/>
  <c r="AD13" i="36"/>
  <c r="AB13" i="36"/>
  <c r="Z13" i="36"/>
  <c r="AF8" i="36"/>
  <c r="AD8" i="36"/>
  <c r="AB8" i="36"/>
  <c r="P13" i="36"/>
  <c r="O13" i="36"/>
  <c r="N13" i="36"/>
  <c r="M13" i="36"/>
  <c r="L13" i="36"/>
  <c r="J13" i="36"/>
  <c r="I13" i="36"/>
  <c r="H13" i="36"/>
  <c r="F13" i="36"/>
  <c r="E13" i="36"/>
  <c r="C14" i="36"/>
  <c r="C3" i="36"/>
  <c r="G16" i="6"/>
  <c r="H2" i="12"/>
  <c r="C2" i="12"/>
  <c r="O16" i="6" l="1"/>
  <c r="O24" i="6" s="1"/>
  <c r="O5" i="6"/>
  <c r="O13" i="6" s="1"/>
  <c r="P16" i="6"/>
  <c r="P24" i="6" s="1"/>
  <c r="N16" i="6"/>
  <c r="N24" i="6" s="1"/>
  <c r="M16" i="6"/>
  <c r="M24" i="6" s="1"/>
  <c r="L16" i="6"/>
  <c r="L24" i="6" s="1"/>
  <c r="K16" i="6"/>
  <c r="K24" i="6" s="1"/>
  <c r="J16" i="6"/>
  <c r="J24" i="6" s="1"/>
  <c r="G24" i="6"/>
  <c r="F16" i="6"/>
  <c r="F24" i="6" s="1"/>
  <c r="E16" i="6"/>
  <c r="D16" i="6"/>
  <c r="P5" i="6"/>
  <c r="N5" i="6"/>
  <c r="M5" i="6"/>
  <c r="M13" i="6" s="1"/>
  <c r="L5" i="6"/>
  <c r="K5" i="6"/>
  <c r="J5" i="6"/>
  <c r="I5" i="6"/>
  <c r="I13" i="6" s="1"/>
  <c r="H5" i="6"/>
  <c r="G5" i="6"/>
  <c r="F5" i="6"/>
  <c r="F13" i="6" s="1"/>
  <c r="E5" i="6"/>
  <c r="D5" i="6"/>
  <c r="I16" i="6"/>
  <c r="I24" i="6" s="1"/>
  <c r="Z18" i="6"/>
  <c r="Z7" i="6"/>
  <c r="Z23" i="6" l="1"/>
  <c r="Z22" i="6"/>
  <c r="Z21" i="6"/>
  <c r="Z12" i="6"/>
  <c r="Z11" i="6"/>
  <c r="Z10" i="6"/>
  <c r="E2" i="6"/>
  <c r="T5" i="6"/>
  <c r="Z17" i="6"/>
  <c r="Z16" i="6"/>
  <c r="Z15" i="6"/>
  <c r="Z6" i="6"/>
  <c r="Z5" i="6"/>
  <c r="Z4" i="6"/>
  <c r="E1" i="6"/>
  <c r="D2" i="6"/>
  <c r="D1" i="6"/>
  <c r="P13" i="6"/>
  <c r="W16" i="6"/>
  <c r="V16" i="6"/>
  <c r="U16" i="6"/>
  <c r="T16" i="6"/>
  <c r="W5" i="6"/>
  <c r="V5" i="6"/>
  <c r="U5" i="6"/>
  <c r="H16" i="6"/>
  <c r="H24" i="6" s="1"/>
  <c r="N13" i="6"/>
  <c r="H13" i="6"/>
  <c r="D13" i="6"/>
  <c r="E13" i="6"/>
  <c r="K13" i="6" l="1"/>
  <c r="G13" i="6"/>
  <c r="J13" i="6"/>
  <c r="E24" i="6"/>
  <c r="L13" i="6"/>
  <c r="D24" i="6" l="1"/>
  <c r="Z8" i="6"/>
  <c r="AD8" i="6"/>
  <c r="AF8" i="6"/>
  <c r="Z19" i="6"/>
  <c r="AB19" i="6"/>
  <c r="AD19" i="6"/>
  <c r="AF19" i="6"/>
  <c r="AB8" i="6"/>
  <c r="C14" i="6" l="1"/>
  <c r="AD24" i="6"/>
  <c r="AB24" i="6"/>
  <c r="Z24" i="6"/>
  <c r="AD13" i="6"/>
  <c r="AB13" i="6"/>
  <c r="Z13" i="6"/>
  <c r="C3" i="6"/>
</calcChain>
</file>

<file path=xl/sharedStrings.xml><?xml version="1.0" encoding="utf-8"?>
<sst xmlns="http://schemas.openxmlformats.org/spreadsheetml/2006/main" count="1176" uniqueCount="123">
  <si>
    <t>Score</t>
    <phoneticPr fontId="2"/>
  </si>
  <si>
    <t>serve</t>
    <phoneticPr fontId="2"/>
  </si>
  <si>
    <t>Break</t>
    <phoneticPr fontId="2"/>
  </si>
  <si>
    <t>Player</t>
    <phoneticPr fontId="2"/>
  </si>
  <si>
    <t>Attack</t>
    <phoneticPr fontId="2"/>
  </si>
  <si>
    <t>Serve</t>
    <phoneticPr fontId="2"/>
  </si>
  <si>
    <t>Block</t>
    <phoneticPr fontId="2"/>
  </si>
  <si>
    <t>Miss</t>
    <phoneticPr fontId="2"/>
  </si>
  <si>
    <t>OE</t>
    <phoneticPr fontId="2"/>
  </si>
  <si>
    <t>A</t>
    <phoneticPr fontId="2"/>
  </si>
  <si>
    <t>B</t>
    <phoneticPr fontId="2"/>
  </si>
  <si>
    <t>C or D</t>
    <phoneticPr fontId="2"/>
  </si>
  <si>
    <t>%</t>
    <phoneticPr fontId="2"/>
  </si>
  <si>
    <t>All</t>
    <phoneticPr fontId="2"/>
  </si>
  <si>
    <t>Point</t>
    <phoneticPr fontId="2"/>
  </si>
  <si>
    <t>Total</t>
    <phoneticPr fontId="2"/>
  </si>
  <si>
    <t>No.</t>
    <phoneticPr fontId="2"/>
  </si>
  <si>
    <t>No.</t>
    <phoneticPr fontId="2"/>
  </si>
  <si>
    <t>#1</t>
    <phoneticPr fontId="2"/>
  </si>
  <si>
    <t>block</t>
    <phoneticPr fontId="2"/>
  </si>
  <si>
    <t>command</t>
    <phoneticPr fontId="2"/>
  </si>
  <si>
    <t>attack</t>
    <phoneticPr fontId="2"/>
  </si>
  <si>
    <t>dig</t>
    <phoneticPr fontId="2"/>
  </si>
  <si>
    <t>s</t>
    <phoneticPr fontId="2"/>
  </si>
  <si>
    <t>r</t>
    <phoneticPr fontId="2"/>
  </si>
  <si>
    <t>a</t>
    <phoneticPr fontId="2"/>
  </si>
  <si>
    <t>m</t>
    <phoneticPr fontId="2"/>
  </si>
  <si>
    <t>b</t>
    <phoneticPr fontId="2"/>
  </si>
  <si>
    <t>p</t>
    <phoneticPr fontId="2"/>
  </si>
  <si>
    <t>t</t>
    <phoneticPr fontId="2"/>
  </si>
  <si>
    <t>d</t>
    <phoneticPr fontId="2"/>
  </si>
  <si>
    <t>Timeout</t>
    <phoneticPr fontId="2"/>
  </si>
  <si>
    <t>TO</t>
    <phoneticPr fontId="2"/>
  </si>
  <si>
    <t>ab</t>
    <phoneticPr fontId="2"/>
  </si>
  <si>
    <t>bb</t>
    <phoneticPr fontId="2"/>
  </si>
  <si>
    <t>sb</t>
    <phoneticPr fontId="2"/>
  </si>
  <si>
    <t>ob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</si>
  <si>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</si>
  <si>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</si>
  <si>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</si>
  <si>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</si>
  <si>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</si>
  <si>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</si>
  <si>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Opponent</t>
    <phoneticPr fontId="2"/>
  </si>
  <si>
    <t>#1</t>
    <phoneticPr fontId="2"/>
  </si>
  <si>
    <t>a,b,c,m</t>
    <phoneticPr fontId="2"/>
  </si>
  <si>
    <t>SUB</t>
    <phoneticPr fontId="2"/>
  </si>
  <si>
    <t>S1,2,…</t>
  </si>
  <si>
    <t>S1,2,…</t>
    <phoneticPr fontId="2"/>
  </si>
  <si>
    <t>Substitution</t>
    <phoneticPr fontId="2"/>
  </si>
  <si>
    <t>Team1</t>
    <phoneticPr fontId="2"/>
  </si>
  <si>
    <t>Team2</t>
    <phoneticPr fontId="2"/>
  </si>
  <si>
    <t>a,b,c,o</t>
    <phoneticPr fontId="2"/>
  </si>
  <si>
    <t>o</t>
    <phoneticPr fontId="2"/>
  </si>
  <si>
    <t>Rotation</t>
  </si>
  <si>
    <t>SUB</t>
    <phoneticPr fontId="2"/>
  </si>
  <si>
    <t>Rally</t>
    <phoneticPr fontId="2"/>
  </si>
  <si>
    <t>Attack-All</t>
    <phoneticPr fontId="2"/>
  </si>
  <si>
    <t>Serve-All</t>
    <phoneticPr fontId="2"/>
  </si>
  <si>
    <t>Block-All</t>
    <phoneticPr fontId="2"/>
  </si>
  <si>
    <t>Dig</t>
    <phoneticPr fontId="2"/>
  </si>
  <si>
    <t>set</t>
    <phoneticPr fontId="2"/>
  </si>
  <si>
    <t>1o</t>
    <phoneticPr fontId="2"/>
  </si>
  <si>
    <t>Reception</t>
    <phoneticPr fontId="2"/>
  </si>
  <si>
    <t xml:space="preserve"> -Point</t>
    <phoneticPr fontId="2"/>
  </si>
  <si>
    <t xml:space="preserve"> -Miss</t>
    <phoneticPr fontId="2"/>
  </si>
  <si>
    <t xml:space="preserve"> -Point</t>
    <phoneticPr fontId="2"/>
  </si>
  <si>
    <t xml:space="preserve"> -Touch</t>
    <phoneticPr fontId="2"/>
  </si>
  <si>
    <t>Reception</t>
    <phoneticPr fontId="2"/>
  </si>
  <si>
    <t>Attack</t>
    <phoneticPr fontId="2"/>
  </si>
  <si>
    <t xml:space="preserve"> -Miss</t>
    <phoneticPr fontId="2"/>
  </si>
  <si>
    <t>No.1</t>
    <phoneticPr fontId="2"/>
  </si>
  <si>
    <t>pre1</t>
    <phoneticPr fontId="2"/>
  </si>
  <si>
    <t>action1</t>
    <phoneticPr fontId="2"/>
  </si>
  <si>
    <t>result1</t>
    <phoneticPr fontId="2"/>
  </si>
  <si>
    <t>zone1</t>
    <phoneticPr fontId="2"/>
  </si>
  <si>
    <t>No.2</t>
    <phoneticPr fontId="2"/>
  </si>
  <si>
    <t>pre2</t>
    <phoneticPr fontId="2"/>
  </si>
  <si>
    <t>action2</t>
    <phoneticPr fontId="2"/>
  </si>
  <si>
    <t>result2</t>
    <phoneticPr fontId="2"/>
  </si>
  <si>
    <t>zone2</t>
    <phoneticPr fontId="2"/>
  </si>
  <si>
    <t>(1~9&amp; 1~9 or o)</t>
    <phoneticPr fontId="2"/>
  </si>
  <si>
    <t>(1~9)</t>
    <phoneticPr fontId="2"/>
  </si>
  <si>
    <t>(1~9)</t>
    <phoneticPr fontId="2"/>
  </si>
  <si>
    <t>/blockout</t>
    <phoneticPr fontId="2"/>
  </si>
  <si>
    <t>/one-touch</t>
    <phoneticPr fontId="2"/>
  </si>
  <si>
    <t>block</t>
    <phoneticPr fontId="2"/>
  </si>
  <si>
    <t>b</t>
    <phoneticPr fontId="2"/>
  </si>
  <si>
    <t>a</t>
    <phoneticPr fontId="2"/>
  </si>
  <si>
    <t>/point</t>
    <phoneticPr fontId="2"/>
  </si>
  <si>
    <t>/miss</t>
    <phoneticPr fontId="2"/>
  </si>
  <si>
    <t>m</t>
    <phoneticPr fontId="2"/>
  </si>
  <si>
    <t>p</t>
    <phoneticPr fontId="2"/>
  </si>
  <si>
    <t>(1~9&amp; 1~9 or o)</t>
    <phoneticPr fontId="2"/>
  </si>
  <si>
    <t>serve</t>
    <phoneticPr fontId="2"/>
  </si>
  <si>
    <t>s</t>
    <phoneticPr fontId="2"/>
  </si>
  <si>
    <t>r</t>
    <phoneticPr fontId="2"/>
  </si>
  <si>
    <t>a,b,c,o</t>
    <phoneticPr fontId="2"/>
  </si>
  <si>
    <t>/combi -set</t>
    <phoneticPr fontId="2"/>
  </si>
  <si>
    <t>t</t>
    <phoneticPr fontId="2"/>
  </si>
  <si>
    <t>(51,21,11,22,12,c1,c2)</t>
    <phoneticPr fontId="2"/>
  </si>
  <si>
    <t>/open-set</t>
    <phoneticPr fontId="2"/>
  </si>
  <si>
    <t>o</t>
    <phoneticPr fontId="2"/>
  </si>
  <si>
    <t>(53,13,c3)</t>
    <phoneticPr fontId="2"/>
  </si>
  <si>
    <t>attack</t>
    <phoneticPr fontId="2"/>
  </si>
  <si>
    <t>/to opponent court</t>
    <phoneticPr fontId="2"/>
  </si>
  <si>
    <t>Home</t>
    <phoneticPr fontId="2"/>
  </si>
  <si>
    <t>/blocked</t>
    <phoneticPr fontId="2"/>
  </si>
  <si>
    <t>/out</t>
    <phoneticPr fontId="2"/>
  </si>
  <si>
    <t>/net</t>
    <phoneticPr fontId="2"/>
  </si>
  <si>
    <t>(1~9&amp; o)</t>
    <phoneticPr fontId="2"/>
  </si>
  <si>
    <t>/push</t>
    <phoneticPr fontId="2"/>
  </si>
  <si>
    <t>(1~9 or o)</t>
    <phoneticPr fontId="2"/>
  </si>
  <si>
    <t>d</t>
    <phoneticPr fontId="2"/>
  </si>
  <si>
    <t>Miss or Foul</t>
    <phoneticPr fontId="2"/>
  </si>
  <si>
    <t>No.</t>
    <phoneticPr fontId="2"/>
  </si>
  <si>
    <t>break point</t>
    <phoneticPr fontId="2"/>
  </si>
  <si>
    <t>/attack point</t>
    <phoneticPr fontId="2"/>
  </si>
  <si>
    <t>/serve point</t>
    <phoneticPr fontId="2"/>
  </si>
  <si>
    <t>/block point</t>
    <phoneticPr fontId="2"/>
  </si>
  <si>
    <t>/Opponent error point</t>
    <phoneticPr fontId="2"/>
  </si>
  <si>
    <t>c</t>
    <phoneticPr fontId="2"/>
  </si>
  <si>
    <t>reception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</si>
</sst>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2" borderId="0" xfId="0" applyFill="1">
      <alignment vertic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39" xfId="0" applyFont="1" applyFill="1" applyBorder="1">
      <alignment vertical="center"/>
    </xf>
    <xf numFmtId="0" fontId="5" fillId="2" borderId="38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5" fillId="2" borderId="49" xfId="0" applyFont="1" applyFill="1" applyBorder="1">
      <alignment vertical="center"/>
    </xf>
    <xf numFmtId="0" fontId="0" fillId="0" borderId="59" xfId="0" applyBorder="1">
      <alignment vertical="center"/>
    </xf>
    <xf numFmtId="0" fontId="5" fillId="2" borderId="6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53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0" fillId="0" borderId="63" xfId="0" applyBorder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9" xfId="0" applyFont="1" applyFill="1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5" fillId="3" borderId="15" xfId="0" applyFont="1" applyFill="1" applyBorder="1">
      <alignment vertical="center"/>
    </xf>
    <xf numFmtId="0" fontId="4" fillId="0" borderId="16" xfId="0" applyFont="1" applyBorder="1">
      <alignment vertical="center"/>
    </xf>
    <xf numFmtId="0" fontId="1" fillId="0" borderId="16" xfId="0" applyFont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5" fillId="3" borderId="47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3" borderId="44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6" fillId="0" borderId="52" xfId="0" applyFont="1" applyBorder="1">
      <alignment vertical="center"/>
    </xf>
    <xf numFmtId="0" fontId="5" fillId="3" borderId="5" xfId="0" applyFont="1" applyFill="1" applyBorder="1">
      <alignment vertical="center"/>
    </xf>
    <xf numFmtId="0" fontId="0" fillId="4" borderId="31" xfId="0" applyFill="1" applyBorder="1">
      <alignment vertical="center"/>
    </xf>
    <xf numFmtId="0" fontId="5" fillId="4" borderId="29" xfId="0" applyFont="1" applyFill="1" applyBorder="1">
      <alignment vertical="center"/>
    </xf>
    <xf numFmtId="0" fontId="0" fillId="4" borderId="29" xfId="0" applyFill="1" applyBorder="1">
      <alignment vertical="center"/>
    </xf>
    <xf numFmtId="0" fontId="0" fillId="4" borderId="30" xfId="0" applyFill="1" applyBorder="1">
      <alignment vertical="center"/>
    </xf>
    <xf numFmtId="0" fontId="6" fillId="0" borderId="67" xfId="0" applyFont="1" applyBorder="1">
      <alignment vertical="center"/>
    </xf>
    <xf numFmtId="0" fontId="6" fillId="0" borderId="66" xfId="0" applyFont="1" applyBorder="1">
      <alignment vertical="center"/>
    </xf>
    <xf numFmtId="0" fontId="6" fillId="0" borderId="2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5" Type="http://schemas.microsoft.com/office/2017/10/relationships/person" Target="persons/person8.xml"/><Relationship Id="rId33" Type="http://schemas.microsoft.com/office/2017/10/relationships/person" Target="persons/person15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5.xml"/><Relationship Id="rId32" Type="http://schemas.microsoft.com/office/2017/10/relationships/person" Target="persons/person14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10" Type="http://schemas.openxmlformats.org/officeDocument/2006/relationships/worksheet" Target="worksheets/sheet10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Relationship Id="rId30" Type="http://schemas.microsoft.com/office/2017/10/relationships/person" Target="persons/person13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F349-DAF2-4FDB-A457-21DD2D464F34}">
  <dimension ref="A1:AF24"/>
  <sheetViews>
    <sheetView zoomScale="70" zoomScaleNormal="70" workbookViewId="0">
      <selection activeCell="E14" sqref="E14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17.3984375" customWidth="1"/>
    <col min="4" max="4" width="11" bestFit="1" customWidth="1"/>
    <col min="5" max="5" width="8" bestFit="1" customWidth="1"/>
    <col min="6" max="6" width="7.3984375" bestFit="1" customWidth="1"/>
    <col min="7" max="7" width="10.19921875" bestFit="1" customWidth="1"/>
    <col min="8" max="8" width="8" bestFit="1" customWidth="1"/>
    <col min="9" max="9" width="8" customWidth="1"/>
    <col min="10" max="10" width="10" bestFit="1" customWidth="1"/>
    <col min="11" max="11" width="8" bestFit="1" customWidth="1"/>
    <col min="12" max="12" width="8.796875" bestFit="1" customWidth="1"/>
    <col min="13" max="13" width="8.796875" customWidth="1"/>
    <col min="14" max="14" width="4.796875" bestFit="1" customWidth="1"/>
    <col min="15" max="15" width="7.3984375" bestFit="1" customWidth="1"/>
    <col min="16" max="16" width="6" bestFit="1" customWidth="1"/>
    <col min="17" max="17" width="9.19921875" customWidth="1"/>
    <col min="18" max="18" width="10.3984375" bestFit="1" customWidth="1"/>
    <col min="19" max="19" width="9" bestFit="1" customWidth="1"/>
    <col min="20" max="20" width="7.19921875" bestFit="1" customWidth="1"/>
    <col min="21" max="22" width="6.3984375" bestFit="1" customWidth="1"/>
    <col min="23" max="23" width="4.19921875" bestFit="1" customWidth="1"/>
    <col min="24" max="24" width="11.0976562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  <col min="29" max="29" width="8.796875" customWidth="1"/>
    <col min="30" max="30" width="8.3984375" bestFit="1" customWidth="1"/>
    <col min="31" max="31" width="8.796875" customWidth="1"/>
    <col min="32" max="32" width="8.3984375" bestFit="1" customWidth="1"/>
  </cols>
  <sheetData>
    <row r="1" spans="1:32" x14ac:dyDescent="0.45">
      <c r="C1" t="s">
        <v>0</v>
      </c>
      <c r="D1" s="1" t="str">
        <f>'score sheet (5)'!L1</f>
        <v>Team1</v>
      </c>
      <c r="E1" s="1">
        <f>'score sheet (5)'!L2</f>
        <v>0</v>
      </c>
      <c r="G1" t="s">
        <v>1</v>
      </c>
    </row>
    <row r="2" spans="1:32" ht="18.600000000000001" thickBot="1" x14ac:dyDescent="0.5">
      <c r="D2" s="1" t="str">
        <f>'score sheet (5)'!M1</f>
        <v>Team2</v>
      </c>
      <c r="E2" s="1">
        <f>'score sheet (5)'!M2</f>
        <v>0</v>
      </c>
    </row>
    <row r="3" spans="1:32" ht="18.600000000000001" thickBot="1" x14ac:dyDescent="0.5">
      <c r="C3" s="2" t="str">
        <f>D1</f>
        <v>Team1</v>
      </c>
      <c r="S3" t="s">
        <v>2</v>
      </c>
      <c r="X3" s="65" t="s">
        <v>63</v>
      </c>
      <c r="Y3" s="68"/>
      <c r="Z3" s="68"/>
      <c r="AA3" s="68"/>
      <c r="AB3" s="68"/>
      <c r="AC3" s="68"/>
      <c r="AD3" s="68"/>
      <c r="AE3" s="68"/>
      <c r="AF3" s="67"/>
    </row>
    <row r="4" spans="1:32" x14ac:dyDescent="0.45">
      <c r="A4" s="55" t="s">
        <v>16</v>
      </c>
      <c r="B4" s="55" t="s">
        <v>46</v>
      </c>
      <c r="C4" s="56" t="s">
        <v>3</v>
      </c>
      <c r="D4" s="65" t="s">
        <v>57</v>
      </c>
      <c r="E4" s="66" t="s">
        <v>64</v>
      </c>
      <c r="F4" s="67" t="s">
        <v>65</v>
      </c>
      <c r="G4" s="65" t="s">
        <v>58</v>
      </c>
      <c r="H4" s="68" t="s">
        <v>64</v>
      </c>
      <c r="I4" s="67" t="s">
        <v>65</v>
      </c>
      <c r="J4" s="65" t="s">
        <v>59</v>
      </c>
      <c r="K4" s="68" t="s">
        <v>64</v>
      </c>
      <c r="L4" s="70" t="s">
        <v>67</v>
      </c>
      <c r="M4" s="71" t="s">
        <v>65</v>
      </c>
      <c r="N4" s="65" t="s">
        <v>60</v>
      </c>
      <c r="O4" s="72" t="s">
        <v>65</v>
      </c>
      <c r="P4" s="75" t="s">
        <v>7</v>
      </c>
      <c r="R4" s="65" t="s">
        <v>43</v>
      </c>
      <c r="S4" s="68" t="s">
        <v>54</v>
      </c>
      <c r="T4" s="68" t="s">
        <v>4</v>
      </c>
      <c r="U4" s="68" t="s">
        <v>5</v>
      </c>
      <c r="V4" s="68" t="s">
        <v>6</v>
      </c>
      <c r="W4" s="66" t="s">
        <v>8</v>
      </c>
      <c r="X4" s="9" t="s">
        <v>9</v>
      </c>
      <c r="Y4" s="1"/>
      <c r="Z4" s="1">
        <f>COUNTIFS('score sheet (5)'!$B:$B,'Set (5)'!Y$3,'score sheet (5)'!$D:$D,"r",'score sheet (5)'!$E:$E,"a")</f>
        <v>0</v>
      </c>
      <c r="AA4" s="1"/>
      <c r="AB4" s="1"/>
      <c r="AC4" s="1"/>
      <c r="AD4" s="1"/>
      <c r="AE4" s="1"/>
      <c r="AF4" s="10"/>
    </row>
    <row r="5" spans="1:32" x14ac:dyDescent="0.45">
      <c r="A5" s="1"/>
      <c r="B5" s="1"/>
      <c r="C5" s="3"/>
      <c r="D5" s="9">
        <f>COUNTIFS('score sheet (5)'!$B:$B,'Set (5)'!$A5,'score sheet (5)'!$D:$D,"a")</f>
        <v>0</v>
      </c>
      <c r="E5" s="3">
        <f>COUNTIFS('score sheet (5)'!$B:$B,'Set (5)'!$A5,'score sheet (5)'!$D:$D,"a",'score sheet (5)'!$E:$E,"p")</f>
        <v>0</v>
      </c>
      <c r="F5" s="10">
        <f>COUNTIFS('score sheet (5)'!$B:$B,'Set (5)'!$A5,'score sheet (5)'!$D:$D,"a",'score sheet (5)'!$E:$E,"m")</f>
        <v>0</v>
      </c>
      <c r="G5" s="9">
        <f>COUNTIFS('score sheet (5)'!$B:$B,'Set (5)'!$A5,'score sheet (5)'!$D:$D,"s")</f>
        <v>0</v>
      </c>
      <c r="H5" s="1">
        <f>COUNTIFS('score sheet (5)'!$B:$B,'Set (5)'!$A5,'score sheet (5)'!$D:$D,"s",'score sheet (5)'!$E:$E,"p")</f>
        <v>0</v>
      </c>
      <c r="I5" s="10">
        <f>COUNTIFS('score sheet (5)'!$B:$B,'Set (5)'!$A5,'score sheet (5)'!$D:$D,"s",'score sheet (5)'!$E:$E,"m")</f>
        <v>0</v>
      </c>
      <c r="J5" s="9">
        <f>COUNTIFS('score sheet (5)'!$B:$B,'Set (5)'!$A5,'score sheet (5)'!$D:$D,"b")</f>
        <v>0</v>
      </c>
      <c r="K5" s="1">
        <f>COUNTIFS('score sheet (5)'!$B:$B,'Set (5)'!$A5,'score sheet (5)'!$D:$D,"b",'score sheet (5)'!$E:$E,"p")</f>
        <v>0</v>
      </c>
      <c r="L5" s="1">
        <f>COUNTIFS('score sheet (5)'!$B:$B,'Set (5)'!$A5,'score sheet (5)'!$D:$D,"b",'score sheet (5)'!$E:$E,"t")</f>
        <v>0</v>
      </c>
      <c r="M5" s="10">
        <f>COUNTIFS('score sheet (5)'!$B:$B,'Set (5)'!$A5,'score sheet (5)'!$D:$D,"b",'score sheet (5)'!$E:$E,"m")</f>
        <v>0</v>
      </c>
      <c r="N5" s="9">
        <f>COUNTIFS('score sheet (5)'!$B:$B,'Set (5)'!$A5,'score sheet (5)'!$D:$D,"d")</f>
        <v>0</v>
      </c>
      <c r="O5" s="73">
        <f>COUNTIFS('score sheet (5)'!$B:$B,'Set (5)'!$A5,'score sheet (5)'!$D:$D,"d",'score sheet (5)'!$D:$D,"m")</f>
        <v>0</v>
      </c>
      <c r="P5" s="76">
        <f>COUNTIFS('score sheet (5)'!$B:$B,'Set (5)'!$A5,'score sheet (5)'!$D:$D,"m")</f>
        <v>0</v>
      </c>
      <c r="Q5" s="39"/>
      <c r="R5" s="9"/>
      <c r="S5" s="1" t="s">
        <v>37</v>
      </c>
      <c r="T5" s="1">
        <f>COUNTIFS('score sheet (5)'!$B:$B,'Set (5)'!S5,'score sheet (5)'!$D:$D,"ab")</f>
        <v>0</v>
      </c>
      <c r="U5" s="1">
        <f>COUNTIFS('score sheet (5)'!$B:$B,'Set (5)'!S5,'score sheet (5)'!$D:$D,"sb")</f>
        <v>0</v>
      </c>
      <c r="V5" s="1">
        <f>COUNTIFS('score sheet (5)'!$B:$B,'Set (5)'!S5,'score sheet (5)'!$D:$D,"bb")</f>
        <v>0</v>
      </c>
      <c r="W5" s="3">
        <f>COUNTIFS('score sheet (5)'!$B:$B,'Set (5)'!S5,'score sheet (5)'!$D:$D,"ob")</f>
        <v>0</v>
      </c>
      <c r="X5" s="9" t="s">
        <v>10</v>
      </c>
      <c r="Y5" s="1"/>
      <c r="Z5" s="1">
        <f>COUNTIFS('score sheet (5)'!$B:$B,'Set (5)'!Y$3,'score sheet (5)'!$D:$D,"r",'score sheet (5)'!$E:$E,"b")</f>
        <v>0</v>
      </c>
      <c r="AA5" s="1"/>
      <c r="AB5" s="1"/>
      <c r="AC5" s="1"/>
      <c r="AD5" s="1"/>
      <c r="AE5" s="1"/>
      <c r="AF5" s="10"/>
    </row>
    <row r="6" spans="1:32" x14ac:dyDescent="0.45">
      <c r="A6" s="1"/>
      <c r="B6" s="1"/>
      <c r="C6" s="3"/>
      <c r="D6" s="9"/>
      <c r="F6" s="10"/>
      <c r="G6" s="9"/>
      <c r="I6" s="69"/>
      <c r="J6" s="9"/>
      <c r="L6" s="1"/>
      <c r="M6" s="10"/>
      <c r="N6" s="9"/>
      <c r="O6" s="73"/>
      <c r="P6" s="77"/>
      <c r="Q6" s="40"/>
      <c r="R6" s="9"/>
      <c r="S6" s="1" t="s">
        <v>38</v>
      </c>
      <c r="T6" s="1"/>
      <c r="U6" s="1"/>
      <c r="V6" s="1"/>
      <c r="W6" s="3"/>
      <c r="X6" s="9" t="s">
        <v>11</v>
      </c>
      <c r="Y6" s="1"/>
      <c r="Z6" s="1">
        <f>COUNTIFS('score sheet (5)'!$B:$B,'Set (5)'!Y$3,'score sheet (5)'!$D:$D,"r",'score sheet (5)'!$E:$E,"c")</f>
        <v>0</v>
      </c>
      <c r="AA6" s="1"/>
      <c r="AB6" s="1"/>
      <c r="AC6" s="1"/>
      <c r="AD6" s="1"/>
      <c r="AE6" s="1"/>
      <c r="AF6" s="10"/>
    </row>
    <row r="7" spans="1:32" x14ac:dyDescent="0.45">
      <c r="A7" s="1"/>
      <c r="B7" s="1"/>
      <c r="C7" s="3"/>
      <c r="D7" s="9"/>
      <c r="E7" s="1"/>
      <c r="F7" s="10"/>
      <c r="G7" s="9"/>
      <c r="H7" s="1"/>
      <c r="I7" s="10"/>
      <c r="J7" s="9"/>
      <c r="K7" s="1"/>
      <c r="L7" s="1"/>
      <c r="M7" s="10"/>
      <c r="N7" s="9"/>
      <c r="O7" s="73"/>
      <c r="P7" s="77"/>
      <c r="Q7" s="40"/>
      <c r="R7" s="9"/>
      <c r="S7" s="1" t="s">
        <v>39</v>
      </c>
      <c r="T7" s="1"/>
      <c r="U7" s="1"/>
      <c r="V7" s="1"/>
      <c r="W7" s="3"/>
      <c r="X7" s="9" t="s">
        <v>7</v>
      </c>
      <c r="Y7" s="1"/>
      <c r="Z7" s="1">
        <f>COUNTIFS('score sheet (5)'!$B:$B,'Set (5)'!Y$3,'score sheet (5)'!$D:$D,"r",'score sheet (5)'!$E:$E,"m")+COUNTIFS('score sheet (5)'!$B:$B,'Set (5)'!Y$3,'score sheet (5)'!$D:$D,"r",'score sheet (5)'!$E:$E,"o")</f>
        <v>0</v>
      </c>
      <c r="AA7" s="1"/>
      <c r="AB7" s="1"/>
      <c r="AC7" s="1"/>
      <c r="AD7" s="1"/>
      <c r="AE7" s="1"/>
      <c r="AF7" s="10"/>
    </row>
    <row r="8" spans="1:32" x14ac:dyDescent="0.45">
      <c r="A8" s="1"/>
      <c r="B8" s="1"/>
      <c r="C8" s="3"/>
      <c r="D8" s="9"/>
      <c r="E8" s="1"/>
      <c r="F8" s="10"/>
      <c r="G8" s="9"/>
      <c r="H8" s="1"/>
      <c r="I8" s="10"/>
      <c r="J8" s="9"/>
      <c r="K8" s="1"/>
      <c r="L8" s="1"/>
      <c r="M8" s="10"/>
      <c r="N8" s="9"/>
      <c r="O8" s="73"/>
      <c r="P8" s="77"/>
      <c r="Q8" s="40"/>
      <c r="R8" s="9"/>
      <c r="S8" s="1" t="s">
        <v>40</v>
      </c>
      <c r="T8" s="1"/>
      <c r="U8" s="1"/>
      <c r="V8" s="1"/>
      <c r="W8" s="3"/>
      <c r="X8" s="9" t="s">
        <v>12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  <c r="AC8" s="1"/>
      <c r="AD8" s="1" t="e">
        <f>(AD4*100+AD5*50)/(AD4+AD5+AD6+AD7)</f>
        <v>#DIV/0!</v>
      </c>
      <c r="AE8" s="1"/>
      <c r="AF8" s="10" t="e">
        <f>(AF4*100+AF5*50)/(AF4+AF5+AF6+AF7)</f>
        <v>#DIV/0!</v>
      </c>
    </row>
    <row r="9" spans="1:32" x14ac:dyDescent="0.45">
      <c r="A9" s="1"/>
      <c r="B9" s="1"/>
      <c r="C9" s="3"/>
      <c r="D9" s="9"/>
      <c r="E9" s="1"/>
      <c r="F9" s="10"/>
      <c r="G9" s="9"/>
      <c r="H9" s="1"/>
      <c r="I9" s="10"/>
      <c r="J9" s="9"/>
      <c r="K9" s="1"/>
      <c r="L9" s="1"/>
      <c r="M9" s="10"/>
      <c r="N9" s="9"/>
      <c r="O9" s="73"/>
      <c r="P9" s="77"/>
      <c r="Q9" s="40"/>
      <c r="R9" s="9"/>
      <c r="S9" s="1" t="s">
        <v>41</v>
      </c>
      <c r="T9" s="1"/>
      <c r="U9" s="1"/>
      <c r="V9" s="1"/>
      <c r="W9" s="3"/>
      <c r="X9" s="78" t="s">
        <v>4</v>
      </c>
      <c r="Y9" s="55"/>
      <c r="Z9" s="55"/>
      <c r="AA9" s="55"/>
      <c r="AB9" s="55"/>
      <c r="AC9" s="55"/>
      <c r="AD9" s="55"/>
      <c r="AE9" s="55"/>
      <c r="AF9" s="79"/>
    </row>
    <row r="10" spans="1:32" ht="18.600000000000001" thickBot="1" x14ac:dyDescent="0.5">
      <c r="A10" s="1"/>
      <c r="B10" s="1"/>
      <c r="C10" s="3"/>
      <c r="D10" s="9"/>
      <c r="E10" s="1"/>
      <c r="F10" s="10"/>
      <c r="G10" s="9"/>
      <c r="H10" s="1"/>
      <c r="I10" s="10"/>
      <c r="J10" s="9"/>
      <c r="K10" s="1"/>
      <c r="L10" s="1"/>
      <c r="M10" s="10"/>
      <c r="N10" s="9"/>
      <c r="O10" s="73"/>
      <c r="P10" s="77"/>
      <c r="Q10" s="40"/>
      <c r="R10" s="11"/>
      <c r="S10" s="12" t="s">
        <v>42</v>
      </c>
      <c r="T10" s="12"/>
      <c r="U10" s="12"/>
      <c r="V10" s="12"/>
      <c r="W10" s="44"/>
      <c r="X10" s="9" t="s">
        <v>13</v>
      </c>
      <c r="Y10" s="1"/>
      <c r="Z10" s="1">
        <f>COUNTIFS('score sheet (5)'!$B:$B,'Set (5)'!Y$9,'score sheet (5)'!$D:$D,"a")</f>
        <v>0</v>
      </c>
      <c r="AA10" s="1"/>
      <c r="AB10" s="1"/>
      <c r="AC10" s="1"/>
      <c r="AD10" s="1"/>
      <c r="AE10" s="1"/>
      <c r="AF10" s="10"/>
    </row>
    <row r="11" spans="1:32" x14ac:dyDescent="0.45">
      <c r="A11" s="1"/>
      <c r="B11" s="1"/>
      <c r="C11" s="3"/>
      <c r="D11" s="9"/>
      <c r="E11" s="1"/>
      <c r="F11" s="10"/>
      <c r="G11" s="9"/>
      <c r="H11" s="1"/>
      <c r="I11" s="10"/>
      <c r="J11" s="9"/>
      <c r="K11" s="1"/>
      <c r="L11" s="1"/>
      <c r="M11" s="10"/>
      <c r="N11" s="9"/>
      <c r="O11" s="73"/>
      <c r="P11" s="77"/>
      <c r="Q11" s="40"/>
      <c r="X11" s="9" t="s">
        <v>14</v>
      </c>
      <c r="Y11" s="1"/>
      <c r="Z11" s="1">
        <f>COUNTIFS('score sheet (5)'!$B:$B,'Set (5)'!Y$9,'score sheet (5)'!$D:$D,"a",'score sheet (5)'!$E:$E,"p")</f>
        <v>0</v>
      </c>
      <c r="AA11" s="1"/>
      <c r="AB11" s="1"/>
      <c r="AC11" s="1"/>
      <c r="AD11" s="1"/>
      <c r="AE11" s="1"/>
      <c r="AF11" s="10"/>
    </row>
    <row r="12" spans="1:32" x14ac:dyDescent="0.45">
      <c r="A12" s="1"/>
      <c r="B12" s="1"/>
      <c r="C12" s="3"/>
      <c r="D12" s="9"/>
      <c r="E12" s="1"/>
      <c r="F12" s="10"/>
      <c r="G12" s="9"/>
      <c r="H12" s="1"/>
      <c r="I12" s="10"/>
      <c r="J12" s="9"/>
      <c r="K12" s="1"/>
      <c r="L12" s="1"/>
      <c r="M12" s="10"/>
      <c r="N12" s="9"/>
      <c r="O12" s="73"/>
      <c r="P12" s="77"/>
      <c r="Q12" s="40"/>
      <c r="R12" s="2"/>
      <c r="S12" s="2"/>
      <c r="T12" s="2"/>
      <c r="X12" s="9" t="s">
        <v>7</v>
      </c>
      <c r="Y12" s="1"/>
      <c r="Z12" s="1">
        <f>COUNTIFS('score sheet (5)'!$B:$B,'Set (5)'!Y$9,'score sheet (5)'!$D:$D,"a",'score sheet (5)'!$E:$E,"m")</f>
        <v>0</v>
      </c>
      <c r="AA12" s="1"/>
      <c r="AB12" s="1"/>
      <c r="AC12" s="1"/>
      <c r="AD12" s="1"/>
      <c r="AE12" s="1"/>
      <c r="AF12" s="10"/>
    </row>
    <row r="13" spans="1:32" ht="18.600000000000001" thickBot="1" x14ac:dyDescent="0.5">
      <c r="A13" s="1"/>
      <c r="B13" s="1"/>
      <c r="C13" s="3" t="s">
        <v>15</v>
      </c>
      <c r="D13" s="11">
        <f t="shared" ref="D13:K13" si="0">SUM(D5:D12)</f>
        <v>0</v>
      </c>
      <c r="E13" s="12">
        <f t="shared" si="0"/>
        <v>0</v>
      </c>
      <c r="F13" s="13">
        <f t="shared" si="0"/>
        <v>0</v>
      </c>
      <c r="G13" s="11">
        <f t="shared" si="0"/>
        <v>0</v>
      </c>
      <c r="H13" s="12">
        <f t="shared" si="0"/>
        <v>0</v>
      </c>
      <c r="I13" s="13">
        <f t="shared" si="0"/>
        <v>0</v>
      </c>
      <c r="J13" s="11">
        <f t="shared" si="0"/>
        <v>0</v>
      </c>
      <c r="K13" s="12">
        <f t="shared" si="0"/>
        <v>0</v>
      </c>
      <c r="L13" s="12">
        <f t="shared" ref="L13:P13" si="1">SUM(L5:L12)</f>
        <v>0</v>
      </c>
      <c r="M13" s="13">
        <f>SUM(M5:M12)</f>
        <v>0</v>
      </c>
      <c r="N13" s="11">
        <f t="shared" si="1"/>
        <v>0</v>
      </c>
      <c r="O13" s="74">
        <f>SUM(O5:O12)</f>
        <v>0</v>
      </c>
      <c r="P13" s="46">
        <f t="shared" si="1"/>
        <v>0</v>
      </c>
      <c r="X13" s="11" t="s">
        <v>12</v>
      </c>
      <c r="Y13" s="12"/>
      <c r="Z13" s="12" t="e">
        <f>(Z11-Z12)/Z10</f>
        <v>#DIV/0!</v>
      </c>
      <c r="AA13" s="12"/>
      <c r="AB13" s="12" t="e">
        <f>(AB11-AB12)/AB10</f>
        <v>#DIV/0!</v>
      </c>
      <c r="AC13" s="12"/>
      <c r="AD13" s="12" t="e">
        <f>(AD11-AD12)/AD10</f>
        <v>#DIV/0!</v>
      </c>
      <c r="AE13" s="12"/>
      <c r="AF13" s="13"/>
    </row>
    <row r="14" spans="1:32" ht="18.600000000000001" thickBot="1" x14ac:dyDescent="0.5">
      <c r="C14" s="2" t="str">
        <f>D2</f>
        <v>Team2</v>
      </c>
      <c r="X14" s="65" t="s">
        <v>63</v>
      </c>
      <c r="Y14" s="68"/>
      <c r="Z14" s="68"/>
      <c r="AA14" s="68"/>
      <c r="AB14" s="68"/>
      <c r="AC14" s="68"/>
      <c r="AD14" s="68"/>
      <c r="AE14" s="68"/>
      <c r="AF14" s="67"/>
    </row>
    <row r="15" spans="1:32" x14ac:dyDescent="0.45">
      <c r="A15" s="55" t="s">
        <v>16</v>
      </c>
      <c r="B15" s="55" t="s">
        <v>46</v>
      </c>
      <c r="C15" s="56" t="s">
        <v>3</v>
      </c>
      <c r="D15" s="65" t="s">
        <v>57</v>
      </c>
      <c r="E15" s="68" t="s">
        <v>64</v>
      </c>
      <c r="F15" s="67" t="s">
        <v>65</v>
      </c>
      <c r="G15" s="65" t="s">
        <v>58</v>
      </c>
      <c r="H15" s="68" t="s">
        <v>64</v>
      </c>
      <c r="I15" s="67" t="s">
        <v>65</v>
      </c>
      <c r="J15" s="65" t="s">
        <v>59</v>
      </c>
      <c r="K15" s="68" t="s">
        <v>64</v>
      </c>
      <c r="L15" s="70" t="s">
        <v>67</v>
      </c>
      <c r="M15" s="71" t="s">
        <v>65</v>
      </c>
      <c r="N15" s="65" t="s">
        <v>60</v>
      </c>
      <c r="O15" s="72" t="s">
        <v>65</v>
      </c>
      <c r="P15" s="75" t="s">
        <v>7</v>
      </c>
      <c r="R15" s="65" t="s">
        <v>43</v>
      </c>
      <c r="S15" s="68" t="s">
        <v>54</v>
      </c>
      <c r="T15" s="68" t="s">
        <v>4</v>
      </c>
      <c r="U15" s="68" t="s">
        <v>5</v>
      </c>
      <c r="V15" s="68" t="s">
        <v>6</v>
      </c>
      <c r="W15" s="66" t="s">
        <v>8</v>
      </c>
      <c r="X15" s="9" t="s">
        <v>9</v>
      </c>
      <c r="Y15" s="1"/>
      <c r="Z15" s="1">
        <f>COUNTIFS('score sheet (5)'!$G:$G,'Set (5)'!Y$14,'score sheet (5)'!$I:$I,"r",'score sheet (5)'!$J:$J,"a")</f>
        <v>0</v>
      </c>
      <c r="AA15" s="1"/>
      <c r="AB15" s="1"/>
      <c r="AC15" s="1"/>
      <c r="AD15" s="1"/>
      <c r="AE15" s="1"/>
      <c r="AF15" s="10"/>
    </row>
    <row r="16" spans="1:32" x14ac:dyDescent="0.45">
      <c r="A16" s="1"/>
      <c r="B16" s="1"/>
      <c r="C16" s="3"/>
      <c r="D16" s="9">
        <f>COUNTIFS('score sheet (5)'!$G:$G,'Set (5)'!$A16,'score sheet (5)'!$I:$I,"a")</f>
        <v>0</v>
      </c>
      <c r="E16" s="3">
        <f>COUNTIFS('score sheet (5)'!$G:$G,'Set (5)'!$A16,'score sheet (5)'!$I:$I,"a",'score sheet (5)'!$J:$J,"p")</f>
        <v>0</v>
      </c>
      <c r="F16" s="10">
        <f>COUNTIFS('score sheet (5)'!$G:$G,'Set (5)'!$A16,'score sheet (5)'!$I:$I,"a",'score sheet (5)'!$J:$J,"m")</f>
        <v>0</v>
      </c>
      <c r="G16" s="9">
        <f>COUNTIFS('score sheet (5)'!$G:$G,'Set (5)'!$A16,'score sheet (5)'!$I:$I,"s")</f>
        <v>0</v>
      </c>
      <c r="H16" s="1">
        <f>COUNTIFS('score sheet (5)'!$G:$G,'Set (5)'!$A16,'score sheet (5)'!$I:$I,"s",'score sheet (5)'!$J:$J,"p")</f>
        <v>0</v>
      </c>
      <c r="I16" s="10">
        <f>COUNTIFS('score sheet (5)'!$G:$G,'Set (5)'!$A16,'score sheet (5)'!$I:$I,"s",'score sheet (5)'!$J:$J,"m")</f>
        <v>0</v>
      </c>
      <c r="J16" s="9">
        <f>COUNTIFS('score sheet (5)'!$G:$G,'Set (5)'!$A16,'score sheet (5)'!$I:$I,"b")</f>
        <v>0</v>
      </c>
      <c r="K16" s="1">
        <f>COUNTIFS('score sheet (5)'!$G:$G,'Set (5)'!$A16,'score sheet (5)'!$I:$I,"b",'score sheet (5)'!$J:$J,"p")</f>
        <v>0</v>
      </c>
      <c r="L16" s="1">
        <f>COUNTIFS('score sheet (5)'!$G:$G,'Set (5)'!$A16,'score sheet (5)'!$I:$I,"b",'score sheet (5)'!J:J,"t")</f>
        <v>0</v>
      </c>
      <c r="M16" s="10">
        <f>COUNTIFS('score sheet (5)'!$G:$G,'Set (5)'!$A16,'score sheet (5)'!$I:$I,"b",'score sheet (5)'!K:K,"m")</f>
        <v>0</v>
      </c>
      <c r="N16" s="9">
        <f>COUNTIFS('score sheet (5)'!$G:$G,'Set (5)'!$A16,'score sheet (5)'!$I:$I,"d")</f>
        <v>0</v>
      </c>
      <c r="O16" s="10">
        <f>COUNTIFS('score sheet (5)'!$G:$G,'Set (5)'!$A16,'score sheet (5)'!$I:$I,"d",'score sheet (5)'!$J:$J,"m")</f>
        <v>0</v>
      </c>
      <c r="P16" s="76">
        <f>COUNTIFS('score sheet (5)'!$G:$G,'Set (5)'!$A16,'score sheet (5)'!$I:$I,"m")</f>
        <v>0</v>
      </c>
      <c r="Q16" s="39"/>
      <c r="R16" s="9"/>
      <c r="S16" s="1" t="s">
        <v>37</v>
      </c>
      <c r="T16" s="1">
        <f>COUNTIFS('score sheet (5)'!$G:$G,'Set (5)'!S16,'score sheet (5)'!$I:$I,"ab")</f>
        <v>0</v>
      </c>
      <c r="U16" s="1">
        <f>COUNTIFS('score sheet (5)'!$G:$G,'Set (5)'!S16,'score sheet (5)'!$I:$I,"sb")</f>
        <v>0</v>
      </c>
      <c r="V16" s="1">
        <f>COUNTIFS('score sheet (5)'!$G:$G,'Set (5)'!S16,'score sheet (5)'!$I:$I,"bb")</f>
        <v>0</v>
      </c>
      <c r="W16" s="3">
        <f>COUNTIFS('score sheet (5)'!$G:$G,'Set (5)'!S16,'score sheet (5)'!$I:$I,"ob")</f>
        <v>0</v>
      </c>
      <c r="X16" s="9" t="s">
        <v>10</v>
      </c>
      <c r="Y16" s="1"/>
      <c r="Z16" s="1">
        <f>COUNTIFS('score sheet (5)'!$G:$G,'Set (5)'!Y$14,'score sheet (5)'!$I:$I,"r",'score sheet (5)'!$J:$J,"b")</f>
        <v>0</v>
      </c>
      <c r="AA16" s="1"/>
      <c r="AB16" s="1"/>
      <c r="AC16" s="1"/>
      <c r="AD16" s="1"/>
      <c r="AE16" s="1"/>
      <c r="AF16" s="10"/>
    </row>
    <row r="17" spans="1:32" x14ac:dyDescent="0.45">
      <c r="A17" s="1"/>
      <c r="B17" s="1"/>
      <c r="C17" s="3"/>
      <c r="D17" s="9"/>
      <c r="F17" s="10"/>
      <c r="G17" s="9"/>
      <c r="I17" s="69"/>
      <c r="J17" s="9"/>
      <c r="L17" s="1"/>
      <c r="M17" s="10"/>
      <c r="N17" s="9"/>
      <c r="O17" s="10"/>
      <c r="P17" s="77"/>
      <c r="Q17" s="40"/>
      <c r="R17" s="9"/>
      <c r="S17" s="1" t="s">
        <v>38</v>
      </c>
      <c r="T17" s="1"/>
      <c r="U17" s="1"/>
      <c r="V17" s="1"/>
      <c r="W17" s="3"/>
      <c r="X17" s="9" t="s">
        <v>11</v>
      </c>
      <c r="Y17" s="1"/>
      <c r="Z17" s="1">
        <f>COUNTIFS('score sheet (5)'!$G:$G,'Set (5)'!Y$14,'score sheet (5)'!$I:$I,"r",'score sheet (5)'!$J:$J,"c")</f>
        <v>0</v>
      </c>
      <c r="AA17" s="1"/>
      <c r="AB17" s="1"/>
      <c r="AC17" s="1"/>
      <c r="AD17" s="1"/>
      <c r="AE17" s="1"/>
      <c r="AF17" s="10"/>
    </row>
    <row r="18" spans="1:32" x14ac:dyDescent="0.45">
      <c r="A18" s="1"/>
      <c r="B18" s="1"/>
      <c r="C18" s="3"/>
      <c r="D18" s="9"/>
      <c r="E18" s="1"/>
      <c r="F18" s="10"/>
      <c r="G18" s="9"/>
      <c r="H18" s="1"/>
      <c r="I18" s="10"/>
      <c r="J18" s="9"/>
      <c r="K18" s="1"/>
      <c r="L18" s="1"/>
      <c r="M18" s="10"/>
      <c r="N18" s="9"/>
      <c r="O18" s="10"/>
      <c r="P18" s="77"/>
      <c r="Q18" s="40"/>
      <c r="R18" s="9"/>
      <c r="S18" s="1" t="s">
        <v>39</v>
      </c>
      <c r="T18" s="1"/>
      <c r="U18" s="1"/>
      <c r="V18" s="1"/>
      <c r="W18" s="3"/>
      <c r="X18" s="9" t="s">
        <v>7</v>
      </c>
      <c r="Y18" s="1"/>
      <c r="Z18" s="1">
        <f>COUNTIFS('score sheet (5)'!$G:$G,'Set (5)'!Y$14,'score sheet (5)'!$I:$I,"r",'score sheet (5)'!$J:$J,"m")+COUNTIFS('score sheet (5)'!$G:$G,'Set (5)'!Y$14,'score sheet (5)'!$I:$I,"r",'score sheet (5)'!$J:$J,"o")</f>
        <v>0</v>
      </c>
      <c r="AA18" s="1"/>
      <c r="AB18" s="1"/>
      <c r="AC18" s="1"/>
      <c r="AD18" s="1"/>
      <c r="AE18" s="1"/>
      <c r="AF18" s="10"/>
    </row>
    <row r="19" spans="1:32" x14ac:dyDescent="0.45">
      <c r="A19" s="1"/>
      <c r="B19" s="1"/>
      <c r="C19" s="3"/>
      <c r="D19" s="9"/>
      <c r="E19" s="1"/>
      <c r="F19" s="10"/>
      <c r="G19" s="9"/>
      <c r="H19" s="1"/>
      <c r="I19" s="10"/>
      <c r="J19" s="9"/>
      <c r="K19" s="1"/>
      <c r="L19" s="1"/>
      <c r="M19" s="10"/>
      <c r="N19" s="9"/>
      <c r="O19" s="10"/>
      <c r="P19" s="77"/>
      <c r="Q19" s="40"/>
      <c r="R19" s="9"/>
      <c r="S19" s="1" t="s">
        <v>40</v>
      </c>
      <c r="T19" s="1"/>
      <c r="U19" s="1"/>
      <c r="V19" s="1"/>
      <c r="W19" s="3"/>
      <c r="X19" s="9" t="s">
        <v>12</v>
      </c>
      <c r="Y19" s="1"/>
      <c r="Z19" s="1" t="e">
        <f>(Z15*100+Z16*50)/(Z15+Z16+Z17+Z18)</f>
        <v>#DIV/0!</v>
      </c>
      <c r="AA19" s="1"/>
      <c r="AB19" s="1" t="e">
        <f>(AB15*100+AB16*50)/(AB15+AB16+AB17+AB18)</f>
        <v>#DIV/0!</v>
      </c>
      <c r="AC19" s="1"/>
      <c r="AD19" s="1" t="e">
        <f>(AD15*100+AD16*50)/(AD15+AD16+AD17+AD18)</f>
        <v>#DIV/0!</v>
      </c>
      <c r="AE19" s="1"/>
      <c r="AF19" s="10" t="e">
        <f>(AF15*100+AF16*50)/(AF15+AF16+AF17+AF18)</f>
        <v>#DIV/0!</v>
      </c>
    </row>
    <row r="20" spans="1:32" x14ac:dyDescent="0.45">
      <c r="A20" s="1"/>
      <c r="B20" s="1"/>
      <c r="C20" s="3"/>
      <c r="D20" s="9"/>
      <c r="E20" s="1"/>
      <c r="F20" s="10"/>
      <c r="G20" s="9"/>
      <c r="H20" s="1"/>
      <c r="I20" s="10"/>
      <c r="J20" s="9"/>
      <c r="K20" s="1"/>
      <c r="L20" s="1"/>
      <c r="M20" s="10"/>
      <c r="N20" s="9"/>
      <c r="O20" s="10"/>
      <c r="P20" s="77"/>
      <c r="Q20" s="40"/>
      <c r="R20" s="9"/>
      <c r="S20" s="1" t="s">
        <v>41</v>
      </c>
      <c r="T20" s="1"/>
      <c r="U20" s="1"/>
      <c r="V20" s="1"/>
      <c r="W20" s="3"/>
      <c r="X20" s="78" t="s">
        <v>4</v>
      </c>
      <c r="Y20" s="55"/>
      <c r="Z20" s="55"/>
      <c r="AA20" s="55"/>
      <c r="AB20" s="55"/>
      <c r="AC20" s="55"/>
      <c r="AD20" s="55"/>
      <c r="AE20" s="55"/>
      <c r="AF20" s="79"/>
    </row>
    <row r="21" spans="1:32" ht="18.600000000000001" thickBot="1" x14ac:dyDescent="0.5">
      <c r="A21" s="1"/>
      <c r="B21" s="1"/>
      <c r="C21" s="3"/>
      <c r="D21" s="9"/>
      <c r="E21" s="1"/>
      <c r="F21" s="10"/>
      <c r="G21" s="9"/>
      <c r="H21" s="1"/>
      <c r="I21" s="10"/>
      <c r="J21" s="9"/>
      <c r="K21" s="1"/>
      <c r="L21" s="1"/>
      <c r="M21" s="10"/>
      <c r="N21" s="9"/>
      <c r="O21" s="10"/>
      <c r="P21" s="77"/>
      <c r="Q21" s="40"/>
      <c r="R21" s="11"/>
      <c r="S21" s="12" t="s">
        <v>42</v>
      </c>
      <c r="T21" s="12"/>
      <c r="U21" s="12"/>
      <c r="V21" s="12"/>
      <c r="W21" s="44"/>
      <c r="X21" s="9" t="s">
        <v>13</v>
      </c>
      <c r="Y21" s="1"/>
      <c r="Z21" s="1">
        <f>COUNTIFS('score sheet (5)'!$G:$G,'Set (5)'!Y$20,'score sheet (5)'!$I:$I,"a")</f>
        <v>0</v>
      </c>
      <c r="AA21" s="1"/>
      <c r="AB21" s="1"/>
      <c r="AC21" s="1"/>
      <c r="AD21" s="1"/>
      <c r="AE21" s="1"/>
      <c r="AF21" s="10"/>
    </row>
    <row r="22" spans="1:32" x14ac:dyDescent="0.45">
      <c r="A22" s="1"/>
      <c r="B22" s="1"/>
      <c r="C22" s="3"/>
      <c r="D22" s="9"/>
      <c r="E22" s="1"/>
      <c r="F22" s="10"/>
      <c r="G22" s="9"/>
      <c r="H22" s="1"/>
      <c r="I22" s="10"/>
      <c r="J22" s="9"/>
      <c r="K22" s="1"/>
      <c r="L22" s="1"/>
      <c r="M22" s="10"/>
      <c r="N22" s="9"/>
      <c r="O22" s="10"/>
      <c r="P22" s="77"/>
      <c r="Q22" s="40"/>
      <c r="X22" s="9" t="s">
        <v>14</v>
      </c>
      <c r="Y22" s="1"/>
      <c r="Z22" s="1">
        <f>COUNTIFS('score sheet (5)'!$G:$G,'Set (5)'!Y$20,'score sheet (5)'!$I:$I,"a",'score sheet (5)'!$J:$J,"p")</f>
        <v>0</v>
      </c>
      <c r="AA22" s="1"/>
      <c r="AB22" s="1"/>
      <c r="AC22" s="1"/>
      <c r="AD22" s="1"/>
      <c r="AE22" s="1"/>
      <c r="AF22" s="10"/>
    </row>
    <row r="23" spans="1:32" x14ac:dyDescent="0.45">
      <c r="A23" s="1"/>
      <c r="B23" s="1"/>
      <c r="C23" s="3"/>
      <c r="D23" s="9"/>
      <c r="E23" s="1"/>
      <c r="F23" s="10"/>
      <c r="G23" s="9"/>
      <c r="H23" s="1"/>
      <c r="I23" s="10"/>
      <c r="J23" s="9"/>
      <c r="K23" s="1"/>
      <c r="L23" s="1"/>
      <c r="M23" s="10"/>
      <c r="N23" s="9"/>
      <c r="O23" s="10"/>
      <c r="P23" s="77"/>
      <c r="Q23" s="40"/>
      <c r="X23" s="9" t="s">
        <v>7</v>
      </c>
      <c r="Y23" s="1"/>
      <c r="Z23" s="1">
        <f>COUNTIFS('score sheet (5)'!$G:$G,'Set (5)'!Y$20,'score sheet (5)'!$I:$I,"a",'score sheet (5)'!$J:$J,"m")</f>
        <v>0</v>
      </c>
      <c r="AA23" s="1"/>
      <c r="AB23" s="1"/>
      <c r="AC23" s="1"/>
      <c r="AD23" s="1"/>
      <c r="AE23" s="1"/>
      <c r="AF23" s="10"/>
    </row>
    <row r="24" spans="1:32" ht="18.600000000000001" thickBot="1" x14ac:dyDescent="0.5">
      <c r="A24" s="1"/>
      <c r="B24" s="1"/>
      <c r="C24" s="3" t="s">
        <v>15</v>
      </c>
      <c r="D24" s="11">
        <f>SUM(D16:D23)</f>
        <v>0</v>
      </c>
      <c r="E24" s="12">
        <f>SUM(E16:E23)</f>
        <v>0</v>
      </c>
      <c r="F24" s="13">
        <f t="shared" ref="F24:P24" si="2">SUM(F16:F23)</f>
        <v>0</v>
      </c>
      <c r="G24" s="11">
        <f t="shared" si="2"/>
        <v>0</v>
      </c>
      <c r="H24" s="12">
        <f t="shared" si="2"/>
        <v>0</v>
      </c>
      <c r="I24" s="13">
        <f t="shared" si="2"/>
        <v>0</v>
      </c>
      <c r="J24" s="11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  <c r="N24" s="11">
        <f t="shared" si="2"/>
        <v>0</v>
      </c>
      <c r="O24" s="13">
        <f t="shared" si="2"/>
        <v>0</v>
      </c>
      <c r="P24" s="46">
        <f t="shared" si="2"/>
        <v>0</v>
      </c>
      <c r="X24" s="11" t="s">
        <v>12</v>
      </c>
      <c r="Y24" s="12"/>
      <c r="Z24" s="12" t="e">
        <f>(Z22-Z23)/Z21</f>
        <v>#DIV/0!</v>
      </c>
      <c r="AA24" s="12"/>
      <c r="AB24" s="12" t="e">
        <f>(AB22-AB23)/AB21</f>
        <v>#DIV/0!</v>
      </c>
      <c r="AC24" s="12"/>
      <c r="AD24" s="12" t="e">
        <f>(AD22-AD23)/AD21</f>
        <v>#DIV/0!</v>
      </c>
      <c r="AE24" s="12"/>
      <c r="AF24" s="13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B69-4337-4F05-B396-CD73BA1082B2}">
  <sheetPr codeName="Sheet11"/>
  <dimension ref="A1:AF282"/>
  <sheetViews>
    <sheetView topLeftCell="G1" zoomScale="83" zoomScaleNormal="80" workbookViewId="0">
      <selection activeCell="W10" sqref="W10"/>
    </sheetView>
  </sheetViews>
  <sheetFormatPr defaultRowHeight="18" x14ac:dyDescent="0.45"/>
  <cols>
    <col min="1" max="1" width="5.8984375" style="3" bestFit="1" customWidth="1"/>
    <col min="2" max="2" width="5.796875" style="9" bestFit="1" customWidth="1"/>
    <col min="3" max="3" width="5.59765625" style="4" bestFit="1" customWidth="1"/>
    <col min="4" max="4" width="8.19921875" style="1" bestFit="1" customWidth="1"/>
    <col min="5" max="5" width="7.796875" style="1" bestFit="1" customWidth="1"/>
    <col min="6" max="6" width="6.796875" style="10" bestFit="1" customWidth="1"/>
    <col min="7" max="7" width="5.796875" style="9" bestFit="1" customWidth="1"/>
    <col min="8" max="8" width="5.59765625" style="4" bestFit="1" customWidth="1"/>
    <col min="9" max="9" width="8.19921875" style="1" bestFit="1" customWidth="1"/>
    <col min="10" max="10" width="7.796875" style="1" bestFit="1" customWidth="1"/>
    <col min="11" max="11" width="6.796875" style="10" bestFit="1" customWidth="1"/>
    <col min="12" max="13" width="7.09765625" bestFit="1" customWidth="1"/>
    <col min="14" max="14" width="7.19921875" customWidth="1"/>
    <col min="15" max="15" width="2.3984375" bestFit="1" customWidth="1"/>
    <col min="16" max="19" width="3.3984375" bestFit="1" customWidth="1"/>
    <col min="20" max="20" width="2.3984375" bestFit="1" customWidth="1"/>
    <col min="21" max="21" width="6.09765625" customWidth="1"/>
    <col min="22" max="22" width="20.5" bestFit="1" customWidth="1"/>
    <col min="23" max="23" width="7.296875" bestFit="1" customWidth="1"/>
    <col min="24" max="24" width="5.59765625" bestFit="1" customWidth="1"/>
    <col min="25" max="25" width="8.19921875" bestFit="1" customWidth="1"/>
    <col min="26" max="26" width="7.796875" bestFit="1" customWidth="1"/>
    <col min="27" max="27" width="20.3984375" bestFit="1" customWidth="1"/>
    <col min="28" max="28" width="7.296875" bestFit="1" customWidth="1"/>
    <col min="29" max="29" width="5.59765625" bestFit="1" customWidth="1"/>
    <col min="30" max="30" width="8.19921875" bestFit="1" customWidth="1"/>
    <col min="31" max="31" width="7.796875" bestFit="1" customWidth="1"/>
    <col min="32" max="32" width="15.296875" bestFit="1" customWidth="1"/>
  </cols>
  <sheetData>
    <row r="1" spans="1:32" ht="18.600000000000001" thickBot="1" x14ac:dyDescent="0.5">
      <c r="A1" s="49" t="s">
        <v>56</v>
      </c>
      <c r="B1" s="49" t="s">
        <v>71</v>
      </c>
      <c r="C1" s="62" t="s">
        <v>72</v>
      </c>
      <c r="D1" s="50" t="s">
        <v>73</v>
      </c>
      <c r="E1" s="50" t="s">
        <v>74</v>
      </c>
      <c r="F1" s="51" t="s">
        <v>75</v>
      </c>
      <c r="G1" s="52" t="s">
        <v>76</v>
      </c>
      <c r="H1" s="64" t="s">
        <v>77</v>
      </c>
      <c r="I1" s="53" t="s">
        <v>78</v>
      </c>
      <c r="J1" s="53" t="s">
        <v>79</v>
      </c>
      <c r="K1" s="54" t="s">
        <v>80</v>
      </c>
      <c r="L1" s="48" t="s">
        <v>50</v>
      </c>
      <c r="M1" s="48" t="s">
        <v>51</v>
      </c>
      <c r="N1" s="48"/>
      <c r="V1" s="99" t="s">
        <v>106</v>
      </c>
      <c r="W1" s="100"/>
      <c r="X1" s="100"/>
      <c r="Y1" s="100"/>
      <c r="Z1" s="100"/>
      <c r="AA1" s="101"/>
      <c r="AB1" s="102" t="s">
        <v>43</v>
      </c>
      <c r="AC1" s="103"/>
      <c r="AD1" s="103"/>
      <c r="AE1" s="103"/>
      <c r="AF1" s="104"/>
    </row>
    <row r="2" spans="1:32" ht="18.600000000000001" thickBot="1" x14ac:dyDescent="0.5">
      <c r="A2" s="35" t="s">
        <v>44</v>
      </c>
      <c r="B2" s="36"/>
      <c r="C2" s="41" t="str">
        <f>IF(D2="a",F1,"")</f>
        <v/>
      </c>
      <c r="D2" s="14"/>
      <c r="E2" s="14"/>
      <c r="F2" s="37"/>
      <c r="G2" s="36"/>
      <c r="H2" s="41" t="str">
        <f>IF(I2="a",K1,"")</f>
        <v/>
      </c>
      <c r="I2" s="14"/>
      <c r="J2" s="14"/>
      <c r="K2" s="37"/>
      <c r="V2" s="82" t="s">
        <v>20</v>
      </c>
      <c r="W2" s="83" t="s">
        <v>71</v>
      </c>
      <c r="X2" s="83" t="s">
        <v>72</v>
      </c>
      <c r="Y2" s="84" t="s">
        <v>73</v>
      </c>
      <c r="Z2" s="84" t="s">
        <v>74</v>
      </c>
      <c r="AA2" s="85" t="s">
        <v>75</v>
      </c>
      <c r="AB2" s="86" t="s">
        <v>76</v>
      </c>
      <c r="AC2" s="83" t="s">
        <v>77</v>
      </c>
      <c r="AD2" s="84" t="s">
        <v>78</v>
      </c>
      <c r="AE2" s="87" t="s">
        <v>79</v>
      </c>
      <c r="AF2" s="88" t="s">
        <v>80</v>
      </c>
    </row>
    <row r="3" spans="1:32" ht="18.600000000000001" thickBot="1" x14ac:dyDescent="0.5">
      <c r="A3" s="31"/>
      <c r="B3" s="6"/>
      <c r="C3" s="43"/>
      <c r="D3" s="7"/>
      <c r="E3" s="7"/>
      <c r="F3" s="8"/>
      <c r="G3" s="6"/>
      <c r="H3" s="43"/>
      <c r="I3" s="7"/>
      <c r="J3" s="7"/>
      <c r="K3" s="8"/>
      <c r="V3" s="90" t="s">
        <v>94</v>
      </c>
      <c r="W3" s="91"/>
      <c r="X3" s="93"/>
      <c r="Y3" s="92" t="s">
        <v>95</v>
      </c>
      <c r="Z3" s="93"/>
      <c r="AA3" s="93" t="s">
        <v>93</v>
      </c>
      <c r="AB3" s="93"/>
      <c r="AC3" s="93"/>
      <c r="AD3" s="93" t="s">
        <v>96</v>
      </c>
      <c r="AE3" s="93"/>
      <c r="AF3" s="94"/>
    </row>
    <row r="4" spans="1:32" x14ac:dyDescent="0.45">
      <c r="A4" s="29"/>
      <c r="Q4" s="6">
        <v>1</v>
      </c>
      <c r="R4" s="7">
        <v>6</v>
      </c>
      <c r="S4" s="8">
        <v>5</v>
      </c>
      <c r="V4" s="81" t="s">
        <v>89</v>
      </c>
      <c r="W4" s="63"/>
      <c r="X4" s="5"/>
      <c r="Y4" s="5" t="s">
        <v>23</v>
      </c>
      <c r="Z4" s="5" t="s">
        <v>28</v>
      </c>
      <c r="AA4" s="5" t="s">
        <v>81</v>
      </c>
      <c r="AB4" s="5"/>
      <c r="AC4" s="5"/>
      <c r="AD4" s="5" t="s">
        <v>24</v>
      </c>
      <c r="AE4" s="5" t="s">
        <v>52</v>
      </c>
      <c r="AF4" s="21" t="s">
        <v>81</v>
      </c>
    </row>
    <row r="5" spans="1:32" ht="18.600000000000001" thickBot="1" x14ac:dyDescent="0.5">
      <c r="A5" s="33"/>
      <c r="B5" s="11"/>
      <c r="C5" s="45"/>
      <c r="D5" s="12"/>
      <c r="E5" s="12"/>
      <c r="F5" s="13"/>
      <c r="G5" s="11"/>
      <c r="H5" s="45"/>
      <c r="I5" s="12"/>
      <c r="J5" s="12"/>
      <c r="K5" s="13"/>
      <c r="Q5" s="9">
        <v>9</v>
      </c>
      <c r="R5" s="1">
        <v>8</v>
      </c>
      <c r="S5" s="10">
        <v>7</v>
      </c>
      <c r="V5" s="80" t="s">
        <v>90</v>
      </c>
      <c r="W5" s="22"/>
      <c r="X5" s="17"/>
      <c r="Y5" s="17" t="s">
        <v>95</v>
      </c>
      <c r="Z5" s="17" t="s">
        <v>91</v>
      </c>
      <c r="AA5" s="17"/>
      <c r="AB5" s="17"/>
      <c r="AC5" s="17"/>
      <c r="AD5" s="17"/>
      <c r="AE5" s="17"/>
      <c r="AF5" s="19"/>
    </row>
    <row r="6" spans="1:32" ht="18.600000000000001" thickBot="1" x14ac:dyDescent="0.5">
      <c r="A6" s="31"/>
      <c r="B6" s="6"/>
      <c r="C6" s="43"/>
      <c r="D6" s="7"/>
      <c r="E6" s="7"/>
      <c r="F6" s="8"/>
      <c r="G6" s="6"/>
      <c r="H6" s="43"/>
      <c r="I6" s="7"/>
      <c r="J6" s="7"/>
      <c r="K6" s="8"/>
      <c r="P6" s="34"/>
      <c r="Q6" s="11">
        <v>2</v>
      </c>
      <c r="R6" s="12">
        <v>3</v>
      </c>
      <c r="S6" s="13">
        <v>4</v>
      </c>
      <c r="T6" s="34"/>
      <c r="V6" s="90" t="s">
        <v>122</v>
      </c>
      <c r="W6" s="91"/>
      <c r="X6" s="93"/>
      <c r="Y6" s="92" t="s">
        <v>96</v>
      </c>
      <c r="Z6" s="93" t="s">
        <v>97</v>
      </c>
      <c r="AA6" s="93" t="s">
        <v>93</v>
      </c>
      <c r="AB6" s="93"/>
      <c r="AC6" s="93"/>
      <c r="AD6" s="93" t="s">
        <v>95</v>
      </c>
      <c r="AE6" s="93"/>
      <c r="AF6" s="94" t="s">
        <v>81</v>
      </c>
    </row>
    <row r="7" spans="1:32" x14ac:dyDescent="0.45">
      <c r="A7" s="32"/>
      <c r="B7" s="20"/>
      <c r="C7" s="63"/>
      <c r="D7" s="5"/>
      <c r="E7" s="5"/>
      <c r="F7" s="21"/>
      <c r="G7" s="20"/>
      <c r="H7" s="63"/>
      <c r="I7" s="5"/>
      <c r="J7" s="5"/>
      <c r="K7" s="21"/>
      <c r="Q7" s="20">
        <v>4</v>
      </c>
      <c r="R7" s="5">
        <v>3</v>
      </c>
      <c r="S7" s="21">
        <v>2</v>
      </c>
      <c r="V7" s="81" t="s">
        <v>105</v>
      </c>
      <c r="W7" s="63"/>
      <c r="X7" s="5"/>
      <c r="Y7" s="5" t="s">
        <v>24</v>
      </c>
      <c r="Z7" s="5" t="s">
        <v>53</v>
      </c>
      <c r="AA7" s="5"/>
      <c r="AB7" s="5"/>
      <c r="AC7" s="5"/>
      <c r="AD7" s="5" t="s">
        <v>23</v>
      </c>
      <c r="AE7" s="5"/>
      <c r="AF7" s="21"/>
    </row>
    <row r="8" spans="1:32" ht="18.600000000000001" thickBot="1" x14ac:dyDescent="0.5">
      <c r="A8" s="29"/>
      <c r="Q8" s="9">
        <v>7</v>
      </c>
      <c r="R8" s="1">
        <v>8</v>
      </c>
      <c r="S8" s="10">
        <v>9</v>
      </c>
      <c r="V8" s="80" t="s">
        <v>90</v>
      </c>
      <c r="W8" s="22"/>
      <c r="X8" s="17"/>
      <c r="Y8" s="17" t="s">
        <v>96</v>
      </c>
      <c r="Z8" s="17" t="s">
        <v>91</v>
      </c>
      <c r="AA8" s="17"/>
      <c r="AB8" s="17"/>
      <c r="AC8" s="17"/>
      <c r="AD8" s="17" t="s">
        <v>95</v>
      </c>
      <c r="AE8" s="17" t="s">
        <v>92</v>
      </c>
      <c r="AF8" s="19"/>
    </row>
    <row r="9" spans="1:32" ht="18.600000000000001" thickBot="1" x14ac:dyDescent="0.5">
      <c r="A9" s="33"/>
      <c r="B9" s="11"/>
      <c r="C9" s="45"/>
      <c r="D9" s="12"/>
      <c r="E9" s="12"/>
      <c r="F9" s="13"/>
      <c r="G9" s="11"/>
      <c r="H9" s="45"/>
      <c r="I9" s="12"/>
      <c r="J9" s="12"/>
      <c r="K9" s="13"/>
      <c r="Q9" s="11">
        <v>5</v>
      </c>
      <c r="R9" s="12">
        <v>6</v>
      </c>
      <c r="S9" s="13">
        <v>1</v>
      </c>
      <c r="V9" s="90" t="s">
        <v>61</v>
      </c>
      <c r="W9" s="91"/>
      <c r="X9" s="93"/>
      <c r="Y9" s="92" t="s">
        <v>29</v>
      </c>
      <c r="Z9" s="93"/>
      <c r="AA9" s="93"/>
      <c r="AB9" s="93"/>
      <c r="AC9" s="93"/>
      <c r="AD9" s="93"/>
      <c r="AE9" s="93"/>
      <c r="AF9" s="94"/>
    </row>
    <row r="10" spans="1:32" ht="18.600000000000001" thickBot="1" x14ac:dyDescent="0.5">
      <c r="A10" s="31"/>
      <c r="B10" s="6"/>
      <c r="C10" s="43"/>
      <c r="D10" s="7"/>
      <c r="E10" s="7"/>
      <c r="F10" s="8"/>
      <c r="G10" s="6"/>
      <c r="H10" s="43"/>
      <c r="I10" s="7"/>
      <c r="J10" s="7"/>
      <c r="K10" s="8"/>
      <c r="V10" s="95" t="s">
        <v>98</v>
      </c>
      <c r="W10" s="63"/>
      <c r="X10" s="5"/>
      <c r="Y10" s="98" t="s">
        <v>99</v>
      </c>
      <c r="Z10" s="5"/>
      <c r="AA10" s="5" t="s">
        <v>100</v>
      </c>
      <c r="AB10" s="5"/>
      <c r="AC10" s="5"/>
      <c r="AD10" s="5"/>
      <c r="AE10" s="5"/>
      <c r="AF10" s="21"/>
    </row>
    <row r="11" spans="1:32" ht="18.600000000000001" thickBot="1" x14ac:dyDescent="0.5">
      <c r="A11" s="29"/>
      <c r="P11" t="s">
        <v>62</v>
      </c>
      <c r="Q11" s="6">
        <v>11</v>
      </c>
      <c r="R11" s="7">
        <v>16</v>
      </c>
      <c r="S11" s="8">
        <v>15</v>
      </c>
      <c r="V11" s="96" t="s">
        <v>101</v>
      </c>
      <c r="W11" s="22"/>
      <c r="X11" s="17"/>
      <c r="Y11" s="97" t="s">
        <v>99</v>
      </c>
      <c r="Z11" s="17" t="s">
        <v>102</v>
      </c>
      <c r="AA11" s="17" t="s">
        <v>103</v>
      </c>
      <c r="AB11" s="17"/>
      <c r="AC11" s="17"/>
      <c r="AD11" s="17"/>
      <c r="AE11" s="17"/>
      <c r="AF11" s="19"/>
    </row>
    <row r="12" spans="1:32" ht="18.600000000000001" thickBot="1" x14ac:dyDescent="0.5">
      <c r="A12" s="33"/>
      <c r="B12" s="11"/>
      <c r="C12" s="45"/>
      <c r="D12" s="12"/>
      <c r="E12" s="12"/>
      <c r="F12" s="13"/>
      <c r="G12" s="11"/>
      <c r="H12" s="45"/>
      <c r="I12" s="12"/>
      <c r="J12" s="12"/>
      <c r="K12" s="13"/>
      <c r="Q12" s="9">
        <v>19</v>
      </c>
      <c r="R12" s="1">
        <v>18</v>
      </c>
      <c r="S12" s="10">
        <v>17</v>
      </c>
      <c r="V12" s="90" t="s">
        <v>104</v>
      </c>
      <c r="W12" s="91"/>
      <c r="X12" s="93"/>
      <c r="Y12" s="92" t="s">
        <v>88</v>
      </c>
      <c r="Z12" s="93"/>
      <c r="AA12" s="93" t="s">
        <v>81</v>
      </c>
      <c r="AB12" s="93"/>
      <c r="AC12" s="93"/>
      <c r="AD12" s="93"/>
      <c r="AE12" s="93"/>
      <c r="AF12" s="94"/>
    </row>
    <row r="13" spans="1:32" ht="18.600000000000001" thickBot="1" x14ac:dyDescent="0.5">
      <c r="A13" s="31"/>
      <c r="B13" s="6"/>
      <c r="C13" s="43"/>
      <c r="D13" s="7"/>
      <c r="E13" s="7"/>
      <c r="F13" s="8"/>
      <c r="G13" s="6"/>
      <c r="H13" s="43"/>
      <c r="I13" s="7"/>
      <c r="J13" s="7"/>
      <c r="K13" s="8"/>
      <c r="Q13" s="11">
        <v>12</v>
      </c>
      <c r="R13" s="12">
        <v>13</v>
      </c>
      <c r="S13" s="13">
        <v>14</v>
      </c>
      <c r="V13" s="95" t="s">
        <v>111</v>
      </c>
      <c r="W13" s="63"/>
      <c r="X13" s="5"/>
      <c r="Y13" s="98" t="s">
        <v>88</v>
      </c>
      <c r="Z13" s="5"/>
      <c r="AA13" s="5"/>
      <c r="AB13" s="5"/>
      <c r="AC13" s="5"/>
      <c r="AD13" s="5"/>
      <c r="AE13" s="5"/>
      <c r="AF13" s="21"/>
    </row>
    <row r="14" spans="1:32" x14ac:dyDescent="0.45">
      <c r="A14" s="29"/>
      <c r="R14">
        <v>1</v>
      </c>
      <c r="V14" s="16" t="s">
        <v>89</v>
      </c>
      <c r="W14" s="4"/>
      <c r="X14" s="1"/>
      <c r="Y14" s="1" t="s">
        <v>25</v>
      </c>
      <c r="Z14" s="1" t="s">
        <v>28</v>
      </c>
      <c r="AA14" s="1" t="s">
        <v>81</v>
      </c>
      <c r="AB14" s="1"/>
      <c r="AC14" s="1"/>
      <c r="AD14" s="1"/>
      <c r="AE14" s="1"/>
      <c r="AF14" s="10"/>
    </row>
    <row r="15" spans="1:32" ht="18.600000000000001" thickBot="1" x14ac:dyDescent="0.5">
      <c r="A15" s="33"/>
      <c r="B15" s="11"/>
      <c r="C15" s="45"/>
      <c r="D15" s="12"/>
      <c r="E15" s="12"/>
      <c r="F15" s="13"/>
      <c r="G15" s="11"/>
      <c r="H15" s="45"/>
      <c r="I15" s="12"/>
      <c r="J15" s="12"/>
      <c r="K15" s="13"/>
      <c r="V15" s="16" t="s">
        <v>84</v>
      </c>
      <c r="W15" s="4"/>
      <c r="X15" s="1"/>
      <c r="Y15" s="1" t="s">
        <v>25</v>
      </c>
      <c r="Z15" s="1" t="s">
        <v>28</v>
      </c>
      <c r="AA15" s="1" t="s">
        <v>82</v>
      </c>
      <c r="AB15" s="1"/>
      <c r="AC15" s="1"/>
      <c r="AD15" s="1" t="s">
        <v>87</v>
      </c>
      <c r="AE15" s="1" t="s">
        <v>91</v>
      </c>
      <c r="AF15" s="10" t="s">
        <v>112</v>
      </c>
    </row>
    <row r="16" spans="1:32" x14ac:dyDescent="0.45">
      <c r="A16" s="31"/>
      <c r="B16" s="6"/>
      <c r="C16" s="43"/>
      <c r="D16" s="7"/>
      <c r="E16" s="7"/>
      <c r="F16" s="8"/>
      <c r="G16" s="6"/>
      <c r="H16" s="43"/>
      <c r="I16" s="7"/>
      <c r="J16" s="7"/>
      <c r="K16" s="8"/>
      <c r="V16" s="16" t="s">
        <v>108</v>
      </c>
      <c r="W16" s="4"/>
      <c r="X16" s="1"/>
      <c r="Y16" s="1" t="s">
        <v>25</v>
      </c>
      <c r="Z16" s="1" t="s">
        <v>26</v>
      </c>
      <c r="AA16" s="1" t="s">
        <v>110</v>
      </c>
      <c r="AB16" s="1"/>
      <c r="AC16" s="1"/>
      <c r="AD16" s="1"/>
      <c r="AE16" s="1"/>
      <c r="AF16" s="10"/>
    </row>
    <row r="17" spans="1:32" x14ac:dyDescent="0.45">
      <c r="A17" s="29"/>
      <c r="O17" s="1">
        <v>5</v>
      </c>
      <c r="P17" s="1"/>
      <c r="Q17" s="1">
        <v>2</v>
      </c>
      <c r="R17" s="1">
        <v>1</v>
      </c>
      <c r="S17" s="1" t="s">
        <v>88</v>
      </c>
      <c r="T17" s="1" t="s">
        <v>121</v>
      </c>
      <c r="V17" s="16" t="s">
        <v>109</v>
      </c>
      <c r="W17" s="4"/>
      <c r="X17" s="1"/>
      <c r="Y17" s="1" t="s">
        <v>88</v>
      </c>
      <c r="Z17" s="1" t="s">
        <v>91</v>
      </c>
      <c r="AA17" s="1"/>
      <c r="AB17" s="1"/>
      <c r="AC17" s="1"/>
      <c r="AD17" s="1"/>
      <c r="AE17" s="1"/>
      <c r="AF17" s="10"/>
    </row>
    <row r="18" spans="1:32" ht="18.600000000000001" thickBot="1" x14ac:dyDescent="0.5">
      <c r="A18" s="33"/>
      <c r="B18" s="11"/>
      <c r="C18" s="45"/>
      <c r="D18" s="12"/>
      <c r="E18" s="12"/>
      <c r="F18" s="13"/>
      <c r="G18" s="11"/>
      <c r="H18" s="45"/>
      <c r="I18" s="12"/>
      <c r="J18" s="12"/>
      <c r="K18" s="13"/>
      <c r="V18" s="80" t="s">
        <v>107</v>
      </c>
      <c r="W18" s="22"/>
      <c r="X18" s="17"/>
      <c r="Y18" s="17" t="s">
        <v>88</v>
      </c>
      <c r="Z18" s="17" t="s">
        <v>91</v>
      </c>
      <c r="AA18" s="17" t="s">
        <v>83</v>
      </c>
      <c r="AB18" s="17"/>
      <c r="AC18" s="17"/>
      <c r="AD18" s="17" t="s">
        <v>87</v>
      </c>
      <c r="AE18" s="17" t="s">
        <v>92</v>
      </c>
      <c r="AF18" s="19"/>
    </row>
    <row r="19" spans="1:32" ht="18.600000000000001" thickBot="1" x14ac:dyDescent="0.5">
      <c r="A19" s="31"/>
      <c r="B19" s="6"/>
      <c r="C19" s="43"/>
      <c r="D19" s="7"/>
      <c r="E19" s="7"/>
      <c r="F19" s="8"/>
      <c r="G19" s="6"/>
      <c r="H19" s="43"/>
      <c r="I19" s="7"/>
      <c r="J19" s="7"/>
      <c r="K19" s="8"/>
      <c r="V19" s="90" t="s">
        <v>86</v>
      </c>
      <c r="W19" s="91"/>
      <c r="X19" s="93"/>
      <c r="Y19" s="92" t="s">
        <v>87</v>
      </c>
      <c r="Z19" s="93"/>
      <c r="AA19" s="93"/>
      <c r="AB19" s="93"/>
      <c r="AC19" s="93"/>
      <c r="AD19" s="93" t="s">
        <v>88</v>
      </c>
      <c r="AE19" s="93"/>
      <c r="AF19" s="94"/>
    </row>
    <row r="20" spans="1:32" x14ac:dyDescent="0.45">
      <c r="A20" s="29"/>
      <c r="V20" s="81" t="s">
        <v>89</v>
      </c>
      <c r="W20" s="63"/>
      <c r="X20" s="5"/>
      <c r="Y20" s="5" t="s">
        <v>27</v>
      </c>
      <c r="Z20" s="5" t="s">
        <v>28</v>
      </c>
      <c r="AA20" s="5"/>
      <c r="AB20" s="5"/>
      <c r="AC20" s="5"/>
      <c r="AD20" s="5" t="s">
        <v>25</v>
      </c>
      <c r="AE20" s="5" t="s">
        <v>26</v>
      </c>
      <c r="AF20" s="21"/>
    </row>
    <row r="21" spans="1:32" ht="18.600000000000001" thickBot="1" x14ac:dyDescent="0.5">
      <c r="A21" s="33"/>
      <c r="B21" s="11"/>
      <c r="C21" s="45"/>
      <c r="D21" s="12"/>
      <c r="E21" s="12"/>
      <c r="F21" s="13"/>
      <c r="G21" s="11"/>
      <c r="H21" s="45"/>
      <c r="I21" s="12"/>
      <c r="J21" s="12"/>
      <c r="K21" s="13"/>
      <c r="V21" s="16" t="s">
        <v>85</v>
      </c>
      <c r="W21" s="4"/>
      <c r="X21" s="1"/>
      <c r="Y21" s="1" t="s">
        <v>27</v>
      </c>
      <c r="Z21" s="1" t="s">
        <v>29</v>
      </c>
      <c r="AA21" s="1" t="s">
        <v>81</v>
      </c>
      <c r="AB21" s="1"/>
      <c r="AC21" s="1"/>
      <c r="AD21" s="1" t="s">
        <v>25</v>
      </c>
      <c r="AE21" s="1"/>
      <c r="AF21" s="10" t="s">
        <v>82</v>
      </c>
    </row>
    <row r="22" spans="1:32" ht="18.600000000000001" thickBot="1" x14ac:dyDescent="0.5">
      <c r="A22" s="31"/>
      <c r="B22" s="6"/>
      <c r="C22" s="43"/>
      <c r="D22" s="7"/>
      <c r="E22" s="7"/>
      <c r="F22" s="8"/>
      <c r="G22" s="6"/>
      <c r="H22" s="43"/>
      <c r="I22" s="7"/>
      <c r="J22" s="7"/>
      <c r="K22" s="8"/>
      <c r="V22" s="80" t="s">
        <v>90</v>
      </c>
      <c r="W22" s="22"/>
      <c r="X22" s="17"/>
      <c r="Y22" s="17" t="s">
        <v>87</v>
      </c>
      <c r="Z22" s="17" t="s">
        <v>91</v>
      </c>
      <c r="AA22" s="17"/>
      <c r="AB22" s="17"/>
      <c r="AC22" s="17"/>
      <c r="AD22" s="17" t="s">
        <v>88</v>
      </c>
      <c r="AE22" s="17" t="s">
        <v>92</v>
      </c>
      <c r="AF22" s="19" t="s">
        <v>93</v>
      </c>
    </row>
    <row r="23" spans="1:32" ht="18.600000000000001" thickBot="1" x14ac:dyDescent="0.5">
      <c r="A23" s="29"/>
      <c r="V23" s="90" t="s">
        <v>22</v>
      </c>
      <c r="W23" s="91"/>
      <c r="X23" s="93"/>
      <c r="Y23" s="92" t="s">
        <v>30</v>
      </c>
      <c r="Z23" s="93" t="s">
        <v>45</v>
      </c>
      <c r="AA23" s="93" t="s">
        <v>81</v>
      </c>
      <c r="AB23" s="93"/>
      <c r="AC23" s="93"/>
      <c r="AD23" s="93" t="s">
        <v>25</v>
      </c>
      <c r="AE23" s="93"/>
      <c r="AF23" s="94" t="s">
        <v>81</v>
      </c>
    </row>
    <row r="24" spans="1:32" ht="18.600000000000001" thickBot="1" x14ac:dyDescent="0.5">
      <c r="A24" s="33"/>
      <c r="B24" s="11"/>
      <c r="C24" s="45"/>
      <c r="D24" s="12"/>
      <c r="E24" s="12"/>
      <c r="F24" s="13"/>
      <c r="G24" s="11"/>
      <c r="H24" s="45"/>
      <c r="I24" s="12"/>
      <c r="J24" s="12"/>
      <c r="K24" s="13"/>
      <c r="V24" s="89" t="s">
        <v>90</v>
      </c>
      <c r="W24" s="41"/>
      <c r="X24" s="14"/>
      <c r="Y24" s="14" t="s">
        <v>113</v>
      </c>
      <c r="Z24" s="14" t="s">
        <v>91</v>
      </c>
      <c r="AA24" s="14"/>
      <c r="AB24" s="14"/>
      <c r="AC24" s="14"/>
      <c r="AD24" s="14" t="s">
        <v>88</v>
      </c>
      <c r="AE24" s="14" t="s">
        <v>92</v>
      </c>
      <c r="AF24" s="37"/>
    </row>
    <row r="25" spans="1:32" ht="18.600000000000001" thickBot="1" x14ac:dyDescent="0.5">
      <c r="A25" s="31"/>
      <c r="B25" s="6"/>
      <c r="C25" s="43"/>
      <c r="D25" s="7"/>
      <c r="E25" s="7"/>
      <c r="F25" s="8"/>
      <c r="G25" s="6"/>
      <c r="H25" s="43"/>
      <c r="I25" s="7"/>
      <c r="J25" s="7"/>
      <c r="K25" s="8"/>
      <c r="V25" s="90" t="s">
        <v>114</v>
      </c>
      <c r="W25" s="91"/>
      <c r="X25" s="93"/>
      <c r="Y25" s="92" t="s">
        <v>91</v>
      </c>
      <c r="Z25" s="93"/>
      <c r="AA25" s="93"/>
      <c r="AB25" s="93"/>
      <c r="AC25" s="93"/>
      <c r="AD25" s="93"/>
      <c r="AE25" s="93"/>
      <c r="AF25" s="94"/>
    </row>
    <row r="26" spans="1:32" ht="18.600000000000001" thickBot="1" x14ac:dyDescent="0.5">
      <c r="A26" s="29"/>
    </row>
    <row r="27" spans="1:32" ht="18.600000000000001" thickBot="1" x14ac:dyDescent="0.5">
      <c r="A27" s="33"/>
      <c r="B27" s="11"/>
      <c r="C27" s="45"/>
      <c r="D27" s="12"/>
      <c r="E27" s="12"/>
      <c r="F27" s="13"/>
      <c r="G27" s="11"/>
      <c r="H27" s="45"/>
      <c r="I27" s="12"/>
      <c r="J27" s="12"/>
      <c r="K27" s="13"/>
      <c r="V27" s="27" t="s">
        <v>49</v>
      </c>
      <c r="W27" s="28" t="s">
        <v>115</v>
      </c>
      <c r="X27" s="28"/>
      <c r="Y27" s="25" t="s">
        <v>46</v>
      </c>
      <c r="Z27" s="25"/>
      <c r="AA27" s="24" t="s">
        <v>16</v>
      </c>
      <c r="AB27" s="23"/>
      <c r="AC27" s="28"/>
      <c r="AD27" s="25"/>
      <c r="AE27" s="25"/>
      <c r="AF27" s="26"/>
    </row>
    <row r="28" spans="1:32" ht="18.600000000000001" thickBot="1" x14ac:dyDescent="0.5">
      <c r="A28" s="35"/>
      <c r="B28" s="36"/>
      <c r="C28" s="41"/>
      <c r="D28" s="14"/>
      <c r="E28" s="14"/>
      <c r="F28" s="37"/>
      <c r="G28" s="36"/>
      <c r="H28" s="41"/>
      <c r="I28" s="14"/>
      <c r="J28" s="14"/>
      <c r="K28" s="37"/>
      <c r="V28" s="47" t="s">
        <v>31</v>
      </c>
      <c r="W28" s="41"/>
      <c r="X28" s="41"/>
      <c r="Y28" s="14" t="s">
        <v>32</v>
      </c>
      <c r="Z28" s="14"/>
      <c r="AA28" s="42"/>
      <c r="AB28" s="36"/>
      <c r="AC28" s="41"/>
      <c r="AD28" s="14"/>
      <c r="AE28" s="14"/>
      <c r="AF28" s="37"/>
    </row>
    <row r="29" spans="1:32" x14ac:dyDescent="0.45">
      <c r="A29" s="31"/>
      <c r="B29" s="6"/>
      <c r="C29" s="43"/>
      <c r="D29" s="7"/>
      <c r="E29" s="7"/>
      <c r="F29" s="8"/>
      <c r="G29" s="6"/>
      <c r="H29" s="43"/>
      <c r="I29" s="7"/>
      <c r="J29" s="7"/>
      <c r="K29" s="8"/>
      <c r="V29" s="15" t="s">
        <v>116</v>
      </c>
      <c r="W29" s="57"/>
      <c r="X29" s="58"/>
      <c r="Y29" s="59"/>
      <c r="Z29" s="59"/>
      <c r="AA29" s="60"/>
      <c r="AB29" s="57"/>
      <c r="AC29" s="58"/>
      <c r="AD29" s="59"/>
      <c r="AE29" s="59"/>
      <c r="AF29" s="61"/>
    </row>
    <row r="30" spans="1:32" x14ac:dyDescent="0.45">
      <c r="A30" s="29"/>
      <c r="B30" s="20"/>
      <c r="C30" s="63"/>
      <c r="D30" s="5"/>
      <c r="E30" s="5"/>
      <c r="F30" s="21"/>
      <c r="G30" s="20"/>
      <c r="H30" s="63"/>
      <c r="I30" s="5"/>
      <c r="J30" s="5"/>
      <c r="K30" s="21"/>
      <c r="V30" s="16" t="s">
        <v>117</v>
      </c>
      <c r="W30" s="4" t="s">
        <v>48</v>
      </c>
      <c r="X30" s="4"/>
      <c r="Y30" s="1" t="s">
        <v>33</v>
      </c>
      <c r="Z30" s="1"/>
      <c r="AA30" s="3"/>
      <c r="AB30" s="9" t="s">
        <v>48</v>
      </c>
      <c r="AC30" s="4"/>
      <c r="AD30" s="1"/>
      <c r="AE30" s="1"/>
      <c r="AF30" s="10"/>
    </row>
    <row r="31" spans="1:32" x14ac:dyDescent="0.45">
      <c r="V31" s="16" t="s">
        <v>118</v>
      </c>
      <c r="W31" s="4" t="s">
        <v>48</v>
      </c>
      <c r="X31" s="4"/>
      <c r="Y31" s="1" t="s">
        <v>35</v>
      </c>
      <c r="Z31" s="1"/>
      <c r="AA31" s="3"/>
      <c r="AB31" s="9" t="s">
        <v>48</v>
      </c>
      <c r="AC31" s="4"/>
      <c r="AD31" s="1"/>
      <c r="AE31" s="1"/>
      <c r="AF31" s="10"/>
    </row>
    <row r="32" spans="1:32" x14ac:dyDescent="0.45">
      <c r="A32" s="38"/>
      <c r="B32" s="18"/>
      <c r="C32" s="22"/>
      <c r="D32" s="17"/>
      <c r="E32" s="17"/>
      <c r="F32" s="19"/>
      <c r="G32" s="18"/>
      <c r="H32" s="22"/>
      <c r="I32" s="17"/>
      <c r="J32" s="17"/>
      <c r="K32" s="19"/>
      <c r="V32" s="16" t="s">
        <v>119</v>
      </c>
      <c r="W32" s="4" t="s">
        <v>47</v>
      </c>
      <c r="X32" s="4"/>
      <c r="Y32" s="1" t="s">
        <v>34</v>
      </c>
      <c r="Z32" s="1"/>
      <c r="AA32" s="3"/>
      <c r="AB32" s="9" t="s">
        <v>48</v>
      </c>
      <c r="AC32" s="4"/>
      <c r="AD32" s="1"/>
      <c r="AE32" s="1"/>
      <c r="AF32" s="10"/>
    </row>
    <row r="33" spans="1:32" ht="18.600000000000001" thickBot="1" x14ac:dyDescent="0.5">
      <c r="A33" s="33"/>
      <c r="B33" s="11"/>
      <c r="C33" s="45"/>
      <c r="D33" s="12"/>
      <c r="E33" s="12"/>
      <c r="F33" s="13"/>
      <c r="G33" s="11"/>
      <c r="H33" s="45"/>
      <c r="I33" s="12"/>
      <c r="J33" s="12"/>
      <c r="K33" s="13"/>
      <c r="V33" s="46" t="s">
        <v>120</v>
      </c>
      <c r="W33" s="45" t="s">
        <v>47</v>
      </c>
      <c r="X33" s="45"/>
      <c r="Y33" s="12" t="s">
        <v>36</v>
      </c>
      <c r="Z33" s="12"/>
      <c r="AA33" s="44"/>
      <c r="AB33" s="9" t="s">
        <v>48</v>
      </c>
      <c r="AC33" s="45"/>
      <c r="AD33" s="12"/>
      <c r="AE33" s="12"/>
      <c r="AF33" s="13"/>
    </row>
    <row r="34" spans="1:32" x14ac:dyDescent="0.45">
      <c r="A34" s="31"/>
      <c r="B34" s="6"/>
      <c r="C34" s="43"/>
      <c r="D34" s="7"/>
      <c r="E34" s="7"/>
      <c r="F34" s="8"/>
      <c r="G34" s="6"/>
      <c r="H34" s="43"/>
      <c r="I34" s="7"/>
      <c r="J34" s="7"/>
      <c r="K34" s="8"/>
    </row>
    <row r="35" spans="1:32" x14ac:dyDescent="0.45">
      <c r="A35" s="29"/>
    </row>
    <row r="36" spans="1:32" ht="18.600000000000001" thickBot="1" x14ac:dyDescent="0.5">
      <c r="A36" s="33"/>
      <c r="B36" s="11"/>
      <c r="C36" s="45"/>
      <c r="D36" s="12"/>
      <c r="E36" s="12"/>
      <c r="F36" s="13"/>
      <c r="G36" s="11"/>
      <c r="H36" s="45"/>
      <c r="I36" s="12"/>
      <c r="J36" s="12"/>
      <c r="K36" s="13"/>
    </row>
    <row r="37" spans="1:32" x14ac:dyDescent="0.45">
      <c r="A37" s="31"/>
      <c r="B37" s="6"/>
      <c r="C37" s="43"/>
      <c r="D37" s="7"/>
      <c r="E37" s="7"/>
      <c r="F37" s="8"/>
      <c r="G37" s="6"/>
      <c r="H37" s="43"/>
      <c r="I37" s="7"/>
      <c r="J37" s="7"/>
      <c r="K37" s="8"/>
    </row>
    <row r="38" spans="1:32" x14ac:dyDescent="0.45">
      <c r="A38" s="29"/>
    </row>
    <row r="39" spans="1:32" ht="18.600000000000001" thickBot="1" x14ac:dyDescent="0.5">
      <c r="A39" s="33"/>
      <c r="B39" s="11"/>
      <c r="C39" s="45"/>
      <c r="D39" s="12"/>
      <c r="E39" s="12"/>
      <c r="F39" s="13"/>
      <c r="G39" s="11"/>
      <c r="H39" s="45"/>
      <c r="I39" s="12"/>
      <c r="J39" s="12"/>
      <c r="K39" s="13"/>
    </row>
    <row r="40" spans="1:32" x14ac:dyDescent="0.45">
      <c r="A40" s="31"/>
      <c r="B40" s="6"/>
      <c r="C40" s="43"/>
      <c r="D40" s="7"/>
      <c r="E40" s="7"/>
      <c r="F40" s="8"/>
      <c r="G40" s="6"/>
      <c r="H40" s="43"/>
      <c r="I40" s="7"/>
      <c r="J40" s="7"/>
      <c r="K40" s="8"/>
    </row>
    <row r="41" spans="1:32" x14ac:dyDescent="0.45">
      <c r="A41" s="32"/>
      <c r="B41" s="20"/>
      <c r="C41" s="63"/>
      <c r="D41" s="5"/>
      <c r="E41" s="5"/>
      <c r="F41" s="21"/>
      <c r="G41" s="20"/>
      <c r="H41" s="63"/>
      <c r="I41" s="5"/>
      <c r="J41" s="5"/>
      <c r="K41" s="21"/>
    </row>
    <row r="42" spans="1:32" x14ac:dyDescent="0.45">
      <c r="A42" s="29"/>
    </row>
    <row r="43" spans="1:32" ht="18.600000000000001" thickBot="1" x14ac:dyDescent="0.5">
      <c r="A43" s="33"/>
      <c r="B43" s="11"/>
      <c r="C43" s="45"/>
      <c r="D43" s="12"/>
      <c r="E43" s="12"/>
      <c r="F43" s="13"/>
      <c r="G43" s="11"/>
      <c r="H43" s="45"/>
      <c r="I43" s="12"/>
      <c r="J43" s="12"/>
      <c r="K43" s="13"/>
    </row>
    <row r="44" spans="1:32" x14ac:dyDescent="0.45">
      <c r="A44" s="31"/>
      <c r="B44" s="6"/>
      <c r="C44" s="43"/>
      <c r="D44" s="7"/>
      <c r="E44" s="7"/>
      <c r="F44" s="8"/>
      <c r="G44" s="6"/>
      <c r="H44" s="43"/>
      <c r="I44" s="7"/>
      <c r="J44" s="7"/>
      <c r="K44" s="8"/>
    </row>
    <row r="45" spans="1:32" x14ac:dyDescent="0.45">
      <c r="A45" s="29"/>
    </row>
    <row r="46" spans="1:32" x14ac:dyDescent="0.45">
      <c r="A46" s="30"/>
      <c r="B46" s="18"/>
      <c r="C46" s="22"/>
      <c r="D46" s="17"/>
      <c r="E46" s="17"/>
      <c r="F46" s="19"/>
      <c r="G46" s="18"/>
      <c r="H46" s="22"/>
      <c r="I46" s="17"/>
      <c r="J46" s="17"/>
      <c r="K46" s="19"/>
    </row>
    <row r="47" spans="1:32" ht="18.600000000000001" thickBot="1" x14ac:dyDescent="0.5">
      <c r="A47" s="33"/>
      <c r="B47" s="11"/>
      <c r="C47" s="45"/>
      <c r="D47" s="12"/>
      <c r="E47" s="12"/>
      <c r="F47" s="13"/>
      <c r="G47" s="11"/>
      <c r="H47" s="45"/>
      <c r="I47" s="12"/>
      <c r="J47" s="12"/>
      <c r="K47" s="13"/>
    </row>
    <row r="48" spans="1:32" x14ac:dyDescent="0.45">
      <c r="A48" s="31"/>
      <c r="B48" s="6"/>
      <c r="C48" s="43"/>
      <c r="D48" s="7"/>
      <c r="E48" s="7"/>
      <c r="F48" s="8"/>
      <c r="G48" s="6"/>
      <c r="H48" s="43"/>
      <c r="I48" s="7"/>
      <c r="J48" s="7"/>
      <c r="K48" s="8"/>
    </row>
    <row r="49" spans="1:11" x14ac:dyDescent="0.45">
      <c r="A49" s="29"/>
    </row>
    <row r="50" spans="1:11" ht="18.600000000000001" thickBot="1" x14ac:dyDescent="0.5">
      <c r="A50" s="33"/>
      <c r="B50" s="11"/>
      <c r="C50" s="45"/>
      <c r="D50" s="12"/>
      <c r="E50" s="12"/>
      <c r="F50" s="13"/>
      <c r="G50" s="11"/>
      <c r="H50" s="45"/>
      <c r="I50" s="12"/>
      <c r="J50" s="12"/>
      <c r="K50" s="13"/>
    </row>
    <row r="51" spans="1:11" ht="18.600000000000001" thickBot="1" x14ac:dyDescent="0.5">
      <c r="A51" s="35"/>
      <c r="B51" s="36"/>
      <c r="C51" s="41"/>
      <c r="D51" s="14"/>
      <c r="E51" s="14"/>
      <c r="F51" s="37"/>
      <c r="G51" s="36"/>
      <c r="H51" s="41"/>
      <c r="I51" s="14"/>
      <c r="J51" s="14"/>
      <c r="K51" s="37"/>
    </row>
    <row r="52" spans="1:11" x14ac:dyDescent="0.45">
      <c r="A52" s="31"/>
      <c r="B52" s="6"/>
      <c r="C52" s="43"/>
      <c r="D52" s="7"/>
      <c r="E52" s="7"/>
      <c r="F52" s="8"/>
      <c r="G52" s="6"/>
      <c r="H52" s="43"/>
      <c r="I52" s="7"/>
      <c r="J52" s="7"/>
      <c r="K52" s="8"/>
    </row>
    <row r="53" spans="1:11" x14ac:dyDescent="0.45">
      <c r="A53" s="29"/>
    </row>
    <row r="54" spans="1:11" ht="18.600000000000001" thickBot="1" x14ac:dyDescent="0.5">
      <c r="A54" s="33"/>
      <c r="B54" s="11"/>
      <c r="C54" s="45"/>
      <c r="D54" s="12"/>
      <c r="E54" s="12"/>
      <c r="F54" s="13"/>
      <c r="G54" s="11"/>
      <c r="H54" s="45"/>
      <c r="I54" s="12"/>
      <c r="J54" s="12"/>
      <c r="K54" s="13"/>
    </row>
    <row r="55" spans="1:11" x14ac:dyDescent="0.45">
      <c r="A55" s="31"/>
      <c r="B55" s="6"/>
      <c r="C55" s="43"/>
      <c r="D55" s="7"/>
      <c r="E55" s="7"/>
      <c r="F55" s="8"/>
      <c r="G55" s="6"/>
      <c r="H55" s="43"/>
      <c r="I55" s="7"/>
      <c r="J55" s="7"/>
      <c r="K55" s="8"/>
    </row>
    <row r="56" spans="1:11" x14ac:dyDescent="0.45">
      <c r="A56" s="29"/>
    </row>
    <row r="57" spans="1:11" ht="18.600000000000001" thickBot="1" x14ac:dyDescent="0.5">
      <c r="A57" s="33"/>
      <c r="B57" s="11"/>
      <c r="C57" s="45"/>
      <c r="D57" s="12"/>
      <c r="E57" s="12"/>
      <c r="F57" s="13"/>
      <c r="G57" s="11"/>
      <c r="H57" s="45"/>
      <c r="I57" s="12"/>
      <c r="J57" s="12"/>
      <c r="K57" s="13"/>
    </row>
    <row r="58" spans="1:11" x14ac:dyDescent="0.45">
      <c r="A58" s="31"/>
      <c r="B58" s="6"/>
      <c r="C58" s="43"/>
      <c r="D58" s="7"/>
      <c r="E58" s="7"/>
      <c r="F58" s="8"/>
      <c r="G58" s="6"/>
      <c r="H58" s="43"/>
      <c r="I58" s="7"/>
      <c r="J58" s="7"/>
      <c r="K58" s="8"/>
    </row>
    <row r="59" spans="1:11" x14ac:dyDescent="0.45">
      <c r="A59" s="29"/>
    </row>
    <row r="60" spans="1:11" ht="18.600000000000001" thickBot="1" x14ac:dyDescent="0.5">
      <c r="A60" s="33"/>
      <c r="B60" s="11"/>
      <c r="C60" s="45"/>
      <c r="D60" s="12"/>
      <c r="E60" s="12"/>
      <c r="F60" s="13"/>
      <c r="G60" s="11"/>
      <c r="H60" s="45"/>
      <c r="I60" s="12"/>
      <c r="J60" s="12"/>
      <c r="K60" s="13"/>
    </row>
    <row r="61" spans="1:11" x14ac:dyDescent="0.45">
      <c r="A61" s="31"/>
      <c r="B61" s="6"/>
      <c r="C61" s="43"/>
      <c r="D61" s="7"/>
      <c r="E61" s="7"/>
      <c r="F61" s="8"/>
      <c r="G61" s="6"/>
      <c r="H61" s="43"/>
      <c r="I61" s="7"/>
      <c r="J61" s="7"/>
      <c r="K61" s="8"/>
    </row>
    <row r="62" spans="1:11" x14ac:dyDescent="0.45">
      <c r="A62" s="29"/>
    </row>
    <row r="63" spans="1:11" ht="18.600000000000001" thickBot="1" x14ac:dyDescent="0.5">
      <c r="A63" s="33"/>
      <c r="B63" s="11"/>
      <c r="C63" s="45"/>
      <c r="D63" s="12"/>
      <c r="E63" s="12"/>
      <c r="F63" s="13"/>
      <c r="G63" s="11"/>
      <c r="H63" s="45"/>
      <c r="I63" s="12"/>
      <c r="J63" s="12"/>
      <c r="K63" s="13"/>
    </row>
    <row r="64" spans="1:11" x14ac:dyDescent="0.45">
      <c r="A64" s="31"/>
      <c r="B64" s="6"/>
      <c r="C64" s="43"/>
      <c r="D64" s="7"/>
      <c r="E64" s="7"/>
      <c r="F64" s="8"/>
      <c r="G64" s="6"/>
      <c r="H64" s="43"/>
      <c r="I64" s="7"/>
      <c r="J64" s="7"/>
      <c r="K64" s="8"/>
    </row>
    <row r="65" spans="1:11" x14ac:dyDescent="0.45">
      <c r="A65" s="29"/>
    </row>
    <row r="66" spans="1:11" ht="18.600000000000001" thickBot="1" x14ac:dyDescent="0.5">
      <c r="A66" s="33"/>
      <c r="B66" s="11"/>
      <c r="C66" s="45"/>
      <c r="D66" s="12"/>
      <c r="E66" s="12"/>
      <c r="F66" s="13"/>
      <c r="G66" s="11"/>
      <c r="H66" s="45"/>
      <c r="I66" s="12"/>
      <c r="J66" s="12"/>
      <c r="K66" s="13"/>
    </row>
    <row r="67" spans="1:11" x14ac:dyDescent="0.45">
      <c r="A67" s="31"/>
      <c r="B67" s="6"/>
      <c r="C67" s="43"/>
      <c r="D67" s="7"/>
      <c r="E67" s="7"/>
      <c r="F67" s="8"/>
      <c r="G67" s="6"/>
      <c r="H67" s="43"/>
      <c r="I67" s="7"/>
      <c r="J67" s="7"/>
      <c r="K67" s="8"/>
    </row>
    <row r="68" spans="1:11" x14ac:dyDescent="0.45">
      <c r="A68" s="29"/>
    </row>
    <row r="69" spans="1:11" ht="18.600000000000001" thickBot="1" x14ac:dyDescent="0.5">
      <c r="A69" s="33"/>
      <c r="B69" s="11"/>
      <c r="C69" s="45"/>
      <c r="D69" s="12"/>
      <c r="E69" s="12"/>
      <c r="F69" s="13"/>
      <c r="G69" s="11"/>
      <c r="H69" s="45"/>
      <c r="I69" s="12"/>
      <c r="J69" s="12"/>
      <c r="K69" s="13"/>
    </row>
    <row r="70" spans="1:11" x14ac:dyDescent="0.45">
      <c r="A70" s="31"/>
      <c r="B70" s="6"/>
      <c r="C70" s="43"/>
      <c r="D70" s="7"/>
      <c r="E70" s="7"/>
      <c r="F70" s="8"/>
      <c r="G70" s="6"/>
      <c r="H70" s="43"/>
      <c r="I70" s="7"/>
      <c r="J70" s="7"/>
      <c r="K70" s="8"/>
    </row>
    <row r="71" spans="1:11" x14ac:dyDescent="0.45">
      <c r="A71" s="29"/>
    </row>
    <row r="72" spans="1:11" ht="18.600000000000001" thickBot="1" x14ac:dyDescent="0.5">
      <c r="A72" s="33"/>
      <c r="B72" s="11"/>
      <c r="C72" s="45"/>
      <c r="D72" s="12"/>
      <c r="E72" s="12"/>
      <c r="F72" s="13"/>
      <c r="G72" s="11"/>
      <c r="H72" s="45"/>
      <c r="I72" s="12"/>
      <c r="J72" s="12"/>
      <c r="K72" s="13"/>
    </row>
    <row r="73" spans="1:11" x14ac:dyDescent="0.45">
      <c r="A73" s="31"/>
      <c r="B73" s="6"/>
      <c r="C73" s="43"/>
      <c r="D73" s="7"/>
      <c r="E73" s="7"/>
      <c r="F73" s="8"/>
      <c r="G73" s="6"/>
      <c r="H73" s="43"/>
      <c r="I73" s="7"/>
      <c r="J73" s="7"/>
      <c r="K73" s="8"/>
    </row>
    <row r="74" spans="1:11" x14ac:dyDescent="0.45">
      <c r="A74" s="29"/>
    </row>
    <row r="75" spans="1:11" ht="18.600000000000001" thickBot="1" x14ac:dyDescent="0.5">
      <c r="A75" s="33"/>
      <c r="B75" s="11"/>
      <c r="C75" s="45"/>
      <c r="D75" s="12"/>
      <c r="E75" s="12"/>
      <c r="F75" s="13"/>
      <c r="G75" s="11"/>
      <c r="H75" s="45"/>
      <c r="I75" s="12"/>
      <c r="J75" s="12"/>
      <c r="K75" s="13"/>
    </row>
    <row r="76" spans="1:11" x14ac:dyDescent="0.45">
      <c r="A76" s="31"/>
      <c r="B76" s="6"/>
      <c r="C76" s="43"/>
      <c r="D76" s="7"/>
      <c r="E76" s="7"/>
      <c r="F76" s="8"/>
      <c r="G76" s="6"/>
      <c r="H76" s="43"/>
      <c r="I76" s="7"/>
      <c r="J76" s="7"/>
      <c r="K76" s="8"/>
    </row>
    <row r="77" spans="1:11" x14ac:dyDescent="0.45">
      <c r="A77" s="29"/>
    </row>
    <row r="78" spans="1:11" ht="18.600000000000001" thickBot="1" x14ac:dyDescent="0.5">
      <c r="A78" s="33"/>
      <c r="B78" s="11"/>
      <c r="C78" s="45"/>
      <c r="D78" s="12"/>
      <c r="E78" s="12"/>
      <c r="F78" s="13"/>
      <c r="G78" s="11"/>
      <c r="H78" s="45"/>
      <c r="I78" s="12"/>
      <c r="J78" s="12"/>
      <c r="K78" s="13"/>
    </row>
    <row r="79" spans="1:11" x14ac:dyDescent="0.45">
      <c r="A79" s="31"/>
      <c r="B79" s="6"/>
      <c r="C79" s="43"/>
      <c r="D79" s="7"/>
      <c r="E79" s="7"/>
      <c r="F79" s="8"/>
      <c r="G79" s="6"/>
      <c r="H79" s="43"/>
      <c r="I79" s="7"/>
      <c r="J79" s="7"/>
      <c r="K79" s="8"/>
    </row>
    <row r="80" spans="1:11" x14ac:dyDescent="0.45">
      <c r="A80" s="29"/>
    </row>
    <row r="81" spans="1:11" ht="18.600000000000001" thickBot="1" x14ac:dyDescent="0.5">
      <c r="A81" s="33"/>
      <c r="B81" s="11"/>
      <c r="C81" s="45"/>
      <c r="D81" s="12"/>
      <c r="E81" s="12"/>
      <c r="F81" s="13"/>
      <c r="G81" s="11"/>
      <c r="H81" s="45"/>
      <c r="I81" s="12"/>
      <c r="J81" s="12"/>
      <c r="K81" s="13"/>
    </row>
    <row r="82" spans="1:11" x14ac:dyDescent="0.45">
      <c r="A82" s="31"/>
      <c r="B82" s="6"/>
      <c r="C82" s="43"/>
      <c r="D82" s="7"/>
      <c r="E82" s="7"/>
      <c r="F82" s="8"/>
      <c r="G82" s="6"/>
      <c r="H82" s="43"/>
      <c r="I82" s="7"/>
      <c r="J82" s="7"/>
      <c r="K82" s="8"/>
    </row>
    <row r="83" spans="1:11" x14ac:dyDescent="0.45">
      <c r="A83" s="29"/>
    </row>
    <row r="84" spans="1:11" ht="18.600000000000001" thickBot="1" x14ac:dyDescent="0.5">
      <c r="A84" s="33"/>
      <c r="B84" s="11"/>
      <c r="C84" s="45"/>
      <c r="D84" s="12"/>
      <c r="E84" s="12"/>
      <c r="F84" s="13"/>
      <c r="G84" s="11"/>
      <c r="H84" s="45"/>
      <c r="I84" s="12"/>
      <c r="J84" s="12"/>
      <c r="K84" s="13"/>
    </row>
    <row r="85" spans="1:11" x14ac:dyDescent="0.45">
      <c r="A85" s="31"/>
      <c r="B85" s="6"/>
      <c r="C85" s="43"/>
      <c r="D85" s="7"/>
      <c r="E85" s="7"/>
      <c r="F85" s="8"/>
      <c r="G85" s="6"/>
      <c r="H85" s="43"/>
      <c r="I85" s="7"/>
      <c r="J85" s="7"/>
      <c r="K85" s="8"/>
    </row>
    <row r="86" spans="1:11" x14ac:dyDescent="0.45">
      <c r="A86" s="29"/>
    </row>
    <row r="87" spans="1:11" ht="18.600000000000001" thickBot="1" x14ac:dyDescent="0.5">
      <c r="A87" s="33"/>
      <c r="B87" s="11"/>
      <c r="C87" s="45"/>
      <c r="D87" s="12"/>
      <c r="E87" s="12"/>
      <c r="F87" s="13"/>
      <c r="G87" s="11"/>
      <c r="H87" s="45"/>
      <c r="I87" s="12"/>
      <c r="J87" s="12"/>
      <c r="K87" s="13"/>
    </row>
    <row r="88" spans="1:11" x14ac:dyDescent="0.45">
      <c r="A88" s="31"/>
      <c r="B88" s="6"/>
      <c r="C88" s="43"/>
      <c r="D88" s="7"/>
      <c r="E88" s="7"/>
      <c r="F88" s="8"/>
      <c r="G88" s="6"/>
      <c r="H88" s="43"/>
      <c r="I88" s="7"/>
      <c r="J88" s="7"/>
      <c r="K88" s="8"/>
    </row>
    <row r="89" spans="1:11" x14ac:dyDescent="0.45">
      <c r="A89" s="29"/>
    </row>
    <row r="90" spans="1:11" x14ac:dyDescent="0.45">
      <c r="A90" s="30"/>
      <c r="B90" s="18"/>
      <c r="C90" s="22"/>
      <c r="D90" s="17"/>
      <c r="E90" s="17"/>
      <c r="F90" s="19"/>
      <c r="G90" s="18"/>
      <c r="H90" s="22"/>
      <c r="I90" s="17"/>
      <c r="J90" s="17"/>
      <c r="K90" s="19"/>
    </row>
    <row r="91" spans="1:11" ht="18.600000000000001" thickBot="1" x14ac:dyDescent="0.5">
      <c r="A91" s="33"/>
      <c r="B91" s="11"/>
      <c r="C91" s="45"/>
      <c r="D91" s="12"/>
      <c r="E91" s="12"/>
      <c r="F91" s="13"/>
      <c r="G91" s="11"/>
      <c r="H91" s="45"/>
      <c r="I91" s="12"/>
      <c r="J91" s="12"/>
      <c r="K91" s="13"/>
    </row>
    <row r="92" spans="1:11" ht="18.600000000000001" thickBot="1" x14ac:dyDescent="0.5">
      <c r="A92" s="35"/>
      <c r="B92" s="36"/>
      <c r="C92" s="41"/>
      <c r="D92" s="14"/>
      <c r="E92" s="14"/>
      <c r="F92" s="37"/>
      <c r="G92" s="36"/>
      <c r="H92" s="41"/>
      <c r="I92" s="14"/>
      <c r="J92" s="14"/>
      <c r="K92" s="37"/>
    </row>
    <row r="93" spans="1:11" x14ac:dyDescent="0.45">
      <c r="A93" s="31"/>
      <c r="B93" s="6"/>
      <c r="C93" s="43"/>
      <c r="D93" s="7"/>
      <c r="E93" s="7"/>
      <c r="F93" s="8"/>
      <c r="G93" s="6"/>
      <c r="H93" s="43"/>
      <c r="I93" s="7"/>
      <c r="J93" s="7"/>
      <c r="K93" s="8"/>
    </row>
    <row r="94" spans="1:11" x14ac:dyDescent="0.45">
      <c r="A94" s="29"/>
    </row>
    <row r="95" spans="1:11" ht="18.600000000000001" thickBot="1" x14ac:dyDescent="0.5">
      <c r="A95" s="33"/>
      <c r="B95" s="11"/>
      <c r="C95" s="45"/>
      <c r="D95" s="12"/>
      <c r="E95" s="12"/>
      <c r="F95" s="13"/>
      <c r="G95" s="11"/>
      <c r="H95" s="45"/>
      <c r="I95" s="12"/>
      <c r="J95" s="12"/>
      <c r="K95" s="13"/>
    </row>
    <row r="96" spans="1:11" x14ac:dyDescent="0.45">
      <c r="A96" s="31"/>
      <c r="B96" s="6"/>
      <c r="C96" s="43"/>
      <c r="D96" s="7"/>
      <c r="E96" s="7"/>
      <c r="F96" s="8"/>
      <c r="G96" s="6"/>
      <c r="H96" s="43"/>
      <c r="I96" s="7"/>
      <c r="J96" s="7"/>
      <c r="K96" s="8"/>
    </row>
    <row r="97" spans="1:11" x14ac:dyDescent="0.45">
      <c r="A97" s="29"/>
    </row>
    <row r="98" spans="1:11" ht="18.600000000000001" thickBot="1" x14ac:dyDescent="0.5">
      <c r="A98" s="33"/>
      <c r="B98" s="11"/>
      <c r="C98" s="45"/>
      <c r="D98" s="12"/>
      <c r="E98" s="12"/>
      <c r="F98" s="13"/>
      <c r="G98" s="11"/>
      <c r="H98" s="45"/>
      <c r="I98" s="12"/>
      <c r="J98" s="12"/>
      <c r="K98" s="13"/>
    </row>
    <row r="99" spans="1:11" x14ac:dyDescent="0.45">
      <c r="A99" s="31"/>
      <c r="B99" s="6"/>
      <c r="C99" s="43"/>
      <c r="D99" s="7"/>
      <c r="E99" s="7"/>
      <c r="F99" s="8"/>
      <c r="G99" s="6"/>
      <c r="H99" s="43"/>
      <c r="I99" s="7"/>
      <c r="J99" s="7"/>
      <c r="K99" s="8"/>
    </row>
    <row r="100" spans="1:11" x14ac:dyDescent="0.45">
      <c r="A100" s="29"/>
    </row>
    <row r="101" spans="1:11" ht="18.600000000000001" thickBot="1" x14ac:dyDescent="0.5">
      <c r="A101" s="33"/>
      <c r="B101" s="11"/>
      <c r="C101" s="45"/>
      <c r="D101" s="12"/>
      <c r="E101" s="12"/>
      <c r="F101" s="13"/>
      <c r="G101" s="11"/>
      <c r="H101" s="45"/>
      <c r="I101" s="12"/>
      <c r="J101" s="12"/>
      <c r="K101" s="13"/>
    </row>
    <row r="102" spans="1:11" x14ac:dyDescent="0.45">
      <c r="A102" s="31"/>
      <c r="B102" s="6"/>
      <c r="C102" s="43"/>
      <c r="D102" s="7"/>
      <c r="E102" s="7"/>
      <c r="F102" s="8"/>
      <c r="G102" s="6"/>
      <c r="H102" s="43"/>
      <c r="I102" s="7"/>
      <c r="J102" s="7"/>
      <c r="K102" s="8"/>
    </row>
    <row r="103" spans="1:11" x14ac:dyDescent="0.45">
      <c r="A103" s="29"/>
    </row>
    <row r="104" spans="1:11" ht="18.600000000000001" thickBot="1" x14ac:dyDescent="0.5">
      <c r="A104" s="33"/>
      <c r="B104" s="11"/>
      <c r="C104" s="45"/>
      <c r="D104" s="12"/>
      <c r="E104" s="12"/>
      <c r="F104" s="13"/>
      <c r="G104" s="11"/>
      <c r="H104" s="45"/>
      <c r="I104" s="12"/>
      <c r="J104" s="12"/>
      <c r="K104" s="13"/>
    </row>
    <row r="105" spans="1:11" x14ac:dyDescent="0.45">
      <c r="A105" s="31"/>
      <c r="B105" s="6"/>
      <c r="C105" s="43"/>
      <c r="D105" s="7"/>
      <c r="E105" s="7"/>
      <c r="F105" s="8"/>
      <c r="G105" s="6"/>
      <c r="H105" s="43"/>
      <c r="I105" s="7"/>
      <c r="J105" s="7"/>
      <c r="K105" s="8"/>
    </row>
    <row r="106" spans="1:11" x14ac:dyDescent="0.45">
      <c r="A106" s="29"/>
    </row>
    <row r="107" spans="1:11" ht="18.600000000000001" thickBot="1" x14ac:dyDescent="0.5">
      <c r="A107" s="33"/>
      <c r="B107" s="11"/>
      <c r="C107" s="45"/>
      <c r="D107" s="12"/>
      <c r="E107" s="12"/>
      <c r="F107" s="13"/>
      <c r="G107" s="11"/>
      <c r="H107" s="45"/>
      <c r="I107" s="12"/>
      <c r="J107" s="12"/>
      <c r="K107" s="13"/>
    </row>
    <row r="108" spans="1:11" x14ac:dyDescent="0.45">
      <c r="A108" s="31"/>
      <c r="B108" s="6"/>
      <c r="C108" s="43"/>
      <c r="D108" s="7"/>
      <c r="E108" s="7"/>
      <c r="F108" s="8"/>
      <c r="G108" s="6"/>
      <c r="H108" s="43"/>
      <c r="I108" s="7"/>
      <c r="J108" s="7"/>
      <c r="K108" s="8"/>
    </row>
    <row r="109" spans="1:11" x14ac:dyDescent="0.45">
      <c r="A109" s="29"/>
    </row>
    <row r="110" spans="1:11" ht="18.600000000000001" thickBot="1" x14ac:dyDescent="0.5">
      <c r="A110" s="33"/>
      <c r="B110" s="11"/>
      <c r="C110" s="45"/>
      <c r="D110" s="12"/>
      <c r="E110" s="12"/>
      <c r="F110" s="13"/>
      <c r="G110" s="11"/>
      <c r="H110" s="45"/>
      <c r="I110" s="12"/>
      <c r="J110" s="12"/>
      <c r="K110" s="13"/>
    </row>
    <row r="111" spans="1:11" x14ac:dyDescent="0.45">
      <c r="A111" s="31"/>
      <c r="B111" s="6"/>
      <c r="C111" s="43"/>
      <c r="D111" s="7"/>
      <c r="E111" s="7"/>
      <c r="F111" s="8"/>
      <c r="G111" s="6"/>
      <c r="H111" s="43"/>
      <c r="I111" s="7"/>
      <c r="J111" s="7"/>
      <c r="K111" s="8"/>
    </row>
    <row r="112" spans="1:11" x14ac:dyDescent="0.45">
      <c r="A112" s="29"/>
    </row>
    <row r="113" spans="1:11" ht="18.600000000000001" thickBot="1" x14ac:dyDescent="0.5">
      <c r="A113" s="33"/>
      <c r="B113" s="11"/>
      <c r="C113" s="45"/>
      <c r="D113" s="12"/>
      <c r="E113" s="12"/>
      <c r="F113" s="13"/>
      <c r="G113" s="11"/>
      <c r="H113" s="45"/>
      <c r="I113" s="12"/>
      <c r="J113" s="12"/>
      <c r="K113" s="13"/>
    </row>
    <row r="114" spans="1:11" x14ac:dyDescent="0.45">
      <c r="A114" s="31"/>
      <c r="B114" s="6"/>
      <c r="C114" s="43"/>
      <c r="D114" s="7"/>
      <c r="E114" s="7"/>
      <c r="F114" s="8"/>
      <c r="G114" s="6"/>
      <c r="H114" s="43"/>
      <c r="I114" s="7"/>
      <c r="J114" s="7"/>
      <c r="K114" s="8"/>
    </row>
    <row r="115" spans="1:11" x14ac:dyDescent="0.45">
      <c r="A115" s="29"/>
    </row>
    <row r="116" spans="1:11" ht="18.600000000000001" thickBot="1" x14ac:dyDescent="0.5">
      <c r="A116" s="33"/>
      <c r="B116" s="11"/>
      <c r="C116" s="45"/>
      <c r="D116" s="12"/>
      <c r="E116" s="12"/>
      <c r="F116" s="13"/>
      <c r="G116" s="11"/>
      <c r="H116" s="45"/>
      <c r="I116" s="12"/>
      <c r="J116" s="12"/>
      <c r="K116" s="13"/>
    </row>
    <row r="117" spans="1:11" x14ac:dyDescent="0.45">
      <c r="A117" s="31"/>
      <c r="B117" s="6"/>
      <c r="C117" s="43"/>
      <c r="D117" s="7"/>
      <c r="E117" s="7"/>
      <c r="F117" s="8"/>
      <c r="G117" s="6"/>
      <c r="H117" s="43"/>
      <c r="I117" s="7"/>
      <c r="J117" s="7"/>
      <c r="K117" s="8"/>
    </row>
    <row r="118" spans="1:11" x14ac:dyDescent="0.45">
      <c r="A118" s="29"/>
    </row>
    <row r="119" spans="1:11" ht="18.600000000000001" thickBot="1" x14ac:dyDescent="0.5">
      <c r="A119" s="33"/>
      <c r="B119" s="11"/>
      <c r="C119" s="45"/>
      <c r="D119" s="12"/>
      <c r="E119" s="12"/>
      <c r="F119" s="13"/>
      <c r="G119" s="11"/>
      <c r="H119" s="45"/>
      <c r="I119" s="12"/>
      <c r="J119" s="12"/>
      <c r="K119" s="13"/>
    </row>
    <row r="120" spans="1:11" x14ac:dyDescent="0.45">
      <c r="A120" s="31"/>
      <c r="B120" s="6"/>
      <c r="C120" s="43"/>
      <c r="D120" s="7"/>
      <c r="E120" s="7"/>
      <c r="F120" s="8"/>
      <c r="G120" s="6"/>
      <c r="H120" s="43"/>
      <c r="I120" s="7"/>
      <c r="J120" s="7"/>
      <c r="K120" s="8"/>
    </row>
    <row r="121" spans="1:11" x14ac:dyDescent="0.45">
      <c r="A121" s="29"/>
    </row>
    <row r="122" spans="1:11" ht="18.600000000000001" thickBot="1" x14ac:dyDescent="0.5">
      <c r="A122" s="33"/>
      <c r="B122" s="11"/>
      <c r="C122" s="45"/>
      <c r="D122" s="12"/>
      <c r="E122" s="12"/>
      <c r="F122" s="13"/>
      <c r="G122" s="11"/>
      <c r="H122" s="45"/>
      <c r="I122" s="12"/>
      <c r="J122" s="12"/>
      <c r="K122" s="13"/>
    </row>
    <row r="123" spans="1:11" x14ac:dyDescent="0.45">
      <c r="A123" s="31"/>
      <c r="B123" s="6"/>
      <c r="C123" s="43"/>
      <c r="D123" s="7"/>
      <c r="E123" s="7"/>
      <c r="F123" s="8"/>
      <c r="G123" s="6"/>
      <c r="H123" s="43"/>
      <c r="I123" s="7"/>
      <c r="J123" s="7"/>
      <c r="K123" s="8"/>
    </row>
    <row r="124" spans="1:11" x14ac:dyDescent="0.45">
      <c r="A124" s="29"/>
    </row>
    <row r="125" spans="1:11" ht="18.600000000000001" thickBot="1" x14ac:dyDescent="0.5">
      <c r="A125" s="33"/>
      <c r="B125" s="11"/>
      <c r="C125" s="45"/>
      <c r="D125" s="12"/>
      <c r="E125" s="12"/>
      <c r="F125" s="13"/>
      <c r="G125" s="11"/>
      <c r="H125" s="45"/>
      <c r="I125" s="12"/>
      <c r="J125" s="12"/>
      <c r="K125" s="13"/>
    </row>
    <row r="126" spans="1:11" x14ac:dyDescent="0.45">
      <c r="A126" s="31"/>
      <c r="B126" s="6"/>
      <c r="C126" s="43"/>
      <c r="D126" s="7"/>
      <c r="E126" s="7"/>
      <c r="F126" s="8"/>
      <c r="G126" s="6"/>
      <c r="H126" s="43"/>
      <c r="I126" s="7"/>
      <c r="J126" s="7"/>
      <c r="K126" s="8"/>
    </row>
    <row r="127" spans="1:11" x14ac:dyDescent="0.45">
      <c r="A127" s="29"/>
    </row>
    <row r="128" spans="1:11" ht="18.600000000000001" thickBot="1" x14ac:dyDescent="0.5">
      <c r="A128" s="33"/>
      <c r="B128" s="11"/>
      <c r="C128" s="45"/>
      <c r="D128" s="12"/>
      <c r="E128" s="12"/>
      <c r="F128" s="13"/>
      <c r="G128" s="11"/>
      <c r="H128" s="45"/>
      <c r="I128" s="12"/>
      <c r="J128" s="12"/>
      <c r="K128" s="13"/>
    </row>
    <row r="129" spans="1:11" x14ac:dyDescent="0.45">
      <c r="A129" s="31"/>
      <c r="B129" s="6"/>
      <c r="C129" s="43"/>
      <c r="D129" s="7"/>
      <c r="E129" s="7"/>
      <c r="F129" s="8"/>
      <c r="G129" s="6"/>
      <c r="H129" s="43"/>
      <c r="I129" s="7"/>
      <c r="J129" s="7"/>
      <c r="K129" s="8"/>
    </row>
    <row r="130" spans="1:11" x14ac:dyDescent="0.45">
      <c r="A130" s="29"/>
    </row>
    <row r="131" spans="1:11" ht="18.600000000000001" thickBot="1" x14ac:dyDescent="0.5">
      <c r="A131" s="33"/>
      <c r="B131" s="11"/>
      <c r="C131" s="45"/>
      <c r="D131" s="12"/>
      <c r="E131" s="12"/>
      <c r="F131" s="13"/>
      <c r="G131" s="11"/>
      <c r="H131" s="45"/>
      <c r="I131" s="12"/>
      <c r="J131" s="12"/>
      <c r="K131" s="13"/>
    </row>
    <row r="132" spans="1:11" x14ac:dyDescent="0.45">
      <c r="A132" s="31"/>
      <c r="B132" s="6"/>
      <c r="C132" s="43"/>
      <c r="D132" s="7"/>
      <c r="E132" s="7"/>
      <c r="F132" s="8"/>
      <c r="G132" s="6"/>
      <c r="H132" s="43"/>
      <c r="I132" s="7"/>
      <c r="J132" s="7"/>
      <c r="K132" s="8"/>
    </row>
    <row r="133" spans="1:11" x14ac:dyDescent="0.45">
      <c r="A133" s="29"/>
    </row>
    <row r="134" spans="1:11" ht="18.600000000000001" thickBot="1" x14ac:dyDescent="0.5">
      <c r="A134" s="33"/>
      <c r="B134" s="11"/>
      <c r="C134" s="45"/>
      <c r="D134" s="12"/>
      <c r="E134" s="12"/>
      <c r="F134" s="13"/>
      <c r="G134" s="11"/>
      <c r="H134" s="45"/>
      <c r="I134" s="12"/>
      <c r="J134" s="12"/>
      <c r="K134" s="13"/>
    </row>
    <row r="135" spans="1:11" x14ac:dyDescent="0.45">
      <c r="A135" s="31"/>
      <c r="B135" s="6"/>
      <c r="C135" s="43"/>
      <c r="D135" s="7"/>
      <c r="E135" s="7"/>
      <c r="F135" s="8"/>
      <c r="G135" s="6"/>
      <c r="H135" s="43"/>
      <c r="I135" s="7"/>
      <c r="J135" s="7"/>
      <c r="K135" s="8"/>
    </row>
    <row r="136" spans="1:11" x14ac:dyDescent="0.45">
      <c r="A136" s="29"/>
    </row>
    <row r="137" spans="1:11" ht="18.600000000000001" thickBot="1" x14ac:dyDescent="0.5">
      <c r="A137" s="33"/>
      <c r="B137" s="11"/>
      <c r="C137" s="45"/>
      <c r="D137" s="12"/>
      <c r="E137" s="12"/>
      <c r="F137" s="13"/>
      <c r="G137" s="11"/>
      <c r="H137" s="45"/>
      <c r="I137" s="12"/>
      <c r="J137" s="12"/>
      <c r="K137" s="13"/>
    </row>
    <row r="138" spans="1:11" x14ac:dyDescent="0.45">
      <c r="A138" s="31"/>
      <c r="B138" s="6"/>
      <c r="C138" s="43"/>
      <c r="D138" s="7"/>
      <c r="E138" s="7"/>
      <c r="F138" s="8"/>
      <c r="G138" s="6"/>
      <c r="H138" s="43"/>
      <c r="I138" s="7"/>
      <c r="J138" s="7"/>
      <c r="K138" s="8"/>
    </row>
    <row r="139" spans="1:11" x14ac:dyDescent="0.45">
      <c r="A139" s="29"/>
    </row>
    <row r="140" spans="1:11" ht="18.600000000000001" thickBot="1" x14ac:dyDescent="0.5">
      <c r="A140" s="33"/>
      <c r="B140" s="11"/>
      <c r="C140" s="45"/>
      <c r="D140" s="12"/>
      <c r="E140" s="12"/>
      <c r="F140" s="13"/>
      <c r="G140" s="11"/>
      <c r="H140" s="45"/>
      <c r="I140" s="12"/>
      <c r="J140" s="12"/>
      <c r="K140" s="13"/>
    </row>
    <row r="141" spans="1:11" x14ac:dyDescent="0.45">
      <c r="A141" s="31"/>
      <c r="B141" s="6"/>
      <c r="C141" s="43"/>
      <c r="D141" s="7"/>
      <c r="E141" s="7"/>
      <c r="F141" s="8"/>
      <c r="G141" s="6"/>
      <c r="H141" s="43"/>
      <c r="I141" s="7"/>
      <c r="J141" s="7"/>
      <c r="K141" s="8"/>
    </row>
    <row r="142" spans="1:11" x14ac:dyDescent="0.45">
      <c r="A142" s="29"/>
    </row>
    <row r="143" spans="1:11" ht="18.600000000000001" thickBot="1" x14ac:dyDescent="0.5">
      <c r="A143" s="33"/>
      <c r="B143" s="11"/>
      <c r="C143" s="45"/>
      <c r="D143" s="12"/>
      <c r="E143" s="12"/>
      <c r="F143" s="13"/>
      <c r="G143" s="11"/>
      <c r="H143" s="45"/>
      <c r="I143" s="12"/>
      <c r="J143" s="12"/>
      <c r="K143" s="13"/>
    </row>
    <row r="144" spans="1:11" x14ac:dyDescent="0.45">
      <c r="A144" s="31"/>
      <c r="B144" s="6"/>
      <c r="C144" s="43"/>
      <c r="D144" s="7"/>
      <c r="E144" s="7"/>
      <c r="F144" s="8"/>
      <c r="G144" s="6"/>
      <c r="H144" s="43"/>
      <c r="I144" s="7"/>
      <c r="J144" s="7"/>
      <c r="K144" s="8"/>
    </row>
    <row r="145" spans="1:11" x14ac:dyDescent="0.45">
      <c r="A145" s="29"/>
    </row>
    <row r="146" spans="1:11" ht="18.600000000000001" thickBot="1" x14ac:dyDescent="0.5">
      <c r="A146" s="33"/>
      <c r="B146" s="11"/>
      <c r="C146" s="45"/>
      <c r="D146" s="12"/>
      <c r="E146" s="12"/>
      <c r="F146" s="13"/>
      <c r="G146" s="11"/>
      <c r="H146" s="45"/>
      <c r="I146" s="12"/>
      <c r="J146" s="12"/>
      <c r="K146" s="13"/>
    </row>
    <row r="147" spans="1:11" x14ac:dyDescent="0.45">
      <c r="A147" s="31"/>
      <c r="B147" s="6"/>
      <c r="C147" s="43"/>
      <c r="D147" s="7"/>
      <c r="E147" s="7"/>
      <c r="F147" s="8"/>
      <c r="G147" s="6"/>
      <c r="H147" s="43"/>
      <c r="I147" s="7"/>
      <c r="J147" s="7"/>
      <c r="K147" s="8"/>
    </row>
    <row r="148" spans="1:11" x14ac:dyDescent="0.45">
      <c r="A148" s="29"/>
    </row>
    <row r="149" spans="1:11" ht="18.600000000000001" thickBot="1" x14ac:dyDescent="0.5">
      <c r="A149" s="33"/>
      <c r="B149" s="11"/>
      <c r="C149" s="45"/>
      <c r="D149" s="12"/>
      <c r="E149" s="12"/>
      <c r="F149" s="13"/>
      <c r="G149" s="11"/>
      <c r="H149" s="45"/>
      <c r="I149" s="12"/>
      <c r="J149" s="12"/>
      <c r="K149" s="13"/>
    </row>
    <row r="150" spans="1:11" x14ac:dyDescent="0.45">
      <c r="A150" s="31"/>
      <c r="B150" s="6"/>
      <c r="C150" s="43"/>
      <c r="D150" s="7"/>
      <c r="E150" s="7"/>
      <c r="F150" s="8"/>
      <c r="G150" s="6"/>
      <c r="H150" s="43"/>
      <c r="I150" s="7"/>
      <c r="J150" s="7"/>
      <c r="K150" s="8"/>
    </row>
    <row r="151" spans="1:11" x14ac:dyDescent="0.45">
      <c r="A151" s="29"/>
    </row>
    <row r="152" spans="1:11" ht="18.600000000000001" thickBot="1" x14ac:dyDescent="0.5">
      <c r="A152" s="33"/>
      <c r="B152" s="11"/>
      <c r="C152" s="45"/>
      <c r="D152" s="12"/>
      <c r="E152" s="12"/>
      <c r="F152" s="13"/>
      <c r="G152" s="11"/>
      <c r="H152" s="45"/>
      <c r="I152" s="12"/>
      <c r="J152" s="12"/>
      <c r="K152" s="13"/>
    </row>
    <row r="153" spans="1:11" x14ac:dyDescent="0.45">
      <c r="A153" s="31"/>
      <c r="B153" s="6"/>
      <c r="C153" s="43"/>
      <c r="D153" s="7"/>
      <c r="E153" s="7"/>
      <c r="F153" s="8"/>
      <c r="G153" s="6"/>
      <c r="H153" s="43"/>
      <c r="I153" s="7"/>
      <c r="J153" s="7"/>
      <c r="K153" s="8"/>
    </row>
    <row r="154" spans="1:11" x14ac:dyDescent="0.45">
      <c r="A154" s="29"/>
    </row>
    <row r="155" spans="1:11" ht="18.600000000000001" thickBot="1" x14ac:dyDescent="0.5">
      <c r="A155" s="33"/>
      <c r="B155" s="11"/>
      <c r="C155" s="45"/>
      <c r="D155" s="12"/>
      <c r="E155" s="12"/>
      <c r="F155" s="13"/>
      <c r="G155" s="11"/>
      <c r="H155" s="45"/>
      <c r="I155" s="12"/>
      <c r="J155" s="12"/>
      <c r="K155" s="13"/>
    </row>
    <row r="156" spans="1:11" x14ac:dyDescent="0.45">
      <c r="A156" s="31"/>
      <c r="B156" s="6"/>
      <c r="C156" s="43"/>
      <c r="D156" s="7"/>
      <c r="E156" s="7"/>
      <c r="F156" s="8"/>
      <c r="G156" s="6"/>
      <c r="H156" s="43"/>
      <c r="I156" s="7"/>
      <c r="J156" s="7"/>
      <c r="K156" s="8"/>
    </row>
    <row r="157" spans="1:11" x14ac:dyDescent="0.45">
      <c r="A157" s="29"/>
    </row>
    <row r="158" spans="1:11" ht="18.600000000000001" thickBot="1" x14ac:dyDescent="0.5">
      <c r="A158" s="33"/>
      <c r="B158" s="11"/>
      <c r="C158" s="45"/>
      <c r="D158" s="12"/>
      <c r="E158" s="12"/>
      <c r="F158" s="13"/>
      <c r="G158" s="11"/>
      <c r="H158" s="45"/>
      <c r="I158" s="12"/>
      <c r="J158" s="12"/>
      <c r="K158" s="13"/>
    </row>
    <row r="159" spans="1:11" x14ac:dyDescent="0.45">
      <c r="A159" s="31"/>
      <c r="B159" s="6"/>
      <c r="C159" s="43"/>
      <c r="D159" s="7"/>
      <c r="E159" s="7"/>
      <c r="F159" s="8"/>
      <c r="G159" s="6"/>
      <c r="H159" s="43"/>
      <c r="I159" s="7"/>
      <c r="J159" s="7"/>
      <c r="K159" s="8"/>
    </row>
    <row r="160" spans="1:11" x14ac:dyDescent="0.45">
      <c r="A160" s="29"/>
    </row>
    <row r="161" spans="1:11" ht="18.600000000000001" thickBot="1" x14ac:dyDescent="0.5">
      <c r="A161" s="33"/>
      <c r="B161" s="11"/>
      <c r="C161" s="45"/>
      <c r="D161" s="12"/>
      <c r="E161" s="12"/>
      <c r="F161" s="13"/>
      <c r="G161" s="11"/>
      <c r="H161" s="45"/>
      <c r="I161" s="12"/>
      <c r="J161" s="12"/>
      <c r="K161" s="13"/>
    </row>
    <row r="162" spans="1:11" x14ac:dyDescent="0.45">
      <c r="A162" s="31"/>
      <c r="B162" s="6"/>
      <c r="C162" s="43"/>
      <c r="D162" s="7"/>
      <c r="E162" s="7"/>
      <c r="F162" s="8"/>
      <c r="G162" s="6"/>
      <c r="H162" s="43"/>
      <c r="I162" s="7"/>
      <c r="J162" s="7"/>
      <c r="K162" s="8"/>
    </row>
    <row r="163" spans="1:11" x14ac:dyDescent="0.45">
      <c r="A163" s="29"/>
    </row>
    <row r="164" spans="1:11" ht="18.600000000000001" thickBot="1" x14ac:dyDescent="0.5">
      <c r="A164" s="33"/>
      <c r="B164" s="11"/>
      <c r="C164" s="45"/>
      <c r="D164" s="12"/>
      <c r="E164" s="12"/>
      <c r="F164" s="13"/>
      <c r="G164" s="11"/>
      <c r="H164" s="45"/>
      <c r="I164" s="12"/>
      <c r="J164" s="12"/>
      <c r="K164" s="13"/>
    </row>
    <row r="165" spans="1:11" x14ac:dyDescent="0.45">
      <c r="A165" s="31"/>
      <c r="B165" s="6"/>
      <c r="C165" s="43"/>
      <c r="D165" s="7"/>
      <c r="E165" s="7"/>
      <c r="F165" s="8"/>
      <c r="G165" s="6"/>
      <c r="H165" s="43"/>
      <c r="I165" s="7"/>
      <c r="J165" s="7"/>
      <c r="K165" s="8"/>
    </row>
    <row r="166" spans="1:11" x14ac:dyDescent="0.45">
      <c r="A166" s="29"/>
    </row>
    <row r="167" spans="1:11" ht="18.600000000000001" thickBot="1" x14ac:dyDescent="0.5">
      <c r="A167" s="33"/>
      <c r="B167" s="11"/>
      <c r="C167" s="45"/>
      <c r="D167" s="12"/>
      <c r="E167" s="12"/>
      <c r="F167" s="13"/>
      <c r="G167" s="11"/>
      <c r="H167" s="45"/>
      <c r="I167" s="12"/>
      <c r="J167" s="12"/>
      <c r="K167" s="13"/>
    </row>
    <row r="168" spans="1:11" x14ac:dyDescent="0.45">
      <c r="A168" s="31"/>
      <c r="B168" s="6"/>
      <c r="C168" s="43"/>
      <c r="D168" s="7"/>
      <c r="E168" s="7"/>
      <c r="F168" s="8"/>
      <c r="G168" s="6"/>
      <c r="H168" s="43"/>
      <c r="I168" s="7"/>
      <c r="J168" s="7"/>
      <c r="K168" s="8"/>
    </row>
    <row r="169" spans="1:11" x14ac:dyDescent="0.45">
      <c r="A169" s="29"/>
    </row>
    <row r="170" spans="1:11" ht="18.600000000000001" thickBot="1" x14ac:dyDescent="0.5">
      <c r="A170" s="33"/>
      <c r="B170" s="11"/>
      <c r="C170" s="45"/>
      <c r="D170" s="12"/>
      <c r="E170" s="12"/>
      <c r="F170" s="13"/>
      <c r="G170" s="11"/>
      <c r="H170" s="45"/>
      <c r="I170" s="12"/>
      <c r="J170" s="12"/>
      <c r="K170" s="13"/>
    </row>
    <row r="171" spans="1:11" x14ac:dyDescent="0.45">
      <c r="A171" s="31"/>
      <c r="B171" s="6"/>
      <c r="C171" s="43"/>
      <c r="D171" s="7"/>
      <c r="E171" s="7"/>
      <c r="F171" s="8"/>
      <c r="G171" s="6"/>
      <c r="H171" s="43"/>
      <c r="I171" s="7"/>
      <c r="J171" s="7"/>
      <c r="K171" s="8"/>
    </row>
    <row r="172" spans="1:11" x14ac:dyDescent="0.45">
      <c r="A172" s="29"/>
    </row>
    <row r="173" spans="1:11" ht="18.600000000000001" thickBot="1" x14ac:dyDescent="0.5">
      <c r="A173" s="33"/>
      <c r="B173" s="11"/>
      <c r="C173" s="45"/>
      <c r="D173" s="12"/>
      <c r="E173" s="12"/>
      <c r="F173" s="13"/>
      <c r="G173" s="11"/>
      <c r="H173" s="45"/>
      <c r="I173" s="12"/>
      <c r="J173" s="12"/>
      <c r="K173" s="13"/>
    </row>
    <row r="174" spans="1:11" x14ac:dyDescent="0.45">
      <c r="A174" s="31"/>
      <c r="B174" s="6"/>
      <c r="C174" s="43"/>
      <c r="D174" s="7"/>
      <c r="E174" s="7"/>
      <c r="F174" s="8"/>
      <c r="G174" s="6"/>
      <c r="H174" s="43"/>
      <c r="I174" s="7"/>
      <c r="J174" s="7"/>
      <c r="K174" s="8"/>
    </row>
    <row r="175" spans="1:11" x14ac:dyDescent="0.45">
      <c r="A175" s="29"/>
    </row>
    <row r="176" spans="1:11" ht="18.600000000000001" thickBot="1" x14ac:dyDescent="0.5">
      <c r="A176" s="33"/>
      <c r="B176" s="11"/>
      <c r="C176" s="45"/>
      <c r="D176" s="12"/>
      <c r="E176" s="12"/>
      <c r="F176" s="13"/>
      <c r="G176" s="11"/>
      <c r="H176" s="45"/>
      <c r="I176" s="12"/>
      <c r="J176" s="12"/>
      <c r="K176" s="13"/>
    </row>
    <row r="177" spans="1:11" x14ac:dyDescent="0.45">
      <c r="A177" s="31"/>
      <c r="B177" s="6"/>
      <c r="C177" s="43"/>
      <c r="D177" s="7"/>
      <c r="E177" s="7"/>
      <c r="F177" s="8"/>
      <c r="G177" s="6"/>
      <c r="H177" s="43"/>
      <c r="I177" s="7"/>
      <c r="J177" s="7"/>
      <c r="K177" s="8"/>
    </row>
    <row r="178" spans="1:11" x14ac:dyDescent="0.45">
      <c r="A178" s="29"/>
    </row>
    <row r="179" spans="1:11" ht="18.600000000000001" thickBot="1" x14ac:dyDescent="0.5">
      <c r="A179" s="33"/>
      <c r="B179" s="11"/>
      <c r="C179" s="45"/>
      <c r="D179" s="12"/>
      <c r="E179" s="12"/>
      <c r="F179" s="13"/>
      <c r="G179" s="11"/>
      <c r="H179" s="45"/>
      <c r="I179" s="12"/>
      <c r="J179" s="12"/>
      <c r="K179" s="13"/>
    </row>
    <row r="180" spans="1:11" x14ac:dyDescent="0.45">
      <c r="A180" s="31"/>
      <c r="B180" s="6"/>
      <c r="C180" s="43"/>
      <c r="D180" s="7"/>
      <c r="E180" s="7"/>
      <c r="F180" s="8"/>
      <c r="G180" s="6"/>
      <c r="H180" s="43"/>
      <c r="I180" s="7"/>
      <c r="J180" s="7"/>
      <c r="K180" s="8"/>
    </row>
    <row r="181" spans="1:11" x14ac:dyDescent="0.45">
      <c r="A181" s="29"/>
    </row>
    <row r="182" spans="1:11" ht="18.600000000000001" thickBot="1" x14ac:dyDescent="0.5">
      <c r="A182" s="33"/>
      <c r="B182" s="11"/>
      <c r="C182" s="45"/>
      <c r="D182" s="12"/>
      <c r="E182" s="12"/>
      <c r="F182" s="13"/>
      <c r="G182" s="11"/>
      <c r="H182" s="45"/>
      <c r="I182" s="12"/>
      <c r="J182" s="12"/>
      <c r="K182" s="13"/>
    </row>
    <row r="183" spans="1:11" x14ac:dyDescent="0.45">
      <c r="A183" s="31"/>
      <c r="B183" s="6"/>
      <c r="C183" s="43"/>
      <c r="D183" s="7"/>
      <c r="E183" s="7"/>
      <c r="F183" s="8"/>
      <c r="G183" s="6"/>
      <c r="H183" s="43"/>
      <c r="I183" s="7"/>
      <c r="J183" s="7"/>
      <c r="K183" s="8"/>
    </row>
    <row r="184" spans="1:11" x14ac:dyDescent="0.45">
      <c r="A184" s="29"/>
    </row>
    <row r="185" spans="1:11" ht="18.600000000000001" thickBot="1" x14ac:dyDescent="0.5">
      <c r="A185" s="33"/>
      <c r="B185" s="11"/>
      <c r="C185" s="45"/>
      <c r="D185" s="12"/>
      <c r="E185" s="12"/>
      <c r="F185" s="13"/>
      <c r="G185" s="11"/>
      <c r="H185" s="45"/>
      <c r="I185" s="12"/>
      <c r="J185" s="12"/>
      <c r="K185" s="13"/>
    </row>
    <row r="186" spans="1:11" x14ac:dyDescent="0.45">
      <c r="A186" s="31"/>
      <c r="B186" s="6"/>
      <c r="C186" s="43"/>
      <c r="D186" s="7"/>
      <c r="E186" s="7"/>
      <c r="F186" s="8"/>
      <c r="G186" s="6"/>
      <c r="H186" s="43"/>
      <c r="I186" s="7"/>
      <c r="J186" s="7"/>
      <c r="K186" s="8"/>
    </row>
    <row r="187" spans="1:11" x14ac:dyDescent="0.45">
      <c r="A187" s="29"/>
    </row>
    <row r="188" spans="1:11" ht="18.600000000000001" thickBot="1" x14ac:dyDescent="0.5">
      <c r="A188" s="33"/>
      <c r="B188" s="11"/>
      <c r="C188" s="45"/>
      <c r="D188" s="12"/>
      <c r="E188" s="12"/>
      <c r="F188" s="13"/>
      <c r="G188" s="11"/>
      <c r="H188" s="45"/>
      <c r="I188" s="12"/>
      <c r="J188" s="12"/>
      <c r="K188" s="13"/>
    </row>
    <row r="189" spans="1:11" x14ac:dyDescent="0.45">
      <c r="A189" s="31"/>
      <c r="B189" s="6"/>
      <c r="C189" s="43"/>
      <c r="D189" s="7"/>
      <c r="E189" s="7"/>
      <c r="F189" s="8"/>
      <c r="G189" s="6"/>
      <c r="H189" s="43"/>
      <c r="I189" s="7"/>
      <c r="J189" s="7"/>
      <c r="K189" s="8"/>
    </row>
    <row r="190" spans="1:11" x14ac:dyDescent="0.45">
      <c r="A190" s="29"/>
    </row>
    <row r="191" spans="1:11" ht="18.600000000000001" thickBot="1" x14ac:dyDescent="0.5">
      <c r="A191" s="33"/>
      <c r="B191" s="11"/>
      <c r="C191" s="45"/>
      <c r="D191" s="12"/>
      <c r="E191" s="12"/>
      <c r="F191" s="13"/>
      <c r="G191" s="11"/>
      <c r="H191" s="45"/>
      <c r="I191" s="12"/>
      <c r="J191" s="12"/>
      <c r="K191" s="13"/>
    </row>
    <row r="192" spans="1:11" x14ac:dyDescent="0.45">
      <c r="A192" s="31"/>
      <c r="B192" s="6"/>
      <c r="C192" s="43"/>
      <c r="D192" s="7"/>
      <c r="E192" s="7"/>
      <c r="F192" s="8"/>
      <c r="G192" s="6"/>
      <c r="H192" s="43"/>
      <c r="I192" s="7"/>
      <c r="J192" s="7"/>
      <c r="K192" s="8"/>
    </row>
    <row r="193" spans="1:11" x14ac:dyDescent="0.45">
      <c r="A193" s="29"/>
    </row>
    <row r="194" spans="1:11" ht="18.600000000000001" thickBot="1" x14ac:dyDescent="0.5">
      <c r="A194" s="33"/>
      <c r="B194" s="11"/>
      <c r="C194" s="45"/>
      <c r="D194" s="12"/>
      <c r="E194" s="12"/>
      <c r="F194" s="13"/>
      <c r="G194" s="11"/>
      <c r="H194" s="45"/>
      <c r="I194" s="12"/>
      <c r="J194" s="12"/>
      <c r="K194" s="13"/>
    </row>
    <row r="195" spans="1:11" x14ac:dyDescent="0.45">
      <c r="A195" s="31"/>
      <c r="B195" s="6"/>
      <c r="C195" s="43"/>
      <c r="D195" s="7"/>
      <c r="E195" s="7"/>
      <c r="F195" s="8"/>
      <c r="G195" s="6"/>
      <c r="H195" s="43"/>
      <c r="I195" s="7"/>
      <c r="J195" s="7"/>
      <c r="K195" s="8"/>
    </row>
    <row r="196" spans="1:11" x14ac:dyDescent="0.45">
      <c r="A196" s="29"/>
    </row>
    <row r="197" spans="1:11" ht="18.600000000000001" thickBot="1" x14ac:dyDescent="0.5">
      <c r="A197" s="33"/>
      <c r="B197" s="11"/>
      <c r="C197" s="45"/>
      <c r="D197" s="12"/>
      <c r="E197" s="12"/>
      <c r="F197" s="13"/>
      <c r="G197" s="11"/>
      <c r="H197" s="45"/>
      <c r="I197" s="12"/>
      <c r="J197" s="12"/>
      <c r="K197" s="13"/>
    </row>
    <row r="198" spans="1:11" x14ac:dyDescent="0.45">
      <c r="A198" s="31"/>
      <c r="B198" s="6"/>
      <c r="C198" s="43"/>
      <c r="D198" s="7"/>
      <c r="E198" s="7"/>
      <c r="F198" s="8"/>
      <c r="G198" s="6"/>
      <c r="H198" s="43"/>
      <c r="I198" s="7"/>
      <c r="J198" s="7"/>
      <c r="K198" s="8"/>
    </row>
    <row r="199" spans="1:11" x14ac:dyDescent="0.45">
      <c r="A199" s="29"/>
    </row>
    <row r="200" spans="1:11" ht="18.600000000000001" thickBot="1" x14ac:dyDescent="0.5">
      <c r="A200" s="33"/>
      <c r="B200" s="11"/>
      <c r="C200" s="45"/>
      <c r="D200" s="12"/>
      <c r="E200" s="12"/>
      <c r="F200" s="13"/>
      <c r="G200" s="11"/>
      <c r="H200" s="45"/>
      <c r="I200" s="12"/>
      <c r="J200" s="12"/>
      <c r="K200" s="13"/>
    </row>
    <row r="201" spans="1:11" x14ac:dyDescent="0.45">
      <c r="A201" s="31"/>
      <c r="B201" s="6"/>
      <c r="C201" s="43"/>
      <c r="D201" s="7"/>
      <c r="E201" s="7"/>
      <c r="F201" s="8"/>
      <c r="G201" s="6"/>
      <c r="H201" s="43"/>
      <c r="I201" s="7"/>
      <c r="J201" s="7"/>
      <c r="K201" s="8"/>
    </row>
    <row r="202" spans="1:11" x14ac:dyDescent="0.45">
      <c r="A202" s="29"/>
    </row>
    <row r="203" spans="1:11" ht="18.600000000000001" thickBot="1" x14ac:dyDescent="0.5">
      <c r="A203" s="33"/>
      <c r="B203" s="11"/>
      <c r="C203" s="45"/>
      <c r="D203" s="12"/>
      <c r="E203" s="12"/>
      <c r="F203" s="13"/>
      <c r="G203" s="11"/>
      <c r="H203" s="45"/>
      <c r="I203" s="12"/>
      <c r="J203" s="12"/>
      <c r="K203" s="13"/>
    </row>
    <row r="204" spans="1:11" x14ac:dyDescent="0.45">
      <c r="A204" s="31"/>
      <c r="B204" s="6"/>
      <c r="C204" s="43"/>
      <c r="D204" s="7"/>
      <c r="E204" s="7"/>
      <c r="F204" s="8"/>
      <c r="G204" s="6"/>
      <c r="H204" s="43"/>
      <c r="I204" s="7"/>
      <c r="J204" s="7"/>
      <c r="K204" s="8"/>
    </row>
    <row r="205" spans="1:11" x14ac:dyDescent="0.45">
      <c r="A205" s="29"/>
    </row>
    <row r="206" spans="1:11" ht="18.600000000000001" thickBot="1" x14ac:dyDescent="0.5">
      <c r="A206" s="33"/>
      <c r="B206" s="11"/>
      <c r="C206" s="45"/>
      <c r="D206" s="12"/>
      <c r="E206" s="12"/>
      <c r="F206" s="13"/>
      <c r="G206" s="11"/>
      <c r="H206" s="45"/>
      <c r="I206" s="12"/>
      <c r="J206" s="12"/>
      <c r="K206" s="13"/>
    </row>
    <row r="207" spans="1:11" x14ac:dyDescent="0.45">
      <c r="A207" s="31"/>
      <c r="B207" s="6"/>
      <c r="C207" s="43"/>
      <c r="D207" s="7"/>
      <c r="E207" s="7"/>
      <c r="F207" s="8"/>
      <c r="G207" s="6"/>
      <c r="H207" s="43"/>
      <c r="I207" s="7"/>
      <c r="J207" s="7"/>
      <c r="K207" s="8"/>
    </row>
    <row r="208" spans="1:11" x14ac:dyDescent="0.45">
      <c r="A208" s="29"/>
    </row>
    <row r="209" spans="1:11" ht="18.600000000000001" thickBot="1" x14ac:dyDescent="0.5">
      <c r="A209" s="33"/>
      <c r="B209" s="11"/>
      <c r="C209" s="45"/>
      <c r="D209" s="12"/>
      <c r="E209" s="12"/>
      <c r="F209" s="13"/>
      <c r="G209" s="11"/>
      <c r="H209" s="45"/>
      <c r="I209" s="12"/>
      <c r="J209" s="12"/>
      <c r="K209" s="13"/>
    </row>
    <row r="210" spans="1:11" x14ac:dyDescent="0.45">
      <c r="A210" s="31"/>
      <c r="B210" s="6"/>
      <c r="C210" s="43"/>
      <c r="D210" s="7"/>
      <c r="E210" s="7"/>
      <c r="F210" s="8"/>
      <c r="G210" s="6"/>
      <c r="H210" s="43"/>
      <c r="I210" s="7"/>
      <c r="J210" s="7"/>
      <c r="K210" s="8"/>
    </row>
    <row r="211" spans="1:11" x14ac:dyDescent="0.45">
      <c r="A211" s="29"/>
    </row>
    <row r="212" spans="1:11" ht="18.600000000000001" thickBot="1" x14ac:dyDescent="0.5">
      <c r="A212" s="33"/>
      <c r="B212" s="11"/>
      <c r="C212" s="45"/>
      <c r="D212" s="12"/>
      <c r="E212" s="12"/>
      <c r="F212" s="13"/>
      <c r="G212" s="11"/>
      <c r="H212" s="45"/>
      <c r="I212" s="12"/>
      <c r="J212" s="12"/>
      <c r="K212" s="13"/>
    </row>
    <row r="213" spans="1:11" x14ac:dyDescent="0.45">
      <c r="A213" s="31"/>
      <c r="B213" s="6"/>
      <c r="C213" s="43"/>
      <c r="D213" s="7"/>
      <c r="E213" s="7"/>
      <c r="F213" s="8"/>
      <c r="G213" s="6"/>
      <c r="H213" s="43"/>
      <c r="I213" s="7"/>
      <c r="J213" s="7"/>
      <c r="K213" s="8"/>
    </row>
    <row r="214" spans="1:11" x14ac:dyDescent="0.45">
      <c r="A214" s="29"/>
    </row>
    <row r="215" spans="1:11" ht="18.600000000000001" thickBot="1" x14ac:dyDescent="0.5">
      <c r="A215" s="33"/>
      <c r="B215" s="11"/>
      <c r="C215" s="45"/>
      <c r="D215" s="12"/>
      <c r="E215" s="12"/>
      <c r="F215" s="13"/>
      <c r="G215" s="11"/>
      <c r="H215" s="45"/>
      <c r="I215" s="12"/>
      <c r="J215" s="12"/>
      <c r="K215" s="13"/>
    </row>
    <row r="216" spans="1:11" x14ac:dyDescent="0.45">
      <c r="A216" s="31"/>
      <c r="B216" s="6"/>
      <c r="C216" s="43"/>
      <c r="D216" s="7"/>
      <c r="E216" s="7"/>
      <c r="F216" s="8"/>
      <c r="G216" s="6"/>
      <c r="H216" s="43"/>
      <c r="I216" s="7"/>
      <c r="J216" s="7"/>
      <c r="K216" s="8"/>
    </row>
    <row r="217" spans="1:11" x14ac:dyDescent="0.45">
      <c r="A217" s="29"/>
    </row>
    <row r="218" spans="1:11" ht="18.600000000000001" thickBot="1" x14ac:dyDescent="0.5">
      <c r="A218" s="33"/>
      <c r="B218" s="11"/>
      <c r="C218" s="45"/>
      <c r="D218" s="12"/>
      <c r="E218" s="12"/>
      <c r="F218" s="13"/>
      <c r="G218" s="11"/>
      <c r="H218" s="45"/>
      <c r="I218" s="12"/>
      <c r="J218" s="12"/>
      <c r="K218" s="13"/>
    </row>
    <row r="219" spans="1:11" x14ac:dyDescent="0.45">
      <c r="A219" s="31"/>
      <c r="B219" s="6"/>
      <c r="C219" s="43"/>
      <c r="D219" s="7"/>
      <c r="E219" s="7"/>
      <c r="F219" s="8"/>
      <c r="G219" s="6"/>
      <c r="H219" s="43"/>
      <c r="I219" s="7"/>
      <c r="J219" s="7"/>
      <c r="K219" s="8"/>
    </row>
    <row r="220" spans="1:11" x14ac:dyDescent="0.45">
      <c r="A220" s="29"/>
    </row>
    <row r="221" spans="1:11" ht="18.600000000000001" thickBot="1" x14ac:dyDescent="0.5">
      <c r="A221" s="33"/>
      <c r="B221" s="11"/>
      <c r="C221" s="45"/>
      <c r="D221" s="12"/>
      <c r="E221" s="12"/>
      <c r="F221" s="13"/>
      <c r="G221" s="11"/>
      <c r="H221" s="45"/>
      <c r="I221" s="12"/>
      <c r="J221" s="12"/>
      <c r="K221" s="13"/>
    </row>
    <row r="222" spans="1:11" x14ac:dyDescent="0.45">
      <c r="A222" s="31"/>
      <c r="B222" s="6"/>
      <c r="C222" s="43"/>
      <c r="D222" s="7"/>
      <c r="E222" s="7"/>
      <c r="F222" s="8"/>
      <c r="G222" s="6"/>
      <c r="H222" s="43"/>
      <c r="I222" s="7"/>
      <c r="J222" s="7"/>
      <c r="K222" s="8"/>
    </row>
    <row r="223" spans="1:11" x14ac:dyDescent="0.45">
      <c r="A223" s="29"/>
    </row>
    <row r="224" spans="1:11" ht="18.600000000000001" thickBot="1" x14ac:dyDescent="0.5">
      <c r="A224" s="33"/>
      <c r="B224" s="11"/>
      <c r="C224" s="45"/>
      <c r="D224" s="12"/>
      <c r="E224" s="12"/>
      <c r="F224" s="13"/>
      <c r="G224" s="11"/>
      <c r="H224" s="45"/>
      <c r="I224" s="12"/>
      <c r="J224" s="12"/>
      <c r="K224" s="13"/>
    </row>
    <row r="225" spans="1:11" x14ac:dyDescent="0.45">
      <c r="A225" s="31"/>
      <c r="B225" s="6"/>
      <c r="C225" s="43"/>
      <c r="D225" s="7"/>
      <c r="E225" s="7"/>
      <c r="F225" s="8"/>
      <c r="G225" s="6"/>
      <c r="H225" s="43"/>
      <c r="I225" s="7"/>
      <c r="J225" s="7"/>
      <c r="K225" s="8"/>
    </row>
    <row r="226" spans="1:11" x14ac:dyDescent="0.45">
      <c r="A226" s="29"/>
    </row>
    <row r="227" spans="1:11" ht="18.600000000000001" thickBot="1" x14ac:dyDescent="0.5">
      <c r="A227" s="33"/>
      <c r="B227" s="11"/>
      <c r="C227" s="45"/>
      <c r="D227" s="12"/>
      <c r="E227" s="12"/>
      <c r="F227" s="13"/>
      <c r="G227" s="11"/>
      <c r="H227" s="45"/>
      <c r="I227" s="12"/>
      <c r="J227" s="12"/>
      <c r="K227" s="13"/>
    </row>
    <row r="228" spans="1:11" x14ac:dyDescent="0.45">
      <c r="A228" s="31"/>
      <c r="B228" s="6"/>
      <c r="C228" s="43"/>
      <c r="D228" s="7"/>
      <c r="E228" s="7"/>
      <c r="F228" s="8"/>
      <c r="G228" s="6"/>
      <c r="H228" s="43"/>
      <c r="I228" s="7"/>
      <c r="J228" s="7"/>
      <c r="K228" s="8"/>
    </row>
    <row r="229" spans="1:11" x14ac:dyDescent="0.45">
      <c r="A229" s="29"/>
    </row>
    <row r="230" spans="1:11" ht="18.600000000000001" thickBot="1" x14ac:dyDescent="0.5">
      <c r="A230" s="33"/>
      <c r="B230" s="11"/>
      <c r="C230" s="45"/>
      <c r="D230" s="12"/>
      <c r="E230" s="12"/>
      <c r="F230" s="13"/>
      <c r="G230" s="11"/>
      <c r="H230" s="45"/>
      <c r="I230" s="12"/>
      <c r="J230" s="12"/>
      <c r="K230" s="13"/>
    </row>
    <row r="231" spans="1:11" x14ac:dyDescent="0.45">
      <c r="A231" s="31"/>
      <c r="B231" s="6"/>
      <c r="C231" s="43"/>
      <c r="D231" s="7"/>
      <c r="E231" s="7"/>
      <c r="F231" s="8"/>
      <c r="G231" s="6"/>
      <c r="H231" s="43"/>
      <c r="I231" s="7"/>
      <c r="J231" s="7"/>
      <c r="K231" s="8"/>
    </row>
    <row r="232" spans="1:11" x14ac:dyDescent="0.45">
      <c r="A232" s="29"/>
    </row>
    <row r="233" spans="1:11" ht="18.600000000000001" thickBot="1" x14ac:dyDescent="0.5">
      <c r="A233" s="33"/>
      <c r="B233" s="11"/>
      <c r="C233" s="45"/>
      <c r="D233" s="12"/>
      <c r="E233" s="12"/>
      <c r="F233" s="13"/>
      <c r="G233" s="11"/>
      <c r="H233" s="45"/>
      <c r="I233" s="12"/>
      <c r="J233" s="12"/>
      <c r="K233" s="13"/>
    </row>
    <row r="234" spans="1:11" x14ac:dyDescent="0.45">
      <c r="A234" s="31"/>
      <c r="B234" s="6"/>
      <c r="C234" s="43"/>
      <c r="D234" s="7"/>
      <c r="E234" s="7"/>
      <c r="F234" s="8"/>
      <c r="G234" s="6"/>
      <c r="H234" s="43"/>
      <c r="I234" s="7"/>
      <c r="J234" s="7"/>
      <c r="K234" s="8"/>
    </row>
    <row r="235" spans="1:11" x14ac:dyDescent="0.45">
      <c r="A235" s="29"/>
    </row>
    <row r="236" spans="1:11" ht="18.600000000000001" thickBot="1" x14ac:dyDescent="0.5">
      <c r="A236" s="33"/>
      <c r="B236" s="11"/>
      <c r="C236" s="45"/>
      <c r="D236" s="12"/>
      <c r="E236" s="12"/>
      <c r="F236" s="13"/>
      <c r="G236" s="11"/>
      <c r="H236" s="45"/>
      <c r="I236" s="12"/>
      <c r="J236" s="12"/>
      <c r="K236" s="13"/>
    </row>
    <row r="237" spans="1:11" x14ac:dyDescent="0.45">
      <c r="A237" s="31"/>
      <c r="B237" s="6"/>
      <c r="C237" s="43"/>
      <c r="D237" s="7"/>
      <c r="E237" s="7"/>
      <c r="F237" s="8"/>
      <c r="G237" s="6"/>
      <c r="H237" s="43"/>
      <c r="I237" s="7"/>
      <c r="J237" s="7"/>
      <c r="K237" s="8"/>
    </row>
    <row r="238" spans="1:11" x14ac:dyDescent="0.45">
      <c r="A238" s="29"/>
    </row>
    <row r="239" spans="1:11" x14ac:dyDescent="0.45">
      <c r="A239" s="30"/>
      <c r="B239" s="18"/>
      <c r="C239" s="22"/>
      <c r="D239" s="17"/>
      <c r="E239" s="17"/>
      <c r="F239" s="19"/>
      <c r="G239" s="18"/>
      <c r="H239" s="22"/>
      <c r="I239" s="17"/>
      <c r="J239" s="17"/>
      <c r="K239" s="19"/>
    </row>
    <row r="240" spans="1:11" ht="18.600000000000001" thickBot="1" x14ac:dyDescent="0.5">
      <c r="A240" s="33"/>
      <c r="B240" s="11"/>
      <c r="C240" s="45"/>
      <c r="D240" s="12"/>
      <c r="E240" s="12"/>
      <c r="F240" s="13"/>
      <c r="G240" s="11"/>
      <c r="H240" s="45"/>
      <c r="I240" s="12"/>
      <c r="J240" s="12"/>
      <c r="K240" s="13"/>
    </row>
    <row r="241" spans="1:11" x14ac:dyDescent="0.45">
      <c r="A241" s="31"/>
      <c r="B241" s="6"/>
      <c r="C241" s="43"/>
      <c r="D241" s="7"/>
      <c r="E241" s="7"/>
      <c r="F241" s="8"/>
      <c r="G241" s="6"/>
      <c r="H241" s="43"/>
      <c r="I241" s="7"/>
      <c r="J241" s="7"/>
      <c r="K241" s="8"/>
    </row>
    <row r="242" spans="1:11" x14ac:dyDescent="0.45">
      <c r="A242" s="29"/>
    </row>
    <row r="243" spans="1:11" ht="18.600000000000001" thickBot="1" x14ac:dyDescent="0.5">
      <c r="A243" s="33"/>
      <c r="B243" s="11"/>
      <c r="C243" s="45"/>
      <c r="D243" s="12"/>
      <c r="E243" s="12"/>
      <c r="F243" s="13"/>
      <c r="G243" s="11"/>
      <c r="H243" s="45"/>
      <c r="I243" s="12"/>
      <c r="J243" s="12"/>
      <c r="K243" s="13"/>
    </row>
    <row r="244" spans="1:11" x14ac:dyDescent="0.45">
      <c r="A244" s="31"/>
      <c r="B244" s="6"/>
      <c r="C244" s="43"/>
      <c r="D244" s="7"/>
      <c r="E244" s="7"/>
      <c r="F244" s="8"/>
      <c r="G244" s="6"/>
      <c r="H244" s="43"/>
      <c r="I244" s="7"/>
      <c r="J244" s="7"/>
      <c r="K244" s="8"/>
    </row>
    <row r="245" spans="1:11" x14ac:dyDescent="0.45">
      <c r="A245" s="29"/>
    </row>
    <row r="246" spans="1:11" ht="18.600000000000001" thickBot="1" x14ac:dyDescent="0.5">
      <c r="A246" s="33"/>
      <c r="B246" s="11"/>
      <c r="C246" s="45"/>
      <c r="D246" s="12"/>
      <c r="E246" s="12"/>
      <c r="F246" s="13"/>
      <c r="G246" s="11"/>
      <c r="H246" s="45"/>
      <c r="I246" s="12"/>
      <c r="J246" s="12"/>
      <c r="K246" s="13"/>
    </row>
    <row r="247" spans="1:11" x14ac:dyDescent="0.45">
      <c r="A247" s="31"/>
      <c r="B247" s="6"/>
      <c r="C247" s="43"/>
      <c r="D247" s="7"/>
      <c r="E247" s="7"/>
      <c r="F247" s="8"/>
      <c r="G247" s="6"/>
      <c r="H247" s="43"/>
      <c r="I247" s="7"/>
      <c r="J247" s="7"/>
      <c r="K247" s="8"/>
    </row>
    <row r="248" spans="1:11" x14ac:dyDescent="0.45">
      <c r="A248" s="29"/>
    </row>
    <row r="249" spans="1:11" ht="18.600000000000001" thickBot="1" x14ac:dyDescent="0.5">
      <c r="A249" s="33"/>
      <c r="B249" s="11"/>
      <c r="C249" s="45"/>
      <c r="D249" s="12"/>
      <c r="E249" s="12"/>
      <c r="F249" s="13"/>
      <c r="G249" s="11"/>
      <c r="H249" s="45"/>
      <c r="I249" s="12"/>
      <c r="J249" s="12"/>
      <c r="K249" s="13"/>
    </row>
    <row r="250" spans="1:11" x14ac:dyDescent="0.45">
      <c r="A250" s="31"/>
      <c r="B250" s="6"/>
      <c r="C250" s="43"/>
      <c r="D250" s="7"/>
      <c r="E250" s="7"/>
      <c r="F250" s="8"/>
      <c r="G250" s="6"/>
      <c r="H250" s="43"/>
      <c r="I250" s="7"/>
      <c r="J250" s="7"/>
      <c r="K250" s="8"/>
    </row>
    <row r="251" spans="1:11" x14ac:dyDescent="0.45">
      <c r="A251" s="29"/>
    </row>
    <row r="252" spans="1:11" ht="18.600000000000001" thickBot="1" x14ac:dyDescent="0.5">
      <c r="A252" s="33"/>
      <c r="B252" s="11"/>
      <c r="C252" s="45"/>
      <c r="D252" s="12"/>
      <c r="E252" s="12"/>
      <c r="F252" s="13"/>
      <c r="G252" s="11"/>
      <c r="H252" s="45"/>
      <c r="I252" s="12"/>
      <c r="J252" s="12"/>
      <c r="K252" s="13"/>
    </row>
    <row r="253" spans="1:11" x14ac:dyDescent="0.45">
      <c r="A253" s="31"/>
      <c r="B253" s="6"/>
      <c r="C253" s="43"/>
      <c r="D253" s="7"/>
      <c r="E253" s="7"/>
      <c r="F253" s="8"/>
      <c r="G253" s="6"/>
      <c r="H253" s="43"/>
      <c r="I253" s="7"/>
      <c r="J253" s="7"/>
      <c r="K253" s="8"/>
    </row>
    <row r="254" spans="1:11" x14ac:dyDescent="0.45">
      <c r="A254" s="29"/>
    </row>
    <row r="255" spans="1:11" ht="18.600000000000001" thickBot="1" x14ac:dyDescent="0.5">
      <c r="A255" s="33"/>
      <c r="B255" s="11"/>
      <c r="C255" s="45"/>
      <c r="D255" s="12"/>
      <c r="E255" s="12"/>
      <c r="F255" s="13"/>
      <c r="G255" s="11"/>
      <c r="H255" s="45"/>
      <c r="I255" s="12"/>
      <c r="J255" s="12"/>
      <c r="K255" s="13"/>
    </row>
    <row r="256" spans="1:11" x14ac:dyDescent="0.45">
      <c r="A256" s="31"/>
      <c r="B256" s="6"/>
      <c r="C256" s="43"/>
      <c r="D256" s="7"/>
      <c r="E256" s="7"/>
      <c r="F256" s="8"/>
      <c r="G256" s="6"/>
      <c r="H256" s="43"/>
      <c r="I256" s="7"/>
      <c r="J256" s="7"/>
      <c r="K256" s="8"/>
    </row>
    <row r="257" spans="1:11" x14ac:dyDescent="0.45">
      <c r="A257" s="29"/>
    </row>
    <row r="258" spans="1:11" ht="18.600000000000001" thickBot="1" x14ac:dyDescent="0.5">
      <c r="A258" s="33"/>
      <c r="B258" s="11"/>
      <c r="C258" s="45"/>
      <c r="D258" s="12"/>
      <c r="E258" s="12"/>
      <c r="F258" s="13"/>
      <c r="G258" s="11"/>
      <c r="H258" s="45"/>
      <c r="I258" s="12"/>
      <c r="J258" s="12"/>
      <c r="K258" s="13"/>
    </row>
    <row r="259" spans="1:11" x14ac:dyDescent="0.45">
      <c r="A259" s="31"/>
      <c r="B259" s="6"/>
      <c r="C259" s="43"/>
      <c r="D259" s="7"/>
      <c r="E259" s="7"/>
      <c r="F259" s="8"/>
      <c r="G259" s="6"/>
      <c r="H259" s="43"/>
      <c r="I259" s="7"/>
      <c r="J259" s="7"/>
      <c r="K259" s="8"/>
    </row>
    <row r="260" spans="1:11" x14ac:dyDescent="0.45">
      <c r="A260" s="29"/>
    </row>
    <row r="261" spans="1:11" ht="18.600000000000001" thickBot="1" x14ac:dyDescent="0.5">
      <c r="A261" s="33"/>
      <c r="B261" s="11"/>
      <c r="C261" s="45"/>
      <c r="D261" s="12"/>
      <c r="E261" s="12"/>
      <c r="F261" s="13"/>
      <c r="G261" s="11"/>
      <c r="H261" s="45"/>
      <c r="I261" s="12"/>
      <c r="J261" s="12"/>
      <c r="K261" s="13"/>
    </row>
    <row r="262" spans="1:11" x14ac:dyDescent="0.45">
      <c r="A262" s="31"/>
      <c r="B262" s="6"/>
      <c r="C262" s="43"/>
      <c r="D262" s="7"/>
      <c r="E262" s="7"/>
      <c r="F262" s="8"/>
      <c r="G262" s="6"/>
      <c r="H262" s="43"/>
      <c r="I262" s="7"/>
      <c r="J262" s="7"/>
      <c r="K262" s="8"/>
    </row>
    <row r="263" spans="1:11" x14ac:dyDescent="0.45">
      <c r="A263" s="29"/>
    </row>
    <row r="264" spans="1:11" ht="18.600000000000001" thickBot="1" x14ac:dyDescent="0.5">
      <c r="A264" s="33"/>
      <c r="B264" s="11"/>
      <c r="C264" s="45"/>
      <c r="D264" s="12"/>
      <c r="E264" s="12"/>
      <c r="F264" s="13"/>
      <c r="G264" s="11"/>
      <c r="H264" s="45"/>
      <c r="I264" s="12"/>
      <c r="J264" s="12"/>
      <c r="K264" s="13"/>
    </row>
    <row r="265" spans="1:11" x14ac:dyDescent="0.45">
      <c r="A265" s="31"/>
      <c r="B265" s="6"/>
      <c r="C265" s="43"/>
      <c r="D265" s="7"/>
      <c r="E265" s="7"/>
      <c r="F265" s="8"/>
      <c r="G265" s="6"/>
      <c r="H265" s="43"/>
      <c r="I265" s="7"/>
      <c r="J265" s="7"/>
      <c r="K265" s="8"/>
    </row>
    <row r="266" spans="1:11" x14ac:dyDescent="0.45">
      <c r="A266" s="29"/>
    </row>
    <row r="267" spans="1:11" ht="18.600000000000001" thickBot="1" x14ac:dyDescent="0.5">
      <c r="A267" s="33"/>
      <c r="B267" s="11"/>
      <c r="C267" s="45"/>
      <c r="D267" s="12"/>
      <c r="E267" s="12"/>
      <c r="F267" s="13"/>
      <c r="G267" s="11"/>
      <c r="H267" s="45"/>
      <c r="I267" s="12"/>
      <c r="J267" s="12"/>
      <c r="K267" s="13"/>
    </row>
    <row r="268" spans="1:11" x14ac:dyDescent="0.45">
      <c r="A268" s="31"/>
      <c r="B268" s="6"/>
      <c r="C268" s="43"/>
      <c r="D268" s="7"/>
      <c r="E268" s="7"/>
      <c r="F268" s="8"/>
      <c r="G268" s="6"/>
      <c r="H268" s="43"/>
      <c r="I268" s="7"/>
      <c r="J268" s="7"/>
      <c r="K268" s="8"/>
    </row>
    <row r="269" spans="1:11" x14ac:dyDescent="0.45">
      <c r="A269" s="29"/>
    </row>
    <row r="270" spans="1:11" ht="18.600000000000001" thickBot="1" x14ac:dyDescent="0.5">
      <c r="A270" s="33"/>
      <c r="B270" s="11"/>
      <c r="C270" s="45"/>
      <c r="D270" s="12"/>
      <c r="E270" s="12"/>
      <c r="F270" s="13"/>
      <c r="G270" s="11"/>
      <c r="H270" s="45"/>
      <c r="I270" s="12"/>
      <c r="J270" s="12"/>
      <c r="K270" s="13"/>
    </row>
    <row r="271" spans="1:11" x14ac:dyDescent="0.45">
      <c r="A271" s="31"/>
      <c r="B271" s="6"/>
      <c r="C271" s="43"/>
      <c r="D271" s="7"/>
      <c r="E271" s="7"/>
      <c r="F271" s="8"/>
      <c r="G271" s="6"/>
      <c r="H271" s="43"/>
      <c r="I271" s="7"/>
      <c r="J271" s="7"/>
      <c r="K271" s="8"/>
    </row>
    <row r="272" spans="1:11" x14ac:dyDescent="0.45">
      <c r="A272" s="29"/>
    </row>
    <row r="273" spans="1:11" ht="18.600000000000001" thickBot="1" x14ac:dyDescent="0.5">
      <c r="A273" s="33"/>
      <c r="B273" s="11"/>
      <c r="C273" s="45"/>
      <c r="D273" s="12"/>
      <c r="E273" s="12"/>
      <c r="F273" s="13"/>
      <c r="G273" s="11"/>
      <c r="H273" s="45"/>
      <c r="I273" s="12"/>
      <c r="J273" s="12"/>
      <c r="K273" s="13"/>
    </row>
    <row r="274" spans="1:11" x14ac:dyDescent="0.45">
      <c r="A274" s="31"/>
      <c r="B274" s="6"/>
      <c r="C274" s="43"/>
      <c r="D274" s="7"/>
      <c r="E274" s="7"/>
      <c r="F274" s="8"/>
      <c r="G274" s="6"/>
      <c r="H274" s="43"/>
      <c r="I274" s="7"/>
      <c r="J274" s="7"/>
      <c r="K274" s="8"/>
    </row>
    <row r="275" spans="1:11" x14ac:dyDescent="0.45">
      <c r="A275" s="29"/>
    </row>
    <row r="276" spans="1:11" ht="18.600000000000001" thickBot="1" x14ac:dyDescent="0.5">
      <c r="A276" s="33"/>
      <c r="B276" s="11"/>
      <c r="C276" s="45"/>
      <c r="D276" s="12"/>
      <c r="E276" s="12"/>
      <c r="F276" s="13"/>
      <c r="G276" s="11"/>
      <c r="H276" s="45"/>
      <c r="I276" s="12"/>
      <c r="J276" s="12"/>
      <c r="K276" s="13"/>
    </row>
    <row r="277" spans="1:11" x14ac:dyDescent="0.45">
      <c r="A277" s="31"/>
      <c r="B277" s="6"/>
      <c r="C277" s="43"/>
      <c r="D277" s="7"/>
      <c r="E277" s="7"/>
      <c r="F277" s="8"/>
      <c r="G277" s="6"/>
      <c r="H277" s="43"/>
      <c r="I277" s="7"/>
      <c r="J277" s="7"/>
      <c r="K277" s="8"/>
    </row>
    <row r="278" spans="1:11" x14ac:dyDescent="0.45">
      <c r="A278" s="29"/>
    </row>
    <row r="279" spans="1:11" ht="18.600000000000001" thickBot="1" x14ac:dyDescent="0.5">
      <c r="A279" s="33"/>
      <c r="B279" s="11"/>
      <c r="C279" s="45"/>
      <c r="D279" s="12"/>
      <c r="E279" s="12"/>
      <c r="F279" s="13"/>
      <c r="G279" s="11"/>
      <c r="H279" s="45"/>
      <c r="I279" s="12"/>
      <c r="J279" s="12"/>
      <c r="K279" s="13"/>
    </row>
    <row r="280" spans="1:11" x14ac:dyDescent="0.45">
      <c r="A280" s="31"/>
      <c r="B280" s="6"/>
      <c r="C280" s="43"/>
      <c r="D280" s="7"/>
      <c r="E280" s="7"/>
      <c r="F280" s="8"/>
      <c r="G280" s="6"/>
      <c r="H280" s="43"/>
      <c r="I280" s="7"/>
      <c r="J280" s="7"/>
      <c r="K280" s="8"/>
    </row>
    <row r="281" spans="1:11" x14ac:dyDescent="0.45">
      <c r="A281" s="29"/>
    </row>
    <row r="282" spans="1:11" ht="18.600000000000001" thickBot="1" x14ac:dyDescent="0.5">
      <c r="A282" s="33"/>
      <c r="B282" s="11"/>
      <c r="C282" s="45"/>
      <c r="D282" s="12"/>
      <c r="E282" s="12"/>
      <c r="F282" s="13"/>
      <c r="G282" s="11"/>
      <c r="H282" s="45"/>
      <c r="I282" s="12"/>
      <c r="J282" s="12"/>
      <c r="K282" s="13"/>
    </row>
  </sheetData>
  <mergeCells count="2">
    <mergeCell ref="V1:AA1"/>
    <mergeCell ref="AB1:AF1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E8BA-3FAF-4C23-8D3B-EBBBC149D52C}">
  <dimension ref="A1:AF24"/>
  <sheetViews>
    <sheetView zoomScale="70" zoomScaleNormal="70" workbookViewId="0">
      <selection activeCell="U1" sqref="U1:AE33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17.3984375" customWidth="1"/>
    <col min="4" max="4" width="11" bestFit="1" customWidth="1"/>
    <col min="5" max="5" width="8" bestFit="1" customWidth="1"/>
    <col min="6" max="6" width="7.3984375" bestFit="1" customWidth="1"/>
    <col min="7" max="7" width="10.19921875" bestFit="1" customWidth="1"/>
    <col min="8" max="8" width="8" bestFit="1" customWidth="1"/>
    <col min="9" max="9" width="8" customWidth="1"/>
    <col min="10" max="10" width="10" bestFit="1" customWidth="1"/>
    <col min="11" max="11" width="8" bestFit="1" customWidth="1"/>
    <col min="12" max="12" width="8.796875" bestFit="1" customWidth="1"/>
    <col min="13" max="13" width="8.796875" customWidth="1"/>
    <col min="14" max="14" width="4.796875" bestFit="1" customWidth="1"/>
    <col min="15" max="15" width="7.3984375" bestFit="1" customWidth="1"/>
    <col min="16" max="16" width="6" bestFit="1" customWidth="1"/>
    <col min="17" max="17" width="9.19921875" customWidth="1"/>
    <col min="18" max="18" width="10.3984375" bestFit="1" customWidth="1"/>
    <col min="19" max="19" width="9" bestFit="1" customWidth="1"/>
    <col min="20" max="20" width="7.19921875" bestFit="1" customWidth="1"/>
    <col min="21" max="22" width="6.3984375" bestFit="1" customWidth="1"/>
    <col min="23" max="23" width="4.19921875" bestFit="1" customWidth="1"/>
    <col min="24" max="24" width="11.0976562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  <col min="29" max="29" width="8.796875" customWidth="1"/>
    <col min="30" max="30" width="8.3984375" bestFit="1" customWidth="1"/>
    <col min="31" max="31" width="8.796875" customWidth="1"/>
    <col min="32" max="32" width="8.3984375" bestFit="1" customWidth="1"/>
  </cols>
  <sheetData>
    <row r="1" spans="1:32" x14ac:dyDescent="0.45">
      <c r="C1" t="s">
        <v>0</v>
      </c>
      <c r="D1" s="1" t="str">
        <f>'score sheet (1)'!L1</f>
        <v>Team1</v>
      </c>
      <c r="E1" s="1">
        <f>'score sheet (1)'!L2</f>
        <v>0</v>
      </c>
      <c r="G1" t="s">
        <v>1</v>
      </c>
    </row>
    <row r="2" spans="1:32" ht="18.600000000000001" thickBot="1" x14ac:dyDescent="0.5">
      <c r="D2" s="1" t="str">
        <f>'score sheet (1)'!M1</f>
        <v>Team2</v>
      </c>
      <c r="E2" s="1">
        <f>'score sheet (1)'!M2</f>
        <v>0</v>
      </c>
    </row>
    <row r="3" spans="1:32" ht="18.600000000000001" thickBot="1" x14ac:dyDescent="0.5">
      <c r="C3" s="2" t="str">
        <f>D1</f>
        <v>Team1</v>
      </c>
      <c r="S3" t="s">
        <v>2</v>
      </c>
      <c r="X3" s="65" t="s">
        <v>63</v>
      </c>
      <c r="Y3" s="68"/>
      <c r="Z3" s="68"/>
      <c r="AA3" s="68"/>
      <c r="AB3" s="68"/>
      <c r="AC3" s="68"/>
      <c r="AD3" s="68"/>
      <c r="AE3" s="68"/>
      <c r="AF3" s="67"/>
    </row>
    <row r="4" spans="1:32" x14ac:dyDescent="0.45">
      <c r="A4" s="55" t="s">
        <v>16</v>
      </c>
      <c r="B4" s="55" t="s">
        <v>46</v>
      </c>
      <c r="C4" s="56" t="s">
        <v>3</v>
      </c>
      <c r="D4" s="65" t="s">
        <v>57</v>
      </c>
      <c r="E4" s="66" t="s">
        <v>64</v>
      </c>
      <c r="F4" s="67" t="s">
        <v>65</v>
      </c>
      <c r="G4" s="65" t="s">
        <v>58</v>
      </c>
      <c r="H4" s="68" t="s">
        <v>64</v>
      </c>
      <c r="I4" s="67" t="s">
        <v>65</v>
      </c>
      <c r="J4" s="65" t="s">
        <v>59</v>
      </c>
      <c r="K4" s="68" t="s">
        <v>64</v>
      </c>
      <c r="L4" s="70" t="s">
        <v>67</v>
      </c>
      <c r="M4" s="71" t="s">
        <v>65</v>
      </c>
      <c r="N4" s="65" t="s">
        <v>60</v>
      </c>
      <c r="O4" s="72" t="s">
        <v>65</v>
      </c>
      <c r="P4" s="75" t="s">
        <v>7</v>
      </c>
      <c r="R4" s="65" t="s">
        <v>43</v>
      </c>
      <c r="S4" s="68" t="s">
        <v>54</v>
      </c>
      <c r="T4" s="68" t="s">
        <v>4</v>
      </c>
      <c r="U4" s="68" t="s">
        <v>5</v>
      </c>
      <c r="V4" s="68" t="s">
        <v>6</v>
      </c>
      <c r="W4" s="66" t="s">
        <v>8</v>
      </c>
      <c r="X4" s="9" t="s">
        <v>9</v>
      </c>
      <c r="Y4" s="1"/>
      <c r="Z4" s="1">
        <f>COUNTIFS('score sheet (4)'!$B:$B,'Set (4)'!Y$3,'score sheet (4)'!$D:$D,"r",'score sheet (4)'!$E:$E,"a")</f>
        <v>0</v>
      </c>
      <c r="AA4" s="1"/>
      <c r="AB4" s="1"/>
      <c r="AC4" s="1"/>
      <c r="AD4" s="1"/>
      <c r="AE4" s="1"/>
      <c r="AF4" s="10"/>
    </row>
    <row r="5" spans="1:32" x14ac:dyDescent="0.45">
      <c r="A5" s="1"/>
      <c r="B5" s="1"/>
      <c r="C5" s="3"/>
      <c r="D5" s="9">
        <f>COUNTIFS('score sheet (1)'!$B:$B,'Set (4)'!$A5,'score sheet (1)'!$D:$D,"a")</f>
        <v>0</v>
      </c>
      <c r="E5" s="3">
        <f>COUNTIFS('score sheet (1)'!$B:$B,'Set (4)'!$A5,'score sheet (1)'!$D:$D,"a",'score sheet (1)'!$E:$E,"p")</f>
        <v>0</v>
      </c>
      <c r="F5" s="10">
        <f>COUNTIFS('score sheet (1)'!$B:$B,'Set (4)'!$A5,'score sheet (1)'!$D:$D,"a",'score sheet (1)'!$E:$E,"m")</f>
        <v>0</v>
      </c>
      <c r="G5" s="9">
        <f>COUNTIFS('score sheet (1)'!$B:$B,'Set (4)'!$A5,'score sheet (1)'!$D:$D,"s")</f>
        <v>0</v>
      </c>
      <c r="H5" s="1">
        <f>COUNTIFS('score sheet (1)'!$B:$B,'Set (4)'!$A5,'score sheet (1)'!$D:$D,"s",'score sheet (1)'!$E:$E,"p")</f>
        <v>0</v>
      </c>
      <c r="I5" s="10">
        <f>COUNTIFS('score sheet (1)'!$B:$B,'Set (4)'!$A5,'score sheet (1)'!$D:$D,"s",'score sheet (1)'!$E:$E,"m")</f>
        <v>0</v>
      </c>
      <c r="J5" s="9">
        <f>COUNTIFS('score sheet (1)'!$B:$B,'Set (4)'!$A5,'score sheet (1)'!$D:$D,"b")</f>
        <v>0</v>
      </c>
      <c r="K5" s="1">
        <f>COUNTIFS('score sheet (1)'!$B:$B,'Set (4)'!$A5,'score sheet (1)'!$D:$D,"b",'score sheet (1)'!$E:$E,"p")</f>
        <v>0</v>
      </c>
      <c r="L5" s="1">
        <f>COUNTIFS('score sheet (1)'!$B:$B,'Set (4)'!$A5,'score sheet (1)'!$D:$D,"b",'score sheet (1)'!$E:$E,"t")</f>
        <v>0</v>
      </c>
      <c r="M5" s="10">
        <f>COUNTIFS('score sheet (1)'!$B:$B,'Set (4)'!$A5,'score sheet (1)'!$D:$D,"b",'score sheet (1)'!$E:$E,"m")</f>
        <v>0</v>
      </c>
      <c r="N5" s="9">
        <f>COUNTIFS('score sheet (1)'!$B:$B,'Set (4)'!$A5,'score sheet (1)'!$D:$D,"d")</f>
        <v>0</v>
      </c>
      <c r="O5" s="73">
        <f>COUNTIFS('score sheet (1)'!$B:$B,'Set (4)'!$A5,'score sheet (1)'!$D:$D,"d",'score sheet (1)'!$D:$D,"m")</f>
        <v>0</v>
      </c>
      <c r="P5" s="76">
        <f>COUNTIFS('score sheet (1)'!$B:$B,'Set (4)'!$A5,'score sheet (1)'!$D:$D,"m")</f>
        <v>0</v>
      </c>
      <c r="Q5" s="39"/>
      <c r="R5" s="9"/>
      <c r="S5" s="1" t="s">
        <v>37</v>
      </c>
      <c r="T5" s="1">
        <f>COUNTIFS('score sheet (1)'!$B:$B,'Set (4)'!S5,'score sheet (1)'!$D:$D,"ab")</f>
        <v>0</v>
      </c>
      <c r="U5" s="1">
        <f>COUNTIFS('score sheet (4)'!$B:$B,'Set (4)'!S5,'score sheet (4)'!$D:$D,"sb")</f>
        <v>0</v>
      </c>
      <c r="V5" s="1">
        <f>COUNTIFS('score sheet (4)'!$B:$B,'Set (4)'!S5,'score sheet (4)'!$D:$D,"bb")</f>
        <v>0</v>
      </c>
      <c r="W5" s="3">
        <f>COUNTIFS('score sheet (4)'!$B:$B,'Set (4)'!S5,'score sheet (4)'!$D:$D,"ob")</f>
        <v>0</v>
      </c>
      <c r="X5" s="9" t="s">
        <v>10</v>
      </c>
      <c r="Y5" s="1"/>
      <c r="Z5" s="1">
        <f>COUNTIFS('score sheet (4)'!$B:$B,'Set (4)'!Y$3,'score sheet (4)'!$D:$D,"r",'score sheet (4)'!$E:$E,"b")</f>
        <v>0</v>
      </c>
      <c r="AA5" s="1"/>
      <c r="AB5" s="1"/>
      <c r="AC5" s="1"/>
      <c r="AD5" s="1"/>
      <c r="AE5" s="1"/>
      <c r="AF5" s="10"/>
    </row>
    <row r="6" spans="1:32" x14ac:dyDescent="0.45">
      <c r="A6" s="1"/>
      <c r="B6" s="1"/>
      <c r="C6" s="3"/>
      <c r="D6" s="9"/>
      <c r="F6" s="10"/>
      <c r="G6" s="9"/>
      <c r="I6" s="69"/>
      <c r="J6" s="9"/>
      <c r="L6" s="1"/>
      <c r="M6" s="10"/>
      <c r="N6" s="9"/>
      <c r="O6" s="73"/>
      <c r="P6" s="77"/>
      <c r="Q6" s="40"/>
      <c r="R6" s="9"/>
      <c r="S6" s="1" t="s">
        <v>38</v>
      </c>
      <c r="T6" s="1"/>
      <c r="U6" s="1"/>
      <c r="V6" s="1"/>
      <c r="W6" s="3"/>
      <c r="X6" s="9" t="s">
        <v>11</v>
      </c>
      <c r="Y6" s="1"/>
      <c r="Z6" s="1">
        <f>COUNTIFS('score sheet (4)'!$B:$B,'Set (4)'!Y$3,'score sheet (4)'!$D:$D,"r",'score sheet (4)'!$E:$E,"c")</f>
        <v>0</v>
      </c>
      <c r="AA6" s="1"/>
      <c r="AB6" s="1"/>
      <c r="AC6" s="1"/>
      <c r="AD6" s="1"/>
      <c r="AE6" s="1"/>
      <c r="AF6" s="10"/>
    </row>
    <row r="7" spans="1:32" x14ac:dyDescent="0.45">
      <c r="A7" s="1"/>
      <c r="B7" s="1"/>
      <c r="C7" s="3"/>
      <c r="D7" s="9"/>
      <c r="E7" s="1"/>
      <c r="F7" s="10"/>
      <c r="G7" s="9"/>
      <c r="H7" s="1"/>
      <c r="I7" s="10"/>
      <c r="J7" s="9"/>
      <c r="K7" s="1"/>
      <c r="L7" s="1"/>
      <c r="M7" s="10"/>
      <c r="N7" s="9"/>
      <c r="O7" s="73"/>
      <c r="P7" s="77"/>
      <c r="Q7" s="40"/>
      <c r="R7" s="9"/>
      <c r="S7" s="1" t="s">
        <v>39</v>
      </c>
      <c r="T7" s="1"/>
      <c r="U7" s="1"/>
      <c r="V7" s="1"/>
      <c r="W7" s="3"/>
      <c r="X7" s="9" t="s">
        <v>7</v>
      </c>
      <c r="Y7" s="1"/>
      <c r="Z7" s="1">
        <f>COUNTIFS('score sheet (4)'!$B:$B,'Set (4)'!Y$3,'score sheet (4)'!$D:$D,"r",'score sheet (4)'!$E:$E,"m")+COUNTIFS('score sheet (4)'!$B:$B,'Set (4)'!Y$3,'score sheet (4)'!$D:$D,"r",'score sheet (4)'!$E:$E,"o")</f>
        <v>0</v>
      </c>
      <c r="AA7" s="1"/>
      <c r="AB7" s="1"/>
      <c r="AC7" s="1"/>
      <c r="AD7" s="1"/>
      <c r="AE7" s="1"/>
      <c r="AF7" s="10"/>
    </row>
    <row r="8" spans="1:32" x14ac:dyDescent="0.45">
      <c r="A8" s="1"/>
      <c r="B8" s="1"/>
      <c r="C8" s="3"/>
      <c r="D8" s="9"/>
      <c r="E8" s="1"/>
      <c r="F8" s="10"/>
      <c r="G8" s="9"/>
      <c r="H8" s="1"/>
      <c r="I8" s="10"/>
      <c r="J8" s="9"/>
      <c r="K8" s="1"/>
      <c r="L8" s="1"/>
      <c r="M8" s="10"/>
      <c r="N8" s="9"/>
      <c r="O8" s="73"/>
      <c r="P8" s="77"/>
      <c r="Q8" s="40"/>
      <c r="R8" s="9"/>
      <c r="S8" s="1" t="s">
        <v>40</v>
      </c>
      <c r="T8" s="1"/>
      <c r="U8" s="1"/>
      <c r="V8" s="1"/>
      <c r="W8" s="3"/>
      <c r="X8" s="9" t="s">
        <v>12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  <c r="AC8" s="1"/>
      <c r="AD8" s="1" t="e">
        <f>(AD4*100+AD5*50)/(AD4+AD5+AD6+AD7)</f>
        <v>#DIV/0!</v>
      </c>
      <c r="AE8" s="1"/>
      <c r="AF8" s="10" t="e">
        <f>(AF4*100+AF5*50)/(AF4+AF5+AF6+AF7)</f>
        <v>#DIV/0!</v>
      </c>
    </row>
    <row r="9" spans="1:32" x14ac:dyDescent="0.45">
      <c r="A9" s="1"/>
      <c r="B9" s="1"/>
      <c r="C9" s="3"/>
      <c r="D9" s="9"/>
      <c r="E9" s="1"/>
      <c r="F9" s="10"/>
      <c r="G9" s="9"/>
      <c r="H9" s="1"/>
      <c r="I9" s="10"/>
      <c r="J9" s="9"/>
      <c r="K9" s="1"/>
      <c r="L9" s="1"/>
      <c r="M9" s="10"/>
      <c r="N9" s="9"/>
      <c r="O9" s="73"/>
      <c r="P9" s="77"/>
      <c r="Q9" s="40"/>
      <c r="R9" s="9"/>
      <c r="S9" s="1" t="s">
        <v>41</v>
      </c>
      <c r="T9" s="1"/>
      <c r="U9" s="1"/>
      <c r="V9" s="1"/>
      <c r="W9" s="3"/>
      <c r="X9" s="78" t="s">
        <v>4</v>
      </c>
      <c r="Y9" s="55"/>
      <c r="Z9" s="55"/>
      <c r="AA9" s="55"/>
      <c r="AB9" s="55"/>
      <c r="AC9" s="55"/>
      <c r="AD9" s="55"/>
      <c r="AE9" s="55"/>
      <c r="AF9" s="79"/>
    </row>
    <row r="10" spans="1:32" ht="18.600000000000001" thickBot="1" x14ac:dyDescent="0.5">
      <c r="A10" s="1"/>
      <c r="B10" s="1"/>
      <c r="C10" s="3"/>
      <c r="D10" s="9"/>
      <c r="E10" s="1"/>
      <c r="F10" s="10"/>
      <c r="G10" s="9"/>
      <c r="H10" s="1"/>
      <c r="I10" s="10"/>
      <c r="J10" s="9"/>
      <c r="K10" s="1"/>
      <c r="L10" s="1"/>
      <c r="M10" s="10"/>
      <c r="N10" s="9"/>
      <c r="O10" s="73"/>
      <c r="P10" s="77"/>
      <c r="Q10" s="40"/>
      <c r="R10" s="11"/>
      <c r="S10" s="12" t="s">
        <v>42</v>
      </c>
      <c r="T10" s="12"/>
      <c r="U10" s="12"/>
      <c r="V10" s="12"/>
      <c r="W10" s="44"/>
      <c r="X10" s="9" t="s">
        <v>13</v>
      </c>
      <c r="Y10" s="1"/>
      <c r="Z10" s="1">
        <f>COUNTIFS('score sheet (4)'!$B:$B,'Set (4)'!Y$9,'score sheet (4)'!$D:$D,"a")</f>
        <v>0</v>
      </c>
      <c r="AA10" s="1"/>
      <c r="AB10" s="1"/>
      <c r="AC10" s="1"/>
      <c r="AD10" s="1"/>
      <c r="AE10" s="1"/>
      <c r="AF10" s="10"/>
    </row>
    <row r="11" spans="1:32" x14ac:dyDescent="0.45">
      <c r="A11" s="1"/>
      <c r="B11" s="1"/>
      <c r="C11" s="3"/>
      <c r="D11" s="9"/>
      <c r="E11" s="1"/>
      <c r="F11" s="10"/>
      <c r="G11" s="9"/>
      <c r="H11" s="1"/>
      <c r="I11" s="10"/>
      <c r="J11" s="9"/>
      <c r="K11" s="1"/>
      <c r="L11" s="1"/>
      <c r="M11" s="10"/>
      <c r="N11" s="9"/>
      <c r="O11" s="73"/>
      <c r="P11" s="77"/>
      <c r="Q11" s="40"/>
      <c r="X11" s="9" t="s">
        <v>14</v>
      </c>
      <c r="Y11" s="1"/>
      <c r="Z11" s="1">
        <f>COUNTIFS('score sheet (4)'!$B:$B,'Set (4)'!Y$9,'score sheet (4)'!$D:$D,"a",'score sheet (4)'!$E:$E,"p")</f>
        <v>0</v>
      </c>
      <c r="AA11" s="1"/>
      <c r="AB11" s="1"/>
      <c r="AC11" s="1"/>
      <c r="AD11" s="1"/>
      <c r="AE11" s="1"/>
      <c r="AF11" s="10"/>
    </row>
    <row r="12" spans="1:32" x14ac:dyDescent="0.45">
      <c r="A12" s="1"/>
      <c r="B12" s="1"/>
      <c r="C12" s="3"/>
      <c r="D12" s="9"/>
      <c r="E12" s="1"/>
      <c r="F12" s="10"/>
      <c r="G12" s="9"/>
      <c r="H12" s="1"/>
      <c r="I12" s="10"/>
      <c r="J12" s="9"/>
      <c r="K12" s="1"/>
      <c r="L12" s="1"/>
      <c r="M12" s="10"/>
      <c r="N12" s="9"/>
      <c r="O12" s="73"/>
      <c r="P12" s="77"/>
      <c r="Q12" s="40"/>
      <c r="R12" s="2"/>
      <c r="S12" s="2"/>
      <c r="T12" s="2"/>
      <c r="X12" s="9" t="s">
        <v>7</v>
      </c>
      <c r="Y12" s="1"/>
      <c r="Z12" s="1">
        <f>COUNTIFS('score sheet (4)'!$B:$B,'Set (4)'!Y$9,'score sheet (4)'!$D:$D,"a",'score sheet (4)'!$E:$E,"m")</f>
        <v>0</v>
      </c>
      <c r="AA12" s="1"/>
      <c r="AB12" s="1"/>
      <c r="AC12" s="1"/>
      <c r="AD12" s="1"/>
      <c r="AE12" s="1"/>
      <c r="AF12" s="10"/>
    </row>
    <row r="13" spans="1:32" ht="18.600000000000001" thickBot="1" x14ac:dyDescent="0.5">
      <c r="A13" s="1"/>
      <c r="B13" s="1"/>
      <c r="C13" s="3" t="s">
        <v>15</v>
      </c>
      <c r="D13" s="11">
        <f t="shared" ref="D13:K13" si="0">SUM(D5:D12)</f>
        <v>0</v>
      </c>
      <c r="E13" s="12">
        <f t="shared" si="0"/>
        <v>0</v>
      </c>
      <c r="F13" s="13">
        <f t="shared" si="0"/>
        <v>0</v>
      </c>
      <c r="G13" s="11">
        <f t="shared" si="0"/>
        <v>0</v>
      </c>
      <c r="H13" s="12">
        <f t="shared" si="0"/>
        <v>0</v>
      </c>
      <c r="I13" s="13">
        <f t="shared" si="0"/>
        <v>0</v>
      </c>
      <c r="J13" s="11">
        <f t="shared" si="0"/>
        <v>0</v>
      </c>
      <c r="K13" s="12">
        <f t="shared" si="0"/>
        <v>0</v>
      </c>
      <c r="L13" s="12">
        <f t="shared" ref="L13:P13" si="1">SUM(L5:L12)</f>
        <v>0</v>
      </c>
      <c r="M13" s="13">
        <f>SUM(M5:M12)</f>
        <v>0</v>
      </c>
      <c r="N13" s="11">
        <f t="shared" si="1"/>
        <v>0</v>
      </c>
      <c r="O13" s="74">
        <f>SUM(O5:O12)</f>
        <v>0</v>
      </c>
      <c r="P13" s="46">
        <f t="shared" si="1"/>
        <v>0</v>
      </c>
      <c r="X13" s="11" t="s">
        <v>12</v>
      </c>
      <c r="Y13" s="12"/>
      <c r="Z13" s="12" t="e">
        <f>(Z11-Z12)/Z10</f>
        <v>#DIV/0!</v>
      </c>
      <c r="AA13" s="12"/>
      <c r="AB13" s="12" t="e">
        <f>(AB11-AB12)/AB10</f>
        <v>#DIV/0!</v>
      </c>
      <c r="AC13" s="12"/>
      <c r="AD13" s="12" t="e">
        <f>(AD11-AD12)/AD10</f>
        <v>#DIV/0!</v>
      </c>
      <c r="AE13" s="12"/>
      <c r="AF13" s="13"/>
    </row>
    <row r="14" spans="1:32" ht="18.600000000000001" thickBot="1" x14ac:dyDescent="0.5">
      <c r="C14" s="2" t="str">
        <f>D2</f>
        <v>Team2</v>
      </c>
      <c r="X14" s="65" t="s">
        <v>63</v>
      </c>
      <c r="Y14" s="68"/>
      <c r="Z14" s="68"/>
      <c r="AA14" s="68"/>
      <c r="AB14" s="68"/>
      <c r="AC14" s="68"/>
      <c r="AD14" s="68"/>
      <c r="AE14" s="68"/>
      <c r="AF14" s="67"/>
    </row>
    <row r="15" spans="1:32" x14ac:dyDescent="0.45">
      <c r="A15" s="55" t="s">
        <v>16</v>
      </c>
      <c r="B15" s="55" t="s">
        <v>46</v>
      </c>
      <c r="C15" s="56" t="s">
        <v>3</v>
      </c>
      <c r="D15" s="65" t="s">
        <v>57</v>
      </c>
      <c r="E15" s="68" t="s">
        <v>64</v>
      </c>
      <c r="F15" s="67" t="s">
        <v>65</v>
      </c>
      <c r="G15" s="65" t="s">
        <v>58</v>
      </c>
      <c r="H15" s="68" t="s">
        <v>64</v>
      </c>
      <c r="I15" s="67" t="s">
        <v>65</v>
      </c>
      <c r="J15" s="65" t="s">
        <v>59</v>
      </c>
      <c r="K15" s="68" t="s">
        <v>64</v>
      </c>
      <c r="L15" s="70" t="s">
        <v>67</v>
      </c>
      <c r="M15" s="71" t="s">
        <v>65</v>
      </c>
      <c r="N15" s="65" t="s">
        <v>60</v>
      </c>
      <c r="O15" s="72" t="s">
        <v>65</v>
      </c>
      <c r="P15" s="75" t="s">
        <v>7</v>
      </c>
      <c r="R15" s="65" t="s">
        <v>43</v>
      </c>
      <c r="S15" s="68" t="s">
        <v>54</v>
      </c>
      <c r="T15" s="68" t="s">
        <v>4</v>
      </c>
      <c r="U15" s="68" t="s">
        <v>5</v>
      </c>
      <c r="V15" s="68" t="s">
        <v>6</v>
      </c>
      <c r="W15" s="66" t="s">
        <v>8</v>
      </c>
      <c r="X15" s="9" t="s">
        <v>9</v>
      </c>
      <c r="Y15" s="1"/>
      <c r="Z15" s="1">
        <f>COUNTIFS('score sheet (4)'!$G:$G,'Set (4)'!Y$14,'score sheet (4)'!$I:$I,"r",'score sheet (4)'!$J:$J,"a")</f>
        <v>0</v>
      </c>
      <c r="AA15" s="1"/>
      <c r="AB15" s="1"/>
      <c r="AC15" s="1"/>
      <c r="AD15" s="1"/>
      <c r="AE15" s="1"/>
      <c r="AF15" s="10"/>
    </row>
    <row r="16" spans="1:32" x14ac:dyDescent="0.45">
      <c r="A16" s="1"/>
      <c r="B16" s="1"/>
      <c r="C16" s="3"/>
      <c r="D16" s="9">
        <f>COUNTIFS('score sheet (1)'!$G:$G,'Set (4)'!$A16,'score sheet (1)'!$I:$I,"a")</f>
        <v>0</v>
      </c>
      <c r="E16" s="3">
        <f>COUNTIFS('score sheet (1)'!$G:$G,'Set (4)'!$A16,'score sheet (1)'!$I:$I,"a",'score sheet (1)'!$J:$J,"p")</f>
        <v>0</v>
      </c>
      <c r="F16" s="10">
        <f>COUNTIFS('score sheet (1)'!$G:$G,'Set (4)'!$A16,'score sheet (1)'!$I:$I,"a",'score sheet (1)'!$J:$J,"m")</f>
        <v>0</v>
      </c>
      <c r="G16" s="9">
        <f>COUNTIFS('score sheet (1)'!$G:$G,'Set (4)'!$A16,'score sheet (1)'!$I:$I,"s")</f>
        <v>0</v>
      </c>
      <c r="H16" s="1">
        <f>COUNTIFS('score sheet (1)'!$G:$G,'Set (4)'!$A16,'score sheet (1)'!$I:$I,"s",'score sheet (1)'!$J:$J,"p")</f>
        <v>0</v>
      </c>
      <c r="I16" s="10">
        <f>COUNTIFS('score sheet (1)'!$G:$G,'Set (4)'!$A16,'score sheet (1)'!$I:$I,"s",'score sheet (1)'!$J:$J,"m")</f>
        <v>0</v>
      </c>
      <c r="J16" s="9">
        <f>COUNTIFS('score sheet (1)'!$G:$G,'Set (4)'!$A16,'score sheet (1)'!$I:$I,"b")</f>
        <v>0</v>
      </c>
      <c r="K16" s="1">
        <f>COUNTIFS('score sheet (1)'!$G:$G,'Set (4)'!$A16,'score sheet (1)'!$I:$I,"b",'score sheet (1)'!$J:$J,"p")</f>
        <v>0</v>
      </c>
      <c r="L16" s="1">
        <f>COUNTIFS('score sheet (1)'!$G:$G,'Set (4)'!$A16,'score sheet (1)'!$I:$I,"b",'score sheet (1)'!J:J,"t")</f>
        <v>0</v>
      </c>
      <c r="M16" s="10">
        <f>COUNTIFS('score sheet (1)'!$G:$G,'Set (4)'!$A16,'score sheet (1)'!$I:$I,"b",'score sheet (1)'!K:K,"m")</f>
        <v>0</v>
      </c>
      <c r="N16" s="9">
        <f>COUNTIFS('score sheet (1)'!$G:$G,'Set (4)'!$A16,'score sheet (1)'!$I:$I,"d")</f>
        <v>0</v>
      </c>
      <c r="O16" s="10">
        <f>COUNTIFS('score sheet (1)'!$G:$G,'Set (4)'!$A16,'score sheet (1)'!$I:$I,"d",'score sheet (1)'!$J:$J,"m")</f>
        <v>0</v>
      </c>
      <c r="P16" s="76">
        <f>COUNTIFS('score sheet (1)'!$G:$G,'Set (4)'!$A16,'score sheet (1)'!$I:$I,"m")</f>
        <v>0</v>
      </c>
      <c r="Q16" s="39"/>
      <c r="R16" s="9"/>
      <c r="S16" s="1" t="s">
        <v>37</v>
      </c>
      <c r="T16" s="1">
        <f>COUNTIFS('score sheet (1)'!$G:$G,'Set (4)'!S16,'score sheet (1)'!$I:$I,"ab")</f>
        <v>0</v>
      </c>
      <c r="U16" s="1">
        <f>COUNTIFS('score sheet (4)'!$G:$G,'Set (4)'!S16,'score sheet (4)'!$I:$I,"sb")</f>
        <v>0</v>
      </c>
      <c r="V16" s="1">
        <f>COUNTIFS('score sheet (4)'!$G:$G,'Set (4)'!S16,'score sheet (4)'!$I:$I,"bb")</f>
        <v>0</v>
      </c>
      <c r="W16" s="3">
        <f>COUNTIFS('score sheet (4)'!$G:$G,'Set (4)'!S16,'score sheet (4)'!$I:$I,"ob")</f>
        <v>0</v>
      </c>
      <c r="X16" s="9" t="s">
        <v>10</v>
      </c>
      <c r="Y16" s="1"/>
      <c r="Z16" s="1">
        <f>COUNTIFS('score sheet (4)'!$G:$G,'Set (4)'!Y$14,'score sheet (4)'!$I:$I,"r",'score sheet (4)'!$J:$J,"b")</f>
        <v>0</v>
      </c>
      <c r="AA16" s="1"/>
      <c r="AB16" s="1"/>
      <c r="AC16" s="1"/>
      <c r="AD16" s="1"/>
      <c r="AE16" s="1"/>
      <c r="AF16" s="10"/>
    </row>
    <row r="17" spans="1:32" x14ac:dyDescent="0.45">
      <c r="A17" s="1"/>
      <c r="B17" s="1"/>
      <c r="C17" s="3"/>
      <c r="D17" s="9"/>
      <c r="F17" s="10"/>
      <c r="G17" s="9"/>
      <c r="I17" s="69"/>
      <c r="J17" s="9"/>
      <c r="L17" s="1"/>
      <c r="M17" s="10"/>
      <c r="N17" s="9"/>
      <c r="O17" s="10"/>
      <c r="P17" s="77"/>
      <c r="Q17" s="40"/>
      <c r="R17" s="9"/>
      <c r="S17" s="1" t="s">
        <v>38</v>
      </c>
      <c r="T17" s="1"/>
      <c r="U17" s="1"/>
      <c r="V17" s="1"/>
      <c r="W17" s="3"/>
      <c r="X17" s="9" t="s">
        <v>11</v>
      </c>
      <c r="Y17" s="1"/>
      <c r="Z17" s="1">
        <f>COUNTIFS('score sheet (4)'!$G:$G,'Set (4)'!Y$14,'score sheet (4)'!$I:$I,"r",'score sheet (4)'!$J:$J,"c")</f>
        <v>0</v>
      </c>
      <c r="AA17" s="1"/>
      <c r="AB17" s="1"/>
      <c r="AC17" s="1"/>
      <c r="AD17" s="1"/>
      <c r="AE17" s="1"/>
      <c r="AF17" s="10"/>
    </row>
    <row r="18" spans="1:32" x14ac:dyDescent="0.45">
      <c r="A18" s="1"/>
      <c r="B18" s="1"/>
      <c r="C18" s="3"/>
      <c r="D18" s="9"/>
      <c r="E18" s="1"/>
      <c r="F18" s="10"/>
      <c r="G18" s="9"/>
      <c r="H18" s="1"/>
      <c r="I18" s="10"/>
      <c r="J18" s="9"/>
      <c r="K18" s="1"/>
      <c r="L18" s="1"/>
      <c r="M18" s="10"/>
      <c r="N18" s="9"/>
      <c r="O18" s="10"/>
      <c r="P18" s="77"/>
      <c r="Q18" s="40"/>
      <c r="R18" s="9"/>
      <c r="S18" s="1" t="s">
        <v>39</v>
      </c>
      <c r="T18" s="1"/>
      <c r="U18" s="1"/>
      <c r="V18" s="1"/>
      <c r="W18" s="3"/>
      <c r="X18" s="9" t="s">
        <v>7</v>
      </c>
      <c r="Y18" s="1"/>
      <c r="Z18" s="1">
        <f>COUNTIFS('score sheet (4)'!$G:$G,'Set (4)'!Y$14,'score sheet (4)'!$I:$I,"r",'score sheet (4)'!$J:$J,"m")+COUNTIFS('score sheet (4)'!$G:$G,'Set (4)'!Y$14,'score sheet (4)'!$I:$I,"r",'score sheet (4)'!$J:$J,"o")</f>
        <v>0</v>
      </c>
      <c r="AA18" s="1"/>
      <c r="AB18" s="1"/>
      <c r="AC18" s="1"/>
      <c r="AD18" s="1"/>
      <c r="AE18" s="1"/>
      <c r="AF18" s="10"/>
    </row>
    <row r="19" spans="1:32" x14ac:dyDescent="0.45">
      <c r="A19" s="1"/>
      <c r="B19" s="1"/>
      <c r="C19" s="3"/>
      <c r="D19" s="9"/>
      <c r="E19" s="1"/>
      <c r="F19" s="10"/>
      <c r="G19" s="9"/>
      <c r="H19" s="1"/>
      <c r="I19" s="10"/>
      <c r="J19" s="9"/>
      <c r="K19" s="1"/>
      <c r="L19" s="1"/>
      <c r="M19" s="10"/>
      <c r="N19" s="9"/>
      <c r="O19" s="10"/>
      <c r="P19" s="77"/>
      <c r="Q19" s="40"/>
      <c r="R19" s="9"/>
      <c r="S19" s="1" t="s">
        <v>40</v>
      </c>
      <c r="T19" s="1"/>
      <c r="U19" s="1"/>
      <c r="V19" s="1"/>
      <c r="W19" s="3"/>
      <c r="X19" s="9" t="s">
        <v>12</v>
      </c>
      <c r="Y19" s="1"/>
      <c r="Z19" s="1" t="e">
        <f>(Z15*100+Z16*50)/(Z15+Z16+Z17+Z18)</f>
        <v>#DIV/0!</v>
      </c>
      <c r="AA19" s="1"/>
      <c r="AB19" s="1" t="e">
        <f>(AB15*100+AB16*50)/(AB15+AB16+AB17+AB18)</f>
        <v>#DIV/0!</v>
      </c>
      <c r="AC19" s="1"/>
      <c r="AD19" s="1" t="e">
        <f>(AD15*100+AD16*50)/(AD15+AD16+AD17+AD18)</f>
        <v>#DIV/0!</v>
      </c>
      <c r="AE19" s="1"/>
      <c r="AF19" s="10" t="e">
        <f>(AF15*100+AF16*50)/(AF15+AF16+AF17+AF18)</f>
        <v>#DIV/0!</v>
      </c>
    </row>
    <row r="20" spans="1:32" x14ac:dyDescent="0.45">
      <c r="A20" s="1"/>
      <c r="B20" s="1"/>
      <c r="C20" s="3"/>
      <c r="D20" s="9"/>
      <c r="E20" s="1"/>
      <c r="F20" s="10"/>
      <c r="G20" s="9"/>
      <c r="H20" s="1"/>
      <c r="I20" s="10"/>
      <c r="J20" s="9"/>
      <c r="K20" s="1"/>
      <c r="L20" s="1"/>
      <c r="M20" s="10"/>
      <c r="N20" s="9"/>
      <c r="O20" s="10"/>
      <c r="P20" s="77"/>
      <c r="Q20" s="40"/>
      <c r="R20" s="9"/>
      <c r="S20" s="1" t="s">
        <v>41</v>
      </c>
      <c r="T20" s="1"/>
      <c r="U20" s="1"/>
      <c r="V20" s="1"/>
      <c r="W20" s="3"/>
      <c r="X20" s="78" t="s">
        <v>4</v>
      </c>
      <c r="Y20" s="55"/>
      <c r="Z20" s="55"/>
      <c r="AA20" s="55"/>
      <c r="AB20" s="55"/>
      <c r="AC20" s="55"/>
      <c r="AD20" s="55"/>
      <c r="AE20" s="55"/>
      <c r="AF20" s="79"/>
    </row>
    <row r="21" spans="1:32" ht="18.600000000000001" thickBot="1" x14ac:dyDescent="0.5">
      <c r="A21" s="1"/>
      <c r="B21" s="1"/>
      <c r="C21" s="3"/>
      <c r="D21" s="9"/>
      <c r="E21" s="1"/>
      <c r="F21" s="10"/>
      <c r="G21" s="9"/>
      <c r="H21" s="1"/>
      <c r="I21" s="10"/>
      <c r="J21" s="9"/>
      <c r="K21" s="1"/>
      <c r="L21" s="1"/>
      <c r="M21" s="10"/>
      <c r="N21" s="9"/>
      <c r="O21" s="10"/>
      <c r="P21" s="77"/>
      <c r="Q21" s="40"/>
      <c r="R21" s="11"/>
      <c r="S21" s="12" t="s">
        <v>42</v>
      </c>
      <c r="T21" s="12"/>
      <c r="U21" s="12"/>
      <c r="V21" s="12"/>
      <c r="W21" s="44"/>
      <c r="X21" s="9" t="s">
        <v>13</v>
      </c>
      <c r="Y21" s="1"/>
      <c r="Z21" s="1">
        <f>COUNTIFS('score sheet (4)'!$G:$G,'Set (4)'!Y$20,'score sheet (4)'!$I:$I,"a")</f>
        <v>0</v>
      </c>
      <c r="AA21" s="1"/>
      <c r="AB21" s="1"/>
      <c r="AC21" s="1"/>
      <c r="AD21" s="1"/>
      <c r="AE21" s="1"/>
      <c r="AF21" s="10"/>
    </row>
    <row r="22" spans="1:32" x14ac:dyDescent="0.45">
      <c r="A22" s="1"/>
      <c r="B22" s="1"/>
      <c r="C22" s="3"/>
      <c r="D22" s="9"/>
      <c r="E22" s="1"/>
      <c r="F22" s="10"/>
      <c r="G22" s="9"/>
      <c r="H22" s="1"/>
      <c r="I22" s="10"/>
      <c r="J22" s="9"/>
      <c r="K22" s="1"/>
      <c r="L22" s="1"/>
      <c r="M22" s="10"/>
      <c r="N22" s="9"/>
      <c r="O22" s="10"/>
      <c r="P22" s="77"/>
      <c r="Q22" s="40"/>
      <c r="X22" s="9" t="s">
        <v>14</v>
      </c>
      <c r="Y22" s="1"/>
      <c r="Z22" s="1">
        <f>COUNTIFS('score sheet (4)'!$G:$G,'Set (4)'!Y$20,'score sheet (4)'!$I:$I,"a",'score sheet (4)'!$J:$J,"p")</f>
        <v>0</v>
      </c>
      <c r="AA22" s="1"/>
      <c r="AB22" s="1"/>
      <c r="AC22" s="1"/>
      <c r="AD22" s="1"/>
      <c r="AE22" s="1"/>
      <c r="AF22" s="10"/>
    </row>
    <row r="23" spans="1:32" x14ac:dyDescent="0.45">
      <c r="A23" s="1"/>
      <c r="B23" s="1"/>
      <c r="C23" s="3"/>
      <c r="D23" s="9"/>
      <c r="E23" s="1"/>
      <c r="F23" s="10"/>
      <c r="G23" s="9"/>
      <c r="H23" s="1"/>
      <c r="I23" s="10"/>
      <c r="J23" s="9"/>
      <c r="K23" s="1"/>
      <c r="L23" s="1"/>
      <c r="M23" s="10"/>
      <c r="N23" s="9"/>
      <c r="O23" s="10"/>
      <c r="P23" s="77"/>
      <c r="Q23" s="40"/>
      <c r="X23" s="9" t="s">
        <v>7</v>
      </c>
      <c r="Y23" s="1"/>
      <c r="Z23" s="1">
        <f>COUNTIFS('score sheet (4)'!$G:$G,'Set (4)'!Y$20,'score sheet (4)'!$I:$I,"a",'score sheet (4)'!$J:$J,"m")</f>
        <v>0</v>
      </c>
      <c r="AA23" s="1"/>
      <c r="AB23" s="1"/>
      <c r="AC23" s="1"/>
      <c r="AD23" s="1"/>
      <c r="AE23" s="1"/>
      <c r="AF23" s="10"/>
    </row>
    <row r="24" spans="1:32" ht="18.600000000000001" thickBot="1" x14ac:dyDescent="0.5">
      <c r="A24" s="1"/>
      <c r="B24" s="1"/>
      <c r="C24" s="3" t="s">
        <v>15</v>
      </c>
      <c r="D24" s="11">
        <f>SUM(D16:D23)</f>
        <v>0</v>
      </c>
      <c r="E24" s="12">
        <f>SUM(E16:E23)</f>
        <v>0</v>
      </c>
      <c r="F24" s="13">
        <f t="shared" ref="F24:P24" si="2">SUM(F16:F23)</f>
        <v>0</v>
      </c>
      <c r="G24" s="11">
        <f t="shared" si="2"/>
        <v>0</v>
      </c>
      <c r="H24" s="12">
        <f t="shared" si="2"/>
        <v>0</v>
      </c>
      <c r="I24" s="13">
        <f t="shared" si="2"/>
        <v>0</v>
      </c>
      <c r="J24" s="11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  <c r="N24" s="11">
        <f t="shared" si="2"/>
        <v>0</v>
      </c>
      <c r="O24" s="13">
        <f t="shared" si="2"/>
        <v>0</v>
      </c>
      <c r="P24" s="46">
        <f t="shared" si="2"/>
        <v>0</v>
      </c>
      <c r="X24" s="11" t="s">
        <v>12</v>
      </c>
      <c r="Y24" s="12"/>
      <c r="Z24" s="12" t="e">
        <f>(Z22-Z23)/Z21</f>
        <v>#DIV/0!</v>
      </c>
      <c r="AA24" s="12"/>
      <c r="AB24" s="12" t="e">
        <f>(AB22-AB23)/AB21</f>
        <v>#DIV/0!</v>
      </c>
      <c r="AC24" s="12"/>
      <c r="AD24" s="12" t="e">
        <f>(AD22-AD23)/AD21</f>
        <v>#DIV/0!</v>
      </c>
      <c r="AE24" s="12"/>
      <c r="AF24" s="13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0E65-303E-40CE-8CAE-39A278119EB6}">
  <dimension ref="A1:AF24"/>
  <sheetViews>
    <sheetView zoomScale="70" zoomScaleNormal="70" workbookViewId="0">
      <selection activeCell="Z8" sqref="Z8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17.3984375" customWidth="1"/>
    <col min="4" max="4" width="11" bestFit="1" customWidth="1"/>
    <col min="5" max="5" width="8" bestFit="1" customWidth="1"/>
    <col min="6" max="6" width="7.3984375" bestFit="1" customWidth="1"/>
    <col min="7" max="7" width="10.19921875" bestFit="1" customWidth="1"/>
    <col min="8" max="8" width="8" bestFit="1" customWidth="1"/>
    <col min="9" max="9" width="8" customWidth="1"/>
    <col min="10" max="10" width="10" bestFit="1" customWidth="1"/>
    <col min="11" max="11" width="8" bestFit="1" customWidth="1"/>
    <col min="12" max="12" width="8.796875" bestFit="1" customWidth="1"/>
    <col min="13" max="13" width="8.796875" customWidth="1"/>
    <col min="14" max="14" width="4.796875" bestFit="1" customWidth="1"/>
    <col min="15" max="15" width="7.3984375" bestFit="1" customWidth="1"/>
    <col min="16" max="16" width="6" bestFit="1" customWidth="1"/>
    <col min="17" max="17" width="9.19921875" customWidth="1"/>
    <col min="18" max="18" width="10.3984375" bestFit="1" customWidth="1"/>
    <col min="19" max="19" width="9" bestFit="1" customWidth="1"/>
    <col min="20" max="20" width="7.19921875" bestFit="1" customWidth="1"/>
    <col min="21" max="22" width="6.3984375" bestFit="1" customWidth="1"/>
    <col min="23" max="23" width="4.19921875" bestFit="1" customWidth="1"/>
    <col min="24" max="24" width="11.0976562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  <col min="29" max="29" width="8.796875" customWidth="1"/>
    <col min="30" max="30" width="8.3984375" bestFit="1" customWidth="1"/>
    <col min="31" max="31" width="8.796875" customWidth="1"/>
    <col min="32" max="32" width="8.3984375" bestFit="1" customWidth="1"/>
  </cols>
  <sheetData>
    <row r="1" spans="1:32" x14ac:dyDescent="0.45">
      <c r="C1" t="s">
        <v>0</v>
      </c>
      <c r="D1" s="1" t="str">
        <f>'score sheet (3)'!L1</f>
        <v>Team1</v>
      </c>
      <c r="E1" s="1">
        <f>'score sheet (3)'!L2</f>
        <v>0</v>
      </c>
      <c r="G1" t="s">
        <v>1</v>
      </c>
    </row>
    <row r="2" spans="1:32" ht="18.600000000000001" thickBot="1" x14ac:dyDescent="0.5">
      <c r="D2" s="1" t="str">
        <f>'score sheet (3)'!M1</f>
        <v>Team2</v>
      </c>
      <c r="E2" s="1">
        <f>'score sheet (3)'!M2</f>
        <v>0</v>
      </c>
    </row>
    <row r="3" spans="1:32" ht="18.600000000000001" thickBot="1" x14ac:dyDescent="0.5">
      <c r="C3" s="2" t="str">
        <f>D1</f>
        <v>Team1</v>
      </c>
      <c r="S3" t="s">
        <v>2</v>
      </c>
      <c r="X3" s="65" t="s">
        <v>63</v>
      </c>
      <c r="Y3" s="68"/>
      <c r="Z3" s="68"/>
      <c r="AA3" s="68"/>
      <c r="AB3" s="68"/>
      <c r="AC3" s="68"/>
      <c r="AD3" s="68"/>
      <c r="AE3" s="68"/>
      <c r="AF3" s="67"/>
    </row>
    <row r="4" spans="1:32" x14ac:dyDescent="0.45">
      <c r="A4" s="55" t="s">
        <v>16</v>
      </c>
      <c r="B4" s="55" t="s">
        <v>46</v>
      </c>
      <c r="C4" s="56" t="s">
        <v>3</v>
      </c>
      <c r="D4" s="65" t="s">
        <v>57</v>
      </c>
      <c r="E4" s="66" t="s">
        <v>64</v>
      </c>
      <c r="F4" s="67" t="s">
        <v>65</v>
      </c>
      <c r="G4" s="65" t="s">
        <v>58</v>
      </c>
      <c r="H4" s="68" t="s">
        <v>64</v>
      </c>
      <c r="I4" s="67" t="s">
        <v>65</v>
      </c>
      <c r="J4" s="65" t="s">
        <v>59</v>
      </c>
      <c r="K4" s="68" t="s">
        <v>64</v>
      </c>
      <c r="L4" s="70" t="s">
        <v>67</v>
      </c>
      <c r="M4" s="71" t="s">
        <v>65</v>
      </c>
      <c r="N4" s="65" t="s">
        <v>60</v>
      </c>
      <c r="O4" s="72" t="s">
        <v>65</v>
      </c>
      <c r="P4" s="75" t="s">
        <v>7</v>
      </c>
      <c r="R4" s="65" t="s">
        <v>43</v>
      </c>
      <c r="S4" s="68" t="s">
        <v>54</v>
      </c>
      <c r="T4" s="68" t="s">
        <v>4</v>
      </c>
      <c r="U4" s="68" t="s">
        <v>5</v>
      </c>
      <c r="V4" s="68" t="s">
        <v>6</v>
      </c>
      <c r="W4" s="66" t="s">
        <v>8</v>
      </c>
      <c r="X4" s="9" t="s">
        <v>9</v>
      </c>
      <c r="Y4" s="1"/>
      <c r="Z4" s="1">
        <f>COUNTIFS('score sheet (3)'!$B:$B,'Set (3)'!Y$3,'score sheet (3)'!$D:$D,"r",'score sheet (3)'!$E:$E,"a")</f>
        <v>0</v>
      </c>
      <c r="AA4" s="1"/>
      <c r="AB4" s="1"/>
      <c r="AC4" s="1"/>
      <c r="AD4" s="1"/>
      <c r="AE4" s="1"/>
      <c r="AF4" s="10"/>
    </row>
    <row r="5" spans="1:32" x14ac:dyDescent="0.45">
      <c r="A5" s="1"/>
      <c r="B5" s="1"/>
      <c r="C5" s="3"/>
      <c r="D5" s="9">
        <f>COUNTIFS('Set (3)'!$B:$B,'Set (3)'!$A5,'score sheet (1)'!$D:$D,"a")</f>
        <v>0</v>
      </c>
      <c r="E5" s="3">
        <f>COUNTIFS('score sheet (3)'!$B:$B,'Set (3)'!$A5,'score sheet (3)'!$D:$D,"a",'score sheet (3)'!$E:$E,"p")</f>
        <v>0</v>
      </c>
      <c r="F5" s="10">
        <f>COUNTIFS('score sheet (3)'!$B:$B,'Set (3)'!$A5,'score sheet (3)'!$D:$D,"a",'score sheet (3)'!$E:$E,"m")</f>
        <v>0</v>
      </c>
      <c r="G5" s="9">
        <f>COUNTIFS('score sheet (3)'!$B:$B,'Set (3)'!$A5,'score sheet (3)'!$D:$D,"s")</f>
        <v>0</v>
      </c>
      <c r="H5" s="1">
        <f>COUNTIFS('score sheet (3)'!$B:$B,'Set (3)'!$A5,'score sheet (3)'!$D:$D,"s",'score sheet (3)'!$E:$E,"p")</f>
        <v>0</v>
      </c>
      <c r="I5" s="10">
        <f>COUNTIFS('score sheet (3)'!$B:$B,'Set (3)'!$A5,'score sheet (3)'!$D:$D,"s",'score sheet (3)'!$E:$E,"m")</f>
        <v>0</v>
      </c>
      <c r="J5" s="9">
        <f>COUNTIFS('score sheet (3)'!$B:$B,'Set (3)'!$A5,'score sheet (3)'!$D:$D,"b")</f>
        <v>0</v>
      </c>
      <c r="K5" s="1">
        <f>COUNTIFS('score sheet (3)'!$B:$B,'Set (3)'!$A5,'score sheet (3)'!$D:$D,"b",'score sheet (3)'!$E:$E,"p")</f>
        <v>0</v>
      </c>
      <c r="L5" s="1">
        <f>COUNTIFS('score sheet (3)'!$B:$B,'Set (3)'!$A5,'score sheet (3)'!$D:$D,"b",'score sheet (3)'!$E:$E,"t")</f>
        <v>0</v>
      </c>
      <c r="M5" s="10">
        <f>COUNTIFS('score sheet (3)'!$B:$B,'Set (3)'!$A5,'score sheet (3)'!$D:$D,"b",'score sheet (3)'!$E:$E,"m")</f>
        <v>0</v>
      </c>
      <c r="N5" s="9">
        <f>COUNTIFS('score sheet (3)'!$B:$B,'Set (3)'!$A5,'score sheet (3)'!$D:$D,"d")</f>
        <v>0</v>
      </c>
      <c r="O5" s="73">
        <f>COUNTIFS('score sheet (3)'!$B:$B,'Set (3)'!$A5,'score sheet (3)'!$D:$D,"d",'score sheet (3)'!$D:$D,"m")</f>
        <v>0</v>
      </c>
      <c r="P5" s="76">
        <f>COUNTIFS('score sheet (3)'!$B:$B,'Set (3)'!$A5,'score sheet (3)'!$D:$D,"m")</f>
        <v>0</v>
      </c>
      <c r="Q5" s="39"/>
      <c r="R5" s="9"/>
      <c r="S5" s="1" t="s">
        <v>37</v>
      </c>
      <c r="T5" s="1">
        <f>COUNTIFS('score sheet (3)'!$B:$B,'Set (3)'!S5,'score sheet (3)'!$D:$D,"ab")</f>
        <v>0</v>
      </c>
      <c r="U5" s="1">
        <f>COUNTIFS('score sheet (3)'!$B:$B,'Set (3)'!S5,'score sheet (3)'!$D:$D,"sb")</f>
        <v>0</v>
      </c>
      <c r="V5" s="1">
        <f>COUNTIFS('score sheet (3)'!$B:$B,'Set (3)'!S5,'score sheet (3)'!$D:$D,"bb")</f>
        <v>0</v>
      </c>
      <c r="W5" s="3">
        <f>COUNTIFS('score sheet (3)'!$B:$B,'Set (3)'!S5,'score sheet (3)'!$D:$D,"ob")</f>
        <v>0</v>
      </c>
      <c r="X5" s="9" t="s">
        <v>10</v>
      </c>
      <c r="Y5" s="1"/>
      <c r="Z5" s="1">
        <f>COUNTIFS('score sheet (3)'!$B:$B,'Set (3)'!Y$3,'score sheet (3)'!$D:$D,"r",'score sheet (3)'!$E:$E,"b")</f>
        <v>0</v>
      </c>
      <c r="AA5" s="1"/>
      <c r="AB5" s="1"/>
      <c r="AC5" s="1"/>
      <c r="AD5" s="1"/>
      <c r="AE5" s="1"/>
      <c r="AF5" s="10"/>
    </row>
    <row r="6" spans="1:32" x14ac:dyDescent="0.45">
      <c r="A6" s="1"/>
      <c r="B6" s="1"/>
      <c r="C6" s="3"/>
      <c r="D6" s="9"/>
      <c r="F6" s="10"/>
      <c r="G6" s="9"/>
      <c r="I6" s="69"/>
      <c r="J6" s="9"/>
      <c r="L6" s="1"/>
      <c r="M6" s="10"/>
      <c r="N6" s="9"/>
      <c r="O6" s="73"/>
      <c r="P6" s="77"/>
      <c r="Q6" s="40"/>
      <c r="R6" s="9"/>
      <c r="S6" s="1" t="s">
        <v>38</v>
      </c>
      <c r="T6" s="1"/>
      <c r="U6" s="1"/>
      <c r="V6" s="1"/>
      <c r="W6" s="3"/>
      <c r="X6" s="9" t="s">
        <v>11</v>
      </c>
      <c r="Y6" s="1"/>
      <c r="Z6" s="1">
        <f>COUNTIFS('score sheet (3)'!$B:$B,'Set (3)'!Y$3,'score sheet (3)'!$D:$D,"r",'score sheet (3)'!$E:$E,"c")</f>
        <v>0</v>
      </c>
      <c r="AA6" s="1"/>
      <c r="AB6" s="1"/>
      <c r="AC6" s="1"/>
      <c r="AD6" s="1"/>
      <c r="AE6" s="1"/>
      <c r="AF6" s="10"/>
    </row>
    <row r="7" spans="1:32" x14ac:dyDescent="0.45">
      <c r="A7" s="1"/>
      <c r="B7" s="1"/>
      <c r="C7" s="3"/>
      <c r="D7" s="9"/>
      <c r="E7" s="1"/>
      <c r="F7" s="10"/>
      <c r="G7" s="9"/>
      <c r="H7" s="1"/>
      <c r="I7" s="10"/>
      <c r="J7" s="9"/>
      <c r="K7" s="1"/>
      <c r="L7" s="1"/>
      <c r="M7" s="10"/>
      <c r="N7" s="9"/>
      <c r="O7" s="73"/>
      <c r="P7" s="77"/>
      <c r="Q7" s="40"/>
      <c r="R7" s="9"/>
      <c r="S7" s="1" t="s">
        <v>39</v>
      </c>
      <c r="T7" s="1"/>
      <c r="U7" s="1"/>
      <c r="V7" s="1"/>
      <c r="W7" s="3"/>
      <c r="X7" s="9" t="s">
        <v>7</v>
      </c>
      <c r="Y7" s="1"/>
      <c r="Z7" s="1">
        <f>COUNTIFS('score sheet (3)'!$B:$B,'Set (3)'!Y$3,'score sheet (3)'!$D:$D,"r",'score sheet (3)'!$E:$E,"m")+COUNTIFS('score sheet (3)'!$B:$B,'Set (3)'!Y$3,'score sheet (3)'!$D:$D,"r",'score sheet (3)'!$E:$E,"o")</f>
        <v>0</v>
      </c>
      <c r="AA7" s="1"/>
      <c r="AB7" s="1"/>
      <c r="AC7" s="1"/>
      <c r="AD7" s="1"/>
      <c r="AE7" s="1"/>
      <c r="AF7" s="10"/>
    </row>
    <row r="8" spans="1:32" x14ac:dyDescent="0.45">
      <c r="A8" s="1"/>
      <c r="B8" s="1"/>
      <c r="C8" s="3"/>
      <c r="D8" s="9"/>
      <c r="E8" s="1"/>
      <c r="F8" s="10"/>
      <c r="G8" s="9"/>
      <c r="H8" s="1"/>
      <c r="I8" s="10"/>
      <c r="J8" s="9"/>
      <c r="K8" s="1"/>
      <c r="L8" s="1"/>
      <c r="M8" s="10"/>
      <c r="N8" s="9"/>
      <c r="O8" s="73"/>
      <c r="P8" s="77"/>
      <c r="Q8" s="40"/>
      <c r="R8" s="9"/>
      <c r="S8" s="1" t="s">
        <v>40</v>
      </c>
      <c r="T8" s="1"/>
      <c r="U8" s="1"/>
      <c r="V8" s="1"/>
      <c r="W8" s="3"/>
      <c r="X8" s="9" t="s">
        <v>12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  <c r="AC8" s="1"/>
      <c r="AD8" s="1" t="e">
        <f>(AD4*100+AD5*50)/(AD4+AD5+AD6+AD7)</f>
        <v>#DIV/0!</v>
      </c>
      <c r="AE8" s="1"/>
      <c r="AF8" s="10" t="e">
        <f>(AF4*100+AF5*50)/(AF4+AF5+AF6+AF7)</f>
        <v>#DIV/0!</v>
      </c>
    </row>
    <row r="9" spans="1:32" x14ac:dyDescent="0.45">
      <c r="A9" s="1"/>
      <c r="B9" s="1"/>
      <c r="C9" s="3"/>
      <c r="D9" s="9"/>
      <c r="E9" s="1"/>
      <c r="F9" s="10"/>
      <c r="G9" s="9"/>
      <c r="H9" s="1"/>
      <c r="I9" s="10"/>
      <c r="J9" s="9"/>
      <c r="K9" s="1"/>
      <c r="L9" s="1"/>
      <c r="M9" s="10"/>
      <c r="N9" s="9"/>
      <c r="O9" s="73"/>
      <c r="P9" s="77"/>
      <c r="Q9" s="40"/>
      <c r="R9" s="9"/>
      <c r="S9" s="1" t="s">
        <v>41</v>
      </c>
      <c r="T9" s="1"/>
      <c r="U9" s="1"/>
      <c r="V9" s="1"/>
      <c r="W9" s="3"/>
      <c r="X9" s="78" t="s">
        <v>4</v>
      </c>
      <c r="Y9" s="55"/>
      <c r="Z9" s="55"/>
      <c r="AA9" s="55"/>
      <c r="AB9" s="55"/>
      <c r="AC9" s="55"/>
      <c r="AD9" s="55"/>
      <c r="AE9" s="55"/>
      <c r="AF9" s="79"/>
    </row>
    <row r="10" spans="1:32" ht="18.600000000000001" thickBot="1" x14ac:dyDescent="0.5">
      <c r="A10" s="1"/>
      <c r="B10" s="1"/>
      <c r="C10" s="3"/>
      <c r="D10" s="9"/>
      <c r="E10" s="1"/>
      <c r="F10" s="10"/>
      <c r="G10" s="9"/>
      <c r="H10" s="1"/>
      <c r="I10" s="10"/>
      <c r="J10" s="9"/>
      <c r="K10" s="1"/>
      <c r="L10" s="1"/>
      <c r="M10" s="10"/>
      <c r="N10" s="9"/>
      <c r="O10" s="73"/>
      <c r="P10" s="77"/>
      <c r="Q10" s="40"/>
      <c r="R10" s="11"/>
      <c r="S10" s="12" t="s">
        <v>42</v>
      </c>
      <c r="T10" s="12"/>
      <c r="U10" s="12"/>
      <c r="V10" s="12"/>
      <c r="W10" s="44"/>
      <c r="X10" s="9" t="s">
        <v>13</v>
      </c>
      <c r="Y10" s="1"/>
      <c r="Z10" s="1">
        <f>COUNTIFS('score sheet (3)'!$B:$B,'Set (3)'!Y$9,'score sheet (3)'!$D:$D,"a")</f>
        <v>0</v>
      </c>
      <c r="AA10" s="1"/>
      <c r="AB10" s="1"/>
      <c r="AC10" s="1"/>
      <c r="AD10" s="1"/>
      <c r="AE10" s="1"/>
      <c r="AF10" s="10"/>
    </row>
    <row r="11" spans="1:32" x14ac:dyDescent="0.45">
      <c r="A11" s="1"/>
      <c r="B11" s="1"/>
      <c r="C11" s="3"/>
      <c r="D11" s="9"/>
      <c r="E11" s="1"/>
      <c r="F11" s="10"/>
      <c r="G11" s="9"/>
      <c r="H11" s="1"/>
      <c r="I11" s="10"/>
      <c r="J11" s="9"/>
      <c r="K11" s="1"/>
      <c r="L11" s="1"/>
      <c r="M11" s="10"/>
      <c r="N11" s="9"/>
      <c r="O11" s="73"/>
      <c r="P11" s="77"/>
      <c r="Q11" s="40"/>
      <c r="X11" s="9" t="s">
        <v>14</v>
      </c>
      <c r="Y11" s="1"/>
      <c r="Z11" s="1">
        <f>COUNTIFS('score sheet (3)'!$B:$B,'Set (3)'!Y$9,'score sheet (3)'!$D:$D,"a",'score sheet (3)'!$E:$E,"p")</f>
        <v>0</v>
      </c>
      <c r="AA11" s="1"/>
      <c r="AB11" s="1"/>
      <c r="AC11" s="1"/>
      <c r="AD11" s="1"/>
      <c r="AE11" s="1"/>
      <c r="AF11" s="10"/>
    </row>
    <row r="12" spans="1:32" x14ac:dyDescent="0.45">
      <c r="A12" s="1"/>
      <c r="B12" s="1"/>
      <c r="C12" s="3"/>
      <c r="D12" s="9"/>
      <c r="E12" s="1"/>
      <c r="F12" s="10"/>
      <c r="G12" s="9"/>
      <c r="H12" s="1"/>
      <c r="I12" s="10"/>
      <c r="J12" s="9"/>
      <c r="K12" s="1"/>
      <c r="L12" s="1"/>
      <c r="M12" s="10"/>
      <c r="N12" s="9"/>
      <c r="O12" s="73"/>
      <c r="P12" s="77"/>
      <c r="Q12" s="40"/>
      <c r="R12" s="2"/>
      <c r="S12" s="2"/>
      <c r="T12" s="2"/>
      <c r="X12" s="9" t="s">
        <v>7</v>
      </c>
      <c r="Y12" s="1"/>
      <c r="Z12" s="1">
        <f>COUNTIFS('score sheet (3)'!$B:$B,'Set (3)'!Y$9,'score sheet (3)'!$D:$D,"a",'score sheet (3)'!$E:$E,"m")</f>
        <v>0</v>
      </c>
      <c r="AA12" s="1"/>
      <c r="AB12" s="1"/>
      <c r="AC12" s="1"/>
      <c r="AD12" s="1"/>
      <c r="AE12" s="1"/>
      <c r="AF12" s="10"/>
    </row>
    <row r="13" spans="1:32" ht="18.600000000000001" thickBot="1" x14ac:dyDescent="0.5">
      <c r="A13" s="1"/>
      <c r="B13" s="1"/>
      <c r="C13" s="3" t="s">
        <v>15</v>
      </c>
      <c r="D13" s="11">
        <f t="shared" ref="D13:K13" si="0">SUM(D5:D12)</f>
        <v>0</v>
      </c>
      <c r="E13" s="12">
        <f t="shared" si="0"/>
        <v>0</v>
      </c>
      <c r="F13" s="13">
        <f t="shared" si="0"/>
        <v>0</v>
      </c>
      <c r="G13" s="11">
        <f t="shared" si="0"/>
        <v>0</v>
      </c>
      <c r="H13" s="12">
        <f t="shared" si="0"/>
        <v>0</v>
      </c>
      <c r="I13" s="13">
        <f t="shared" si="0"/>
        <v>0</v>
      </c>
      <c r="J13" s="11">
        <f t="shared" si="0"/>
        <v>0</v>
      </c>
      <c r="K13" s="12">
        <f t="shared" si="0"/>
        <v>0</v>
      </c>
      <c r="L13" s="12">
        <f t="shared" ref="L13:P13" si="1">SUM(L5:L12)</f>
        <v>0</v>
      </c>
      <c r="M13" s="13">
        <f>SUM(M5:M12)</f>
        <v>0</v>
      </c>
      <c r="N13" s="11">
        <f t="shared" si="1"/>
        <v>0</v>
      </c>
      <c r="O13" s="74">
        <f>SUM(O5:O12)</f>
        <v>0</v>
      </c>
      <c r="P13" s="46">
        <f t="shared" si="1"/>
        <v>0</v>
      </c>
      <c r="X13" s="11" t="s">
        <v>12</v>
      </c>
      <c r="Y13" s="12"/>
      <c r="Z13" s="12" t="e">
        <f>(Z11-Z12)/Z10</f>
        <v>#DIV/0!</v>
      </c>
      <c r="AA13" s="12"/>
      <c r="AB13" s="12" t="e">
        <f>(AB11-AB12)/AB10</f>
        <v>#DIV/0!</v>
      </c>
      <c r="AC13" s="12"/>
      <c r="AD13" s="12" t="e">
        <f>(AD11-AD12)/AD10</f>
        <v>#DIV/0!</v>
      </c>
      <c r="AE13" s="12"/>
      <c r="AF13" s="13"/>
    </row>
    <row r="14" spans="1:32" ht="18.600000000000001" thickBot="1" x14ac:dyDescent="0.5">
      <c r="C14" s="2" t="str">
        <f>D2</f>
        <v>Team2</v>
      </c>
      <c r="X14" s="65" t="s">
        <v>63</v>
      </c>
      <c r="Y14" s="68"/>
      <c r="Z14" s="68"/>
      <c r="AA14" s="68"/>
      <c r="AB14" s="68"/>
      <c r="AC14" s="68"/>
      <c r="AD14" s="68"/>
      <c r="AE14" s="68"/>
      <c r="AF14" s="67"/>
    </row>
    <row r="15" spans="1:32" x14ac:dyDescent="0.45">
      <c r="A15" s="55" t="s">
        <v>16</v>
      </c>
      <c r="B15" s="55" t="s">
        <v>46</v>
      </c>
      <c r="C15" s="56" t="s">
        <v>3</v>
      </c>
      <c r="D15" s="65" t="s">
        <v>57</v>
      </c>
      <c r="E15" s="68" t="s">
        <v>64</v>
      </c>
      <c r="F15" s="67" t="s">
        <v>65</v>
      </c>
      <c r="G15" s="65" t="s">
        <v>58</v>
      </c>
      <c r="H15" s="68" t="s">
        <v>64</v>
      </c>
      <c r="I15" s="67" t="s">
        <v>65</v>
      </c>
      <c r="J15" s="65" t="s">
        <v>59</v>
      </c>
      <c r="K15" s="68" t="s">
        <v>64</v>
      </c>
      <c r="L15" s="70" t="s">
        <v>67</v>
      </c>
      <c r="M15" s="71" t="s">
        <v>65</v>
      </c>
      <c r="N15" s="65" t="s">
        <v>60</v>
      </c>
      <c r="O15" s="72" t="s">
        <v>65</v>
      </c>
      <c r="P15" s="75" t="s">
        <v>7</v>
      </c>
      <c r="R15" s="65" t="s">
        <v>43</v>
      </c>
      <c r="S15" s="68" t="s">
        <v>54</v>
      </c>
      <c r="T15" s="68" t="s">
        <v>4</v>
      </c>
      <c r="U15" s="68" t="s">
        <v>5</v>
      </c>
      <c r="V15" s="68" t="s">
        <v>6</v>
      </c>
      <c r="W15" s="66" t="s">
        <v>8</v>
      </c>
      <c r="X15" s="9" t="s">
        <v>9</v>
      </c>
      <c r="Y15" s="1"/>
      <c r="Z15" s="1">
        <f>COUNTIFS('score sheet (3)'!$G:$G,'Set (3)'!Y$14,'score sheet (3)'!$I:$I,"r",'score sheet (3)'!$J:$J,"a")</f>
        <v>0</v>
      </c>
      <c r="AA15" s="1"/>
      <c r="AB15" s="1"/>
      <c r="AC15" s="1"/>
      <c r="AD15" s="1"/>
      <c r="AE15" s="1"/>
      <c r="AF15" s="10"/>
    </row>
    <row r="16" spans="1:32" x14ac:dyDescent="0.45">
      <c r="A16" s="1"/>
      <c r="B16" s="1"/>
      <c r="C16" s="3"/>
      <c r="D16" s="9">
        <f>COUNTIFS('score sheet (3)'!$G:$G,'Set (3)'!$A16,'score sheet (3)'!$I:$I,"a")</f>
        <v>0</v>
      </c>
      <c r="E16" s="3">
        <f>COUNTIFS('score sheet (3)'!$G:$G,'Set (3)'!$A16,'score sheet (3)'!$I:$I,"a",'score sheet (3)'!$J:$J,"p")</f>
        <v>0</v>
      </c>
      <c r="F16" s="10">
        <f>COUNTIFS('score sheet (3)'!$G:$G,'Set (3)'!$A16,'score sheet (3)'!$I:$I,"a",'score sheet (3)'!$J:$J,"m")</f>
        <v>0</v>
      </c>
      <c r="G16" s="9">
        <f>COUNTIFS('score sheet (3)'!$G:$G,'Set (3)'!$A16,'score sheet (3)'!$I:$I,"s")</f>
        <v>0</v>
      </c>
      <c r="H16" s="1">
        <f>COUNTIFS('score sheet (3)'!$G:$G,'Set (3)'!$A16,'score sheet (3)'!$I:$I,"s",'score sheet (3)'!$J:$J,"p")</f>
        <v>0</v>
      </c>
      <c r="I16" s="10">
        <f>COUNTIFS('score sheet (3)'!$G:$G,'Set (3)'!$A16,'score sheet (3)'!$I:$I,"s",'score sheet (3)'!$J:$J,"m")</f>
        <v>0</v>
      </c>
      <c r="J16" s="9">
        <f>COUNTIFS('score sheet (3)'!$G:$G,'Set (3)'!$A16,'score sheet (3)'!$I:$I,"b")</f>
        <v>0</v>
      </c>
      <c r="K16" s="1">
        <f>COUNTIFS('score sheet (3)'!$G:$G,'Set (3)'!$A16,'score sheet (3)'!$I:$I,"b",'score sheet (3)'!$J:$J,"p")</f>
        <v>0</v>
      </c>
      <c r="L16" s="1">
        <f>COUNTIFS('score sheet (3)'!$G:$G,'Set (3)'!$A16,'score sheet (3)'!$I:$I,"b",'score sheet (3)'!J:J,"t")</f>
        <v>0</v>
      </c>
      <c r="M16" s="10">
        <f>COUNTIFS('score sheet (3)'!$G:$G,'Set (3)'!$A16,'score sheet (3)'!$I:$I,"b",'score sheet (3)'!K:K,"m")</f>
        <v>0</v>
      </c>
      <c r="N16" s="9">
        <f>COUNTIFS('score sheet (3)'!$G:$G,'Set (3)'!$A16,'score sheet (3)'!$I:$I,"d")</f>
        <v>0</v>
      </c>
      <c r="O16" s="10">
        <f>COUNTIFS('score sheet (3)'!$G:$G,'Set (3)'!$A16,'score sheet (3)'!$I:$I,"d",'score sheet (3)'!$J:$J,"m")</f>
        <v>0</v>
      </c>
      <c r="P16" s="76">
        <f>COUNTIFS('score sheet (3)'!$G:$G,'Set (3)'!$A16,'score sheet (3)'!$I:$I,"m")</f>
        <v>0</v>
      </c>
      <c r="Q16" s="39"/>
      <c r="R16" s="9"/>
      <c r="S16" s="1" t="s">
        <v>37</v>
      </c>
      <c r="T16" s="1">
        <f>COUNTIFS('score sheet (3)'!$G:$G,'Set (3)'!S16,'score sheet (3)'!$I:$I,"ab")</f>
        <v>0</v>
      </c>
      <c r="U16" s="1">
        <f>COUNTIFS('score sheet (3)'!$G:$G,'Set (3)'!S16,'score sheet (3)'!$I:$I,"sb")</f>
        <v>0</v>
      </c>
      <c r="V16" s="1">
        <f>COUNTIFS('score sheet (3)'!$G:$G,'Set (3)'!S16,'score sheet (3)'!$I:$I,"bb")</f>
        <v>0</v>
      </c>
      <c r="W16" s="3">
        <f>COUNTIFS('score sheet (3)'!$G:$G,'Set (3)'!S16,'score sheet (3)'!$I:$I,"ob")</f>
        <v>0</v>
      </c>
      <c r="X16" s="9" t="s">
        <v>10</v>
      </c>
      <c r="Y16" s="1"/>
      <c r="Z16" s="1">
        <f>COUNTIFS('score sheet (3)'!$G:$G,'Set (3)'!Y$14,'score sheet (3)'!$I:$I,"r",'score sheet (3)'!$J:$J,"b")</f>
        <v>0</v>
      </c>
      <c r="AA16" s="1"/>
      <c r="AB16" s="1"/>
      <c r="AC16" s="1"/>
      <c r="AD16" s="1"/>
      <c r="AE16" s="1"/>
      <c r="AF16" s="10"/>
    </row>
    <row r="17" spans="1:32" x14ac:dyDescent="0.45">
      <c r="A17" s="1"/>
      <c r="B17" s="1"/>
      <c r="C17" s="3"/>
      <c r="D17" s="9"/>
      <c r="F17" s="10"/>
      <c r="G17" s="9"/>
      <c r="I17" s="69"/>
      <c r="J17" s="9"/>
      <c r="L17" s="1"/>
      <c r="M17" s="10"/>
      <c r="N17" s="9"/>
      <c r="O17" s="10"/>
      <c r="P17" s="77"/>
      <c r="Q17" s="40"/>
      <c r="R17" s="9"/>
      <c r="S17" s="1" t="s">
        <v>38</v>
      </c>
      <c r="T17" s="1"/>
      <c r="U17" s="1"/>
      <c r="V17" s="1"/>
      <c r="W17" s="3"/>
      <c r="X17" s="9" t="s">
        <v>11</v>
      </c>
      <c r="Y17" s="1"/>
      <c r="Z17" s="1">
        <f>COUNTIFS('score sheet (3)'!$G:$G,'Set (3)'!Y$14,'score sheet (3)'!$I:$I,"r",'score sheet (3)'!$J:$J,"c")</f>
        <v>0</v>
      </c>
      <c r="AA17" s="1"/>
      <c r="AB17" s="1"/>
      <c r="AC17" s="1"/>
      <c r="AD17" s="1"/>
      <c r="AE17" s="1"/>
      <c r="AF17" s="10"/>
    </row>
    <row r="18" spans="1:32" x14ac:dyDescent="0.45">
      <c r="A18" s="1"/>
      <c r="B18" s="1"/>
      <c r="C18" s="3"/>
      <c r="D18" s="9"/>
      <c r="E18" s="1"/>
      <c r="F18" s="10"/>
      <c r="G18" s="9"/>
      <c r="H18" s="1"/>
      <c r="I18" s="10"/>
      <c r="J18" s="9"/>
      <c r="K18" s="1"/>
      <c r="L18" s="1"/>
      <c r="M18" s="10"/>
      <c r="N18" s="9"/>
      <c r="O18" s="10"/>
      <c r="P18" s="77"/>
      <c r="Q18" s="40"/>
      <c r="R18" s="9"/>
      <c r="S18" s="1" t="s">
        <v>39</v>
      </c>
      <c r="T18" s="1"/>
      <c r="U18" s="1"/>
      <c r="V18" s="1"/>
      <c r="W18" s="3"/>
      <c r="X18" s="9" t="s">
        <v>7</v>
      </c>
      <c r="Y18" s="1"/>
      <c r="Z18" s="1">
        <f>COUNTIFS('score sheet (3)'!$G:$G,'Set (3)'!Y$14,'score sheet (3)'!$I:$I,"r",'score sheet (3)'!$J:$J,"m")+COUNTIFS('score sheet (3)'!$G:$G,'Set (3)'!Y$14,'score sheet (3)'!$I:$I,"r",'score sheet (3)'!$J:$J,"o")</f>
        <v>0</v>
      </c>
      <c r="AA18" s="1"/>
      <c r="AB18" s="1"/>
      <c r="AC18" s="1"/>
      <c r="AD18" s="1"/>
      <c r="AE18" s="1"/>
      <c r="AF18" s="10"/>
    </row>
    <row r="19" spans="1:32" x14ac:dyDescent="0.45">
      <c r="A19" s="1"/>
      <c r="B19" s="1"/>
      <c r="C19" s="3"/>
      <c r="D19" s="9"/>
      <c r="E19" s="1"/>
      <c r="F19" s="10"/>
      <c r="G19" s="9"/>
      <c r="H19" s="1"/>
      <c r="I19" s="10"/>
      <c r="J19" s="9"/>
      <c r="K19" s="1"/>
      <c r="L19" s="1"/>
      <c r="M19" s="10"/>
      <c r="N19" s="9"/>
      <c r="O19" s="10"/>
      <c r="P19" s="77"/>
      <c r="Q19" s="40"/>
      <c r="R19" s="9"/>
      <c r="S19" s="1" t="s">
        <v>40</v>
      </c>
      <c r="T19" s="1"/>
      <c r="U19" s="1"/>
      <c r="V19" s="1"/>
      <c r="W19" s="3"/>
      <c r="X19" s="9" t="s">
        <v>12</v>
      </c>
      <c r="Y19" s="1"/>
      <c r="Z19" s="1" t="e">
        <f>(Z15*100+Z16*50)/(Z15+Z16+Z17+Z18)</f>
        <v>#DIV/0!</v>
      </c>
      <c r="AA19" s="1"/>
      <c r="AB19" s="1" t="e">
        <f>(AB15*100+AB16*50)/(AB15+AB16+AB17+AB18)</f>
        <v>#DIV/0!</v>
      </c>
      <c r="AC19" s="1"/>
      <c r="AD19" s="1" t="e">
        <f>(AD15*100+AD16*50)/(AD15+AD16+AD17+AD18)</f>
        <v>#DIV/0!</v>
      </c>
      <c r="AE19" s="1"/>
      <c r="AF19" s="10" t="e">
        <f>(AF15*100+AF16*50)/(AF15+AF16+AF17+AF18)</f>
        <v>#DIV/0!</v>
      </c>
    </row>
    <row r="20" spans="1:32" x14ac:dyDescent="0.45">
      <c r="A20" s="1"/>
      <c r="B20" s="1"/>
      <c r="C20" s="3"/>
      <c r="D20" s="9"/>
      <c r="E20" s="1"/>
      <c r="F20" s="10"/>
      <c r="G20" s="9"/>
      <c r="H20" s="1"/>
      <c r="I20" s="10"/>
      <c r="J20" s="9"/>
      <c r="K20" s="1"/>
      <c r="L20" s="1"/>
      <c r="M20" s="10"/>
      <c r="N20" s="9"/>
      <c r="O20" s="10"/>
      <c r="P20" s="77"/>
      <c r="Q20" s="40"/>
      <c r="R20" s="9"/>
      <c r="S20" s="1" t="s">
        <v>41</v>
      </c>
      <c r="T20" s="1"/>
      <c r="U20" s="1"/>
      <c r="V20" s="1"/>
      <c r="W20" s="3"/>
      <c r="X20" s="78" t="s">
        <v>4</v>
      </c>
      <c r="Y20" s="55"/>
      <c r="Z20" s="55"/>
      <c r="AA20" s="55"/>
      <c r="AB20" s="55"/>
      <c r="AC20" s="55"/>
      <c r="AD20" s="55"/>
      <c r="AE20" s="55"/>
      <c r="AF20" s="79"/>
    </row>
    <row r="21" spans="1:32" ht="18.600000000000001" thickBot="1" x14ac:dyDescent="0.5">
      <c r="A21" s="1"/>
      <c r="B21" s="1"/>
      <c r="C21" s="3"/>
      <c r="D21" s="9"/>
      <c r="E21" s="1"/>
      <c r="F21" s="10"/>
      <c r="G21" s="9"/>
      <c r="H21" s="1"/>
      <c r="I21" s="10"/>
      <c r="J21" s="9"/>
      <c r="K21" s="1"/>
      <c r="L21" s="1"/>
      <c r="M21" s="10"/>
      <c r="N21" s="9"/>
      <c r="O21" s="10"/>
      <c r="P21" s="77"/>
      <c r="Q21" s="40"/>
      <c r="R21" s="11"/>
      <c r="S21" s="12" t="s">
        <v>42</v>
      </c>
      <c r="T21" s="12"/>
      <c r="U21" s="12"/>
      <c r="V21" s="12"/>
      <c r="W21" s="44"/>
      <c r="X21" s="9" t="s">
        <v>13</v>
      </c>
      <c r="Y21" s="1"/>
      <c r="Z21" s="1">
        <f>COUNTIFS('score sheet (3)'!$G:$G,'Set (3)'!Y$20,'score sheet (3)'!$I:$I,"a")</f>
        <v>0</v>
      </c>
      <c r="AA21" s="1"/>
      <c r="AB21" s="1"/>
      <c r="AC21" s="1"/>
      <c r="AD21" s="1"/>
      <c r="AE21" s="1"/>
      <c r="AF21" s="10"/>
    </row>
    <row r="22" spans="1:32" x14ac:dyDescent="0.45">
      <c r="A22" s="1"/>
      <c r="B22" s="1"/>
      <c r="C22" s="3"/>
      <c r="D22" s="9"/>
      <c r="E22" s="1"/>
      <c r="F22" s="10"/>
      <c r="G22" s="9"/>
      <c r="H22" s="1"/>
      <c r="I22" s="10"/>
      <c r="J22" s="9"/>
      <c r="K22" s="1"/>
      <c r="L22" s="1"/>
      <c r="M22" s="10"/>
      <c r="N22" s="9"/>
      <c r="O22" s="10"/>
      <c r="P22" s="77"/>
      <c r="Q22" s="40"/>
      <c r="X22" s="9" t="s">
        <v>14</v>
      </c>
      <c r="Y22" s="1"/>
      <c r="Z22" s="1">
        <f>COUNTIFS('score sheet (3)'!$G:$G,'Set (3)'!Y$20,'score sheet (3)'!$I:$I,"a",'score sheet (3)'!$J:$J,"p")</f>
        <v>0</v>
      </c>
      <c r="AA22" s="1"/>
      <c r="AB22" s="1"/>
      <c r="AC22" s="1"/>
      <c r="AD22" s="1"/>
      <c r="AE22" s="1"/>
      <c r="AF22" s="10"/>
    </row>
    <row r="23" spans="1:32" x14ac:dyDescent="0.45">
      <c r="A23" s="1"/>
      <c r="B23" s="1"/>
      <c r="C23" s="3"/>
      <c r="D23" s="9"/>
      <c r="E23" s="1"/>
      <c r="F23" s="10"/>
      <c r="G23" s="9"/>
      <c r="H23" s="1"/>
      <c r="I23" s="10"/>
      <c r="J23" s="9"/>
      <c r="K23" s="1"/>
      <c r="L23" s="1"/>
      <c r="M23" s="10"/>
      <c r="N23" s="9"/>
      <c r="O23" s="10"/>
      <c r="P23" s="77"/>
      <c r="Q23" s="40"/>
      <c r="X23" s="9" t="s">
        <v>7</v>
      </c>
      <c r="Y23" s="1"/>
      <c r="Z23" s="1">
        <f>COUNTIFS('score sheet (3)'!$G:$G,'Set (3)'!Y$20,'score sheet (3)'!$I:$I,"a",'score sheet (3)'!$J:$J,"m")</f>
        <v>0</v>
      </c>
      <c r="AA23" s="1"/>
      <c r="AB23" s="1"/>
      <c r="AC23" s="1"/>
      <c r="AD23" s="1"/>
      <c r="AE23" s="1"/>
      <c r="AF23" s="10"/>
    </row>
    <row r="24" spans="1:32" ht="18.600000000000001" thickBot="1" x14ac:dyDescent="0.5">
      <c r="A24" s="1"/>
      <c r="B24" s="1"/>
      <c r="C24" s="3" t="s">
        <v>15</v>
      </c>
      <c r="D24" s="11">
        <f>SUM(D16:D23)</f>
        <v>0</v>
      </c>
      <c r="E24" s="12">
        <f>SUM(E16:E23)</f>
        <v>0</v>
      </c>
      <c r="F24" s="13">
        <f t="shared" ref="F24:P24" si="2">SUM(F16:F23)</f>
        <v>0</v>
      </c>
      <c r="G24" s="11">
        <f t="shared" si="2"/>
        <v>0</v>
      </c>
      <c r="H24" s="12">
        <f t="shared" si="2"/>
        <v>0</v>
      </c>
      <c r="I24" s="13">
        <f t="shared" si="2"/>
        <v>0</v>
      </c>
      <c r="J24" s="11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  <c r="N24" s="11">
        <f t="shared" si="2"/>
        <v>0</v>
      </c>
      <c r="O24" s="13">
        <f t="shared" si="2"/>
        <v>0</v>
      </c>
      <c r="P24" s="46">
        <f t="shared" si="2"/>
        <v>0</v>
      </c>
      <c r="X24" s="11" t="s">
        <v>12</v>
      </c>
      <c r="Y24" s="12"/>
      <c r="Z24" s="12" t="e">
        <f>(Z22-Z23)/Z21</f>
        <v>#DIV/0!</v>
      </c>
      <c r="AA24" s="12"/>
      <c r="AB24" s="12" t="e">
        <f>(AB22-AB23)/AB21</f>
        <v>#DIV/0!</v>
      </c>
      <c r="AC24" s="12"/>
      <c r="AD24" s="12" t="e">
        <f>(AD22-AD23)/AD21</f>
        <v>#DIV/0!</v>
      </c>
      <c r="AE24" s="12"/>
      <c r="AF24" s="13"/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14B0-3217-42C3-A35F-9ADC02748839}">
  <dimension ref="A1:AF24"/>
  <sheetViews>
    <sheetView zoomScale="70" zoomScaleNormal="70" workbookViewId="0">
      <selection activeCell="I5" sqref="I5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17.3984375" customWidth="1"/>
    <col min="4" max="4" width="11" bestFit="1" customWidth="1"/>
    <col min="5" max="5" width="8" bestFit="1" customWidth="1"/>
    <col min="6" max="6" width="7.3984375" bestFit="1" customWidth="1"/>
    <col min="7" max="7" width="10.19921875" bestFit="1" customWidth="1"/>
    <col min="8" max="8" width="8" bestFit="1" customWidth="1"/>
    <col min="9" max="9" width="8" customWidth="1"/>
    <col min="10" max="10" width="10" bestFit="1" customWidth="1"/>
    <col min="11" max="11" width="8" bestFit="1" customWidth="1"/>
    <col min="12" max="12" width="8.796875" bestFit="1" customWidth="1"/>
    <col min="13" max="13" width="8.796875" customWidth="1"/>
    <col min="14" max="14" width="4.796875" bestFit="1" customWidth="1"/>
    <col min="15" max="15" width="7.3984375" bestFit="1" customWidth="1"/>
    <col min="16" max="16" width="6" bestFit="1" customWidth="1"/>
    <col min="17" max="17" width="9.19921875" customWidth="1"/>
    <col min="18" max="18" width="10.3984375" bestFit="1" customWidth="1"/>
    <col min="19" max="19" width="9" bestFit="1" customWidth="1"/>
    <col min="20" max="20" width="7.19921875" bestFit="1" customWidth="1"/>
    <col min="21" max="22" width="6.3984375" bestFit="1" customWidth="1"/>
    <col min="23" max="23" width="4.19921875" bestFit="1" customWidth="1"/>
    <col min="24" max="24" width="11.0976562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  <col min="29" max="29" width="8.796875" customWidth="1"/>
    <col min="30" max="30" width="8.3984375" bestFit="1" customWidth="1"/>
    <col min="31" max="31" width="8.796875" customWidth="1"/>
    <col min="32" max="32" width="8.3984375" bestFit="1" customWidth="1"/>
  </cols>
  <sheetData>
    <row r="1" spans="1:32" x14ac:dyDescent="0.45">
      <c r="C1" t="s">
        <v>0</v>
      </c>
      <c r="D1" s="1" t="str">
        <f>'score sheet (2)'!L1</f>
        <v>Team1</v>
      </c>
      <c r="E1" s="1">
        <f>'score sheet (2)'!L2</f>
        <v>0</v>
      </c>
      <c r="G1" t="s">
        <v>1</v>
      </c>
    </row>
    <row r="2" spans="1:32" ht="18.600000000000001" thickBot="1" x14ac:dyDescent="0.5">
      <c r="D2" s="1" t="str">
        <f>'score sheet (2)'!M1</f>
        <v>Team2</v>
      </c>
      <c r="E2" s="1">
        <f>'score sheet (2)'!M2</f>
        <v>0</v>
      </c>
    </row>
    <row r="3" spans="1:32" ht="18.600000000000001" thickBot="1" x14ac:dyDescent="0.5">
      <c r="C3" s="2" t="str">
        <f>D1</f>
        <v>Team1</v>
      </c>
      <c r="S3" t="s">
        <v>2</v>
      </c>
      <c r="X3" s="65" t="s">
        <v>63</v>
      </c>
      <c r="Y3" s="68"/>
      <c r="Z3" s="68"/>
      <c r="AA3" s="68"/>
      <c r="AB3" s="68"/>
      <c r="AC3" s="68"/>
      <c r="AD3" s="68"/>
      <c r="AE3" s="68"/>
      <c r="AF3" s="67"/>
    </row>
    <row r="4" spans="1:32" x14ac:dyDescent="0.45">
      <c r="A4" s="55" t="s">
        <v>16</v>
      </c>
      <c r="B4" s="55" t="s">
        <v>46</v>
      </c>
      <c r="C4" s="56" t="s">
        <v>3</v>
      </c>
      <c r="D4" s="65" t="s">
        <v>57</v>
      </c>
      <c r="E4" s="66" t="s">
        <v>64</v>
      </c>
      <c r="F4" s="67" t="s">
        <v>65</v>
      </c>
      <c r="G4" s="65" t="s">
        <v>58</v>
      </c>
      <c r="H4" s="68" t="s">
        <v>64</v>
      </c>
      <c r="I4" s="67" t="s">
        <v>65</v>
      </c>
      <c r="J4" s="65" t="s">
        <v>59</v>
      </c>
      <c r="K4" s="68" t="s">
        <v>64</v>
      </c>
      <c r="L4" s="70" t="s">
        <v>67</v>
      </c>
      <c r="M4" s="71" t="s">
        <v>65</v>
      </c>
      <c r="N4" s="65" t="s">
        <v>60</v>
      </c>
      <c r="O4" s="72" t="s">
        <v>65</v>
      </c>
      <c r="P4" s="75" t="s">
        <v>7</v>
      </c>
      <c r="R4" s="65" t="s">
        <v>43</v>
      </c>
      <c r="S4" s="68" t="s">
        <v>54</v>
      </c>
      <c r="T4" s="68" t="s">
        <v>4</v>
      </c>
      <c r="U4" s="68" t="s">
        <v>5</v>
      </c>
      <c r="V4" s="68" t="s">
        <v>6</v>
      </c>
      <c r="W4" s="66" t="s">
        <v>8</v>
      </c>
      <c r="X4" s="9" t="s">
        <v>9</v>
      </c>
      <c r="Y4" s="1"/>
      <c r="Z4" s="1">
        <f>COUNTIFS('score sheet (2)'!$B:$B,'Set (2)'!Y$3,'score sheet (2)'!$D:$D,"r",'score sheet (2)'!$E:$E,"a")</f>
        <v>0</v>
      </c>
      <c r="AA4" s="1"/>
      <c r="AB4" s="1"/>
      <c r="AC4" s="1"/>
      <c r="AD4" s="1"/>
      <c r="AE4" s="1"/>
      <c r="AF4" s="10"/>
    </row>
    <row r="5" spans="1:32" x14ac:dyDescent="0.45">
      <c r="A5" s="1"/>
      <c r="B5" s="1"/>
      <c r="C5" s="3"/>
      <c r="D5" s="9">
        <f>COUNTIFS('score sheet (2)'!$B:$B,'Set (2)'!$A5,'score sheet (2)'!$D:$D,"a")</f>
        <v>0</v>
      </c>
      <c r="E5" s="3">
        <f>COUNTIFS('score sheet (2)'!$B:$B,'Set (2)'!$A5,'score sheet (2)'!$D:$D,"a",'score sheet (2)'!$E:$E,"p")</f>
        <v>0</v>
      </c>
      <c r="F5" s="10">
        <f>COUNTIFS('score sheet (2)'!$B:$B,'Set (2)'!$A5,'score sheet (2)'!$D:$D,"a",'score sheet (2)'!$E:$E,"m")</f>
        <v>0</v>
      </c>
      <c r="G5" s="9">
        <f>COUNTIFS('score sheet (2)'!$B:$B,'Set (2)'!$A5,'score sheet (2)'!$D:$D,"s")</f>
        <v>0</v>
      </c>
      <c r="H5" s="1">
        <f>COUNTIFS('score sheet (2)'!$B:$B,'Set (2)'!$A5,'score sheet (2)'!$D:$D,"s",'score sheet (2)'!$E:$E,"p")</f>
        <v>0</v>
      </c>
      <c r="I5" s="10">
        <f>COUNTIFS('score sheet (2)'!$B:$B,'Set (2)'!$A5,'score sheet (2)'!$D:$D,"s",'score sheet (2)'!$E:$E,"m")</f>
        <v>0</v>
      </c>
      <c r="J5" s="9">
        <f>COUNTIFS('score sheet (2)'!$B:$B,'Set (2)'!$A5,'score sheet (2)'!$D:$D,"b")</f>
        <v>0</v>
      </c>
      <c r="K5" s="1">
        <f>COUNTIFS('score sheet (2)'!$B:$B,'Set (2)'!$A5,'score sheet (2)'!$D:$D,"b",'score sheet (2)'!$E:$E,"p")</f>
        <v>0</v>
      </c>
      <c r="L5" s="1">
        <f>COUNTIFS('score sheet (2)'!$B:$B,'Set (2)'!$A5,'score sheet (2)'!$D:$D,"b",'score sheet (2)'!$E:$E,"t")</f>
        <v>0</v>
      </c>
      <c r="M5" s="10">
        <f>COUNTIFS('score sheet (2)'!$B:$B,'Set (2)'!$A5,'score sheet (2)'!$D:$D,"b",'score sheet (2)'!$E:$E,"m")</f>
        <v>0</v>
      </c>
      <c r="N5" s="9">
        <f>COUNTIFS('score sheet (2)'!$B:$B,'Set (2)'!$A5,'score sheet (2)'!$D:$D,"d")</f>
        <v>0</v>
      </c>
      <c r="O5" s="73">
        <f>COUNTIFS('score sheet (2)'!$B:$B,'Set (2)'!$A5,'score sheet (2)'!$D:$D,"d",'score sheet (2)'!$D:$D,"m")</f>
        <v>0</v>
      </c>
      <c r="P5" s="76">
        <f>COUNTIFS('score sheet (2)'!$B:$B,'Set (2)'!$A5,'score sheet (2)'!$D:$D,"m")</f>
        <v>0</v>
      </c>
      <c r="Q5" s="39"/>
      <c r="R5" s="9"/>
      <c r="S5" s="1" t="s">
        <v>37</v>
      </c>
      <c r="T5" s="1">
        <f>COUNTIFS('score sheet (2)'!$B:$B,'Set (2)'!S5,'score sheet (2)'!$D:$D,"ab")</f>
        <v>0</v>
      </c>
      <c r="U5" s="1">
        <f>COUNTIFS('score sheet (2)'!$B:$B,'Set (2)'!S5,'score sheet (2)'!$D:$D,"sb")</f>
        <v>0</v>
      </c>
      <c r="V5" s="1">
        <f>COUNTIFS('score sheet (2)'!$B:$B,'Set (2)'!S5,'score sheet (2)'!$D:$D,"bb")</f>
        <v>0</v>
      </c>
      <c r="W5" s="3">
        <f>COUNTIFS('score sheet (2)'!$B:$B,'Set (2)'!S5,'score sheet (2)'!$D:$D,"ob")</f>
        <v>0</v>
      </c>
      <c r="X5" s="9" t="s">
        <v>10</v>
      </c>
      <c r="Y5" s="1"/>
      <c r="Z5" s="1">
        <f>COUNTIFS('score sheet (2)'!$B:$B,'Set (2)'!Y$3,'score sheet (2)'!$D:$D,"r",'score sheet (2)'!$E:$E,"b")</f>
        <v>0</v>
      </c>
      <c r="AA5" s="1"/>
      <c r="AB5" s="1"/>
      <c r="AC5" s="1"/>
      <c r="AD5" s="1"/>
      <c r="AE5" s="1"/>
      <c r="AF5" s="10"/>
    </row>
    <row r="6" spans="1:32" x14ac:dyDescent="0.45">
      <c r="A6" s="1"/>
      <c r="B6" s="1"/>
      <c r="C6" s="3"/>
      <c r="D6" s="9"/>
      <c r="F6" s="10"/>
      <c r="G6" s="9"/>
      <c r="I6" s="69"/>
      <c r="J6" s="9"/>
      <c r="L6" s="1"/>
      <c r="M6" s="10"/>
      <c r="N6" s="9"/>
      <c r="O6" s="73"/>
      <c r="P6" s="77"/>
      <c r="Q6" s="40"/>
      <c r="R6" s="9"/>
      <c r="S6" s="1" t="s">
        <v>38</v>
      </c>
      <c r="T6" s="1"/>
      <c r="U6" s="1"/>
      <c r="V6" s="1"/>
      <c r="W6" s="3"/>
      <c r="X6" s="9" t="s">
        <v>11</v>
      </c>
      <c r="Y6" s="1"/>
      <c r="Z6" s="1">
        <f>COUNTIFS('score sheet (2)'!$B:$B,'Set (2)'!Y$3,'score sheet (2)'!$D:$D,"r",'score sheet (2)'!$E:$E,"c")</f>
        <v>0</v>
      </c>
      <c r="AA6" s="1"/>
      <c r="AB6" s="1"/>
      <c r="AC6" s="1"/>
      <c r="AD6" s="1"/>
      <c r="AE6" s="1"/>
      <c r="AF6" s="10"/>
    </row>
    <row r="7" spans="1:32" x14ac:dyDescent="0.45">
      <c r="A7" s="1"/>
      <c r="B7" s="1"/>
      <c r="C7" s="3"/>
      <c r="D7" s="9"/>
      <c r="E7" s="1"/>
      <c r="F7" s="10"/>
      <c r="G7" s="9"/>
      <c r="H7" s="1"/>
      <c r="I7" s="10"/>
      <c r="J7" s="9"/>
      <c r="K7" s="1"/>
      <c r="L7" s="1"/>
      <c r="M7" s="10"/>
      <c r="N7" s="9"/>
      <c r="O7" s="73"/>
      <c r="P7" s="77"/>
      <c r="Q7" s="40"/>
      <c r="R7" s="9"/>
      <c r="S7" s="1" t="s">
        <v>39</v>
      </c>
      <c r="T7" s="1"/>
      <c r="U7" s="1"/>
      <c r="V7" s="1"/>
      <c r="W7" s="3"/>
      <c r="X7" s="9" t="s">
        <v>7</v>
      </c>
      <c r="Y7" s="1"/>
      <c r="Z7" s="1">
        <f>COUNTIFS('score sheet (2)'!$B:$B,'Set (2)'!Y$3,'score sheet (2)'!$D:$D,"r",'score sheet (2)'!$E:$E,"m")+COUNTIFS('score sheet (2)'!$B:$B,'Set (2)'!Y$3,'score sheet (2)'!$D:$D,"r",'score sheet (2)'!$E:$E,"o")</f>
        <v>0</v>
      </c>
      <c r="AA7" s="1"/>
      <c r="AB7" s="1"/>
      <c r="AC7" s="1"/>
      <c r="AD7" s="1"/>
      <c r="AE7" s="1"/>
      <c r="AF7" s="10"/>
    </row>
    <row r="8" spans="1:32" x14ac:dyDescent="0.45">
      <c r="A8" s="1"/>
      <c r="B8" s="1"/>
      <c r="C8" s="3"/>
      <c r="D8" s="9"/>
      <c r="E8" s="1"/>
      <c r="F8" s="10"/>
      <c r="G8" s="9"/>
      <c r="H8" s="1"/>
      <c r="I8" s="10"/>
      <c r="J8" s="9"/>
      <c r="K8" s="1"/>
      <c r="L8" s="1"/>
      <c r="M8" s="10"/>
      <c r="N8" s="9"/>
      <c r="O8" s="73"/>
      <c r="P8" s="77"/>
      <c r="Q8" s="40"/>
      <c r="R8" s="9"/>
      <c r="S8" s="1" t="s">
        <v>40</v>
      </c>
      <c r="T8" s="1"/>
      <c r="U8" s="1"/>
      <c r="V8" s="1"/>
      <c r="W8" s="3"/>
      <c r="X8" s="9" t="s">
        <v>12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  <c r="AC8" s="1"/>
      <c r="AD8" s="1" t="e">
        <f>(AD4*100+AD5*50)/(AD4+AD5+AD6+AD7)</f>
        <v>#DIV/0!</v>
      </c>
      <c r="AE8" s="1"/>
      <c r="AF8" s="10" t="e">
        <f>(AF4*100+AF5*50)/(AF4+AF5+AF6+AF7)</f>
        <v>#DIV/0!</v>
      </c>
    </row>
    <row r="9" spans="1:32" x14ac:dyDescent="0.45">
      <c r="A9" s="1"/>
      <c r="B9" s="1"/>
      <c r="C9" s="3"/>
      <c r="D9" s="9"/>
      <c r="E9" s="1"/>
      <c r="F9" s="10"/>
      <c r="G9" s="9"/>
      <c r="H9" s="1"/>
      <c r="I9" s="10"/>
      <c r="J9" s="9"/>
      <c r="K9" s="1"/>
      <c r="L9" s="1"/>
      <c r="M9" s="10"/>
      <c r="N9" s="9"/>
      <c r="O9" s="73"/>
      <c r="P9" s="77"/>
      <c r="Q9" s="40"/>
      <c r="R9" s="9"/>
      <c r="S9" s="1" t="s">
        <v>41</v>
      </c>
      <c r="T9" s="1"/>
      <c r="U9" s="1"/>
      <c r="V9" s="1"/>
      <c r="W9" s="3"/>
      <c r="X9" s="78" t="s">
        <v>4</v>
      </c>
      <c r="Y9" s="55"/>
      <c r="Z9" s="55"/>
      <c r="AA9" s="55"/>
      <c r="AB9" s="55"/>
      <c r="AC9" s="55"/>
      <c r="AD9" s="55"/>
      <c r="AE9" s="55"/>
      <c r="AF9" s="79"/>
    </row>
    <row r="10" spans="1:32" ht="18.600000000000001" thickBot="1" x14ac:dyDescent="0.5">
      <c r="A10" s="1"/>
      <c r="B10" s="1"/>
      <c r="C10" s="3"/>
      <c r="D10" s="9"/>
      <c r="E10" s="1"/>
      <c r="F10" s="10"/>
      <c r="G10" s="9"/>
      <c r="H10" s="1"/>
      <c r="I10" s="10"/>
      <c r="J10" s="9"/>
      <c r="K10" s="1"/>
      <c r="L10" s="1"/>
      <c r="M10" s="10"/>
      <c r="N10" s="9"/>
      <c r="O10" s="73"/>
      <c r="P10" s="77"/>
      <c r="Q10" s="40"/>
      <c r="R10" s="11"/>
      <c r="S10" s="12" t="s">
        <v>42</v>
      </c>
      <c r="T10" s="12"/>
      <c r="U10" s="12"/>
      <c r="V10" s="12"/>
      <c r="W10" s="44"/>
      <c r="X10" s="9" t="s">
        <v>13</v>
      </c>
      <c r="Y10" s="1"/>
      <c r="Z10" s="1">
        <f>COUNTIFS('score sheet (2)'!$B:$B,'Set (2)'!Y$9,'score sheet (2)'!$D:$D,"a")</f>
        <v>0</v>
      </c>
      <c r="AA10" s="1"/>
      <c r="AB10" s="1"/>
      <c r="AC10" s="1"/>
      <c r="AD10" s="1"/>
      <c r="AE10" s="1"/>
      <c r="AF10" s="10"/>
    </row>
    <row r="11" spans="1:32" x14ac:dyDescent="0.45">
      <c r="A11" s="1"/>
      <c r="B11" s="1"/>
      <c r="C11" s="3"/>
      <c r="D11" s="9"/>
      <c r="E11" s="1"/>
      <c r="F11" s="10"/>
      <c r="G11" s="9"/>
      <c r="H11" s="1"/>
      <c r="I11" s="10"/>
      <c r="J11" s="9"/>
      <c r="K11" s="1"/>
      <c r="L11" s="1"/>
      <c r="M11" s="10"/>
      <c r="N11" s="9"/>
      <c r="O11" s="73"/>
      <c r="P11" s="77"/>
      <c r="Q11" s="40"/>
      <c r="X11" s="9" t="s">
        <v>14</v>
      </c>
      <c r="Y11" s="1"/>
      <c r="Z11" s="1">
        <f>COUNTIFS('score sheet (2)'!$B:$B,'Set (2)'!Y$9,'score sheet (2)'!$D:$D,"a",'score sheet (2)'!$E:$E,"p")</f>
        <v>0</v>
      </c>
      <c r="AA11" s="1"/>
      <c r="AB11" s="1"/>
      <c r="AC11" s="1"/>
      <c r="AD11" s="1"/>
      <c r="AE11" s="1"/>
      <c r="AF11" s="10"/>
    </row>
    <row r="12" spans="1:32" x14ac:dyDescent="0.45">
      <c r="A12" s="1"/>
      <c r="B12" s="1"/>
      <c r="C12" s="3"/>
      <c r="D12" s="9"/>
      <c r="E12" s="1"/>
      <c r="F12" s="10"/>
      <c r="G12" s="9"/>
      <c r="H12" s="1"/>
      <c r="I12" s="10"/>
      <c r="J12" s="9"/>
      <c r="K12" s="1"/>
      <c r="L12" s="1"/>
      <c r="M12" s="10"/>
      <c r="N12" s="9"/>
      <c r="O12" s="73"/>
      <c r="P12" s="77"/>
      <c r="Q12" s="40"/>
      <c r="R12" s="2"/>
      <c r="S12" s="2"/>
      <c r="T12" s="2"/>
      <c r="X12" s="9" t="s">
        <v>7</v>
      </c>
      <c r="Y12" s="1"/>
      <c r="Z12" s="1">
        <f>COUNTIFS('score sheet (2)'!$B:$B,'Set (2)'!Y$9,'score sheet (2)'!$D:$D,"a",'score sheet (2)'!$E:$E,"m")</f>
        <v>0</v>
      </c>
      <c r="AA12" s="1"/>
      <c r="AB12" s="1"/>
      <c r="AC12" s="1"/>
      <c r="AD12" s="1"/>
      <c r="AE12" s="1"/>
      <c r="AF12" s="10"/>
    </row>
    <row r="13" spans="1:32" ht="18.600000000000001" thickBot="1" x14ac:dyDescent="0.5">
      <c r="A13" s="1"/>
      <c r="B13" s="1"/>
      <c r="C13" s="3" t="s">
        <v>15</v>
      </c>
      <c r="D13" s="11">
        <f t="shared" ref="D13:K13" si="0">SUM(D5:D12)</f>
        <v>0</v>
      </c>
      <c r="E13" s="12">
        <f t="shared" si="0"/>
        <v>0</v>
      </c>
      <c r="F13" s="13">
        <f t="shared" si="0"/>
        <v>0</v>
      </c>
      <c r="G13" s="11">
        <f t="shared" si="0"/>
        <v>0</v>
      </c>
      <c r="H13" s="12">
        <f t="shared" si="0"/>
        <v>0</v>
      </c>
      <c r="I13" s="13">
        <f t="shared" si="0"/>
        <v>0</v>
      </c>
      <c r="J13" s="11">
        <f t="shared" si="0"/>
        <v>0</v>
      </c>
      <c r="K13" s="12">
        <f t="shared" si="0"/>
        <v>0</v>
      </c>
      <c r="L13" s="12">
        <f t="shared" ref="L13:P13" si="1">SUM(L5:L12)</f>
        <v>0</v>
      </c>
      <c r="M13" s="13">
        <f>SUM(M5:M12)</f>
        <v>0</v>
      </c>
      <c r="N13" s="11">
        <f t="shared" si="1"/>
        <v>0</v>
      </c>
      <c r="O13" s="74">
        <f>SUM(O5:O12)</f>
        <v>0</v>
      </c>
      <c r="P13" s="46">
        <f t="shared" si="1"/>
        <v>0</v>
      </c>
      <c r="X13" s="11" t="s">
        <v>12</v>
      </c>
      <c r="Y13" s="12"/>
      <c r="Z13" s="12" t="e">
        <f>(Z11-Z12)/Z10</f>
        <v>#DIV/0!</v>
      </c>
      <c r="AA13" s="12"/>
      <c r="AB13" s="12" t="e">
        <f>(AB11-AB12)/AB10</f>
        <v>#DIV/0!</v>
      </c>
      <c r="AC13" s="12"/>
      <c r="AD13" s="12" t="e">
        <f>(AD11-AD12)/AD10</f>
        <v>#DIV/0!</v>
      </c>
      <c r="AE13" s="12"/>
      <c r="AF13" s="13"/>
    </row>
    <row r="14" spans="1:32" ht="18.600000000000001" thickBot="1" x14ac:dyDescent="0.5">
      <c r="C14" s="2" t="str">
        <f>D2</f>
        <v>Team2</v>
      </c>
      <c r="X14" s="65" t="s">
        <v>63</v>
      </c>
      <c r="Y14" s="68"/>
      <c r="Z14" s="68"/>
      <c r="AA14" s="68"/>
      <c r="AB14" s="68"/>
      <c r="AC14" s="68"/>
      <c r="AD14" s="68"/>
      <c r="AE14" s="68"/>
      <c r="AF14" s="67"/>
    </row>
    <row r="15" spans="1:32" x14ac:dyDescent="0.45">
      <c r="A15" s="55" t="s">
        <v>16</v>
      </c>
      <c r="B15" s="55" t="s">
        <v>46</v>
      </c>
      <c r="C15" s="56" t="s">
        <v>3</v>
      </c>
      <c r="D15" s="65" t="s">
        <v>57</v>
      </c>
      <c r="E15" s="68" t="s">
        <v>64</v>
      </c>
      <c r="F15" s="67" t="s">
        <v>65</v>
      </c>
      <c r="G15" s="65" t="s">
        <v>58</v>
      </c>
      <c r="H15" s="68" t="s">
        <v>64</v>
      </c>
      <c r="I15" s="67" t="s">
        <v>65</v>
      </c>
      <c r="J15" s="65" t="s">
        <v>59</v>
      </c>
      <c r="K15" s="68" t="s">
        <v>64</v>
      </c>
      <c r="L15" s="70" t="s">
        <v>67</v>
      </c>
      <c r="M15" s="71" t="s">
        <v>65</v>
      </c>
      <c r="N15" s="65" t="s">
        <v>60</v>
      </c>
      <c r="O15" s="72" t="s">
        <v>65</v>
      </c>
      <c r="P15" s="75" t="s">
        <v>7</v>
      </c>
      <c r="R15" s="65" t="s">
        <v>43</v>
      </c>
      <c r="S15" s="68" t="s">
        <v>54</v>
      </c>
      <c r="T15" s="68" t="s">
        <v>4</v>
      </c>
      <c r="U15" s="68" t="s">
        <v>5</v>
      </c>
      <c r="V15" s="68" t="s">
        <v>6</v>
      </c>
      <c r="W15" s="66" t="s">
        <v>8</v>
      </c>
      <c r="X15" s="9" t="s">
        <v>9</v>
      </c>
      <c r="Y15" s="1"/>
      <c r="Z15" s="1">
        <f>COUNTIFS('score sheet (2)'!$G:$G,'Set (2)'!Y$14,'score sheet (2)'!$I:$I,"r",'score sheet (2)'!$J:$J,"a")</f>
        <v>0</v>
      </c>
      <c r="AA15" s="1"/>
      <c r="AB15" s="1"/>
      <c r="AC15" s="1"/>
      <c r="AD15" s="1"/>
      <c r="AE15" s="1"/>
      <c r="AF15" s="10"/>
    </row>
    <row r="16" spans="1:32" x14ac:dyDescent="0.45">
      <c r="A16" s="1"/>
      <c r="B16" s="1"/>
      <c r="C16" s="3"/>
      <c r="D16" s="9">
        <f>COUNTIFS('score sheet (2)'!$G:$G,'Set (2)'!$A16,'score sheet (2)'!$I:$I,"a")</f>
        <v>0</v>
      </c>
      <c r="E16" s="3">
        <f>COUNTIFS('score sheet (2)'!$G:$G,'Set (2)'!$A16,'score sheet (2)'!$I:$I,"a",'score sheet (2)'!$J:$J,"p")</f>
        <v>0</v>
      </c>
      <c r="F16" s="10">
        <f>COUNTIFS('score sheet (2)'!$G:$G,'Set (2)'!$A16,'score sheet (2)'!$I:$I,"a",'score sheet (2)'!$J:$J,"m")</f>
        <v>0</v>
      </c>
      <c r="G16" s="9">
        <f>COUNTIFS('score sheet (2)'!$G:$G,'Set (2)'!$A16,'score sheet (2)'!$I:$I,"s")</f>
        <v>0</v>
      </c>
      <c r="H16" s="1">
        <f>COUNTIFS('score sheet (2)'!$G:$G,'Set (2)'!$A16,'score sheet (2)'!$I:$I,"s",'score sheet (2)'!$J:$J,"p")</f>
        <v>0</v>
      </c>
      <c r="I16" s="10">
        <f>COUNTIFS('score sheet (2)'!$G:$G,'Set (2)'!$A16,'score sheet (2)'!$I:$I,"s",'score sheet (2)'!$J:$J,"m")</f>
        <v>0</v>
      </c>
      <c r="J16" s="9">
        <f>COUNTIFS('score sheet (2)'!$G:$G,'Set (2)'!$A16,'score sheet (2)'!$I:$I,"b")</f>
        <v>0</v>
      </c>
      <c r="K16" s="1">
        <f>COUNTIFS('score sheet (2)'!$G:$G,'Set (2)'!$A16,'score sheet (2)'!$I:$I,"b",'score sheet (2)'!$J:$J,"p")</f>
        <v>0</v>
      </c>
      <c r="L16" s="1">
        <f>COUNTIFS('score sheet (2)'!$G:$G,'Set (2)'!$A16,'score sheet (2)'!$I:$I,"b",'score sheet (2)'!J:J,"t")</f>
        <v>0</v>
      </c>
      <c r="M16" s="10">
        <f>COUNTIFS('score sheet (2)'!$G:$G,'Set (2)'!$A16,'score sheet (2)'!$I:$I,"b",'score sheet (2)'!K:K,"m")</f>
        <v>0</v>
      </c>
      <c r="N16" s="9">
        <f>COUNTIFS('score sheet (2)'!$G:$G,'Set (2)'!$A16,'score sheet (2)'!$I:$I,"d")</f>
        <v>0</v>
      </c>
      <c r="O16" s="10">
        <f>COUNTIFS('score sheet (2)'!$G:$G,'Set (2)'!$A16,'score sheet (2)'!$I:$I,"d",'score sheet (2)'!$J:$J,"m")</f>
        <v>0</v>
      </c>
      <c r="P16" s="76">
        <f>COUNTIFS('score sheet (2)'!$G:$G,'Set (2)'!$A16,'score sheet (2)'!$I:$I,"m")</f>
        <v>0</v>
      </c>
      <c r="Q16" s="39"/>
      <c r="R16" s="9"/>
      <c r="S16" s="1" t="s">
        <v>37</v>
      </c>
      <c r="T16" s="1">
        <f>COUNTIFS('score sheet (2)'!$G:$G,'Set (2)'!S16,'score sheet (2)'!$I:$I,"ab")</f>
        <v>0</v>
      </c>
      <c r="U16" s="1">
        <f>COUNTIFS('score sheet (2)'!$G:$G,'Set (2)'!S16,'score sheet (2)'!$I:$I,"sb")</f>
        <v>0</v>
      </c>
      <c r="V16" s="1">
        <f>COUNTIFS('score sheet (2)'!$G:$G,'Set (2)'!S16,'score sheet (2)'!$I:$I,"bb")</f>
        <v>0</v>
      </c>
      <c r="W16" s="3">
        <f>COUNTIFS('score sheet (2)'!$G:$G,'Set (2)'!S16,'score sheet (2)'!$I:$I,"ob")</f>
        <v>0</v>
      </c>
      <c r="X16" s="9" t="s">
        <v>10</v>
      </c>
      <c r="Y16" s="1"/>
      <c r="Z16" s="1">
        <f>COUNTIFS('score sheet (2)'!$G:$G,'Set (2)'!Y$14,'score sheet (2)'!$I:$I,"r",'score sheet (2)'!$J:$J,"b")</f>
        <v>0</v>
      </c>
      <c r="AA16" s="1"/>
      <c r="AB16" s="1"/>
      <c r="AC16" s="1"/>
      <c r="AD16" s="1"/>
      <c r="AE16" s="1"/>
      <c r="AF16" s="10"/>
    </row>
    <row r="17" spans="1:32" x14ac:dyDescent="0.45">
      <c r="A17" s="1"/>
      <c r="B17" s="1"/>
      <c r="C17" s="3"/>
      <c r="D17" s="9"/>
      <c r="F17" s="10"/>
      <c r="G17" s="9"/>
      <c r="I17" s="69"/>
      <c r="J17" s="9"/>
      <c r="L17" s="1"/>
      <c r="M17" s="10"/>
      <c r="N17" s="9"/>
      <c r="O17" s="10"/>
      <c r="P17" s="77"/>
      <c r="Q17" s="40"/>
      <c r="R17" s="9"/>
      <c r="S17" s="1" t="s">
        <v>38</v>
      </c>
      <c r="T17" s="1"/>
      <c r="U17" s="1"/>
      <c r="V17" s="1"/>
      <c r="W17" s="3"/>
      <c r="X17" s="9" t="s">
        <v>11</v>
      </c>
      <c r="Y17" s="1"/>
      <c r="Z17" s="1">
        <f>COUNTIFS('score sheet (2)'!$G:$G,'Set (2)'!Y$14,'score sheet (2)'!$I:$I,"r",'score sheet (2)'!$J:$J,"c")</f>
        <v>0</v>
      </c>
      <c r="AA17" s="1"/>
      <c r="AB17" s="1"/>
      <c r="AC17" s="1"/>
      <c r="AD17" s="1"/>
      <c r="AE17" s="1"/>
      <c r="AF17" s="10"/>
    </row>
    <row r="18" spans="1:32" x14ac:dyDescent="0.45">
      <c r="A18" s="1"/>
      <c r="B18" s="1"/>
      <c r="C18" s="3"/>
      <c r="D18" s="9"/>
      <c r="E18" s="1"/>
      <c r="F18" s="10"/>
      <c r="G18" s="9"/>
      <c r="H18" s="1"/>
      <c r="I18" s="10"/>
      <c r="J18" s="9"/>
      <c r="K18" s="1"/>
      <c r="L18" s="1"/>
      <c r="M18" s="10"/>
      <c r="N18" s="9"/>
      <c r="O18" s="10"/>
      <c r="P18" s="77"/>
      <c r="Q18" s="40"/>
      <c r="R18" s="9"/>
      <c r="S18" s="1" t="s">
        <v>39</v>
      </c>
      <c r="T18" s="1"/>
      <c r="U18" s="1"/>
      <c r="V18" s="1"/>
      <c r="W18" s="3"/>
      <c r="X18" s="9" t="s">
        <v>7</v>
      </c>
      <c r="Y18" s="1"/>
      <c r="Z18" s="1">
        <f>COUNTIFS('score sheet (2)'!$G:$G,'Set (2)'!Y$14,'score sheet (2)'!$I:$I,"r",'score sheet (2)'!$J:$J,"m")+COUNTIFS('score sheet (2)'!$G:$G,'Set (2)'!Y$14,'score sheet (2)'!$I:$I,"r",'score sheet (2)'!$J:$J,"o")</f>
        <v>0</v>
      </c>
      <c r="AA18" s="1"/>
      <c r="AB18" s="1"/>
      <c r="AC18" s="1"/>
      <c r="AD18" s="1"/>
      <c r="AE18" s="1"/>
      <c r="AF18" s="10"/>
    </row>
    <row r="19" spans="1:32" x14ac:dyDescent="0.45">
      <c r="A19" s="1"/>
      <c r="B19" s="1"/>
      <c r="C19" s="3"/>
      <c r="D19" s="9"/>
      <c r="E19" s="1"/>
      <c r="F19" s="10"/>
      <c r="G19" s="9"/>
      <c r="H19" s="1"/>
      <c r="I19" s="10"/>
      <c r="J19" s="9"/>
      <c r="K19" s="1"/>
      <c r="L19" s="1"/>
      <c r="M19" s="10"/>
      <c r="N19" s="9"/>
      <c r="O19" s="10"/>
      <c r="P19" s="77"/>
      <c r="Q19" s="40"/>
      <c r="R19" s="9"/>
      <c r="S19" s="1" t="s">
        <v>40</v>
      </c>
      <c r="T19" s="1"/>
      <c r="U19" s="1"/>
      <c r="V19" s="1"/>
      <c r="W19" s="3"/>
      <c r="X19" s="9" t="s">
        <v>12</v>
      </c>
      <c r="Y19" s="1"/>
      <c r="Z19" s="1" t="e">
        <f>(Z15*100+Z16*50)/(Z15+Z16+Z17+Z18)</f>
        <v>#DIV/0!</v>
      </c>
      <c r="AA19" s="1"/>
      <c r="AB19" s="1" t="e">
        <f>(AB15*100+AB16*50)/(AB15+AB16+AB17+AB18)</f>
        <v>#DIV/0!</v>
      </c>
      <c r="AC19" s="1"/>
      <c r="AD19" s="1" t="e">
        <f>(AD15*100+AD16*50)/(AD15+AD16+AD17+AD18)</f>
        <v>#DIV/0!</v>
      </c>
      <c r="AE19" s="1"/>
      <c r="AF19" s="10" t="e">
        <f>(AF15*100+AF16*50)/(AF15+AF16+AF17+AF18)</f>
        <v>#DIV/0!</v>
      </c>
    </row>
    <row r="20" spans="1:32" x14ac:dyDescent="0.45">
      <c r="A20" s="1"/>
      <c r="B20" s="1"/>
      <c r="C20" s="3"/>
      <c r="D20" s="9"/>
      <c r="E20" s="1"/>
      <c r="F20" s="10"/>
      <c r="G20" s="9"/>
      <c r="H20" s="1"/>
      <c r="I20" s="10"/>
      <c r="J20" s="9"/>
      <c r="K20" s="1"/>
      <c r="L20" s="1"/>
      <c r="M20" s="10"/>
      <c r="N20" s="9"/>
      <c r="O20" s="10"/>
      <c r="P20" s="77"/>
      <c r="Q20" s="40"/>
      <c r="R20" s="9"/>
      <c r="S20" s="1" t="s">
        <v>41</v>
      </c>
      <c r="T20" s="1"/>
      <c r="U20" s="1"/>
      <c r="V20" s="1"/>
      <c r="W20" s="3"/>
      <c r="X20" s="78" t="s">
        <v>4</v>
      </c>
      <c r="Y20" s="55"/>
      <c r="Z20" s="55"/>
      <c r="AA20" s="55"/>
      <c r="AB20" s="55"/>
      <c r="AC20" s="55"/>
      <c r="AD20" s="55"/>
      <c r="AE20" s="55"/>
      <c r="AF20" s="79"/>
    </row>
    <row r="21" spans="1:32" ht="18.600000000000001" thickBot="1" x14ac:dyDescent="0.5">
      <c r="A21" s="1"/>
      <c r="B21" s="1"/>
      <c r="C21" s="3"/>
      <c r="D21" s="9"/>
      <c r="E21" s="1"/>
      <c r="F21" s="10"/>
      <c r="G21" s="9"/>
      <c r="H21" s="1"/>
      <c r="I21" s="10"/>
      <c r="J21" s="9"/>
      <c r="K21" s="1"/>
      <c r="L21" s="1"/>
      <c r="M21" s="10"/>
      <c r="N21" s="9"/>
      <c r="O21" s="10"/>
      <c r="P21" s="77"/>
      <c r="Q21" s="40"/>
      <c r="R21" s="11"/>
      <c r="S21" s="12" t="s">
        <v>42</v>
      </c>
      <c r="T21" s="12"/>
      <c r="U21" s="12"/>
      <c r="V21" s="12"/>
      <c r="W21" s="44"/>
      <c r="X21" s="9" t="s">
        <v>13</v>
      </c>
      <c r="Y21" s="1"/>
      <c r="Z21" s="1">
        <f>COUNTIFS('score sheet (2)'!$G:$G,'Set (2)'!Y$20,'score sheet (2)'!$I:$I,"a")</f>
        <v>0</v>
      </c>
      <c r="AA21" s="1"/>
      <c r="AB21" s="1"/>
      <c r="AC21" s="1"/>
      <c r="AD21" s="1"/>
      <c r="AE21" s="1"/>
      <c r="AF21" s="10"/>
    </row>
    <row r="22" spans="1:32" x14ac:dyDescent="0.45">
      <c r="A22" s="1"/>
      <c r="B22" s="1"/>
      <c r="C22" s="3"/>
      <c r="D22" s="9"/>
      <c r="E22" s="1"/>
      <c r="F22" s="10"/>
      <c r="G22" s="9"/>
      <c r="H22" s="1"/>
      <c r="I22" s="10"/>
      <c r="J22" s="9"/>
      <c r="K22" s="1"/>
      <c r="L22" s="1"/>
      <c r="M22" s="10"/>
      <c r="N22" s="9"/>
      <c r="O22" s="10"/>
      <c r="P22" s="77"/>
      <c r="Q22" s="40"/>
      <c r="X22" s="9" t="s">
        <v>14</v>
      </c>
      <c r="Y22" s="1"/>
      <c r="Z22" s="1">
        <f>COUNTIFS('score sheet (2)'!$G:$G,'Set (2)'!Y$20,'score sheet (2)'!$I:$I,"a",'score sheet (2)'!$J:$J,"p")</f>
        <v>0</v>
      </c>
      <c r="AA22" s="1"/>
      <c r="AB22" s="1"/>
      <c r="AC22" s="1"/>
      <c r="AD22" s="1"/>
      <c r="AE22" s="1"/>
      <c r="AF22" s="10"/>
    </row>
    <row r="23" spans="1:32" x14ac:dyDescent="0.45">
      <c r="A23" s="1"/>
      <c r="B23" s="1"/>
      <c r="C23" s="3"/>
      <c r="D23" s="9"/>
      <c r="E23" s="1"/>
      <c r="F23" s="10"/>
      <c r="G23" s="9"/>
      <c r="H23" s="1"/>
      <c r="I23" s="10"/>
      <c r="J23" s="9"/>
      <c r="K23" s="1"/>
      <c r="L23" s="1"/>
      <c r="M23" s="10"/>
      <c r="N23" s="9"/>
      <c r="O23" s="10"/>
      <c r="P23" s="77"/>
      <c r="Q23" s="40"/>
      <c r="X23" s="9" t="s">
        <v>7</v>
      </c>
      <c r="Y23" s="1"/>
      <c r="Z23" s="1">
        <f>COUNTIFS('score sheet (2)'!$G:$G,'Set (2)'!Y$20,'score sheet (2)'!$I:$I,"a",'score sheet (2)'!$J:$J,"m")</f>
        <v>0</v>
      </c>
      <c r="AA23" s="1"/>
      <c r="AB23" s="1"/>
      <c r="AC23" s="1"/>
      <c r="AD23" s="1"/>
      <c r="AE23" s="1"/>
      <c r="AF23" s="10"/>
    </row>
    <row r="24" spans="1:32" ht="18.600000000000001" thickBot="1" x14ac:dyDescent="0.5">
      <c r="A24" s="1"/>
      <c r="B24" s="1"/>
      <c r="C24" s="3" t="s">
        <v>15</v>
      </c>
      <c r="D24" s="11">
        <f>SUM(D16:D23)</f>
        <v>0</v>
      </c>
      <c r="E24" s="12">
        <f>SUM(E16:E23)</f>
        <v>0</v>
      </c>
      <c r="F24" s="13">
        <f t="shared" ref="F24:P24" si="2">SUM(F16:F23)</f>
        <v>0</v>
      </c>
      <c r="G24" s="11">
        <f t="shared" si="2"/>
        <v>0</v>
      </c>
      <c r="H24" s="12">
        <f t="shared" si="2"/>
        <v>0</v>
      </c>
      <c r="I24" s="13">
        <f t="shared" si="2"/>
        <v>0</v>
      </c>
      <c r="J24" s="11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  <c r="N24" s="11">
        <f t="shared" si="2"/>
        <v>0</v>
      </c>
      <c r="O24" s="13">
        <f t="shared" si="2"/>
        <v>0</v>
      </c>
      <c r="P24" s="46">
        <f t="shared" si="2"/>
        <v>0</v>
      </c>
      <c r="X24" s="11" t="s">
        <v>12</v>
      </c>
      <c r="Y24" s="12"/>
      <c r="Z24" s="12" t="e">
        <f>(Z22-Z23)/Z21</f>
        <v>#DIV/0!</v>
      </c>
      <c r="AA24" s="12"/>
      <c r="AB24" s="12" t="e">
        <f>(AB22-AB23)/AB21</f>
        <v>#DIV/0!</v>
      </c>
      <c r="AC24" s="12"/>
      <c r="AD24" s="12" t="e">
        <f>(AD22-AD23)/AD21</f>
        <v>#DIV/0!</v>
      </c>
      <c r="AE24" s="12"/>
      <c r="AF24" s="13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E154-688D-4FD4-9AB1-DFB46BDDDC33}">
  <sheetPr codeName="Sheet6"/>
  <dimension ref="A1:AF24"/>
  <sheetViews>
    <sheetView zoomScale="70" zoomScaleNormal="70" workbookViewId="0">
      <selection activeCell="F5" sqref="F5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17.3984375" customWidth="1"/>
    <col min="4" max="4" width="11" bestFit="1" customWidth="1"/>
    <col min="5" max="5" width="8" bestFit="1" customWidth="1"/>
    <col min="6" max="6" width="7.3984375" bestFit="1" customWidth="1"/>
    <col min="7" max="7" width="10.19921875" bestFit="1" customWidth="1"/>
    <col min="8" max="8" width="8" bestFit="1" customWidth="1"/>
    <col min="9" max="9" width="8" customWidth="1"/>
    <col min="10" max="10" width="10" bestFit="1" customWidth="1"/>
    <col min="11" max="11" width="8" bestFit="1" customWidth="1"/>
    <col min="12" max="12" width="8.796875" bestFit="1" customWidth="1"/>
    <col min="13" max="13" width="8.796875" customWidth="1"/>
    <col min="14" max="14" width="4.796875" bestFit="1" customWidth="1"/>
    <col min="15" max="15" width="7.3984375" bestFit="1" customWidth="1"/>
    <col min="16" max="16" width="6" bestFit="1" customWidth="1"/>
    <col min="17" max="17" width="9.19921875" customWidth="1"/>
    <col min="18" max="18" width="10.3984375" bestFit="1" customWidth="1"/>
    <col min="19" max="19" width="9" bestFit="1" customWidth="1"/>
    <col min="20" max="20" width="7.19921875" bestFit="1" customWidth="1"/>
    <col min="21" max="22" width="6.3984375" bestFit="1" customWidth="1"/>
    <col min="23" max="23" width="4.19921875" bestFit="1" customWidth="1"/>
    <col min="24" max="24" width="11.0976562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  <col min="29" max="29" width="8.796875" customWidth="1"/>
    <col min="30" max="30" width="8.3984375" bestFit="1" customWidth="1"/>
    <col min="31" max="31" width="8.796875" customWidth="1"/>
    <col min="32" max="32" width="8.3984375" bestFit="1" customWidth="1"/>
  </cols>
  <sheetData>
    <row r="1" spans="1:32" x14ac:dyDescent="0.45">
      <c r="C1" t="s">
        <v>0</v>
      </c>
      <c r="D1" s="1" t="str">
        <f>'score sheet (1)'!L1</f>
        <v>Team1</v>
      </c>
      <c r="E1" s="1">
        <f>'score sheet (1)'!L2</f>
        <v>0</v>
      </c>
      <c r="G1" t="s">
        <v>1</v>
      </c>
    </row>
    <row r="2" spans="1:32" ht="18.600000000000001" thickBot="1" x14ac:dyDescent="0.5">
      <c r="D2" s="1" t="str">
        <f>'score sheet (1)'!M1</f>
        <v>Team2</v>
      </c>
      <c r="E2" s="1">
        <f>'score sheet (1)'!M2</f>
        <v>0</v>
      </c>
    </row>
    <row r="3" spans="1:32" ht="18.600000000000001" thickBot="1" x14ac:dyDescent="0.5">
      <c r="C3" s="2" t="str">
        <f>D1</f>
        <v>Team1</v>
      </c>
      <c r="S3" t="s">
        <v>2</v>
      </c>
      <c r="X3" s="65" t="s">
        <v>63</v>
      </c>
      <c r="Y3" s="68"/>
      <c r="Z3" s="68"/>
      <c r="AA3" s="68"/>
      <c r="AB3" s="68"/>
      <c r="AC3" s="68"/>
      <c r="AD3" s="68"/>
      <c r="AE3" s="68"/>
      <c r="AF3" s="67"/>
    </row>
    <row r="4" spans="1:32" x14ac:dyDescent="0.45">
      <c r="A4" s="55" t="s">
        <v>17</v>
      </c>
      <c r="B4" s="55" t="s">
        <v>55</v>
      </c>
      <c r="C4" s="56" t="s">
        <v>3</v>
      </c>
      <c r="D4" s="65" t="s">
        <v>57</v>
      </c>
      <c r="E4" s="66" t="s">
        <v>64</v>
      </c>
      <c r="F4" s="67" t="s">
        <v>65</v>
      </c>
      <c r="G4" s="65" t="s">
        <v>58</v>
      </c>
      <c r="H4" s="68" t="s">
        <v>66</v>
      </c>
      <c r="I4" s="67" t="s">
        <v>65</v>
      </c>
      <c r="J4" s="65" t="s">
        <v>59</v>
      </c>
      <c r="K4" s="68" t="s">
        <v>66</v>
      </c>
      <c r="L4" s="70" t="s">
        <v>67</v>
      </c>
      <c r="M4" s="71" t="s">
        <v>65</v>
      </c>
      <c r="N4" s="65" t="s">
        <v>60</v>
      </c>
      <c r="O4" s="72" t="s">
        <v>70</v>
      </c>
      <c r="P4" s="75" t="s">
        <v>7</v>
      </c>
      <c r="R4" s="65" t="s">
        <v>43</v>
      </c>
      <c r="S4" s="68" t="s">
        <v>54</v>
      </c>
      <c r="T4" s="68" t="s">
        <v>4</v>
      </c>
      <c r="U4" s="68" t="s">
        <v>5</v>
      </c>
      <c r="V4" s="68" t="s">
        <v>6</v>
      </c>
      <c r="W4" s="66" t="s">
        <v>8</v>
      </c>
      <c r="X4" s="9" t="s">
        <v>9</v>
      </c>
      <c r="Y4" s="1"/>
      <c r="Z4" s="1">
        <f>COUNTIFS('score sheet (1)'!$B:$B,'Set (1)'!Y$3,'score sheet (1)'!$D:$D,"r",'score sheet (1)'!$E:$E,"a")</f>
        <v>0</v>
      </c>
      <c r="AA4" s="1"/>
      <c r="AB4" s="1"/>
      <c r="AC4" s="1"/>
      <c r="AD4" s="1"/>
      <c r="AE4" s="1"/>
      <c r="AF4" s="10"/>
    </row>
    <row r="5" spans="1:32" x14ac:dyDescent="0.45">
      <c r="A5" s="1"/>
      <c r="B5" s="1"/>
      <c r="C5" s="3"/>
      <c r="D5" s="9">
        <f>COUNTIFS('score sheet (1)'!$B:$B,'Set (1)'!$A5,'score sheet (1)'!$D:$D,"a")</f>
        <v>0</v>
      </c>
      <c r="E5" s="3">
        <f>COUNTIFS('score sheet (1)'!$B:$B,'Set (1)'!$A5,'score sheet (1)'!$D:$D,"a",'score sheet (1)'!$E:$E,"p")</f>
        <v>0</v>
      </c>
      <c r="F5" s="10">
        <f>COUNTIFS('score sheet (1)'!$B:$B,'Set (1)'!$A5,'score sheet (1)'!$D:$D,"a",'score sheet (1)'!$E:$E,"m")</f>
        <v>0</v>
      </c>
      <c r="G5" s="9">
        <f>COUNTIFS('score sheet (1)'!$B:$B,'Set (1)'!$A5,'score sheet (1)'!$D:$D,"s")</f>
        <v>0</v>
      </c>
      <c r="H5" s="1">
        <f>COUNTIFS('score sheet (1)'!$B:$B,'Set (1)'!$A5,'score sheet (1)'!$D:$D,"s",'score sheet (1)'!$E:$E,"p")</f>
        <v>0</v>
      </c>
      <c r="I5" s="10">
        <f>COUNTIFS('score sheet (1)'!$B:$B,'Set (1)'!$A5,'score sheet (1)'!$D:$D,"s",'score sheet (1)'!$E:$E,"m")</f>
        <v>0</v>
      </c>
      <c r="J5" s="9">
        <f>COUNTIFS('score sheet (1)'!$B:$B,'Set (1)'!$A5,'score sheet (1)'!$D:$D,"b")</f>
        <v>0</v>
      </c>
      <c r="K5" s="1">
        <f>COUNTIFS('score sheet (1)'!$B:$B,'Set (1)'!$A5,'score sheet (1)'!$D:$D,"b",'score sheet (1)'!$E:$E,"p")</f>
        <v>0</v>
      </c>
      <c r="L5" s="1">
        <f>COUNTIFS('score sheet (1)'!$B:$B,'Set (1)'!$A5,'score sheet (1)'!$D:$D,"b",'score sheet (1)'!$E:$E,"t")</f>
        <v>0</v>
      </c>
      <c r="M5" s="10">
        <f>COUNTIFS('score sheet (1)'!$B:$B,'Set (1)'!$A5,'score sheet (1)'!$D:$D,"b",'score sheet (1)'!$E:$E,"m")</f>
        <v>0</v>
      </c>
      <c r="N5" s="9">
        <f>COUNTIFS('score sheet (1)'!$B:$B,'Set (1)'!$A5,'score sheet (1)'!$D:$D,"d")</f>
        <v>0</v>
      </c>
      <c r="O5" s="73">
        <f>COUNTIFS('score sheet (1)'!$B:$B,'Set (1)'!$A5,'score sheet (1)'!$D:$D,"d",'score sheet (1)'!$D:$D,"m")</f>
        <v>0</v>
      </c>
      <c r="P5" s="76">
        <f>COUNTIFS('score sheet (1)'!$B:$B,'Set (1)'!$A5,'score sheet (1)'!$D:$D,"m")</f>
        <v>0</v>
      </c>
      <c r="Q5" s="39"/>
      <c r="R5" s="9"/>
      <c r="S5" s="1" t="s">
        <v>37</v>
      </c>
      <c r="T5" s="1">
        <f>COUNTIFS('score sheet (1)'!$B:$B,'Set (1)'!S5,'score sheet (1)'!$D:$D,"ab")</f>
        <v>0</v>
      </c>
      <c r="U5" s="1">
        <f>COUNTIFS('score sheet (1)'!$B:$B,'Set (1)'!S5,'score sheet (1)'!$D:$D,"sb")</f>
        <v>0</v>
      </c>
      <c r="V5" s="1">
        <f>COUNTIFS('score sheet (1)'!$B:$B,'Set (1)'!S5,'score sheet (1)'!$D:$D,"bb")</f>
        <v>0</v>
      </c>
      <c r="W5" s="3">
        <f>COUNTIFS('score sheet (1)'!$B:$B,'Set (1)'!S5,'score sheet (1)'!$D:$D,"ob")</f>
        <v>0</v>
      </c>
      <c r="X5" s="9" t="s">
        <v>10</v>
      </c>
      <c r="Y5" s="1"/>
      <c r="Z5" s="1">
        <f>COUNTIFS('score sheet (1)'!$B:$B,'Set (1)'!Y$3,'score sheet (1)'!$D:$D,"r",'score sheet (1)'!$E:$E,"b")</f>
        <v>0</v>
      </c>
      <c r="AA5" s="1"/>
      <c r="AB5" s="1"/>
      <c r="AC5" s="1"/>
      <c r="AD5" s="1"/>
      <c r="AE5" s="1"/>
      <c r="AF5" s="10"/>
    </row>
    <row r="6" spans="1:32" x14ac:dyDescent="0.45">
      <c r="A6" s="1"/>
      <c r="B6" s="1"/>
      <c r="C6" s="3"/>
      <c r="D6" s="9"/>
      <c r="F6" s="10"/>
      <c r="G6" s="9"/>
      <c r="I6" s="69"/>
      <c r="J6" s="9"/>
      <c r="L6" s="1"/>
      <c r="M6" s="10"/>
      <c r="N6" s="9"/>
      <c r="O6" s="73"/>
      <c r="P6" s="77"/>
      <c r="Q6" s="40"/>
      <c r="R6" s="9"/>
      <c r="S6" s="1" t="s">
        <v>38</v>
      </c>
      <c r="T6" s="1"/>
      <c r="U6" s="1"/>
      <c r="V6" s="1"/>
      <c r="W6" s="3"/>
      <c r="X6" s="9" t="s">
        <v>11</v>
      </c>
      <c r="Y6" s="1"/>
      <c r="Z6" s="1">
        <f>COUNTIFS('score sheet (1)'!$B:$B,'Set (1)'!Y$3,'score sheet (1)'!$D:$D,"r",'score sheet (1)'!$E:$E,"c")</f>
        <v>0</v>
      </c>
      <c r="AA6" s="1"/>
      <c r="AB6" s="1"/>
      <c r="AC6" s="1"/>
      <c r="AD6" s="1"/>
      <c r="AE6" s="1"/>
      <c r="AF6" s="10"/>
    </row>
    <row r="7" spans="1:32" x14ac:dyDescent="0.45">
      <c r="A7" s="1"/>
      <c r="B7" s="1"/>
      <c r="C7" s="3"/>
      <c r="D7" s="9"/>
      <c r="E7" s="1"/>
      <c r="F7" s="10"/>
      <c r="G7" s="9"/>
      <c r="H7" s="1"/>
      <c r="I7" s="10"/>
      <c r="J7" s="9"/>
      <c r="K7" s="1"/>
      <c r="L7" s="1"/>
      <c r="M7" s="10"/>
      <c r="N7" s="9"/>
      <c r="O7" s="73"/>
      <c r="P7" s="77"/>
      <c r="Q7" s="40"/>
      <c r="R7" s="9"/>
      <c r="S7" s="1" t="s">
        <v>39</v>
      </c>
      <c r="T7" s="1"/>
      <c r="U7" s="1"/>
      <c r="V7" s="1"/>
      <c r="W7" s="3"/>
      <c r="X7" s="9" t="s">
        <v>7</v>
      </c>
      <c r="Y7" s="1"/>
      <c r="Z7" s="1">
        <f>COUNTIFS('score sheet (1)'!$B:$B,'Set (1)'!Y$3,'score sheet (1)'!$D:$D,"r",'score sheet (1)'!$E:$E,"m")+COUNTIFS('score sheet (1)'!$B:$B,'Set (1)'!Y$3,'score sheet (1)'!$D:$D,"r",'score sheet (1)'!$E:$E,"o")</f>
        <v>0</v>
      </c>
      <c r="AA7" s="1"/>
      <c r="AB7" s="1"/>
      <c r="AC7" s="1"/>
      <c r="AD7" s="1"/>
      <c r="AE7" s="1"/>
      <c r="AF7" s="10"/>
    </row>
    <row r="8" spans="1:32" x14ac:dyDescent="0.45">
      <c r="A8" s="1"/>
      <c r="B8" s="1"/>
      <c r="C8" s="3"/>
      <c r="D8" s="9"/>
      <c r="E8" s="1"/>
      <c r="F8" s="10"/>
      <c r="G8" s="9"/>
      <c r="H8" s="1"/>
      <c r="I8" s="10"/>
      <c r="J8" s="9"/>
      <c r="K8" s="1"/>
      <c r="L8" s="1"/>
      <c r="M8" s="10"/>
      <c r="N8" s="9"/>
      <c r="O8" s="73"/>
      <c r="P8" s="77"/>
      <c r="Q8" s="40"/>
      <c r="R8" s="9"/>
      <c r="S8" s="1" t="s">
        <v>40</v>
      </c>
      <c r="T8" s="1"/>
      <c r="U8" s="1"/>
      <c r="V8" s="1"/>
      <c r="W8" s="3"/>
      <c r="X8" s="9" t="s">
        <v>12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  <c r="AC8" s="1"/>
      <c r="AD8" s="1" t="e">
        <f>(AD4*100+AD5*50)/(AD4+AD5+AD6+AD7)</f>
        <v>#DIV/0!</v>
      </c>
      <c r="AE8" s="1"/>
      <c r="AF8" s="10" t="e">
        <f>(AF4*100+AF5*50)/(AF4+AF5+AF6+AF7)</f>
        <v>#DIV/0!</v>
      </c>
    </row>
    <row r="9" spans="1:32" x14ac:dyDescent="0.45">
      <c r="A9" s="1"/>
      <c r="B9" s="1"/>
      <c r="C9" s="3"/>
      <c r="D9" s="9"/>
      <c r="E9" s="1"/>
      <c r="F9" s="10"/>
      <c r="G9" s="9"/>
      <c r="H9" s="1"/>
      <c r="I9" s="10"/>
      <c r="J9" s="9"/>
      <c r="K9" s="1"/>
      <c r="L9" s="1"/>
      <c r="M9" s="10"/>
      <c r="N9" s="9"/>
      <c r="O9" s="73"/>
      <c r="P9" s="77"/>
      <c r="Q9" s="40"/>
      <c r="R9" s="9"/>
      <c r="S9" s="1" t="s">
        <v>41</v>
      </c>
      <c r="T9" s="1"/>
      <c r="U9" s="1"/>
      <c r="V9" s="1"/>
      <c r="W9" s="3"/>
      <c r="X9" s="78" t="s">
        <v>4</v>
      </c>
      <c r="Y9" s="55"/>
      <c r="Z9" s="55"/>
      <c r="AA9" s="55"/>
      <c r="AB9" s="55"/>
      <c r="AC9" s="55"/>
      <c r="AD9" s="55"/>
      <c r="AE9" s="55"/>
      <c r="AF9" s="79"/>
    </row>
    <row r="10" spans="1:32" ht="18.600000000000001" thickBot="1" x14ac:dyDescent="0.5">
      <c r="A10" s="1"/>
      <c r="B10" s="1"/>
      <c r="C10" s="3"/>
      <c r="D10" s="9"/>
      <c r="E10" s="1"/>
      <c r="F10" s="10"/>
      <c r="G10" s="9"/>
      <c r="H10" s="1"/>
      <c r="I10" s="10"/>
      <c r="J10" s="9"/>
      <c r="K10" s="1"/>
      <c r="L10" s="1"/>
      <c r="M10" s="10"/>
      <c r="N10" s="9"/>
      <c r="O10" s="73"/>
      <c r="P10" s="77"/>
      <c r="Q10" s="40"/>
      <c r="R10" s="11"/>
      <c r="S10" s="12" t="s">
        <v>42</v>
      </c>
      <c r="T10" s="12"/>
      <c r="U10" s="12"/>
      <c r="V10" s="12"/>
      <c r="W10" s="44"/>
      <c r="X10" s="9" t="s">
        <v>13</v>
      </c>
      <c r="Y10" s="1"/>
      <c r="Z10" s="1">
        <f>COUNTIFS('score sheet (1)'!$B:$B,'Set (1)'!Y$9,'score sheet (1)'!$D:$D,"a")</f>
        <v>0</v>
      </c>
      <c r="AA10" s="1"/>
      <c r="AB10" s="1"/>
      <c r="AC10" s="1"/>
      <c r="AD10" s="1"/>
      <c r="AE10" s="1"/>
      <c r="AF10" s="10"/>
    </row>
    <row r="11" spans="1:32" x14ac:dyDescent="0.45">
      <c r="A11" s="1"/>
      <c r="B11" s="1"/>
      <c r="C11" s="3"/>
      <c r="D11" s="9"/>
      <c r="E11" s="1"/>
      <c r="F11" s="10"/>
      <c r="G11" s="9"/>
      <c r="H11" s="1"/>
      <c r="I11" s="10"/>
      <c r="J11" s="9"/>
      <c r="K11" s="1"/>
      <c r="L11" s="1"/>
      <c r="M11" s="10"/>
      <c r="N11" s="9"/>
      <c r="O11" s="73"/>
      <c r="P11" s="77"/>
      <c r="Q11" s="40"/>
      <c r="X11" s="9" t="s">
        <v>14</v>
      </c>
      <c r="Y11" s="1"/>
      <c r="Z11" s="1">
        <f>COUNTIFS('score sheet (1)'!$B:$B,'Set (1)'!Y$9,'score sheet (1)'!$D:$D,"a",'score sheet (1)'!$E:$E,"p")</f>
        <v>0</v>
      </c>
      <c r="AA11" s="1"/>
      <c r="AB11" s="1"/>
      <c r="AC11" s="1"/>
      <c r="AD11" s="1"/>
      <c r="AE11" s="1"/>
      <c r="AF11" s="10"/>
    </row>
    <row r="12" spans="1:32" x14ac:dyDescent="0.45">
      <c r="A12" s="1"/>
      <c r="B12" s="1"/>
      <c r="C12" s="3"/>
      <c r="D12" s="9"/>
      <c r="E12" s="1"/>
      <c r="F12" s="10"/>
      <c r="G12" s="9"/>
      <c r="H12" s="1"/>
      <c r="I12" s="10"/>
      <c r="J12" s="9"/>
      <c r="K12" s="1"/>
      <c r="L12" s="1"/>
      <c r="M12" s="10"/>
      <c r="N12" s="9"/>
      <c r="O12" s="73"/>
      <c r="P12" s="77"/>
      <c r="Q12" s="40"/>
      <c r="R12" s="2"/>
      <c r="S12" s="2"/>
      <c r="T12" s="2"/>
      <c r="X12" s="9" t="s">
        <v>7</v>
      </c>
      <c r="Y12" s="1"/>
      <c r="Z12" s="1">
        <f>COUNTIFS('score sheet (1)'!$B:$B,'Set (1)'!Y$9,'score sheet (1)'!$D:$D,"a",'score sheet (1)'!$E:$E,"m")</f>
        <v>0</v>
      </c>
      <c r="AA12" s="1"/>
      <c r="AB12" s="1"/>
      <c r="AC12" s="1"/>
      <c r="AD12" s="1"/>
      <c r="AE12" s="1"/>
      <c r="AF12" s="10"/>
    </row>
    <row r="13" spans="1:32" ht="18.600000000000001" thickBot="1" x14ac:dyDescent="0.5">
      <c r="A13" s="1"/>
      <c r="B13" s="1"/>
      <c r="C13" s="3" t="s">
        <v>15</v>
      </c>
      <c r="D13" s="11">
        <f t="shared" ref="D13:K13" si="0">SUM(D5:D12)</f>
        <v>0</v>
      </c>
      <c r="E13" s="12">
        <f t="shared" si="0"/>
        <v>0</v>
      </c>
      <c r="F13" s="13">
        <f t="shared" si="0"/>
        <v>0</v>
      </c>
      <c r="G13" s="11">
        <f t="shared" si="0"/>
        <v>0</v>
      </c>
      <c r="H13" s="12">
        <f t="shared" si="0"/>
        <v>0</v>
      </c>
      <c r="I13" s="13">
        <f t="shared" si="0"/>
        <v>0</v>
      </c>
      <c r="J13" s="11">
        <f t="shared" si="0"/>
        <v>0</v>
      </c>
      <c r="K13" s="12">
        <f t="shared" si="0"/>
        <v>0</v>
      </c>
      <c r="L13" s="12">
        <f t="shared" ref="L13:P13" si="1">SUM(L5:L12)</f>
        <v>0</v>
      </c>
      <c r="M13" s="13">
        <f>SUM(M5:M12)</f>
        <v>0</v>
      </c>
      <c r="N13" s="11">
        <f t="shared" si="1"/>
        <v>0</v>
      </c>
      <c r="O13" s="74">
        <f>SUM(O5:O12)</f>
        <v>0</v>
      </c>
      <c r="P13" s="46">
        <f t="shared" si="1"/>
        <v>0</v>
      </c>
      <c r="X13" s="11" t="s">
        <v>12</v>
      </c>
      <c r="Y13" s="12"/>
      <c r="Z13" s="12" t="e">
        <f>(Z11-Z12)/Z10</f>
        <v>#DIV/0!</v>
      </c>
      <c r="AA13" s="12"/>
      <c r="AB13" s="12" t="e">
        <f>(AB11-AB12)/AB10</f>
        <v>#DIV/0!</v>
      </c>
      <c r="AC13" s="12"/>
      <c r="AD13" s="12" t="e">
        <f>(AD11-AD12)/AD10</f>
        <v>#DIV/0!</v>
      </c>
      <c r="AE13" s="12"/>
      <c r="AF13" s="13"/>
    </row>
    <row r="14" spans="1:32" ht="18.600000000000001" thickBot="1" x14ac:dyDescent="0.5">
      <c r="C14" s="2" t="str">
        <f>D2</f>
        <v>Team2</v>
      </c>
      <c r="X14" s="65" t="s">
        <v>68</v>
      </c>
      <c r="Y14" s="68"/>
      <c r="Z14" s="68"/>
      <c r="AA14" s="68"/>
      <c r="AB14" s="68"/>
      <c r="AC14" s="68"/>
      <c r="AD14" s="68"/>
      <c r="AE14" s="68"/>
      <c r="AF14" s="67"/>
    </row>
    <row r="15" spans="1:32" x14ac:dyDescent="0.45">
      <c r="A15" s="55" t="s">
        <v>16</v>
      </c>
      <c r="B15" s="55" t="s">
        <v>46</v>
      </c>
      <c r="C15" s="56" t="s">
        <v>3</v>
      </c>
      <c r="D15" s="65" t="s">
        <v>57</v>
      </c>
      <c r="E15" s="68" t="s">
        <v>66</v>
      </c>
      <c r="F15" s="67" t="s">
        <v>65</v>
      </c>
      <c r="G15" s="65" t="s">
        <v>58</v>
      </c>
      <c r="H15" s="68" t="s">
        <v>66</v>
      </c>
      <c r="I15" s="67" t="s">
        <v>65</v>
      </c>
      <c r="J15" s="65" t="s">
        <v>59</v>
      </c>
      <c r="K15" s="68" t="s">
        <v>66</v>
      </c>
      <c r="L15" s="70" t="s">
        <v>67</v>
      </c>
      <c r="M15" s="71" t="s">
        <v>65</v>
      </c>
      <c r="N15" s="65" t="s">
        <v>60</v>
      </c>
      <c r="O15" s="72" t="s">
        <v>70</v>
      </c>
      <c r="P15" s="75" t="s">
        <v>7</v>
      </c>
      <c r="R15" s="65" t="s">
        <v>43</v>
      </c>
      <c r="S15" s="68" t="s">
        <v>54</v>
      </c>
      <c r="T15" s="68" t="s">
        <v>4</v>
      </c>
      <c r="U15" s="68" t="s">
        <v>5</v>
      </c>
      <c r="V15" s="68" t="s">
        <v>6</v>
      </c>
      <c r="W15" s="66" t="s">
        <v>8</v>
      </c>
      <c r="X15" s="9" t="s">
        <v>9</v>
      </c>
      <c r="Y15" s="1"/>
      <c r="Z15" s="1">
        <f>COUNTIFS('score sheet (1)'!$G:$G,'Set (1)'!Y$14,'score sheet (1)'!$I:$I,"r",'score sheet (1)'!$J:$J,"a")</f>
        <v>0</v>
      </c>
      <c r="AA15" s="1"/>
      <c r="AB15" s="1"/>
      <c r="AC15" s="1"/>
      <c r="AD15" s="1"/>
      <c r="AE15" s="1"/>
      <c r="AF15" s="10"/>
    </row>
    <row r="16" spans="1:32" x14ac:dyDescent="0.45">
      <c r="A16" s="1"/>
      <c r="B16" s="1"/>
      <c r="C16" s="3"/>
      <c r="D16" s="9">
        <f>COUNTIFS('score sheet (1)'!$G:$G,'Set (1)'!$A16,'score sheet (1)'!$I:$I,"a")</f>
        <v>0</v>
      </c>
      <c r="E16" s="3">
        <f>COUNTIFS('score sheet (1)'!$G:$G,'Set (1)'!$A16,'score sheet (1)'!$I:$I,"a",'score sheet (1)'!$J:$J,"p")</f>
        <v>0</v>
      </c>
      <c r="F16" s="10">
        <f>COUNTIFS('score sheet (1)'!$G:$G,'Set (1)'!$A16,'score sheet (1)'!$I:$I,"a",'score sheet (1)'!$J:$J,"m")</f>
        <v>0</v>
      </c>
      <c r="G16" s="9">
        <f>COUNTIFS('score sheet (1)'!$G:$G,'Set (1)'!$A16,'score sheet (1)'!$I:$I,"s")</f>
        <v>0</v>
      </c>
      <c r="H16" s="1">
        <f>COUNTIFS('score sheet (1)'!$G:$G,'Set (1)'!$A16,'score sheet (1)'!$I:$I,"s",'score sheet (1)'!$J:$J,"p")</f>
        <v>0</v>
      </c>
      <c r="I16" s="10">
        <f>COUNTIFS('score sheet (1)'!$G:$G,'Set (1)'!$A16,'score sheet (1)'!$I:$I,"s",'score sheet (1)'!$J:$J,"m")</f>
        <v>0</v>
      </c>
      <c r="J16" s="9">
        <f>COUNTIFS('score sheet (1)'!$G:$G,'Set (1)'!$A16,'score sheet (1)'!$I:$I,"b")</f>
        <v>0</v>
      </c>
      <c r="K16" s="1">
        <f>COUNTIFS('score sheet (1)'!$G:$G,'Set (1)'!$A16,'score sheet (1)'!$I:$I,"b",'score sheet (1)'!$J:$J,"p")</f>
        <v>0</v>
      </c>
      <c r="L16" s="1">
        <f>COUNTIFS('score sheet (1)'!$G:$G,'Set (1)'!$A16,'score sheet (1)'!$I:$I,"b",'score sheet (1)'!J:J,"t")</f>
        <v>0</v>
      </c>
      <c r="M16" s="10">
        <f>COUNTIFS('score sheet (1)'!$G:$G,'Set (1)'!$A16,'score sheet (1)'!$I:$I,"b",'score sheet (1)'!K:K,"m")</f>
        <v>0</v>
      </c>
      <c r="N16" s="9">
        <f>COUNTIFS('score sheet (1)'!$G:$G,'Set (1)'!$A16,'score sheet (1)'!$I:$I,"d")</f>
        <v>0</v>
      </c>
      <c r="O16" s="10">
        <f>COUNTIFS('score sheet (1)'!$G:$G,'Set (1)'!$A16,'score sheet (1)'!$I:$I,"d",'score sheet (1)'!$J:$J,"m")</f>
        <v>0</v>
      </c>
      <c r="P16" s="76">
        <f>COUNTIFS('score sheet (1)'!$G:$G,'Set (1)'!$A16,'score sheet (1)'!$I:$I,"m")</f>
        <v>0</v>
      </c>
      <c r="Q16" s="39"/>
      <c r="R16" s="9"/>
      <c r="S16" s="1" t="s">
        <v>37</v>
      </c>
      <c r="T16" s="1">
        <f>COUNTIFS('score sheet (1)'!$G:$G,'Set (1)'!S16,'score sheet (1)'!$I:$I,"ab")</f>
        <v>0</v>
      </c>
      <c r="U16" s="1">
        <f>COUNTIFS('score sheet (1)'!$G:$G,'Set (1)'!S16,'score sheet (1)'!$I:$I,"sb")</f>
        <v>0</v>
      </c>
      <c r="V16" s="1">
        <f>COUNTIFS('score sheet (1)'!$G:$G,'Set (1)'!S16,'score sheet (1)'!$I:$I,"bb")</f>
        <v>0</v>
      </c>
      <c r="W16" s="3">
        <f>COUNTIFS('score sheet (1)'!$G:$G,'Set (1)'!S16,'score sheet (1)'!$I:$I,"ob")</f>
        <v>0</v>
      </c>
      <c r="X16" s="9" t="s">
        <v>10</v>
      </c>
      <c r="Y16" s="1"/>
      <c r="Z16" s="1">
        <f>COUNTIFS('score sheet (1)'!$G:$G,'Set (1)'!Y$14,'score sheet (1)'!$I:$I,"r",'score sheet (1)'!$J:$J,"b")</f>
        <v>0</v>
      </c>
      <c r="AA16" s="1"/>
      <c r="AB16" s="1"/>
      <c r="AC16" s="1"/>
      <c r="AD16" s="1"/>
      <c r="AE16" s="1"/>
      <c r="AF16" s="10"/>
    </row>
    <row r="17" spans="1:32" x14ac:dyDescent="0.45">
      <c r="A17" s="1"/>
      <c r="B17" s="1"/>
      <c r="C17" s="3"/>
      <c r="D17" s="9"/>
      <c r="F17" s="10"/>
      <c r="G17" s="9"/>
      <c r="I17" s="69"/>
      <c r="J17" s="9"/>
      <c r="L17" s="1"/>
      <c r="M17" s="10"/>
      <c r="N17" s="9"/>
      <c r="O17" s="10"/>
      <c r="P17" s="77"/>
      <c r="Q17" s="40"/>
      <c r="R17" s="9"/>
      <c r="S17" s="1" t="s">
        <v>38</v>
      </c>
      <c r="T17" s="1"/>
      <c r="U17" s="1"/>
      <c r="V17" s="1"/>
      <c r="W17" s="3"/>
      <c r="X17" s="9" t="s">
        <v>11</v>
      </c>
      <c r="Y17" s="1"/>
      <c r="Z17" s="1">
        <f>COUNTIFS('score sheet (1)'!$G:$G,'Set (1)'!Y$14,'score sheet (1)'!$I:$I,"r",'score sheet (1)'!$J:$J,"c")</f>
        <v>0</v>
      </c>
      <c r="AA17" s="1"/>
      <c r="AB17" s="1"/>
      <c r="AC17" s="1"/>
      <c r="AD17" s="1"/>
      <c r="AE17" s="1"/>
      <c r="AF17" s="10"/>
    </row>
    <row r="18" spans="1:32" x14ac:dyDescent="0.45">
      <c r="A18" s="1"/>
      <c r="B18" s="1"/>
      <c r="C18" s="3"/>
      <c r="D18" s="9"/>
      <c r="E18" s="1"/>
      <c r="F18" s="10"/>
      <c r="G18" s="9"/>
      <c r="H18" s="1"/>
      <c r="I18" s="10"/>
      <c r="J18" s="9"/>
      <c r="K18" s="1"/>
      <c r="L18" s="1"/>
      <c r="M18" s="10"/>
      <c r="N18" s="9"/>
      <c r="O18" s="10"/>
      <c r="P18" s="77"/>
      <c r="Q18" s="40"/>
      <c r="R18" s="9"/>
      <c r="S18" s="1" t="s">
        <v>39</v>
      </c>
      <c r="T18" s="1"/>
      <c r="U18" s="1"/>
      <c r="V18" s="1"/>
      <c r="W18" s="3"/>
      <c r="X18" s="9" t="s">
        <v>7</v>
      </c>
      <c r="Y18" s="1"/>
      <c r="Z18" s="1">
        <f>COUNTIFS('score sheet (1)'!$G:$G,'Set (1)'!Y$14,'score sheet (1)'!$I:$I,"r",'score sheet (1)'!$J:$J,"m")+COUNTIFS('score sheet (1)'!$G:$G,'Set (1)'!Y$14,'score sheet (1)'!$I:$I,"r",'score sheet (1)'!$J:$J,"o")</f>
        <v>0</v>
      </c>
      <c r="AA18" s="1"/>
      <c r="AB18" s="1"/>
      <c r="AC18" s="1"/>
      <c r="AD18" s="1"/>
      <c r="AE18" s="1"/>
      <c r="AF18" s="10"/>
    </row>
    <row r="19" spans="1:32" x14ac:dyDescent="0.45">
      <c r="A19" s="1"/>
      <c r="B19" s="1"/>
      <c r="C19" s="3"/>
      <c r="D19" s="9"/>
      <c r="E19" s="1"/>
      <c r="F19" s="10"/>
      <c r="G19" s="9"/>
      <c r="H19" s="1"/>
      <c r="I19" s="10"/>
      <c r="J19" s="9"/>
      <c r="K19" s="1"/>
      <c r="L19" s="1"/>
      <c r="M19" s="10"/>
      <c r="N19" s="9"/>
      <c r="O19" s="10"/>
      <c r="P19" s="77"/>
      <c r="Q19" s="40"/>
      <c r="R19" s="9"/>
      <c r="S19" s="1" t="s">
        <v>40</v>
      </c>
      <c r="T19" s="1"/>
      <c r="U19" s="1"/>
      <c r="V19" s="1"/>
      <c r="W19" s="3"/>
      <c r="X19" s="9" t="s">
        <v>12</v>
      </c>
      <c r="Y19" s="1"/>
      <c r="Z19" s="1" t="e">
        <f>(Z15*100+Z16*50)/(Z15+Z16+Z17+Z18)</f>
        <v>#DIV/0!</v>
      </c>
      <c r="AA19" s="1"/>
      <c r="AB19" s="1" t="e">
        <f>(AB15*100+AB16*50)/(AB15+AB16+AB17+AB18)</f>
        <v>#DIV/0!</v>
      </c>
      <c r="AC19" s="1"/>
      <c r="AD19" s="1" t="e">
        <f>(AD15*100+AD16*50)/(AD15+AD16+AD17+AD18)</f>
        <v>#DIV/0!</v>
      </c>
      <c r="AE19" s="1"/>
      <c r="AF19" s="10" t="e">
        <f>(AF15*100+AF16*50)/(AF15+AF16+AF17+AF18)</f>
        <v>#DIV/0!</v>
      </c>
    </row>
    <row r="20" spans="1:32" x14ac:dyDescent="0.45">
      <c r="A20" s="1"/>
      <c r="B20" s="1"/>
      <c r="C20" s="3"/>
      <c r="D20" s="9"/>
      <c r="E20" s="1"/>
      <c r="F20" s="10"/>
      <c r="G20" s="9"/>
      <c r="H20" s="1"/>
      <c r="I20" s="10"/>
      <c r="J20" s="9"/>
      <c r="K20" s="1"/>
      <c r="L20" s="1"/>
      <c r="M20" s="10"/>
      <c r="N20" s="9"/>
      <c r="O20" s="10"/>
      <c r="P20" s="77"/>
      <c r="Q20" s="40"/>
      <c r="R20" s="9"/>
      <c r="S20" s="1" t="s">
        <v>41</v>
      </c>
      <c r="T20" s="1"/>
      <c r="U20" s="1"/>
      <c r="V20" s="1"/>
      <c r="W20" s="3"/>
      <c r="X20" s="78" t="s">
        <v>69</v>
      </c>
      <c r="Y20" s="55"/>
      <c r="Z20" s="55"/>
      <c r="AA20" s="55"/>
      <c r="AB20" s="55"/>
      <c r="AC20" s="55"/>
      <c r="AD20" s="55"/>
      <c r="AE20" s="55"/>
      <c r="AF20" s="79"/>
    </row>
    <row r="21" spans="1:32" ht="18.600000000000001" thickBot="1" x14ac:dyDescent="0.5">
      <c r="A21" s="1"/>
      <c r="B21" s="1"/>
      <c r="C21" s="3"/>
      <c r="D21" s="9"/>
      <c r="E21" s="1"/>
      <c r="F21" s="10"/>
      <c r="G21" s="9"/>
      <c r="H21" s="1"/>
      <c r="I21" s="10"/>
      <c r="J21" s="9"/>
      <c r="K21" s="1"/>
      <c r="L21" s="1"/>
      <c r="M21" s="10"/>
      <c r="N21" s="9"/>
      <c r="O21" s="10"/>
      <c r="P21" s="77"/>
      <c r="Q21" s="40"/>
      <c r="R21" s="11"/>
      <c r="S21" s="12" t="s">
        <v>42</v>
      </c>
      <c r="T21" s="12"/>
      <c r="U21" s="12"/>
      <c r="V21" s="12"/>
      <c r="W21" s="44"/>
      <c r="X21" s="9" t="s">
        <v>13</v>
      </c>
      <c r="Y21" s="1"/>
      <c r="Z21" s="1">
        <f>COUNTIFS('score sheet (1)'!$G:$G,'Set (1)'!Y$20,'score sheet (1)'!$I:$I,"a")</f>
        <v>0</v>
      </c>
      <c r="AA21" s="1"/>
      <c r="AB21" s="1"/>
      <c r="AC21" s="1"/>
      <c r="AD21" s="1"/>
      <c r="AE21" s="1"/>
      <c r="AF21" s="10"/>
    </row>
    <row r="22" spans="1:32" x14ac:dyDescent="0.45">
      <c r="A22" s="1"/>
      <c r="B22" s="1"/>
      <c r="C22" s="3"/>
      <c r="D22" s="9"/>
      <c r="E22" s="1"/>
      <c r="F22" s="10"/>
      <c r="G22" s="9"/>
      <c r="H22" s="1"/>
      <c r="I22" s="10"/>
      <c r="J22" s="9"/>
      <c r="K22" s="1"/>
      <c r="L22" s="1"/>
      <c r="M22" s="10"/>
      <c r="N22" s="9"/>
      <c r="O22" s="10"/>
      <c r="P22" s="77"/>
      <c r="Q22" s="40"/>
      <c r="X22" s="9" t="s">
        <v>14</v>
      </c>
      <c r="Y22" s="1"/>
      <c r="Z22" s="1">
        <f>COUNTIFS('score sheet (1)'!$G:$G,'Set (1)'!Y$20,'score sheet (1)'!$I:$I,"a",'score sheet (1)'!$J:$J,"p")</f>
        <v>0</v>
      </c>
      <c r="AA22" s="1"/>
      <c r="AB22" s="1"/>
      <c r="AC22" s="1"/>
      <c r="AD22" s="1"/>
      <c r="AE22" s="1"/>
      <c r="AF22" s="10"/>
    </row>
    <row r="23" spans="1:32" x14ac:dyDescent="0.45">
      <c r="A23" s="1"/>
      <c r="B23" s="1"/>
      <c r="C23" s="3"/>
      <c r="D23" s="9"/>
      <c r="E23" s="1"/>
      <c r="F23" s="10"/>
      <c r="G23" s="9"/>
      <c r="H23" s="1"/>
      <c r="I23" s="10"/>
      <c r="J23" s="9"/>
      <c r="K23" s="1"/>
      <c r="L23" s="1"/>
      <c r="M23" s="10"/>
      <c r="N23" s="9"/>
      <c r="O23" s="10"/>
      <c r="P23" s="77"/>
      <c r="Q23" s="40"/>
      <c r="X23" s="9" t="s">
        <v>7</v>
      </c>
      <c r="Y23" s="1"/>
      <c r="Z23" s="1">
        <f>COUNTIFS('score sheet (1)'!$G:$G,'Set (1)'!Y$20,'score sheet (1)'!$I:$I,"a",'score sheet (1)'!$J:$J,"m")</f>
        <v>0</v>
      </c>
      <c r="AA23" s="1"/>
      <c r="AB23" s="1"/>
      <c r="AC23" s="1"/>
      <c r="AD23" s="1"/>
      <c r="AE23" s="1"/>
      <c r="AF23" s="10"/>
    </row>
    <row r="24" spans="1:32" ht="18.600000000000001" thickBot="1" x14ac:dyDescent="0.5">
      <c r="A24" s="1"/>
      <c r="B24" s="1"/>
      <c r="C24" s="3" t="s">
        <v>15</v>
      </c>
      <c r="D24" s="11">
        <f>SUM(D16:D23)</f>
        <v>0</v>
      </c>
      <c r="E24" s="12">
        <f>SUM(E16:E23)</f>
        <v>0</v>
      </c>
      <c r="F24" s="13">
        <f t="shared" ref="F24:P24" si="2">SUM(F16:F23)</f>
        <v>0</v>
      </c>
      <c r="G24" s="11">
        <f t="shared" si="2"/>
        <v>0</v>
      </c>
      <c r="H24" s="12">
        <f t="shared" si="2"/>
        <v>0</v>
      </c>
      <c r="I24" s="13">
        <f t="shared" si="2"/>
        <v>0</v>
      </c>
      <c r="J24" s="11">
        <f t="shared" si="2"/>
        <v>0</v>
      </c>
      <c r="K24" s="12">
        <f t="shared" si="2"/>
        <v>0</v>
      </c>
      <c r="L24" s="12">
        <f t="shared" si="2"/>
        <v>0</v>
      </c>
      <c r="M24" s="13">
        <f t="shared" si="2"/>
        <v>0</v>
      </c>
      <c r="N24" s="11">
        <f t="shared" si="2"/>
        <v>0</v>
      </c>
      <c r="O24" s="13">
        <f t="shared" si="2"/>
        <v>0</v>
      </c>
      <c r="P24" s="46">
        <f t="shared" si="2"/>
        <v>0</v>
      </c>
      <c r="X24" s="11" t="s">
        <v>12</v>
      </c>
      <c r="Y24" s="12"/>
      <c r="Z24" s="12" t="e">
        <f>(Z22-Z23)/Z21</f>
        <v>#DIV/0!</v>
      </c>
      <c r="AA24" s="12"/>
      <c r="AB24" s="12" t="e">
        <f>(AB22-AB23)/AB21</f>
        <v>#DIV/0!</v>
      </c>
      <c r="AC24" s="12"/>
      <c r="AD24" s="12" t="e">
        <f>(AD22-AD23)/AD21</f>
        <v>#DIV/0!</v>
      </c>
      <c r="AE24" s="12"/>
      <c r="AF24" s="13"/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8C1D-9257-4E5D-9050-8C95EF5375CB}">
  <dimension ref="A1:AE282"/>
  <sheetViews>
    <sheetView zoomScale="83" zoomScaleNormal="80" workbookViewId="0">
      <selection activeCell="U1" sqref="U1:AE33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4" max="16" width="5.796875" customWidth="1"/>
    <col min="17" max="17" width="4" customWidth="1"/>
    <col min="19" max="19" width="12.19921875" bestFit="1" customWidth="1"/>
    <col min="20" max="20" width="6.09765625" customWidth="1"/>
    <col min="21" max="21" width="12.19921875" bestFit="1" customWidth="1"/>
    <col min="22" max="22" width="7.5" bestFit="1" customWidth="1"/>
    <col min="23" max="23" width="7.5" customWidth="1"/>
    <col min="24" max="24" width="8.19921875" bestFit="1" customWidth="1"/>
    <col min="25" max="25" width="7.69921875" bestFit="1" customWidth="1"/>
    <col min="26" max="26" width="20.3984375" bestFit="1" customWidth="1"/>
    <col min="27" max="27" width="7.5" bestFit="1" customWidth="1"/>
    <col min="28" max="28" width="7.5" customWidth="1"/>
    <col min="29" max="29" width="6.69921875" bestFit="1" customWidth="1"/>
    <col min="30" max="30" width="7.09765625" bestFit="1" customWidth="1"/>
    <col min="31" max="31" width="5.5" bestFit="1" customWidth="1"/>
  </cols>
  <sheetData>
    <row r="1" spans="1:31" ht="18.600000000000001" thickBot="1" x14ac:dyDescent="0.5">
      <c r="A1" s="49" t="s">
        <v>56</v>
      </c>
      <c r="B1" s="49" t="s">
        <v>71</v>
      </c>
      <c r="C1" s="62" t="s">
        <v>72</v>
      </c>
      <c r="D1" s="50" t="s">
        <v>73</v>
      </c>
      <c r="E1" s="50" t="s">
        <v>74</v>
      </c>
      <c r="F1" s="51" t="s">
        <v>75</v>
      </c>
      <c r="G1" s="52" t="s">
        <v>76</v>
      </c>
      <c r="H1" s="64" t="s">
        <v>77</v>
      </c>
      <c r="I1" s="53" t="s">
        <v>78</v>
      </c>
      <c r="J1" s="53" t="s">
        <v>79</v>
      </c>
      <c r="K1" s="54" t="s">
        <v>80</v>
      </c>
      <c r="L1" s="48" t="s">
        <v>50</v>
      </c>
      <c r="M1" s="48" t="s">
        <v>51</v>
      </c>
      <c r="U1" s="99" t="s">
        <v>106</v>
      </c>
      <c r="V1" s="100"/>
      <c r="W1" s="100"/>
      <c r="X1" s="100"/>
      <c r="Y1" s="100"/>
      <c r="Z1" s="101"/>
      <c r="AA1" s="102" t="s">
        <v>43</v>
      </c>
      <c r="AB1" s="103"/>
      <c r="AC1" s="103"/>
      <c r="AD1" s="103"/>
      <c r="AE1" s="104"/>
    </row>
    <row r="2" spans="1:31" ht="18.600000000000001" thickBot="1" x14ac:dyDescent="0.5">
      <c r="A2" s="35" t="s">
        <v>18</v>
      </c>
      <c r="B2" s="36"/>
      <c r="C2" s="41"/>
      <c r="D2" s="14"/>
      <c r="E2" s="14"/>
      <c r="F2" s="37"/>
      <c r="G2" s="36"/>
      <c r="H2" s="41"/>
      <c r="I2" s="14"/>
      <c r="J2" s="14"/>
      <c r="K2" s="37"/>
      <c r="U2" s="82" t="s">
        <v>20</v>
      </c>
      <c r="V2" s="83" t="s">
        <v>71</v>
      </c>
      <c r="W2" s="83" t="s">
        <v>72</v>
      </c>
      <c r="X2" s="84" t="s">
        <v>73</v>
      </c>
      <c r="Y2" s="84" t="s">
        <v>74</v>
      </c>
      <c r="Z2" s="85" t="s">
        <v>75</v>
      </c>
      <c r="AA2" s="86" t="s">
        <v>76</v>
      </c>
      <c r="AB2" s="83" t="s">
        <v>77</v>
      </c>
      <c r="AC2" s="84" t="s">
        <v>78</v>
      </c>
      <c r="AD2" s="87" t="s">
        <v>79</v>
      </c>
      <c r="AE2" s="88" t="s">
        <v>80</v>
      </c>
    </row>
    <row r="3" spans="1:31" ht="18.600000000000001" thickBot="1" x14ac:dyDescent="0.5">
      <c r="A3" s="31"/>
      <c r="B3" s="6"/>
      <c r="C3" s="43"/>
      <c r="D3" s="7"/>
      <c r="E3" s="7"/>
      <c r="F3" s="8"/>
      <c r="G3" s="6"/>
      <c r="H3" s="43"/>
      <c r="I3" s="7"/>
      <c r="J3" s="7"/>
      <c r="K3" s="8"/>
      <c r="U3" s="90" t="s">
        <v>1</v>
      </c>
      <c r="V3" s="91"/>
      <c r="W3" s="93"/>
      <c r="X3" s="92" t="s">
        <v>23</v>
      </c>
      <c r="Y3" s="93"/>
      <c r="Z3" s="93" t="s">
        <v>81</v>
      </c>
      <c r="AA3" s="93"/>
      <c r="AB3" s="93"/>
      <c r="AC3" s="93" t="s">
        <v>24</v>
      </c>
      <c r="AD3" s="93"/>
      <c r="AE3" s="94"/>
    </row>
    <row r="4" spans="1:31" x14ac:dyDescent="0.45">
      <c r="A4" s="29"/>
      <c r="P4" s="6">
        <v>1</v>
      </c>
      <c r="Q4" s="7">
        <v>6</v>
      </c>
      <c r="R4" s="8">
        <v>5</v>
      </c>
      <c r="U4" s="81" t="s">
        <v>89</v>
      </c>
      <c r="V4" s="63"/>
      <c r="W4" s="5"/>
      <c r="X4" s="5" t="s">
        <v>23</v>
      </c>
      <c r="Y4" s="5" t="s">
        <v>28</v>
      </c>
      <c r="Z4" s="5" t="s">
        <v>81</v>
      </c>
      <c r="AA4" s="5"/>
      <c r="AB4" s="5"/>
      <c r="AC4" s="5" t="s">
        <v>24</v>
      </c>
      <c r="AD4" s="5" t="s">
        <v>52</v>
      </c>
      <c r="AE4" s="21" t="s">
        <v>81</v>
      </c>
    </row>
    <row r="5" spans="1:31" ht="18.600000000000001" thickBot="1" x14ac:dyDescent="0.5">
      <c r="A5" s="33"/>
      <c r="B5" s="11"/>
      <c r="C5" s="45"/>
      <c r="D5" s="12"/>
      <c r="E5" s="12"/>
      <c r="F5" s="13"/>
      <c r="G5" s="11"/>
      <c r="H5" s="45"/>
      <c r="I5" s="12"/>
      <c r="J5" s="12"/>
      <c r="K5" s="13"/>
      <c r="P5" s="9">
        <v>9</v>
      </c>
      <c r="Q5" s="1">
        <v>8</v>
      </c>
      <c r="R5" s="10">
        <v>7</v>
      </c>
      <c r="U5" s="80" t="s">
        <v>90</v>
      </c>
      <c r="V5" s="22"/>
      <c r="W5" s="17"/>
      <c r="X5" s="17" t="s">
        <v>23</v>
      </c>
      <c r="Y5" s="17" t="s">
        <v>26</v>
      </c>
      <c r="Z5" s="17"/>
      <c r="AA5" s="17"/>
      <c r="AB5" s="17"/>
      <c r="AC5" s="17"/>
      <c r="AD5" s="17"/>
      <c r="AE5" s="19"/>
    </row>
    <row r="6" spans="1:31" ht="18.600000000000001" thickBot="1" x14ac:dyDescent="0.5">
      <c r="A6" s="31"/>
      <c r="B6" s="6"/>
      <c r="C6" s="43"/>
      <c r="D6" s="7"/>
      <c r="E6" s="7"/>
      <c r="F6" s="8"/>
      <c r="G6" s="6"/>
      <c r="H6" s="43"/>
      <c r="I6" s="7"/>
      <c r="J6" s="7"/>
      <c r="K6" s="8"/>
      <c r="O6" s="34"/>
      <c r="P6" s="11">
        <v>2</v>
      </c>
      <c r="Q6" s="12">
        <v>3</v>
      </c>
      <c r="R6" s="13">
        <v>4</v>
      </c>
      <c r="S6" s="34"/>
      <c r="U6" s="90" t="s">
        <v>122</v>
      </c>
      <c r="V6" s="91"/>
      <c r="W6" s="93"/>
      <c r="X6" s="92" t="s">
        <v>24</v>
      </c>
      <c r="Y6" s="93" t="s">
        <v>52</v>
      </c>
      <c r="Z6" s="93" t="s">
        <v>81</v>
      </c>
      <c r="AA6" s="93"/>
      <c r="AB6" s="93"/>
      <c r="AC6" s="93" t="s">
        <v>23</v>
      </c>
      <c r="AD6" s="93"/>
      <c r="AE6" s="94" t="s">
        <v>81</v>
      </c>
    </row>
    <row r="7" spans="1:31" x14ac:dyDescent="0.45">
      <c r="A7" s="32"/>
      <c r="B7" s="20"/>
      <c r="C7" s="63"/>
      <c r="D7" s="5"/>
      <c r="E7" s="5"/>
      <c r="F7" s="21"/>
      <c r="G7" s="20"/>
      <c r="H7" s="63"/>
      <c r="I7" s="5"/>
      <c r="J7" s="5"/>
      <c r="K7" s="21"/>
      <c r="P7" s="20">
        <v>4</v>
      </c>
      <c r="Q7" s="5">
        <v>3</v>
      </c>
      <c r="R7" s="21">
        <v>2</v>
      </c>
      <c r="U7" s="81" t="s">
        <v>105</v>
      </c>
      <c r="V7" s="63"/>
      <c r="W7" s="5"/>
      <c r="X7" s="5" t="s">
        <v>24</v>
      </c>
      <c r="Y7" s="5" t="s">
        <v>53</v>
      </c>
      <c r="Z7" s="5"/>
      <c r="AA7" s="5"/>
      <c r="AB7" s="5"/>
      <c r="AC7" s="5" t="s">
        <v>23</v>
      </c>
      <c r="AD7" s="5"/>
      <c r="AE7" s="21"/>
    </row>
    <row r="8" spans="1:31" ht="18.600000000000001" thickBot="1" x14ac:dyDescent="0.5">
      <c r="A8" s="29"/>
      <c r="P8" s="9">
        <v>7</v>
      </c>
      <c r="Q8" s="1">
        <v>8</v>
      </c>
      <c r="R8" s="10">
        <v>9</v>
      </c>
      <c r="U8" s="80" t="s">
        <v>90</v>
      </c>
      <c r="V8" s="22"/>
      <c r="W8" s="17"/>
      <c r="X8" s="17" t="s">
        <v>24</v>
      </c>
      <c r="Y8" s="17" t="s">
        <v>26</v>
      </c>
      <c r="Z8" s="17"/>
      <c r="AA8" s="17"/>
      <c r="AB8" s="17"/>
      <c r="AC8" s="17" t="s">
        <v>23</v>
      </c>
      <c r="AD8" s="17" t="s">
        <v>28</v>
      </c>
      <c r="AE8" s="19"/>
    </row>
    <row r="9" spans="1:31" ht="18.600000000000001" thickBot="1" x14ac:dyDescent="0.5">
      <c r="A9" s="33"/>
      <c r="B9" s="11"/>
      <c r="C9" s="45"/>
      <c r="D9" s="12"/>
      <c r="E9" s="12"/>
      <c r="F9" s="13"/>
      <c r="G9" s="11"/>
      <c r="H9" s="45"/>
      <c r="I9" s="12"/>
      <c r="J9" s="12"/>
      <c r="K9" s="13"/>
      <c r="P9" s="11">
        <v>5</v>
      </c>
      <c r="Q9" s="12">
        <v>6</v>
      </c>
      <c r="R9" s="13">
        <v>1</v>
      </c>
      <c r="U9" s="90" t="s">
        <v>61</v>
      </c>
      <c r="V9" s="91"/>
      <c r="W9" s="93"/>
      <c r="X9" s="92" t="s">
        <v>29</v>
      </c>
      <c r="Y9" s="93"/>
      <c r="Z9" s="93"/>
      <c r="AA9" s="93"/>
      <c r="AB9" s="93"/>
      <c r="AC9" s="93"/>
      <c r="AD9" s="93"/>
      <c r="AE9" s="94"/>
    </row>
    <row r="10" spans="1:31" ht="18.600000000000001" thickBot="1" x14ac:dyDescent="0.5">
      <c r="A10" s="31"/>
      <c r="B10" s="6"/>
      <c r="C10" s="43"/>
      <c r="D10" s="7"/>
      <c r="E10" s="7"/>
      <c r="F10" s="8"/>
      <c r="G10" s="6"/>
      <c r="H10" s="43"/>
      <c r="I10" s="7"/>
      <c r="J10" s="7"/>
      <c r="K10" s="8"/>
      <c r="U10" s="95" t="s">
        <v>98</v>
      </c>
      <c r="V10" s="63"/>
      <c r="W10" s="5"/>
      <c r="X10" s="98" t="s">
        <v>29</v>
      </c>
      <c r="Y10" s="5"/>
      <c r="Z10" s="5" t="s">
        <v>100</v>
      </c>
      <c r="AA10" s="5"/>
      <c r="AB10" s="5"/>
      <c r="AC10" s="5"/>
      <c r="AD10" s="5"/>
      <c r="AE10" s="21"/>
    </row>
    <row r="11" spans="1:31" ht="18.600000000000001" thickBot="1" x14ac:dyDescent="0.5">
      <c r="A11" s="29"/>
      <c r="O11" t="s">
        <v>62</v>
      </c>
      <c r="P11" s="6">
        <v>11</v>
      </c>
      <c r="Q11" s="7">
        <v>16</v>
      </c>
      <c r="R11" s="8">
        <v>15</v>
      </c>
      <c r="U11" s="96" t="s">
        <v>101</v>
      </c>
      <c r="V11" s="22"/>
      <c r="W11" s="17"/>
      <c r="X11" s="97" t="s">
        <v>29</v>
      </c>
      <c r="Y11" s="17" t="s">
        <v>53</v>
      </c>
      <c r="Z11" s="17" t="s">
        <v>103</v>
      </c>
      <c r="AA11" s="17"/>
      <c r="AB11" s="17"/>
      <c r="AC11" s="17"/>
      <c r="AD11" s="17"/>
      <c r="AE11" s="19"/>
    </row>
    <row r="12" spans="1:31" ht="18.600000000000001" thickBot="1" x14ac:dyDescent="0.5">
      <c r="A12" s="33"/>
      <c r="B12" s="11"/>
      <c r="C12" s="45"/>
      <c r="D12" s="12"/>
      <c r="E12" s="12"/>
      <c r="F12" s="13"/>
      <c r="G12" s="11"/>
      <c r="H12" s="45"/>
      <c r="I12" s="12"/>
      <c r="J12" s="12"/>
      <c r="K12" s="13"/>
      <c r="P12" s="9">
        <v>19</v>
      </c>
      <c r="Q12" s="1">
        <v>18</v>
      </c>
      <c r="R12" s="10">
        <v>17</v>
      </c>
      <c r="U12" s="90" t="s">
        <v>21</v>
      </c>
      <c r="V12" s="91"/>
      <c r="W12" s="93"/>
      <c r="X12" s="92" t="s">
        <v>25</v>
      </c>
      <c r="Y12" s="93"/>
      <c r="Z12" s="93" t="s">
        <v>81</v>
      </c>
      <c r="AA12" s="93"/>
      <c r="AB12" s="93"/>
      <c r="AC12" s="93"/>
      <c r="AD12" s="93"/>
      <c r="AE12" s="94"/>
    </row>
    <row r="13" spans="1:31" ht="18.600000000000001" thickBot="1" x14ac:dyDescent="0.5">
      <c r="A13" s="31"/>
      <c r="B13" s="6"/>
      <c r="C13" s="43"/>
      <c r="D13" s="7"/>
      <c r="E13" s="7"/>
      <c r="F13" s="8"/>
      <c r="G13" s="6"/>
      <c r="H13" s="43"/>
      <c r="I13" s="7"/>
      <c r="J13" s="7"/>
      <c r="K13" s="8"/>
      <c r="P13" s="11">
        <v>12</v>
      </c>
      <c r="Q13" s="12">
        <v>13</v>
      </c>
      <c r="R13" s="13">
        <v>14</v>
      </c>
      <c r="U13" s="95" t="s">
        <v>111</v>
      </c>
      <c r="V13" s="63"/>
      <c r="W13" s="5"/>
      <c r="X13" s="98" t="s">
        <v>25</v>
      </c>
      <c r="Y13" s="5"/>
      <c r="Z13" s="5"/>
      <c r="AA13" s="5"/>
      <c r="AB13" s="5"/>
      <c r="AC13" s="5"/>
      <c r="AD13" s="5"/>
      <c r="AE13" s="21"/>
    </row>
    <row r="14" spans="1:31" x14ac:dyDescent="0.45">
      <c r="A14" s="29"/>
      <c r="Q14">
        <v>1</v>
      </c>
      <c r="U14" s="16" t="s">
        <v>89</v>
      </c>
      <c r="V14" s="4"/>
      <c r="W14" s="1"/>
      <c r="X14" s="1" t="s">
        <v>25</v>
      </c>
      <c r="Y14" s="1" t="s">
        <v>28</v>
      </c>
      <c r="Z14" s="1" t="s">
        <v>81</v>
      </c>
      <c r="AA14" s="1"/>
      <c r="AB14" s="1"/>
      <c r="AC14" s="1"/>
      <c r="AD14" s="1"/>
      <c r="AE14" s="10"/>
    </row>
    <row r="15" spans="1:31" ht="18.600000000000001" thickBot="1" x14ac:dyDescent="0.5">
      <c r="A15" s="33"/>
      <c r="B15" s="11"/>
      <c r="C15" s="45"/>
      <c r="D15" s="12"/>
      <c r="E15" s="12"/>
      <c r="F15" s="13"/>
      <c r="G15" s="11"/>
      <c r="H15" s="45"/>
      <c r="I15" s="12"/>
      <c r="J15" s="12"/>
      <c r="K15" s="13"/>
      <c r="U15" s="16" t="s">
        <v>84</v>
      </c>
      <c r="V15" s="4"/>
      <c r="W15" s="1"/>
      <c r="X15" s="1" t="s">
        <v>25</v>
      </c>
      <c r="Y15" s="1" t="s">
        <v>28</v>
      </c>
      <c r="Z15" s="1" t="s">
        <v>82</v>
      </c>
      <c r="AA15" s="1"/>
      <c r="AB15" s="1"/>
      <c r="AC15" s="1" t="s">
        <v>27</v>
      </c>
      <c r="AD15" s="1" t="s">
        <v>26</v>
      </c>
      <c r="AE15" s="10" t="s">
        <v>112</v>
      </c>
    </row>
    <row r="16" spans="1:31" x14ac:dyDescent="0.45">
      <c r="A16" s="31"/>
      <c r="B16" s="6"/>
      <c r="C16" s="43"/>
      <c r="D16" s="7"/>
      <c r="E16" s="7"/>
      <c r="F16" s="8"/>
      <c r="G16" s="6"/>
      <c r="H16" s="43"/>
      <c r="I16" s="7"/>
      <c r="J16" s="7"/>
      <c r="K16" s="8"/>
      <c r="U16" s="16" t="s">
        <v>108</v>
      </c>
      <c r="V16" s="4"/>
      <c r="W16" s="1"/>
      <c r="X16" s="1" t="s">
        <v>25</v>
      </c>
      <c r="Y16" s="1" t="s">
        <v>26</v>
      </c>
      <c r="Z16" s="1" t="s">
        <v>110</v>
      </c>
      <c r="AA16" s="1"/>
      <c r="AB16" s="1"/>
      <c r="AC16" s="1"/>
      <c r="AD16" s="1"/>
      <c r="AE16" s="10"/>
    </row>
    <row r="17" spans="1:31" x14ac:dyDescent="0.45">
      <c r="A17" s="29"/>
      <c r="U17" s="16" t="s">
        <v>109</v>
      </c>
      <c r="V17" s="4"/>
      <c r="W17" s="1"/>
      <c r="X17" s="1" t="s">
        <v>25</v>
      </c>
      <c r="Y17" s="1" t="s">
        <v>26</v>
      </c>
      <c r="Z17" s="1"/>
      <c r="AA17" s="1"/>
      <c r="AB17" s="1"/>
      <c r="AC17" s="1"/>
      <c r="AD17" s="1"/>
      <c r="AE17" s="10"/>
    </row>
    <row r="18" spans="1:31" ht="18.600000000000001" thickBot="1" x14ac:dyDescent="0.5">
      <c r="A18" s="33"/>
      <c r="B18" s="11"/>
      <c r="C18" s="45"/>
      <c r="D18" s="12"/>
      <c r="E18" s="12"/>
      <c r="F18" s="13"/>
      <c r="G18" s="11"/>
      <c r="H18" s="45"/>
      <c r="I18" s="12"/>
      <c r="J18" s="12"/>
      <c r="K18" s="13"/>
      <c r="U18" s="80" t="s">
        <v>107</v>
      </c>
      <c r="V18" s="22"/>
      <c r="W18" s="17"/>
      <c r="X18" s="17" t="s">
        <v>25</v>
      </c>
      <c r="Y18" s="17" t="s">
        <v>26</v>
      </c>
      <c r="Z18" s="17" t="s">
        <v>82</v>
      </c>
      <c r="AA18" s="17"/>
      <c r="AB18" s="17"/>
      <c r="AC18" s="17" t="s">
        <v>27</v>
      </c>
      <c r="AD18" s="17" t="s">
        <v>28</v>
      </c>
      <c r="AE18" s="19"/>
    </row>
    <row r="19" spans="1:31" ht="18.600000000000001" thickBot="1" x14ac:dyDescent="0.5">
      <c r="A19" s="31"/>
      <c r="B19" s="6"/>
      <c r="C19" s="43"/>
      <c r="D19" s="7"/>
      <c r="E19" s="7"/>
      <c r="F19" s="8"/>
      <c r="G19" s="6"/>
      <c r="H19" s="43"/>
      <c r="I19" s="7"/>
      <c r="J19" s="7"/>
      <c r="K19" s="8"/>
      <c r="U19" s="90" t="s">
        <v>19</v>
      </c>
      <c r="V19" s="91"/>
      <c r="W19" s="93"/>
      <c r="X19" s="92" t="s">
        <v>27</v>
      </c>
      <c r="Y19" s="93"/>
      <c r="Z19" s="93"/>
      <c r="AA19" s="93"/>
      <c r="AB19" s="93"/>
      <c r="AC19" s="93" t="s">
        <v>25</v>
      </c>
      <c r="AD19" s="93"/>
      <c r="AE19" s="94"/>
    </row>
    <row r="20" spans="1:31" x14ac:dyDescent="0.45">
      <c r="A20" s="29"/>
      <c r="U20" s="81" t="s">
        <v>89</v>
      </c>
      <c r="V20" s="63"/>
      <c r="W20" s="5"/>
      <c r="X20" s="5" t="s">
        <v>27</v>
      </c>
      <c r="Y20" s="5" t="s">
        <v>28</v>
      </c>
      <c r="Z20" s="5"/>
      <c r="AA20" s="5"/>
      <c r="AB20" s="5"/>
      <c r="AC20" s="5" t="s">
        <v>25</v>
      </c>
      <c r="AD20" s="5" t="s">
        <v>26</v>
      </c>
      <c r="AE20" s="21"/>
    </row>
    <row r="21" spans="1:31" ht="18.600000000000001" thickBot="1" x14ac:dyDescent="0.5">
      <c r="A21" s="33"/>
      <c r="B21" s="11"/>
      <c r="C21" s="45"/>
      <c r="D21" s="12"/>
      <c r="E21" s="12"/>
      <c r="F21" s="13"/>
      <c r="G21" s="11"/>
      <c r="H21" s="45"/>
      <c r="I21" s="12"/>
      <c r="J21" s="12"/>
      <c r="K21" s="13"/>
      <c r="O21" t="s">
        <v>61</v>
      </c>
      <c r="U21" s="16" t="s">
        <v>85</v>
      </c>
      <c r="V21" s="4"/>
      <c r="W21" s="1"/>
      <c r="X21" s="1" t="s">
        <v>27</v>
      </c>
      <c r="Y21" s="1" t="s">
        <v>29</v>
      </c>
      <c r="Z21" s="1" t="s">
        <v>81</v>
      </c>
      <c r="AA21" s="1"/>
      <c r="AB21" s="1"/>
      <c r="AC21" s="1" t="s">
        <v>25</v>
      </c>
      <c r="AD21" s="1"/>
      <c r="AE21" s="10" t="s">
        <v>82</v>
      </c>
    </row>
    <row r="22" spans="1:31" ht="18.600000000000001" thickBot="1" x14ac:dyDescent="0.5">
      <c r="A22" s="31"/>
      <c r="B22" s="6"/>
      <c r="C22" s="43"/>
      <c r="D22" s="7"/>
      <c r="E22" s="7"/>
      <c r="F22" s="8"/>
      <c r="G22" s="6"/>
      <c r="H22" s="43"/>
      <c r="I22" s="7"/>
      <c r="J22" s="7"/>
      <c r="K22" s="8"/>
      <c r="O22" s="1">
        <v>5</v>
      </c>
      <c r="P22" s="1">
        <v>4</v>
      </c>
      <c r="Q22" s="1">
        <v>3</v>
      </c>
      <c r="R22" s="1">
        <v>2</v>
      </c>
      <c r="S22" s="1">
        <v>1</v>
      </c>
      <c r="T22" s="1">
        <v>0</v>
      </c>
      <c r="U22" s="80" t="s">
        <v>90</v>
      </c>
      <c r="V22" s="22"/>
      <c r="W22" s="17"/>
      <c r="X22" s="17" t="s">
        <v>27</v>
      </c>
      <c r="Y22" s="17" t="s">
        <v>26</v>
      </c>
      <c r="Z22" s="17"/>
      <c r="AA22" s="17"/>
      <c r="AB22" s="17"/>
      <c r="AC22" s="17" t="s">
        <v>25</v>
      </c>
      <c r="AD22" s="17" t="s">
        <v>28</v>
      </c>
      <c r="AE22" s="19" t="s">
        <v>81</v>
      </c>
    </row>
    <row r="23" spans="1:31" ht="18.600000000000001" thickBot="1" x14ac:dyDescent="0.5">
      <c r="A23" s="29"/>
      <c r="U23" s="90" t="s">
        <v>22</v>
      </c>
      <c r="V23" s="91"/>
      <c r="W23" s="93"/>
      <c r="X23" s="92" t="s">
        <v>30</v>
      </c>
      <c r="Y23" s="93" t="s">
        <v>45</v>
      </c>
      <c r="Z23" s="93" t="s">
        <v>81</v>
      </c>
      <c r="AA23" s="93"/>
      <c r="AB23" s="93"/>
      <c r="AC23" s="93" t="s">
        <v>25</v>
      </c>
      <c r="AD23" s="93"/>
      <c r="AE23" s="94" t="s">
        <v>81</v>
      </c>
    </row>
    <row r="24" spans="1:31" ht="18.600000000000001" thickBot="1" x14ac:dyDescent="0.5">
      <c r="A24" s="33"/>
      <c r="B24" s="11"/>
      <c r="C24" s="45"/>
      <c r="D24" s="12"/>
      <c r="E24" s="12"/>
      <c r="F24" s="13"/>
      <c r="G24" s="11"/>
      <c r="H24" s="45"/>
      <c r="I24" s="12"/>
      <c r="J24" s="12"/>
      <c r="K24" s="13"/>
      <c r="U24" s="89" t="s">
        <v>90</v>
      </c>
      <c r="V24" s="41"/>
      <c r="W24" s="14"/>
      <c r="X24" s="14" t="s">
        <v>30</v>
      </c>
      <c r="Y24" s="14" t="s">
        <v>26</v>
      </c>
      <c r="Z24" s="14"/>
      <c r="AA24" s="14"/>
      <c r="AB24" s="14"/>
      <c r="AC24" s="14" t="s">
        <v>25</v>
      </c>
      <c r="AD24" s="14" t="s">
        <v>28</v>
      </c>
      <c r="AE24" s="37"/>
    </row>
    <row r="25" spans="1:31" ht="18.600000000000001" thickBot="1" x14ac:dyDescent="0.5">
      <c r="A25" s="31"/>
      <c r="B25" s="6"/>
      <c r="C25" s="43"/>
      <c r="D25" s="7"/>
      <c r="E25" s="7"/>
      <c r="F25" s="8"/>
      <c r="G25" s="6"/>
      <c r="H25" s="43"/>
      <c r="I25" s="7"/>
      <c r="J25" s="7"/>
      <c r="K25" s="8"/>
      <c r="U25" s="90" t="s">
        <v>114</v>
      </c>
      <c r="V25" s="91"/>
      <c r="W25" s="93"/>
      <c r="X25" s="92" t="s">
        <v>26</v>
      </c>
      <c r="Y25" s="93"/>
      <c r="Z25" s="93"/>
      <c r="AA25" s="93"/>
      <c r="AB25" s="93"/>
      <c r="AC25" s="93"/>
      <c r="AD25" s="93"/>
      <c r="AE25" s="94"/>
    </row>
    <row r="26" spans="1:31" ht="18.600000000000001" thickBot="1" x14ac:dyDescent="0.5">
      <c r="A26" s="29"/>
    </row>
    <row r="27" spans="1:31" ht="18.600000000000001" thickBot="1" x14ac:dyDescent="0.5">
      <c r="A27" s="33"/>
      <c r="B27" s="11"/>
      <c r="C27" s="45"/>
      <c r="D27" s="12"/>
      <c r="E27" s="12"/>
      <c r="F27" s="13"/>
      <c r="G27" s="11"/>
      <c r="H27" s="45"/>
      <c r="I27" s="12"/>
      <c r="J27" s="12"/>
      <c r="K27" s="13"/>
      <c r="U27" s="27" t="s">
        <v>49</v>
      </c>
      <c r="V27" s="28" t="s">
        <v>16</v>
      </c>
      <c r="W27" s="28"/>
      <c r="X27" s="25" t="s">
        <v>46</v>
      </c>
      <c r="Y27" s="25"/>
      <c r="Z27" s="24" t="s">
        <v>16</v>
      </c>
      <c r="AA27" s="23"/>
      <c r="AB27" s="28"/>
      <c r="AC27" s="25"/>
      <c r="AD27" s="25"/>
      <c r="AE27" s="26"/>
    </row>
    <row r="28" spans="1:31" ht="18.600000000000001" thickBot="1" x14ac:dyDescent="0.5">
      <c r="A28" s="35"/>
      <c r="B28" s="36"/>
      <c r="C28" s="41"/>
      <c r="D28" s="14"/>
      <c r="E28" s="14"/>
      <c r="F28" s="37"/>
      <c r="G28" s="36"/>
      <c r="H28" s="41"/>
      <c r="I28" s="14"/>
      <c r="J28" s="14"/>
      <c r="K28" s="37"/>
      <c r="U28" s="47" t="s">
        <v>31</v>
      </c>
      <c r="V28" s="41"/>
      <c r="W28" s="41"/>
      <c r="X28" s="14" t="s">
        <v>32</v>
      </c>
      <c r="Y28" s="14"/>
      <c r="Z28" s="42"/>
      <c r="AA28" s="36"/>
      <c r="AB28" s="41"/>
      <c r="AC28" s="14"/>
      <c r="AD28" s="14"/>
      <c r="AE28" s="37"/>
    </row>
    <row r="29" spans="1:31" x14ac:dyDescent="0.45">
      <c r="A29" s="31"/>
      <c r="B29" s="6"/>
      <c r="C29" s="43"/>
      <c r="D29" s="7"/>
      <c r="E29" s="7"/>
      <c r="F29" s="8"/>
      <c r="G29" s="6"/>
      <c r="H29" s="43"/>
      <c r="I29" s="7"/>
      <c r="J29" s="7"/>
      <c r="K29" s="8"/>
      <c r="U29" s="15" t="s">
        <v>116</v>
      </c>
      <c r="V29" s="57"/>
      <c r="W29" s="58"/>
      <c r="X29" s="59"/>
      <c r="Y29" s="59"/>
      <c r="Z29" s="60"/>
      <c r="AA29" s="57"/>
      <c r="AB29" s="58"/>
      <c r="AC29" s="59"/>
      <c r="AD29" s="59"/>
      <c r="AE29" s="61"/>
    </row>
    <row r="30" spans="1:31" x14ac:dyDescent="0.45">
      <c r="A30" s="29"/>
      <c r="B30" s="20"/>
      <c r="C30" s="63"/>
      <c r="D30" s="5"/>
      <c r="E30" s="5"/>
      <c r="F30" s="21"/>
      <c r="G30" s="20"/>
      <c r="H30" s="63"/>
      <c r="I30" s="5"/>
      <c r="J30" s="5"/>
      <c r="K30" s="21"/>
      <c r="U30" s="16" t="s">
        <v>117</v>
      </c>
      <c r="V30" s="4" t="s">
        <v>48</v>
      </c>
      <c r="W30" s="4"/>
      <c r="X30" s="1" t="s">
        <v>33</v>
      </c>
      <c r="Y30" s="1"/>
      <c r="Z30" s="3"/>
      <c r="AA30" s="9" t="s">
        <v>48</v>
      </c>
      <c r="AB30" s="4"/>
      <c r="AC30" s="1"/>
      <c r="AD30" s="1"/>
      <c r="AE30" s="10"/>
    </row>
    <row r="31" spans="1:31" x14ac:dyDescent="0.45">
      <c r="U31" s="16" t="s">
        <v>118</v>
      </c>
      <c r="V31" s="4" t="s">
        <v>48</v>
      </c>
      <c r="W31" s="4"/>
      <c r="X31" s="1" t="s">
        <v>35</v>
      </c>
      <c r="Y31" s="1"/>
      <c r="Z31" s="3"/>
      <c r="AA31" s="9" t="s">
        <v>48</v>
      </c>
      <c r="AB31" s="4"/>
      <c r="AC31" s="1"/>
      <c r="AD31" s="1"/>
      <c r="AE31" s="10"/>
    </row>
    <row r="32" spans="1:31" x14ac:dyDescent="0.45">
      <c r="A32" s="38"/>
      <c r="B32" s="18"/>
      <c r="C32" s="22"/>
      <c r="D32" s="17"/>
      <c r="E32" s="17"/>
      <c r="F32" s="19"/>
      <c r="G32" s="18"/>
      <c r="H32" s="22"/>
      <c r="I32" s="17"/>
      <c r="J32" s="17"/>
      <c r="K32" s="19"/>
      <c r="U32" s="16" t="s">
        <v>119</v>
      </c>
      <c r="V32" s="4" t="s">
        <v>47</v>
      </c>
      <c r="W32" s="4"/>
      <c r="X32" s="1" t="s">
        <v>34</v>
      </c>
      <c r="Y32" s="1"/>
      <c r="Z32" s="3"/>
      <c r="AA32" s="9" t="s">
        <v>48</v>
      </c>
      <c r="AB32" s="4"/>
      <c r="AC32" s="1"/>
      <c r="AD32" s="1"/>
      <c r="AE32" s="10"/>
    </row>
    <row r="33" spans="1:31" ht="18.600000000000001" thickBot="1" x14ac:dyDescent="0.5">
      <c r="A33" s="33"/>
      <c r="B33" s="11"/>
      <c r="C33" s="45"/>
      <c r="D33" s="12"/>
      <c r="E33" s="12"/>
      <c r="F33" s="13"/>
      <c r="G33" s="11"/>
      <c r="H33" s="45"/>
      <c r="I33" s="12"/>
      <c r="J33" s="12"/>
      <c r="K33" s="13"/>
      <c r="U33" s="46" t="s">
        <v>120</v>
      </c>
      <c r="V33" s="45" t="s">
        <v>47</v>
      </c>
      <c r="W33" s="45"/>
      <c r="X33" s="12" t="s">
        <v>36</v>
      </c>
      <c r="Y33" s="12"/>
      <c r="Z33" s="44"/>
      <c r="AA33" s="9" t="s">
        <v>48</v>
      </c>
      <c r="AB33" s="45"/>
      <c r="AC33" s="12"/>
      <c r="AD33" s="12"/>
      <c r="AE33" s="13"/>
    </row>
    <row r="34" spans="1:31" x14ac:dyDescent="0.45">
      <c r="A34" s="31"/>
      <c r="B34" s="6"/>
      <c r="C34" s="43"/>
      <c r="D34" s="7"/>
      <c r="E34" s="7"/>
      <c r="F34" s="8"/>
      <c r="G34" s="6"/>
      <c r="H34" s="43"/>
      <c r="I34" s="7"/>
      <c r="J34" s="7"/>
      <c r="K34" s="8"/>
    </row>
    <row r="35" spans="1:31" x14ac:dyDescent="0.45">
      <c r="A35" s="29"/>
    </row>
    <row r="36" spans="1:31" ht="18.600000000000001" thickBot="1" x14ac:dyDescent="0.5">
      <c r="A36" s="33"/>
      <c r="B36" s="11"/>
      <c r="C36" s="45"/>
      <c r="D36" s="12"/>
      <c r="E36" s="12"/>
      <c r="F36" s="13"/>
      <c r="G36" s="11"/>
      <c r="H36" s="45"/>
      <c r="I36" s="12"/>
      <c r="J36" s="12"/>
      <c r="K36" s="13"/>
    </row>
    <row r="37" spans="1:31" x14ac:dyDescent="0.45">
      <c r="A37" s="31"/>
      <c r="B37" s="6"/>
      <c r="C37" s="43"/>
      <c r="D37" s="7"/>
      <c r="E37" s="7"/>
      <c r="F37" s="8"/>
      <c r="G37" s="6"/>
      <c r="H37" s="43"/>
      <c r="I37" s="7"/>
      <c r="J37" s="7"/>
      <c r="K37" s="8"/>
    </row>
    <row r="38" spans="1:31" x14ac:dyDescent="0.45">
      <c r="A38" s="29"/>
    </row>
    <row r="39" spans="1:31" ht="18.600000000000001" thickBot="1" x14ac:dyDescent="0.5">
      <c r="A39" s="33"/>
      <c r="B39" s="11"/>
      <c r="C39" s="45"/>
      <c r="D39" s="12"/>
      <c r="E39" s="12"/>
      <c r="F39" s="13"/>
      <c r="G39" s="11"/>
      <c r="H39" s="45"/>
      <c r="I39" s="12"/>
      <c r="J39" s="12"/>
      <c r="K39" s="13"/>
    </row>
    <row r="40" spans="1:31" x14ac:dyDescent="0.45">
      <c r="A40" s="31"/>
      <c r="B40" s="6"/>
      <c r="C40" s="43"/>
      <c r="D40" s="7"/>
      <c r="E40" s="7"/>
      <c r="F40" s="8"/>
      <c r="G40" s="6"/>
      <c r="H40" s="43"/>
      <c r="I40" s="7"/>
      <c r="J40" s="7"/>
      <c r="K40" s="8"/>
    </row>
    <row r="41" spans="1:31" x14ac:dyDescent="0.45">
      <c r="A41" s="32"/>
      <c r="B41" s="20"/>
      <c r="C41" s="63"/>
      <c r="D41" s="5"/>
      <c r="E41" s="5"/>
      <c r="F41" s="21"/>
      <c r="G41" s="20"/>
      <c r="H41" s="63"/>
      <c r="I41" s="5"/>
      <c r="J41" s="5"/>
      <c r="K41" s="21"/>
    </row>
    <row r="42" spans="1:31" x14ac:dyDescent="0.45">
      <c r="A42" s="29"/>
    </row>
    <row r="43" spans="1:31" ht="18.600000000000001" thickBot="1" x14ac:dyDescent="0.5">
      <c r="A43" s="33"/>
      <c r="B43" s="11"/>
      <c r="C43" s="45"/>
      <c r="D43" s="12"/>
      <c r="E43" s="12"/>
      <c r="F43" s="13"/>
      <c r="G43" s="11"/>
      <c r="H43" s="45"/>
      <c r="I43" s="12"/>
      <c r="J43" s="12"/>
      <c r="K43" s="13"/>
    </row>
    <row r="44" spans="1:31" x14ac:dyDescent="0.45">
      <c r="A44" s="31"/>
      <c r="B44" s="6"/>
      <c r="C44" s="43"/>
      <c r="D44" s="7"/>
      <c r="E44" s="7"/>
      <c r="F44" s="8"/>
      <c r="G44" s="6"/>
      <c r="H44" s="43"/>
      <c r="I44" s="7"/>
      <c r="J44" s="7"/>
      <c r="K44" s="8"/>
    </row>
    <row r="45" spans="1:31" x14ac:dyDescent="0.45">
      <c r="A45" s="29"/>
    </row>
    <row r="46" spans="1:31" x14ac:dyDescent="0.45">
      <c r="A46" s="30"/>
      <c r="B46" s="18"/>
      <c r="C46" s="22"/>
      <c r="D46" s="17"/>
      <c r="E46" s="17"/>
      <c r="F46" s="19"/>
      <c r="G46" s="18"/>
      <c r="H46" s="22"/>
      <c r="I46" s="17"/>
      <c r="J46" s="17"/>
      <c r="K46" s="19"/>
    </row>
    <row r="47" spans="1:31" ht="18.600000000000001" thickBot="1" x14ac:dyDescent="0.5">
      <c r="A47" s="33"/>
      <c r="B47" s="11"/>
      <c r="C47" s="45"/>
      <c r="D47" s="12"/>
      <c r="E47" s="12"/>
      <c r="F47" s="13"/>
      <c r="G47" s="11"/>
      <c r="H47" s="45"/>
      <c r="I47" s="12"/>
      <c r="J47" s="12"/>
      <c r="K47" s="13"/>
    </row>
    <row r="48" spans="1:31" x14ac:dyDescent="0.45">
      <c r="A48" s="31"/>
      <c r="B48" s="6"/>
      <c r="C48" s="43"/>
      <c r="D48" s="7"/>
      <c r="E48" s="7"/>
      <c r="F48" s="8"/>
      <c r="G48" s="6"/>
      <c r="H48" s="43"/>
      <c r="I48" s="7"/>
      <c r="J48" s="7"/>
      <c r="K48" s="8"/>
    </row>
    <row r="49" spans="1:11" x14ac:dyDescent="0.45">
      <c r="A49" s="29"/>
    </row>
    <row r="50" spans="1:11" ht="18.600000000000001" thickBot="1" x14ac:dyDescent="0.5">
      <c r="A50" s="33"/>
      <c r="B50" s="11"/>
      <c r="C50" s="45"/>
      <c r="D50" s="12"/>
      <c r="E50" s="12"/>
      <c r="F50" s="13"/>
      <c r="G50" s="11"/>
      <c r="H50" s="45"/>
      <c r="I50" s="12"/>
      <c r="J50" s="12"/>
      <c r="K50" s="13"/>
    </row>
    <row r="51" spans="1:11" ht="18.600000000000001" thickBot="1" x14ac:dyDescent="0.5">
      <c r="A51" s="35"/>
      <c r="B51" s="36"/>
      <c r="C51" s="41"/>
      <c r="D51" s="14"/>
      <c r="E51" s="14"/>
      <c r="F51" s="37"/>
      <c r="G51" s="36"/>
      <c r="H51" s="41"/>
      <c r="I51" s="14"/>
      <c r="J51" s="14"/>
      <c r="K51" s="37"/>
    </row>
    <row r="52" spans="1:11" x14ac:dyDescent="0.45">
      <c r="A52" s="31"/>
      <c r="B52" s="6"/>
      <c r="C52" s="43"/>
      <c r="D52" s="7"/>
      <c r="E52" s="7"/>
      <c r="F52" s="8"/>
      <c r="G52" s="6"/>
      <c r="H52" s="43"/>
      <c r="I52" s="7"/>
      <c r="J52" s="7"/>
      <c r="K52" s="8"/>
    </row>
    <row r="53" spans="1:11" x14ac:dyDescent="0.45">
      <c r="A53" s="29"/>
    </row>
    <row r="54" spans="1:11" ht="18.600000000000001" thickBot="1" x14ac:dyDescent="0.5">
      <c r="A54" s="33"/>
      <c r="B54" s="11"/>
      <c r="C54" s="45"/>
      <c r="D54" s="12"/>
      <c r="E54" s="12"/>
      <c r="F54" s="13"/>
      <c r="G54" s="11"/>
      <c r="H54" s="45"/>
      <c r="I54" s="12"/>
      <c r="J54" s="12"/>
      <c r="K54" s="13"/>
    </row>
    <row r="55" spans="1:11" x14ac:dyDescent="0.45">
      <c r="A55" s="31"/>
      <c r="B55" s="6"/>
      <c r="C55" s="43"/>
      <c r="D55" s="7"/>
      <c r="E55" s="7"/>
      <c r="F55" s="8"/>
      <c r="G55" s="6"/>
      <c r="H55" s="43"/>
      <c r="I55" s="7"/>
      <c r="J55" s="7"/>
      <c r="K55" s="8"/>
    </row>
    <row r="56" spans="1:11" x14ac:dyDescent="0.45">
      <c r="A56" s="29"/>
    </row>
    <row r="57" spans="1:11" ht="18.600000000000001" thickBot="1" x14ac:dyDescent="0.5">
      <c r="A57" s="33"/>
      <c r="B57" s="11"/>
      <c r="C57" s="45"/>
      <c r="D57" s="12"/>
      <c r="E57" s="12"/>
      <c r="F57" s="13"/>
      <c r="G57" s="11"/>
      <c r="H57" s="45"/>
      <c r="I57" s="12"/>
      <c r="J57" s="12"/>
      <c r="K57" s="13"/>
    </row>
    <row r="58" spans="1:11" x14ac:dyDescent="0.45">
      <c r="A58" s="31"/>
      <c r="B58" s="6"/>
      <c r="C58" s="43"/>
      <c r="D58" s="7"/>
      <c r="E58" s="7"/>
      <c r="F58" s="8"/>
      <c r="G58" s="6"/>
      <c r="H58" s="43"/>
      <c r="I58" s="7"/>
      <c r="J58" s="7"/>
      <c r="K58" s="8"/>
    </row>
    <row r="59" spans="1:11" x14ac:dyDescent="0.45">
      <c r="A59" s="29"/>
    </row>
    <row r="60" spans="1:11" ht="18.600000000000001" thickBot="1" x14ac:dyDescent="0.5">
      <c r="A60" s="33"/>
      <c r="B60" s="11"/>
      <c r="C60" s="45"/>
      <c r="D60" s="12"/>
      <c r="E60" s="12"/>
      <c r="F60" s="13"/>
      <c r="G60" s="11"/>
      <c r="H60" s="45"/>
      <c r="I60" s="12"/>
      <c r="J60" s="12"/>
      <c r="K60" s="13"/>
    </row>
    <row r="61" spans="1:11" x14ac:dyDescent="0.45">
      <c r="A61" s="31"/>
      <c r="B61" s="6"/>
      <c r="C61" s="43"/>
      <c r="D61" s="7"/>
      <c r="E61" s="7"/>
      <c r="F61" s="8"/>
      <c r="G61" s="6"/>
      <c r="H61" s="43"/>
      <c r="I61" s="7"/>
      <c r="J61" s="7"/>
      <c r="K61" s="8"/>
    </row>
    <row r="62" spans="1:11" x14ac:dyDescent="0.45">
      <c r="A62" s="29"/>
    </row>
    <row r="63" spans="1:11" ht="18.600000000000001" thickBot="1" x14ac:dyDescent="0.5">
      <c r="A63" s="33"/>
      <c r="B63" s="11"/>
      <c r="C63" s="45"/>
      <c r="D63" s="12"/>
      <c r="E63" s="12"/>
      <c r="F63" s="13"/>
      <c r="G63" s="11"/>
      <c r="H63" s="45"/>
      <c r="I63" s="12"/>
      <c r="J63" s="12"/>
      <c r="K63" s="13"/>
    </row>
    <row r="64" spans="1:11" x14ac:dyDescent="0.45">
      <c r="A64" s="31"/>
      <c r="B64" s="6"/>
      <c r="C64" s="43"/>
      <c r="D64" s="7"/>
      <c r="E64" s="7"/>
      <c r="F64" s="8"/>
      <c r="G64" s="6"/>
      <c r="H64" s="43"/>
      <c r="I64" s="7"/>
      <c r="J64" s="7"/>
      <c r="K64" s="8"/>
    </row>
    <row r="65" spans="1:11" x14ac:dyDescent="0.45">
      <c r="A65" s="29"/>
    </row>
    <row r="66" spans="1:11" ht="18.600000000000001" thickBot="1" x14ac:dyDescent="0.5">
      <c r="A66" s="33"/>
      <c r="B66" s="11"/>
      <c r="C66" s="45"/>
      <c r="D66" s="12"/>
      <c r="E66" s="12"/>
      <c r="F66" s="13"/>
      <c r="G66" s="11"/>
      <c r="H66" s="45"/>
      <c r="I66" s="12"/>
      <c r="J66" s="12"/>
      <c r="K66" s="13"/>
    </row>
    <row r="67" spans="1:11" x14ac:dyDescent="0.45">
      <c r="A67" s="31"/>
      <c r="B67" s="6"/>
      <c r="C67" s="43"/>
      <c r="D67" s="7"/>
      <c r="E67" s="7"/>
      <c r="F67" s="8"/>
      <c r="G67" s="6"/>
      <c r="H67" s="43"/>
      <c r="I67" s="7"/>
      <c r="J67" s="7"/>
      <c r="K67" s="8"/>
    </row>
    <row r="68" spans="1:11" x14ac:dyDescent="0.45">
      <c r="A68" s="29"/>
    </row>
    <row r="69" spans="1:11" ht="18.600000000000001" thickBot="1" x14ac:dyDescent="0.5">
      <c r="A69" s="33"/>
      <c r="B69" s="11"/>
      <c r="C69" s="45"/>
      <c r="D69" s="12"/>
      <c r="E69" s="12"/>
      <c r="F69" s="13"/>
      <c r="G69" s="11"/>
      <c r="H69" s="45"/>
      <c r="I69" s="12"/>
      <c r="J69" s="12"/>
      <c r="K69" s="13"/>
    </row>
    <row r="70" spans="1:11" x14ac:dyDescent="0.45">
      <c r="A70" s="31"/>
      <c r="B70" s="6"/>
      <c r="C70" s="43"/>
      <c r="D70" s="7"/>
      <c r="E70" s="7"/>
      <c r="F70" s="8"/>
      <c r="G70" s="6"/>
      <c r="H70" s="43"/>
      <c r="I70" s="7"/>
      <c r="J70" s="7"/>
      <c r="K70" s="8"/>
    </row>
    <row r="71" spans="1:11" x14ac:dyDescent="0.45">
      <c r="A71" s="29"/>
    </row>
    <row r="72" spans="1:11" ht="18.600000000000001" thickBot="1" x14ac:dyDescent="0.5">
      <c r="A72" s="33"/>
      <c r="B72" s="11"/>
      <c r="C72" s="45"/>
      <c r="D72" s="12"/>
      <c r="E72" s="12"/>
      <c r="F72" s="13"/>
      <c r="G72" s="11"/>
      <c r="H72" s="45"/>
      <c r="I72" s="12"/>
      <c r="J72" s="12"/>
      <c r="K72" s="13"/>
    </row>
    <row r="73" spans="1:11" x14ac:dyDescent="0.45">
      <c r="A73" s="31"/>
      <c r="B73" s="6"/>
      <c r="C73" s="43"/>
      <c r="D73" s="7"/>
      <c r="E73" s="7"/>
      <c r="F73" s="8"/>
      <c r="G73" s="6"/>
      <c r="H73" s="43"/>
      <c r="I73" s="7"/>
      <c r="J73" s="7"/>
      <c r="K73" s="8"/>
    </row>
    <row r="74" spans="1:11" x14ac:dyDescent="0.45">
      <c r="A74" s="29"/>
    </row>
    <row r="75" spans="1:11" ht="18.600000000000001" thickBot="1" x14ac:dyDescent="0.5">
      <c r="A75" s="33"/>
      <c r="B75" s="11"/>
      <c r="C75" s="45"/>
      <c r="D75" s="12"/>
      <c r="E75" s="12"/>
      <c r="F75" s="13"/>
      <c r="G75" s="11"/>
      <c r="H75" s="45"/>
      <c r="I75" s="12"/>
      <c r="J75" s="12"/>
      <c r="K75" s="13"/>
    </row>
    <row r="76" spans="1:11" x14ac:dyDescent="0.45">
      <c r="A76" s="31"/>
      <c r="B76" s="6"/>
      <c r="C76" s="43"/>
      <c r="D76" s="7"/>
      <c r="E76" s="7"/>
      <c r="F76" s="8"/>
      <c r="G76" s="6"/>
      <c r="H76" s="43"/>
      <c r="I76" s="7"/>
      <c r="J76" s="7"/>
      <c r="K76" s="8"/>
    </row>
    <row r="77" spans="1:11" x14ac:dyDescent="0.45">
      <c r="A77" s="29"/>
    </row>
    <row r="78" spans="1:11" ht="18.600000000000001" thickBot="1" x14ac:dyDescent="0.5">
      <c r="A78" s="33"/>
      <c r="B78" s="11"/>
      <c r="C78" s="45"/>
      <c r="D78" s="12"/>
      <c r="E78" s="12"/>
      <c r="F78" s="13"/>
      <c r="G78" s="11"/>
      <c r="H78" s="45"/>
      <c r="I78" s="12"/>
      <c r="J78" s="12"/>
      <c r="K78" s="13"/>
    </row>
    <row r="79" spans="1:11" x14ac:dyDescent="0.45">
      <c r="A79" s="31"/>
      <c r="B79" s="6"/>
      <c r="C79" s="43"/>
      <c r="D79" s="7"/>
      <c r="E79" s="7"/>
      <c r="F79" s="8"/>
      <c r="G79" s="6"/>
      <c r="H79" s="43"/>
      <c r="I79" s="7"/>
      <c r="J79" s="7"/>
      <c r="K79" s="8"/>
    </row>
    <row r="80" spans="1:11" x14ac:dyDescent="0.45">
      <c r="A80" s="29"/>
    </row>
    <row r="81" spans="1:11" ht="18.600000000000001" thickBot="1" x14ac:dyDescent="0.5">
      <c r="A81" s="33"/>
      <c r="B81" s="11"/>
      <c r="C81" s="45"/>
      <c r="D81" s="12"/>
      <c r="E81" s="12"/>
      <c r="F81" s="13"/>
      <c r="G81" s="11"/>
      <c r="H81" s="45"/>
      <c r="I81" s="12"/>
      <c r="J81" s="12"/>
      <c r="K81" s="13"/>
    </row>
    <row r="82" spans="1:11" x14ac:dyDescent="0.45">
      <c r="A82" s="31"/>
      <c r="B82" s="6"/>
      <c r="C82" s="43"/>
      <c r="D82" s="7"/>
      <c r="E82" s="7"/>
      <c r="F82" s="8"/>
      <c r="G82" s="6"/>
      <c r="H82" s="43"/>
      <c r="I82" s="7"/>
      <c r="J82" s="7"/>
      <c r="K82" s="8"/>
    </row>
    <row r="83" spans="1:11" x14ac:dyDescent="0.45">
      <c r="A83" s="29"/>
    </row>
    <row r="84" spans="1:11" ht="18.600000000000001" thickBot="1" x14ac:dyDescent="0.5">
      <c r="A84" s="33"/>
      <c r="B84" s="11"/>
      <c r="C84" s="45"/>
      <c r="D84" s="12"/>
      <c r="E84" s="12"/>
      <c r="F84" s="13"/>
      <c r="G84" s="11"/>
      <c r="H84" s="45"/>
      <c r="I84" s="12"/>
      <c r="J84" s="12"/>
      <c r="K84" s="13"/>
    </row>
    <row r="85" spans="1:11" x14ac:dyDescent="0.45">
      <c r="A85" s="31"/>
      <c r="B85" s="6"/>
      <c r="C85" s="43"/>
      <c r="D85" s="7"/>
      <c r="E85" s="7"/>
      <c r="F85" s="8"/>
      <c r="G85" s="6"/>
      <c r="H85" s="43"/>
      <c r="I85" s="7"/>
      <c r="J85" s="7"/>
      <c r="K85" s="8"/>
    </row>
    <row r="86" spans="1:11" x14ac:dyDescent="0.45">
      <c r="A86" s="29"/>
    </row>
    <row r="87" spans="1:11" ht="18.600000000000001" thickBot="1" x14ac:dyDescent="0.5">
      <c r="A87" s="33"/>
      <c r="B87" s="11"/>
      <c r="C87" s="45"/>
      <c r="D87" s="12"/>
      <c r="E87" s="12"/>
      <c r="F87" s="13"/>
      <c r="G87" s="11"/>
      <c r="H87" s="45"/>
      <c r="I87" s="12"/>
      <c r="J87" s="12"/>
      <c r="K87" s="13"/>
    </row>
    <row r="88" spans="1:11" x14ac:dyDescent="0.45">
      <c r="A88" s="31"/>
      <c r="B88" s="6"/>
      <c r="C88" s="43"/>
      <c r="D88" s="7"/>
      <c r="E88" s="7"/>
      <c r="F88" s="8"/>
      <c r="G88" s="6"/>
      <c r="H88" s="43"/>
      <c r="I88" s="7"/>
      <c r="J88" s="7"/>
      <c r="K88" s="8"/>
    </row>
    <row r="89" spans="1:11" x14ac:dyDescent="0.45">
      <c r="A89" s="29"/>
    </row>
    <row r="90" spans="1:11" x14ac:dyDescent="0.45">
      <c r="A90" s="30"/>
      <c r="B90" s="18"/>
      <c r="C90" s="22"/>
      <c r="D90" s="17"/>
      <c r="E90" s="17"/>
      <c r="F90" s="19"/>
      <c r="G90" s="18"/>
      <c r="H90" s="22"/>
      <c r="I90" s="17"/>
      <c r="J90" s="17"/>
      <c r="K90" s="19"/>
    </row>
    <row r="91" spans="1:11" ht="18.600000000000001" thickBot="1" x14ac:dyDescent="0.5">
      <c r="A91" s="33"/>
      <c r="B91" s="11"/>
      <c r="C91" s="45"/>
      <c r="D91" s="12"/>
      <c r="E91" s="12"/>
      <c r="F91" s="13"/>
      <c r="G91" s="11"/>
      <c r="H91" s="45"/>
      <c r="I91" s="12"/>
      <c r="J91" s="12"/>
      <c r="K91" s="13"/>
    </row>
    <row r="92" spans="1:11" ht="18.600000000000001" thickBot="1" x14ac:dyDescent="0.5">
      <c r="A92" s="35"/>
      <c r="B92" s="36"/>
      <c r="C92" s="41"/>
      <c r="D92" s="14"/>
      <c r="E92" s="14"/>
      <c r="F92" s="37"/>
      <c r="G92" s="36"/>
      <c r="H92" s="41"/>
      <c r="I92" s="14"/>
      <c r="J92" s="14"/>
      <c r="K92" s="37"/>
    </row>
    <row r="93" spans="1:11" x14ac:dyDescent="0.45">
      <c r="A93" s="31"/>
      <c r="B93" s="6"/>
      <c r="C93" s="43"/>
      <c r="D93" s="7"/>
      <c r="E93" s="7"/>
      <c r="F93" s="8"/>
      <c r="G93" s="6"/>
      <c r="H93" s="43"/>
      <c r="I93" s="7"/>
      <c r="J93" s="7"/>
      <c r="K93" s="8"/>
    </row>
    <row r="94" spans="1:11" x14ac:dyDescent="0.45">
      <c r="A94" s="29"/>
    </row>
    <row r="95" spans="1:11" ht="18.600000000000001" thickBot="1" x14ac:dyDescent="0.5">
      <c r="A95" s="33"/>
      <c r="B95" s="11"/>
      <c r="C95" s="45"/>
      <c r="D95" s="12"/>
      <c r="E95" s="12"/>
      <c r="F95" s="13"/>
      <c r="G95" s="11"/>
      <c r="H95" s="45"/>
      <c r="I95" s="12"/>
      <c r="J95" s="12"/>
      <c r="K95" s="13"/>
    </row>
    <row r="96" spans="1:11" x14ac:dyDescent="0.45">
      <c r="A96" s="31"/>
      <c r="B96" s="6"/>
      <c r="C96" s="43"/>
      <c r="D96" s="7"/>
      <c r="E96" s="7"/>
      <c r="F96" s="8"/>
      <c r="G96" s="6"/>
      <c r="H96" s="43"/>
      <c r="I96" s="7"/>
      <c r="J96" s="7"/>
      <c r="K96" s="8"/>
    </row>
    <row r="97" spans="1:11" x14ac:dyDescent="0.45">
      <c r="A97" s="29"/>
    </row>
    <row r="98" spans="1:11" ht="18.600000000000001" thickBot="1" x14ac:dyDescent="0.5">
      <c r="A98" s="33"/>
      <c r="B98" s="11"/>
      <c r="C98" s="45"/>
      <c r="D98" s="12"/>
      <c r="E98" s="12"/>
      <c r="F98" s="13"/>
      <c r="G98" s="11"/>
      <c r="H98" s="45"/>
      <c r="I98" s="12"/>
      <c r="J98" s="12"/>
      <c r="K98" s="13"/>
    </row>
    <row r="99" spans="1:11" x14ac:dyDescent="0.45">
      <c r="A99" s="31"/>
      <c r="B99" s="6"/>
      <c r="C99" s="43"/>
      <c r="D99" s="7"/>
      <c r="E99" s="7"/>
      <c r="F99" s="8"/>
      <c r="G99" s="6"/>
      <c r="H99" s="43"/>
      <c r="I99" s="7"/>
      <c r="J99" s="7"/>
      <c r="K99" s="8"/>
    </row>
    <row r="100" spans="1:11" x14ac:dyDescent="0.45">
      <c r="A100" s="29"/>
    </row>
    <row r="101" spans="1:11" ht="18.600000000000001" thickBot="1" x14ac:dyDescent="0.5">
      <c r="A101" s="33"/>
      <c r="B101" s="11"/>
      <c r="C101" s="45"/>
      <c r="D101" s="12"/>
      <c r="E101" s="12"/>
      <c r="F101" s="13"/>
      <c r="G101" s="11"/>
      <c r="H101" s="45"/>
      <c r="I101" s="12"/>
      <c r="J101" s="12"/>
      <c r="K101" s="13"/>
    </row>
    <row r="102" spans="1:11" x14ac:dyDescent="0.45">
      <c r="A102" s="31"/>
      <c r="B102" s="6"/>
      <c r="C102" s="43"/>
      <c r="D102" s="7"/>
      <c r="E102" s="7"/>
      <c r="F102" s="8"/>
      <c r="G102" s="6"/>
      <c r="H102" s="43"/>
      <c r="I102" s="7"/>
      <c r="J102" s="7"/>
      <c r="K102" s="8"/>
    </row>
    <row r="103" spans="1:11" x14ac:dyDescent="0.45">
      <c r="A103" s="29"/>
    </row>
    <row r="104" spans="1:11" ht="18.600000000000001" thickBot="1" x14ac:dyDescent="0.5">
      <c r="A104" s="33"/>
      <c r="B104" s="11"/>
      <c r="C104" s="45"/>
      <c r="D104" s="12"/>
      <c r="E104" s="12"/>
      <c r="F104" s="13"/>
      <c r="G104" s="11"/>
      <c r="H104" s="45"/>
      <c r="I104" s="12"/>
      <c r="J104" s="12"/>
      <c r="K104" s="13"/>
    </row>
    <row r="105" spans="1:11" x14ac:dyDescent="0.45">
      <c r="A105" s="31"/>
      <c r="B105" s="6"/>
      <c r="C105" s="43"/>
      <c r="D105" s="7"/>
      <c r="E105" s="7"/>
      <c r="F105" s="8"/>
      <c r="G105" s="6"/>
      <c r="H105" s="43"/>
      <c r="I105" s="7"/>
      <c r="J105" s="7"/>
      <c r="K105" s="8"/>
    </row>
    <row r="106" spans="1:11" x14ac:dyDescent="0.45">
      <c r="A106" s="29"/>
    </row>
    <row r="107" spans="1:11" ht="18.600000000000001" thickBot="1" x14ac:dyDescent="0.5">
      <c r="A107" s="33"/>
      <c r="B107" s="11"/>
      <c r="C107" s="45"/>
      <c r="D107" s="12"/>
      <c r="E107" s="12"/>
      <c r="F107" s="13"/>
      <c r="G107" s="11"/>
      <c r="H107" s="45"/>
      <c r="I107" s="12"/>
      <c r="J107" s="12"/>
      <c r="K107" s="13"/>
    </row>
    <row r="108" spans="1:11" x14ac:dyDescent="0.45">
      <c r="A108" s="31"/>
      <c r="B108" s="6"/>
      <c r="C108" s="43"/>
      <c r="D108" s="7"/>
      <c r="E108" s="7"/>
      <c r="F108" s="8"/>
      <c r="G108" s="6"/>
      <c r="H108" s="43"/>
      <c r="I108" s="7"/>
      <c r="J108" s="7"/>
      <c r="K108" s="8"/>
    </row>
    <row r="109" spans="1:11" x14ac:dyDescent="0.45">
      <c r="A109" s="29"/>
    </row>
    <row r="110" spans="1:11" ht="18.600000000000001" thickBot="1" x14ac:dyDescent="0.5">
      <c r="A110" s="33"/>
      <c r="B110" s="11"/>
      <c r="C110" s="45"/>
      <c r="D110" s="12"/>
      <c r="E110" s="12"/>
      <c r="F110" s="13"/>
      <c r="G110" s="11"/>
      <c r="H110" s="45"/>
      <c r="I110" s="12"/>
      <c r="J110" s="12"/>
      <c r="K110" s="13"/>
    </row>
    <row r="111" spans="1:11" x14ac:dyDescent="0.45">
      <c r="A111" s="31"/>
      <c r="B111" s="6"/>
      <c r="C111" s="43"/>
      <c r="D111" s="7"/>
      <c r="E111" s="7"/>
      <c r="F111" s="8"/>
      <c r="G111" s="6"/>
      <c r="H111" s="43"/>
      <c r="I111" s="7"/>
      <c r="J111" s="7"/>
      <c r="K111" s="8"/>
    </row>
    <row r="112" spans="1:11" x14ac:dyDescent="0.45">
      <c r="A112" s="29"/>
    </row>
    <row r="113" spans="1:11" ht="18.600000000000001" thickBot="1" x14ac:dyDescent="0.5">
      <c r="A113" s="33"/>
      <c r="B113" s="11"/>
      <c r="C113" s="45"/>
      <c r="D113" s="12"/>
      <c r="E113" s="12"/>
      <c r="F113" s="13"/>
      <c r="G113" s="11"/>
      <c r="H113" s="45"/>
      <c r="I113" s="12"/>
      <c r="J113" s="12"/>
      <c r="K113" s="13"/>
    </row>
    <row r="114" spans="1:11" x14ac:dyDescent="0.45">
      <c r="A114" s="31"/>
      <c r="B114" s="6"/>
      <c r="C114" s="43"/>
      <c r="D114" s="7"/>
      <c r="E114" s="7"/>
      <c r="F114" s="8"/>
      <c r="G114" s="6"/>
      <c r="H114" s="43"/>
      <c r="I114" s="7"/>
      <c r="J114" s="7"/>
      <c r="K114" s="8"/>
    </row>
    <row r="115" spans="1:11" x14ac:dyDescent="0.45">
      <c r="A115" s="29"/>
    </row>
    <row r="116" spans="1:11" ht="18.600000000000001" thickBot="1" x14ac:dyDescent="0.5">
      <c r="A116" s="33"/>
      <c r="B116" s="11"/>
      <c r="C116" s="45"/>
      <c r="D116" s="12"/>
      <c r="E116" s="12"/>
      <c r="F116" s="13"/>
      <c r="G116" s="11"/>
      <c r="H116" s="45"/>
      <c r="I116" s="12"/>
      <c r="J116" s="12"/>
      <c r="K116" s="13"/>
    </row>
    <row r="117" spans="1:11" x14ac:dyDescent="0.45">
      <c r="A117" s="31"/>
      <c r="B117" s="6"/>
      <c r="C117" s="43"/>
      <c r="D117" s="7"/>
      <c r="E117" s="7"/>
      <c r="F117" s="8"/>
      <c r="G117" s="6"/>
      <c r="H117" s="43"/>
      <c r="I117" s="7"/>
      <c r="J117" s="7"/>
      <c r="K117" s="8"/>
    </row>
    <row r="118" spans="1:11" x14ac:dyDescent="0.45">
      <c r="A118" s="29"/>
    </row>
    <row r="119" spans="1:11" ht="18.600000000000001" thickBot="1" x14ac:dyDescent="0.5">
      <c r="A119" s="33"/>
      <c r="B119" s="11"/>
      <c r="C119" s="45"/>
      <c r="D119" s="12"/>
      <c r="E119" s="12"/>
      <c r="F119" s="13"/>
      <c r="G119" s="11"/>
      <c r="H119" s="45"/>
      <c r="I119" s="12"/>
      <c r="J119" s="12"/>
      <c r="K119" s="13"/>
    </row>
    <row r="120" spans="1:11" x14ac:dyDescent="0.45">
      <c r="A120" s="31"/>
      <c r="B120" s="6"/>
      <c r="C120" s="43"/>
      <c r="D120" s="7"/>
      <c r="E120" s="7"/>
      <c r="F120" s="8"/>
      <c r="G120" s="6"/>
      <c r="H120" s="43"/>
      <c r="I120" s="7"/>
      <c r="J120" s="7"/>
      <c r="K120" s="8"/>
    </row>
    <row r="121" spans="1:11" x14ac:dyDescent="0.45">
      <c r="A121" s="29"/>
    </row>
    <row r="122" spans="1:11" ht="18.600000000000001" thickBot="1" x14ac:dyDescent="0.5">
      <c r="A122" s="33"/>
      <c r="B122" s="11"/>
      <c r="C122" s="45"/>
      <c r="D122" s="12"/>
      <c r="E122" s="12"/>
      <c r="F122" s="13"/>
      <c r="G122" s="11"/>
      <c r="H122" s="45"/>
      <c r="I122" s="12"/>
      <c r="J122" s="12"/>
      <c r="K122" s="13"/>
    </row>
    <row r="123" spans="1:11" x14ac:dyDescent="0.45">
      <c r="A123" s="31"/>
      <c r="B123" s="6"/>
      <c r="C123" s="43"/>
      <c r="D123" s="7"/>
      <c r="E123" s="7"/>
      <c r="F123" s="8"/>
      <c r="G123" s="6"/>
      <c r="H123" s="43"/>
      <c r="I123" s="7"/>
      <c r="J123" s="7"/>
      <c r="K123" s="8"/>
    </row>
    <row r="124" spans="1:11" x14ac:dyDescent="0.45">
      <c r="A124" s="29"/>
    </row>
    <row r="125" spans="1:11" ht="18.600000000000001" thickBot="1" x14ac:dyDescent="0.5">
      <c r="A125" s="33"/>
      <c r="B125" s="11"/>
      <c r="C125" s="45"/>
      <c r="D125" s="12"/>
      <c r="E125" s="12"/>
      <c r="F125" s="13"/>
      <c r="G125" s="11"/>
      <c r="H125" s="45"/>
      <c r="I125" s="12"/>
      <c r="J125" s="12"/>
      <c r="K125" s="13"/>
    </row>
    <row r="126" spans="1:11" x14ac:dyDescent="0.45">
      <c r="A126" s="31"/>
      <c r="B126" s="6"/>
      <c r="C126" s="43"/>
      <c r="D126" s="7"/>
      <c r="E126" s="7"/>
      <c r="F126" s="8"/>
      <c r="G126" s="6"/>
      <c r="H126" s="43"/>
      <c r="I126" s="7"/>
      <c r="J126" s="7"/>
      <c r="K126" s="8"/>
    </row>
    <row r="127" spans="1:11" x14ac:dyDescent="0.45">
      <c r="A127" s="29"/>
    </row>
    <row r="128" spans="1:11" ht="18.600000000000001" thickBot="1" x14ac:dyDescent="0.5">
      <c r="A128" s="33"/>
      <c r="B128" s="11"/>
      <c r="C128" s="45"/>
      <c r="D128" s="12"/>
      <c r="E128" s="12"/>
      <c r="F128" s="13"/>
      <c r="G128" s="11"/>
      <c r="H128" s="45"/>
      <c r="I128" s="12"/>
      <c r="J128" s="12"/>
      <c r="K128" s="13"/>
    </row>
    <row r="129" spans="1:11" x14ac:dyDescent="0.45">
      <c r="A129" s="31"/>
      <c r="B129" s="6"/>
      <c r="C129" s="43"/>
      <c r="D129" s="7"/>
      <c r="E129" s="7"/>
      <c r="F129" s="8"/>
      <c r="G129" s="6"/>
      <c r="H129" s="43"/>
      <c r="I129" s="7"/>
      <c r="J129" s="7"/>
      <c r="K129" s="8"/>
    </row>
    <row r="130" spans="1:11" x14ac:dyDescent="0.45">
      <c r="A130" s="29"/>
    </row>
    <row r="131" spans="1:11" ht="18.600000000000001" thickBot="1" x14ac:dyDescent="0.5">
      <c r="A131" s="33"/>
      <c r="B131" s="11"/>
      <c r="C131" s="45"/>
      <c r="D131" s="12"/>
      <c r="E131" s="12"/>
      <c r="F131" s="13"/>
      <c r="G131" s="11"/>
      <c r="H131" s="45"/>
      <c r="I131" s="12"/>
      <c r="J131" s="12"/>
      <c r="K131" s="13"/>
    </row>
    <row r="132" spans="1:11" x14ac:dyDescent="0.45">
      <c r="A132" s="31"/>
      <c r="B132" s="6"/>
      <c r="C132" s="43"/>
      <c r="D132" s="7"/>
      <c r="E132" s="7"/>
      <c r="F132" s="8"/>
      <c r="G132" s="6"/>
      <c r="H132" s="43"/>
      <c r="I132" s="7"/>
      <c r="J132" s="7"/>
      <c r="K132" s="8"/>
    </row>
    <row r="133" spans="1:11" x14ac:dyDescent="0.45">
      <c r="A133" s="29"/>
    </row>
    <row r="134" spans="1:11" ht="18.600000000000001" thickBot="1" x14ac:dyDescent="0.5">
      <c r="A134" s="33"/>
      <c r="B134" s="11"/>
      <c r="C134" s="45"/>
      <c r="D134" s="12"/>
      <c r="E134" s="12"/>
      <c r="F134" s="13"/>
      <c r="G134" s="11"/>
      <c r="H134" s="45"/>
      <c r="I134" s="12"/>
      <c r="J134" s="12"/>
      <c r="K134" s="13"/>
    </row>
    <row r="135" spans="1:11" x14ac:dyDescent="0.45">
      <c r="A135" s="31"/>
      <c r="B135" s="6"/>
      <c r="C135" s="43"/>
      <c r="D135" s="7"/>
      <c r="E135" s="7"/>
      <c r="F135" s="8"/>
      <c r="G135" s="6"/>
      <c r="H135" s="43"/>
      <c r="I135" s="7"/>
      <c r="J135" s="7"/>
      <c r="K135" s="8"/>
    </row>
    <row r="136" spans="1:11" x14ac:dyDescent="0.45">
      <c r="A136" s="29"/>
    </row>
    <row r="137" spans="1:11" ht="18.600000000000001" thickBot="1" x14ac:dyDescent="0.5">
      <c r="A137" s="33"/>
      <c r="B137" s="11"/>
      <c r="C137" s="45"/>
      <c r="D137" s="12"/>
      <c r="E137" s="12"/>
      <c r="F137" s="13"/>
      <c r="G137" s="11"/>
      <c r="H137" s="45"/>
      <c r="I137" s="12"/>
      <c r="J137" s="12"/>
      <c r="K137" s="13"/>
    </row>
    <row r="138" spans="1:11" x14ac:dyDescent="0.45">
      <c r="A138" s="31"/>
      <c r="B138" s="6"/>
      <c r="C138" s="43"/>
      <c r="D138" s="7"/>
      <c r="E138" s="7"/>
      <c r="F138" s="8"/>
      <c r="G138" s="6"/>
      <c r="H138" s="43"/>
      <c r="I138" s="7"/>
      <c r="J138" s="7"/>
      <c r="K138" s="8"/>
    </row>
    <row r="139" spans="1:11" x14ac:dyDescent="0.45">
      <c r="A139" s="29"/>
    </row>
    <row r="140" spans="1:11" ht="18.600000000000001" thickBot="1" x14ac:dyDescent="0.5">
      <c r="A140" s="33"/>
      <c r="B140" s="11"/>
      <c r="C140" s="45"/>
      <c r="D140" s="12"/>
      <c r="E140" s="12"/>
      <c r="F140" s="13"/>
      <c r="G140" s="11"/>
      <c r="H140" s="45"/>
      <c r="I140" s="12"/>
      <c r="J140" s="12"/>
      <c r="K140" s="13"/>
    </row>
    <row r="141" spans="1:11" x14ac:dyDescent="0.45">
      <c r="A141" s="31"/>
      <c r="B141" s="6"/>
      <c r="C141" s="43"/>
      <c r="D141" s="7"/>
      <c r="E141" s="7"/>
      <c r="F141" s="8"/>
      <c r="G141" s="6"/>
      <c r="H141" s="43"/>
      <c r="I141" s="7"/>
      <c r="J141" s="7"/>
      <c r="K141" s="8"/>
    </row>
    <row r="142" spans="1:11" x14ac:dyDescent="0.45">
      <c r="A142" s="29"/>
    </row>
    <row r="143" spans="1:11" ht="18.600000000000001" thickBot="1" x14ac:dyDescent="0.5">
      <c r="A143" s="33"/>
      <c r="B143" s="11"/>
      <c r="C143" s="45"/>
      <c r="D143" s="12"/>
      <c r="E143" s="12"/>
      <c r="F143" s="13"/>
      <c r="G143" s="11"/>
      <c r="H143" s="45"/>
      <c r="I143" s="12"/>
      <c r="J143" s="12"/>
      <c r="K143" s="13"/>
    </row>
    <row r="144" spans="1:11" x14ac:dyDescent="0.45">
      <c r="A144" s="31"/>
      <c r="B144" s="6"/>
      <c r="C144" s="43"/>
      <c r="D144" s="7"/>
      <c r="E144" s="7"/>
      <c r="F144" s="8"/>
      <c r="G144" s="6"/>
      <c r="H144" s="43"/>
      <c r="I144" s="7"/>
      <c r="J144" s="7"/>
      <c r="K144" s="8"/>
    </row>
    <row r="145" spans="1:11" x14ac:dyDescent="0.45">
      <c r="A145" s="29"/>
    </row>
    <row r="146" spans="1:11" ht="18.600000000000001" thickBot="1" x14ac:dyDescent="0.5">
      <c r="A146" s="33"/>
      <c r="B146" s="11"/>
      <c r="C146" s="45"/>
      <c r="D146" s="12"/>
      <c r="E146" s="12"/>
      <c r="F146" s="13"/>
      <c r="G146" s="11"/>
      <c r="H146" s="45"/>
      <c r="I146" s="12"/>
      <c r="J146" s="12"/>
      <c r="K146" s="13"/>
    </row>
    <row r="147" spans="1:11" x14ac:dyDescent="0.45">
      <c r="A147" s="31"/>
      <c r="B147" s="6"/>
      <c r="C147" s="43"/>
      <c r="D147" s="7"/>
      <c r="E147" s="7"/>
      <c r="F147" s="8"/>
      <c r="G147" s="6"/>
      <c r="H147" s="43"/>
      <c r="I147" s="7"/>
      <c r="J147" s="7"/>
      <c r="K147" s="8"/>
    </row>
    <row r="148" spans="1:11" x14ac:dyDescent="0.45">
      <c r="A148" s="29"/>
    </row>
    <row r="149" spans="1:11" ht="18.600000000000001" thickBot="1" x14ac:dyDescent="0.5">
      <c r="A149" s="33"/>
      <c r="B149" s="11"/>
      <c r="C149" s="45"/>
      <c r="D149" s="12"/>
      <c r="E149" s="12"/>
      <c r="F149" s="13"/>
      <c r="G149" s="11"/>
      <c r="H149" s="45"/>
      <c r="I149" s="12"/>
      <c r="J149" s="12"/>
      <c r="K149" s="13"/>
    </row>
    <row r="150" spans="1:11" x14ac:dyDescent="0.45">
      <c r="A150" s="31"/>
      <c r="B150" s="6"/>
      <c r="C150" s="43"/>
      <c r="D150" s="7"/>
      <c r="E150" s="7"/>
      <c r="F150" s="8"/>
      <c r="G150" s="6"/>
      <c r="H150" s="43"/>
      <c r="I150" s="7"/>
      <c r="J150" s="7"/>
      <c r="K150" s="8"/>
    </row>
    <row r="151" spans="1:11" x14ac:dyDescent="0.45">
      <c r="A151" s="29"/>
    </row>
    <row r="152" spans="1:11" ht="18.600000000000001" thickBot="1" x14ac:dyDescent="0.5">
      <c r="A152" s="33"/>
      <c r="B152" s="11"/>
      <c r="C152" s="45"/>
      <c r="D152" s="12"/>
      <c r="E152" s="12"/>
      <c r="F152" s="13"/>
      <c r="G152" s="11"/>
      <c r="H152" s="45"/>
      <c r="I152" s="12"/>
      <c r="J152" s="12"/>
      <c r="K152" s="13"/>
    </row>
    <row r="153" spans="1:11" x14ac:dyDescent="0.45">
      <c r="A153" s="31"/>
      <c r="B153" s="6"/>
      <c r="C153" s="43"/>
      <c r="D153" s="7"/>
      <c r="E153" s="7"/>
      <c r="F153" s="8"/>
      <c r="G153" s="6"/>
      <c r="H153" s="43"/>
      <c r="I153" s="7"/>
      <c r="J153" s="7"/>
      <c r="K153" s="8"/>
    </row>
    <row r="154" spans="1:11" x14ac:dyDescent="0.45">
      <c r="A154" s="29"/>
    </row>
    <row r="155" spans="1:11" ht="18.600000000000001" thickBot="1" x14ac:dyDescent="0.5">
      <c r="A155" s="33"/>
      <c r="B155" s="11"/>
      <c r="C155" s="45"/>
      <c r="D155" s="12"/>
      <c r="E155" s="12"/>
      <c r="F155" s="13"/>
      <c r="G155" s="11"/>
      <c r="H155" s="45"/>
      <c r="I155" s="12"/>
      <c r="J155" s="12"/>
      <c r="K155" s="13"/>
    </row>
    <row r="156" spans="1:11" x14ac:dyDescent="0.45">
      <c r="A156" s="31"/>
      <c r="B156" s="6"/>
      <c r="C156" s="43"/>
      <c r="D156" s="7"/>
      <c r="E156" s="7"/>
      <c r="F156" s="8"/>
      <c r="G156" s="6"/>
      <c r="H156" s="43"/>
      <c r="I156" s="7"/>
      <c r="J156" s="7"/>
      <c r="K156" s="8"/>
    </row>
    <row r="157" spans="1:11" x14ac:dyDescent="0.45">
      <c r="A157" s="29"/>
    </row>
    <row r="158" spans="1:11" ht="18.600000000000001" thickBot="1" x14ac:dyDescent="0.5">
      <c r="A158" s="33"/>
      <c r="B158" s="11"/>
      <c r="C158" s="45"/>
      <c r="D158" s="12"/>
      <c r="E158" s="12"/>
      <c r="F158" s="13"/>
      <c r="G158" s="11"/>
      <c r="H158" s="45"/>
      <c r="I158" s="12"/>
      <c r="J158" s="12"/>
      <c r="K158" s="13"/>
    </row>
    <row r="159" spans="1:11" x14ac:dyDescent="0.45">
      <c r="A159" s="31"/>
      <c r="B159" s="6"/>
      <c r="C159" s="43"/>
      <c r="D159" s="7"/>
      <c r="E159" s="7"/>
      <c r="F159" s="8"/>
      <c r="G159" s="6"/>
      <c r="H159" s="43"/>
      <c r="I159" s="7"/>
      <c r="J159" s="7"/>
      <c r="K159" s="8"/>
    </row>
    <row r="160" spans="1:11" x14ac:dyDescent="0.45">
      <c r="A160" s="29"/>
    </row>
    <row r="161" spans="1:11" ht="18.600000000000001" thickBot="1" x14ac:dyDescent="0.5">
      <c r="A161" s="33"/>
      <c r="B161" s="11"/>
      <c r="C161" s="45"/>
      <c r="D161" s="12"/>
      <c r="E161" s="12"/>
      <c r="F161" s="13"/>
      <c r="G161" s="11"/>
      <c r="H161" s="45"/>
      <c r="I161" s="12"/>
      <c r="J161" s="12"/>
      <c r="K161" s="13"/>
    </row>
    <row r="162" spans="1:11" x14ac:dyDescent="0.45">
      <c r="A162" s="31"/>
      <c r="B162" s="6"/>
      <c r="C162" s="43"/>
      <c r="D162" s="7"/>
      <c r="E162" s="7"/>
      <c r="F162" s="8"/>
      <c r="G162" s="6"/>
      <c r="H162" s="43"/>
      <c r="I162" s="7"/>
      <c r="J162" s="7"/>
      <c r="K162" s="8"/>
    </row>
    <row r="163" spans="1:11" x14ac:dyDescent="0.45">
      <c r="A163" s="29"/>
    </row>
    <row r="164" spans="1:11" ht="18.600000000000001" thickBot="1" x14ac:dyDescent="0.5">
      <c r="A164" s="33"/>
      <c r="B164" s="11"/>
      <c r="C164" s="45"/>
      <c r="D164" s="12"/>
      <c r="E164" s="12"/>
      <c r="F164" s="13"/>
      <c r="G164" s="11"/>
      <c r="H164" s="45"/>
      <c r="I164" s="12"/>
      <c r="J164" s="12"/>
      <c r="K164" s="13"/>
    </row>
    <row r="165" spans="1:11" x14ac:dyDescent="0.45">
      <c r="A165" s="31"/>
      <c r="B165" s="6"/>
      <c r="C165" s="43"/>
      <c r="D165" s="7"/>
      <c r="E165" s="7"/>
      <c r="F165" s="8"/>
      <c r="G165" s="6"/>
      <c r="H165" s="43"/>
      <c r="I165" s="7"/>
      <c r="J165" s="7"/>
      <c r="K165" s="8"/>
    </row>
    <row r="166" spans="1:11" x14ac:dyDescent="0.45">
      <c r="A166" s="29"/>
    </row>
    <row r="167" spans="1:11" ht="18.600000000000001" thickBot="1" x14ac:dyDescent="0.5">
      <c r="A167" s="33"/>
      <c r="B167" s="11"/>
      <c r="C167" s="45"/>
      <c r="D167" s="12"/>
      <c r="E167" s="12"/>
      <c r="F167" s="13"/>
      <c r="G167" s="11"/>
      <c r="H167" s="45"/>
      <c r="I167" s="12"/>
      <c r="J167" s="12"/>
      <c r="K167" s="13"/>
    </row>
    <row r="168" spans="1:11" x14ac:dyDescent="0.45">
      <c r="A168" s="31"/>
      <c r="B168" s="6"/>
      <c r="C168" s="43"/>
      <c r="D168" s="7"/>
      <c r="E168" s="7"/>
      <c r="F168" s="8"/>
      <c r="G168" s="6"/>
      <c r="H168" s="43"/>
      <c r="I168" s="7"/>
      <c r="J168" s="7"/>
      <c r="K168" s="8"/>
    </row>
    <row r="169" spans="1:11" x14ac:dyDescent="0.45">
      <c r="A169" s="29"/>
    </row>
    <row r="170" spans="1:11" ht="18.600000000000001" thickBot="1" x14ac:dyDescent="0.5">
      <c r="A170" s="33"/>
      <c r="B170" s="11"/>
      <c r="C170" s="45"/>
      <c r="D170" s="12"/>
      <c r="E170" s="12"/>
      <c r="F170" s="13"/>
      <c r="G170" s="11"/>
      <c r="H170" s="45"/>
      <c r="I170" s="12"/>
      <c r="J170" s="12"/>
      <c r="K170" s="13"/>
    </row>
    <row r="171" spans="1:11" x14ac:dyDescent="0.45">
      <c r="A171" s="31"/>
      <c r="B171" s="6"/>
      <c r="C171" s="43"/>
      <c r="D171" s="7"/>
      <c r="E171" s="7"/>
      <c r="F171" s="8"/>
      <c r="G171" s="6"/>
      <c r="H171" s="43"/>
      <c r="I171" s="7"/>
      <c r="J171" s="7"/>
      <c r="K171" s="8"/>
    </row>
    <row r="172" spans="1:11" x14ac:dyDescent="0.45">
      <c r="A172" s="29"/>
    </row>
    <row r="173" spans="1:11" ht="18.600000000000001" thickBot="1" x14ac:dyDescent="0.5">
      <c r="A173" s="33"/>
      <c r="B173" s="11"/>
      <c r="C173" s="45"/>
      <c r="D173" s="12"/>
      <c r="E173" s="12"/>
      <c r="F173" s="13"/>
      <c r="G173" s="11"/>
      <c r="H173" s="45"/>
      <c r="I173" s="12"/>
      <c r="J173" s="12"/>
      <c r="K173" s="13"/>
    </row>
    <row r="174" spans="1:11" x14ac:dyDescent="0.45">
      <c r="A174" s="31"/>
      <c r="B174" s="6"/>
      <c r="C174" s="43"/>
      <c r="D174" s="7"/>
      <c r="E174" s="7"/>
      <c r="F174" s="8"/>
      <c r="G174" s="6"/>
      <c r="H174" s="43"/>
      <c r="I174" s="7"/>
      <c r="J174" s="7"/>
      <c r="K174" s="8"/>
    </row>
    <row r="175" spans="1:11" x14ac:dyDescent="0.45">
      <c r="A175" s="29"/>
    </row>
    <row r="176" spans="1:11" ht="18.600000000000001" thickBot="1" x14ac:dyDescent="0.5">
      <c r="A176" s="33"/>
      <c r="B176" s="11"/>
      <c r="C176" s="45"/>
      <c r="D176" s="12"/>
      <c r="E176" s="12"/>
      <c r="F176" s="13"/>
      <c r="G176" s="11"/>
      <c r="H176" s="45"/>
      <c r="I176" s="12"/>
      <c r="J176" s="12"/>
      <c r="K176" s="13"/>
    </row>
    <row r="177" spans="1:11" x14ac:dyDescent="0.45">
      <c r="A177" s="31"/>
      <c r="B177" s="6"/>
      <c r="C177" s="43"/>
      <c r="D177" s="7"/>
      <c r="E177" s="7"/>
      <c r="F177" s="8"/>
      <c r="G177" s="6"/>
      <c r="H177" s="43"/>
      <c r="I177" s="7"/>
      <c r="J177" s="7"/>
      <c r="K177" s="8"/>
    </row>
    <row r="178" spans="1:11" x14ac:dyDescent="0.45">
      <c r="A178" s="29"/>
    </row>
    <row r="179" spans="1:11" ht="18.600000000000001" thickBot="1" x14ac:dyDescent="0.5">
      <c r="A179" s="33"/>
      <c r="B179" s="11"/>
      <c r="C179" s="45"/>
      <c r="D179" s="12"/>
      <c r="E179" s="12"/>
      <c r="F179" s="13"/>
      <c r="G179" s="11"/>
      <c r="H179" s="45"/>
      <c r="I179" s="12"/>
      <c r="J179" s="12"/>
      <c r="K179" s="13"/>
    </row>
    <row r="180" spans="1:11" x14ac:dyDescent="0.45">
      <c r="A180" s="31"/>
      <c r="B180" s="6"/>
      <c r="C180" s="43"/>
      <c r="D180" s="7"/>
      <c r="E180" s="7"/>
      <c r="F180" s="8"/>
      <c r="G180" s="6"/>
      <c r="H180" s="43"/>
      <c r="I180" s="7"/>
      <c r="J180" s="7"/>
      <c r="K180" s="8"/>
    </row>
    <row r="181" spans="1:11" x14ac:dyDescent="0.45">
      <c r="A181" s="29"/>
    </row>
    <row r="182" spans="1:11" ht="18.600000000000001" thickBot="1" x14ac:dyDescent="0.5">
      <c r="A182" s="33"/>
      <c r="B182" s="11"/>
      <c r="C182" s="45"/>
      <c r="D182" s="12"/>
      <c r="E182" s="12"/>
      <c r="F182" s="13"/>
      <c r="G182" s="11"/>
      <c r="H182" s="45"/>
      <c r="I182" s="12"/>
      <c r="J182" s="12"/>
      <c r="K182" s="13"/>
    </row>
    <row r="183" spans="1:11" x14ac:dyDescent="0.45">
      <c r="A183" s="31"/>
      <c r="B183" s="6"/>
      <c r="C183" s="43"/>
      <c r="D183" s="7"/>
      <c r="E183" s="7"/>
      <c r="F183" s="8"/>
      <c r="G183" s="6"/>
      <c r="H183" s="43"/>
      <c r="I183" s="7"/>
      <c r="J183" s="7"/>
      <c r="K183" s="8"/>
    </row>
    <row r="184" spans="1:11" x14ac:dyDescent="0.45">
      <c r="A184" s="29"/>
    </row>
    <row r="185" spans="1:11" ht="18.600000000000001" thickBot="1" x14ac:dyDescent="0.5">
      <c r="A185" s="33"/>
      <c r="B185" s="11"/>
      <c r="C185" s="45"/>
      <c r="D185" s="12"/>
      <c r="E185" s="12"/>
      <c r="F185" s="13"/>
      <c r="G185" s="11"/>
      <c r="H185" s="45"/>
      <c r="I185" s="12"/>
      <c r="J185" s="12"/>
      <c r="K185" s="13"/>
    </row>
    <row r="186" spans="1:11" x14ac:dyDescent="0.45">
      <c r="A186" s="31"/>
      <c r="B186" s="6"/>
      <c r="C186" s="43"/>
      <c r="D186" s="7"/>
      <c r="E186" s="7"/>
      <c r="F186" s="8"/>
      <c r="G186" s="6"/>
      <c r="H186" s="43"/>
      <c r="I186" s="7"/>
      <c r="J186" s="7"/>
      <c r="K186" s="8"/>
    </row>
    <row r="187" spans="1:11" x14ac:dyDescent="0.45">
      <c r="A187" s="29"/>
    </row>
    <row r="188" spans="1:11" ht="18.600000000000001" thickBot="1" x14ac:dyDescent="0.5">
      <c r="A188" s="33"/>
      <c r="B188" s="11"/>
      <c r="C188" s="45"/>
      <c r="D188" s="12"/>
      <c r="E188" s="12"/>
      <c r="F188" s="13"/>
      <c r="G188" s="11"/>
      <c r="H188" s="45"/>
      <c r="I188" s="12"/>
      <c r="J188" s="12"/>
      <c r="K188" s="13"/>
    </row>
    <row r="189" spans="1:11" x14ac:dyDescent="0.45">
      <c r="A189" s="31"/>
      <c r="B189" s="6"/>
      <c r="C189" s="43"/>
      <c r="D189" s="7"/>
      <c r="E189" s="7"/>
      <c r="F189" s="8"/>
      <c r="G189" s="6"/>
      <c r="H189" s="43"/>
      <c r="I189" s="7"/>
      <c r="J189" s="7"/>
      <c r="K189" s="8"/>
    </row>
    <row r="190" spans="1:11" x14ac:dyDescent="0.45">
      <c r="A190" s="29"/>
    </row>
    <row r="191" spans="1:11" ht="18.600000000000001" thickBot="1" x14ac:dyDescent="0.5">
      <c r="A191" s="33"/>
      <c r="B191" s="11"/>
      <c r="C191" s="45"/>
      <c r="D191" s="12"/>
      <c r="E191" s="12"/>
      <c r="F191" s="13"/>
      <c r="G191" s="11"/>
      <c r="H191" s="45"/>
      <c r="I191" s="12"/>
      <c r="J191" s="12"/>
      <c r="K191" s="13"/>
    </row>
    <row r="192" spans="1:11" x14ac:dyDescent="0.45">
      <c r="A192" s="31"/>
      <c r="B192" s="6"/>
      <c r="C192" s="43"/>
      <c r="D192" s="7"/>
      <c r="E192" s="7"/>
      <c r="F192" s="8"/>
      <c r="G192" s="6"/>
      <c r="H192" s="43"/>
      <c r="I192" s="7"/>
      <c r="J192" s="7"/>
      <c r="K192" s="8"/>
    </row>
    <row r="193" spans="1:11" x14ac:dyDescent="0.45">
      <c r="A193" s="29"/>
    </row>
    <row r="194" spans="1:11" ht="18.600000000000001" thickBot="1" x14ac:dyDescent="0.5">
      <c r="A194" s="33"/>
      <c r="B194" s="11"/>
      <c r="C194" s="45"/>
      <c r="D194" s="12"/>
      <c r="E194" s="12"/>
      <c r="F194" s="13"/>
      <c r="G194" s="11"/>
      <c r="H194" s="45"/>
      <c r="I194" s="12"/>
      <c r="J194" s="12"/>
      <c r="K194" s="13"/>
    </row>
    <row r="195" spans="1:11" x14ac:dyDescent="0.45">
      <c r="A195" s="31"/>
      <c r="B195" s="6"/>
      <c r="C195" s="43"/>
      <c r="D195" s="7"/>
      <c r="E195" s="7"/>
      <c r="F195" s="8"/>
      <c r="G195" s="6"/>
      <c r="H195" s="43"/>
      <c r="I195" s="7"/>
      <c r="J195" s="7"/>
      <c r="K195" s="8"/>
    </row>
    <row r="196" spans="1:11" x14ac:dyDescent="0.45">
      <c r="A196" s="29"/>
    </row>
    <row r="197" spans="1:11" ht="18.600000000000001" thickBot="1" x14ac:dyDescent="0.5">
      <c r="A197" s="33"/>
      <c r="B197" s="11"/>
      <c r="C197" s="45"/>
      <c r="D197" s="12"/>
      <c r="E197" s="12"/>
      <c r="F197" s="13"/>
      <c r="G197" s="11"/>
      <c r="H197" s="45"/>
      <c r="I197" s="12"/>
      <c r="J197" s="12"/>
      <c r="K197" s="13"/>
    </row>
    <row r="198" spans="1:11" x14ac:dyDescent="0.45">
      <c r="A198" s="31"/>
      <c r="B198" s="6"/>
      <c r="C198" s="43"/>
      <c r="D198" s="7"/>
      <c r="E198" s="7"/>
      <c r="F198" s="8"/>
      <c r="G198" s="6"/>
      <c r="H198" s="43"/>
      <c r="I198" s="7"/>
      <c r="J198" s="7"/>
      <c r="K198" s="8"/>
    </row>
    <row r="199" spans="1:11" x14ac:dyDescent="0.45">
      <c r="A199" s="29"/>
    </row>
    <row r="200" spans="1:11" ht="18.600000000000001" thickBot="1" x14ac:dyDescent="0.5">
      <c r="A200" s="33"/>
      <c r="B200" s="11"/>
      <c r="C200" s="45"/>
      <c r="D200" s="12"/>
      <c r="E200" s="12"/>
      <c r="F200" s="13"/>
      <c r="G200" s="11"/>
      <c r="H200" s="45"/>
      <c r="I200" s="12"/>
      <c r="J200" s="12"/>
      <c r="K200" s="13"/>
    </row>
    <row r="201" spans="1:11" x14ac:dyDescent="0.45">
      <c r="A201" s="31"/>
      <c r="B201" s="6"/>
      <c r="C201" s="43"/>
      <c r="D201" s="7"/>
      <c r="E201" s="7"/>
      <c r="F201" s="8"/>
      <c r="G201" s="6"/>
      <c r="H201" s="43"/>
      <c r="I201" s="7"/>
      <c r="J201" s="7"/>
      <c r="K201" s="8"/>
    </row>
    <row r="202" spans="1:11" x14ac:dyDescent="0.45">
      <c r="A202" s="29"/>
    </row>
    <row r="203" spans="1:11" ht="18.600000000000001" thickBot="1" x14ac:dyDescent="0.5">
      <c r="A203" s="33"/>
      <c r="B203" s="11"/>
      <c r="C203" s="45"/>
      <c r="D203" s="12"/>
      <c r="E203" s="12"/>
      <c r="F203" s="13"/>
      <c r="G203" s="11"/>
      <c r="H203" s="45"/>
      <c r="I203" s="12"/>
      <c r="J203" s="12"/>
      <c r="K203" s="13"/>
    </row>
    <row r="204" spans="1:11" x14ac:dyDescent="0.45">
      <c r="A204" s="31"/>
      <c r="B204" s="6"/>
      <c r="C204" s="43"/>
      <c r="D204" s="7"/>
      <c r="E204" s="7"/>
      <c r="F204" s="8"/>
      <c r="G204" s="6"/>
      <c r="H204" s="43"/>
      <c r="I204" s="7"/>
      <c r="J204" s="7"/>
      <c r="K204" s="8"/>
    </row>
    <row r="205" spans="1:11" x14ac:dyDescent="0.45">
      <c r="A205" s="29"/>
    </row>
    <row r="206" spans="1:11" ht="18.600000000000001" thickBot="1" x14ac:dyDescent="0.5">
      <c r="A206" s="33"/>
      <c r="B206" s="11"/>
      <c r="C206" s="45"/>
      <c r="D206" s="12"/>
      <c r="E206" s="12"/>
      <c r="F206" s="13"/>
      <c r="G206" s="11"/>
      <c r="H206" s="45"/>
      <c r="I206" s="12"/>
      <c r="J206" s="12"/>
      <c r="K206" s="13"/>
    </row>
    <row r="207" spans="1:11" x14ac:dyDescent="0.45">
      <c r="A207" s="31"/>
      <c r="B207" s="6"/>
      <c r="C207" s="43"/>
      <c r="D207" s="7"/>
      <c r="E207" s="7"/>
      <c r="F207" s="8"/>
      <c r="G207" s="6"/>
      <c r="H207" s="43"/>
      <c r="I207" s="7"/>
      <c r="J207" s="7"/>
      <c r="K207" s="8"/>
    </row>
    <row r="208" spans="1:11" x14ac:dyDescent="0.45">
      <c r="A208" s="29"/>
    </row>
    <row r="209" spans="1:11" ht="18.600000000000001" thickBot="1" x14ac:dyDescent="0.5">
      <c r="A209" s="33"/>
      <c r="B209" s="11"/>
      <c r="C209" s="45"/>
      <c r="D209" s="12"/>
      <c r="E209" s="12"/>
      <c r="F209" s="13"/>
      <c r="G209" s="11"/>
      <c r="H209" s="45"/>
      <c r="I209" s="12"/>
      <c r="J209" s="12"/>
      <c r="K209" s="13"/>
    </row>
    <row r="210" spans="1:11" x14ac:dyDescent="0.45">
      <c r="A210" s="31"/>
      <c r="B210" s="6"/>
      <c r="C210" s="43"/>
      <c r="D210" s="7"/>
      <c r="E210" s="7"/>
      <c r="F210" s="8"/>
      <c r="G210" s="6"/>
      <c r="H210" s="43"/>
      <c r="I210" s="7"/>
      <c r="J210" s="7"/>
      <c r="K210" s="8"/>
    </row>
    <row r="211" spans="1:11" x14ac:dyDescent="0.45">
      <c r="A211" s="29"/>
    </row>
    <row r="212" spans="1:11" ht="18.600000000000001" thickBot="1" x14ac:dyDescent="0.5">
      <c r="A212" s="33"/>
      <c r="B212" s="11"/>
      <c r="C212" s="45"/>
      <c r="D212" s="12"/>
      <c r="E212" s="12"/>
      <c r="F212" s="13"/>
      <c r="G212" s="11"/>
      <c r="H212" s="45"/>
      <c r="I212" s="12"/>
      <c r="J212" s="12"/>
      <c r="K212" s="13"/>
    </row>
    <row r="213" spans="1:11" x14ac:dyDescent="0.45">
      <c r="A213" s="31"/>
      <c r="B213" s="6"/>
      <c r="C213" s="43"/>
      <c r="D213" s="7"/>
      <c r="E213" s="7"/>
      <c r="F213" s="8"/>
      <c r="G213" s="6"/>
      <c r="H213" s="43"/>
      <c r="I213" s="7"/>
      <c r="J213" s="7"/>
      <c r="K213" s="8"/>
    </row>
    <row r="214" spans="1:11" x14ac:dyDescent="0.45">
      <c r="A214" s="29"/>
    </row>
    <row r="215" spans="1:11" ht="18.600000000000001" thickBot="1" x14ac:dyDescent="0.5">
      <c r="A215" s="33"/>
      <c r="B215" s="11"/>
      <c r="C215" s="45"/>
      <c r="D215" s="12"/>
      <c r="E215" s="12"/>
      <c r="F215" s="13"/>
      <c r="G215" s="11"/>
      <c r="H215" s="45"/>
      <c r="I215" s="12"/>
      <c r="J215" s="12"/>
      <c r="K215" s="13"/>
    </row>
    <row r="216" spans="1:11" x14ac:dyDescent="0.45">
      <c r="A216" s="31"/>
      <c r="B216" s="6"/>
      <c r="C216" s="43"/>
      <c r="D216" s="7"/>
      <c r="E216" s="7"/>
      <c r="F216" s="8"/>
      <c r="G216" s="6"/>
      <c r="H216" s="43"/>
      <c r="I216" s="7"/>
      <c r="J216" s="7"/>
      <c r="K216" s="8"/>
    </row>
    <row r="217" spans="1:11" x14ac:dyDescent="0.45">
      <c r="A217" s="29"/>
    </row>
    <row r="218" spans="1:11" ht="18.600000000000001" thickBot="1" x14ac:dyDescent="0.5">
      <c r="A218" s="33"/>
      <c r="B218" s="11"/>
      <c r="C218" s="45"/>
      <c r="D218" s="12"/>
      <c r="E218" s="12"/>
      <c r="F218" s="13"/>
      <c r="G218" s="11"/>
      <c r="H218" s="45"/>
      <c r="I218" s="12"/>
      <c r="J218" s="12"/>
      <c r="K218" s="13"/>
    </row>
    <row r="219" spans="1:11" x14ac:dyDescent="0.45">
      <c r="A219" s="31"/>
      <c r="B219" s="6"/>
      <c r="C219" s="43"/>
      <c r="D219" s="7"/>
      <c r="E219" s="7"/>
      <c r="F219" s="8"/>
      <c r="G219" s="6"/>
      <c r="H219" s="43"/>
      <c r="I219" s="7"/>
      <c r="J219" s="7"/>
      <c r="K219" s="8"/>
    </row>
    <row r="220" spans="1:11" x14ac:dyDescent="0.45">
      <c r="A220" s="29"/>
    </row>
    <row r="221" spans="1:11" ht="18.600000000000001" thickBot="1" x14ac:dyDescent="0.5">
      <c r="A221" s="33"/>
      <c r="B221" s="11"/>
      <c r="C221" s="45"/>
      <c r="D221" s="12"/>
      <c r="E221" s="12"/>
      <c r="F221" s="13"/>
      <c r="G221" s="11"/>
      <c r="H221" s="45"/>
      <c r="I221" s="12"/>
      <c r="J221" s="12"/>
      <c r="K221" s="13"/>
    </row>
    <row r="222" spans="1:11" x14ac:dyDescent="0.45">
      <c r="A222" s="31"/>
      <c r="B222" s="6"/>
      <c r="C222" s="43"/>
      <c r="D222" s="7"/>
      <c r="E222" s="7"/>
      <c r="F222" s="8"/>
      <c r="G222" s="6"/>
      <c r="H222" s="43"/>
      <c r="I222" s="7"/>
      <c r="J222" s="7"/>
      <c r="K222" s="8"/>
    </row>
    <row r="223" spans="1:11" x14ac:dyDescent="0.45">
      <c r="A223" s="29"/>
    </row>
    <row r="224" spans="1:11" ht="18.600000000000001" thickBot="1" x14ac:dyDescent="0.5">
      <c r="A224" s="33"/>
      <c r="B224" s="11"/>
      <c r="C224" s="45"/>
      <c r="D224" s="12"/>
      <c r="E224" s="12"/>
      <c r="F224" s="13"/>
      <c r="G224" s="11"/>
      <c r="H224" s="45"/>
      <c r="I224" s="12"/>
      <c r="J224" s="12"/>
      <c r="K224" s="13"/>
    </row>
    <row r="225" spans="1:11" x14ac:dyDescent="0.45">
      <c r="A225" s="31"/>
      <c r="B225" s="6"/>
      <c r="C225" s="43"/>
      <c r="D225" s="7"/>
      <c r="E225" s="7"/>
      <c r="F225" s="8"/>
      <c r="G225" s="6"/>
      <c r="H225" s="43"/>
      <c r="I225" s="7"/>
      <c r="J225" s="7"/>
      <c r="K225" s="8"/>
    </row>
    <row r="226" spans="1:11" x14ac:dyDescent="0.45">
      <c r="A226" s="29"/>
    </row>
    <row r="227" spans="1:11" ht="18.600000000000001" thickBot="1" x14ac:dyDescent="0.5">
      <c r="A227" s="33"/>
      <c r="B227" s="11"/>
      <c r="C227" s="45"/>
      <c r="D227" s="12"/>
      <c r="E227" s="12"/>
      <c r="F227" s="13"/>
      <c r="G227" s="11"/>
      <c r="H227" s="45"/>
      <c r="I227" s="12"/>
      <c r="J227" s="12"/>
      <c r="K227" s="13"/>
    </row>
    <row r="228" spans="1:11" x14ac:dyDescent="0.45">
      <c r="A228" s="31"/>
      <c r="B228" s="6"/>
      <c r="C228" s="43"/>
      <c r="D228" s="7"/>
      <c r="E228" s="7"/>
      <c r="F228" s="8"/>
      <c r="G228" s="6"/>
      <c r="H228" s="43"/>
      <c r="I228" s="7"/>
      <c r="J228" s="7"/>
      <c r="K228" s="8"/>
    </row>
    <row r="229" spans="1:11" x14ac:dyDescent="0.45">
      <c r="A229" s="29"/>
    </row>
    <row r="230" spans="1:11" ht="18.600000000000001" thickBot="1" x14ac:dyDescent="0.5">
      <c r="A230" s="33"/>
      <c r="B230" s="11"/>
      <c r="C230" s="45"/>
      <c r="D230" s="12"/>
      <c r="E230" s="12"/>
      <c r="F230" s="13"/>
      <c r="G230" s="11"/>
      <c r="H230" s="45"/>
      <c r="I230" s="12"/>
      <c r="J230" s="12"/>
      <c r="K230" s="13"/>
    </row>
    <row r="231" spans="1:11" x14ac:dyDescent="0.45">
      <c r="A231" s="31"/>
      <c r="B231" s="6"/>
      <c r="C231" s="43"/>
      <c r="D231" s="7"/>
      <c r="E231" s="7"/>
      <c r="F231" s="8"/>
      <c r="G231" s="6"/>
      <c r="H231" s="43"/>
      <c r="I231" s="7"/>
      <c r="J231" s="7"/>
      <c r="K231" s="8"/>
    </row>
    <row r="232" spans="1:11" x14ac:dyDescent="0.45">
      <c r="A232" s="29"/>
    </row>
    <row r="233" spans="1:11" ht="18.600000000000001" thickBot="1" x14ac:dyDescent="0.5">
      <c r="A233" s="33"/>
      <c r="B233" s="11"/>
      <c r="C233" s="45"/>
      <c r="D233" s="12"/>
      <c r="E233" s="12"/>
      <c r="F233" s="13"/>
      <c r="G233" s="11"/>
      <c r="H233" s="45"/>
      <c r="I233" s="12"/>
      <c r="J233" s="12"/>
      <c r="K233" s="13"/>
    </row>
    <row r="234" spans="1:11" x14ac:dyDescent="0.45">
      <c r="A234" s="31"/>
      <c r="B234" s="6"/>
      <c r="C234" s="43"/>
      <c r="D234" s="7"/>
      <c r="E234" s="7"/>
      <c r="F234" s="8"/>
      <c r="G234" s="6"/>
      <c r="H234" s="43"/>
      <c r="I234" s="7"/>
      <c r="J234" s="7"/>
      <c r="K234" s="8"/>
    </row>
    <row r="235" spans="1:11" x14ac:dyDescent="0.45">
      <c r="A235" s="29"/>
    </row>
    <row r="236" spans="1:11" ht="18.600000000000001" thickBot="1" x14ac:dyDescent="0.5">
      <c r="A236" s="33"/>
      <c r="B236" s="11"/>
      <c r="C236" s="45"/>
      <c r="D236" s="12"/>
      <c r="E236" s="12"/>
      <c r="F236" s="13"/>
      <c r="G236" s="11"/>
      <c r="H236" s="45"/>
      <c r="I236" s="12"/>
      <c r="J236" s="12"/>
      <c r="K236" s="13"/>
    </row>
    <row r="237" spans="1:11" x14ac:dyDescent="0.45">
      <c r="A237" s="31"/>
      <c r="B237" s="6"/>
      <c r="C237" s="43"/>
      <c r="D237" s="7"/>
      <c r="E237" s="7"/>
      <c r="F237" s="8"/>
      <c r="G237" s="6"/>
      <c r="H237" s="43"/>
      <c r="I237" s="7"/>
      <c r="J237" s="7"/>
      <c r="K237" s="8"/>
    </row>
    <row r="238" spans="1:11" x14ac:dyDescent="0.45">
      <c r="A238" s="29"/>
    </row>
    <row r="239" spans="1:11" x14ac:dyDescent="0.45">
      <c r="A239" s="30"/>
      <c r="B239" s="18"/>
      <c r="C239" s="22"/>
      <c r="D239" s="17"/>
      <c r="E239" s="17"/>
      <c r="F239" s="19"/>
      <c r="G239" s="18"/>
      <c r="H239" s="22"/>
      <c r="I239" s="17"/>
      <c r="J239" s="17"/>
      <c r="K239" s="19"/>
    </row>
    <row r="240" spans="1:11" ht="18.600000000000001" thickBot="1" x14ac:dyDescent="0.5">
      <c r="A240" s="33"/>
      <c r="B240" s="11"/>
      <c r="C240" s="45"/>
      <c r="D240" s="12"/>
      <c r="E240" s="12"/>
      <c r="F240" s="13"/>
      <c r="G240" s="11"/>
      <c r="H240" s="45"/>
      <c r="I240" s="12"/>
      <c r="J240" s="12"/>
      <c r="K240" s="13"/>
    </row>
    <row r="241" spans="1:11" x14ac:dyDescent="0.45">
      <c r="A241" s="31"/>
      <c r="B241" s="6"/>
      <c r="C241" s="43"/>
      <c r="D241" s="7"/>
      <c r="E241" s="7"/>
      <c r="F241" s="8"/>
      <c r="G241" s="6"/>
      <c r="H241" s="43"/>
      <c r="I241" s="7"/>
      <c r="J241" s="7"/>
      <c r="K241" s="8"/>
    </row>
    <row r="242" spans="1:11" x14ac:dyDescent="0.45">
      <c r="A242" s="29"/>
    </row>
    <row r="243" spans="1:11" ht="18.600000000000001" thickBot="1" x14ac:dyDescent="0.5">
      <c r="A243" s="33"/>
      <c r="B243" s="11"/>
      <c r="C243" s="45"/>
      <c r="D243" s="12"/>
      <c r="E243" s="12"/>
      <c r="F243" s="13"/>
      <c r="G243" s="11"/>
      <c r="H243" s="45"/>
      <c r="I243" s="12"/>
      <c r="J243" s="12"/>
      <c r="K243" s="13"/>
    </row>
    <row r="244" spans="1:11" x14ac:dyDescent="0.45">
      <c r="A244" s="31"/>
      <c r="B244" s="6"/>
      <c r="C244" s="43"/>
      <c r="D244" s="7"/>
      <c r="E244" s="7"/>
      <c r="F244" s="8"/>
      <c r="G244" s="6"/>
      <c r="H244" s="43"/>
      <c r="I244" s="7"/>
      <c r="J244" s="7"/>
      <c r="K244" s="8"/>
    </row>
    <row r="245" spans="1:11" x14ac:dyDescent="0.45">
      <c r="A245" s="29"/>
    </row>
    <row r="246" spans="1:11" ht="18.600000000000001" thickBot="1" x14ac:dyDescent="0.5">
      <c r="A246" s="33"/>
      <c r="B246" s="11"/>
      <c r="C246" s="45"/>
      <c r="D246" s="12"/>
      <c r="E246" s="12"/>
      <c r="F246" s="13"/>
      <c r="G246" s="11"/>
      <c r="H246" s="45"/>
      <c r="I246" s="12"/>
      <c r="J246" s="12"/>
      <c r="K246" s="13"/>
    </row>
    <row r="247" spans="1:11" x14ac:dyDescent="0.45">
      <c r="A247" s="31"/>
      <c r="B247" s="6"/>
      <c r="C247" s="43"/>
      <c r="D247" s="7"/>
      <c r="E247" s="7"/>
      <c r="F247" s="8"/>
      <c r="G247" s="6"/>
      <c r="H247" s="43"/>
      <c r="I247" s="7"/>
      <c r="J247" s="7"/>
      <c r="K247" s="8"/>
    </row>
    <row r="248" spans="1:11" x14ac:dyDescent="0.45">
      <c r="A248" s="29"/>
    </row>
    <row r="249" spans="1:11" ht="18.600000000000001" thickBot="1" x14ac:dyDescent="0.5">
      <c r="A249" s="33"/>
      <c r="B249" s="11"/>
      <c r="C249" s="45"/>
      <c r="D249" s="12"/>
      <c r="E249" s="12"/>
      <c r="F249" s="13"/>
      <c r="G249" s="11"/>
      <c r="H249" s="45"/>
      <c r="I249" s="12"/>
      <c r="J249" s="12"/>
      <c r="K249" s="13"/>
    </row>
    <row r="250" spans="1:11" x14ac:dyDescent="0.45">
      <c r="A250" s="31"/>
      <c r="B250" s="6"/>
      <c r="C250" s="43"/>
      <c r="D250" s="7"/>
      <c r="E250" s="7"/>
      <c r="F250" s="8"/>
      <c r="G250" s="6"/>
      <c r="H250" s="43"/>
      <c r="I250" s="7"/>
      <c r="J250" s="7"/>
      <c r="K250" s="8"/>
    </row>
    <row r="251" spans="1:11" x14ac:dyDescent="0.45">
      <c r="A251" s="29"/>
    </row>
    <row r="252" spans="1:11" ht="18.600000000000001" thickBot="1" x14ac:dyDescent="0.5">
      <c r="A252" s="33"/>
      <c r="B252" s="11"/>
      <c r="C252" s="45"/>
      <c r="D252" s="12"/>
      <c r="E252" s="12"/>
      <c r="F252" s="13"/>
      <c r="G252" s="11"/>
      <c r="H252" s="45"/>
      <c r="I252" s="12"/>
      <c r="J252" s="12"/>
      <c r="K252" s="13"/>
    </row>
    <row r="253" spans="1:11" x14ac:dyDescent="0.45">
      <c r="A253" s="31"/>
      <c r="B253" s="6"/>
      <c r="C253" s="43"/>
      <c r="D253" s="7"/>
      <c r="E253" s="7"/>
      <c r="F253" s="8"/>
      <c r="G253" s="6"/>
      <c r="H253" s="43"/>
      <c r="I253" s="7"/>
      <c r="J253" s="7"/>
      <c r="K253" s="8"/>
    </row>
    <row r="254" spans="1:11" x14ac:dyDescent="0.45">
      <c r="A254" s="29"/>
    </row>
    <row r="255" spans="1:11" ht="18.600000000000001" thickBot="1" x14ac:dyDescent="0.5">
      <c r="A255" s="33"/>
      <c r="B255" s="11"/>
      <c r="C255" s="45"/>
      <c r="D255" s="12"/>
      <c r="E255" s="12"/>
      <c r="F255" s="13"/>
      <c r="G255" s="11"/>
      <c r="H255" s="45"/>
      <c r="I255" s="12"/>
      <c r="J255" s="12"/>
      <c r="K255" s="13"/>
    </row>
    <row r="256" spans="1:11" x14ac:dyDescent="0.45">
      <c r="A256" s="31"/>
      <c r="B256" s="6"/>
      <c r="C256" s="43"/>
      <c r="D256" s="7"/>
      <c r="E256" s="7"/>
      <c r="F256" s="8"/>
      <c r="G256" s="6"/>
      <c r="H256" s="43"/>
      <c r="I256" s="7"/>
      <c r="J256" s="7"/>
      <c r="K256" s="8"/>
    </row>
    <row r="257" spans="1:11" x14ac:dyDescent="0.45">
      <c r="A257" s="29"/>
    </row>
    <row r="258" spans="1:11" ht="18.600000000000001" thickBot="1" x14ac:dyDescent="0.5">
      <c r="A258" s="33"/>
      <c r="B258" s="11"/>
      <c r="C258" s="45"/>
      <c r="D258" s="12"/>
      <c r="E258" s="12"/>
      <c r="F258" s="13"/>
      <c r="G258" s="11"/>
      <c r="H258" s="45"/>
      <c r="I258" s="12"/>
      <c r="J258" s="12"/>
      <c r="K258" s="13"/>
    </row>
    <row r="259" spans="1:11" x14ac:dyDescent="0.45">
      <c r="A259" s="31"/>
      <c r="B259" s="6"/>
      <c r="C259" s="43"/>
      <c r="D259" s="7"/>
      <c r="E259" s="7"/>
      <c r="F259" s="8"/>
      <c r="G259" s="6"/>
      <c r="H259" s="43"/>
      <c r="I259" s="7"/>
      <c r="J259" s="7"/>
      <c r="K259" s="8"/>
    </row>
    <row r="260" spans="1:11" x14ac:dyDescent="0.45">
      <c r="A260" s="29"/>
    </row>
    <row r="261" spans="1:11" ht="18.600000000000001" thickBot="1" x14ac:dyDescent="0.5">
      <c r="A261" s="33"/>
      <c r="B261" s="11"/>
      <c r="C261" s="45"/>
      <c r="D261" s="12"/>
      <c r="E261" s="12"/>
      <c r="F261" s="13"/>
      <c r="G261" s="11"/>
      <c r="H261" s="45"/>
      <c r="I261" s="12"/>
      <c r="J261" s="12"/>
      <c r="K261" s="13"/>
    </row>
    <row r="262" spans="1:11" x14ac:dyDescent="0.45">
      <c r="A262" s="31"/>
      <c r="B262" s="6"/>
      <c r="C262" s="43"/>
      <c r="D262" s="7"/>
      <c r="E262" s="7"/>
      <c r="F262" s="8"/>
      <c r="G262" s="6"/>
      <c r="H262" s="43"/>
      <c r="I262" s="7"/>
      <c r="J262" s="7"/>
      <c r="K262" s="8"/>
    </row>
    <row r="263" spans="1:11" x14ac:dyDescent="0.45">
      <c r="A263" s="29"/>
    </row>
    <row r="264" spans="1:11" ht="18.600000000000001" thickBot="1" x14ac:dyDescent="0.5">
      <c r="A264" s="33"/>
      <c r="B264" s="11"/>
      <c r="C264" s="45"/>
      <c r="D264" s="12"/>
      <c r="E264" s="12"/>
      <c r="F264" s="13"/>
      <c r="G264" s="11"/>
      <c r="H264" s="45"/>
      <c r="I264" s="12"/>
      <c r="J264" s="12"/>
      <c r="K264" s="13"/>
    </row>
    <row r="265" spans="1:11" x14ac:dyDescent="0.45">
      <c r="A265" s="31"/>
      <c r="B265" s="6"/>
      <c r="C265" s="43"/>
      <c r="D265" s="7"/>
      <c r="E265" s="7"/>
      <c r="F265" s="8"/>
      <c r="G265" s="6"/>
      <c r="H265" s="43"/>
      <c r="I265" s="7"/>
      <c r="J265" s="7"/>
      <c r="K265" s="8"/>
    </row>
    <row r="266" spans="1:11" x14ac:dyDescent="0.45">
      <c r="A266" s="29"/>
    </row>
    <row r="267" spans="1:11" ht="18.600000000000001" thickBot="1" x14ac:dyDescent="0.5">
      <c r="A267" s="33"/>
      <c r="B267" s="11"/>
      <c r="C267" s="45"/>
      <c r="D267" s="12"/>
      <c r="E267" s="12"/>
      <c r="F267" s="13"/>
      <c r="G267" s="11"/>
      <c r="H267" s="45"/>
      <c r="I267" s="12"/>
      <c r="J267" s="12"/>
      <c r="K267" s="13"/>
    </row>
    <row r="268" spans="1:11" x14ac:dyDescent="0.45">
      <c r="A268" s="31"/>
      <c r="B268" s="6"/>
      <c r="C268" s="43"/>
      <c r="D268" s="7"/>
      <c r="E268" s="7"/>
      <c r="F268" s="8"/>
      <c r="G268" s="6"/>
      <c r="H268" s="43"/>
      <c r="I268" s="7"/>
      <c r="J268" s="7"/>
      <c r="K268" s="8"/>
    </row>
    <row r="269" spans="1:11" x14ac:dyDescent="0.45">
      <c r="A269" s="29"/>
    </row>
    <row r="270" spans="1:11" ht="18.600000000000001" thickBot="1" x14ac:dyDescent="0.5">
      <c r="A270" s="33"/>
      <c r="B270" s="11"/>
      <c r="C270" s="45"/>
      <c r="D270" s="12"/>
      <c r="E270" s="12"/>
      <c r="F270" s="13"/>
      <c r="G270" s="11"/>
      <c r="H270" s="45"/>
      <c r="I270" s="12"/>
      <c r="J270" s="12"/>
      <c r="K270" s="13"/>
    </row>
    <row r="271" spans="1:11" x14ac:dyDescent="0.45">
      <c r="A271" s="31"/>
      <c r="B271" s="6"/>
      <c r="C271" s="43"/>
      <c r="D271" s="7"/>
      <c r="E271" s="7"/>
      <c r="F271" s="8"/>
      <c r="G271" s="6"/>
      <c r="H271" s="43"/>
      <c r="I271" s="7"/>
      <c r="J271" s="7"/>
      <c r="K271" s="8"/>
    </row>
    <row r="272" spans="1:11" x14ac:dyDescent="0.45">
      <c r="A272" s="29"/>
    </row>
    <row r="273" spans="1:11" ht="18.600000000000001" thickBot="1" x14ac:dyDescent="0.5">
      <c r="A273" s="33"/>
      <c r="B273" s="11"/>
      <c r="C273" s="45"/>
      <c r="D273" s="12"/>
      <c r="E273" s="12"/>
      <c r="F273" s="13"/>
      <c r="G273" s="11"/>
      <c r="H273" s="45"/>
      <c r="I273" s="12"/>
      <c r="J273" s="12"/>
      <c r="K273" s="13"/>
    </row>
    <row r="274" spans="1:11" x14ac:dyDescent="0.45">
      <c r="A274" s="31"/>
      <c r="B274" s="6"/>
      <c r="C274" s="43"/>
      <c r="D274" s="7"/>
      <c r="E274" s="7"/>
      <c r="F274" s="8"/>
      <c r="G274" s="6"/>
      <c r="H274" s="43"/>
      <c r="I274" s="7"/>
      <c r="J274" s="7"/>
      <c r="K274" s="8"/>
    </row>
    <row r="275" spans="1:11" x14ac:dyDescent="0.45">
      <c r="A275" s="29"/>
    </row>
    <row r="276" spans="1:11" ht="18.600000000000001" thickBot="1" x14ac:dyDescent="0.5">
      <c r="A276" s="33"/>
      <c r="B276" s="11"/>
      <c r="C276" s="45"/>
      <c r="D276" s="12"/>
      <c r="E276" s="12"/>
      <c r="F276" s="13"/>
      <c r="G276" s="11"/>
      <c r="H276" s="45"/>
      <c r="I276" s="12"/>
      <c r="J276" s="12"/>
      <c r="K276" s="13"/>
    </row>
    <row r="277" spans="1:11" x14ac:dyDescent="0.45">
      <c r="A277" s="31"/>
      <c r="B277" s="6"/>
      <c r="C277" s="43"/>
      <c r="D277" s="7"/>
      <c r="E277" s="7"/>
      <c r="F277" s="8"/>
      <c r="G277" s="6"/>
      <c r="H277" s="43"/>
      <c r="I277" s="7"/>
      <c r="J277" s="7"/>
      <c r="K277" s="8"/>
    </row>
    <row r="278" spans="1:11" x14ac:dyDescent="0.45">
      <c r="A278" s="29"/>
    </row>
    <row r="279" spans="1:11" ht="18.600000000000001" thickBot="1" x14ac:dyDescent="0.5">
      <c r="A279" s="33"/>
      <c r="B279" s="11"/>
      <c r="C279" s="45"/>
      <c r="D279" s="12"/>
      <c r="E279" s="12"/>
      <c r="F279" s="13"/>
      <c r="G279" s="11"/>
      <c r="H279" s="45"/>
      <c r="I279" s="12"/>
      <c r="J279" s="12"/>
      <c r="K279" s="13"/>
    </row>
    <row r="280" spans="1:11" x14ac:dyDescent="0.45">
      <c r="A280" s="31"/>
      <c r="B280" s="6"/>
      <c r="C280" s="43"/>
      <c r="D280" s="7"/>
      <c r="E280" s="7"/>
      <c r="F280" s="8"/>
      <c r="G280" s="6"/>
      <c r="H280" s="43"/>
      <c r="I280" s="7"/>
      <c r="J280" s="7"/>
      <c r="K280" s="8"/>
    </row>
    <row r="281" spans="1:11" x14ac:dyDescent="0.45">
      <c r="A281" s="29"/>
    </row>
    <row r="282" spans="1:11" ht="18.600000000000001" thickBot="1" x14ac:dyDescent="0.5">
      <c r="A282" s="33"/>
      <c r="B282" s="11"/>
      <c r="C282" s="45"/>
      <c r="D282" s="12"/>
      <c r="E282" s="12"/>
      <c r="F282" s="13"/>
      <c r="G282" s="11"/>
      <c r="H282" s="45"/>
      <c r="I282" s="12"/>
      <c r="J282" s="12"/>
      <c r="K282" s="13"/>
    </row>
  </sheetData>
  <mergeCells count="2">
    <mergeCell ref="U1:Z1"/>
    <mergeCell ref="AA1:AE1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6976-FA87-4127-BE41-23377225E239}">
  <dimension ref="A1:AE282"/>
  <sheetViews>
    <sheetView zoomScale="83" zoomScaleNormal="80" workbookViewId="0">
      <selection activeCell="U1" sqref="U1:AE33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4" max="16" width="5.796875" customWidth="1"/>
    <col min="17" max="17" width="4" customWidth="1"/>
    <col min="19" max="19" width="12.19921875" bestFit="1" customWidth="1"/>
    <col min="20" max="20" width="6.09765625" customWidth="1"/>
    <col min="21" max="21" width="12.19921875" bestFit="1" customWidth="1"/>
    <col min="22" max="22" width="7.5" bestFit="1" customWidth="1"/>
    <col min="23" max="23" width="7.5" customWidth="1"/>
    <col min="24" max="24" width="8.19921875" bestFit="1" customWidth="1"/>
    <col min="25" max="25" width="7.69921875" bestFit="1" customWidth="1"/>
    <col min="26" max="26" width="20.3984375" bestFit="1" customWidth="1"/>
    <col min="27" max="27" width="7.5" bestFit="1" customWidth="1"/>
    <col min="28" max="28" width="7.5" customWidth="1"/>
    <col min="29" max="29" width="6.69921875" bestFit="1" customWidth="1"/>
    <col min="30" max="30" width="7.09765625" bestFit="1" customWidth="1"/>
    <col min="31" max="31" width="5.5" bestFit="1" customWidth="1"/>
  </cols>
  <sheetData>
    <row r="1" spans="1:31" ht="18.600000000000001" thickBot="1" x14ac:dyDescent="0.5">
      <c r="A1" s="49" t="s">
        <v>56</v>
      </c>
      <c r="B1" s="49" t="s">
        <v>71</v>
      </c>
      <c r="C1" s="62" t="s">
        <v>72</v>
      </c>
      <c r="D1" s="50" t="s">
        <v>73</v>
      </c>
      <c r="E1" s="50" t="s">
        <v>74</v>
      </c>
      <c r="F1" s="51" t="s">
        <v>75</v>
      </c>
      <c r="G1" s="52" t="s">
        <v>76</v>
      </c>
      <c r="H1" s="64" t="s">
        <v>77</v>
      </c>
      <c r="I1" s="53" t="s">
        <v>78</v>
      </c>
      <c r="J1" s="53" t="s">
        <v>79</v>
      </c>
      <c r="K1" s="54" t="s">
        <v>80</v>
      </c>
      <c r="L1" s="48" t="s">
        <v>50</v>
      </c>
      <c r="M1" s="48" t="s">
        <v>51</v>
      </c>
      <c r="U1" s="99" t="s">
        <v>106</v>
      </c>
      <c r="V1" s="100"/>
      <c r="W1" s="100"/>
      <c r="X1" s="100"/>
      <c r="Y1" s="100"/>
      <c r="Z1" s="101"/>
      <c r="AA1" s="102" t="s">
        <v>43</v>
      </c>
      <c r="AB1" s="103"/>
      <c r="AC1" s="103"/>
      <c r="AD1" s="103"/>
      <c r="AE1" s="104"/>
    </row>
    <row r="2" spans="1:31" ht="18.600000000000001" thickBot="1" x14ac:dyDescent="0.5">
      <c r="A2" s="35" t="s">
        <v>18</v>
      </c>
      <c r="B2" s="36"/>
      <c r="C2" s="41"/>
      <c r="D2" s="14"/>
      <c r="E2" s="14"/>
      <c r="F2" s="37"/>
      <c r="G2" s="36"/>
      <c r="H2" s="41"/>
      <c r="I2" s="14"/>
      <c r="J2" s="14"/>
      <c r="K2" s="37"/>
      <c r="U2" s="82" t="s">
        <v>20</v>
      </c>
      <c r="V2" s="83" t="s">
        <v>71</v>
      </c>
      <c r="W2" s="83" t="s">
        <v>72</v>
      </c>
      <c r="X2" s="84" t="s">
        <v>73</v>
      </c>
      <c r="Y2" s="84" t="s">
        <v>74</v>
      </c>
      <c r="Z2" s="85" t="s">
        <v>75</v>
      </c>
      <c r="AA2" s="86" t="s">
        <v>76</v>
      </c>
      <c r="AB2" s="83" t="s">
        <v>77</v>
      </c>
      <c r="AC2" s="84" t="s">
        <v>78</v>
      </c>
      <c r="AD2" s="87" t="s">
        <v>79</v>
      </c>
      <c r="AE2" s="88" t="s">
        <v>80</v>
      </c>
    </row>
    <row r="3" spans="1:31" ht="18.600000000000001" thickBot="1" x14ac:dyDescent="0.5">
      <c r="A3" s="31"/>
      <c r="B3" s="6"/>
      <c r="C3" s="43"/>
      <c r="D3" s="7"/>
      <c r="E3" s="7"/>
      <c r="F3" s="8"/>
      <c r="G3" s="6"/>
      <c r="H3" s="43"/>
      <c r="I3" s="7"/>
      <c r="J3" s="7"/>
      <c r="K3" s="8"/>
      <c r="U3" s="90" t="s">
        <v>1</v>
      </c>
      <c r="V3" s="91"/>
      <c r="W3" s="93"/>
      <c r="X3" s="92" t="s">
        <v>23</v>
      </c>
      <c r="Y3" s="93"/>
      <c r="Z3" s="93" t="s">
        <v>81</v>
      </c>
      <c r="AA3" s="93"/>
      <c r="AB3" s="93"/>
      <c r="AC3" s="93" t="s">
        <v>24</v>
      </c>
      <c r="AD3" s="93"/>
      <c r="AE3" s="94"/>
    </row>
    <row r="4" spans="1:31" x14ac:dyDescent="0.45">
      <c r="A4" s="29"/>
      <c r="P4" s="6">
        <v>1</v>
      </c>
      <c r="Q4" s="7">
        <v>6</v>
      </c>
      <c r="R4" s="8">
        <v>5</v>
      </c>
      <c r="U4" s="81" t="s">
        <v>89</v>
      </c>
      <c r="V4" s="63"/>
      <c r="W4" s="5"/>
      <c r="X4" s="5" t="s">
        <v>23</v>
      </c>
      <c r="Y4" s="5" t="s">
        <v>28</v>
      </c>
      <c r="Z4" s="5" t="s">
        <v>81</v>
      </c>
      <c r="AA4" s="5"/>
      <c r="AB4" s="5"/>
      <c r="AC4" s="5" t="s">
        <v>24</v>
      </c>
      <c r="AD4" s="5" t="s">
        <v>52</v>
      </c>
      <c r="AE4" s="21" t="s">
        <v>81</v>
      </c>
    </row>
    <row r="5" spans="1:31" ht="18.600000000000001" thickBot="1" x14ac:dyDescent="0.5">
      <c r="A5" s="33"/>
      <c r="B5" s="11"/>
      <c r="C5" s="45"/>
      <c r="D5" s="12"/>
      <c r="E5" s="12"/>
      <c r="F5" s="13"/>
      <c r="G5" s="11"/>
      <c r="H5" s="45"/>
      <c r="I5" s="12"/>
      <c r="J5" s="12"/>
      <c r="K5" s="13"/>
      <c r="P5" s="9">
        <v>9</v>
      </c>
      <c r="Q5" s="1">
        <v>8</v>
      </c>
      <c r="R5" s="10">
        <v>7</v>
      </c>
      <c r="U5" s="80" t="s">
        <v>90</v>
      </c>
      <c r="V5" s="22"/>
      <c r="W5" s="17"/>
      <c r="X5" s="17" t="s">
        <v>23</v>
      </c>
      <c r="Y5" s="17" t="s">
        <v>26</v>
      </c>
      <c r="Z5" s="17"/>
      <c r="AA5" s="17"/>
      <c r="AB5" s="17"/>
      <c r="AC5" s="17"/>
      <c r="AD5" s="17"/>
      <c r="AE5" s="19"/>
    </row>
    <row r="6" spans="1:31" ht="18.600000000000001" thickBot="1" x14ac:dyDescent="0.5">
      <c r="A6" s="31"/>
      <c r="B6" s="6"/>
      <c r="C6" s="43"/>
      <c r="D6" s="7"/>
      <c r="E6" s="7"/>
      <c r="F6" s="8"/>
      <c r="G6" s="6"/>
      <c r="H6" s="43"/>
      <c r="I6" s="7"/>
      <c r="J6" s="7"/>
      <c r="K6" s="8"/>
      <c r="O6" s="34"/>
      <c r="P6" s="11">
        <v>2</v>
      </c>
      <c r="Q6" s="12">
        <v>3</v>
      </c>
      <c r="R6" s="13">
        <v>4</v>
      </c>
      <c r="S6" s="34"/>
      <c r="U6" s="90" t="s">
        <v>122</v>
      </c>
      <c r="V6" s="91"/>
      <c r="W6" s="93"/>
      <c r="X6" s="92" t="s">
        <v>24</v>
      </c>
      <c r="Y6" s="93" t="s">
        <v>52</v>
      </c>
      <c r="Z6" s="93" t="s">
        <v>81</v>
      </c>
      <c r="AA6" s="93"/>
      <c r="AB6" s="93"/>
      <c r="AC6" s="93" t="s">
        <v>23</v>
      </c>
      <c r="AD6" s="93"/>
      <c r="AE6" s="94" t="s">
        <v>81</v>
      </c>
    </row>
    <row r="7" spans="1:31" x14ac:dyDescent="0.45">
      <c r="A7" s="32"/>
      <c r="B7" s="20"/>
      <c r="C7" s="63"/>
      <c r="D7" s="5"/>
      <c r="E7" s="5"/>
      <c r="F7" s="21"/>
      <c r="G7" s="20"/>
      <c r="H7" s="63"/>
      <c r="I7" s="5"/>
      <c r="J7" s="5"/>
      <c r="K7" s="21"/>
      <c r="P7" s="20">
        <v>4</v>
      </c>
      <c r="Q7" s="5">
        <v>3</v>
      </c>
      <c r="R7" s="21">
        <v>2</v>
      </c>
      <c r="U7" s="81" t="s">
        <v>105</v>
      </c>
      <c r="V7" s="63"/>
      <c r="W7" s="5"/>
      <c r="X7" s="5" t="s">
        <v>24</v>
      </c>
      <c r="Y7" s="5" t="s">
        <v>53</v>
      </c>
      <c r="Z7" s="5"/>
      <c r="AA7" s="5"/>
      <c r="AB7" s="5"/>
      <c r="AC7" s="5" t="s">
        <v>23</v>
      </c>
      <c r="AD7" s="5"/>
      <c r="AE7" s="21"/>
    </row>
    <row r="8" spans="1:31" ht="18.600000000000001" thickBot="1" x14ac:dyDescent="0.5">
      <c r="A8" s="29"/>
      <c r="P8" s="9">
        <v>7</v>
      </c>
      <c r="Q8" s="1">
        <v>8</v>
      </c>
      <c r="R8" s="10">
        <v>9</v>
      </c>
      <c r="U8" s="80" t="s">
        <v>90</v>
      </c>
      <c r="V8" s="22"/>
      <c r="W8" s="17"/>
      <c r="X8" s="17" t="s">
        <v>24</v>
      </c>
      <c r="Y8" s="17" t="s">
        <v>26</v>
      </c>
      <c r="Z8" s="17"/>
      <c r="AA8" s="17"/>
      <c r="AB8" s="17"/>
      <c r="AC8" s="17" t="s">
        <v>23</v>
      </c>
      <c r="AD8" s="17" t="s">
        <v>28</v>
      </c>
      <c r="AE8" s="19"/>
    </row>
    <row r="9" spans="1:31" ht="18.600000000000001" thickBot="1" x14ac:dyDescent="0.5">
      <c r="A9" s="33"/>
      <c r="B9" s="11"/>
      <c r="C9" s="45"/>
      <c r="D9" s="12"/>
      <c r="E9" s="12"/>
      <c r="F9" s="13"/>
      <c r="G9" s="11"/>
      <c r="H9" s="45"/>
      <c r="I9" s="12"/>
      <c r="J9" s="12"/>
      <c r="K9" s="13"/>
      <c r="P9" s="11">
        <v>5</v>
      </c>
      <c r="Q9" s="12">
        <v>6</v>
      </c>
      <c r="R9" s="13">
        <v>1</v>
      </c>
      <c r="U9" s="90" t="s">
        <v>61</v>
      </c>
      <c r="V9" s="91"/>
      <c r="W9" s="93"/>
      <c r="X9" s="92" t="s">
        <v>29</v>
      </c>
      <c r="Y9" s="93"/>
      <c r="Z9" s="93"/>
      <c r="AA9" s="93"/>
      <c r="AB9" s="93"/>
      <c r="AC9" s="93"/>
      <c r="AD9" s="93"/>
      <c r="AE9" s="94"/>
    </row>
    <row r="10" spans="1:31" ht="18.600000000000001" thickBot="1" x14ac:dyDescent="0.5">
      <c r="A10" s="31"/>
      <c r="B10" s="6"/>
      <c r="C10" s="43"/>
      <c r="D10" s="7"/>
      <c r="E10" s="7"/>
      <c r="F10" s="8"/>
      <c r="G10" s="6"/>
      <c r="H10" s="43"/>
      <c r="I10" s="7"/>
      <c r="J10" s="7"/>
      <c r="K10" s="8"/>
      <c r="U10" s="95" t="s">
        <v>98</v>
      </c>
      <c r="V10" s="63"/>
      <c r="W10" s="5"/>
      <c r="X10" s="98" t="s">
        <v>29</v>
      </c>
      <c r="Y10" s="5"/>
      <c r="Z10" s="5" t="s">
        <v>100</v>
      </c>
      <c r="AA10" s="5"/>
      <c r="AB10" s="5"/>
      <c r="AC10" s="5"/>
      <c r="AD10" s="5"/>
      <c r="AE10" s="21"/>
    </row>
    <row r="11" spans="1:31" ht="18.600000000000001" thickBot="1" x14ac:dyDescent="0.5">
      <c r="A11" s="29"/>
      <c r="O11" t="s">
        <v>62</v>
      </c>
      <c r="P11" s="6">
        <v>11</v>
      </c>
      <c r="Q11" s="7">
        <v>16</v>
      </c>
      <c r="R11" s="8">
        <v>15</v>
      </c>
      <c r="U11" s="96" t="s">
        <v>101</v>
      </c>
      <c r="V11" s="22"/>
      <c r="W11" s="17"/>
      <c r="X11" s="97" t="s">
        <v>29</v>
      </c>
      <c r="Y11" s="17" t="s">
        <v>53</v>
      </c>
      <c r="Z11" s="17" t="s">
        <v>103</v>
      </c>
      <c r="AA11" s="17"/>
      <c r="AB11" s="17"/>
      <c r="AC11" s="17"/>
      <c r="AD11" s="17"/>
      <c r="AE11" s="19"/>
    </row>
    <row r="12" spans="1:31" ht="18.600000000000001" thickBot="1" x14ac:dyDescent="0.5">
      <c r="A12" s="33"/>
      <c r="B12" s="11"/>
      <c r="C12" s="45"/>
      <c r="D12" s="12"/>
      <c r="E12" s="12"/>
      <c r="F12" s="13"/>
      <c r="G12" s="11"/>
      <c r="H12" s="45"/>
      <c r="I12" s="12"/>
      <c r="J12" s="12"/>
      <c r="K12" s="13"/>
      <c r="P12" s="9">
        <v>19</v>
      </c>
      <c r="Q12" s="1">
        <v>18</v>
      </c>
      <c r="R12" s="10">
        <v>17</v>
      </c>
      <c r="U12" s="90" t="s">
        <v>21</v>
      </c>
      <c r="V12" s="91"/>
      <c r="W12" s="93"/>
      <c r="X12" s="92" t="s">
        <v>25</v>
      </c>
      <c r="Y12" s="93"/>
      <c r="Z12" s="93" t="s">
        <v>81</v>
      </c>
      <c r="AA12" s="93"/>
      <c r="AB12" s="93"/>
      <c r="AC12" s="93"/>
      <c r="AD12" s="93"/>
      <c r="AE12" s="94"/>
    </row>
    <row r="13" spans="1:31" ht="18.600000000000001" thickBot="1" x14ac:dyDescent="0.5">
      <c r="A13" s="31"/>
      <c r="B13" s="6"/>
      <c r="C13" s="43"/>
      <c r="D13" s="7"/>
      <c r="E13" s="7"/>
      <c r="F13" s="8"/>
      <c r="G13" s="6"/>
      <c r="H13" s="43"/>
      <c r="I13" s="7"/>
      <c r="J13" s="7"/>
      <c r="K13" s="8"/>
      <c r="P13" s="11">
        <v>12</v>
      </c>
      <c r="Q13" s="12">
        <v>13</v>
      </c>
      <c r="R13" s="13">
        <v>14</v>
      </c>
      <c r="U13" s="95" t="s">
        <v>111</v>
      </c>
      <c r="V13" s="63"/>
      <c r="W13" s="5"/>
      <c r="X13" s="98" t="s">
        <v>25</v>
      </c>
      <c r="Y13" s="5"/>
      <c r="Z13" s="5"/>
      <c r="AA13" s="5"/>
      <c r="AB13" s="5"/>
      <c r="AC13" s="5"/>
      <c r="AD13" s="5"/>
      <c r="AE13" s="21"/>
    </row>
    <row r="14" spans="1:31" x14ac:dyDescent="0.45">
      <c r="A14" s="29"/>
      <c r="Q14">
        <v>1</v>
      </c>
      <c r="U14" s="16" t="s">
        <v>89</v>
      </c>
      <c r="V14" s="4"/>
      <c r="W14" s="1"/>
      <c r="X14" s="1" t="s">
        <v>25</v>
      </c>
      <c r="Y14" s="1" t="s">
        <v>28</v>
      </c>
      <c r="Z14" s="1" t="s">
        <v>81</v>
      </c>
      <c r="AA14" s="1"/>
      <c r="AB14" s="1"/>
      <c r="AC14" s="1"/>
      <c r="AD14" s="1"/>
      <c r="AE14" s="10"/>
    </row>
    <row r="15" spans="1:31" ht="18.600000000000001" thickBot="1" x14ac:dyDescent="0.5">
      <c r="A15" s="33"/>
      <c r="B15" s="11"/>
      <c r="C15" s="45"/>
      <c r="D15" s="12"/>
      <c r="E15" s="12"/>
      <c r="F15" s="13"/>
      <c r="G15" s="11"/>
      <c r="H15" s="45"/>
      <c r="I15" s="12"/>
      <c r="J15" s="12"/>
      <c r="K15" s="13"/>
      <c r="U15" s="16" t="s">
        <v>84</v>
      </c>
      <c r="V15" s="4"/>
      <c r="W15" s="1"/>
      <c r="X15" s="1" t="s">
        <v>25</v>
      </c>
      <c r="Y15" s="1" t="s">
        <v>28</v>
      </c>
      <c r="Z15" s="1" t="s">
        <v>82</v>
      </c>
      <c r="AA15" s="1"/>
      <c r="AB15" s="1"/>
      <c r="AC15" s="1" t="s">
        <v>27</v>
      </c>
      <c r="AD15" s="1" t="s">
        <v>26</v>
      </c>
      <c r="AE15" s="10" t="s">
        <v>112</v>
      </c>
    </row>
    <row r="16" spans="1:31" x14ac:dyDescent="0.45">
      <c r="A16" s="31"/>
      <c r="B16" s="6"/>
      <c r="C16" s="43"/>
      <c r="D16" s="7"/>
      <c r="E16" s="7"/>
      <c r="F16" s="8"/>
      <c r="G16" s="6"/>
      <c r="H16" s="43"/>
      <c r="I16" s="7"/>
      <c r="J16" s="7"/>
      <c r="K16" s="8"/>
      <c r="U16" s="16" t="s">
        <v>108</v>
      </c>
      <c r="V16" s="4"/>
      <c r="W16" s="1"/>
      <c r="X16" s="1" t="s">
        <v>25</v>
      </c>
      <c r="Y16" s="1" t="s">
        <v>26</v>
      </c>
      <c r="Z16" s="1" t="s">
        <v>110</v>
      </c>
      <c r="AA16" s="1"/>
      <c r="AB16" s="1"/>
      <c r="AC16" s="1"/>
      <c r="AD16" s="1"/>
      <c r="AE16" s="10"/>
    </row>
    <row r="17" spans="1:31" x14ac:dyDescent="0.45">
      <c r="A17" s="29"/>
      <c r="U17" s="16" t="s">
        <v>109</v>
      </c>
      <c r="V17" s="4"/>
      <c r="W17" s="1"/>
      <c r="X17" s="1" t="s">
        <v>25</v>
      </c>
      <c r="Y17" s="1" t="s">
        <v>26</v>
      </c>
      <c r="Z17" s="1"/>
      <c r="AA17" s="1"/>
      <c r="AB17" s="1"/>
      <c r="AC17" s="1"/>
      <c r="AD17" s="1"/>
      <c r="AE17" s="10"/>
    </row>
    <row r="18" spans="1:31" ht="18.600000000000001" thickBot="1" x14ac:dyDescent="0.5">
      <c r="A18" s="33"/>
      <c r="B18" s="11"/>
      <c r="C18" s="45"/>
      <c r="D18" s="12"/>
      <c r="E18" s="12"/>
      <c r="F18" s="13"/>
      <c r="G18" s="11"/>
      <c r="H18" s="45"/>
      <c r="I18" s="12"/>
      <c r="J18" s="12"/>
      <c r="K18" s="13"/>
      <c r="U18" s="80" t="s">
        <v>107</v>
      </c>
      <c r="V18" s="22"/>
      <c r="W18" s="17"/>
      <c r="X18" s="17" t="s">
        <v>25</v>
      </c>
      <c r="Y18" s="17" t="s">
        <v>26</v>
      </c>
      <c r="Z18" s="17" t="s">
        <v>82</v>
      </c>
      <c r="AA18" s="17"/>
      <c r="AB18" s="17"/>
      <c r="AC18" s="17" t="s">
        <v>27</v>
      </c>
      <c r="AD18" s="17" t="s">
        <v>28</v>
      </c>
      <c r="AE18" s="19"/>
    </row>
    <row r="19" spans="1:31" ht="18.600000000000001" thickBot="1" x14ac:dyDescent="0.5">
      <c r="A19" s="31"/>
      <c r="B19" s="6"/>
      <c r="C19" s="43"/>
      <c r="D19" s="7"/>
      <c r="E19" s="7"/>
      <c r="F19" s="8"/>
      <c r="G19" s="6"/>
      <c r="H19" s="43"/>
      <c r="I19" s="7"/>
      <c r="J19" s="7"/>
      <c r="K19" s="8"/>
      <c r="U19" s="90" t="s">
        <v>19</v>
      </c>
      <c r="V19" s="91"/>
      <c r="W19" s="93"/>
      <c r="X19" s="92" t="s">
        <v>27</v>
      </c>
      <c r="Y19" s="93"/>
      <c r="Z19" s="93"/>
      <c r="AA19" s="93"/>
      <c r="AB19" s="93"/>
      <c r="AC19" s="93" t="s">
        <v>25</v>
      </c>
      <c r="AD19" s="93"/>
      <c r="AE19" s="94"/>
    </row>
    <row r="20" spans="1:31" x14ac:dyDescent="0.45">
      <c r="A20" s="29"/>
      <c r="U20" s="81" t="s">
        <v>89</v>
      </c>
      <c r="V20" s="63"/>
      <c r="W20" s="5"/>
      <c r="X20" s="5" t="s">
        <v>27</v>
      </c>
      <c r="Y20" s="5" t="s">
        <v>28</v>
      </c>
      <c r="Z20" s="5"/>
      <c r="AA20" s="5"/>
      <c r="AB20" s="5"/>
      <c r="AC20" s="5" t="s">
        <v>25</v>
      </c>
      <c r="AD20" s="5" t="s">
        <v>26</v>
      </c>
      <c r="AE20" s="21"/>
    </row>
    <row r="21" spans="1:31" ht="18.600000000000001" thickBot="1" x14ac:dyDescent="0.5">
      <c r="A21" s="33"/>
      <c r="B21" s="11"/>
      <c r="C21" s="45"/>
      <c r="D21" s="12"/>
      <c r="E21" s="12"/>
      <c r="F21" s="13"/>
      <c r="G21" s="11"/>
      <c r="H21" s="45"/>
      <c r="I21" s="12"/>
      <c r="J21" s="12"/>
      <c r="K21" s="13"/>
      <c r="O21" t="s">
        <v>61</v>
      </c>
      <c r="U21" s="16" t="s">
        <v>85</v>
      </c>
      <c r="V21" s="4"/>
      <c r="W21" s="1"/>
      <c r="X21" s="1" t="s">
        <v>27</v>
      </c>
      <c r="Y21" s="1" t="s">
        <v>29</v>
      </c>
      <c r="Z21" s="1" t="s">
        <v>81</v>
      </c>
      <c r="AA21" s="1"/>
      <c r="AB21" s="1"/>
      <c r="AC21" s="1" t="s">
        <v>25</v>
      </c>
      <c r="AD21" s="1"/>
      <c r="AE21" s="10" t="s">
        <v>82</v>
      </c>
    </row>
    <row r="22" spans="1:31" ht="18.600000000000001" thickBot="1" x14ac:dyDescent="0.5">
      <c r="A22" s="31"/>
      <c r="B22" s="6"/>
      <c r="C22" s="43"/>
      <c r="D22" s="7"/>
      <c r="E22" s="7"/>
      <c r="F22" s="8"/>
      <c r="G22" s="6"/>
      <c r="H22" s="43"/>
      <c r="I22" s="7"/>
      <c r="J22" s="7"/>
      <c r="K22" s="8"/>
      <c r="O22" s="1">
        <v>5</v>
      </c>
      <c r="P22" s="1">
        <v>4</v>
      </c>
      <c r="Q22" s="1">
        <v>3</v>
      </c>
      <c r="R22" s="1">
        <v>2</v>
      </c>
      <c r="S22" s="1">
        <v>1</v>
      </c>
      <c r="T22" s="1">
        <v>0</v>
      </c>
      <c r="U22" s="80" t="s">
        <v>90</v>
      </c>
      <c r="V22" s="22"/>
      <c r="W22" s="17"/>
      <c r="X22" s="17" t="s">
        <v>27</v>
      </c>
      <c r="Y22" s="17" t="s">
        <v>26</v>
      </c>
      <c r="Z22" s="17"/>
      <c r="AA22" s="17"/>
      <c r="AB22" s="17"/>
      <c r="AC22" s="17" t="s">
        <v>25</v>
      </c>
      <c r="AD22" s="17" t="s">
        <v>28</v>
      </c>
      <c r="AE22" s="19" t="s">
        <v>81</v>
      </c>
    </row>
    <row r="23" spans="1:31" ht="18.600000000000001" thickBot="1" x14ac:dyDescent="0.5">
      <c r="A23" s="29"/>
      <c r="U23" s="90" t="s">
        <v>22</v>
      </c>
      <c r="V23" s="91"/>
      <c r="W23" s="93"/>
      <c r="X23" s="92" t="s">
        <v>30</v>
      </c>
      <c r="Y23" s="93" t="s">
        <v>45</v>
      </c>
      <c r="Z23" s="93" t="s">
        <v>81</v>
      </c>
      <c r="AA23" s="93"/>
      <c r="AB23" s="93"/>
      <c r="AC23" s="93" t="s">
        <v>25</v>
      </c>
      <c r="AD23" s="93"/>
      <c r="AE23" s="94" t="s">
        <v>81</v>
      </c>
    </row>
    <row r="24" spans="1:31" ht="18.600000000000001" thickBot="1" x14ac:dyDescent="0.5">
      <c r="A24" s="33"/>
      <c r="B24" s="11"/>
      <c r="C24" s="45"/>
      <c r="D24" s="12"/>
      <c r="E24" s="12"/>
      <c r="F24" s="13"/>
      <c r="G24" s="11"/>
      <c r="H24" s="45"/>
      <c r="I24" s="12"/>
      <c r="J24" s="12"/>
      <c r="K24" s="13"/>
      <c r="U24" s="89" t="s">
        <v>90</v>
      </c>
      <c r="V24" s="41"/>
      <c r="W24" s="14"/>
      <c r="X24" s="14" t="s">
        <v>30</v>
      </c>
      <c r="Y24" s="14" t="s">
        <v>26</v>
      </c>
      <c r="Z24" s="14"/>
      <c r="AA24" s="14"/>
      <c r="AB24" s="14"/>
      <c r="AC24" s="14" t="s">
        <v>25</v>
      </c>
      <c r="AD24" s="14" t="s">
        <v>28</v>
      </c>
      <c r="AE24" s="37"/>
    </row>
    <row r="25" spans="1:31" ht="18.600000000000001" thickBot="1" x14ac:dyDescent="0.5">
      <c r="A25" s="31"/>
      <c r="B25" s="6"/>
      <c r="C25" s="43"/>
      <c r="D25" s="7"/>
      <c r="E25" s="7"/>
      <c r="F25" s="8"/>
      <c r="G25" s="6"/>
      <c r="H25" s="43"/>
      <c r="I25" s="7"/>
      <c r="J25" s="7"/>
      <c r="K25" s="8"/>
      <c r="U25" s="90" t="s">
        <v>114</v>
      </c>
      <c r="V25" s="91"/>
      <c r="W25" s="93"/>
      <c r="X25" s="92" t="s">
        <v>26</v>
      </c>
      <c r="Y25" s="93"/>
      <c r="Z25" s="93"/>
      <c r="AA25" s="93"/>
      <c r="AB25" s="93"/>
      <c r="AC25" s="93"/>
      <c r="AD25" s="93"/>
      <c r="AE25" s="94"/>
    </row>
    <row r="26" spans="1:31" ht="18.600000000000001" thickBot="1" x14ac:dyDescent="0.5">
      <c r="A26" s="29"/>
    </row>
    <row r="27" spans="1:31" ht="18.600000000000001" thickBot="1" x14ac:dyDescent="0.5">
      <c r="A27" s="33"/>
      <c r="B27" s="11"/>
      <c r="C27" s="45"/>
      <c r="D27" s="12"/>
      <c r="E27" s="12"/>
      <c r="F27" s="13"/>
      <c r="G27" s="11"/>
      <c r="H27" s="45"/>
      <c r="I27" s="12"/>
      <c r="J27" s="12"/>
      <c r="K27" s="13"/>
      <c r="U27" s="27" t="s">
        <v>49</v>
      </c>
      <c r="V27" s="28" t="s">
        <v>16</v>
      </c>
      <c r="W27" s="28"/>
      <c r="X27" s="25" t="s">
        <v>46</v>
      </c>
      <c r="Y27" s="25"/>
      <c r="Z27" s="24" t="s">
        <v>16</v>
      </c>
      <c r="AA27" s="23"/>
      <c r="AB27" s="28"/>
      <c r="AC27" s="25"/>
      <c r="AD27" s="25"/>
      <c r="AE27" s="26"/>
    </row>
    <row r="28" spans="1:31" ht="18.600000000000001" thickBot="1" x14ac:dyDescent="0.5">
      <c r="A28" s="35"/>
      <c r="B28" s="36"/>
      <c r="C28" s="41"/>
      <c r="D28" s="14"/>
      <c r="E28" s="14"/>
      <c r="F28" s="37"/>
      <c r="G28" s="36"/>
      <c r="H28" s="41"/>
      <c r="I28" s="14"/>
      <c r="J28" s="14"/>
      <c r="K28" s="37"/>
      <c r="U28" s="47" t="s">
        <v>31</v>
      </c>
      <c r="V28" s="41"/>
      <c r="W28" s="41"/>
      <c r="X28" s="14" t="s">
        <v>32</v>
      </c>
      <c r="Y28" s="14"/>
      <c r="Z28" s="42"/>
      <c r="AA28" s="36"/>
      <c r="AB28" s="41"/>
      <c r="AC28" s="14"/>
      <c r="AD28" s="14"/>
      <c r="AE28" s="37"/>
    </row>
    <row r="29" spans="1:31" x14ac:dyDescent="0.45">
      <c r="A29" s="31"/>
      <c r="B29" s="6"/>
      <c r="C29" s="43"/>
      <c r="D29" s="7"/>
      <c r="E29" s="7"/>
      <c r="F29" s="8"/>
      <c r="G29" s="6"/>
      <c r="H29" s="43"/>
      <c r="I29" s="7"/>
      <c r="J29" s="7"/>
      <c r="K29" s="8"/>
      <c r="U29" s="15" t="s">
        <v>116</v>
      </c>
      <c r="V29" s="57"/>
      <c r="W29" s="58"/>
      <c r="X29" s="59"/>
      <c r="Y29" s="59"/>
      <c r="Z29" s="60"/>
      <c r="AA29" s="57"/>
      <c r="AB29" s="58"/>
      <c r="AC29" s="59"/>
      <c r="AD29" s="59"/>
      <c r="AE29" s="61"/>
    </row>
    <row r="30" spans="1:31" x14ac:dyDescent="0.45">
      <c r="A30" s="29"/>
      <c r="B30" s="20"/>
      <c r="C30" s="63"/>
      <c r="D30" s="5"/>
      <c r="E30" s="5"/>
      <c r="F30" s="21"/>
      <c r="G30" s="20"/>
      <c r="H30" s="63"/>
      <c r="I30" s="5"/>
      <c r="J30" s="5"/>
      <c r="K30" s="21"/>
      <c r="U30" s="16" t="s">
        <v>117</v>
      </c>
      <c r="V30" s="4" t="s">
        <v>48</v>
      </c>
      <c r="W30" s="4"/>
      <c r="X30" s="1" t="s">
        <v>33</v>
      </c>
      <c r="Y30" s="1"/>
      <c r="Z30" s="3"/>
      <c r="AA30" s="9" t="s">
        <v>48</v>
      </c>
      <c r="AB30" s="4"/>
      <c r="AC30" s="1"/>
      <c r="AD30" s="1"/>
      <c r="AE30" s="10"/>
    </row>
    <row r="31" spans="1:31" x14ac:dyDescent="0.45">
      <c r="U31" s="16" t="s">
        <v>118</v>
      </c>
      <c r="V31" s="4" t="s">
        <v>48</v>
      </c>
      <c r="W31" s="4"/>
      <c r="X31" s="1" t="s">
        <v>35</v>
      </c>
      <c r="Y31" s="1"/>
      <c r="Z31" s="3"/>
      <c r="AA31" s="9" t="s">
        <v>48</v>
      </c>
      <c r="AB31" s="4"/>
      <c r="AC31" s="1"/>
      <c r="AD31" s="1"/>
      <c r="AE31" s="10"/>
    </row>
    <row r="32" spans="1:31" x14ac:dyDescent="0.45">
      <c r="A32" s="38"/>
      <c r="B32" s="18"/>
      <c r="C32" s="22"/>
      <c r="D32" s="17"/>
      <c r="E32" s="17"/>
      <c r="F32" s="19"/>
      <c r="G32" s="18"/>
      <c r="H32" s="22"/>
      <c r="I32" s="17"/>
      <c r="J32" s="17"/>
      <c r="K32" s="19"/>
      <c r="U32" s="16" t="s">
        <v>119</v>
      </c>
      <c r="V32" s="4" t="s">
        <v>47</v>
      </c>
      <c r="W32" s="4"/>
      <c r="X32" s="1" t="s">
        <v>34</v>
      </c>
      <c r="Y32" s="1"/>
      <c r="Z32" s="3"/>
      <c r="AA32" s="9" t="s">
        <v>48</v>
      </c>
      <c r="AB32" s="4"/>
      <c r="AC32" s="1"/>
      <c r="AD32" s="1"/>
      <c r="AE32" s="10"/>
    </row>
    <row r="33" spans="1:31" ht="18.600000000000001" thickBot="1" x14ac:dyDescent="0.5">
      <c r="A33" s="33"/>
      <c r="B33" s="11"/>
      <c r="C33" s="45"/>
      <c r="D33" s="12"/>
      <c r="E33" s="12"/>
      <c r="F33" s="13"/>
      <c r="G33" s="11"/>
      <c r="H33" s="45"/>
      <c r="I33" s="12"/>
      <c r="J33" s="12"/>
      <c r="K33" s="13"/>
      <c r="U33" s="46" t="s">
        <v>120</v>
      </c>
      <c r="V33" s="45" t="s">
        <v>47</v>
      </c>
      <c r="W33" s="45"/>
      <c r="X33" s="12" t="s">
        <v>36</v>
      </c>
      <c r="Y33" s="12"/>
      <c r="Z33" s="44"/>
      <c r="AA33" s="9" t="s">
        <v>48</v>
      </c>
      <c r="AB33" s="45"/>
      <c r="AC33" s="12"/>
      <c r="AD33" s="12"/>
      <c r="AE33" s="13"/>
    </row>
    <row r="34" spans="1:31" x14ac:dyDescent="0.45">
      <c r="A34" s="31"/>
      <c r="B34" s="6"/>
      <c r="C34" s="43"/>
      <c r="D34" s="7"/>
      <c r="E34" s="7"/>
      <c r="F34" s="8"/>
      <c r="G34" s="6"/>
      <c r="H34" s="43"/>
      <c r="I34" s="7"/>
      <c r="J34" s="7"/>
      <c r="K34" s="8"/>
    </row>
    <row r="35" spans="1:31" x14ac:dyDescent="0.45">
      <c r="A35" s="29"/>
    </row>
    <row r="36" spans="1:31" ht="18.600000000000001" thickBot="1" x14ac:dyDescent="0.5">
      <c r="A36" s="33"/>
      <c r="B36" s="11"/>
      <c r="C36" s="45"/>
      <c r="D36" s="12"/>
      <c r="E36" s="12"/>
      <c r="F36" s="13"/>
      <c r="G36" s="11"/>
      <c r="H36" s="45"/>
      <c r="I36" s="12"/>
      <c r="J36" s="12"/>
      <c r="K36" s="13"/>
    </row>
    <row r="37" spans="1:31" x14ac:dyDescent="0.45">
      <c r="A37" s="31"/>
      <c r="B37" s="6"/>
      <c r="C37" s="43"/>
      <c r="D37" s="7"/>
      <c r="E37" s="7"/>
      <c r="F37" s="8"/>
      <c r="G37" s="6"/>
      <c r="H37" s="43"/>
      <c r="I37" s="7"/>
      <c r="J37" s="7"/>
      <c r="K37" s="8"/>
    </row>
    <row r="38" spans="1:31" x14ac:dyDescent="0.45">
      <c r="A38" s="29"/>
    </row>
    <row r="39" spans="1:31" ht="18.600000000000001" thickBot="1" x14ac:dyDescent="0.5">
      <c r="A39" s="33"/>
      <c r="B39" s="11"/>
      <c r="C39" s="45"/>
      <c r="D39" s="12"/>
      <c r="E39" s="12"/>
      <c r="F39" s="13"/>
      <c r="G39" s="11"/>
      <c r="H39" s="45"/>
      <c r="I39" s="12"/>
      <c r="J39" s="12"/>
      <c r="K39" s="13"/>
    </row>
    <row r="40" spans="1:31" x14ac:dyDescent="0.45">
      <c r="A40" s="31"/>
      <c r="B40" s="6"/>
      <c r="C40" s="43"/>
      <c r="D40" s="7"/>
      <c r="E40" s="7"/>
      <c r="F40" s="8"/>
      <c r="G40" s="6"/>
      <c r="H40" s="43"/>
      <c r="I40" s="7"/>
      <c r="J40" s="7"/>
      <c r="K40" s="8"/>
    </row>
    <row r="41" spans="1:31" x14ac:dyDescent="0.45">
      <c r="A41" s="32"/>
      <c r="B41" s="20"/>
      <c r="C41" s="63"/>
      <c r="D41" s="5"/>
      <c r="E41" s="5"/>
      <c r="F41" s="21"/>
      <c r="G41" s="20"/>
      <c r="H41" s="63"/>
      <c r="I41" s="5"/>
      <c r="J41" s="5"/>
      <c r="K41" s="21"/>
    </row>
    <row r="42" spans="1:31" x14ac:dyDescent="0.45">
      <c r="A42" s="29"/>
    </row>
    <row r="43" spans="1:31" ht="18.600000000000001" thickBot="1" x14ac:dyDescent="0.5">
      <c r="A43" s="33"/>
      <c r="B43" s="11"/>
      <c r="C43" s="45"/>
      <c r="D43" s="12"/>
      <c r="E43" s="12"/>
      <c r="F43" s="13"/>
      <c r="G43" s="11"/>
      <c r="H43" s="45"/>
      <c r="I43" s="12"/>
      <c r="J43" s="12"/>
      <c r="K43" s="13"/>
    </row>
    <row r="44" spans="1:31" x14ac:dyDescent="0.45">
      <c r="A44" s="31"/>
      <c r="B44" s="6"/>
      <c r="C44" s="43"/>
      <c r="D44" s="7"/>
      <c r="E44" s="7"/>
      <c r="F44" s="8"/>
      <c r="G44" s="6"/>
      <c r="H44" s="43"/>
      <c r="I44" s="7"/>
      <c r="J44" s="7"/>
      <c r="K44" s="8"/>
    </row>
    <row r="45" spans="1:31" x14ac:dyDescent="0.45">
      <c r="A45" s="29"/>
    </row>
    <row r="46" spans="1:31" x14ac:dyDescent="0.45">
      <c r="A46" s="30"/>
      <c r="B46" s="18"/>
      <c r="C46" s="22"/>
      <c r="D46" s="17"/>
      <c r="E46" s="17"/>
      <c r="F46" s="19"/>
      <c r="G46" s="18"/>
      <c r="H46" s="22"/>
      <c r="I46" s="17"/>
      <c r="J46" s="17"/>
      <c r="K46" s="19"/>
    </row>
    <row r="47" spans="1:31" ht="18.600000000000001" thickBot="1" x14ac:dyDescent="0.5">
      <c r="A47" s="33"/>
      <c r="B47" s="11"/>
      <c r="C47" s="45"/>
      <c r="D47" s="12"/>
      <c r="E47" s="12"/>
      <c r="F47" s="13"/>
      <c r="G47" s="11"/>
      <c r="H47" s="45"/>
      <c r="I47" s="12"/>
      <c r="J47" s="12"/>
      <c r="K47" s="13"/>
    </row>
    <row r="48" spans="1:31" x14ac:dyDescent="0.45">
      <c r="A48" s="31"/>
      <c r="B48" s="6"/>
      <c r="C48" s="43"/>
      <c r="D48" s="7"/>
      <c r="E48" s="7"/>
      <c r="F48" s="8"/>
      <c r="G48" s="6"/>
      <c r="H48" s="43"/>
      <c r="I48" s="7"/>
      <c r="J48" s="7"/>
      <c r="K48" s="8"/>
    </row>
    <row r="49" spans="1:11" x14ac:dyDescent="0.45">
      <c r="A49" s="29"/>
    </row>
    <row r="50" spans="1:11" ht="18.600000000000001" thickBot="1" x14ac:dyDescent="0.5">
      <c r="A50" s="33"/>
      <c r="B50" s="11"/>
      <c r="C50" s="45"/>
      <c r="D50" s="12"/>
      <c r="E50" s="12"/>
      <c r="F50" s="13"/>
      <c r="G50" s="11"/>
      <c r="H50" s="45"/>
      <c r="I50" s="12"/>
      <c r="J50" s="12"/>
      <c r="K50" s="13"/>
    </row>
    <row r="51" spans="1:11" ht="18.600000000000001" thickBot="1" x14ac:dyDescent="0.5">
      <c r="A51" s="35"/>
      <c r="B51" s="36"/>
      <c r="C51" s="41"/>
      <c r="D51" s="14"/>
      <c r="E51" s="14"/>
      <c r="F51" s="37"/>
      <c r="G51" s="36"/>
      <c r="H51" s="41"/>
      <c r="I51" s="14"/>
      <c r="J51" s="14"/>
      <c r="K51" s="37"/>
    </row>
    <row r="52" spans="1:11" x14ac:dyDescent="0.45">
      <c r="A52" s="31"/>
      <c r="B52" s="6"/>
      <c r="C52" s="43"/>
      <c r="D52" s="7"/>
      <c r="E52" s="7"/>
      <c r="F52" s="8"/>
      <c r="G52" s="6"/>
      <c r="H52" s="43"/>
      <c r="I52" s="7"/>
      <c r="J52" s="7"/>
      <c r="K52" s="8"/>
    </row>
    <row r="53" spans="1:11" x14ac:dyDescent="0.45">
      <c r="A53" s="29"/>
    </row>
    <row r="54" spans="1:11" ht="18.600000000000001" thickBot="1" x14ac:dyDescent="0.5">
      <c r="A54" s="33"/>
      <c r="B54" s="11"/>
      <c r="C54" s="45"/>
      <c r="D54" s="12"/>
      <c r="E54" s="12"/>
      <c r="F54" s="13"/>
      <c r="G54" s="11"/>
      <c r="H54" s="45"/>
      <c r="I54" s="12"/>
      <c r="J54" s="12"/>
      <c r="K54" s="13"/>
    </row>
    <row r="55" spans="1:11" x14ac:dyDescent="0.45">
      <c r="A55" s="31"/>
      <c r="B55" s="6"/>
      <c r="C55" s="43"/>
      <c r="D55" s="7"/>
      <c r="E55" s="7"/>
      <c r="F55" s="8"/>
      <c r="G55" s="6"/>
      <c r="H55" s="43"/>
      <c r="I55" s="7"/>
      <c r="J55" s="7"/>
      <c r="K55" s="8"/>
    </row>
    <row r="56" spans="1:11" x14ac:dyDescent="0.45">
      <c r="A56" s="29"/>
    </row>
    <row r="57" spans="1:11" ht="18.600000000000001" thickBot="1" x14ac:dyDescent="0.5">
      <c r="A57" s="33"/>
      <c r="B57" s="11"/>
      <c r="C57" s="45"/>
      <c r="D57" s="12"/>
      <c r="E57" s="12"/>
      <c r="F57" s="13"/>
      <c r="G57" s="11"/>
      <c r="H57" s="45"/>
      <c r="I57" s="12"/>
      <c r="J57" s="12"/>
      <c r="K57" s="13"/>
    </row>
    <row r="58" spans="1:11" x14ac:dyDescent="0.45">
      <c r="A58" s="31"/>
      <c r="B58" s="6"/>
      <c r="C58" s="43"/>
      <c r="D58" s="7"/>
      <c r="E58" s="7"/>
      <c r="F58" s="8"/>
      <c r="G58" s="6"/>
      <c r="H58" s="43"/>
      <c r="I58" s="7"/>
      <c r="J58" s="7"/>
      <c r="K58" s="8"/>
    </row>
    <row r="59" spans="1:11" x14ac:dyDescent="0.45">
      <c r="A59" s="29"/>
    </row>
    <row r="60" spans="1:11" ht="18.600000000000001" thickBot="1" x14ac:dyDescent="0.5">
      <c r="A60" s="33"/>
      <c r="B60" s="11"/>
      <c r="C60" s="45"/>
      <c r="D60" s="12"/>
      <c r="E60" s="12"/>
      <c r="F60" s="13"/>
      <c r="G60" s="11"/>
      <c r="H60" s="45"/>
      <c r="I60" s="12"/>
      <c r="J60" s="12"/>
      <c r="K60" s="13"/>
    </row>
    <row r="61" spans="1:11" x14ac:dyDescent="0.45">
      <c r="A61" s="31"/>
      <c r="B61" s="6"/>
      <c r="C61" s="43"/>
      <c r="D61" s="7"/>
      <c r="E61" s="7"/>
      <c r="F61" s="8"/>
      <c r="G61" s="6"/>
      <c r="H61" s="43"/>
      <c r="I61" s="7"/>
      <c r="J61" s="7"/>
      <c r="K61" s="8"/>
    </row>
    <row r="62" spans="1:11" x14ac:dyDescent="0.45">
      <c r="A62" s="29"/>
    </row>
    <row r="63" spans="1:11" ht="18.600000000000001" thickBot="1" x14ac:dyDescent="0.5">
      <c r="A63" s="33"/>
      <c r="B63" s="11"/>
      <c r="C63" s="45"/>
      <c r="D63" s="12"/>
      <c r="E63" s="12"/>
      <c r="F63" s="13"/>
      <c r="G63" s="11"/>
      <c r="H63" s="45"/>
      <c r="I63" s="12"/>
      <c r="J63" s="12"/>
      <c r="K63" s="13"/>
    </row>
    <row r="64" spans="1:11" x14ac:dyDescent="0.45">
      <c r="A64" s="31"/>
      <c r="B64" s="6"/>
      <c r="C64" s="43"/>
      <c r="D64" s="7"/>
      <c r="E64" s="7"/>
      <c r="F64" s="8"/>
      <c r="G64" s="6"/>
      <c r="H64" s="43"/>
      <c r="I64" s="7"/>
      <c r="J64" s="7"/>
      <c r="K64" s="8"/>
    </row>
    <row r="65" spans="1:11" x14ac:dyDescent="0.45">
      <c r="A65" s="29"/>
    </row>
    <row r="66" spans="1:11" ht="18.600000000000001" thickBot="1" x14ac:dyDescent="0.5">
      <c r="A66" s="33"/>
      <c r="B66" s="11"/>
      <c r="C66" s="45"/>
      <c r="D66" s="12"/>
      <c r="E66" s="12"/>
      <c r="F66" s="13"/>
      <c r="G66" s="11"/>
      <c r="H66" s="45"/>
      <c r="I66" s="12"/>
      <c r="J66" s="12"/>
      <c r="K66" s="13"/>
    </row>
    <row r="67" spans="1:11" x14ac:dyDescent="0.45">
      <c r="A67" s="31"/>
      <c r="B67" s="6"/>
      <c r="C67" s="43"/>
      <c r="D67" s="7"/>
      <c r="E67" s="7"/>
      <c r="F67" s="8"/>
      <c r="G67" s="6"/>
      <c r="H67" s="43"/>
      <c r="I67" s="7"/>
      <c r="J67" s="7"/>
      <c r="K67" s="8"/>
    </row>
    <row r="68" spans="1:11" x14ac:dyDescent="0.45">
      <c r="A68" s="29"/>
    </row>
    <row r="69" spans="1:11" ht="18.600000000000001" thickBot="1" x14ac:dyDescent="0.5">
      <c r="A69" s="33"/>
      <c r="B69" s="11"/>
      <c r="C69" s="45"/>
      <c r="D69" s="12"/>
      <c r="E69" s="12"/>
      <c r="F69" s="13"/>
      <c r="G69" s="11"/>
      <c r="H69" s="45"/>
      <c r="I69" s="12"/>
      <c r="J69" s="12"/>
      <c r="K69" s="13"/>
    </row>
    <row r="70" spans="1:11" x14ac:dyDescent="0.45">
      <c r="A70" s="31"/>
      <c r="B70" s="6"/>
      <c r="C70" s="43"/>
      <c r="D70" s="7"/>
      <c r="E70" s="7"/>
      <c r="F70" s="8"/>
      <c r="G70" s="6"/>
      <c r="H70" s="43"/>
      <c r="I70" s="7"/>
      <c r="J70" s="7"/>
      <c r="K70" s="8"/>
    </row>
    <row r="71" spans="1:11" x14ac:dyDescent="0.45">
      <c r="A71" s="29"/>
    </row>
    <row r="72" spans="1:11" ht="18.600000000000001" thickBot="1" x14ac:dyDescent="0.5">
      <c r="A72" s="33"/>
      <c r="B72" s="11"/>
      <c r="C72" s="45"/>
      <c r="D72" s="12"/>
      <c r="E72" s="12"/>
      <c r="F72" s="13"/>
      <c r="G72" s="11"/>
      <c r="H72" s="45"/>
      <c r="I72" s="12"/>
      <c r="J72" s="12"/>
      <c r="K72" s="13"/>
    </row>
    <row r="73" spans="1:11" x14ac:dyDescent="0.45">
      <c r="A73" s="31"/>
      <c r="B73" s="6"/>
      <c r="C73" s="43"/>
      <c r="D73" s="7"/>
      <c r="E73" s="7"/>
      <c r="F73" s="8"/>
      <c r="G73" s="6"/>
      <c r="H73" s="43"/>
      <c r="I73" s="7"/>
      <c r="J73" s="7"/>
      <c r="K73" s="8"/>
    </row>
    <row r="74" spans="1:11" x14ac:dyDescent="0.45">
      <c r="A74" s="29"/>
    </row>
    <row r="75" spans="1:11" ht="18.600000000000001" thickBot="1" x14ac:dyDescent="0.5">
      <c r="A75" s="33"/>
      <c r="B75" s="11"/>
      <c r="C75" s="45"/>
      <c r="D75" s="12"/>
      <c r="E75" s="12"/>
      <c r="F75" s="13"/>
      <c r="G75" s="11"/>
      <c r="H75" s="45"/>
      <c r="I75" s="12"/>
      <c r="J75" s="12"/>
      <c r="K75" s="13"/>
    </row>
    <row r="76" spans="1:11" x14ac:dyDescent="0.45">
      <c r="A76" s="31"/>
      <c r="B76" s="6"/>
      <c r="C76" s="43"/>
      <c r="D76" s="7"/>
      <c r="E76" s="7"/>
      <c r="F76" s="8"/>
      <c r="G76" s="6"/>
      <c r="H76" s="43"/>
      <c r="I76" s="7"/>
      <c r="J76" s="7"/>
      <c r="K76" s="8"/>
    </row>
    <row r="77" spans="1:11" x14ac:dyDescent="0.45">
      <c r="A77" s="29"/>
    </row>
    <row r="78" spans="1:11" ht="18.600000000000001" thickBot="1" x14ac:dyDescent="0.5">
      <c r="A78" s="33"/>
      <c r="B78" s="11"/>
      <c r="C78" s="45"/>
      <c r="D78" s="12"/>
      <c r="E78" s="12"/>
      <c r="F78" s="13"/>
      <c r="G78" s="11"/>
      <c r="H78" s="45"/>
      <c r="I78" s="12"/>
      <c r="J78" s="12"/>
      <c r="K78" s="13"/>
    </row>
    <row r="79" spans="1:11" x14ac:dyDescent="0.45">
      <c r="A79" s="31"/>
      <c r="B79" s="6"/>
      <c r="C79" s="43"/>
      <c r="D79" s="7"/>
      <c r="E79" s="7"/>
      <c r="F79" s="8"/>
      <c r="G79" s="6"/>
      <c r="H79" s="43"/>
      <c r="I79" s="7"/>
      <c r="J79" s="7"/>
      <c r="K79" s="8"/>
    </row>
    <row r="80" spans="1:11" x14ac:dyDescent="0.45">
      <c r="A80" s="29"/>
    </row>
    <row r="81" spans="1:11" ht="18.600000000000001" thickBot="1" x14ac:dyDescent="0.5">
      <c r="A81" s="33"/>
      <c r="B81" s="11"/>
      <c r="C81" s="45"/>
      <c r="D81" s="12"/>
      <c r="E81" s="12"/>
      <c r="F81" s="13"/>
      <c r="G81" s="11"/>
      <c r="H81" s="45"/>
      <c r="I81" s="12"/>
      <c r="J81" s="12"/>
      <c r="K81" s="13"/>
    </row>
    <row r="82" spans="1:11" x14ac:dyDescent="0.45">
      <c r="A82" s="31"/>
      <c r="B82" s="6"/>
      <c r="C82" s="43"/>
      <c r="D82" s="7"/>
      <c r="E82" s="7"/>
      <c r="F82" s="8"/>
      <c r="G82" s="6"/>
      <c r="H82" s="43"/>
      <c r="I82" s="7"/>
      <c r="J82" s="7"/>
      <c r="K82" s="8"/>
    </row>
    <row r="83" spans="1:11" x14ac:dyDescent="0.45">
      <c r="A83" s="29"/>
    </row>
    <row r="84" spans="1:11" ht="18.600000000000001" thickBot="1" x14ac:dyDescent="0.5">
      <c r="A84" s="33"/>
      <c r="B84" s="11"/>
      <c r="C84" s="45"/>
      <c r="D84" s="12"/>
      <c r="E84" s="12"/>
      <c r="F84" s="13"/>
      <c r="G84" s="11"/>
      <c r="H84" s="45"/>
      <c r="I84" s="12"/>
      <c r="J84" s="12"/>
      <c r="K84" s="13"/>
    </row>
    <row r="85" spans="1:11" x14ac:dyDescent="0.45">
      <c r="A85" s="31"/>
      <c r="B85" s="6"/>
      <c r="C85" s="43"/>
      <c r="D85" s="7"/>
      <c r="E85" s="7"/>
      <c r="F85" s="8"/>
      <c r="G85" s="6"/>
      <c r="H85" s="43"/>
      <c r="I85" s="7"/>
      <c r="J85" s="7"/>
      <c r="K85" s="8"/>
    </row>
    <row r="86" spans="1:11" x14ac:dyDescent="0.45">
      <c r="A86" s="29"/>
    </row>
    <row r="87" spans="1:11" ht="18.600000000000001" thickBot="1" x14ac:dyDescent="0.5">
      <c r="A87" s="33"/>
      <c r="B87" s="11"/>
      <c r="C87" s="45"/>
      <c r="D87" s="12"/>
      <c r="E87" s="12"/>
      <c r="F87" s="13"/>
      <c r="G87" s="11"/>
      <c r="H87" s="45"/>
      <c r="I87" s="12"/>
      <c r="J87" s="12"/>
      <c r="K87" s="13"/>
    </row>
    <row r="88" spans="1:11" x14ac:dyDescent="0.45">
      <c r="A88" s="31"/>
      <c r="B88" s="6"/>
      <c r="C88" s="43"/>
      <c r="D88" s="7"/>
      <c r="E88" s="7"/>
      <c r="F88" s="8"/>
      <c r="G88" s="6"/>
      <c r="H88" s="43"/>
      <c r="I88" s="7"/>
      <c r="J88" s="7"/>
      <c r="K88" s="8"/>
    </row>
    <row r="89" spans="1:11" x14ac:dyDescent="0.45">
      <c r="A89" s="29"/>
    </row>
    <row r="90" spans="1:11" x14ac:dyDescent="0.45">
      <c r="A90" s="30"/>
      <c r="B90" s="18"/>
      <c r="C90" s="22"/>
      <c r="D90" s="17"/>
      <c r="E90" s="17"/>
      <c r="F90" s="19"/>
      <c r="G90" s="18"/>
      <c r="H90" s="22"/>
      <c r="I90" s="17"/>
      <c r="J90" s="17"/>
      <c r="K90" s="19"/>
    </row>
    <row r="91" spans="1:11" ht="18.600000000000001" thickBot="1" x14ac:dyDescent="0.5">
      <c r="A91" s="33"/>
      <c r="B91" s="11"/>
      <c r="C91" s="45"/>
      <c r="D91" s="12"/>
      <c r="E91" s="12"/>
      <c r="F91" s="13"/>
      <c r="G91" s="11"/>
      <c r="H91" s="45"/>
      <c r="I91" s="12"/>
      <c r="J91" s="12"/>
      <c r="K91" s="13"/>
    </row>
    <row r="92" spans="1:11" ht="18.600000000000001" thickBot="1" x14ac:dyDescent="0.5">
      <c r="A92" s="35"/>
      <c r="B92" s="36"/>
      <c r="C92" s="41"/>
      <c r="D92" s="14"/>
      <c r="E92" s="14"/>
      <c r="F92" s="37"/>
      <c r="G92" s="36"/>
      <c r="H92" s="41"/>
      <c r="I92" s="14"/>
      <c r="J92" s="14"/>
      <c r="K92" s="37"/>
    </row>
    <row r="93" spans="1:11" x14ac:dyDescent="0.45">
      <c r="A93" s="31"/>
      <c r="B93" s="6"/>
      <c r="C93" s="43"/>
      <c r="D93" s="7"/>
      <c r="E93" s="7"/>
      <c r="F93" s="8"/>
      <c r="G93" s="6"/>
      <c r="H93" s="43"/>
      <c r="I93" s="7"/>
      <c r="J93" s="7"/>
      <c r="K93" s="8"/>
    </row>
    <row r="94" spans="1:11" x14ac:dyDescent="0.45">
      <c r="A94" s="29"/>
    </row>
    <row r="95" spans="1:11" ht="18.600000000000001" thickBot="1" x14ac:dyDescent="0.5">
      <c r="A95" s="33"/>
      <c r="B95" s="11"/>
      <c r="C95" s="45"/>
      <c r="D95" s="12"/>
      <c r="E95" s="12"/>
      <c r="F95" s="13"/>
      <c r="G95" s="11"/>
      <c r="H95" s="45"/>
      <c r="I95" s="12"/>
      <c r="J95" s="12"/>
      <c r="K95" s="13"/>
    </row>
    <row r="96" spans="1:11" x14ac:dyDescent="0.45">
      <c r="A96" s="31"/>
      <c r="B96" s="6"/>
      <c r="C96" s="43"/>
      <c r="D96" s="7"/>
      <c r="E96" s="7"/>
      <c r="F96" s="8"/>
      <c r="G96" s="6"/>
      <c r="H96" s="43"/>
      <c r="I96" s="7"/>
      <c r="J96" s="7"/>
      <c r="K96" s="8"/>
    </row>
    <row r="97" spans="1:11" x14ac:dyDescent="0.45">
      <c r="A97" s="29"/>
    </row>
    <row r="98" spans="1:11" ht="18.600000000000001" thickBot="1" x14ac:dyDescent="0.5">
      <c r="A98" s="33"/>
      <c r="B98" s="11"/>
      <c r="C98" s="45"/>
      <c r="D98" s="12"/>
      <c r="E98" s="12"/>
      <c r="F98" s="13"/>
      <c r="G98" s="11"/>
      <c r="H98" s="45"/>
      <c r="I98" s="12"/>
      <c r="J98" s="12"/>
      <c r="K98" s="13"/>
    </row>
    <row r="99" spans="1:11" x14ac:dyDescent="0.45">
      <c r="A99" s="31"/>
      <c r="B99" s="6"/>
      <c r="C99" s="43"/>
      <c r="D99" s="7"/>
      <c r="E99" s="7"/>
      <c r="F99" s="8"/>
      <c r="G99" s="6"/>
      <c r="H99" s="43"/>
      <c r="I99" s="7"/>
      <c r="J99" s="7"/>
      <c r="K99" s="8"/>
    </row>
    <row r="100" spans="1:11" x14ac:dyDescent="0.45">
      <c r="A100" s="29"/>
    </row>
    <row r="101" spans="1:11" ht="18.600000000000001" thickBot="1" x14ac:dyDescent="0.5">
      <c r="A101" s="33"/>
      <c r="B101" s="11"/>
      <c r="C101" s="45"/>
      <c r="D101" s="12"/>
      <c r="E101" s="12"/>
      <c r="F101" s="13"/>
      <c r="G101" s="11"/>
      <c r="H101" s="45"/>
      <c r="I101" s="12"/>
      <c r="J101" s="12"/>
      <c r="K101" s="13"/>
    </row>
    <row r="102" spans="1:11" x14ac:dyDescent="0.45">
      <c r="A102" s="31"/>
      <c r="B102" s="6"/>
      <c r="C102" s="43"/>
      <c r="D102" s="7"/>
      <c r="E102" s="7"/>
      <c r="F102" s="8"/>
      <c r="G102" s="6"/>
      <c r="H102" s="43"/>
      <c r="I102" s="7"/>
      <c r="J102" s="7"/>
      <c r="K102" s="8"/>
    </row>
    <row r="103" spans="1:11" x14ac:dyDescent="0.45">
      <c r="A103" s="29"/>
    </row>
    <row r="104" spans="1:11" ht="18.600000000000001" thickBot="1" x14ac:dyDescent="0.5">
      <c r="A104" s="33"/>
      <c r="B104" s="11"/>
      <c r="C104" s="45"/>
      <c r="D104" s="12"/>
      <c r="E104" s="12"/>
      <c r="F104" s="13"/>
      <c r="G104" s="11"/>
      <c r="H104" s="45"/>
      <c r="I104" s="12"/>
      <c r="J104" s="12"/>
      <c r="K104" s="13"/>
    </row>
    <row r="105" spans="1:11" x14ac:dyDescent="0.45">
      <c r="A105" s="31"/>
      <c r="B105" s="6"/>
      <c r="C105" s="43"/>
      <c r="D105" s="7"/>
      <c r="E105" s="7"/>
      <c r="F105" s="8"/>
      <c r="G105" s="6"/>
      <c r="H105" s="43"/>
      <c r="I105" s="7"/>
      <c r="J105" s="7"/>
      <c r="K105" s="8"/>
    </row>
    <row r="106" spans="1:11" x14ac:dyDescent="0.45">
      <c r="A106" s="29"/>
    </row>
    <row r="107" spans="1:11" ht="18.600000000000001" thickBot="1" x14ac:dyDescent="0.5">
      <c r="A107" s="33"/>
      <c r="B107" s="11"/>
      <c r="C107" s="45"/>
      <c r="D107" s="12"/>
      <c r="E107" s="12"/>
      <c r="F107" s="13"/>
      <c r="G107" s="11"/>
      <c r="H107" s="45"/>
      <c r="I107" s="12"/>
      <c r="J107" s="12"/>
      <c r="K107" s="13"/>
    </row>
    <row r="108" spans="1:11" x14ac:dyDescent="0.45">
      <c r="A108" s="31"/>
      <c r="B108" s="6"/>
      <c r="C108" s="43"/>
      <c r="D108" s="7"/>
      <c r="E108" s="7"/>
      <c r="F108" s="8"/>
      <c r="G108" s="6"/>
      <c r="H108" s="43"/>
      <c r="I108" s="7"/>
      <c r="J108" s="7"/>
      <c r="K108" s="8"/>
    </row>
    <row r="109" spans="1:11" x14ac:dyDescent="0.45">
      <c r="A109" s="29"/>
    </row>
    <row r="110" spans="1:11" ht="18.600000000000001" thickBot="1" x14ac:dyDescent="0.5">
      <c r="A110" s="33"/>
      <c r="B110" s="11"/>
      <c r="C110" s="45"/>
      <c r="D110" s="12"/>
      <c r="E110" s="12"/>
      <c r="F110" s="13"/>
      <c r="G110" s="11"/>
      <c r="H110" s="45"/>
      <c r="I110" s="12"/>
      <c r="J110" s="12"/>
      <c r="K110" s="13"/>
    </row>
    <row r="111" spans="1:11" x14ac:dyDescent="0.45">
      <c r="A111" s="31"/>
      <c r="B111" s="6"/>
      <c r="C111" s="43"/>
      <c r="D111" s="7"/>
      <c r="E111" s="7"/>
      <c r="F111" s="8"/>
      <c r="G111" s="6"/>
      <c r="H111" s="43"/>
      <c r="I111" s="7"/>
      <c r="J111" s="7"/>
      <c r="K111" s="8"/>
    </row>
    <row r="112" spans="1:11" x14ac:dyDescent="0.45">
      <c r="A112" s="29"/>
    </row>
    <row r="113" spans="1:11" ht="18.600000000000001" thickBot="1" x14ac:dyDescent="0.5">
      <c r="A113" s="33"/>
      <c r="B113" s="11"/>
      <c r="C113" s="45"/>
      <c r="D113" s="12"/>
      <c r="E113" s="12"/>
      <c r="F113" s="13"/>
      <c r="G113" s="11"/>
      <c r="H113" s="45"/>
      <c r="I113" s="12"/>
      <c r="J113" s="12"/>
      <c r="K113" s="13"/>
    </row>
    <row r="114" spans="1:11" x14ac:dyDescent="0.45">
      <c r="A114" s="31"/>
      <c r="B114" s="6"/>
      <c r="C114" s="43"/>
      <c r="D114" s="7"/>
      <c r="E114" s="7"/>
      <c r="F114" s="8"/>
      <c r="G114" s="6"/>
      <c r="H114" s="43"/>
      <c r="I114" s="7"/>
      <c r="J114" s="7"/>
      <c r="K114" s="8"/>
    </row>
    <row r="115" spans="1:11" x14ac:dyDescent="0.45">
      <c r="A115" s="29"/>
    </row>
    <row r="116" spans="1:11" ht="18.600000000000001" thickBot="1" x14ac:dyDescent="0.5">
      <c r="A116" s="33"/>
      <c r="B116" s="11"/>
      <c r="C116" s="45"/>
      <c r="D116" s="12"/>
      <c r="E116" s="12"/>
      <c r="F116" s="13"/>
      <c r="G116" s="11"/>
      <c r="H116" s="45"/>
      <c r="I116" s="12"/>
      <c r="J116" s="12"/>
      <c r="K116" s="13"/>
    </row>
    <row r="117" spans="1:11" x14ac:dyDescent="0.45">
      <c r="A117" s="31"/>
      <c r="B117" s="6"/>
      <c r="C117" s="43"/>
      <c r="D117" s="7"/>
      <c r="E117" s="7"/>
      <c r="F117" s="8"/>
      <c r="G117" s="6"/>
      <c r="H117" s="43"/>
      <c r="I117" s="7"/>
      <c r="J117" s="7"/>
      <c r="K117" s="8"/>
    </row>
    <row r="118" spans="1:11" x14ac:dyDescent="0.45">
      <c r="A118" s="29"/>
    </row>
    <row r="119" spans="1:11" ht="18.600000000000001" thickBot="1" x14ac:dyDescent="0.5">
      <c r="A119" s="33"/>
      <c r="B119" s="11"/>
      <c r="C119" s="45"/>
      <c r="D119" s="12"/>
      <c r="E119" s="12"/>
      <c r="F119" s="13"/>
      <c r="G119" s="11"/>
      <c r="H119" s="45"/>
      <c r="I119" s="12"/>
      <c r="J119" s="12"/>
      <c r="K119" s="13"/>
    </row>
    <row r="120" spans="1:11" x14ac:dyDescent="0.45">
      <c r="A120" s="31"/>
      <c r="B120" s="6"/>
      <c r="C120" s="43"/>
      <c r="D120" s="7"/>
      <c r="E120" s="7"/>
      <c r="F120" s="8"/>
      <c r="G120" s="6"/>
      <c r="H120" s="43"/>
      <c r="I120" s="7"/>
      <c r="J120" s="7"/>
      <c r="K120" s="8"/>
    </row>
    <row r="121" spans="1:11" x14ac:dyDescent="0.45">
      <c r="A121" s="29"/>
    </row>
    <row r="122" spans="1:11" ht="18.600000000000001" thickBot="1" x14ac:dyDescent="0.5">
      <c r="A122" s="33"/>
      <c r="B122" s="11"/>
      <c r="C122" s="45"/>
      <c r="D122" s="12"/>
      <c r="E122" s="12"/>
      <c r="F122" s="13"/>
      <c r="G122" s="11"/>
      <c r="H122" s="45"/>
      <c r="I122" s="12"/>
      <c r="J122" s="12"/>
      <c r="K122" s="13"/>
    </row>
    <row r="123" spans="1:11" x14ac:dyDescent="0.45">
      <c r="A123" s="31"/>
      <c r="B123" s="6"/>
      <c r="C123" s="43"/>
      <c r="D123" s="7"/>
      <c r="E123" s="7"/>
      <c r="F123" s="8"/>
      <c r="G123" s="6"/>
      <c r="H123" s="43"/>
      <c r="I123" s="7"/>
      <c r="J123" s="7"/>
      <c r="K123" s="8"/>
    </row>
    <row r="124" spans="1:11" x14ac:dyDescent="0.45">
      <c r="A124" s="29"/>
    </row>
    <row r="125" spans="1:11" ht="18.600000000000001" thickBot="1" x14ac:dyDescent="0.5">
      <c r="A125" s="33"/>
      <c r="B125" s="11"/>
      <c r="C125" s="45"/>
      <c r="D125" s="12"/>
      <c r="E125" s="12"/>
      <c r="F125" s="13"/>
      <c r="G125" s="11"/>
      <c r="H125" s="45"/>
      <c r="I125" s="12"/>
      <c r="J125" s="12"/>
      <c r="K125" s="13"/>
    </row>
    <row r="126" spans="1:11" x14ac:dyDescent="0.45">
      <c r="A126" s="31"/>
      <c r="B126" s="6"/>
      <c r="C126" s="43"/>
      <c r="D126" s="7"/>
      <c r="E126" s="7"/>
      <c r="F126" s="8"/>
      <c r="G126" s="6"/>
      <c r="H126" s="43"/>
      <c r="I126" s="7"/>
      <c r="J126" s="7"/>
      <c r="K126" s="8"/>
    </row>
    <row r="127" spans="1:11" x14ac:dyDescent="0.45">
      <c r="A127" s="29"/>
    </row>
    <row r="128" spans="1:11" ht="18.600000000000001" thickBot="1" x14ac:dyDescent="0.5">
      <c r="A128" s="33"/>
      <c r="B128" s="11"/>
      <c r="C128" s="45"/>
      <c r="D128" s="12"/>
      <c r="E128" s="12"/>
      <c r="F128" s="13"/>
      <c r="G128" s="11"/>
      <c r="H128" s="45"/>
      <c r="I128" s="12"/>
      <c r="J128" s="12"/>
      <c r="K128" s="13"/>
    </row>
    <row r="129" spans="1:11" x14ac:dyDescent="0.45">
      <c r="A129" s="31"/>
      <c r="B129" s="6"/>
      <c r="C129" s="43"/>
      <c r="D129" s="7"/>
      <c r="E129" s="7"/>
      <c r="F129" s="8"/>
      <c r="G129" s="6"/>
      <c r="H129" s="43"/>
      <c r="I129" s="7"/>
      <c r="J129" s="7"/>
      <c r="K129" s="8"/>
    </row>
    <row r="130" spans="1:11" x14ac:dyDescent="0.45">
      <c r="A130" s="29"/>
    </row>
    <row r="131" spans="1:11" ht="18.600000000000001" thickBot="1" x14ac:dyDescent="0.5">
      <c r="A131" s="33"/>
      <c r="B131" s="11"/>
      <c r="C131" s="45"/>
      <c r="D131" s="12"/>
      <c r="E131" s="12"/>
      <c r="F131" s="13"/>
      <c r="G131" s="11"/>
      <c r="H131" s="45"/>
      <c r="I131" s="12"/>
      <c r="J131" s="12"/>
      <c r="K131" s="13"/>
    </row>
    <row r="132" spans="1:11" x14ac:dyDescent="0.45">
      <c r="A132" s="31"/>
      <c r="B132" s="6"/>
      <c r="C132" s="43"/>
      <c r="D132" s="7"/>
      <c r="E132" s="7"/>
      <c r="F132" s="8"/>
      <c r="G132" s="6"/>
      <c r="H132" s="43"/>
      <c r="I132" s="7"/>
      <c r="J132" s="7"/>
      <c r="K132" s="8"/>
    </row>
    <row r="133" spans="1:11" x14ac:dyDescent="0.45">
      <c r="A133" s="29"/>
    </row>
    <row r="134" spans="1:11" ht="18.600000000000001" thickBot="1" x14ac:dyDescent="0.5">
      <c r="A134" s="33"/>
      <c r="B134" s="11"/>
      <c r="C134" s="45"/>
      <c r="D134" s="12"/>
      <c r="E134" s="12"/>
      <c r="F134" s="13"/>
      <c r="G134" s="11"/>
      <c r="H134" s="45"/>
      <c r="I134" s="12"/>
      <c r="J134" s="12"/>
      <c r="K134" s="13"/>
    </row>
    <row r="135" spans="1:11" x14ac:dyDescent="0.45">
      <c r="A135" s="31"/>
      <c r="B135" s="6"/>
      <c r="C135" s="43"/>
      <c r="D135" s="7"/>
      <c r="E135" s="7"/>
      <c r="F135" s="8"/>
      <c r="G135" s="6"/>
      <c r="H135" s="43"/>
      <c r="I135" s="7"/>
      <c r="J135" s="7"/>
      <c r="K135" s="8"/>
    </row>
    <row r="136" spans="1:11" x14ac:dyDescent="0.45">
      <c r="A136" s="29"/>
    </row>
    <row r="137" spans="1:11" ht="18.600000000000001" thickBot="1" x14ac:dyDescent="0.5">
      <c r="A137" s="33"/>
      <c r="B137" s="11"/>
      <c r="C137" s="45"/>
      <c r="D137" s="12"/>
      <c r="E137" s="12"/>
      <c r="F137" s="13"/>
      <c r="G137" s="11"/>
      <c r="H137" s="45"/>
      <c r="I137" s="12"/>
      <c r="J137" s="12"/>
      <c r="K137" s="13"/>
    </row>
    <row r="138" spans="1:11" x14ac:dyDescent="0.45">
      <c r="A138" s="31"/>
      <c r="B138" s="6"/>
      <c r="C138" s="43"/>
      <c r="D138" s="7"/>
      <c r="E138" s="7"/>
      <c r="F138" s="8"/>
      <c r="G138" s="6"/>
      <c r="H138" s="43"/>
      <c r="I138" s="7"/>
      <c r="J138" s="7"/>
      <c r="K138" s="8"/>
    </row>
    <row r="139" spans="1:11" x14ac:dyDescent="0.45">
      <c r="A139" s="29"/>
    </row>
    <row r="140" spans="1:11" ht="18.600000000000001" thickBot="1" x14ac:dyDescent="0.5">
      <c r="A140" s="33"/>
      <c r="B140" s="11"/>
      <c r="C140" s="45"/>
      <c r="D140" s="12"/>
      <c r="E140" s="12"/>
      <c r="F140" s="13"/>
      <c r="G140" s="11"/>
      <c r="H140" s="45"/>
      <c r="I140" s="12"/>
      <c r="J140" s="12"/>
      <c r="K140" s="13"/>
    </row>
    <row r="141" spans="1:11" x14ac:dyDescent="0.45">
      <c r="A141" s="31"/>
      <c r="B141" s="6"/>
      <c r="C141" s="43"/>
      <c r="D141" s="7"/>
      <c r="E141" s="7"/>
      <c r="F141" s="8"/>
      <c r="G141" s="6"/>
      <c r="H141" s="43"/>
      <c r="I141" s="7"/>
      <c r="J141" s="7"/>
      <c r="K141" s="8"/>
    </row>
    <row r="142" spans="1:11" x14ac:dyDescent="0.45">
      <c r="A142" s="29"/>
    </row>
    <row r="143" spans="1:11" ht="18.600000000000001" thickBot="1" x14ac:dyDescent="0.5">
      <c r="A143" s="33"/>
      <c r="B143" s="11"/>
      <c r="C143" s="45"/>
      <c r="D143" s="12"/>
      <c r="E143" s="12"/>
      <c r="F143" s="13"/>
      <c r="G143" s="11"/>
      <c r="H143" s="45"/>
      <c r="I143" s="12"/>
      <c r="J143" s="12"/>
      <c r="K143" s="13"/>
    </row>
    <row r="144" spans="1:11" x14ac:dyDescent="0.45">
      <c r="A144" s="31"/>
      <c r="B144" s="6"/>
      <c r="C144" s="43"/>
      <c r="D144" s="7"/>
      <c r="E144" s="7"/>
      <c r="F144" s="8"/>
      <c r="G144" s="6"/>
      <c r="H144" s="43"/>
      <c r="I144" s="7"/>
      <c r="J144" s="7"/>
      <c r="K144" s="8"/>
    </row>
    <row r="145" spans="1:11" x14ac:dyDescent="0.45">
      <c r="A145" s="29"/>
    </row>
    <row r="146" spans="1:11" ht="18.600000000000001" thickBot="1" x14ac:dyDescent="0.5">
      <c r="A146" s="33"/>
      <c r="B146" s="11"/>
      <c r="C146" s="45"/>
      <c r="D146" s="12"/>
      <c r="E146" s="12"/>
      <c r="F146" s="13"/>
      <c r="G146" s="11"/>
      <c r="H146" s="45"/>
      <c r="I146" s="12"/>
      <c r="J146" s="12"/>
      <c r="K146" s="13"/>
    </row>
    <row r="147" spans="1:11" x14ac:dyDescent="0.45">
      <c r="A147" s="31"/>
      <c r="B147" s="6"/>
      <c r="C147" s="43"/>
      <c r="D147" s="7"/>
      <c r="E147" s="7"/>
      <c r="F147" s="8"/>
      <c r="G147" s="6"/>
      <c r="H147" s="43"/>
      <c r="I147" s="7"/>
      <c r="J147" s="7"/>
      <c r="K147" s="8"/>
    </row>
    <row r="148" spans="1:11" x14ac:dyDescent="0.45">
      <c r="A148" s="29"/>
    </row>
    <row r="149" spans="1:11" ht="18.600000000000001" thickBot="1" x14ac:dyDescent="0.5">
      <c r="A149" s="33"/>
      <c r="B149" s="11"/>
      <c r="C149" s="45"/>
      <c r="D149" s="12"/>
      <c r="E149" s="12"/>
      <c r="F149" s="13"/>
      <c r="G149" s="11"/>
      <c r="H149" s="45"/>
      <c r="I149" s="12"/>
      <c r="J149" s="12"/>
      <c r="K149" s="13"/>
    </row>
    <row r="150" spans="1:11" x14ac:dyDescent="0.45">
      <c r="A150" s="31"/>
      <c r="B150" s="6"/>
      <c r="C150" s="43"/>
      <c r="D150" s="7"/>
      <c r="E150" s="7"/>
      <c r="F150" s="8"/>
      <c r="G150" s="6"/>
      <c r="H150" s="43"/>
      <c r="I150" s="7"/>
      <c r="J150" s="7"/>
      <c r="K150" s="8"/>
    </row>
    <row r="151" spans="1:11" x14ac:dyDescent="0.45">
      <c r="A151" s="29"/>
    </row>
    <row r="152" spans="1:11" ht="18.600000000000001" thickBot="1" x14ac:dyDescent="0.5">
      <c r="A152" s="33"/>
      <c r="B152" s="11"/>
      <c r="C152" s="45"/>
      <c r="D152" s="12"/>
      <c r="E152" s="12"/>
      <c r="F152" s="13"/>
      <c r="G152" s="11"/>
      <c r="H152" s="45"/>
      <c r="I152" s="12"/>
      <c r="J152" s="12"/>
      <c r="K152" s="13"/>
    </row>
    <row r="153" spans="1:11" x14ac:dyDescent="0.45">
      <c r="A153" s="31"/>
      <c r="B153" s="6"/>
      <c r="C153" s="43"/>
      <c r="D153" s="7"/>
      <c r="E153" s="7"/>
      <c r="F153" s="8"/>
      <c r="G153" s="6"/>
      <c r="H153" s="43"/>
      <c r="I153" s="7"/>
      <c r="J153" s="7"/>
      <c r="K153" s="8"/>
    </row>
    <row r="154" spans="1:11" x14ac:dyDescent="0.45">
      <c r="A154" s="29"/>
    </row>
    <row r="155" spans="1:11" ht="18.600000000000001" thickBot="1" x14ac:dyDescent="0.5">
      <c r="A155" s="33"/>
      <c r="B155" s="11"/>
      <c r="C155" s="45"/>
      <c r="D155" s="12"/>
      <c r="E155" s="12"/>
      <c r="F155" s="13"/>
      <c r="G155" s="11"/>
      <c r="H155" s="45"/>
      <c r="I155" s="12"/>
      <c r="J155" s="12"/>
      <c r="K155" s="13"/>
    </row>
    <row r="156" spans="1:11" x14ac:dyDescent="0.45">
      <c r="A156" s="31"/>
      <c r="B156" s="6"/>
      <c r="C156" s="43"/>
      <c r="D156" s="7"/>
      <c r="E156" s="7"/>
      <c r="F156" s="8"/>
      <c r="G156" s="6"/>
      <c r="H156" s="43"/>
      <c r="I156" s="7"/>
      <c r="J156" s="7"/>
      <c r="K156" s="8"/>
    </row>
    <row r="157" spans="1:11" x14ac:dyDescent="0.45">
      <c r="A157" s="29"/>
    </row>
    <row r="158" spans="1:11" ht="18.600000000000001" thickBot="1" x14ac:dyDescent="0.5">
      <c r="A158" s="33"/>
      <c r="B158" s="11"/>
      <c r="C158" s="45"/>
      <c r="D158" s="12"/>
      <c r="E158" s="12"/>
      <c r="F158" s="13"/>
      <c r="G158" s="11"/>
      <c r="H158" s="45"/>
      <c r="I158" s="12"/>
      <c r="J158" s="12"/>
      <c r="K158" s="13"/>
    </row>
    <row r="159" spans="1:11" x14ac:dyDescent="0.45">
      <c r="A159" s="31"/>
      <c r="B159" s="6"/>
      <c r="C159" s="43"/>
      <c r="D159" s="7"/>
      <c r="E159" s="7"/>
      <c r="F159" s="8"/>
      <c r="G159" s="6"/>
      <c r="H159" s="43"/>
      <c r="I159" s="7"/>
      <c r="J159" s="7"/>
      <c r="K159" s="8"/>
    </row>
    <row r="160" spans="1:11" x14ac:dyDescent="0.45">
      <c r="A160" s="29"/>
    </row>
    <row r="161" spans="1:11" ht="18.600000000000001" thickBot="1" x14ac:dyDescent="0.5">
      <c r="A161" s="33"/>
      <c r="B161" s="11"/>
      <c r="C161" s="45"/>
      <c r="D161" s="12"/>
      <c r="E161" s="12"/>
      <c r="F161" s="13"/>
      <c r="G161" s="11"/>
      <c r="H161" s="45"/>
      <c r="I161" s="12"/>
      <c r="J161" s="12"/>
      <c r="K161" s="13"/>
    </row>
    <row r="162" spans="1:11" x14ac:dyDescent="0.45">
      <c r="A162" s="31"/>
      <c r="B162" s="6"/>
      <c r="C162" s="43"/>
      <c r="D162" s="7"/>
      <c r="E162" s="7"/>
      <c r="F162" s="8"/>
      <c r="G162" s="6"/>
      <c r="H162" s="43"/>
      <c r="I162" s="7"/>
      <c r="J162" s="7"/>
      <c r="K162" s="8"/>
    </row>
    <row r="163" spans="1:11" x14ac:dyDescent="0.45">
      <c r="A163" s="29"/>
    </row>
    <row r="164" spans="1:11" ht="18.600000000000001" thickBot="1" x14ac:dyDescent="0.5">
      <c r="A164" s="33"/>
      <c r="B164" s="11"/>
      <c r="C164" s="45"/>
      <c r="D164" s="12"/>
      <c r="E164" s="12"/>
      <c r="F164" s="13"/>
      <c r="G164" s="11"/>
      <c r="H164" s="45"/>
      <c r="I164" s="12"/>
      <c r="J164" s="12"/>
      <c r="K164" s="13"/>
    </row>
    <row r="165" spans="1:11" x14ac:dyDescent="0.45">
      <c r="A165" s="31"/>
      <c r="B165" s="6"/>
      <c r="C165" s="43"/>
      <c r="D165" s="7"/>
      <c r="E165" s="7"/>
      <c r="F165" s="8"/>
      <c r="G165" s="6"/>
      <c r="H165" s="43"/>
      <c r="I165" s="7"/>
      <c r="J165" s="7"/>
      <c r="K165" s="8"/>
    </row>
    <row r="166" spans="1:11" x14ac:dyDescent="0.45">
      <c r="A166" s="29"/>
    </row>
    <row r="167" spans="1:11" ht="18.600000000000001" thickBot="1" x14ac:dyDescent="0.5">
      <c r="A167" s="33"/>
      <c r="B167" s="11"/>
      <c r="C167" s="45"/>
      <c r="D167" s="12"/>
      <c r="E167" s="12"/>
      <c r="F167" s="13"/>
      <c r="G167" s="11"/>
      <c r="H167" s="45"/>
      <c r="I167" s="12"/>
      <c r="J167" s="12"/>
      <c r="K167" s="13"/>
    </row>
    <row r="168" spans="1:11" x14ac:dyDescent="0.45">
      <c r="A168" s="31"/>
      <c r="B168" s="6"/>
      <c r="C168" s="43"/>
      <c r="D168" s="7"/>
      <c r="E168" s="7"/>
      <c r="F168" s="8"/>
      <c r="G168" s="6"/>
      <c r="H168" s="43"/>
      <c r="I168" s="7"/>
      <c r="J168" s="7"/>
      <c r="K168" s="8"/>
    </row>
    <row r="169" spans="1:11" x14ac:dyDescent="0.45">
      <c r="A169" s="29"/>
    </row>
    <row r="170" spans="1:11" ht="18.600000000000001" thickBot="1" x14ac:dyDescent="0.5">
      <c r="A170" s="33"/>
      <c r="B170" s="11"/>
      <c r="C170" s="45"/>
      <c r="D170" s="12"/>
      <c r="E170" s="12"/>
      <c r="F170" s="13"/>
      <c r="G170" s="11"/>
      <c r="H170" s="45"/>
      <c r="I170" s="12"/>
      <c r="J170" s="12"/>
      <c r="K170" s="13"/>
    </row>
    <row r="171" spans="1:11" x14ac:dyDescent="0.45">
      <c r="A171" s="31"/>
      <c r="B171" s="6"/>
      <c r="C171" s="43"/>
      <c r="D171" s="7"/>
      <c r="E171" s="7"/>
      <c r="F171" s="8"/>
      <c r="G171" s="6"/>
      <c r="H171" s="43"/>
      <c r="I171" s="7"/>
      <c r="J171" s="7"/>
      <c r="K171" s="8"/>
    </row>
    <row r="172" spans="1:11" x14ac:dyDescent="0.45">
      <c r="A172" s="29"/>
    </row>
    <row r="173" spans="1:11" ht="18.600000000000001" thickBot="1" x14ac:dyDescent="0.5">
      <c r="A173" s="33"/>
      <c r="B173" s="11"/>
      <c r="C173" s="45"/>
      <c r="D173" s="12"/>
      <c r="E173" s="12"/>
      <c r="F173" s="13"/>
      <c r="G173" s="11"/>
      <c r="H173" s="45"/>
      <c r="I173" s="12"/>
      <c r="J173" s="12"/>
      <c r="K173" s="13"/>
    </row>
    <row r="174" spans="1:11" x14ac:dyDescent="0.45">
      <c r="A174" s="31"/>
      <c r="B174" s="6"/>
      <c r="C174" s="43"/>
      <c r="D174" s="7"/>
      <c r="E174" s="7"/>
      <c r="F174" s="8"/>
      <c r="G174" s="6"/>
      <c r="H174" s="43"/>
      <c r="I174" s="7"/>
      <c r="J174" s="7"/>
      <c r="K174" s="8"/>
    </row>
    <row r="175" spans="1:11" x14ac:dyDescent="0.45">
      <c r="A175" s="29"/>
    </row>
    <row r="176" spans="1:11" ht="18.600000000000001" thickBot="1" x14ac:dyDescent="0.5">
      <c r="A176" s="33"/>
      <c r="B176" s="11"/>
      <c r="C176" s="45"/>
      <c r="D176" s="12"/>
      <c r="E176" s="12"/>
      <c r="F176" s="13"/>
      <c r="G176" s="11"/>
      <c r="H176" s="45"/>
      <c r="I176" s="12"/>
      <c r="J176" s="12"/>
      <c r="K176" s="13"/>
    </row>
    <row r="177" spans="1:11" x14ac:dyDescent="0.45">
      <c r="A177" s="31"/>
      <c r="B177" s="6"/>
      <c r="C177" s="43"/>
      <c r="D177" s="7"/>
      <c r="E177" s="7"/>
      <c r="F177" s="8"/>
      <c r="G177" s="6"/>
      <c r="H177" s="43"/>
      <c r="I177" s="7"/>
      <c r="J177" s="7"/>
      <c r="K177" s="8"/>
    </row>
    <row r="178" spans="1:11" x14ac:dyDescent="0.45">
      <c r="A178" s="29"/>
    </row>
    <row r="179" spans="1:11" ht="18.600000000000001" thickBot="1" x14ac:dyDescent="0.5">
      <c r="A179" s="33"/>
      <c r="B179" s="11"/>
      <c r="C179" s="45"/>
      <c r="D179" s="12"/>
      <c r="E179" s="12"/>
      <c r="F179" s="13"/>
      <c r="G179" s="11"/>
      <c r="H179" s="45"/>
      <c r="I179" s="12"/>
      <c r="J179" s="12"/>
      <c r="K179" s="13"/>
    </row>
    <row r="180" spans="1:11" x14ac:dyDescent="0.45">
      <c r="A180" s="31"/>
      <c r="B180" s="6"/>
      <c r="C180" s="43"/>
      <c r="D180" s="7"/>
      <c r="E180" s="7"/>
      <c r="F180" s="8"/>
      <c r="G180" s="6"/>
      <c r="H180" s="43"/>
      <c r="I180" s="7"/>
      <c r="J180" s="7"/>
      <c r="K180" s="8"/>
    </row>
    <row r="181" spans="1:11" x14ac:dyDescent="0.45">
      <c r="A181" s="29"/>
    </row>
    <row r="182" spans="1:11" ht="18.600000000000001" thickBot="1" x14ac:dyDescent="0.5">
      <c r="A182" s="33"/>
      <c r="B182" s="11"/>
      <c r="C182" s="45"/>
      <c r="D182" s="12"/>
      <c r="E182" s="12"/>
      <c r="F182" s="13"/>
      <c r="G182" s="11"/>
      <c r="H182" s="45"/>
      <c r="I182" s="12"/>
      <c r="J182" s="12"/>
      <c r="K182" s="13"/>
    </row>
    <row r="183" spans="1:11" x14ac:dyDescent="0.45">
      <c r="A183" s="31"/>
      <c r="B183" s="6"/>
      <c r="C183" s="43"/>
      <c r="D183" s="7"/>
      <c r="E183" s="7"/>
      <c r="F183" s="8"/>
      <c r="G183" s="6"/>
      <c r="H183" s="43"/>
      <c r="I183" s="7"/>
      <c r="J183" s="7"/>
      <c r="K183" s="8"/>
    </row>
    <row r="184" spans="1:11" x14ac:dyDescent="0.45">
      <c r="A184" s="29"/>
    </row>
    <row r="185" spans="1:11" ht="18.600000000000001" thickBot="1" x14ac:dyDescent="0.5">
      <c r="A185" s="33"/>
      <c r="B185" s="11"/>
      <c r="C185" s="45"/>
      <c r="D185" s="12"/>
      <c r="E185" s="12"/>
      <c r="F185" s="13"/>
      <c r="G185" s="11"/>
      <c r="H185" s="45"/>
      <c r="I185" s="12"/>
      <c r="J185" s="12"/>
      <c r="K185" s="13"/>
    </row>
    <row r="186" spans="1:11" x14ac:dyDescent="0.45">
      <c r="A186" s="31"/>
      <c r="B186" s="6"/>
      <c r="C186" s="43"/>
      <c r="D186" s="7"/>
      <c r="E186" s="7"/>
      <c r="F186" s="8"/>
      <c r="G186" s="6"/>
      <c r="H186" s="43"/>
      <c r="I186" s="7"/>
      <c r="J186" s="7"/>
      <c r="K186" s="8"/>
    </row>
    <row r="187" spans="1:11" x14ac:dyDescent="0.45">
      <c r="A187" s="29"/>
    </row>
    <row r="188" spans="1:11" ht="18.600000000000001" thickBot="1" x14ac:dyDescent="0.5">
      <c r="A188" s="33"/>
      <c r="B188" s="11"/>
      <c r="C188" s="45"/>
      <c r="D188" s="12"/>
      <c r="E188" s="12"/>
      <c r="F188" s="13"/>
      <c r="G188" s="11"/>
      <c r="H188" s="45"/>
      <c r="I188" s="12"/>
      <c r="J188" s="12"/>
      <c r="K188" s="13"/>
    </row>
    <row r="189" spans="1:11" x14ac:dyDescent="0.45">
      <c r="A189" s="31"/>
      <c r="B189" s="6"/>
      <c r="C189" s="43"/>
      <c r="D189" s="7"/>
      <c r="E189" s="7"/>
      <c r="F189" s="8"/>
      <c r="G189" s="6"/>
      <c r="H189" s="43"/>
      <c r="I189" s="7"/>
      <c r="J189" s="7"/>
      <c r="K189" s="8"/>
    </row>
    <row r="190" spans="1:11" x14ac:dyDescent="0.45">
      <c r="A190" s="29"/>
    </row>
    <row r="191" spans="1:11" ht="18.600000000000001" thickBot="1" x14ac:dyDescent="0.5">
      <c r="A191" s="33"/>
      <c r="B191" s="11"/>
      <c r="C191" s="45"/>
      <c r="D191" s="12"/>
      <c r="E191" s="12"/>
      <c r="F191" s="13"/>
      <c r="G191" s="11"/>
      <c r="H191" s="45"/>
      <c r="I191" s="12"/>
      <c r="J191" s="12"/>
      <c r="K191" s="13"/>
    </row>
    <row r="192" spans="1:11" x14ac:dyDescent="0.45">
      <c r="A192" s="31"/>
      <c r="B192" s="6"/>
      <c r="C192" s="43"/>
      <c r="D192" s="7"/>
      <c r="E192" s="7"/>
      <c r="F192" s="8"/>
      <c r="G192" s="6"/>
      <c r="H192" s="43"/>
      <c r="I192" s="7"/>
      <c r="J192" s="7"/>
      <c r="K192" s="8"/>
    </row>
    <row r="193" spans="1:11" x14ac:dyDescent="0.45">
      <c r="A193" s="29"/>
    </row>
    <row r="194" spans="1:11" ht="18.600000000000001" thickBot="1" x14ac:dyDescent="0.5">
      <c r="A194" s="33"/>
      <c r="B194" s="11"/>
      <c r="C194" s="45"/>
      <c r="D194" s="12"/>
      <c r="E194" s="12"/>
      <c r="F194" s="13"/>
      <c r="G194" s="11"/>
      <c r="H194" s="45"/>
      <c r="I194" s="12"/>
      <c r="J194" s="12"/>
      <c r="K194" s="13"/>
    </row>
    <row r="195" spans="1:11" x14ac:dyDescent="0.45">
      <c r="A195" s="31"/>
      <c r="B195" s="6"/>
      <c r="C195" s="43"/>
      <c r="D195" s="7"/>
      <c r="E195" s="7"/>
      <c r="F195" s="8"/>
      <c r="G195" s="6"/>
      <c r="H195" s="43"/>
      <c r="I195" s="7"/>
      <c r="J195" s="7"/>
      <c r="K195" s="8"/>
    </row>
    <row r="196" spans="1:11" x14ac:dyDescent="0.45">
      <c r="A196" s="29"/>
    </row>
    <row r="197" spans="1:11" ht="18.600000000000001" thickBot="1" x14ac:dyDescent="0.5">
      <c r="A197" s="33"/>
      <c r="B197" s="11"/>
      <c r="C197" s="45"/>
      <c r="D197" s="12"/>
      <c r="E197" s="12"/>
      <c r="F197" s="13"/>
      <c r="G197" s="11"/>
      <c r="H197" s="45"/>
      <c r="I197" s="12"/>
      <c r="J197" s="12"/>
      <c r="K197" s="13"/>
    </row>
    <row r="198" spans="1:11" x14ac:dyDescent="0.45">
      <c r="A198" s="31"/>
      <c r="B198" s="6"/>
      <c r="C198" s="43"/>
      <c r="D198" s="7"/>
      <c r="E198" s="7"/>
      <c r="F198" s="8"/>
      <c r="G198" s="6"/>
      <c r="H198" s="43"/>
      <c r="I198" s="7"/>
      <c r="J198" s="7"/>
      <c r="K198" s="8"/>
    </row>
    <row r="199" spans="1:11" x14ac:dyDescent="0.45">
      <c r="A199" s="29"/>
    </row>
    <row r="200" spans="1:11" ht="18.600000000000001" thickBot="1" x14ac:dyDescent="0.5">
      <c r="A200" s="33"/>
      <c r="B200" s="11"/>
      <c r="C200" s="45"/>
      <c r="D200" s="12"/>
      <c r="E200" s="12"/>
      <c r="F200" s="13"/>
      <c r="G200" s="11"/>
      <c r="H200" s="45"/>
      <c r="I200" s="12"/>
      <c r="J200" s="12"/>
      <c r="K200" s="13"/>
    </row>
    <row r="201" spans="1:11" x14ac:dyDescent="0.45">
      <c r="A201" s="31"/>
      <c r="B201" s="6"/>
      <c r="C201" s="43"/>
      <c r="D201" s="7"/>
      <c r="E201" s="7"/>
      <c r="F201" s="8"/>
      <c r="G201" s="6"/>
      <c r="H201" s="43"/>
      <c r="I201" s="7"/>
      <c r="J201" s="7"/>
      <c r="K201" s="8"/>
    </row>
    <row r="202" spans="1:11" x14ac:dyDescent="0.45">
      <c r="A202" s="29"/>
    </row>
    <row r="203" spans="1:11" ht="18.600000000000001" thickBot="1" x14ac:dyDescent="0.5">
      <c r="A203" s="33"/>
      <c r="B203" s="11"/>
      <c r="C203" s="45"/>
      <c r="D203" s="12"/>
      <c r="E203" s="12"/>
      <c r="F203" s="13"/>
      <c r="G203" s="11"/>
      <c r="H203" s="45"/>
      <c r="I203" s="12"/>
      <c r="J203" s="12"/>
      <c r="K203" s="13"/>
    </row>
    <row r="204" spans="1:11" x14ac:dyDescent="0.45">
      <c r="A204" s="31"/>
      <c r="B204" s="6"/>
      <c r="C204" s="43"/>
      <c r="D204" s="7"/>
      <c r="E204" s="7"/>
      <c r="F204" s="8"/>
      <c r="G204" s="6"/>
      <c r="H204" s="43"/>
      <c r="I204" s="7"/>
      <c r="J204" s="7"/>
      <c r="K204" s="8"/>
    </row>
    <row r="205" spans="1:11" x14ac:dyDescent="0.45">
      <c r="A205" s="29"/>
    </row>
    <row r="206" spans="1:11" ht="18.600000000000001" thickBot="1" x14ac:dyDescent="0.5">
      <c r="A206" s="33"/>
      <c r="B206" s="11"/>
      <c r="C206" s="45"/>
      <c r="D206" s="12"/>
      <c r="E206" s="12"/>
      <c r="F206" s="13"/>
      <c r="G206" s="11"/>
      <c r="H206" s="45"/>
      <c r="I206" s="12"/>
      <c r="J206" s="12"/>
      <c r="K206" s="13"/>
    </row>
    <row r="207" spans="1:11" x14ac:dyDescent="0.45">
      <c r="A207" s="31"/>
      <c r="B207" s="6"/>
      <c r="C207" s="43"/>
      <c r="D207" s="7"/>
      <c r="E207" s="7"/>
      <c r="F207" s="8"/>
      <c r="G207" s="6"/>
      <c r="H207" s="43"/>
      <c r="I207" s="7"/>
      <c r="J207" s="7"/>
      <c r="K207" s="8"/>
    </row>
    <row r="208" spans="1:11" x14ac:dyDescent="0.45">
      <c r="A208" s="29"/>
    </row>
    <row r="209" spans="1:11" ht="18.600000000000001" thickBot="1" x14ac:dyDescent="0.5">
      <c r="A209" s="33"/>
      <c r="B209" s="11"/>
      <c r="C209" s="45"/>
      <c r="D209" s="12"/>
      <c r="E209" s="12"/>
      <c r="F209" s="13"/>
      <c r="G209" s="11"/>
      <c r="H209" s="45"/>
      <c r="I209" s="12"/>
      <c r="J209" s="12"/>
      <c r="K209" s="13"/>
    </row>
    <row r="210" spans="1:11" x14ac:dyDescent="0.45">
      <c r="A210" s="31"/>
      <c r="B210" s="6"/>
      <c r="C210" s="43"/>
      <c r="D210" s="7"/>
      <c r="E210" s="7"/>
      <c r="F210" s="8"/>
      <c r="G210" s="6"/>
      <c r="H210" s="43"/>
      <c r="I210" s="7"/>
      <c r="J210" s="7"/>
      <c r="K210" s="8"/>
    </row>
    <row r="211" spans="1:11" x14ac:dyDescent="0.45">
      <c r="A211" s="29"/>
    </row>
    <row r="212" spans="1:11" ht="18.600000000000001" thickBot="1" x14ac:dyDescent="0.5">
      <c r="A212" s="33"/>
      <c r="B212" s="11"/>
      <c r="C212" s="45"/>
      <c r="D212" s="12"/>
      <c r="E212" s="12"/>
      <c r="F212" s="13"/>
      <c r="G212" s="11"/>
      <c r="H212" s="45"/>
      <c r="I212" s="12"/>
      <c r="J212" s="12"/>
      <c r="K212" s="13"/>
    </row>
    <row r="213" spans="1:11" x14ac:dyDescent="0.45">
      <c r="A213" s="31"/>
      <c r="B213" s="6"/>
      <c r="C213" s="43"/>
      <c r="D213" s="7"/>
      <c r="E213" s="7"/>
      <c r="F213" s="8"/>
      <c r="G213" s="6"/>
      <c r="H213" s="43"/>
      <c r="I213" s="7"/>
      <c r="J213" s="7"/>
      <c r="K213" s="8"/>
    </row>
    <row r="214" spans="1:11" x14ac:dyDescent="0.45">
      <c r="A214" s="29"/>
    </row>
    <row r="215" spans="1:11" ht="18.600000000000001" thickBot="1" x14ac:dyDescent="0.5">
      <c r="A215" s="33"/>
      <c r="B215" s="11"/>
      <c r="C215" s="45"/>
      <c r="D215" s="12"/>
      <c r="E215" s="12"/>
      <c r="F215" s="13"/>
      <c r="G215" s="11"/>
      <c r="H215" s="45"/>
      <c r="I215" s="12"/>
      <c r="J215" s="12"/>
      <c r="K215" s="13"/>
    </row>
    <row r="216" spans="1:11" x14ac:dyDescent="0.45">
      <c r="A216" s="31"/>
      <c r="B216" s="6"/>
      <c r="C216" s="43"/>
      <c r="D216" s="7"/>
      <c r="E216" s="7"/>
      <c r="F216" s="8"/>
      <c r="G216" s="6"/>
      <c r="H216" s="43"/>
      <c r="I216" s="7"/>
      <c r="J216" s="7"/>
      <c r="K216" s="8"/>
    </row>
    <row r="217" spans="1:11" x14ac:dyDescent="0.45">
      <c r="A217" s="29"/>
    </row>
    <row r="218" spans="1:11" ht="18.600000000000001" thickBot="1" x14ac:dyDescent="0.5">
      <c r="A218" s="33"/>
      <c r="B218" s="11"/>
      <c r="C218" s="45"/>
      <c r="D218" s="12"/>
      <c r="E218" s="12"/>
      <c r="F218" s="13"/>
      <c r="G218" s="11"/>
      <c r="H218" s="45"/>
      <c r="I218" s="12"/>
      <c r="J218" s="12"/>
      <c r="K218" s="13"/>
    </row>
    <row r="219" spans="1:11" x14ac:dyDescent="0.45">
      <c r="A219" s="31"/>
      <c r="B219" s="6"/>
      <c r="C219" s="43"/>
      <c r="D219" s="7"/>
      <c r="E219" s="7"/>
      <c r="F219" s="8"/>
      <c r="G219" s="6"/>
      <c r="H219" s="43"/>
      <c r="I219" s="7"/>
      <c r="J219" s="7"/>
      <c r="K219" s="8"/>
    </row>
    <row r="220" spans="1:11" x14ac:dyDescent="0.45">
      <c r="A220" s="29"/>
    </row>
    <row r="221" spans="1:11" ht="18.600000000000001" thickBot="1" x14ac:dyDescent="0.5">
      <c r="A221" s="33"/>
      <c r="B221" s="11"/>
      <c r="C221" s="45"/>
      <c r="D221" s="12"/>
      <c r="E221" s="12"/>
      <c r="F221" s="13"/>
      <c r="G221" s="11"/>
      <c r="H221" s="45"/>
      <c r="I221" s="12"/>
      <c r="J221" s="12"/>
      <c r="K221" s="13"/>
    </row>
    <row r="222" spans="1:11" x14ac:dyDescent="0.45">
      <c r="A222" s="31"/>
      <c r="B222" s="6"/>
      <c r="C222" s="43"/>
      <c r="D222" s="7"/>
      <c r="E222" s="7"/>
      <c r="F222" s="8"/>
      <c r="G222" s="6"/>
      <c r="H222" s="43"/>
      <c r="I222" s="7"/>
      <c r="J222" s="7"/>
      <c r="K222" s="8"/>
    </row>
    <row r="223" spans="1:11" x14ac:dyDescent="0.45">
      <c r="A223" s="29"/>
    </row>
    <row r="224" spans="1:11" ht="18.600000000000001" thickBot="1" x14ac:dyDescent="0.5">
      <c r="A224" s="33"/>
      <c r="B224" s="11"/>
      <c r="C224" s="45"/>
      <c r="D224" s="12"/>
      <c r="E224" s="12"/>
      <c r="F224" s="13"/>
      <c r="G224" s="11"/>
      <c r="H224" s="45"/>
      <c r="I224" s="12"/>
      <c r="J224" s="12"/>
      <c r="K224" s="13"/>
    </row>
    <row r="225" spans="1:11" x14ac:dyDescent="0.45">
      <c r="A225" s="31"/>
      <c r="B225" s="6"/>
      <c r="C225" s="43"/>
      <c r="D225" s="7"/>
      <c r="E225" s="7"/>
      <c r="F225" s="8"/>
      <c r="G225" s="6"/>
      <c r="H225" s="43"/>
      <c r="I225" s="7"/>
      <c r="J225" s="7"/>
      <c r="K225" s="8"/>
    </row>
    <row r="226" spans="1:11" x14ac:dyDescent="0.45">
      <c r="A226" s="29"/>
    </row>
    <row r="227" spans="1:11" ht="18.600000000000001" thickBot="1" x14ac:dyDescent="0.5">
      <c r="A227" s="33"/>
      <c r="B227" s="11"/>
      <c r="C227" s="45"/>
      <c r="D227" s="12"/>
      <c r="E227" s="12"/>
      <c r="F227" s="13"/>
      <c r="G227" s="11"/>
      <c r="H227" s="45"/>
      <c r="I227" s="12"/>
      <c r="J227" s="12"/>
      <c r="K227" s="13"/>
    </row>
    <row r="228" spans="1:11" x14ac:dyDescent="0.45">
      <c r="A228" s="31"/>
      <c r="B228" s="6"/>
      <c r="C228" s="43"/>
      <c r="D228" s="7"/>
      <c r="E228" s="7"/>
      <c r="F228" s="8"/>
      <c r="G228" s="6"/>
      <c r="H228" s="43"/>
      <c r="I228" s="7"/>
      <c r="J228" s="7"/>
      <c r="K228" s="8"/>
    </row>
    <row r="229" spans="1:11" x14ac:dyDescent="0.45">
      <c r="A229" s="29"/>
    </row>
    <row r="230" spans="1:11" ht="18.600000000000001" thickBot="1" x14ac:dyDescent="0.5">
      <c r="A230" s="33"/>
      <c r="B230" s="11"/>
      <c r="C230" s="45"/>
      <c r="D230" s="12"/>
      <c r="E230" s="12"/>
      <c r="F230" s="13"/>
      <c r="G230" s="11"/>
      <c r="H230" s="45"/>
      <c r="I230" s="12"/>
      <c r="J230" s="12"/>
      <c r="K230" s="13"/>
    </row>
    <row r="231" spans="1:11" x14ac:dyDescent="0.45">
      <c r="A231" s="31"/>
      <c r="B231" s="6"/>
      <c r="C231" s="43"/>
      <c r="D231" s="7"/>
      <c r="E231" s="7"/>
      <c r="F231" s="8"/>
      <c r="G231" s="6"/>
      <c r="H231" s="43"/>
      <c r="I231" s="7"/>
      <c r="J231" s="7"/>
      <c r="K231" s="8"/>
    </row>
    <row r="232" spans="1:11" x14ac:dyDescent="0.45">
      <c r="A232" s="29"/>
    </row>
    <row r="233" spans="1:11" ht="18.600000000000001" thickBot="1" x14ac:dyDescent="0.5">
      <c r="A233" s="33"/>
      <c r="B233" s="11"/>
      <c r="C233" s="45"/>
      <c r="D233" s="12"/>
      <c r="E233" s="12"/>
      <c r="F233" s="13"/>
      <c r="G233" s="11"/>
      <c r="H233" s="45"/>
      <c r="I233" s="12"/>
      <c r="J233" s="12"/>
      <c r="K233" s="13"/>
    </row>
    <row r="234" spans="1:11" x14ac:dyDescent="0.45">
      <c r="A234" s="31"/>
      <c r="B234" s="6"/>
      <c r="C234" s="43"/>
      <c r="D234" s="7"/>
      <c r="E234" s="7"/>
      <c r="F234" s="8"/>
      <c r="G234" s="6"/>
      <c r="H234" s="43"/>
      <c r="I234" s="7"/>
      <c r="J234" s="7"/>
      <c r="K234" s="8"/>
    </row>
    <row r="235" spans="1:11" x14ac:dyDescent="0.45">
      <c r="A235" s="29"/>
    </row>
    <row r="236" spans="1:11" ht="18.600000000000001" thickBot="1" x14ac:dyDescent="0.5">
      <c r="A236" s="33"/>
      <c r="B236" s="11"/>
      <c r="C236" s="45"/>
      <c r="D236" s="12"/>
      <c r="E236" s="12"/>
      <c r="F236" s="13"/>
      <c r="G236" s="11"/>
      <c r="H236" s="45"/>
      <c r="I236" s="12"/>
      <c r="J236" s="12"/>
      <c r="K236" s="13"/>
    </row>
    <row r="237" spans="1:11" x14ac:dyDescent="0.45">
      <c r="A237" s="31"/>
      <c r="B237" s="6"/>
      <c r="C237" s="43"/>
      <c r="D237" s="7"/>
      <c r="E237" s="7"/>
      <c r="F237" s="8"/>
      <c r="G237" s="6"/>
      <c r="H237" s="43"/>
      <c r="I237" s="7"/>
      <c r="J237" s="7"/>
      <c r="K237" s="8"/>
    </row>
    <row r="238" spans="1:11" x14ac:dyDescent="0.45">
      <c r="A238" s="29"/>
    </row>
    <row r="239" spans="1:11" x14ac:dyDescent="0.45">
      <c r="A239" s="30"/>
      <c r="B239" s="18"/>
      <c r="C239" s="22"/>
      <c r="D239" s="17"/>
      <c r="E239" s="17"/>
      <c r="F239" s="19"/>
      <c r="G239" s="18"/>
      <c r="H239" s="22"/>
      <c r="I239" s="17"/>
      <c r="J239" s="17"/>
      <c r="K239" s="19"/>
    </row>
    <row r="240" spans="1:11" ht="18.600000000000001" thickBot="1" x14ac:dyDescent="0.5">
      <c r="A240" s="33"/>
      <c r="B240" s="11"/>
      <c r="C240" s="45"/>
      <c r="D240" s="12"/>
      <c r="E240" s="12"/>
      <c r="F240" s="13"/>
      <c r="G240" s="11"/>
      <c r="H240" s="45"/>
      <c r="I240" s="12"/>
      <c r="J240" s="12"/>
      <c r="K240" s="13"/>
    </row>
    <row r="241" spans="1:11" x14ac:dyDescent="0.45">
      <c r="A241" s="31"/>
      <c r="B241" s="6"/>
      <c r="C241" s="43"/>
      <c r="D241" s="7"/>
      <c r="E241" s="7"/>
      <c r="F241" s="8"/>
      <c r="G241" s="6"/>
      <c r="H241" s="43"/>
      <c r="I241" s="7"/>
      <c r="J241" s="7"/>
      <c r="K241" s="8"/>
    </row>
    <row r="242" spans="1:11" x14ac:dyDescent="0.45">
      <c r="A242" s="29"/>
    </row>
    <row r="243" spans="1:11" ht="18.600000000000001" thickBot="1" x14ac:dyDescent="0.5">
      <c r="A243" s="33"/>
      <c r="B243" s="11"/>
      <c r="C243" s="45"/>
      <c r="D243" s="12"/>
      <c r="E243" s="12"/>
      <c r="F243" s="13"/>
      <c r="G243" s="11"/>
      <c r="H243" s="45"/>
      <c r="I243" s="12"/>
      <c r="J243" s="12"/>
      <c r="K243" s="13"/>
    </row>
    <row r="244" spans="1:11" x14ac:dyDescent="0.45">
      <c r="A244" s="31"/>
      <c r="B244" s="6"/>
      <c r="C244" s="43"/>
      <c r="D244" s="7"/>
      <c r="E244" s="7"/>
      <c r="F244" s="8"/>
      <c r="G244" s="6"/>
      <c r="H244" s="43"/>
      <c r="I244" s="7"/>
      <c r="J244" s="7"/>
      <c r="K244" s="8"/>
    </row>
    <row r="245" spans="1:11" x14ac:dyDescent="0.45">
      <c r="A245" s="29"/>
    </row>
    <row r="246" spans="1:11" ht="18.600000000000001" thickBot="1" x14ac:dyDescent="0.5">
      <c r="A246" s="33"/>
      <c r="B246" s="11"/>
      <c r="C246" s="45"/>
      <c r="D246" s="12"/>
      <c r="E246" s="12"/>
      <c r="F246" s="13"/>
      <c r="G246" s="11"/>
      <c r="H246" s="45"/>
      <c r="I246" s="12"/>
      <c r="J246" s="12"/>
      <c r="K246" s="13"/>
    </row>
    <row r="247" spans="1:11" x14ac:dyDescent="0.45">
      <c r="A247" s="31"/>
      <c r="B247" s="6"/>
      <c r="C247" s="43"/>
      <c r="D247" s="7"/>
      <c r="E247" s="7"/>
      <c r="F247" s="8"/>
      <c r="G247" s="6"/>
      <c r="H247" s="43"/>
      <c r="I247" s="7"/>
      <c r="J247" s="7"/>
      <c r="K247" s="8"/>
    </row>
    <row r="248" spans="1:11" x14ac:dyDescent="0.45">
      <c r="A248" s="29"/>
    </row>
    <row r="249" spans="1:11" ht="18.600000000000001" thickBot="1" x14ac:dyDescent="0.5">
      <c r="A249" s="33"/>
      <c r="B249" s="11"/>
      <c r="C249" s="45"/>
      <c r="D249" s="12"/>
      <c r="E249" s="12"/>
      <c r="F249" s="13"/>
      <c r="G249" s="11"/>
      <c r="H249" s="45"/>
      <c r="I249" s="12"/>
      <c r="J249" s="12"/>
      <c r="K249" s="13"/>
    </row>
    <row r="250" spans="1:11" x14ac:dyDescent="0.45">
      <c r="A250" s="31"/>
      <c r="B250" s="6"/>
      <c r="C250" s="43"/>
      <c r="D250" s="7"/>
      <c r="E250" s="7"/>
      <c r="F250" s="8"/>
      <c r="G250" s="6"/>
      <c r="H250" s="43"/>
      <c r="I250" s="7"/>
      <c r="J250" s="7"/>
      <c r="K250" s="8"/>
    </row>
    <row r="251" spans="1:11" x14ac:dyDescent="0.45">
      <c r="A251" s="29"/>
    </row>
    <row r="252" spans="1:11" ht="18.600000000000001" thickBot="1" x14ac:dyDescent="0.5">
      <c r="A252" s="33"/>
      <c r="B252" s="11"/>
      <c r="C252" s="45"/>
      <c r="D252" s="12"/>
      <c r="E252" s="12"/>
      <c r="F252" s="13"/>
      <c r="G252" s="11"/>
      <c r="H252" s="45"/>
      <c r="I252" s="12"/>
      <c r="J252" s="12"/>
      <c r="K252" s="13"/>
    </row>
    <row r="253" spans="1:11" x14ac:dyDescent="0.45">
      <c r="A253" s="31"/>
      <c r="B253" s="6"/>
      <c r="C253" s="43"/>
      <c r="D253" s="7"/>
      <c r="E253" s="7"/>
      <c r="F253" s="8"/>
      <c r="G253" s="6"/>
      <c r="H253" s="43"/>
      <c r="I253" s="7"/>
      <c r="J253" s="7"/>
      <c r="K253" s="8"/>
    </row>
    <row r="254" spans="1:11" x14ac:dyDescent="0.45">
      <c r="A254" s="29"/>
    </row>
    <row r="255" spans="1:11" ht="18.600000000000001" thickBot="1" x14ac:dyDescent="0.5">
      <c r="A255" s="33"/>
      <c r="B255" s="11"/>
      <c r="C255" s="45"/>
      <c r="D255" s="12"/>
      <c r="E255" s="12"/>
      <c r="F255" s="13"/>
      <c r="G255" s="11"/>
      <c r="H255" s="45"/>
      <c r="I255" s="12"/>
      <c r="J255" s="12"/>
      <c r="K255" s="13"/>
    </row>
    <row r="256" spans="1:11" x14ac:dyDescent="0.45">
      <c r="A256" s="31"/>
      <c r="B256" s="6"/>
      <c r="C256" s="43"/>
      <c r="D256" s="7"/>
      <c r="E256" s="7"/>
      <c r="F256" s="8"/>
      <c r="G256" s="6"/>
      <c r="H256" s="43"/>
      <c r="I256" s="7"/>
      <c r="J256" s="7"/>
      <c r="K256" s="8"/>
    </row>
    <row r="257" spans="1:11" x14ac:dyDescent="0.45">
      <c r="A257" s="29"/>
    </row>
    <row r="258" spans="1:11" ht="18.600000000000001" thickBot="1" x14ac:dyDescent="0.5">
      <c r="A258" s="33"/>
      <c r="B258" s="11"/>
      <c r="C258" s="45"/>
      <c r="D258" s="12"/>
      <c r="E258" s="12"/>
      <c r="F258" s="13"/>
      <c r="G258" s="11"/>
      <c r="H258" s="45"/>
      <c r="I258" s="12"/>
      <c r="J258" s="12"/>
      <c r="K258" s="13"/>
    </row>
    <row r="259" spans="1:11" x14ac:dyDescent="0.45">
      <c r="A259" s="31"/>
      <c r="B259" s="6"/>
      <c r="C259" s="43"/>
      <c r="D259" s="7"/>
      <c r="E259" s="7"/>
      <c r="F259" s="8"/>
      <c r="G259" s="6"/>
      <c r="H259" s="43"/>
      <c r="I259" s="7"/>
      <c r="J259" s="7"/>
      <c r="K259" s="8"/>
    </row>
    <row r="260" spans="1:11" x14ac:dyDescent="0.45">
      <c r="A260" s="29"/>
    </row>
    <row r="261" spans="1:11" ht="18.600000000000001" thickBot="1" x14ac:dyDescent="0.5">
      <c r="A261" s="33"/>
      <c r="B261" s="11"/>
      <c r="C261" s="45"/>
      <c r="D261" s="12"/>
      <c r="E261" s="12"/>
      <c r="F261" s="13"/>
      <c r="G261" s="11"/>
      <c r="H261" s="45"/>
      <c r="I261" s="12"/>
      <c r="J261" s="12"/>
      <c r="K261" s="13"/>
    </row>
    <row r="262" spans="1:11" x14ac:dyDescent="0.45">
      <c r="A262" s="31"/>
      <c r="B262" s="6"/>
      <c r="C262" s="43"/>
      <c r="D262" s="7"/>
      <c r="E262" s="7"/>
      <c r="F262" s="8"/>
      <c r="G262" s="6"/>
      <c r="H262" s="43"/>
      <c r="I262" s="7"/>
      <c r="J262" s="7"/>
      <c r="K262" s="8"/>
    </row>
    <row r="263" spans="1:11" x14ac:dyDescent="0.45">
      <c r="A263" s="29"/>
    </row>
    <row r="264" spans="1:11" ht="18.600000000000001" thickBot="1" x14ac:dyDescent="0.5">
      <c r="A264" s="33"/>
      <c r="B264" s="11"/>
      <c r="C264" s="45"/>
      <c r="D264" s="12"/>
      <c r="E264" s="12"/>
      <c r="F264" s="13"/>
      <c r="G264" s="11"/>
      <c r="H264" s="45"/>
      <c r="I264" s="12"/>
      <c r="J264" s="12"/>
      <c r="K264" s="13"/>
    </row>
    <row r="265" spans="1:11" x14ac:dyDescent="0.45">
      <c r="A265" s="31"/>
      <c r="B265" s="6"/>
      <c r="C265" s="43"/>
      <c r="D265" s="7"/>
      <c r="E265" s="7"/>
      <c r="F265" s="8"/>
      <c r="G265" s="6"/>
      <c r="H265" s="43"/>
      <c r="I265" s="7"/>
      <c r="J265" s="7"/>
      <c r="K265" s="8"/>
    </row>
    <row r="266" spans="1:11" x14ac:dyDescent="0.45">
      <c r="A266" s="29"/>
    </row>
    <row r="267" spans="1:11" ht="18.600000000000001" thickBot="1" x14ac:dyDescent="0.5">
      <c r="A267" s="33"/>
      <c r="B267" s="11"/>
      <c r="C267" s="45"/>
      <c r="D267" s="12"/>
      <c r="E267" s="12"/>
      <c r="F267" s="13"/>
      <c r="G267" s="11"/>
      <c r="H267" s="45"/>
      <c r="I267" s="12"/>
      <c r="J267" s="12"/>
      <c r="K267" s="13"/>
    </row>
    <row r="268" spans="1:11" x14ac:dyDescent="0.45">
      <c r="A268" s="31"/>
      <c r="B268" s="6"/>
      <c r="C268" s="43"/>
      <c r="D268" s="7"/>
      <c r="E268" s="7"/>
      <c r="F268" s="8"/>
      <c r="G268" s="6"/>
      <c r="H268" s="43"/>
      <c r="I268" s="7"/>
      <c r="J268" s="7"/>
      <c r="K268" s="8"/>
    </row>
    <row r="269" spans="1:11" x14ac:dyDescent="0.45">
      <c r="A269" s="29"/>
    </row>
    <row r="270" spans="1:11" ht="18.600000000000001" thickBot="1" x14ac:dyDescent="0.5">
      <c r="A270" s="33"/>
      <c r="B270" s="11"/>
      <c r="C270" s="45"/>
      <c r="D270" s="12"/>
      <c r="E270" s="12"/>
      <c r="F270" s="13"/>
      <c r="G270" s="11"/>
      <c r="H270" s="45"/>
      <c r="I270" s="12"/>
      <c r="J270" s="12"/>
      <c r="K270" s="13"/>
    </row>
    <row r="271" spans="1:11" x14ac:dyDescent="0.45">
      <c r="A271" s="31"/>
      <c r="B271" s="6"/>
      <c r="C271" s="43"/>
      <c r="D271" s="7"/>
      <c r="E271" s="7"/>
      <c r="F271" s="8"/>
      <c r="G271" s="6"/>
      <c r="H271" s="43"/>
      <c r="I271" s="7"/>
      <c r="J271" s="7"/>
      <c r="K271" s="8"/>
    </row>
    <row r="272" spans="1:11" x14ac:dyDescent="0.45">
      <c r="A272" s="29"/>
    </row>
    <row r="273" spans="1:11" ht="18.600000000000001" thickBot="1" x14ac:dyDescent="0.5">
      <c r="A273" s="33"/>
      <c r="B273" s="11"/>
      <c r="C273" s="45"/>
      <c r="D273" s="12"/>
      <c r="E273" s="12"/>
      <c r="F273" s="13"/>
      <c r="G273" s="11"/>
      <c r="H273" s="45"/>
      <c r="I273" s="12"/>
      <c r="J273" s="12"/>
      <c r="K273" s="13"/>
    </row>
    <row r="274" spans="1:11" x14ac:dyDescent="0.45">
      <c r="A274" s="31"/>
      <c r="B274" s="6"/>
      <c r="C274" s="43"/>
      <c r="D274" s="7"/>
      <c r="E274" s="7"/>
      <c r="F274" s="8"/>
      <c r="G274" s="6"/>
      <c r="H274" s="43"/>
      <c r="I274" s="7"/>
      <c r="J274" s="7"/>
      <c r="K274" s="8"/>
    </row>
    <row r="275" spans="1:11" x14ac:dyDescent="0.45">
      <c r="A275" s="29"/>
    </row>
    <row r="276" spans="1:11" ht="18.600000000000001" thickBot="1" x14ac:dyDescent="0.5">
      <c r="A276" s="33"/>
      <c r="B276" s="11"/>
      <c r="C276" s="45"/>
      <c r="D276" s="12"/>
      <c r="E276" s="12"/>
      <c r="F276" s="13"/>
      <c r="G276" s="11"/>
      <c r="H276" s="45"/>
      <c r="I276" s="12"/>
      <c r="J276" s="12"/>
      <c r="K276" s="13"/>
    </row>
    <row r="277" spans="1:11" x14ac:dyDescent="0.45">
      <c r="A277" s="31"/>
      <c r="B277" s="6"/>
      <c r="C277" s="43"/>
      <c r="D277" s="7"/>
      <c r="E277" s="7"/>
      <c r="F277" s="8"/>
      <c r="G277" s="6"/>
      <c r="H277" s="43"/>
      <c r="I277" s="7"/>
      <c r="J277" s="7"/>
      <c r="K277" s="8"/>
    </row>
    <row r="278" spans="1:11" x14ac:dyDescent="0.45">
      <c r="A278" s="29"/>
    </row>
    <row r="279" spans="1:11" ht="18.600000000000001" thickBot="1" x14ac:dyDescent="0.5">
      <c r="A279" s="33"/>
      <c r="B279" s="11"/>
      <c r="C279" s="45"/>
      <c r="D279" s="12"/>
      <c r="E279" s="12"/>
      <c r="F279" s="13"/>
      <c r="G279" s="11"/>
      <c r="H279" s="45"/>
      <c r="I279" s="12"/>
      <c r="J279" s="12"/>
      <c r="K279" s="13"/>
    </row>
    <row r="280" spans="1:11" x14ac:dyDescent="0.45">
      <c r="A280" s="31"/>
      <c r="B280" s="6"/>
      <c r="C280" s="43"/>
      <c r="D280" s="7"/>
      <c r="E280" s="7"/>
      <c r="F280" s="8"/>
      <c r="G280" s="6"/>
      <c r="H280" s="43"/>
      <c r="I280" s="7"/>
      <c r="J280" s="7"/>
      <c r="K280" s="8"/>
    </row>
    <row r="281" spans="1:11" x14ac:dyDescent="0.45">
      <c r="A281" s="29"/>
    </row>
    <row r="282" spans="1:11" ht="18.600000000000001" thickBot="1" x14ac:dyDescent="0.5">
      <c r="A282" s="33"/>
      <c r="B282" s="11"/>
      <c r="C282" s="45"/>
      <c r="D282" s="12"/>
      <c r="E282" s="12"/>
      <c r="F282" s="13"/>
      <c r="G282" s="11"/>
      <c r="H282" s="45"/>
      <c r="I282" s="12"/>
      <c r="J282" s="12"/>
      <c r="K282" s="13"/>
    </row>
  </sheetData>
  <mergeCells count="2">
    <mergeCell ref="U1:Z1"/>
    <mergeCell ref="AA1:AE1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61F6-A671-47A7-8101-276A105D592B}">
  <dimension ref="A1:AE282"/>
  <sheetViews>
    <sheetView tabSelected="1" zoomScale="83" zoomScaleNormal="80" workbookViewId="0">
      <selection activeCell="U1" sqref="U1:AE33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4" max="16" width="5.796875" customWidth="1"/>
    <col min="17" max="17" width="4" customWidth="1"/>
    <col min="19" max="19" width="12.19921875" bestFit="1" customWidth="1"/>
    <col min="20" max="20" width="6.09765625" customWidth="1"/>
    <col min="21" max="21" width="12.19921875" bestFit="1" customWidth="1"/>
    <col min="22" max="22" width="7.5" bestFit="1" customWidth="1"/>
    <col min="23" max="23" width="7.5" customWidth="1"/>
    <col min="24" max="24" width="8.19921875" bestFit="1" customWidth="1"/>
    <col min="25" max="25" width="7.69921875" bestFit="1" customWidth="1"/>
    <col min="26" max="26" width="20.3984375" bestFit="1" customWidth="1"/>
    <col min="27" max="27" width="7.5" bestFit="1" customWidth="1"/>
    <col min="28" max="28" width="7.5" customWidth="1"/>
    <col min="29" max="29" width="6.69921875" bestFit="1" customWidth="1"/>
    <col min="30" max="30" width="7.09765625" bestFit="1" customWidth="1"/>
    <col min="31" max="31" width="5.5" bestFit="1" customWidth="1"/>
  </cols>
  <sheetData>
    <row r="1" spans="1:31" ht="18.600000000000001" thickBot="1" x14ac:dyDescent="0.5">
      <c r="A1" s="49" t="s">
        <v>56</v>
      </c>
      <c r="B1" s="49" t="s">
        <v>71</v>
      </c>
      <c r="C1" s="62" t="s">
        <v>72</v>
      </c>
      <c r="D1" s="50" t="s">
        <v>73</v>
      </c>
      <c r="E1" s="50" t="s">
        <v>74</v>
      </c>
      <c r="F1" s="51" t="s">
        <v>75</v>
      </c>
      <c r="G1" s="52" t="s">
        <v>76</v>
      </c>
      <c r="H1" s="64" t="s">
        <v>77</v>
      </c>
      <c r="I1" s="53" t="s">
        <v>78</v>
      </c>
      <c r="J1" s="53" t="s">
        <v>79</v>
      </c>
      <c r="K1" s="54" t="s">
        <v>80</v>
      </c>
      <c r="L1" s="48" t="s">
        <v>50</v>
      </c>
      <c r="M1" s="48" t="s">
        <v>51</v>
      </c>
      <c r="U1" s="99" t="s">
        <v>106</v>
      </c>
      <c r="V1" s="100"/>
      <c r="W1" s="100"/>
      <c r="X1" s="100"/>
      <c r="Y1" s="100"/>
      <c r="Z1" s="101"/>
      <c r="AA1" s="102" t="s">
        <v>43</v>
      </c>
      <c r="AB1" s="103"/>
      <c r="AC1" s="103"/>
      <c r="AD1" s="103"/>
      <c r="AE1" s="104"/>
    </row>
    <row r="2" spans="1:31" ht="18.600000000000001" thickBot="1" x14ac:dyDescent="0.5">
      <c r="A2" s="35" t="s">
        <v>18</v>
      </c>
      <c r="B2" s="36"/>
      <c r="C2" s="41"/>
      <c r="D2" s="14"/>
      <c r="E2" s="14"/>
      <c r="F2" s="37"/>
      <c r="G2" s="36"/>
      <c r="H2" s="41"/>
      <c r="I2" s="14"/>
      <c r="J2" s="14"/>
      <c r="K2" s="37"/>
      <c r="U2" s="82" t="s">
        <v>20</v>
      </c>
      <c r="V2" s="83" t="s">
        <v>71</v>
      </c>
      <c r="W2" s="83" t="s">
        <v>72</v>
      </c>
      <c r="X2" s="84" t="s">
        <v>73</v>
      </c>
      <c r="Y2" s="84" t="s">
        <v>74</v>
      </c>
      <c r="Z2" s="85" t="s">
        <v>75</v>
      </c>
      <c r="AA2" s="86" t="s">
        <v>76</v>
      </c>
      <c r="AB2" s="83" t="s">
        <v>77</v>
      </c>
      <c r="AC2" s="84" t="s">
        <v>78</v>
      </c>
      <c r="AD2" s="87" t="s">
        <v>79</v>
      </c>
      <c r="AE2" s="88" t="s">
        <v>80</v>
      </c>
    </row>
    <row r="3" spans="1:31" ht="18.600000000000001" thickBot="1" x14ac:dyDescent="0.5">
      <c r="A3" s="31"/>
      <c r="B3" s="6"/>
      <c r="C3" s="43"/>
      <c r="D3" s="7"/>
      <c r="E3" s="7"/>
      <c r="F3" s="8"/>
      <c r="G3" s="6"/>
      <c r="H3" s="43"/>
      <c r="I3" s="7"/>
      <c r="J3" s="7"/>
      <c r="K3" s="8"/>
      <c r="U3" s="90" t="s">
        <v>1</v>
      </c>
      <c r="V3" s="91"/>
      <c r="W3" s="93"/>
      <c r="X3" s="92" t="s">
        <v>23</v>
      </c>
      <c r="Y3" s="93"/>
      <c r="Z3" s="93" t="s">
        <v>81</v>
      </c>
      <c r="AA3" s="93"/>
      <c r="AB3" s="93"/>
      <c r="AC3" s="93" t="s">
        <v>24</v>
      </c>
      <c r="AD3" s="93"/>
      <c r="AE3" s="94"/>
    </row>
    <row r="4" spans="1:31" x14ac:dyDescent="0.45">
      <c r="A4" s="29"/>
      <c r="P4" s="6">
        <v>1</v>
      </c>
      <c r="Q4" s="7">
        <v>6</v>
      </c>
      <c r="R4" s="8">
        <v>5</v>
      </c>
      <c r="U4" s="81" t="s">
        <v>89</v>
      </c>
      <c r="V4" s="63"/>
      <c r="W4" s="5"/>
      <c r="X4" s="5" t="s">
        <v>23</v>
      </c>
      <c r="Y4" s="5" t="s">
        <v>28</v>
      </c>
      <c r="Z4" s="5" t="s">
        <v>81</v>
      </c>
      <c r="AA4" s="5"/>
      <c r="AB4" s="5"/>
      <c r="AC4" s="5" t="s">
        <v>24</v>
      </c>
      <c r="AD4" s="5" t="s">
        <v>52</v>
      </c>
      <c r="AE4" s="21" t="s">
        <v>81</v>
      </c>
    </row>
    <row r="5" spans="1:31" ht="18.600000000000001" thickBot="1" x14ac:dyDescent="0.5">
      <c r="A5" s="33"/>
      <c r="B5" s="11"/>
      <c r="C5" s="45"/>
      <c r="D5" s="12"/>
      <c r="E5" s="12"/>
      <c r="F5" s="13"/>
      <c r="G5" s="11"/>
      <c r="H5" s="45"/>
      <c r="I5" s="12"/>
      <c r="J5" s="12"/>
      <c r="K5" s="13"/>
      <c r="P5" s="9">
        <v>9</v>
      </c>
      <c r="Q5" s="1">
        <v>8</v>
      </c>
      <c r="R5" s="10">
        <v>7</v>
      </c>
      <c r="U5" s="80" t="s">
        <v>90</v>
      </c>
      <c r="V5" s="22"/>
      <c r="W5" s="17"/>
      <c r="X5" s="17" t="s">
        <v>23</v>
      </c>
      <c r="Y5" s="17" t="s">
        <v>26</v>
      </c>
      <c r="Z5" s="17"/>
      <c r="AA5" s="17"/>
      <c r="AB5" s="17"/>
      <c r="AC5" s="17"/>
      <c r="AD5" s="17"/>
      <c r="AE5" s="19"/>
    </row>
    <row r="6" spans="1:31" ht="18.600000000000001" thickBot="1" x14ac:dyDescent="0.5">
      <c r="A6" s="31"/>
      <c r="B6" s="6"/>
      <c r="C6" s="43"/>
      <c r="D6" s="7"/>
      <c r="E6" s="7"/>
      <c r="F6" s="8"/>
      <c r="G6" s="6"/>
      <c r="H6" s="43"/>
      <c r="I6" s="7"/>
      <c r="J6" s="7"/>
      <c r="K6" s="8"/>
      <c r="O6" s="34"/>
      <c r="P6" s="11">
        <v>2</v>
      </c>
      <c r="Q6" s="12">
        <v>3</v>
      </c>
      <c r="R6" s="13">
        <v>4</v>
      </c>
      <c r="S6" s="34"/>
      <c r="U6" s="90" t="s">
        <v>122</v>
      </c>
      <c r="V6" s="91"/>
      <c r="W6" s="93"/>
      <c r="X6" s="92" t="s">
        <v>24</v>
      </c>
      <c r="Y6" s="93" t="s">
        <v>52</v>
      </c>
      <c r="Z6" s="93" t="s">
        <v>81</v>
      </c>
      <c r="AA6" s="93"/>
      <c r="AB6" s="93"/>
      <c r="AC6" s="93" t="s">
        <v>23</v>
      </c>
      <c r="AD6" s="93"/>
      <c r="AE6" s="94" t="s">
        <v>81</v>
      </c>
    </row>
    <row r="7" spans="1:31" x14ac:dyDescent="0.45">
      <c r="A7" s="32"/>
      <c r="B7" s="20"/>
      <c r="C7" s="63"/>
      <c r="D7" s="5"/>
      <c r="E7" s="5"/>
      <c r="F7" s="21"/>
      <c r="G7" s="20"/>
      <c r="H7" s="63"/>
      <c r="I7" s="5"/>
      <c r="J7" s="5"/>
      <c r="K7" s="21"/>
      <c r="P7" s="20">
        <v>4</v>
      </c>
      <c r="Q7" s="5">
        <v>3</v>
      </c>
      <c r="R7" s="21">
        <v>2</v>
      </c>
      <c r="U7" s="81" t="s">
        <v>105</v>
      </c>
      <c r="V7" s="63"/>
      <c r="W7" s="5"/>
      <c r="X7" s="5" t="s">
        <v>24</v>
      </c>
      <c r="Y7" s="5" t="s">
        <v>53</v>
      </c>
      <c r="Z7" s="5"/>
      <c r="AA7" s="5"/>
      <c r="AB7" s="5"/>
      <c r="AC7" s="5" t="s">
        <v>23</v>
      </c>
      <c r="AD7" s="5"/>
      <c r="AE7" s="21"/>
    </row>
    <row r="8" spans="1:31" ht="18.600000000000001" thickBot="1" x14ac:dyDescent="0.5">
      <c r="A8" s="29"/>
      <c r="P8" s="9">
        <v>7</v>
      </c>
      <c r="Q8" s="1">
        <v>8</v>
      </c>
      <c r="R8" s="10">
        <v>9</v>
      </c>
      <c r="U8" s="80" t="s">
        <v>90</v>
      </c>
      <c r="V8" s="22"/>
      <c r="W8" s="17"/>
      <c r="X8" s="17" t="s">
        <v>24</v>
      </c>
      <c r="Y8" s="17" t="s">
        <v>26</v>
      </c>
      <c r="Z8" s="17"/>
      <c r="AA8" s="17"/>
      <c r="AB8" s="17"/>
      <c r="AC8" s="17" t="s">
        <v>23</v>
      </c>
      <c r="AD8" s="17" t="s">
        <v>28</v>
      </c>
      <c r="AE8" s="19"/>
    </row>
    <row r="9" spans="1:31" ht="18.600000000000001" thickBot="1" x14ac:dyDescent="0.5">
      <c r="A9" s="33"/>
      <c r="B9" s="11"/>
      <c r="C9" s="45"/>
      <c r="D9" s="12"/>
      <c r="E9" s="12"/>
      <c r="F9" s="13"/>
      <c r="G9" s="11"/>
      <c r="H9" s="45"/>
      <c r="I9" s="12"/>
      <c r="J9" s="12"/>
      <c r="K9" s="13"/>
      <c r="P9" s="11">
        <v>5</v>
      </c>
      <c r="Q9" s="12">
        <v>6</v>
      </c>
      <c r="R9" s="13">
        <v>1</v>
      </c>
      <c r="U9" s="90" t="s">
        <v>61</v>
      </c>
      <c r="V9" s="91"/>
      <c r="W9" s="93"/>
      <c r="X9" s="92" t="s">
        <v>29</v>
      </c>
      <c r="Y9" s="93"/>
      <c r="Z9" s="93"/>
      <c r="AA9" s="93"/>
      <c r="AB9" s="93"/>
      <c r="AC9" s="93"/>
      <c r="AD9" s="93"/>
      <c r="AE9" s="94"/>
    </row>
    <row r="10" spans="1:31" ht="18.600000000000001" thickBot="1" x14ac:dyDescent="0.5">
      <c r="A10" s="31"/>
      <c r="B10" s="6"/>
      <c r="C10" s="43"/>
      <c r="D10" s="7"/>
      <c r="E10" s="7"/>
      <c r="F10" s="8"/>
      <c r="G10" s="6"/>
      <c r="H10" s="43"/>
      <c r="I10" s="7"/>
      <c r="J10" s="7"/>
      <c r="K10" s="8"/>
      <c r="U10" s="95" t="s">
        <v>98</v>
      </c>
      <c r="V10" s="63"/>
      <c r="W10" s="5"/>
      <c r="X10" s="98" t="s">
        <v>29</v>
      </c>
      <c r="Y10" s="5"/>
      <c r="Z10" s="5" t="s">
        <v>100</v>
      </c>
      <c r="AA10" s="5"/>
      <c r="AB10" s="5"/>
      <c r="AC10" s="5"/>
      <c r="AD10" s="5"/>
      <c r="AE10" s="21"/>
    </row>
    <row r="11" spans="1:31" ht="18.600000000000001" thickBot="1" x14ac:dyDescent="0.5">
      <c r="A11" s="29"/>
      <c r="O11" t="s">
        <v>62</v>
      </c>
      <c r="P11" s="6">
        <v>11</v>
      </c>
      <c r="Q11" s="7">
        <v>16</v>
      </c>
      <c r="R11" s="8">
        <v>15</v>
      </c>
      <c r="U11" s="96" t="s">
        <v>101</v>
      </c>
      <c r="V11" s="22"/>
      <c r="W11" s="17"/>
      <c r="X11" s="97" t="s">
        <v>29</v>
      </c>
      <c r="Y11" s="17" t="s">
        <v>53</v>
      </c>
      <c r="Z11" s="17" t="s">
        <v>103</v>
      </c>
      <c r="AA11" s="17"/>
      <c r="AB11" s="17"/>
      <c r="AC11" s="17"/>
      <c r="AD11" s="17"/>
      <c r="AE11" s="19"/>
    </row>
    <row r="12" spans="1:31" ht="18.600000000000001" thickBot="1" x14ac:dyDescent="0.5">
      <c r="A12" s="33"/>
      <c r="B12" s="11"/>
      <c r="C12" s="45"/>
      <c r="D12" s="12"/>
      <c r="E12" s="12"/>
      <c r="F12" s="13"/>
      <c r="G12" s="11"/>
      <c r="H12" s="45"/>
      <c r="I12" s="12"/>
      <c r="J12" s="12"/>
      <c r="K12" s="13"/>
      <c r="P12" s="9">
        <v>19</v>
      </c>
      <c r="Q12" s="1">
        <v>18</v>
      </c>
      <c r="R12" s="10">
        <v>17</v>
      </c>
      <c r="U12" s="90" t="s">
        <v>21</v>
      </c>
      <c r="V12" s="91"/>
      <c r="W12" s="93"/>
      <c r="X12" s="92" t="s">
        <v>25</v>
      </c>
      <c r="Y12" s="93"/>
      <c r="Z12" s="93" t="s">
        <v>81</v>
      </c>
      <c r="AA12" s="93"/>
      <c r="AB12" s="93"/>
      <c r="AC12" s="93"/>
      <c r="AD12" s="93"/>
      <c r="AE12" s="94"/>
    </row>
    <row r="13" spans="1:31" ht="18.600000000000001" thickBot="1" x14ac:dyDescent="0.5">
      <c r="A13" s="31"/>
      <c r="B13" s="6"/>
      <c r="C13" s="43"/>
      <c r="D13" s="7"/>
      <c r="E13" s="7"/>
      <c r="F13" s="8"/>
      <c r="G13" s="6"/>
      <c r="H13" s="43"/>
      <c r="I13" s="7"/>
      <c r="J13" s="7"/>
      <c r="K13" s="8"/>
      <c r="P13" s="11">
        <v>12</v>
      </c>
      <c r="Q13" s="12">
        <v>13</v>
      </c>
      <c r="R13" s="13">
        <v>14</v>
      </c>
      <c r="U13" s="95" t="s">
        <v>111</v>
      </c>
      <c r="V13" s="63"/>
      <c r="W13" s="5"/>
      <c r="X13" s="98" t="s">
        <v>25</v>
      </c>
      <c r="Y13" s="5"/>
      <c r="Z13" s="5"/>
      <c r="AA13" s="5"/>
      <c r="AB13" s="5"/>
      <c r="AC13" s="5"/>
      <c r="AD13" s="5"/>
      <c r="AE13" s="21"/>
    </row>
    <row r="14" spans="1:31" x14ac:dyDescent="0.45">
      <c r="A14" s="29"/>
      <c r="Q14">
        <v>1</v>
      </c>
      <c r="U14" s="16" t="s">
        <v>89</v>
      </c>
      <c r="V14" s="4"/>
      <c r="W14" s="1"/>
      <c r="X14" s="1" t="s">
        <v>25</v>
      </c>
      <c r="Y14" s="1" t="s">
        <v>28</v>
      </c>
      <c r="Z14" s="1" t="s">
        <v>81</v>
      </c>
      <c r="AA14" s="1"/>
      <c r="AB14" s="1"/>
      <c r="AC14" s="1"/>
      <c r="AD14" s="1"/>
      <c r="AE14" s="10"/>
    </row>
    <row r="15" spans="1:31" ht="18.600000000000001" thickBot="1" x14ac:dyDescent="0.5">
      <c r="A15" s="33"/>
      <c r="B15" s="11"/>
      <c r="C15" s="45"/>
      <c r="D15" s="12"/>
      <c r="E15" s="12"/>
      <c r="F15" s="13"/>
      <c r="G15" s="11"/>
      <c r="H15" s="45"/>
      <c r="I15" s="12"/>
      <c r="J15" s="12"/>
      <c r="K15" s="13"/>
      <c r="U15" s="16" t="s">
        <v>84</v>
      </c>
      <c r="V15" s="4"/>
      <c r="W15" s="1"/>
      <c r="X15" s="1" t="s">
        <v>25</v>
      </c>
      <c r="Y15" s="1" t="s">
        <v>28</v>
      </c>
      <c r="Z15" s="1" t="s">
        <v>82</v>
      </c>
      <c r="AA15" s="1"/>
      <c r="AB15" s="1"/>
      <c r="AC15" s="1" t="s">
        <v>27</v>
      </c>
      <c r="AD15" s="1" t="s">
        <v>26</v>
      </c>
      <c r="AE15" s="10" t="s">
        <v>112</v>
      </c>
    </row>
    <row r="16" spans="1:31" x14ac:dyDescent="0.45">
      <c r="A16" s="31"/>
      <c r="B16" s="6"/>
      <c r="C16" s="43"/>
      <c r="D16" s="7"/>
      <c r="E16" s="7"/>
      <c r="F16" s="8"/>
      <c r="G16" s="6"/>
      <c r="H16" s="43"/>
      <c r="I16" s="7"/>
      <c r="J16" s="7"/>
      <c r="K16" s="8"/>
      <c r="U16" s="16" t="s">
        <v>108</v>
      </c>
      <c r="V16" s="4"/>
      <c r="W16" s="1"/>
      <c r="X16" s="1" t="s">
        <v>25</v>
      </c>
      <c r="Y16" s="1" t="s">
        <v>26</v>
      </c>
      <c r="Z16" s="1" t="s">
        <v>110</v>
      </c>
      <c r="AA16" s="1"/>
      <c r="AB16" s="1"/>
      <c r="AC16" s="1"/>
      <c r="AD16" s="1"/>
      <c r="AE16" s="10"/>
    </row>
    <row r="17" spans="1:31" x14ac:dyDescent="0.45">
      <c r="A17" s="29"/>
      <c r="U17" s="16" t="s">
        <v>109</v>
      </c>
      <c r="V17" s="4"/>
      <c r="W17" s="1"/>
      <c r="X17" s="1" t="s">
        <v>25</v>
      </c>
      <c r="Y17" s="1" t="s">
        <v>26</v>
      </c>
      <c r="Z17" s="1"/>
      <c r="AA17" s="1"/>
      <c r="AB17" s="1"/>
      <c r="AC17" s="1"/>
      <c r="AD17" s="1"/>
      <c r="AE17" s="10"/>
    </row>
    <row r="18" spans="1:31" ht="18.600000000000001" thickBot="1" x14ac:dyDescent="0.5">
      <c r="A18" s="33"/>
      <c r="B18" s="11"/>
      <c r="C18" s="45"/>
      <c r="D18" s="12"/>
      <c r="E18" s="12"/>
      <c r="F18" s="13"/>
      <c r="G18" s="11"/>
      <c r="H18" s="45"/>
      <c r="I18" s="12"/>
      <c r="J18" s="12"/>
      <c r="K18" s="13"/>
      <c r="U18" s="80" t="s">
        <v>107</v>
      </c>
      <c r="V18" s="22"/>
      <c r="W18" s="17"/>
      <c r="X18" s="17" t="s">
        <v>25</v>
      </c>
      <c r="Y18" s="17" t="s">
        <v>26</v>
      </c>
      <c r="Z18" s="17" t="s">
        <v>82</v>
      </c>
      <c r="AA18" s="17"/>
      <c r="AB18" s="17"/>
      <c r="AC18" s="17" t="s">
        <v>27</v>
      </c>
      <c r="AD18" s="17" t="s">
        <v>28</v>
      </c>
      <c r="AE18" s="19"/>
    </row>
    <row r="19" spans="1:31" ht="18.600000000000001" thickBot="1" x14ac:dyDescent="0.5">
      <c r="A19" s="31"/>
      <c r="B19" s="6"/>
      <c r="C19" s="43"/>
      <c r="D19" s="7"/>
      <c r="E19" s="7"/>
      <c r="F19" s="8"/>
      <c r="G19" s="6"/>
      <c r="H19" s="43"/>
      <c r="I19" s="7"/>
      <c r="J19" s="7"/>
      <c r="K19" s="8"/>
      <c r="U19" s="90" t="s">
        <v>19</v>
      </c>
      <c r="V19" s="91"/>
      <c r="W19" s="93"/>
      <c r="X19" s="92" t="s">
        <v>27</v>
      </c>
      <c r="Y19" s="93"/>
      <c r="Z19" s="93"/>
      <c r="AA19" s="93"/>
      <c r="AB19" s="93"/>
      <c r="AC19" s="93" t="s">
        <v>25</v>
      </c>
      <c r="AD19" s="93"/>
      <c r="AE19" s="94"/>
    </row>
    <row r="20" spans="1:31" x14ac:dyDescent="0.45">
      <c r="A20" s="29"/>
      <c r="U20" s="81" t="s">
        <v>89</v>
      </c>
      <c r="V20" s="63"/>
      <c r="W20" s="5"/>
      <c r="X20" s="5" t="s">
        <v>27</v>
      </c>
      <c r="Y20" s="5" t="s">
        <v>28</v>
      </c>
      <c r="Z20" s="5"/>
      <c r="AA20" s="5"/>
      <c r="AB20" s="5"/>
      <c r="AC20" s="5" t="s">
        <v>25</v>
      </c>
      <c r="AD20" s="5" t="s">
        <v>26</v>
      </c>
      <c r="AE20" s="21"/>
    </row>
    <row r="21" spans="1:31" ht="18.600000000000001" thickBot="1" x14ac:dyDescent="0.5">
      <c r="A21" s="33"/>
      <c r="B21" s="11"/>
      <c r="C21" s="45"/>
      <c r="D21" s="12"/>
      <c r="E21" s="12"/>
      <c r="F21" s="13"/>
      <c r="G21" s="11"/>
      <c r="H21" s="45"/>
      <c r="I21" s="12"/>
      <c r="J21" s="12"/>
      <c r="K21" s="13"/>
      <c r="O21" t="s">
        <v>61</v>
      </c>
      <c r="U21" s="16" t="s">
        <v>85</v>
      </c>
      <c r="V21" s="4"/>
      <c r="W21" s="1"/>
      <c r="X21" s="1" t="s">
        <v>27</v>
      </c>
      <c r="Y21" s="1" t="s">
        <v>29</v>
      </c>
      <c r="Z21" s="1" t="s">
        <v>81</v>
      </c>
      <c r="AA21" s="1"/>
      <c r="AB21" s="1"/>
      <c r="AC21" s="1" t="s">
        <v>25</v>
      </c>
      <c r="AD21" s="1"/>
      <c r="AE21" s="10" t="s">
        <v>82</v>
      </c>
    </row>
    <row r="22" spans="1:31" ht="18.600000000000001" thickBot="1" x14ac:dyDescent="0.5">
      <c r="A22" s="31"/>
      <c r="B22" s="6"/>
      <c r="C22" s="43"/>
      <c r="D22" s="7"/>
      <c r="E22" s="7"/>
      <c r="F22" s="8"/>
      <c r="G22" s="6"/>
      <c r="H22" s="43"/>
      <c r="I22" s="7"/>
      <c r="J22" s="7"/>
      <c r="K22" s="8"/>
      <c r="O22" s="1">
        <v>5</v>
      </c>
      <c r="P22" s="1">
        <v>4</v>
      </c>
      <c r="Q22" s="1">
        <v>3</v>
      </c>
      <c r="R22" s="1">
        <v>2</v>
      </c>
      <c r="S22" s="1">
        <v>1</v>
      </c>
      <c r="T22" s="1">
        <v>0</v>
      </c>
      <c r="U22" s="80" t="s">
        <v>90</v>
      </c>
      <c r="V22" s="22"/>
      <c r="W22" s="17"/>
      <c r="X22" s="17" t="s">
        <v>27</v>
      </c>
      <c r="Y22" s="17" t="s">
        <v>26</v>
      </c>
      <c r="Z22" s="17"/>
      <c r="AA22" s="17"/>
      <c r="AB22" s="17"/>
      <c r="AC22" s="17" t="s">
        <v>25</v>
      </c>
      <c r="AD22" s="17" t="s">
        <v>28</v>
      </c>
      <c r="AE22" s="19" t="s">
        <v>81</v>
      </c>
    </row>
    <row r="23" spans="1:31" ht="18.600000000000001" thickBot="1" x14ac:dyDescent="0.5">
      <c r="A23" s="29"/>
      <c r="U23" s="90" t="s">
        <v>22</v>
      </c>
      <c r="V23" s="91"/>
      <c r="W23" s="93"/>
      <c r="X23" s="92" t="s">
        <v>30</v>
      </c>
      <c r="Y23" s="93" t="s">
        <v>45</v>
      </c>
      <c r="Z23" s="93" t="s">
        <v>81</v>
      </c>
      <c r="AA23" s="93"/>
      <c r="AB23" s="93"/>
      <c r="AC23" s="93" t="s">
        <v>25</v>
      </c>
      <c r="AD23" s="93"/>
      <c r="AE23" s="94" t="s">
        <v>81</v>
      </c>
    </row>
    <row r="24" spans="1:31" ht="18.600000000000001" thickBot="1" x14ac:dyDescent="0.5">
      <c r="A24" s="33"/>
      <c r="B24" s="11"/>
      <c r="C24" s="45"/>
      <c r="D24" s="12"/>
      <c r="E24" s="12"/>
      <c r="F24" s="13"/>
      <c r="G24" s="11"/>
      <c r="H24" s="45"/>
      <c r="I24" s="12"/>
      <c r="J24" s="12"/>
      <c r="K24" s="13"/>
      <c r="U24" s="89" t="s">
        <v>90</v>
      </c>
      <c r="V24" s="41"/>
      <c r="W24" s="14"/>
      <c r="X24" s="14" t="s">
        <v>30</v>
      </c>
      <c r="Y24" s="14" t="s">
        <v>26</v>
      </c>
      <c r="Z24" s="14"/>
      <c r="AA24" s="14"/>
      <c r="AB24" s="14"/>
      <c r="AC24" s="14" t="s">
        <v>25</v>
      </c>
      <c r="AD24" s="14" t="s">
        <v>28</v>
      </c>
      <c r="AE24" s="37"/>
    </row>
    <row r="25" spans="1:31" ht="18.600000000000001" thickBot="1" x14ac:dyDescent="0.5">
      <c r="A25" s="31"/>
      <c r="B25" s="6"/>
      <c r="C25" s="43"/>
      <c r="D25" s="7"/>
      <c r="E25" s="7"/>
      <c r="F25" s="8"/>
      <c r="G25" s="6"/>
      <c r="H25" s="43"/>
      <c r="I25" s="7"/>
      <c r="J25" s="7"/>
      <c r="K25" s="8"/>
      <c r="U25" s="90" t="s">
        <v>114</v>
      </c>
      <c r="V25" s="91"/>
      <c r="W25" s="93"/>
      <c r="X25" s="92" t="s">
        <v>26</v>
      </c>
      <c r="Y25" s="93"/>
      <c r="Z25" s="93"/>
      <c r="AA25" s="93"/>
      <c r="AB25" s="93"/>
      <c r="AC25" s="93"/>
      <c r="AD25" s="93"/>
      <c r="AE25" s="94"/>
    </row>
    <row r="26" spans="1:31" ht="18.600000000000001" thickBot="1" x14ac:dyDescent="0.5">
      <c r="A26" s="29"/>
    </row>
    <row r="27" spans="1:31" ht="18.600000000000001" thickBot="1" x14ac:dyDescent="0.5">
      <c r="A27" s="33"/>
      <c r="B27" s="11"/>
      <c r="C27" s="45"/>
      <c r="D27" s="12"/>
      <c r="E27" s="12"/>
      <c r="F27" s="13"/>
      <c r="G27" s="11"/>
      <c r="H27" s="45"/>
      <c r="I27" s="12"/>
      <c r="J27" s="12"/>
      <c r="K27" s="13"/>
      <c r="U27" s="27" t="s">
        <v>49</v>
      </c>
      <c r="V27" s="28" t="s">
        <v>16</v>
      </c>
      <c r="W27" s="28"/>
      <c r="X27" s="25" t="s">
        <v>46</v>
      </c>
      <c r="Y27" s="25"/>
      <c r="Z27" s="24" t="s">
        <v>16</v>
      </c>
      <c r="AA27" s="23"/>
      <c r="AB27" s="28"/>
      <c r="AC27" s="25"/>
      <c r="AD27" s="25"/>
      <c r="AE27" s="26"/>
    </row>
    <row r="28" spans="1:31" ht="18.600000000000001" thickBot="1" x14ac:dyDescent="0.5">
      <c r="A28" s="35"/>
      <c r="B28" s="36"/>
      <c r="C28" s="41"/>
      <c r="D28" s="14"/>
      <c r="E28" s="14"/>
      <c r="F28" s="37"/>
      <c r="G28" s="36"/>
      <c r="H28" s="41"/>
      <c r="I28" s="14"/>
      <c r="J28" s="14"/>
      <c r="K28" s="37"/>
      <c r="U28" s="47" t="s">
        <v>31</v>
      </c>
      <c r="V28" s="41"/>
      <c r="W28" s="41"/>
      <c r="X28" s="14" t="s">
        <v>32</v>
      </c>
      <c r="Y28" s="14"/>
      <c r="Z28" s="42"/>
      <c r="AA28" s="36"/>
      <c r="AB28" s="41"/>
      <c r="AC28" s="14"/>
      <c r="AD28" s="14"/>
      <c r="AE28" s="37"/>
    </row>
    <row r="29" spans="1:31" x14ac:dyDescent="0.45">
      <c r="A29" s="31"/>
      <c r="B29" s="6"/>
      <c r="C29" s="43"/>
      <c r="D29" s="7"/>
      <c r="E29" s="7"/>
      <c r="F29" s="8"/>
      <c r="G29" s="6"/>
      <c r="H29" s="43"/>
      <c r="I29" s="7"/>
      <c r="J29" s="7"/>
      <c r="K29" s="8"/>
      <c r="U29" s="15" t="s">
        <v>116</v>
      </c>
      <c r="V29" s="57"/>
      <c r="W29" s="58"/>
      <c r="X29" s="59"/>
      <c r="Y29" s="59"/>
      <c r="Z29" s="60"/>
      <c r="AA29" s="57"/>
      <c r="AB29" s="58"/>
      <c r="AC29" s="59"/>
      <c r="AD29" s="59"/>
      <c r="AE29" s="61"/>
    </row>
    <row r="30" spans="1:31" x14ac:dyDescent="0.45">
      <c r="A30" s="29"/>
      <c r="B30" s="20"/>
      <c r="C30" s="63"/>
      <c r="D30" s="5"/>
      <c r="E30" s="5"/>
      <c r="F30" s="21"/>
      <c r="G30" s="20"/>
      <c r="H30" s="63"/>
      <c r="I30" s="5"/>
      <c r="J30" s="5"/>
      <c r="K30" s="21"/>
      <c r="U30" s="16" t="s">
        <v>117</v>
      </c>
      <c r="V30" s="4" t="s">
        <v>48</v>
      </c>
      <c r="W30" s="4"/>
      <c r="X30" s="1" t="s">
        <v>33</v>
      </c>
      <c r="Y30" s="1"/>
      <c r="Z30" s="3"/>
      <c r="AA30" s="9" t="s">
        <v>48</v>
      </c>
      <c r="AB30" s="4"/>
      <c r="AC30" s="1"/>
      <c r="AD30" s="1"/>
      <c r="AE30" s="10"/>
    </row>
    <row r="31" spans="1:31" x14ac:dyDescent="0.45">
      <c r="U31" s="16" t="s">
        <v>118</v>
      </c>
      <c r="V31" s="4" t="s">
        <v>48</v>
      </c>
      <c r="W31" s="4"/>
      <c r="X31" s="1" t="s">
        <v>35</v>
      </c>
      <c r="Y31" s="1"/>
      <c r="Z31" s="3"/>
      <c r="AA31" s="9" t="s">
        <v>48</v>
      </c>
      <c r="AB31" s="4"/>
      <c r="AC31" s="1"/>
      <c r="AD31" s="1"/>
      <c r="AE31" s="10"/>
    </row>
    <row r="32" spans="1:31" x14ac:dyDescent="0.45">
      <c r="A32" s="38"/>
      <c r="B32" s="18"/>
      <c r="C32" s="22"/>
      <c r="D32" s="17"/>
      <c r="E32" s="17"/>
      <c r="F32" s="19"/>
      <c r="G32" s="18"/>
      <c r="H32" s="22"/>
      <c r="I32" s="17"/>
      <c r="J32" s="17"/>
      <c r="K32" s="19"/>
      <c r="U32" s="16" t="s">
        <v>119</v>
      </c>
      <c r="V32" s="4" t="s">
        <v>47</v>
      </c>
      <c r="W32" s="4"/>
      <c r="X32" s="1" t="s">
        <v>34</v>
      </c>
      <c r="Y32" s="1"/>
      <c r="Z32" s="3"/>
      <c r="AA32" s="9" t="s">
        <v>48</v>
      </c>
      <c r="AB32" s="4"/>
      <c r="AC32" s="1"/>
      <c r="AD32" s="1"/>
      <c r="AE32" s="10"/>
    </row>
    <row r="33" spans="1:31" ht="18.600000000000001" thickBot="1" x14ac:dyDescent="0.5">
      <c r="A33" s="33"/>
      <c r="B33" s="11"/>
      <c r="C33" s="45"/>
      <c r="D33" s="12"/>
      <c r="E33" s="12"/>
      <c r="F33" s="13"/>
      <c r="G33" s="11"/>
      <c r="H33" s="45"/>
      <c r="I33" s="12"/>
      <c r="J33" s="12"/>
      <c r="K33" s="13"/>
      <c r="U33" s="46" t="s">
        <v>120</v>
      </c>
      <c r="V33" s="45" t="s">
        <v>47</v>
      </c>
      <c r="W33" s="45"/>
      <c r="X33" s="12" t="s">
        <v>36</v>
      </c>
      <c r="Y33" s="12"/>
      <c r="Z33" s="44"/>
      <c r="AA33" s="9" t="s">
        <v>48</v>
      </c>
      <c r="AB33" s="45"/>
      <c r="AC33" s="12"/>
      <c r="AD33" s="12"/>
      <c r="AE33" s="13"/>
    </row>
    <row r="34" spans="1:31" x14ac:dyDescent="0.45">
      <c r="A34" s="31"/>
      <c r="B34" s="6"/>
      <c r="C34" s="43"/>
      <c r="D34" s="7"/>
      <c r="E34" s="7"/>
      <c r="F34" s="8"/>
      <c r="G34" s="6"/>
      <c r="H34" s="43"/>
      <c r="I34" s="7"/>
      <c r="J34" s="7"/>
      <c r="K34" s="8"/>
    </row>
    <row r="35" spans="1:31" x14ac:dyDescent="0.45">
      <c r="A35" s="29"/>
    </row>
    <row r="36" spans="1:31" ht="18.600000000000001" thickBot="1" x14ac:dyDescent="0.5">
      <c r="A36" s="33"/>
      <c r="B36" s="11"/>
      <c r="C36" s="45"/>
      <c r="D36" s="12"/>
      <c r="E36" s="12"/>
      <c r="F36" s="13"/>
      <c r="G36" s="11"/>
      <c r="H36" s="45"/>
      <c r="I36" s="12"/>
      <c r="J36" s="12"/>
      <c r="K36" s="13"/>
    </row>
    <row r="37" spans="1:31" x14ac:dyDescent="0.45">
      <c r="A37" s="31"/>
      <c r="B37" s="6"/>
      <c r="C37" s="43"/>
      <c r="D37" s="7"/>
      <c r="E37" s="7"/>
      <c r="F37" s="8"/>
      <c r="G37" s="6"/>
      <c r="H37" s="43"/>
      <c r="I37" s="7"/>
      <c r="J37" s="7"/>
      <c r="K37" s="8"/>
    </row>
    <row r="38" spans="1:31" x14ac:dyDescent="0.45">
      <c r="A38" s="29"/>
    </row>
    <row r="39" spans="1:31" ht="18.600000000000001" thickBot="1" x14ac:dyDescent="0.5">
      <c r="A39" s="33"/>
      <c r="B39" s="11"/>
      <c r="C39" s="45"/>
      <c r="D39" s="12"/>
      <c r="E39" s="12"/>
      <c r="F39" s="13"/>
      <c r="G39" s="11"/>
      <c r="H39" s="45"/>
      <c r="I39" s="12"/>
      <c r="J39" s="12"/>
      <c r="K39" s="13"/>
    </row>
    <row r="40" spans="1:31" x14ac:dyDescent="0.45">
      <c r="A40" s="31"/>
      <c r="B40" s="6"/>
      <c r="C40" s="43"/>
      <c r="D40" s="7"/>
      <c r="E40" s="7"/>
      <c r="F40" s="8"/>
      <c r="G40" s="6"/>
      <c r="H40" s="43"/>
      <c r="I40" s="7"/>
      <c r="J40" s="7"/>
      <c r="K40" s="8"/>
    </row>
    <row r="41" spans="1:31" x14ac:dyDescent="0.45">
      <c r="A41" s="32"/>
      <c r="B41" s="20"/>
      <c r="C41" s="63"/>
      <c r="D41" s="5"/>
      <c r="E41" s="5"/>
      <c r="F41" s="21"/>
      <c r="G41" s="20"/>
      <c r="H41" s="63"/>
      <c r="I41" s="5"/>
      <c r="J41" s="5"/>
      <c r="K41" s="21"/>
    </row>
    <row r="42" spans="1:31" x14ac:dyDescent="0.45">
      <c r="A42" s="29"/>
    </row>
    <row r="43" spans="1:31" ht="18.600000000000001" thickBot="1" x14ac:dyDescent="0.5">
      <c r="A43" s="33"/>
      <c r="B43" s="11"/>
      <c r="C43" s="45"/>
      <c r="D43" s="12"/>
      <c r="E43" s="12"/>
      <c r="F43" s="13"/>
      <c r="G43" s="11"/>
      <c r="H43" s="45"/>
      <c r="I43" s="12"/>
      <c r="J43" s="12"/>
      <c r="K43" s="13"/>
    </row>
    <row r="44" spans="1:31" x14ac:dyDescent="0.45">
      <c r="A44" s="31"/>
      <c r="B44" s="6"/>
      <c r="C44" s="43"/>
      <c r="D44" s="7"/>
      <c r="E44" s="7"/>
      <c r="F44" s="8"/>
      <c r="G44" s="6"/>
      <c r="H44" s="43"/>
      <c r="I44" s="7"/>
      <c r="J44" s="7"/>
      <c r="K44" s="8"/>
    </row>
    <row r="45" spans="1:31" x14ac:dyDescent="0.45">
      <c r="A45" s="29"/>
    </row>
    <row r="46" spans="1:31" x14ac:dyDescent="0.45">
      <c r="A46" s="30"/>
      <c r="B46" s="18"/>
      <c r="C46" s="22"/>
      <c r="D46" s="17"/>
      <c r="E46" s="17"/>
      <c r="F46" s="19"/>
      <c r="G46" s="18"/>
      <c r="H46" s="22"/>
      <c r="I46" s="17"/>
      <c r="J46" s="17"/>
      <c r="K46" s="19"/>
    </row>
    <row r="47" spans="1:31" ht="18.600000000000001" thickBot="1" x14ac:dyDescent="0.5">
      <c r="A47" s="33"/>
      <c r="B47" s="11"/>
      <c r="C47" s="45"/>
      <c r="D47" s="12"/>
      <c r="E47" s="12"/>
      <c r="F47" s="13"/>
      <c r="G47" s="11"/>
      <c r="H47" s="45"/>
      <c r="I47" s="12"/>
      <c r="J47" s="12"/>
      <c r="K47" s="13"/>
    </row>
    <row r="48" spans="1:31" x14ac:dyDescent="0.45">
      <c r="A48" s="31"/>
      <c r="B48" s="6"/>
      <c r="C48" s="43"/>
      <c r="D48" s="7"/>
      <c r="E48" s="7"/>
      <c r="F48" s="8"/>
      <c r="G48" s="6"/>
      <c r="H48" s="43"/>
      <c r="I48" s="7"/>
      <c r="J48" s="7"/>
      <c r="K48" s="8"/>
    </row>
    <row r="49" spans="1:11" x14ac:dyDescent="0.45">
      <c r="A49" s="29"/>
    </row>
    <row r="50" spans="1:11" ht="18.600000000000001" thickBot="1" x14ac:dyDescent="0.5">
      <c r="A50" s="33"/>
      <c r="B50" s="11"/>
      <c r="C50" s="45"/>
      <c r="D50" s="12"/>
      <c r="E50" s="12"/>
      <c r="F50" s="13"/>
      <c r="G50" s="11"/>
      <c r="H50" s="45"/>
      <c r="I50" s="12"/>
      <c r="J50" s="12"/>
      <c r="K50" s="13"/>
    </row>
    <row r="51" spans="1:11" ht="18.600000000000001" thickBot="1" x14ac:dyDescent="0.5">
      <c r="A51" s="35"/>
      <c r="B51" s="36"/>
      <c r="C51" s="41"/>
      <c r="D51" s="14"/>
      <c r="E51" s="14"/>
      <c r="F51" s="37"/>
      <c r="G51" s="36"/>
      <c r="H51" s="41"/>
      <c r="I51" s="14"/>
      <c r="J51" s="14"/>
      <c r="K51" s="37"/>
    </row>
    <row r="52" spans="1:11" x14ac:dyDescent="0.45">
      <c r="A52" s="31"/>
      <c r="B52" s="6"/>
      <c r="C52" s="43"/>
      <c r="D52" s="7"/>
      <c r="E52" s="7"/>
      <c r="F52" s="8"/>
      <c r="G52" s="6"/>
      <c r="H52" s="43"/>
      <c r="I52" s="7"/>
      <c r="J52" s="7"/>
      <c r="K52" s="8"/>
    </row>
    <row r="53" spans="1:11" x14ac:dyDescent="0.45">
      <c r="A53" s="29"/>
    </row>
    <row r="54" spans="1:11" ht="18.600000000000001" thickBot="1" x14ac:dyDescent="0.5">
      <c r="A54" s="33"/>
      <c r="B54" s="11"/>
      <c r="C54" s="45"/>
      <c r="D54" s="12"/>
      <c r="E54" s="12"/>
      <c r="F54" s="13"/>
      <c r="G54" s="11"/>
      <c r="H54" s="45"/>
      <c r="I54" s="12"/>
      <c r="J54" s="12"/>
      <c r="K54" s="13"/>
    </row>
    <row r="55" spans="1:11" x14ac:dyDescent="0.45">
      <c r="A55" s="31"/>
      <c r="B55" s="6"/>
      <c r="C55" s="43"/>
      <c r="D55" s="7"/>
      <c r="E55" s="7"/>
      <c r="F55" s="8"/>
      <c r="G55" s="6"/>
      <c r="H55" s="43"/>
      <c r="I55" s="7"/>
      <c r="J55" s="7"/>
      <c r="K55" s="8"/>
    </row>
    <row r="56" spans="1:11" x14ac:dyDescent="0.45">
      <c r="A56" s="29"/>
    </row>
    <row r="57" spans="1:11" ht="18.600000000000001" thickBot="1" x14ac:dyDescent="0.5">
      <c r="A57" s="33"/>
      <c r="B57" s="11"/>
      <c r="C57" s="45"/>
      <c r="D57" s="12"/>
      <c r="E57" s="12"/>
      <c r="F57" s="13"/>
      <c r="G57" s="11"/>
      <c r="H57" s="45"/>
      <c r="I57" s="12"/>
      <c r="J57" s="12"/>
      <c r="K57" s="13"/>
    </row>
    <row r="58" spans="1:11" x14ac:dyDescent="0.45">
      <c r="A58" s="31"/>
      <c r="B58" s="6"/>
      <c r="C58" s="43"/>
      <c r="D58" s="7"/>
      <c r="E58" s="7"/>
      <c r="F58" s="8"/>
      <c r="G58" s="6"/>
      <c r="H58" s="43"/>
      <c r="I58" s="7"/>
      <c r="J58" s="7"/>
      <c r="K58" s="8"/>
    </row>
    <row r="59" spans="1:11" x14ac:dyDescent="0.45">
      <c r="A59" s="29"/>
    </row>
    <row r="60" spans="1:11" ht="18.600000000000001" thickBot="1" x14ac:dyDescent="0.5">
      <c r="A60" s="33"/>
      <c r="B60" s="11"/>
      <c r="C60" s="45"/>
      <c r="D60" s="12"/>
      <c r="E60" s="12"/>
      <c r="F60" s="13"/>
      <c r="G60" s="11"/>
      <c r="H60" s="45"/>
      <c r="I60" s="12"/>
      <c r="J60" s="12"/>
      <c r="K60" s="13"/>
    </row>
    <row r="61" spans="1:11" x14ac:dyDescent="0.45">
      <c r="A61" s="31"/>
      <c r="B61" s="6"/>
      <c r="C61" s="43"/>
      <c r="D61" s="7"/>
      <c r="E61" s="7"/>
      <c r="F61" s="8"/>
      <c r="G61" s="6"/>
      <c r="H61" s="43"/>
      <c r="I61" s="7"/>
      <c r="J61" s="7"/>
      <c r="K61" s="8"/>
    </row>
    <row r="62" spans="1:11" x14ac:dyDescent="0.45">
      <c r="A62" s="29"/>
    </row>
    <row r="63" spans="1:11" ht="18.600000000000001" thickBot="1" x14ac:dyDescent="0.5">
      <c r="A63" s="33"/>
      <c r="B63" s="11"/>
      <c r="C63" s="45"/>
      <c r="D63" s="12"/>
      <c r="E63" s="12"/>
      <c r="F63" s="13"/>
      <c r="G63" s="11"/>
      <c r="H63" s="45"/>
      <c r="I63" s="12"/>
      <c r="J63" s="12"/>
      <c r="K63" s="13"/>
    </row>
    <row r="64" spans="1:11" x14ac:dyDescent="0.45">
      <c r="A64" s="31"/>
      <c r="B64" s="6"/>
      <c r="C64" s="43"/>
      <c r="D64" s="7"/>
      <c r="E64" s="7"/>
      <c r="F64" s="8"/>
      <c r="G64" s="6"/>
      <c r="H64" s="43"/>
      <c r="I64" s="7"/>
      <c r="J64" s="7"/>
      <c r="K64" s="8"/>
    </row>
    <row r="65" spans="1:11" x14ac:dyDescent="0.45">
      <c r="A65" s="29"/>
    </row>
    <row r="66" spans="1:11" ht="18.600000000000001" thickBot="1" x14ac:dyDescent="0.5">
      <c r="A66" s="33"/>
      <c r="B66" s="11"/>
      <c r="C66" s="45"/>
      <c r="D66" s="12"/>
      <c r="E66" s="12"/>
      <c r="F66" s="13"/>
      <c r="G66" s="11"/>
      <c r="H66" s="45"/>
      <c r="I66" s="12"/>
      <c r="J66" s="12"/>
      <c r="K66" s="13"/>
    </row>
    <row r="67" spans="1:11" x14ac:dyDescent="0.45">
      <c r="A67" s="31"/>
      <c r="B67" s="6"/>
      <c r="C67" s="43"/>
      <c r="D67" s="7"/>
      <c r="E67" s="7"/>
      <c r="F67" s="8"/>
      <c r="G67" s="6"/>
      <c r="H67" s="43"/>
      <c r="I67" s="7"/>
      <c r="J67" s="7"/>
      <c r="K67" s="8"/>
    </row>
    <row r="68" spans="1:11" x14ac:dyDescent="0.45">
      <c r="A68" s="29"/>
    </row>
    <row r="69" spans="1:11" ht="18.600000000000001" thickBot="1" x14ac:dyDescent="0.5">
      <c r="A69" s="33"/>
      <c r="B69" s="11"/>
      <c r="C69" s="45"/>
      <c r="D69" s="12"/>
      <c r="E69" s="12"/>
      <c r="F69" s="13"/>
      <c r="G69" s="11"/>
      <c r="H69" s="45"/>
      <c r="I69" s="12"/>
      <c r="J69" s="12"/>
      <c r="K69" s="13"/>
    </row>
    <row r="70" spans="1:11" x14ac:dyDescent="0.45">
      <c r="A70" s="31"/>
      <c r="B70" s="6"/>
      <c r="C70" s="43"/>
      <c r="D70" s="7"/>
      <c r="E70" s="7"/>
      <c r="F70" s="8"/>
      <c r="G70" s="6"/>
      <c r="H70" s="43"/>
      <c r="I70" s="7"/>
      <c r="J70" s="7"/>
      <c r="K70" s="8"/>
    </row>
    <row r="71" spans="1:11" x14ac:dyDescent="0.45">
      <c r="A71" s="29"/>
    </row>
    <row r="72" spans="1:11" ht="18.600000000000001" thickBot="1" x14ac:dyDescent="0.5">
      <c r="A72" s="33"/>
      <c r="B72" s="11"/>
      <c r="C72" s="45"/>
      <c r="D72" s="12"/>
      <c r="E72" s="12"/>
      <c r="F72" s="13"/>
      <c r="G72" s="11"/>
      <c r="H72" s="45"/>
      <c r="I72" s="12"/>
      <c r="J72" s="12"/>
      <c r="K72" s="13"/>
    </row>
    <row r="73" spans="1:11" x14ac:dyDescent="0.45">
      <c r="A73" s="31"/>
      <c r="B73" s="6"/>
      <c r="C73" s="43"/>
      <c r="D73" s="7"/>
      <c r="E73" s="7"/>
      <c r="F73" s="8"/>
      <c r="G73" s="6"/>
      <c r="H73" s="43"/>
      <c r="I73" s="7"/>
      <c r="J73" s="7"/>
      <c r="K73" s="8"/>
    </row>
    <row r="74" spans="1:11" x14ac:dyDescent="0.45">
      <c r="A74" s="29"/>
    </row>
    <row r="75" spans="1:11" ht="18.600000000000001" thickBot="1" x14ac:dyDescent="0.5">
      <c r="A75" s="33"/>
      <c r="B75" s="11"/>
      <c r="C75" s="45"/>
      <c r="D75" s="12"/>
      <c r="E75" s="12"/>
      <c r="F75" s="13"/>
      <c r="G75" s="11"/>
      <c r="H75" s="45"/>
      <c r="I75" s="12"/>
      <c r="J75" s="12"/>
      <c r="K75" s="13"/>
    </row>
    <row r="76" spans="1:11" x14ac:dyDescent="0.45">
      <c r="A76" s="31"/>
      <c r="B76" s="6"/>
      <c r="C76" s="43"/>
      <c r="D76" s="7"/>
      <c r="E76" s="7"/>
      <c r="F76" s="8"/>
      <c r="G76" s="6"/>
      <c r="H76" s="43"/>
      <c r="I76" s="7"/>
      <c r="J76" s="7"/>
      <c r="K76" s="8"/>
    </row>
    <row r="77" spans="1:11" x14ac:dyDescent="0.45">
      <c r="A77" s="29"/>
    </row>
    <row r="78" spans="1:11" ht="18.600000000000001" thickBot="1" x14ac:dyDescent="0.5">
      <c r="A78" s="33"/>
      <c r="B78" s="11"/>
      <c r="C78" s="45"/>
      <c r="D78" s="12"/>
      <c r="E78" s="12"/>
      <c r="F78" s="13"/>
      <c r="G78" s="11"/>
      <c r="H78" s="45"/>
      <c r="I78" s="12"/>
      <c r="J78" s="12"/>
      <c r="K78" s="13"/>
    </row>
    <row r="79" spans="1:11" x14ac:dyDescent="0.45">
      <c r="A79" s="31"/>
      <c r="B79" s="6"/>
      <c r="C79" s="43"/>
      <c r="D79" s="7"/>
      <c r="E79" s="7"/>
      <c r="F79" s="8"/>
      <c r="G79" s="6"/>
      <c r="H79" s="43"/>
      <c r="I79" s="7"/>
      <c r="J79" s="7"/>
      <c r="K79" s="8"/>
    </row>
    <row r="80" spans="1:11" x14ac:dyDescent="0.45">
      <c r="A80" s="29"/>
    </row>
    <row r="81" spans="1:11" ht="18.600000000000001" thickBot="1" x14ac:dyDescent="0.5">
      <c r="A81" s="33"/>
      <c r="B81" s="11"/>
      <c r="C81" s="45"/>
      <c r="D81" s="12"/>
      <c r="E81" s="12"/>
      <c r="F81" s="13"/>
      <c r="G81" s="11"/>
      <c r="H81" s="45"/>
      <c r="I81" s="12"/>
      <c r="J81" s="12"/>
      <c r="K81" s="13"/>
    </row>
    <row r="82" spans="1:11" x14ac:dyDescent="0.45">
      <c r="A82" s="31"/>
      <c r="B82" s="6"/>
      <c r="C82" s="43"/>
      <c r="D82" s="7"/>
      <c r="E82" s="7"/>
      <c r="F82" s="8"/>
      <c r="G82" s="6"/>
      <c r="H82" s="43"/>
      <c r="I82" s="7"/>
      <c r="J82" s="7"/>
      <c r="K82" s="8"/>
    </row>
    <row r="83" spans="1:11" x14ac:dyDescent="0.45">
      <c r="A83" s="29"/>
    </row>
    <row r="84" spans="1:11" ht="18.600000000000001" thickBot="1" x14ac:dyDescent="0.5">
      <c r="A84" s="33"/>
      <c r="B84" s="11"/>
      <c r="C84" s="45"/>
      <c r="D84" s="12"/>
      <c r="E84" s="12"/>
      <c r="F84" s="13"/>
      <c r="G84" s="11"/>
      <c r="H84" s="45"/>
      <c r="I84" s="12"/>
      <c r="J84" s="12"/>
      <c r="K84" s="13"/>
    </row>
    <row r="85" spans="1:11" x14ac:dyDescent="0.45">
      <c r="A85" s="31"/>
      <c r="B85" s="6"/>
      <c r="C85" s="43"/>
      <c r="D85" s="7"/>
      <c r="E85" s="7"/>
      <c r="F85" s="8"/>
      <c r="G85" s="6"/>
      <c r="H85" s="43"/>
      <c r="I85" s="7"/>
      <c r="J85" s="7"/>
      <c r="K85" s="8"/>
    </row>
    <row r="86" spans="1:11" x14ac:dyDescent="0.45">
      <c r="A86" s="29"/>
    </row>
    <row r="87" spans="1:11" ht="18.600000000000001" thickBot="1" x14ac:dyDescent="0.5">
      <c r="A87" s="33"/>
      <c r="B87" s="11"/>
      <c r="C87" s="45"/>
      <c r="D87" s="12"/>
      <c r="E87" s="12"/>
      <c r="F87" s="13"/>
      <c r="G87" s="11"/>
      <c r="H87" s="45"/>
      <c r="I87" s="12"/>
      <c r="J87" s="12"/>
      <c r="K87" s="13"/>
    </row>
    <row r="88" spans="1:11" x14ac:dyDescent="0.45">
      <c r="A88" s="31"/>
      <c r="B88" s="6"/>
      <c r="C88" s="43"/>
      <c r="D88" s="7"/>
      <c r="E88" s="7"/>
      <c r="F88" s="8"/>
      <c r="G88" s="6"/>
      <c r="H88" s="43"/>
      <c r="I88" s="7"/>
      <c r="J88" s="7"/>
      <c r="K88" s="8"/>
    </row>
    <row r="89" spans="1:11" x14ac:dyDescent="0.45">
      <c r="A89" s="29"/>
    </row>
    <row r="90" spans="1:11" x14ac:dyDescent="0.45">
      <c r="A90" s="30"/>
      <c r="B90" s="18"/>
      <c r="C90" s="22"/>
      <c r="D90" s="17"/>
      <c r="E90" s="17"/>
      <c r="F90" s="19"/>
      <c r="G90" s="18"/>
      <c r="H90" s="22"/>
      <c r="I90" s="17"/>
      <c r="J90" s="17"/>
      <c r="K90" s="19"/>
    </row>
    <row r="91" spans="1:11" ht="18.600000000000001" thickBot="1" x14ac:dyDescent="0.5">
      <c r="A91" s="33"/>
      <c r="B91" s="11"/>
      <c r="C91" s="45"/>
      <c r="D91" s="12"/>
      <c r="E91" s="12"/>
      <c r="F91" s="13"/>
      <c r="G91" s="11"/>
      <c r="H91" s="45"/>
      <c r="I91" s="12"/>
      <c r="J91" s="12"/>
      <c r="K91" s="13"/>
    </row>
    <row r="92" spans="1:11" ht="18.600000000000001" thickBot="1" x14ac:dyDescent="0.5">
      <c r="A92" s="35"/>
      <c r="B92" s="36"/>
      <c r="C92" s="41"/>
      <c r="D92" s="14"/>
      <c r="E92" s="14"/>
      <c r="F92" s="37"/>
      <c r="G92" s="36"/>
      <c r="H92" s="41"/>
      <c r="I92" s="14"/>
      <c r="J92" s="14"/>
      <c r="K92" s="37"/>
    </row>
    <row r="93" spans="1:11" x14ac:dyDescent="0.45">
      <c r="A93" s="31"/>
      <c r="B93" s="6"/>
      <c r="C93" s="43"/>
      <c r="D93" s="7"/>
      <c r="E93" s="7"/>
      <c r="F93" s="8"/>
      <c r="G93" s="6"/>
      <c r="H93" s="43"/>
      <c r="I93" s="7"/>
      <c r="J93" s="7"/>
      <c r="K93" s="8"/>
    </row>
    <row r="94" spans="1:11" x14ac:dyDescent="0.45">
      <c r="A94" s="29"/>
    </row>
    <row r="95" spans="1:11" ht="18.600000000000001" thickBot="1" x14ac:dyDescent="0.5">
      <c r="A95" s="33"/>
      <c r="B95" s="11"/>
      <c r="C95" s="45"/>
      <c r="D95" s="12"/>
      <c r="E95" s="12"/>
      <c r="F95" s="13"/>
      <c r="G95" s="11"/>
      <c r="H95" s="45"/>
      <c r="I95" s="12"/>
      <c r="J95" s="12"/>
      <c r="K95" s="13"/>
    </row>
    <row r="96" spans="1:11" x14ac:dyDescent="0.45">
      <c r="A96" s="31"/>
      <c r="B96" s="6"/>
      <c r="C96" s="43"/>
      <c r="D96" s="7"/>
      <c r="E96" s="7"/>
      <c r="F96" s="8"/>
      <c r="G96" s="6"/>
      <c r="H96" s="43"/>
      <c r="I96" s="7"/>
      <c r="J96" s="7"/>
      <c r="K96" s="8"/>
    </row>
    <row r="97" spans="1:11" x14ac:dyDescent="0.45">
      <c r="A97" s="29"/>
    </row>
    <row r="98" spans="1:11" ht="18.600000000000001" thickBot="1" x14ac:dyDescent="0.5">
      <c r="A98" s="33"/>
      <c r="B98" s="11"/>
      <c r="C98" s="45"/>
      <c r="D98" s="12"/>
      <c r="E98" s="12"/>
      <c r="F98" s="13"/>
      <c r="G98" s="11"/>
      <c r="H98" s="45"/>
      <c r="I98" s="12"/>
      <c r="J98" s="12"/>
      <c r="K98" s="13"/>
    </row>
    <row r="99" spans="1:11" x14ac:dyDescent="0.45">
      <c r="A99" s="31"/>
      <c r="B99" s="6"/>
      <c r="C99" s="43"/>
      <c r="D99" s="7"/>
      <c r="E99" s="7"/>
      <c r="F99" s="8"/>
      <c r="G99" s="6"/>
      <c r="H99" s="43"/>
      <c r="I99" s="7"/>
      <c r="J99" s="7"/>
      <c r="K99" s="8"/>
    </row>
    <row r="100" spans="1:11" x14ac:dyDescent="0.45">
      <c r="A100" s="29"/>
    </row>
    <row r="101" spans="1:11" ht="18.600000000000001" thickBot="1" x14ac:dyDescent="0.5">
      <c r="A101" s="33"/>
      <c r="B101" s="11"/>
      <c r="C101" s="45"/>
      <c r="D101" s="12"/>
      <c r="E101" s="12"/>
      <c r="F101" s="13"/>
      <c r="G101" s="11"/>
      <c r="H101" s="45"/>
      <c r="I101" s="12"/>
      <c r="J101" s="12"/>
      <c r="K101" s="13"/>
    </row>
    <row r="102" spans="1:11" x14ac:dyDescent="0.45">
      <c r="A102" s="31"/>
      <c r="B102" s="6"/>
      <c r="C102" s="43"/>
      <c r="D102" s="7"/>
      <c r="E102" s="7"/>
      <c r="F102" s="8"/>
      <c r="G102" s="6"/>
      <c r="H102" s="43"/>
      <c r="I102" s="7"/>
      <c r="J102" s="7"/>
      <c r="K102" s="8"/>
    </row>
    <row r="103" spans="1:11" x14ac:dyDescent="0.45">
      <c r="A103" s="29"/>
    </row>
    <row r="104" spans="1:11" ht="18.600000000000001" thickBot="1" x14ac:dyDescent="0.5">
      <c r="A104" s="33"/>
      <c r="B104" s="11"/>
      <c r="C104" s="45"/>
      <c r="D104" s="12"/>
      <c r="E104" s="12"/>
      <c r="F104" s="13"/>
      <c r="G104" s="11"/>
      <c r="H104" s="45"/>
      <c r="I104" s="12"/>
      <c r="J104" s="12"/>
      <c r="K104" s="13"/>
    </row>
    <row r="105" spans="1:11" x14ac:dyDescent="0.45">
      <c r="A105" s="31"/>
      <c r="B105" s="6"/>
      <c r="C105" s="43"/>
      <c r="D105" s="7"/>
      <c r="E105" s="7"/>
      <c r="F105" s="8"/>
      <c r="G105" s="6"/>
      <c r="H105" s="43"/>
      <c r="I105" s="7"/>
      <c r="J105" s="7"/>
      <c r="K105" s="8"/>
    </row>
    <row r="106" spans="1:11" x14ac:dyDescent="0.45">
      <c r="A106" s="29"/>
    </row>
    <row r="107" spans="1:11" ht="18.600000000000001" thickBot="1" x14ac:dyDescent="0.5">
      <c r="A107" s="33"/>
      <c r="B107" s="11"/>
      <c r="C107" s="45"/>
      <c r="D107" s="12"/>
      <c r="E107" s="12"/>
      <c r="F107" s="13"/>
      <c r="G107" s="11"/>
      <c r="H107" s="45"/>
      <c r="I107" s="12"/>
      <c r="J107" s="12"/>
      <c r="K107" s="13"/>
    </row>
    <row r="108" spans="1:11" x14ac:dyDescent="0.45">
      <c r="A108" s="31"/>
      <c r="B108" s="6"/>
      <c r="C108" s="43"/>
      <c r="D108" s="7"/>
      <c r="E108" s="7"/>
      <c r="F108" s="8"/>
      <c r="G108" s="6"/>
      <c r="H108" s="43"/>
      <c r="I108" s="7"/>
      <c r="J108" s="7"/>
      <c r="K108" s="8"/>
    </row>
    <row r="109" spans="1:11" x14ac:dyDescent="0.45">
      <c r="A109" s="29"/>
    </row>
    <row r="110" spans="1:11" ht="18.600000000000001" thickBot="1" x14ac:dyDescent="0.5">
      <c r="A110" s="33"/>
      <c r="B110" s="11"/>
      <c r="C110" s="45"/>
      <c r="D110" s="12"/>
      <c r="E110" s="12"/>
      <c r="F110" s="13"/>
      <c r="G110" s="11"/>
      <c r="H110" s="45"/>
      <c r="I110" s="12"/>
      <c r="J110" s="12"/>
      <c r="K110" s="13"/>
    </row>
    <row r="111" spans="1:11" x14ac:dyDescent="0.45">
      <c r="A111" s="31"/>
      <c r="B111" s="6"/>
      <c r="C111" s="43"/>
      <c r="D111" s="7"/>
      <c r="E111" s="7"/>
      <c r="F111" s="8"/>
      <c r="G111" s="6"/>
      <c r="H111" s="43"/>
      <c r="I111" s="7"/>
      <c r="J111" s="7"/>
      <c r="K111" s="8"/>
    </row>
    <row r="112" spans="1:11" x14ac:dyDescent="0.45">
      <c r="A112" s="29"/>
    </row>
    <row r="113" spans="1:11" ht="18.600000000000001" thickBot="1" x14ac:dyDescent="0.5">
      <c r="A113" s="33"/>
      <c r="B113" s="11"/>
      <c r="C113" s="45"/>
      <c r="D113" s="12"/>
      <c r="E113" s="12"/>
      <c r="F113" s="13"/>
      <c r="G113" s="11"/>
      <c r="H113" s="45"/>
      <c r="I113" s="12"/>
      <c r="J113" s="12"/>
      <c r="K113" s="13"/>
    </row>
    <row r="114" spans="1:11" x14ac:dyDescent="0.45">
      <c r="A114" s="31"/>
      <c r="B114" s="6"/>
      <c r="C114" s="43"/>
      <c r="D114" s="7"/>
      <c r="E114" s="7"/>
      <c r="F114" s="8"/>
      <c r="G114" s="6"/>
      <c r="H114" s="43"/>
      <c r="I114" s="7"/>
      <c r="J114" s="7"/>
      <c r="K114" s="8"/>
    </row>
    <row r="115" spans="1:11" x14ac:dyDescent="0.45">
      <c r="A115" s="29"/>
    </row>
    <row r="116" spans="1:11" ht="18.600000000000001" thickBot="1" x14ac:dyDescent="0.5">
      <c r="A116" s="33"/>
      <c r="B116" s="11"/>
      <c r="C116" s="45"/>
      <c r="D116" s="12"/>
      <c r="E116" s="12"/>
      <c r="F116" s="13"/>
      <c r="G116" s="11"/>
      <c r="H116" s="45"/>
      <c r="I116" s="12"/>
      <c r="J116" s="12"/>
      <c r="K116" s="13"/>
    </row>
    <row r="117" spans="1:11" x14ac:dyDescent="0.45">
      <c r="A117" s="31"/>
      <c r="B117" s="6"/>
      <c r="C117" s="43"/>
      <c r="D117" s="7"/>
      <c r="E117" s="7"/>
      <c r="F117" s="8"/>
      <c r="G117" s="6"/>
      <c r="H117" s="43"/>
      <c r="I117" s="7"/>
      <c r="J117" s="7"/>
      <c r="K117" s="8"/>
    </row>
    <row r="118" spans="1:11" x14ac:dyDescent="0.45">
      <c r="A118" s="29"/>
    </row>
    <row r="119" spans="1:11" ht="18.600000000000001" thickBot="1" x14ac:dyDescent="0.5">
      <c r="A119" s="33"/>
      <c r="B119" s="11"/>
      <c r="C119" s="45"/>
      <c r="D119" s="12"/>
      <c r="E119" s="12"/>
      <c r="F119" s="13"/>
      <c r="G119" s="11"/>
      <c r="H119" s="45"/>
      <c r="I119" s="12"/>
      <c r="J119" s="12"/>
      <c r="K119" s="13"/>
    </row>
    <row r="120" spans="1:11" x14ac:dyDescent="0.45">
      <c r="A120" s="31"/>
      <c r="B120" s="6"/>
      <c r="C120" s="43"/>
      <c r="D120" s="7"/>
      <c r="E120" s="7"/>
      <c r="F120" s="8"/>
      <c r="G120" s="6"/>
      <c r="H120" s="43"/>
      <c r="I120" s="7"/>
      <c r="J120" s="7"/>
      <c r="K120" s="8"/>
    </row>
    <row r="121" spans="1:11" x14ac:dyDescent="0.45">
      <c r="A121" s="29"/>
    </row>
    <row r="122" spans="1:11" ht="18.600000000000001" thickBot="1" x14ac:dyDescent="0.5">
      <c r="A122" s="33"/>
      <c r="B122" s="11"/>
      <c r="C122" s="45"/>
      <c r="D122" s="12"/>
      <c r="E122" s="12"/>
      <c r="F122" s="13"/>
      <c r="G122" s="11"/>
      <c r="H122" s="45"/>
      <c r="I122" s="12"/>
      <c r="J122" s="12"/>
      <c r="K122" s="13"/>
    </row>
    <row r="123" spans="1:11" x14ac:dyDescent="0.45">
      <c r="A123" s="31"/>
      <c r="B123" s="6"/>
      <c r="C123" s="43"/>
      <c r="D123" s="7"/>
      <c r="E123" s="7"/>
      <c r="F123" s="8"/>
      <c r="G123" s="6"/>
      <c r="H123" s="43"/>
      <c r="I123" s="7"/>
      <c r="J123" s="7"/>
      <c r="K123" s="8"/>
    </row>
    <row r="124" spans="1:11" x14ac:dyDescent="0.45">
      <c r="A124" s="29"/>
    </row>
    <row r="125" spans="1:11" ht="18.600000000000001" thickBot="1" x14ac:dyDescent="0.5">
      <c r="A125" s="33"/>
      <c r="B125" s="11"/>
      <c r="C125" s="45"/>
      <c r="D125" s="12"/>
      <c r="E125" s="12"/>
      <c r="F125" s="13"/>
      <c r="G125" s="11"/>
      <c r="H125" s="45"/>
      <c r="I125" s="12"/>
      <c r="J125" s="12"/>
      <c r="K125" s="13"/>
    </row>
    <row r="126" spans="1:11" x14ac:dyDescent="0.45">
      <c r="A126" s="31"/>
      <c r="B126" s="6"/>
      <c r="C126" s="43"/>
      <c r="D126" s="7"/>
      <c r="E126" s="7"/>
      <c r="F126" s="8"/>
      <c r="G126" s="6"/>
      <c r="H126" s="43"/>
      <c r="I126" s="7"/>
      <c r="J126" s="7"/>
      <c r="K126" s="8"/>
    </row>
    <row r="127" spans="1:11" x14ac:dyDescent="0.45">
      <c r="A127" s="29"/>
    </row>
    <row r="128" spans="1:11" ht="18.600000000000001" thickBot="1" x14ac:dyDescent="0.5">
      <c r="A128" s="33"/>
      <c r="B128" s="11"/>
      <c r="C128" s="45"/>
      <c r="D128" s="12"/>
      <c r="E128" s="12"/>
      <c r="F128" s="13"/>
      <c r="G128" s="11"/>
      <c r="H128" s="45"/>
      <c r="I128" s="12"/>
      <c r="J128" s="12"/>
      <c r="K128" s="13"/>
    </row>
    <row r="129" spans="1:11" x14ac:dyDescent="0.45">
      <c r="A129" s="31"/>
      <c r="B129" s="6"/>
      <c r="C129" s="43"/>
      <c r="D129" s="7"/>
      <c r="E129" s="7"/>
      <c r="F129" s="8"/>
      <c r="G129" s="6"/>
      <c r="H129" s="43"/>
      <c r="I129" s="7"/>
      <c r="J129" s="7"/>
      <c r="K129" s="8"/>
    </row>
    <row r="130" spans="1:11" x14ac:dyDescent="0.45">
      <c r="A130" s="29"/>
    </row>
    <row r="131" spans="1:11" ht="18.600000000000001" thickBot="1" x14ac:dyDescent="0.5">
      <c r="A131" s="33"/>
      <c r="B131" s="11"/>
      <c r="C131" s="45"/>
      <c r="D131" s="12"/>
      <c r="E131" s="12"/>
      <c r="F131" s="13"/>
      <c r="G131" s="11"/>
      <c r="H131" s="45"/>
      <c r="I131" s="12"/>
      <c r="J131" s="12"/>
      <c r="K131" s="13"/>
    </row>
    <row r="132" spans="1:11" x14ac:dyDescent="0.45">
      <c r="A132" s="31"/>
      <c r="B132" s="6"/>
      <c r="C132" s="43"/>
      <c r="D132" s="7"/>
      <c r="E132" s="7"/>
      <c r="F132" s="8"/>
      <c r="G132" s="6"/>
      <c r="H132" s="43"/>
      <c r="I132" s="7"/>
      <c r="J132" s="7"/>
      <c r="K132" s="8"/>
    </row>
    <row r="133" spans="1:11" x14ac:dyDescent="0.45">
      <c r="A133" s="29"/>
    </row>
    <row r="134" spans="1:11" ht="18.600000000000001" thickBot="1" x14ac:dyDescent="0.5">
      <c r="A134" s="33"/>
      <c r="B134" s="11"/>
      <c r="C134" s="45"/>
      <c r="D134" s="12"/>
      <c r="E134" s="12"/>
      <c r="F134" s="13"/>
      <c r="G134" s="11"/>
      <c r="H134" s="45"/>
      <c r="I134" s="12"/>
      <c r="J134" s="12"/>
      <c r="K134" s="13"/>
    </row>
    <row r="135" spans="1:11" x14ac:dyDescent="0.45">
      <c r="A135" s="31"/>
      <c r="B135" s="6"/>
      <c r="C135" s="43"/>
      <c r="D135" s="7"/>
      <c r="E135" s="7"/>
      <c r="F135" s="8"/>
      <c r="G135" s="6"/>
      <c r="H135" s="43"/>
      <c r="I135" s="7"/>
      <c r="J135" s="7"/>
      <c r="K135" s="8"/>
    </row>
    <row r="136" spans="1:11" x14ac:dyDescent="0.45">
      <c r="A136" s="29"/>
    </row>
    <row r="137" spans="1:11" ht="18.600000000000001" thickBot="1" x14ac:dyDescent="0.5">
      <c r="A137" s="33"/>
      <c r="B137" s="11"/>
      <c r="C137" s="45"/>
      <c r="D137" s="12"/>
      <c r="E137" s="12"/>
      <c r="F137" s="13"/>
      <c r="G137" s="11"/>
      <c r="H137" s="45"/>
      <c r="I137" s="12"/>
      <c r="J137" s="12"/>
      <c r="K137" s="13"/>
    </row>
    <row r="138" spans="1:11" x14ac:dyDescent="0.45">
      <c r="A138" s="31"/>
      <c r="B138" s="6"/>
      <c r="C138" s="43"/>
      <c r="D138" s="7"/>
      <c r="E138" s="7"/>
      <c r="F138" s="8"/>
      <c r="G138" s="6"/>
      <c r="H138" s="43"/>
      <c r="I138" s="7"/>
      <c r="J138" s="7"/>
      <c r="K138" s="8"/>
    </row>
    <row r="139" spans="1:11" x14ac:dyDescent="0.45">
      <c r="A139" s="29"/>
    </row>
    <row r="140" spans="1:11" ht="18.600000000000001" thickBot="1" x14ac:dyDescent="0.5">
      <c r="A140" s="33"/>
      <c r="B140" s="11"/>
      <c r="C140" s="45"/>
      <c r="D140" s="12"/>
      <c r="E140" s="12"/>
      <c r="F140" s="13"/>
      <c r="G140" s="11"/>
      <c r="H140" s="45"/>
      <c r="I140" s="12"/>
      <c r="J140" s="12"/>
      <c r="K140" s="13"/>
    </row>
    <row r="141" spans="1:11" x14ac:dyDescent="0.45">
      <c r="A141" s="31"/>
      <c r="B141" s="6"/>
      <c r="C141" s="43"/>
      <c r="D141" s="7"/>
      <c r="E141" s="7"/>
      <c r="F141" s="8"/>
      <c r="G141" s="6"/>
      <c r="H141" s="43"/>
      <c r="I141" s="7"/>
      <c r="J141" s="7"/>
      <c r="K141" s="8"/>
    </row>
    <row r="142" spans="1:11" x14ac:dyDescent="0.45">
      <c r="A142" s="29"/>
    </row>
    <row r="143" spans="1:11" ht="18.600000000000001" thickBot="1" x14ac:dyDescent="0.5">
      <c r="A143" s="33"/>
      <c r="B143" s="11"/>
      <c r="C143" s="45"/>
      <c r="D143" s="12"/>
      <c r="E143" s="12"/>
      <c r="F143" s="13"/>
      <c r="G143" s="11"/>
      <c r="H143" s="45"/>
      <c r="I143" s="12"/>
      <c r="J143" s="12"/>
      <c r="K143" s="13"/>
    </row>
    <row r="144" spans="1:11" x14ac:dyDescent="0.45">
      <c r="A144" s="31"/>
      <c r="B144" s="6"/>
      <c r="C144" s="43"/>
      <c r="D144" s="7"/>
      <c r="E144" s="7"/>
      <c r="F144" s="8"/>
      <c r="G144" s="6"/>
      <c r="H144" s="43"/>
      <c r="I144" s="7"/>
      <c r="J144" s="7"/>
      <c r="K144" s="8"/>
    </row>
    <row r="145" spans="1:11" x14ac:dyDescent="0.45">
      <c r="A145" s="29"/>
    </row>
    <row r="146" spans="1:11" ht="18.600000000000001" thickBot="1" x14ac:dyDescent="0.5">
      <c r="A146" s="33"/>
      <c r="B146" s="11"/>
      <c r="C146" s="45"/>
      <c r="D146" s="12"/>
      <c r="E146" s="12"/>
      <c r="F146" s="13"/>
      <c r="G146" s="11"/>
      <c r="H146" s="45"/>
      <c r="I146" s="12"/>
      <c r="J146" s="12"/>
      <c r="K146" s="13"/>
    </row>
    <row r="147" spans="1:11" x14ac:dyDescent="0.45">
      <c r="A147" s="31"/>
      <c r="B147" s="6"/>
      <c r="C147" s="43"/>
      <c r="D147" s="7"/>
      <c r="E147" s="7"/>
      <c r="F147" s="8"/>
      <c r="G147" s="6"/>
      <c r="H147" s="43"/>
      <c r="I147" s="7"/>
      <c r="J147" s="7"/>
      <c r="K147" s="8"/>
    </row>
    <row r="148" spans="1:11" x14ac:dyDescent="0.45">
      <c r="A148" s="29"/>
    </row>
    <row r="149" spans="1:11" ht="18.600000000000001" thickBot="1" x14ac:dyDescent="0.5">
      <c r="A149" s="33"/>
      <c r="B149" s="11"/>
      <c r="C149" s="45"/>
      <c r="D149" s="12"/>
      <c r="E149" s="12"/>
      <c r="F149" s="13"/>
      <c r="G149" s="11"/>
      <c r="H149" s="45"/>
      <c r="I149" s="12"/>
      <c r="J149" s="12"/>
      <c r="K149" s="13"/>
    </row>
    <row r="150" spans="1:11" x14ac:dyDescent="0.45">
      <c r="A150" s="31"/>
      <c r="B150" s="6"/>
      <c r="C150" s="43"/>
      <c r="D150" s="7"/>
      <c r="E150" s="7"/>
      <c r="F150" s="8"/>
      <c r="G150" s="6"/>
      <c r="H150" s="43"/>
      <c r="I150" s="7"/>
      <c r="J150" s="7"/>
      <c r="K150" s="8"/>
    </row>
    <row r="151" spans="1:11" x14ac:dyDescent="0.45">
      <c r="A151" s="29"/>
    </row>
    <row r="152" spans="1:11" ht="18.600000000000001" thickBot="1" x14ac:dyDescent="0.5">
      <c r="A152" s="33"/>
      <c r="B152" s="11"/>
      <c r="C152" s="45"/>
      <c r="D152" s="12"/>
      <c r="E152" s="12"/>
      <c r="F152" s="13"/>
      <c r="G152" s="11"/>
      <c r="H152" s="45"/>
      <c r="I152" s="12"/>
      <c r="J152" s="12"/>
      <c r="K152" s="13"/>
    </row>
    <row r="153" spans="1:11" x14ac:dyDescent="0.45">
      <c r="A153" s="31"/>
      <c r="B153" s="6"/>
      <c r="C153" s="43"/>
      <c r="D153" s="7"/>
      <c r="E153" s="7"/>
      <c r="F153" s="8"/>
      <c r="G153" s="6"/>
      <c r="H153" s="43"/>
      <c r="I153" s="7"/>
      <c r="J153" s="7"/>
      <c r="K153" s="8"/>
    </row>
    <row r="154" spans="1:11" x14ac:dyDescent="0.45">
      <c r="A154" s="29"/>
    </row>
    <row r="155" spans="1:11" ht="18.600000000000001" thickBot="1" x14ac:dyDescent="0.5">
      <c r="A155" s="33"/>
      <c r="B155" s="11"/>
      <c r="C155" s="45"/>
      <c r="D155" s="12"/>
      <c r="E155" s="12"/>
      <c r="F155" s="13"/>
      <c r="G155" s="11"/>
      <c r="H155" s="45"/>
      <c r="I155" s="12"/>
      <c r="J155" s="12"/>
      <c r="K155" s="13"/>
    </row>
    <row r="156" spans="1:11" x14ac:dyDescent="0.45">
      <c r="A156" s="31"/>
      <c r="B156" s="6"/>
      <c r="C156" s="43"/>
      <c r="D156" s="7"/>
      <c r="E156" s="7"/>
      <c r="F156" s="8"/>
      <c r="G156" s="6"/>
      <c r="H156" s="43"/>
      <c r="I156" s="7"/>
      <c r="J156" s="7"/>
      <c r="K156" s="8"/>
    </row>
    <row r="157" spans="1:11" x14ac:dyDescent="0.45">
      <c r="A157" s="29"/>
    </row>
    <row r="158" spans="1:11" ht="18.600000000000001" thickBot="1" x14ac:dyDescent="0.5">
      <c r="A158" s="33"/>
      <c r="B158" s="11"/>
      <c r="C158" s="45"/>
      <c r="D158" s="12"/>
      <c r="E158" s="12"/>
      <c r="F158" s="13"/>
      <c r="G158" s="11"/>
      <c r="H158" s="45"/>
      <c r="I158" s="12"/>
      <c r="J158" s="12"/>
      <c r="K158" s="13"/>
    </row>
    <row r="159" spans="1:11" x14ac:dyDescent="0.45">
      <c r="A159" s="31"/>
      <c r="B159" s="6"/>
      <c r="C159" s="43"/>
      <c r="D159" s="7"/>
      <c r="E159" s="7"/>
      <c r="F159" s="8"/>
      <c r="G159" s="6"/>
      <c r="H159" s="43"/>
      <c r="I159" s="7"/>
      <c r="J159" s="7"/>
      <c r="K159" s="8"/>
    </row>
    <row r="160" spans="1:11" x14ac:dyDescent="0.45">
      <c r="A160" s="29"/>
    </row>
    <row r="161" spans="1:11" ht="18.600000000000001" thickBot="1" x14ac:dyDescent="0.5">
      <c r="A161" s="33"/>
      <c r="B161" s="11"/>
      <c r="C161" s="45"/>
      <c r="D161" s="12"/>
      <c r="E161" s="12"/>
      <c r="F161" s="13"/>
      <c r="G161" s="11"/>
      <c r="H161" s="45"/>
      <c r="I161" s="12"/>
      <c r="J161" s="12"/>
      <c r="K161" s="13"/>
    </row>
    <row r="162" spans="1:11" x14ac:dyDescent="0.45">
      <c r="A162" s="31"/>
      <c r="B162" s="6"/>
      <c r="C162" s="43"/>
      <c r="D162" s="7"/>
      <c r="E162" s="7"/>
      <c r="F162" s="8"/>
      <c r="G162" s="6"/>
      <c r="H162" s="43"/>
      <c r="I162" s="7"/>
      <c r="J162" s="7"/>
      <c r="K162" s="8"/>
    </row>
    <row r="163" spans="1:11" x14ac:dyDescent="0.45">
      <c r="A163" s="29"/>
    </row>
    <row r="164" spans="1:11" ht="18.600000000000001" thickBot="1" x14ac:dyDescent="0.5">
      <c r="A164" s="33"/>
      <c r="B164" s="11"/>
      <c r="C164" s="45"/>
      <c r="D164" s="12"/>
      <c r="E164" s="12"/>
      <c r="F164" s="13"/>
      <c r="G164" s="11"/>
      <c r="H164" s="45"/>
      <c r="I164" s="12"/>
      <c r="J164" s="12"/>
      <c r="K164" s="13"/>
    </row>
    <row r="165" spans="1:11" x14ac:dyDescent="0.45">
      <c r="A165" s="31"/>
      <c r="B165" s="6"/>
      <c r="C165" s="43"/>
      <c r="D165" s="7"/>
      <c r="E165" s="7"/>
      <c r="F165" s="8"/>
      <c r="G165" s="6"/>
      <c r="H165" s="43"/>
      <c r="I165" s="7"/>
      <c r="J165" s="7"/>
      <c r="K165" s="8"/>
    </row>
    <row r="166" spans="1:11" x14ac:dyDescent="0.45">
      <c r="A166" s="29"/>
    </row>
    <row r="167" spans="1:11" ht="18.600000000000001" thickBot="1" x14ac:dyDescent="0.5">
      <c r="A167" s="33"/>
      <c r="B167" s="11"/>
      <c r="C167" s="45"/>
      <c r="D167" s="12"/>
      <c r="E167" s="12"/>
      <c r="F167" s="13"/>
      <c r="G167" s="11"/>
      <c r="H167" s="45"/>
      <c r="I167" s="12"/>
      <c r="J167" s="12"/>
      <c r="K167" s="13"/>
    </row>
    <row r="168" spans="1:11" x14ac:dyDescent="0.45">
      <c r="A168" s="31"/>
      <c r="B168" s="6"/>
      <c r="C168" s="43"/>
      <c r="D168" s="7"/>
      <c r="E168" s="7"/>
      <c r="F168" s="8"/>
      <c r="G168" s="6"/>
      <c r="H168" s="43"/>
      <c r="I168" s="7"/>
      <c r="J168" s="7"/>
      <c r="K168" s="8"/>
    </row>
    <row r="169" spans="1:11" x14ac:dyDescent="0.45">
      <c r="A169" s="29"/>
    </row>
    <row r="170" spans="1:11" ht="18.600000000000001" thickBot="1" x14ac:dyDescent="0.5">
      <c r="A170" s="33"/>
      <c r="B170" s="11"/>
      <c r="C170" s="45"/>
      <c r="D170" s="12"/>
      <c r="E170" s="12"/>
      <c r="F170" s="13"/>
      <c r="G170" s="11"/>
      <c r="H170" s="45"/>
      <c r="I170" s="12"/>
      <c r="J170" s="12"/>
      <c r="K170" s="13"/>
    </row>
    <row r="171" spans="1:11" x14ac:dyDescent="0.45">
      <c r="A171" s="31"/>
      <c r="B171" s="6"/>
      <c r="C171" s="43"/>
      <c r="D171" s="7"/>
      <c r="E171" s="7"/>
      <c r="F171" s="8"/>
      <c r="G171" s="6"/>
      <c r="H171" s="43"/>
      <c r="I171" s="7"/>
      <c r="J171" s="7"/>
      <c r="K171" s="8"/>
    </row>
    <row r="172" spans="1:11" x14ac:dyDescent="0.45">
      <c r="A172" s="29"/>
    </row>
    <row r="173" spans="1:11" ht="18.600000000000001" thickBot="1" x14ac:dyDescent="0.5">
      <c r="A173" s="33"/>
      <c r="B173" s="11"/>
      <c r="C173" s="45"/>
      <c r="D173" s="12"/>
      <c r="E173" s="12"/>
      <c r="F173" s="13"/>
      <c r="G173" s="11"/>
      <c r="H173" s="45"/>
      <c r="I173" s="12"/>
      <c r="J173" s="12"/>
      <c r="K173" s="13"/>
    </row>
    <row r="174" spans="1:11" x14ac:dyDescent="0.45">
      <c r="A174" s="31"/>
      <c r="B174" s="6"/>
      <c r="C174" s="43"/>
      <c r="D174" s="7"/>
      <c r="E174" s="7"/>
      <c r="F174" s="8"/>
      <c r="G174" s="6"/>
      <c r="H174" s="43"/>
      <c r="I174" s="7"/>
      <c r="J174" s="7"/>
      <c r="K174" s="8"/>
    </row>
    <row r="175" spans="1:11" x14ac:dyDescent="0.45">
      <c r="A175" s="29"/>
    </row>
    <row r="176" spans="1:11" ht="18.600000000000001" thickBot="1" x14ac:dyDescent="0.5">
      <c r="A176" s="33"/>
      <c r="B176" s="11"/>
      <c r="C176" s="45"/>
      <c r="D176" s="12"/>
      <c r="E176" s="12"/>
      <c r="F176" s="13"/>
      <c r="G176" s="11"/>
      <c r="H176" s="45"/>
      <c r="I176" s="12"/>
      <c r="J176" s="12"/>
      <c r="K176" s="13"/>
    </row>
    <row r="177" spans="1:11" x14ac:dyDescent="0.45">
      <c r="A177" s="31"/>
      <c r="B177" s="6"/>
      <c r="C177" s="43"/>
      <c r="D177" s="7"/>
      <c r="E177" s="7"/>
      <c r="F177" s="8"/>
      <c r="G177" s="6"/>
      <c r="H177" s="43"/>
      <c r="I177" s="7"/>
      <c r="J177" s="7"/>
      <c r="K177" s="8"/>
    </row>
    <row r="178" spans="1:11" x14ac:dyDescent="0.45">
      <c r="A178" s="29"/>
    </row>
    <row r="179" spans="1:11" ht="18.600000000000001" thickBot="1" x14ac:dyDescent="0.5">
      <c r="A179" s="33"/>
      <c r="B179" s="11"/>
      <c r="C179" s="45"/>
      <c r="D179" s="12"/>
      <c r="E179" s="12"/>
      <c r="F179" s="13"/>
      <c r="G179" s="11"/>
      <c r="H179" s="45"/>
      <c r="I179" s="12"/>
      <c r="J179" s="12"/>
      <c r="K179" s="13"/>
    </row>
    <row r="180" spans="1:11" x14ac:dyDescent="0.45">
      <c r="A180" s="31"/>
      <c r="B180" s="6"/>
      <c r="C180" s="43"/>
      <c r="D180" s="7"/>
      <c r="E180" s="7"/>
      <c r="F180" s="8"/>
      <c r="G180" s="6"/>
      <c r="H180" s="43"/>
      <c r="I180" s="7"/>
      <c r="J180" s="7"/>
      <c r="K180" s="8"/>
    </row>
    <row r="181" spans="1:11" x14ac:dyDescent="0.45">
      <c r="A181" s="29"/>
    </row>
    <row r="182" spans="1:11" ht="18.600000000000001" thickBot="1" x14ac:dyDescent="0.5">
      <c r="A182" s="33"/>
      <c r="B182" s="11"/>
      <c r="C182" s="45"/>
      <c r="D182" s="12"/>
      <c r="E182" s="12"/>
      <c r="F182" s="13"/>
      <c r="G182" s="11"/>
      <c r="H182" s="45"/>
      <c r="I182" s="12"/>
      <c r="J182" s="12"/>
      <c r="K182" s="13"/>
    </row>
    <row r="183" spans="1:11" x14ac:dyDescent="0.45">
      <c r="A183" s="31"/>
      <c r="B183" s="6"/>
      <c r="C183" s="43"/>
      <c r="D183" s="7"/>
      <c r="E183" s="7"/>
      <c r="F183" s="8"/>
      <c r="G183" s="6"/>
      <c r="H183" s="43"/>
      <c r="I183" s="7"/>
      <c r="J183" s="7"/>
      <c r="K183" s="8"/>
    </row>
    <row r="184" spans="1:11" x14ac:dyDescent="0.45">
      <c r="A184" s="29"/>
    </row>
    <row r="185" spans="1:11" ht="18.600000000000001" thickBot="1" x14ac:dyDescent="0.5">
      <c r="A185" s="33"/>
      <c r="B185" s="11"/>
      <c r="C185" s="45"/>
      <c r="D185" s="12"/>
      <c r="E185" s="12"/>
      <c r="F185" s="13"/>
      <c r="G185" s="11"/>
      <c r="H185" s="45"/>
      <c r="I185" s="12"/>
      <c r="J185" s="12"/>
      <c r="K185" s="13"/>
    </row>
    <row r="186" spans="1:11" x14ac:dyDescent="0.45">
      <c r="A186" s="31"/>
      <c r="B186" s="6"/>
      <c r="C186" s="43"/>
      <c r="D186" s="7"/>
      <c r="E186" s="7"/>
      <c r="F186" s="8"/>
      <c r="G186" s="6"/>
      <c r="H186" s="43"/>
      <c r="I186" s="7"/>
      <c r="J186" s="7"/>
      <c r="K186" s="8"/>
    </row>
    <row r="187" spans="1:11" x14ac:dyDescent="0.45">
      <c r="A187" s="29"/>
    </row>
    <row r="188" spans="1:11" ht="18.600000000000001" thickBot="1" x14ac:dyDescent="0.5">
      <c r="A188" s="33"/>
      <c r="B188" s="11"/>
      <c r="C188" s="45"/>
      <c r="D188" s="12"/>
      <c r="E188" s="12"/>
      <c r="F188" s="13"/>
      <c r="G188" s="11"/>
      <c r="H188" s="45"/>
      <c r="I188" s="12"/>
      <c r="J188" s="12"/>
      <c r="K188" s="13"/>
    </row>
    <row r="189" spans="1:11" x14ac:dyDescent="0.45">
      <c r="A189" s="31"/>
      <c r="B189" s="6"/>
      <c r="C189" s="43"/>
      <c r="D189" s="7"/>
      <c r="E189" s="7"/>
      <c r="F189" s="8"/>
      <c r="G189" s="6"/>
      <c r="H189" s="43"/>
      <c r="I189" s="7"/>
      <c r="J189" s="7"/>
      <c r="K189" s="8"/>
    </row>
    <row r="190" spans="1:11" x14ac:dyDescent="0.45">
      <c r="A190" s="29"/>
    </row>
    <row r="191" spans="1:11" ht="18.600000000000001" thickBot="1" x14ac:dyDescent="0.5">
      <c r="A191" s="33"/>
      <c r="B191" s="11"/>
      <c r="C191" s="45"/>
      <c r="D191" s="12"/>
      <c r="E191" s="12"/>
      <c r="F191" s="13"/>
      <c r="G191" s="11"/>
      <c r="H191" s="45"/>
      <c r="I191" s="12"/>
      <c r="J191" s="12"/>
      <c r="K191" s="13"/>
    </row>
    <row r="192" spans="1:11" x14ac:dyDescent="0.45">
      <c r="A192" s="31"/>
      <c r="B192" s="6"/>
      <c r="C192" s="43"/>
      <c r="D192" s="7"/>
      <c r="E192" s="7"/>
      <c r="F192" s="8"/>
      <c r="G192" s="6"/>
      <c r="H192" s="43"/>
      <c r="I192" s="7"/>
      <c r="J192" s="7"/>
      <c r="K192" s="8"/>
    </row>
    <row r="193" spans="1:11" x14ac:dyDescent="0.45">
      <c r="A193" s="29"/>
    </row>
    <row r="194" spans="1:11" ht="18.600000000000001" thickBot="1" x14ac:dyDescent="0.5">
      <c r="A194" s="33"/>
      <c r="B194" s="11"/>
      <c r="C194" s="45"/>
      <c r="D194" s="12"/>
      <c r="E194" s="12"/>
      <c r="F194" s="13"/>
      <c r="G194" s="11"/>
      <c r="H194" s="45"/>
      <c r="I194" s="12"/>
      <c r="J194" s="12"/>
      <c r="K194" s="13"/>
    </row>
    <row r="195" spans="1:11" x14ac:dyDescent="0.45">
      <c r="A195" s="31"/>
      <c r="B195" s="6"/>
      <c r="C195" s="43"/>
      <c r="D195" s="7"/>
      <c r="E195" s="7"/>
      <c r="F195" s="8"/>
      <c r="G195" s="6"/>
      <c r="H195" s="43"/>
      <c r="I195" s="7"/>
      <c r="J195" s="7"/>
      <c r="K195" s="8"/>
    </row>
    <row r="196" spans="1:11" x14ac:dyDescent="0.45">
      <c r="A196" s="29"/>
    </row>
    <row r="197" spans="1:11" ht="18.600000000000001" thickBot="1" x14ac:dyDescent="0.5">
      <c r="A197" s="33"/>
      <c r="B197" s="11"/>
      <c r="C197" s="45"/>
      <c r="D197" s="12"/>
      <c r="E197" s="12"/>
      <c r="F197" s="13"/>
      <c r="G197" s="11"/>
      <c r="H197" s="45"/>
      <c r="I197" s="12"/>
      <c r="J197" s="12"/>
      <c r="K197" s="13"/>
    </row>
    <row r="198" spans="1:11" x14ac:dyDescent="0.45">
      <c r="A198" s="31"/>
      <c r="B198" s="6"/>
      <c r="C198" s="43"/>
      <c r="D198" s="7"/>
      <c r="E198" s="7"/>
      <c r="F198" s="8"/>
      <c r="G198" s="6"/>
      <c r="H198" s="43"/>
      <c r="I198" s="7"/>
      <c r="J198" s="7"/>
      <c r="K198" s="8"/>
    </row>
    <row r="199" spans="1:11" x14ac:dyDescent="0.45">
      <c r="A199" s="29"/>
    </row>
    <row r="200" spans="1:11" ht="18.600000000000001" thickBot="1" x14ac:dyDescent="0.5">
      <c r="A200" s="33"/>
      <c r="B200" s="11"/>
      <c r="C200" s="45"/>
      <c r="D200" s="12"/>
      <c r="E200" s="12"/>
      <c r="F200" s="13"/>
      <c r="G200" s="11"/>
      <c r="H200" s="45"/>
      <c r="I200" s="12"/>
      <c r="J200" s="12"/>
      <c r="K200" s="13"/>
    </row>
    <row r="201" spans="1:11" x14ac:dyDescent="0.45">
      <c r="A201" s="31"/>
      <c r="B201" s="6"/>
      <c r="C201" s="43"/>
      <c r="D201" s="7"/>
      <c r="E201" s="7"/>
      <c r="F201" s="8"/>
      <c r="G201" s="6"/>
      <c r="H201" s="43"/>
      <c r="I201" s="7"/>
      <c r="J201" s="7"/>
      <c r="K201" s="8"/>
    </row>
    <row r="202" spans="1:11" x14ac:dyDescent="0.45">
      <c r="A202" s="29"/>
    </row>
    <row r="203" spans="1:11" ht="18.600000000000001" thickBot="1" x14ac:dyDescent="0.5">
      <c r="A203" s="33"/>
      <c r="B203" s="11"/>
      <c r="C203" s="45"/>
      <c r="D203" s="12"/>
      <c r="E203" s="12"/>
      <c r="F203" s="13"/>
      <c r="G203" s="11"/>
      <c r="H203" s="45"/>
      <c r="I203" s="12"/>
      <c r="J203" s="12"/>
      <c r="K203" s="13"/>
    </row>
    <row r="204" spans="1:11" x14ac:dyDescent="0.45">
      <c r="A204" s="31"/>
      <c r="B204" s="6"/>
      <c r="C204" s="43"/>
      <c r="D204" s="7"/>
      <c r="E204" s="7"/>
      <c r="F204" s="8"/>
      <c r="G204" s="6"/>
      <c r="H204" s="43"/>
      <c r="I204" s="7"/>
      <c r="J204" s="7"/>
      <c r="K204" s="8"/>
    </row>
    <row r="205" spans="1:11" x14ac:dyDescent="0.45">
      <c r="A205" s="29"/>
    </row>
    <row r="206" spans="1:11" ht="18.600000000000001" thickBot="1" x14ac:dyDescent="0.5">
      <c r="A206" s="33"/>
      <c r="B206" s="11"/>
      <c r="C206" s="45"/>
      <c r="D206" s="12"/>
      <c r="E206" s="12"/>
      <c r="F206" s="13"/>
      <c r="G206" s="11"/>
      <c r="H206" s="45"/>
      <c r="I206" s="12"/>
      <c r="J206" s="12"/>
      <c r="K206" s="13"/>
    </row>
    <row r="207" spans="1:11" x14ac:dyDescent="0.45">
      <c r="A207" s="31"/>
      <c r="B207" s="6"/>
      <c r="C207" s="43"/>
      <c r="D207" s="7"/>
      <c r="E207" s="7"/>
      <c r="F207" s="8"/>
      <c r="G207" s="6"/>
      <c r="H207" s="43"/>
      <c r="I207" s="7"/>
      <c r="J207" s="7"/>
      <c r="K207" s="8"/>
    </row>
    <row r="208" spans="1:11" x14ac:dyDescent="0.45">
      <c r="A208" s="29"/>
    </row>
    <row r="209" spans="1:11" ht="18.600000000000001" thickBot="1" x14ac:dyDescent="0.5">
      <c r="A209" s="33"/>
      <c r="B209" s="11"/>
      <c r="C209" s="45"/>
      <c r="D209" s="12"/>
      <c r="E209" s="12"/>
      <c r="F209" s="13"/>
      <c r="G209" s="11"/>
      <c r="H209" s="45"/>
      <c r="I209" s="12"/>
      <c r="J209" s="12"/>
      <c r="K209" s="13"/>
    </row>
    <row r="210" spans="1:11" x14ac:dyDescent="0.45">
      <c r="A210" s="31"/>
      <c r="B210" s="6"/>
      <c r="C210" s="43"/>
      <c r="D210" s="7"/>
      <c r="E210" s="7"/>
      <c r="F210" s="8"/>
      <c r="G210" s="6"/>
      <c r="H210" s="43"/>
      <c r="I210" s="7"/>
      <c r="J210" s="7"/>
      <c r="K210" s="8"/>
    </row>
    <row r="211" spans="1:11" x14ac:dyDescent="0.45">
      <c r="A211" s="29"/>
    </row>
    <row r="212" spans="1:11" ht="18.600000000000001" thickBot="1" x14ac:dyDescent="0.5">
      <c r="A212" s="33"/>
      <c r="B212" s="11"/>
      <c r="C212" s="45"/>
      <c r="D212" s="12"/>
      <c r="E212" s="12"/>
      <c r="F212" s="13"/>
      <c r="G212" s="11"/>
      <c r="H212" s="45"/>
      <c r="I212" s="12"/>
      <c r="J212" s="12"/>
      <c r="K212" s="13"/>
    </row>
    <row r="213" spans="1:11" x14ac:dyDescent="0.45">
      <c r="A213" s="31"/>
      <c r="B213" s="6"/>
      <c r="C213" s="43"/>
      <c r="D213" s="7"/>
      <c r="E213" s="7"/>
      <c r="F213" s="8"/>
      <c r="G213" s="6"/>
      <c r="H213" s="43"/>
      <c r="I213" s="7"/>
      <c r="J213" s="7"/>
      <c r="K213" s="8"/>
    </row>
    <row r="214" spans="1:11" x14ac:dyDescent="0.45">
      <c r="A214" s="29"/>
    </row>
    <row r="215" spans="1:11" ht="18.600000000000001" thickBot="1" x14ac:dyDescent="0.5">
      <c r="A215" s="33"/>
      <c r="B215" s="11"/>
      <c r="C215" s="45"/>
      <c r="D215" s="12"/>
      <c r="E215" s="12"/>
      <c r="F215" s="13"/>
      <c r="G215" s="11"/>
      <c r="H215" s="45"/>
      <c r="I215" s="12"/>
      <c r="J215" s="12"/>
      <c r="K215" s="13"/>
    </row>
    <row r="216" spans="1:11" x14ac:dyDescent="0.45">
      <c r="A216" s="31"/>
      <c r="B216" s="6"/>
      <c r="C216" s="43"/>
      <c r="D216" s="7"/>
      <c r="E216" s="7"/>
      <c r="F216" s="8"/>
      <c r="G216" s="6"/>
      <c r="H216" s="43"/>
      <c r="I216" s="7"/>
      <c r="J216" s="7"/>
      <c r="K216" s="8"/>
    </row>
    <row r="217" spans="1:11" x14ac:dyDescent="0.45">
      <c r="A217" s="29"/>
    </row>
    <row r="218" spans="1:11" ht="18.600000000000001" thickBot="1" x14ac:dyDescent="0.5">
      <c r="A218" s="33"/>
      <c r="B218" s="11"/>
      <c r="C218" s="45"/>
      <c r="D218" s="12"/>
      <c r="E218" s="12"/>
      <c r="F218" s="13"/>
      <c r="G218" s="11"/>
      <c r="H218" s="45"/>
      <c r="I218" s="12"/>
      <c r="J218" s="12"/>
      <c r="K218" s="13"/>
    </row>
    <row r="219" spans="1:11" x14ac:dyDescent="0.45">
      <c r="A219" s="31"/>
      <c r="B219" s="6"/>
      <c r="C219" s="43"/>
      <c r="D219" s="7"/>
      <c r="E219" s="7"/>
      <c r="F219" s="8"/>
      <c r="G219" s="6"/>
      <c r="H219" s="43"/>
      <c r="I219" s="7"/>
      <c r="J219" s="7"/>
      <c r="K219" s="8"/>
    </row>
    <row r="220" spans="1:11" x14ac:dyDescent="0.45">
      <c r="A220" s="29"/>
    </row>
    <row r="221" spans="1:11" ht="18.600000000000001" thickBot="1" x14ac:dyDescent="0.5">
      <c r="A221" s="33"/>
      <c r="B221" s="11"/>
      <c r="C221" s="45"/>
      <c r="D221" s="12"/>
      <c r="E221" s="12"/>
      <c r="F221" s="13"/>
      <c r="G221" s="11"/>
      <c r="H221" s="45"/>
      <c r="I221" s="12"/>
      <c r="J221" s="12"/>
      <c r="K221" s="13"/>
    </row>
    <row r="222" spans="1:11" x14ac:dyDescent="0.45">
      <c r="A222" s="31"/>
      <c r="B222" s="6"/>
      <c r="C222" s="43"/>
      <c r="D222" s="7"/>
      <c r="E222" s="7"/>
      <c r="F222" s="8"/>
      <c r="G222" s="6"/>
      <c r="H222" s="43"/>
      <c r="I222" s="7"/>
      <c r="J222" s="7"/>
      <c r="K222" s="8"/>
    </row>
    <row r="223" spans="1:11" x14ac:dyDescent="0.45">
      <c r="A223" s="29"/>
    </row>
    <row r="224" spans="1:11" ht="18.600000000000001" thickBot="1" x14ac:dyDescent="0.5">
      <c r="A224" s="33"/>
      <c r="B224" s="11"/>
      <c r="C224" s="45"/>
      <c r="D224" s="12"/>
      <c r="E224" s="12"/>
      <c r="F224" s="13"/>
      <c r="G224" s="11"/>
      <c r="H224" s="45"/>
      <c r="I224" s="12"/>
      <c r="J224" s="12"/>
      <c r="K224" s="13"/>
    </row>
    <row r="225" spans="1:11" x14ac:dyDescent="0.45">
      <c r="A225" s="31"/>
      <c r="B225" s="6"/>
      <c r="C225" s="43"/>
      <c r="D225" s="7"/>
      <c r="E225" s="7"/>
      <c r="F225" s="8"/>
      <c r="G225" s="6"/>
      <c r="H225" s="43"/>
      <c r="I225" s="7"/>
      <c r="J225" s="7"/>
      <c r="K225" s="8"/>
    </row>
    <row r="226" spans="1:11" x14ac:dyDescent="0.45">
      <c r="A226" s="29"/>
    </row>
    <row r="227" spans="1:11" ht="18.600000000000001" thickBot="1" x14ac:dyDescent="0.5">
      <c r="A227" s="33"/>
      <c r="B227" s="11"/>
      <c r="C227" s="45"/>
      <c r="D227" s="12"/>
      <c r="E227" s="12"/>
      <c r="F227" s="13"/>
      <c r="G227" s="11"/>
      <c r="H227" s="45"/>
      <c r="I227" s="12"/>
      <c r="J227" s="12"/>
      <c r="K227" s="13"/>
    </row>
    <row r="228" spans="1:11" x14ac:dyDescent="0.45">
      <c r="A228" s="31"/>
      <c r="B228" s="6"/>
      <c r="C228" s="43"/>
      <c r="D228" s="7"/>
      <c r="E228" s="7"/>
      <c r="F228" s="8"/>
      <c r="G228" s="6"/>
      <c r="H228" s="43"/>
      <c r="I228" s="7"/>
      <c r="J228" s="7"/>
      <c r="K228" s="8"/>
    </row>
    <row r="229" spans="1:11" x14ac:dyDescent="0.45">
      <c r="A229" s="29"/>
    </row>
    <row r="230" spans="1:11" ht="18.600000000000001" thickBot="1" x14ac:dyDescent="0.5">
      <c r="A230" s="33"/>
      <c r="B230" s="11"/>
      <c r="C230" s="45"/>
      <c r="D230" s="12"/>
      <c r="E230" s="12"/>
      <c r="F230" s="13"/>
      <c r="G230" s="11"/>
      <c r="H230" s="45"/>
      <c r="I230" s="12"/>
      <c r="J230" s="12"/>
      <c r="K230" s="13"/>
    </row>
    <row r="231" spans="1:11" x14ac:dyDescent="0.45">
      <c r="A231" s="31"/>
      <c r="B231" s="6"/>
      <c r="C231" s="43"/>
      <c r="D231" s="7"/>
      <c r="E231" s="7"/>
      <c r="F231" s="8"/>
      <c r="G231" s="6"/>
      <c r="H231" s="43"/>
      <c r="I231" s="7"/>
      <c r="J231" s="7"/>
      <c r="K231" s="8"/>
    </row>
    <row r="232" spans="1:11" x14ac:dyDescent="0.45">
      <c r="A232" s="29"/>
    </row>
    <row r="233" spans="1:11" ht="18.600000000000001" thickBot="1" x14ac:dyDescent="0.5">
      <c r="A233" s="33"/>
      <c r="B233" s="11"/>
      <c r="C233" s="45"/>
      <c r="D233" s="12"/>
      <c r="E233" s="12"/>
      <c r="F233" s="13"/>
      <c r="G233" s="11"/>
      <c r="H233" s="45"/>
      <c r="I233" s="12"/>
      <c r="J233" s="12"/>
      <c r="K233" s="13"/>
    </row>
    <row r="234" spans="1:11" x14ac:dyDescent="0.45">
      <c r="A234" s="31"/>
      <c r="B234" s="6"/>
      <c r="C234" s="43"/>
      <c r="D234" s="7"/>
      <c r="E234" s="7"/>
      <c r="F234" s="8"/>
      <c r="G234" s="6"/>
      <c r="H234" s="43"/>
      <c r="I234" s="7"/>
      <c r="J234" s="7"/>
      <c r="K234" s="8"/>
    </row>
    <row r="235" spans="1:11" x14ac:dyDescent="0.45">
      <c r="A235" s="29"/>
    </row>
    <row r="236" spans="1:11" ht="18.600000000000001" thickBot="1" x14ac:dyDescent="0.5">
      <c r="A236" s="33"/>
      <c r="B236" s="11"/>
      <c r="C236" s="45"/>
      <c r="D236" s="12"/>
      <c r="E236" s="12"/>
      <c r="F236" s="13"/>
      <c r="G236" s="11"/>
      <c r="H236" s="45"/>
      <c r="I236" s="12"/>
      <c r="J236" s="12"/>
      <c r="K236" s="13"/>
    </row>
    <row r="237" spans="1:11" x14ac:dyDescent="0.45">
      <c r="A237" s="31"/>
      <c r="B237" s="6"/>
      <c r="C237" s="43"/>
      <c r="D237" s="7"/>
      <c r="E237" s="7"/>
      <c r="F237" s="8"/>
      <c r="G237" s="6"/>
      <c r="H237" s="43"/>
      <c r="I237" s="7"/>
      <c r="J237" s="7"/>
      <c r="K237" s="8"/>
    </row>
    <row r="238" spans="1:11" x14ac:dyDescent="0.45">
      <c r="A238" s="29"/>
    </row>
    <row r="239" spans="1:11" x14ac:dyDescent="0.45">
      <c r="A239" s="30"/>
      <c r="B239" s="18"/>
      <c r="C239" s="22"/>
      <c r="D239" s="17"/>
      <c r="E239" s="17"/>
      <c r="F239" s="19"/>
      <c r="G239" s="18"/>
      <c r="H239" s="22"/>
      <c r="I239" s="17"/>
      <c r="J239" s="17"/>
      <c r="K239" s="19"/>
    </row>
    <row r="240" spans="1:11" ht="18.600000000000001" thickBot="1" x14ac:dyDescent="0.5">
      <c r="A240" s="33"/>
      <c r="B240" s="11"/>
      <c r="C240" s="45"/>
      <c r="D240" s="12"/>
      <c r="E240" s="12"/>
      <c r="F240" s="13"/>
      <c r="G240" s="11"/>
      <c r="H240" s="45"/>
      <c r="I240" s="12"/>
      <c r="J240" s="12"/>
      <c r="K240" s="13"/>
    </row>
    <row r="241" spans="1:11" x14ac:dyDescent="0.45">
      <c r="A241" s="31"/>
      <c r="B241" s="6"/>
      <c r="C241" s="43"/>
      <c r="D241" s="7"/>
      <c r="E241" s="7"/>
      <c r="F241" s="8"/>
      <c r="G241" s="6"/>
      <c r="H241" s="43"/>
      <c r="I241" s="7"/>
      <c r="J241" s="7"/>
      <c r="K241" s="8"/>
    </row>
    <row r="242" spans="1:11" x14ac:dyDescent="0.45">
      <c r="A242" s="29"/>
    </row>
    <row r="243" spans="1:11" ht="18.600000000000001" thickBot="1" x14ac:dyDescent="0.5">
      <c r="A243" s="33"/>
      <c r="B243" s="11"/>
      <c r="C243" s="45"/>
      <c r="D243" s="12"/>
      <c r="E243" s="12"/>
      <c r="F243" s="13"/>
      <c r="G243" s="11"/>
      <c r="H243" s="45"/>
      <c r="I243" s="12"/>
      <c r="J243" s="12"/>
      <c r="K243" s="13"/>
    </row>
    <row r="244" spans="1:11" x14ac:dyDescent="0.45">
      <c r="A244" s="31"/>
      <c r="B244" s="6"/>
      <c r="C244" s="43"/>
      <c r="D244" s="7"/>
      <c r="E244" s="7"/>
      <c r="F244" s="8"/>
      <c r="G244" s="6"/>
      <c r="H244" s="43"/>
      <c r="I244" s="7"/>
      <c r="J244" s="7"/>
      <c r="K244" s="8"/>
    </row>
    <row r="245" spans="1:11" x14ac:dyDescent="0.45">
      <c r="A245" s="29"/>
    </row>
    <row r="246" spans="1:11" ht="18.600000000000001" thickBot="1" x14ac:dyDescent="0.5">
      <c r="A246" s="33"/>
      <c r="B246" s="11"/>
      <c r="C246" s="45"/>
      <c r="D246" s="12"/>
      <c r="E246" s="12"/>
      <c r="F246" s="13"/>
      <c r="G246" s="11"/>
      <c r="H246" s="45"/>
      <c r="I246" s="12"/>
      <c r="J246" s="12"/>
      <c r="K246" s="13"/>
    </row>
    <row r="247" spans="1:11" x14ac:dyDescent="0.45">
      <c r="A247" s="31"/>
      <c r="B247" s="6"/>
      <c r="C247" s="43"/>
      <c r="D247" s="7"/>
      <c r="E247" s="7"/>
      <c r="F247" s="8"/>
      <c r="G247" s="6"/>
      <c r="H247" s="43"/>
      <c r="I247" s="7"/>
      <c r="J247" s="7"/>
      <c r="K247" s="8"/>
    </row>
    <row r="248" spans="1:11" x14ac:dyDescent="0.45">
      <c r="A248" s="29"/>
    </row>
    <row r="249" spans="1:11" ht="18.600000000000001" thickBot="1" x14ac:dyDescent="0.5">
      <c r="A249" s="33"/>
      <c r="B249" s="11"/>
      <c r="C249" s="45"/>
      <c r="D249" s="12"/>
      <c r="E249" s="12"/>
      <c r="F249" s="13"/>
      <c r="G249" s="11"/>
      <c r="H249" s="45"/>
      <c r="I249" s="12"/>
      <c r="J249" s="12"/>
      <c r="K249" s="13"/>
    </row>
    <row r="250" spans="1:11" x14ac:dyDescent="0.45">
      <c r="A250" s="31"/>
      <c r="B250" s="6"/>
      <c r="C250" s="43"/>
      <c r="D250" s="7"/>
      <c r="E250" s="7"/>
      <c r="F250" s="8"/>
      <c r="G250" s="6"/>
      <c r="H250" s="43"/>
      <c r="I250" s="7"/>
      <c r="J250" s="7"/>
      <c r="K250" s="8"/>
    </row>
    <row r="251" spans="1:11" x14ac:dyDescent="0.45">
      <c r="A251" s="29"/>
    </row>
    <row r="252" spans="1:11" ht="18.600000000000001" thickBot="1" x14ac:dyDescent="0.5">
      <c r="A252" s="33"/>
      <c r="B252" s="11"/>
      <c r="C252" s="45"/>
      <c r="D252" s="12"/>
      <c r="E252" s="12"/>
      <c r="F252" s="13"/>
      <c r="G252" s="11"/>
      <c r="H252" s="45"/>
      <c r="I252" s="12"/>
      <c r="J252" s="12"/>
      <c r="K252" s="13"/>
    </row>
    <row r="253" spans="1:11" x14ac:dyDescent="0.45">
      <c r="A253" s="31"/>
      <c r="B253" s="6"/>
      <c r="C253" s="43"/>
      <c r="D253" s="7"/>
      <c r="E253" s="7"/>
      <c r="F253" s="8"/>
      <c r="G253" s="6"/>
      <c r="H253" s="43"/>
      <c r="I253" s="7"/>
      <c r="J253" s="7"/>
      <c r="K253" s="8"/>
    </row>
    <row r="254" spans="1:11" x14ac:dyDescent="0.45">
      <c r="A254" s="29"/>
    </row>
    <row r="255" spans="1:11" ht="18.600000000000001" thickBot="1" x14ac:dyDescent="0.5">
      <c r="A255" s="33"/>
      <c r="B255" s="11"/>
      <c r="C255" s="45"/>
      <c r="D255" s="12"/>
      <c r="E255" s="12"/>
      <c r="F255" s="13"/>
      <c r="G255" s="11"/>
      <c r="H255" s="45"/>
      <c r="I255" s="12"/>
      <c r="J255" s="12"/>
      <c r="K255" s="13"/>
    </row>
    <row r="256" spans="1:11" x14ac:dyDescent="0.45">
      <c r="A256" s="31"/>
      <c r="B256" s="6"/>
      <c r="C256" s="43"/>
      <c r="D256" s="7"/>
      <c r="E256" s="7"/>
      <c r="F256" s="8"/>
      <c r="G256" s="6"/>
      <c r="H256" s="43"/>
      <c r="I256" s="7"/>
      <c r="J256" s="7"/>
      <c r="K256" s="8"/>
    </row>
    <row r="257" spans="1:11" x14ac:dyDescent="0.45">
      <c r="A257" s="29"/>
    </row>
    <row r="258" spans="1:11" ht="18.600000000000001" thickBot="1" x14ac:dyDescent="0.5">
      <c r="A258" s="33"/>
      <c r="B258" s="11"/>
      <c r="C258" s="45"/>
      <c r="D258" s="12"/>
      <c r="E258" s="12"/>
      <c r="F258" s="13"/>
      <c r="G258" s="11"/>
      <c r="H258" s="45"/>
      <c r="I258" s="12"/>
      <c r="J258" s="12"/>
      <c r="K258" s="13"/>
    </row>
    <row r="259" spans="1:11" x14ac:dyDescent="0.45">
      <c r="A259" s="31"/>
      <c r="B259" s="6"/>
      <c r="C259" s="43"/>
      <c r="D259" s="7"/>
      <c r="E259" s="7"/>
      <c r="F259" s="8"/>
      <c r="G259" s="6"/>
      <c r="H259" s="43"/>
      <c r="I259" s="7"/>
      <c r="J259" s="7"/>
      <c r="K259" s="8"/>
    </row>
    <row r="260" spans="1:11" x14ac:dyDescent="0.45">
      <c r="A260" s="29"/>
    </row>
    <row r="261" spans="1:11" ht="18.600000000000001" thickBot="1" x14ac:dyDescent="0.5">
      <c r="A261" s="33"/>
      <c r="B261" s="11"/>
      <c r="C261" s="45"/>
      <c r="D261" s="12"/>
      <c r="E261" s="12"/>
      <c r="F261" s="13"/>
      <c r="G261" s="11"/>
      <c r="H261" s="45"/>
      <c r="I261" s="12"/>
      <c r="J261" s="12"/>
      <c r="K261" s="13"/>
    </row>
    <row r="262" spans="1:11" x14ac:dyDescent="0.45">
      <c r="A262" s="31"/>
      <c r="B262" s="6"/>
      <c r="C262" s="43"/>
      <c r="D262" s="7"/>
      <c r="E262" s="7"/>
      <c r="F262" s="8"/>
      <c r="G262" s="6"/>
      <c r="H262" s="43"/>
      <c r="I262" s="7"/>
      <c r="J262" s="7"/>
      <c r="K262" s="8"/>
    </row>
    <row r="263" spans="1:11" x14ac:dyDescent="0.45">
      <c r="A263" s="29"/>
    </row>
    <row r="264" spans="1:11" ht="18.600000000000001" thickBot="1" x14ac:dyDescent="0.5">
      <c r="A264" s="33"/>
      <c r="B264" s="11"/>
      <c r="C264" s="45"/>
      <c r="D264" s="12"/>
      <c r="E264" s="12"/>
      <c r="F264" s="13"/>
      <c r="G264" s="11"/>
      <c r="H264" s="45"/>
      <c r="I264" s="12"/>
      <c r="J264" s="12"/>
      <c r="K264" s="13"/>
    </row>
    <row r="265" spans="1:11" x14ac:dyDescent="0.45">
      <c r="A265" s="31"/>
      <c r="B265" s="6"/>
      <c r="C265" s="43"/>
      <c r="D265" s="7"/>
      <c r="E265" s="7"/>
      <c r="F265" s="8"/>
      <c r="G265" s="6"/>
      <c r="H265" s="43"/>
      <c r="I265" s="7"/>
      <c r="J265" s="7"/>
      <c r="K265" s="8"/>
    </row>
    <row r="266" spans="1:11" x14ac:dyDescent="0.45">
      <c r="A266" s="29"/>
    </row>
    <row r="267" spans="1:11" ht="18.600000000000001" thickBot="1" x14ac:dyDescent="0.5">
      <c r="A267" s="33"/>
      <c r="B267" s="11"/>
      <c r="C267" s="45"/>
      <c r="D267" s="12"/>
      <c r="E267" s="12"/>
      <c r="F267" s="13"/>
      <c r="G267" s="11"/>
      <c r="H267" s="45"/>
      <c r="I267" s="12"/>
      <c r="J267" s="12"/>
      <c r="K267" s="13"/>
    </row>
    <row r="268" spans="1:11" x14ac:dyDescent="0.45">
      <c r="A268" s="31"/>
      <c r="B268" s="6"/>
      <c r="C268" s="43"/>
      <c r="D268" s="7"/>
      <c r="E268" s="7"/>
      <c r="F268" s="8"/>
      <c r="G268" s="6"/>
      <c r="H268" s="43"/>
      <c r="I268" s="7"/>
      <c r="J268" s="7"/>
      <c r="K268" s="8"/>
    </row>
    <row r="269" spans="1:11" x14ac:dyDescent="0.45">
      <c r="A269" s="29"/>
    </row>
    <row r="270" spans="1:11" ht="18.600000000000001" thickBot="1" x14ac:dyDescent="0.5">
      <c r="A270" s="33"/>
      <c r="B270" s="11"/>
      <c r="C270" s="45"/>
      <c r="D270" s="12"/>
      <c r="E270" s="12"/>
      <c r="F270" s="13"/>
      <c r="G270" s="11"/>
      <c r="H270" s="45"/>
      <c r="I270" s="12"/>
      <c r="J270" s="12"/>
      <c r="K270" s="13"/>
    </row>
    <row r="271" spans="1:11" x14ac:dyDescent="0.45">
      <c r="A271" s="31"/>
      <c r="B271" s="6"/>
      <c r="C271" s="43"/>
      <c r="D271" s="7"/>
      <c r="E271" s="7"/>
      <c r="F271" s="8"/>
      <c r="G271" s="6"/>
      <c r="H271" s="43"/>
      <c r="I271" s="7"/>
      <c r="J271" s="7"/>
      <c r="K271" s="8"/>
    </row>
    <row r="272" spans="1:11" x14ac:dyDescent="0.45">
      <c r="A272" s="29"/>
    </row>
    <row r="273" spans="1:11" ht="18.600000000000001" thickBot="1" x14ac:dyDescent="0.5">
      <c r="A273" s="33"/>
      <c r="B273" s="11"/>
      <c r="C273" s="45"/>
      <c r="D273" s="12"/>
      <c r="E273" s="12"/>
      <c r="F273" s="13"/>
      <c r="G273" s="11"/>
      <c r="H273" s="45"/>
      <c r="I273" s="12"/>
      <c r="J273" s="12"/>
      <c r="K273" s="13"/>
    </row>
    <row r="274" spans="1:11" x14ac:dyDescent="0.45">
      <c r="A274" s="31"/>
      <c r="B274" s="6"/>
      <c r="C274" s="43"/>
      <c r="D274" s="7"/>
      <c r="E274" s="7"/>
      <c r="F274" s="8"/>
      <c r="G274" s="6"/>
      <c r="H274" s="43"/>
      <c r="I274" s="7"/>
      <c r="J274" s="7"/>
      <c r="K274" s="8"/>
    </row>
    <row r="275" spans="1:11" x14ac:dyDescent="0.45">
      <c r="A275" s="29"/>
    </row>
    <row r="276" spans="1:11" ht="18.600000000000001" thickBot="1" x14ac:dyDescent="0.5">
      <c r="A276" s="33"/>
      <c r="B276" s="11"/>
      <c r="C276" s="45"/>
      <c r="D276" s="12"/>
      <c r="E276" s="12"/>
      <c r="F276" s="13"/>
      <c r="G276" s="11"/>
      <c r="H276" s="45"/>
      <c r="I276" s="12"/>
      <c r="J276" s="12"/>
      <c r="K276" s="13"/>
    </row>
    <row r="277" spans="1:11" x14ac:dyDescent="0.45">
      <c r="A277" s="31"/>
      <c r="B277" s="6"/>
      <c r="C277" s="43"/>
      <c r="D277" s="7"/>
      <c r="E277" s="7"/>
      <c r="F277" s="8"/>
      <c r="G277" s="6"/>
      <c r="H277" s="43"/>
      <c r="I277" s="7"/>
      <c r="J277" s="7"/>
      <c r="K277" s="8"/>
    </row>
    <row r="278" spans="1:11" x14ac:dyDescent="0.45">
      <c r="A278" s="29"/>
    </row>
    <row r="279" spans="1:11" ht="18.600000000000001" thickBot="1" x14ac:dyDescent="0.5">
      <c r="A279" s="33"/>
      <c r="B279" s="11"/>
      <c r="C279" s="45"/>
      <c r="D279" s="12"/>
      <c r="E279" s="12"/>
      <c r="F279" s="13"/>
      <c r="G279" s="11"/>
      <c r="H279" s="45"/>
      <c r="I279" s="12"/>
      <c r="J279" s="12"/>
      <c r="K279" s="13"/>
    </row>
    <row r="280" spans="1:11" x14ac:dyDescent="0.45">
      <c r="A280" s="31"/>
      <c r="B280" s="6"/>
      <c r="C280" s="43"/>
      <c r="D280" s="7"/>
      <c r="E280" s="7"/>
      <c r="F280" s="8"/>
      <c r="G280" s="6"/>
      <c r="H280" s="43"/>
      <c r="I280" s="7"/>
      <c r="J280" s="7"/>
      <c r="K280" s="8"/>
    </row>
    <row r="281" spans="1:11" x14ac:dyDescent="0.45">
      <c r="A281" s="29"/>
    </row>
    <row r="282" spans="1:11" ht="18.600000000000001" thickBot="1" x14ac:dyDescent="0.5">
      <c r="A282" s="33"/>
      <c r="B282" s="11"/>
      <c r="C282" s="45"/>
      <c r="D282" s="12"/>
      <c r="E282" s="12"/>
      <c r="F282" s="13"/>
      <c r="G282" s="11"/>
      <c r="H282" s="45"/>
      <c r="I282" s="12"/>
      <c r="J282" s="12"/>
      <c r="K282" s="13"/>
    </row>
  </sheetData>
  <mergeCells count="2">
    <mergeCell ref="U1:Z1"/>
    <mergeCell ref="AA1:AE1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B5B2-4BCF-4F61-AC97-FCCFE3F3D544}">
  <dimension ref="A1:AE282"/>
  <sheetViews>
    <sheetView zoomScale="83" zoomScaleNormal="80" workbookViewId="0">
      <selection activeCell="U1" sqref="U1:AE33"/>
    </sheetView>
  </sheetViews>
  <sheetFormatPr defaultRowHeight="18" x14ac:dyDescent="0.45"/>
  <cols>
    <col min="1" max="1" width="13.09765625" style="3" bestFit="1" customWidth="1"/>
    <col min="2" max="2" width="4" style="9" customWidth="1"/>
    <col min="3" max="3" width="4" style="4" customWidth="1"/>
    <col min="4" max="4" width="4" style="1" customWidth="1"/>
    <col min="5" max="5" width="8.796875" style="1"/>
    <col min="6" max="6" width="8.796875" style="10"/>
    <col min="7" max="7" width="4" style="9" customWidth="1"/>
    <col min="8" max="8" width="4" style="4" customWidth="1"/>
    <col min="9" max="9" width="4" style="1" customWidth="1"/>
    <col min="10" max="10" width="8.796875" style="1"/>
    <col min="11" max="11" width="8.796875" style="10"/>
    <col min="12" max="13" width="7.19921875" bestFit="1" customWidth="1"/>
    <col min="14" max="16" width="5.796875" customWidth="1"/>
    <col min="17" max="17" width="4" customWidth="1"/>
    <col min="19" max="19" width="12.19921875" bestFit="1" customWidth="1"/>
    <col min="20" max="20" width="6.09765625" customWidth="1"/>
    <col min="21" max="21" width="12.19921875" bestFit="1" customWidth="1"/>
    <col min="22" max="22" width="7.5" bestFit="1" customWidth="1"/>
    <col min="23" max="23" width="7.5" customWidth="1"/>
    <col min="24" max="24" width="6.69921875" bestFit="1" customWidth="1"/>
    <col min="25" max="25" width="7.69921875" bestFit="1" customWidth="1"/>
    <col min="26" max="26" width="20.3984375" bestFit="1" customWidth="1"/>
    <col min="27" max="27" width="7.5" bestFit="1" customWidth="1"/>
    <col min="28" max="28" width="7.5" customWidth="1"/>
    <col min="29" max="29" width="6.69921875" bestFit="1" customWidth="1"/>
    <col min="30" max="30" width="7.09765625" bestFit="1" customWidth="1"/>
    <col min="31" max="31" width="5.5" bestFit="1" customWidth="1"/>
  </cols>
  <sheetData>
    <row r="1" spans="1:31" ht="18.600000000000001" thickBot="1" x14ac:dyDescent="0.5">
      <c r="A1" s="49" t="s">
        <v>56</v>
      </c>
      <c r="B1" s="49" t="s">
        <v>71</v>
      </c>
      <c r="C1" s="62" t="s">
        <v>72</v>
      </c>
      <c r="D1" s="50" t="s">
        <v>73</v>
      </c>
      <c r="E1" s="50" t="s">
        <v>74</v>
      </c>
      <c r="F1" s="51" t="s">
        <v>75</v>
      </c>
      <c r="G1" s="52" t="s">
        <v>76</v>
      </c>
      <c r="H1" s="64" t="s">
        <v>77</v>
      </c>
      <c r="I1" s="53" t="s">
        <v>78</v>
      </c>
      <c r="J1" s="53" t="s">
        <v>79</v>
      </c>
      <c r="K1" s="54" t="s">
        <v>80</v>
      </c>
      <c r="L1" s="48" t="s">
        <v>50</v>
      </c>
      <c r="M1" s="48" t="s">
        <v>51</v>
      </c>
      <c r="U1" s="99" t="s">
        <v>106</v>
      </c>
      <c r="V1" s="100"/>
      <c r="W1" s="100"/>
      <c r="X1" s="100"/>
      <c r="Y1" s="100"/>
      <c r="Z1" s="101"/>
      <c r="AA1" s="102" t="s">
        <v>43</v>
      </c>
      <c r="AB1" s="103"/>
      <c r="AC1" s="103"/>
      <c r="AD1" s="103"/>
      <c r="AE1" s="104"/>
    </row>
    <row r="2" spans="1:31" ht="18.600000000000001" thickBot="1" x14ac:dyDescent="0.5">
      <c r="A2" s="35" t="s">
        <v>18</v>
      </c>
      <c r="B2" s="36"/>
      <c r="C2" s="41"/>
      <c r="D2" s="14"/>
      <c r="E2" s="14"/>
      <c r="F2" s="37"/>
      <c r="G2" s="36"/>
      <c r="H2" s="41"/>
      <c r="I2" s="14"/>
      <c r="J2" s="14"/>
      <c r="K2" s="37"/>
      <c r="U2" s="82" t="s">
        <v>20</v>
      </c>
      <c r="V2" s="83" t="s">
        <v>71</v>
      </c>
      <c r="W2" s="83" t="s">
        <v>72</v>
      </c>
      <c r="X2" s="84" t="s">
        <v>73</v>
      </c>
      <c r="Y2" s="84" t="s">
        <v>74</v>
      </c>
      <c r="Z2" s="85" t="s">
        <v>75</v>
      </c>
      <c r="AA2" s="86" t="s">
        <v>76</v>
      </c>
      <c r="AB2" s="83" t="s">
        <v>77</v>
      </c>
      <c r="AC2" s="84" t="s">
        <v>78</v>
      </c>
      <c r="AD2" s="87" t="s">
        <v>79</v>
      </c>
      <c r="AE2" s="88" t="s">
        <v>80</v>
      </c>
    </row>
    <row r="3" spans="1:31" ht="18.600000000000001" thickBot="1" x14ac:dyDescent="0.5">
      <c r="A3" s="31"/>
      <c r="B3" s="6"/>
      <c r="C3" s="43"/>
      <c r="D3" s="7"/>
      <c r="E3" s="7"/>
      <c r="F3" s="8"/>
      <c r="G3" s="6"/>
      <c r="H3" s="43"/>
      <c r="I3" s="7"/>
      <c r="J3" s="7"/>
      <c r="K3" s="8"/>
      <c r="U3" s="90" t="s">
        <v>1</v>
      </c>
      <c r="V3" s="91"/>
      <c r="W3" s="93"/>
      <c r="X3" s="92" t="s">
        <v>23</v>
      </c>
      <c r="Y3" s="93"/>
      <c r="Z3" s="93" t="s">
        <v>81</v>
      </c>
      <c r="AA3" s="93"/>
      <c r="AB3" s="93"/>
      <c r="AC3" s="93" t="s">
        <v>24</v>
      </c>
      <c r="AD3" s="93"/>
      <c r="AE3" s="94"/>
    </row>
    <row r="4" spans="1:31" x14ac:dyDescent="0.45">
      <c r="A4" s="29"/>
      <c r="P4" s="6">
        <v>1</v>
      </c>
      <c r="Q4" s="7">
        <v>6</v>
      </c>
      <c r="R4" s="8">
        <v>5</v>
      </c>
      <c r="U4" s="81" t="s">
        <v>89</v>
      </c>
      <c r="V4" s="63"/>
      <c r="W4" s="5"/>
      <c r="X4" s="5" t="s">
        <v>23</v>
      </c>
      <c r="Y4" s="5" t="s">
        <v>28</v>
      </c>
      <c r="Z4" s="5" t="s">
        <v>81</v>
      </c>
      <c r="AA4" s="5"/>
      <c r="AB4" s="5"/>
      <c r="AC4" s="5" t="s">
        <v>24</v>
      </c>
      <c r="AD4" s="5" t="s">
        <v>52</v>
      </c>
      <c r="AE4" s="21" t="s">
        <v>81</v>
      </c>
    </row>
    <row r="5" spans="1:31" ht="18.600000000000001" thickBot="1" x14ac:dyDescent="0.5">
      <c r="A5" s="33"/>
      <c r="B5" s="11"/>
      <c r="C5" s="45"/>
      <c r="D5" s="12"/>
      <c r="E5" s="12"/>
      <c r="F5" s="13"/>
      <c r="G5" s="11"/>
      <c r="H5" s="45"/>
      <c r="I5" s="12"/>
      <c r="J5" s="12"/>
      <c r="K5" s="13"/>
      <c r="P5" s="9">
        <v>9</v>
      </c>
      <c r="Q5" s="1">
        <v>8</v>
      </c>
      <c r="R5" s="10">
        <v>7</v>
      </c>
      <c r="U5" s="80" t="s">
        <v>90</v>
      </c>
      <c r="V5" s="22"/>
      <c r="W5" s="17"/>
      <c r="X5" s="17" t="s">
        <v>23</v>
      </c>
      <c r="Y5" s="17" t="s">
        <v>26</v>
      </c>
      <c r="Z5" s="17"/>
      <c r="AA5" s="17"/>
      <c r="AB5" s="17"/>
      <c r="AC5" s="17"/>
      <c r="AD5" s="17"/>
      <c r="AE5" s="19"/>
    </row>
    <row r="6" spans="1:31" ht="18.600000000000001" thickBot="1" x14ac:dyDescent="0.5">
      <c r="A6" s="31"/>
      <c r="B6" s="6"/>
      <c r="C6" s="43"/>
      <c r="D6" s="7"/>
      <c r="E6" s="7"/>
      <c r="F6" s="8"/>
      <c r="G6" s="6"/>
      <c r="H6" s="43"/>
      <c r="I6" s="7"/>
      <c r="J6" s="7"/>
      <c r="K6" s="8"/>
      <c r="O6" s="34"/>
      <c r="P6" s="11">
        <v>2</v>
      </c>
      <c r="Q6" s="12">
        <v>3</v>
      </c>
      <c r="R6" s="13">
        <v>4</v>
      </c>
      <c r="S6" s="34"/>
      <c r="U6" s="90" t="s">
        <v>122</v>
      </c>
      <c r="V6" s="91"/>
      <c r="W6" s="93"/>
      <c r="X6" s="92" t="s">
        <v>24</v>
      </c>
      <c r="Y6" s="93" t="s">
        <v>52</v>
      </c>
      <c r="Z6" s="93" t="s">
        <v>81</v>
      </c>
      <c r="AA6" s="93"/>
      <c r="AB6" s="93"/>
      <c r="AC6" s="93" t="s">
        <v>23</v>
      </c>
      <c r="AD6" s="93"/>
      <c r="AE6" s="94" t="s">
        <v>81</v>
      </c>
    </row>
    <row r="7" spans="1:31" x14ac:dyDescent="0.45">
      <c r="A7" s="32"/>
      <c r="B7" s="20"/>
      <c r="C7" s="63"/>
      <c r="D7" s="5"/>
      <c r="E7" s="5"/>
      <c r="F7" s="21"/>
      <c r="G7" s="20"/>
      <c r="H7" s="63"/>
      <c r="I7" s="5"/>
      <c r="J7" s="5"/>
      <c r="K7" s="21"/>
      <c r="P7" s="20">
        <v>4</v>
      </c>
      <c r="Q7" s="5">
        <v>3</v>
      </c>
      <c r="R7" s="21">
        <v>2</v>
      </c>
      <c r="U7" s="81" t="s">
        <v>105</v>
      </c>
      <c r="V7" s="63"/>
      <c r="W7" s="5"/>
      <c r="X7" s="5" t="s">
        <v>24</v>
      </c>
      <c r="Y7" s="5" t="s">
        <v>53</v>
      </c>
      <c r="Z7" s="5"/>
      <c r="AA7" s="5"/>
      <c r="AB7" s="5"/>
      <c r="AC7" s="5" t="s">
        <v>23</v>
      </c>
      <c r="AD7" s="5"/>
      <c r="AE7" s="21"/>
    </row>
    <row r="8" spans="1:31" ht="18.600000000000001" thickBot="1" x14ac:dyDescent="0.5">
      <c r="A8" s="29"/>
      <c r="P8" s="9">
        <v>7</v>
      </c>
      <c r="Q8" s="1">
        <v>8</v>
      </c>
      <c r="R8" s="10">
        <v>9</v>
      </c>
      <c r="U8" s="80" t="s">
        <v>90</v>
      </c>
      <c r="V8" s="22"/>
      <c r="W8" s="17"/>
      <c r="X8" s="17" t="s">
        <v>24</v>
      </c>
      <c r="Y8" s="17" t="s">
        <v>26</v>
      </c>
      <c r="Z8" s="17"/>
      <c r="AA8" s="17"/>
      <c r="AB8" s="17"/>
      <c r="AC8" s="17" t="s">
        <v>23</v>
      </c>
      <c r="AD8" s="17" t="s">
        <v>28</v>
      </c>
      <c r="AE8" s="19"/>
    </row>
    <row r="9" spans="1:31" ht="18.600000000000001" thickBot="1" x14ac:dyDescent="0.5">
      <c r="A9" s="33"/>
      <c r="B9" s="11"/>
      <c r="C9" s="45"/>
      <c r="D9" s="12"/>
      <c r="E9" s="12"/>
      <c r="F9" s="13"/>
      <c r="G9" s="11"/>
      <c r="H9" s="45"/>
      <c r="I9" s="12"/>
      <c r="J9" s="12"/>
      <c r="K9" s="13"/>
      <c r="P9" s="11">
        <v>5</v>
      </c>
      <c r="Q9" s="12">
        <v>6</v>
      </c>
      <c r="R9" s="13">
        <v>1</v>
      </c>
      <c r="U9" s="90" t="s">
        <v>61</v>
      </c>
      <c r="V9" s="91"/>
      <c r="W9" s="93"/>
      <c r="X9" s="92" t="s">
        <v>29</v>
      </c>
      <c r="Y9" s="93"/>
      <c r="Z9" s="93"/>
      <c r="AA9" s="93"/>
      <c r="AB9" s="93"/>
      <c r="AC9" s="93"/>
      <c r="AD9" s="93"/>
      <c r="AE9" s="94"/>
    </row>
    <row r="10" spans="1:31" ht="18.600000000000001" thickBot="1" x14ac:dyDescent="0.5">
      <c r="A10" s="31"/>
      <c r="B10" s="6"/>
      <c r="C10" s="43"/>
      <c r="D10" s="7"/>
      <c r="E10" s="7"/>
      <c r="F10" s="8"/>
      <c r="G10" s="6"/>
      <c r="H10" s="43"/>
      <c r="I10" s="7"/>
      <c r="J10" s="7"/>
      <c r="K10" s="8"/>
      <c r="U10" s="95" t="s">
        <v>98</v>
      </c>
      <c r="V10" s="63"/>
      <c r="W10" s="5"/>
      <c r="X10" s="98" t="s">
        <v>29</v>
      </c>
      <c r="Y10" s="5"/>
      <c r="Z10" s="5" t="s">
        <v>100</v>
      </c>
      <c r="AA10" s="5"/>
      <c r="AB10" s="5"/>
      <c r="AC10" s="5"/>
      <c r="AD10" s="5"/>
      <c r="AE10" s="21"/>
    </row>
    <row r="11" spans="1:31" ht="18.600000000000001" thickBot="1" x14ac:dyDescent="0.5">
      <c r="A11" s="29"/>
      <c r="O11" t="s">
        <v>62</v>
      </c>
      <c r="P11" s="6">
        <v>11</v>
      </c>
      <c r="Q11" s="7">
        <v>16</v>
      </c>
      <c r="R11" s="8">
        <v>15</v>
      </c>
      <c r="U11" s="96" t="s">
        <v>101</v>
      </c>
      <c r="V11" s="22"/>
      <c r="W11" s="17"/>
      <c r="X11" s="97" t="s">
        <v>29</v>
      </c>
      <c r="Y11" s="17" t="s">
        <v>53</v>
      </c>
      <c r="Z11" s="17" t="s">
        <v>103</v>
      </c>
      <c r="AA11" s="17"/>
      <c r="AB11" s="17"/>
      <c r="AC11" s="17"/>
      <c r="AD11" s="17"/>
      <c r="AE11" s="19"/>
    </row>
    <row r="12" spans="1:31" ht="18.600000000000001" thickBot="1" x14ac:dyDescent="0.5">
      <c r="A12" s="33"/>
      <c r="B12" s="11"/>
      <c r="C12" s="45"/>
      <c r="D12" s="12"/>
      <c r="E12" s="12"/>
      <c r="F12" s="13"/>
      <c r="G12" s="11"/>
      <c r="H12" s="45"/>
      <c r="I12" s="12"/>
      <c r="J12" s="12"/>
      <c r="K12" s="13"/>
      <c r="P12" s="9">
        <v>19</v>
      </c>
      <c r="Q12" s="1">
        <v>18</v>
      </c>
      <c r="R12" s="10">
        <v>17</v>
      </c>
      <c r="U12" s="90" t="s">
        <v>21</v>
      </c>
      <c r="V12" s="91"/>
      <c r="W12" s="93"/>
      <c r="X12" s="92" t="s">
        <v>25</v>
      </c>
      <c r="Y12" s="93"/>
      <c r="Z12" s="93" t="s">
        <v>81</v>
      </c>
      <c r="AA12" s="93"/>
      <c r="AB12" s="93"/>
      <c r="AC12" s="93"/>
      <c r="AD12" s="93"/>
      <c r="AE12" s="94"/>
    </row>
    <row r="13" spans="1:31" ht="18.600000000000001" thickBot="1" x14ac:dyDescent="0.5">
      <c r="A13" s="31"/>
      <c r="B13" s="6"/>
      <c r="C13" s="43"/>
      <c r="D13" s="7"/>
      <c r="E13" s="7"/>
      <c r="F13" s="8"/>
      <c r="G13" s="6"/>
      <c r="H13" s="43"/>
      <c r="I13" s="7"/>
      <c r="J13" s="7"/>
      <c r="K13" s="8"/>
      <c r="P13" s="11">
        <v>12</v>
      </c>
      <c r="Q13" s="12">
        <v>13</v>
      </c>
      <c r="R13" s="13">
        <v>14</v>
      </c>
      <c r="U13" s="95" t="s">
        <v>111</v>
      </c>
      <c r="V13" s="63"/>
      <c r="W13" s="5"/>
      <c r="X13" s="98" t="s">
        <v>25</v>
      </c>
      <c r="Y13" s="5"/>
      <c r="Z13" s="5"/>
      <c r="AA13" s="5"/>
      <c r="AB13" s="5"/>
      <c r="AC13" s="5"/>
      <c r="AD13" s="5"/>
      <c r="AE13" s="21"/>
    </row>
    <row r="14" spans="1:31" x14ac:dyDescent="0.45">
      <c r="A14" s="29"/>
      <c r="Q14">
        <v>1</v>
      </c>
      <c r="U14" s="16" t="s">
        <v>89</v>
      </c>
      <c r="V14" s="4"/>
      <c r="W14" s="1"/>
      <c r="X14" s="1" t="s">
        <v>25</v>
      </c>
      <c r="Y14" s="1" t="s">
        <v>28</v>
      </c>
      <c r="Z14" s="1" t="s">
        <v>81</v>
      </c>
      <c r="AA14" s="1"/>
      <c r="AB14" s="1"/>
      <c r="AC14" s="1"/>
      <c r="AD14" s="1"/>
      <c r="AE14" s="10"/>
    </row>
    <row r="15" spans="1:31" ht="18.600000000000001" thickBot="1" x14ac:dyDescent="0.5">
      <c r="A15" s="33"/>
      <c r="B15" s="11"/>
      <c r="C15" s="45"/>
      <c r="D15" s="12"/>
      <c r="E15" s="12"/>
      <c r="F15" s="13"/>
      <c r="G15" s="11"/>
      <c r="H15" s="45"/>
      <c r="I15" s="12"/>
      <c r="J15" s="12"/>
      <c r="K15" s="13"/>
      <c r="U15" s="16" t="s">
        <v>84</v>
      </c>
      <c r="V15" s="4"/>
      <c r="W15" s="1"/>
      <c r="X15" s="1" t="s">
        <v>25</v>
      </c>
      <c r="Y15" s="1" t="s">
        <v>28</v>
      </c>
      <c r="Z15" s="1" t="s">
        <v>82</v>
      </c>
      <c r="AA15" s="1"/>
      <c r="AB15" s="1"/>
      <c r="AC15" s="1" t="s">
        <v>27</v>
      </c>
      <c r="AD15" s="1" t="s">
        <v>26</v>
      </c>
      <c r="AE15" s="10" t="s">
        <v>112</v>
      </c>
    </row>
    <row r="16" spans="1:31" x14ac:dyDescent="0.45">
      <c r="A16" s="31"/>
      <c r="B16" s="6"/>
      <c r="C16" s="43"/>
      <c r="D16" s="7"/>
      <c r="E16" s="7"/>
      <c r="F16" s="8"/>
      <c r="G16" s="6"/>
      <c r="H16" s="43"/>
      <c r="I16" s="7"/>
      <c r="J16" s="7"/>
      <c r="K16" s="8"/>
      <c r="U16" s="16" t="s">
        <v>108</v>
      </c>
      <c r="V16" s="4"/>
      <c r="W16" s="1"/>
      <c r="X16" s="1" t="s">
        <v>25</v>
      </c>
      <c r="Y16" s="1" t="s">
        <v>26</v>
      </c>
      <c r="Z16" s="1" t="s">
        <v>110</v>
      </c>
      <c r="AA16" s="1"/>
      <c r="AB16" s="1"/>
      <c r="AC16" s="1"/>
      <c r="AD16" s="1"/>
      <c r="AE16" s="10"/>
    </row>
    <row r="17" spans="1:31" x14ac:dyDescent="0.45">
      <c r="A17" s="29"/>
      <c r="U17" s="16" t="s">
        <v>109</v>
      </c>
      <c r="V17" s="4"/>
      <c r="W17" s="1"/>
      <c r="X17" s="1" t="s">
        <v>25</v>
      </c>
      <c r="Y17" s="1" t="s">
        <v>26</v>
      </c>
      <c r="Z17" s="1"/>
      <c r="AA17" s="1"/>
      <c r="AB17" s="1"/>
      <c r="AC17" s="1"/>
      <c r="AD17" s="1"/>
      <c r="AE17" s="10"/>
    </row>
    <row r="18" spans="1:31" ht="18.600000000000001" thickBot="1" x14ac:dyDescent="0.5">
      <c r="A18" s="33"/>
      <c r="B18" s="11"/>
      <c r="C18" s="45"/>
      <c r="D18" s="12"/>
      <c r="E18" s="12"/>
      <c r="F18" s="13"/>
      <c r="G18" s="11"/>
      <c r="H18" s="45"/>
      <c r="I18" s="12"/>
      <c r="J18" s="12"/>
      <c r="K18" s="13"/>
      <c r="U18" s="80" t="s">
        <v>107</v>
      </c>
      <c r="V18" s="22"/>
      <c r="W18" s="17"/>
      <c r="X18" s="17" t="s">
        <v>25</v>
      </c>
      <c r="Y18" s="17" t="s">
        <v>26</v>
      </c>
      <c r="Z18" s="17" t="s">
        <v>82</v>
      </c>
      <c r="AA18" s="17"/>
      <c r="AB18" s="17"/>
      <c r="AC18" s="17" t="s">
        <v>27</v>
      </c>
      <c r="AD18" s="17" t="s">
        <v>28</v>
      </c>
      <c r="AE18" s="19"/>
    </row>
    <row r="19" spans="1:31" ht="18.600000000000001" thickBot="1" x14ac:dyDescent="0.5">
      <c r="A19" s="31"/>
      <c r="B19" s="6"/>
      <c r="C19" s="43"/>
      <c r="D19" s="7"/>
      <c r="E19" s="7"/>
      <c r="F19" s="8"/>
      <c r="G19" s="6"/>
      <c r="H19" s="43"/>
      <c r="I19" s="7"/>
      <c r="J19" s="7"/>
      <c r="K19" s="8"/>
      <c r="U19" s="90" t="s">
        <v>19</v>
      </c>
      <c r="V19" s="91"/>
      <c r="W19" s="93"/>
      <c r="X19" s="92" t="s">
        <v>27</v>
      </c>
      <c r="Y19" s="93"/>
      <c r="Z19" s="93"/>
      <c r="AA19" s="93"/>
      <c r="AB19" s="93"/>
      <c r="AC19" s="93" t="s">
        <v>25</v>
      </c>
      <c r="AD19" s="93"/>
      <c r="AE19" s="94"/>
    </row>
    <row r="20" spans="1:31" x14ac:dyDescent="0.45">
      <c r="A20" s="29"/>
      <c r="U20" s="81" t="s">
        <v>89</v>
      </c>
      <c r="V20" s="63"/>
      <c r="W20" s="5"/>
      <c r="X20" s="5" t="s">
        <v>27</v>
      </c>
      <c r="Y20" s="5" t="s">
        <v>28</v>
      </c>
      <c r="Z20" s="5"/>
      <c r="AA20" s="5"/>
      <c r="AB20" s="5"/>
      <c r="AC20" s="5" t="s">
        <v>25</v>
      </c>
      <c r="AD20" s="5" t="s">
        <v>26</v>
      </c>
      <c r="AE20" s="21"/>
    </row>
    <row r="21" spans="1:31" ht="18.600000000000001" thickBot="1" x14ac:dyDescent="0.5">
      <c r="A21" s="33"/>
      <c r="B21" s="11"/>
      <c r="C21" s="45"/>
      <c r="D21" s="12"/>
      <c r="E21" s="12"/>
      <c r="F21" s="13"/>
      <c r="G21" s="11"/>
      <c r="H21" s="45"/>
      <c r="I21" s="12"/>
      <c r="J21" s="12"/>
      <c r="K21" s="13"/>
      <c r="O21" t="s">
        <v>61</v>
      </c>
      <c r="U21" s="16" t="s">
        <v>85</v>
      </c>
      <c r="V21" s="4"/>
      <c r="W21" s="1"/>
      <c r="X21" s="1" t="s">
        <v>27</v>
      </c>
      <c r="Y21" s="1" t="s">
        <v>29</v>
      </c>
      <c r="Z21" s="1" t="s">
        <v>81</v>
      </c>
      <c r="AA21" s="1"/>
      <c r="AB21" s="1"/>
      <c r="AC21" s="1" t="s">
        <v>25</v>
      </c>
      <c r="AD21" s="1"/>
      <c r="AE21" s="10" t="s">
        <v>82</v>
      </c>
    </row>
    <row r="22" spans="1:31" ht="18.600000000000001" thickBot="1" x14ac:dyDescent="0.5">
      <c r="A22" s="31"/>
      <c r="B22" s="6"/>
      <c r="C22" s="43"/>
      <c r="D22" s="7"/>
      <c r="E22" s="7"/>
      <c r="F22" s="8"/>
      <c r="G22" s="6"/>
      <c r="H22" s="43"/>
      <c r="I22" s="7"/>
      <c r="J22" s="7"/>
      <c r="K22" s="8"/>
      <c r="O22" s="1">
        <v>5</v>
      </c>
      <c r="P22" s="1">
        <v>4</v>
      </c>
      <c r="Q22" s="1">
        <v>3</v>
      </c>
      <c r="R22" s="1">
        <v>2</v>
      </c>
      <c r="S22" s="1">
        <v>1</v>
      </c>
      <c r="T22" s="1">
        <v>0</v>
      </c>
      <c r="U22" s="80" t="s">
        <v>90</v>
      </c>
      <c r="V22" s="22"/>
      <c r="W22" s="17"/>
      <c r="X22" s="17" t="s">
        <v>27</v>
      </c>
      <c r="Y22" s="17" t="s">
        <v>26</v>
      </c>
      <c r="Z22" s="17"/>
      <c r="AA22" s="17"/>
      <c r="AB22" s="17"/>
      <c r="AC22" s="17" t="s">
        <v>25</v>
      </c>
      <c r="AD22" s="17" t="s">
        <v>28</v>
      </c>
      <c r="AE22" s="19" t="s">
        <v>81</v>
      </c>
    </row>
    <row r="23" spans="1:31" ht="18.600000000000001" thickBot="1" x14ac:dyDescent="0.5">
      <c r="A23" s="29"/>
      <c r="U23" s="90" t="s">
        <v>22</v>
      </c>
      <c r="V23" s="91"/>
      <c r="W23" s="93"/>
      <c r="X23" s="92" t="s">
        <v>30</v>
      </c>
      <c r="Y23" s="93" t="s">
        <v>45</v>
      </c>
      <c r="Z23" s="93" t="s">
        <v>81</v>
      </c>
      <c r="AA23" s="93"/>
      <c r="AB23" s="93"/>
      <c r="AC23" s="93" t="s">
        <v>25</v>
      </c>
      <c r="AD23" s="93"/>
      <c r="AE23" s="94" t="s">
        <v>81</v>
      </c>
    </row>
    <row r="24" spans="1:31" ht="18.600000000000001" thickBot="1" x14ac:dyDescent="0.5">
      <c r="A24" s="33"/>
      <c r="B24" s="11"/>
      <c r="C24" s="45"/>
      <c r="D24" s="12"/>
      <c r="E24" s="12"/>
      <c r="F24" s="13"/>
      <c r="G24" s="11"/>
      <c r="H24" s="45"/>
      <c r="I24" s="12"/>
      <c r="J24" s="12"/>
      <c r="K24" s="13"/>
      <c r="U24" s="89" t="s">
        <v>90</v>
      </c>
      <c r="V24" s="41"/>
      <c r="W24" s="14"/>
      <c r="X24" s="14" t="s">
        <v>30</v>
      </c>
      <c r="Y24" s="14" t="s">
        <v>26</v>
      </c>
      <c r="Z24" s="14"/>
      <c r="AA24" s="14"/>
      <c r="AB24" s="14"/>
      <c r="AC24" s="14" t="s">
        <v>25</v>
      </c>
      <c r="AD24" s="14" t="s">
        <v>28</v>
      </c>
      <c r="AE24" s="37"/>
    </row>
    <row r="25" spans="1:31" ht="18.600000000000001" thickBot="1" x14ac:dyDescent="0.5">
      <c r="A25" s="31"/>
      <c r="B25" s="6"/>
      <c r="C25" s="43"/>
      <c r="D25" s="7"/>
      <c r="E25" s="7"/>
      <c r="F25" s="8"/>
      <c r="G25" s="6"/>
      <c r="H25" s="43"/>
      <c r="I25" s="7"/>
      <c r="J25" s="7"/>
      <c r="K25" s="8"/>
      <c r="U25" s="90" t="s">
        <v>114</v>
      </c>
      <c r="V25" s="91"/>
      <c r="W25" s="93"/>
      <c r="X25" s="92" t="s">
        <v>26</v>
      </c>
      <c r="Y25" s="93"/>
      <c r="Z25" s="93"/>
      <c r="AA25" s="93"/>
      <c r="AB25" s="93"/>
      <c r="AC25" s="93"/>
      <c r="AD25" s="93"/>
      <c r="AE25" s="94"/>
    </row>
    <row r="26" spans="1:31" ht="18.600000000000001" thickBot="1" x14ac:dyDescent="0.5">
      <c r="A26" s="29"/>
    </row>
    <row r="27" spans="1:31" ht="18.600000000000001" thickBot="1" x14ac:dyDescent="0.5">
      <c r="A27" s="33"/>
      <c r="B27" s="11"/>
      <c r="C27" s="45"/>
      <c r="D27" s="12"/>
      <c r="E27" s="12"/>
      <c r="F27" s="13"/>
      <c r="G27" s="11"/>
      <c r="H27" s="45"/>
      <c r="I27" s="12"/>
      <c r="J27" s="12"/>
      <c r="K27" s="13"/>
      <c r="U27" s="27" t="s">
        <v>49</v>
      </c>
      <c r="V27" s="28" t="s">
        <v>16</v>
      </c>
      <c r="W27" s="28"/>
      <c r="X27" s="25" t="s">
        <v>46</v>
      </c>
      <c r="Y27" s="25"/>
      <c r="Z27" s="24" t="s">
        <v>16</v>
      </c>
      <c r="AA27" s="23"/>
      <c r="AB27" s="28"/>
      <c r="AC27" s="25"/>
      <c r="AD27" s="25"/>
      <c r="AE27" s="26"/>
    </row>
    <row r="28" spans="1:31" ht="18.600000000000001" thickBot="1" x14ac:dyDescent="0.5">
      <c r="A28" s="35"/>
      <c r="B28" s="36"/>
      <c r="C28" s="41"/>
      <c r="D28" s="14"/>
      <c r="E28" s="14"/>
      <c r="F28" s="37"/>
      <c r="G28" s="36"/>
      <c r="H28" s="41"/>
      <c r="I28" s="14"/>
      <c r="J28" s="14"/>
      <c r="K28" s="37"/>
      <c r="U28" s="47" t="s">
        <v>31</v>
      </c>
      <c r="V28" s="41"/>
      <c r="W28" s="41"/>
      <c r="X28" s="14" t="s">
        <v>32</v>
      </c>
      <c r="Y28" s="14"/>
      <c r="Z28" s="42"/>
      <c r="AA28" s="36"/>
      <c r="AB28" s="41"/>
      <c r="AC28" s="14"/>
      <c r="AD28" s="14"/>
      <c r="AE28" s="37"/>
    </row>
    <row r="29" spans="1:31" x14ac:dyDescent="0.45">
      <c r="A29" s="31"/>
      <c r="B29" s="6"/>
      <c r="C29" s="43"/>
      <c r="D29" s="7"/>
      <c r="E29" s="7"/>
      <c r="F29" s="8"/>
      <c r="G29" s="6"/>
      <c r="H29" s="43"/>
      <c r="I29" s="7"/>
      <c r="J29" s="7"/>
      <c r="K29" s="8"/>
      <c r="U29" s="15" t="s">
        <v>116</v>
      </c>
      <c r="V29" s="57"/>
      <c r="W29" s="58"/>
      <c r="X29" s="59"/>
      <c r="Y29" s="59"/>
      <c r="Z29" s="60"/>
      <c r="AA29" s="57"/>
      <c r="AB29" s="58"/>
      <c r="AC29" s="59"/>
      <c r="AD29" s="59"/>
      <c r="AE29" s="61"/>
    </row>
    <row r="30" spans="1:31" x14ac:dyDescent="0.45">
      <c r="A30" s="29"/>
      <c r="B30" s="20"/>
      <c r="C30" s="63"/>
      <c r="D30" s="5"/>
      <c r="E30" s="5"/>
      <c r="F30" s="21"/>
      <c r="G30" s="20"/>
      <c r="H30" s="63"/>
      <c r="I30" s="5"/>
      <c r="J30" s="5"/>
      <c r="K30" s="21"/>
      <c r="U30" s="16" t="s">
        <v>117</v>
      </c>
      <c r="V30" s="4" t="s">
        <v>48</v>
      </c>
      <c r="W30" s="4"/>
      <c r="X30" s="1" t="s">
        <v>33</v>
      </c>
      <c r="Y30" s="1"/>
      <c r="Z30" s="3"/>
      <c r="AA30" s="9" t="s">
        <v>48</v>
      </c>
      <c r="AB30" s="4"/>
      <c r="AC30" s="1"/>
      <c r="AD30" s="1"/>
      <c r="AE30" s="10"/>
    </row>
    <row r="31" spans="1:31" x14ac:dyDescent="0.45">
      <c r="U31" s="16" t="s">
        <v>118</v>
      </c>
      <c r="V31" s="4" t="s">
        <v>48</v>
      </c>
      <c r="W31" s="4"/>
      <c r="X31" s="1" t="s">
        <v>35</v>
      </c>
      <c r="Y31" s="1"/>
      <c r="Z31" s="3"/>
      <c r="AA31" s="9" t="s">
        <v>48</v>
      </c>
      <c r="AB31" s="4"/>
      <c r="AC31" s="1"/>
      <c r="AD31" s="1"/>
      <c r="AE31" s="10"/>
    </row>
    <row r="32" spans="1:31" x14ac:dyDescent="0.45">
      <c r="A32" s="38"/>
      <c r="B32" s="18"/>
      <c r="C32" s="22"/>
      <c r="D32" s="17"/>
      <c r="E32" s="17"/>
      <c r="F32" s="19"/>
      <c r="G32" s="18"/>
      <c r="H32" s="22"/>
      <c r="I32" s="17"/>
      <c r="J32" s="17"/>
      <c r="K32" s="19"/>
      <c r="U32" s="16" t="s">
        <v>119</v>
      </c>
      <c r="V32" s="4" t="s">
        <v>47</v>
      </c>
      <c r="W32" s="4"/>
      <c r="X32" s="1" t="s">
        <v>34</v>
      </c>
      <c r="Y32" s="1"/>
      <c r="Z32" s="3"/>
      <c r="AA32" s="9" t="s">
        <v>48</v>
      </c>
      <c r="AB32" s="4"/>
      <c r="AC32" s="1"/>
      <c r="AD32" s="1"/>
      <c r="AE32" s="10"/>
    </row>
    <row r="33" spans="1:31" ht="18.600000000000001" thickBot="1" x14ac:dyDescent="0.5">
      <c r="A33" s="33"/>
      <c r="B33" s="11"/>
      <c r="C33" s="45"/>
      <c r="D33" s="12"/>
      <c r="E33" s="12"/>
      <c r="F33" s="13"/>
      <c r="G33" s="11"/>
      <c r="H33" s="45"/>
      <c r="I33" s="12"/>
      <c r="J33" s="12"/>
      <c r="K33" s="13"/>
      <c r="U33" s="46" t="s">
        <v>120</v>
      </c>
      <c r="V33" s="45" t="s">
        <v>47</v>
      </c>
      <c r="W33" s="45"/>
      <c r="X33" s="12" t="s">
        <v>36</v>
      </c>
      <c r="Y33" s="12"/>
      <c r="Z33" s="44"/>
      <c r="AA33" s="9" t="s">
        <v>48</v>
      </c>
      <c r="AB33" s="45"/>
      <c r="AC33" s="12"/>
      <c r="AD33" s="12"/>
      <c r="AE33" s="13"/>
    </row>
    <row r="34" spans="1:31" x14ac:dyDescent="0.45">
      <c r="A34" s="31"/>
      <c r="B34" s="6"/>
      <c r="C34" s="43"/>
      <c r="D34" s="7"/>
      <c r="E34" s="7"/>
      <c r="F34" s="8"/>
      <c r="G34" s="6"/>
      <c r="H34" s="43"/>
      <c r="I34" s="7"/>
      <c r="J34" s="7"/>
      <c r="K34" s="8"/>
    </row>
    <row r="35" spans="1:31" x14ac:dyDescent="0.45">
      <c r="A35" s="29"/>
    </row>
    <row r="36" spans="1:31" ht="18.600000000000001" thickBot="1" x14ac:dyDescent="0.5">
      <c r="A36" s="33"/>
      <c r="B36" s="11"/>
      <c r="C36" s="45"/>
      <c r="D36" s="12"/>
      <c r="E36" s="12"/>
      <c r="F36" s="13"/>
      <c r="G36" s="11"/>
      <c r="H36" s="45"/>
      <c r="I36" s="12"/>
      <c r="J36" s="12"/>
      <c r="K36" s="13"/>
    </row>
    <row r="37" spans="1:31" x14ac:dyDescent="0.45">
      <c r="A37" s="31"/>
      <c r="B37" s="6"/>
      <c r="C37" s="43"/>
      <c r="D37" s="7"/>
      <c r="E37" s="7"/>
      <c r="F37" s="8"/>
      <c r="G37" s="6"/>
      <c r="H37" s="43"/>
      <c r="I37" s="7"/>
      <c r="J37" s="7"/>
      <c r="K37" s="8"/>
    </row>
    <row r="38" spans="1:31" x14ac:dyDescent="0.45">
      <c r="A38" s="29"/>
    </row>
    <row r="39" spans="1:31" ht="18.600000000000001" thickBot="1" x14ac:dyDescent="0.5">
      <c r="A39" s="33"/>
      <c r="B39" s="11"/>
      <c r="C39" s="45"/>
      <c r="D39" s="12"/>
      <c r="E39" s="12"/>
      <c r="F39" s="13"/>
      <c r="G39" s="11"/>
      <c r="H39" s="45"/>
      <c r="I39" s="12"/>
      <c r="J39" s="12"/>
      <c r="K39" s="13"/>
    </row>
    <row r="40" spans="1:31" x14ac:dyDescent="0.45">
      <c r="A40" s="31"/>
      <c r="B40" s="6"/>
      <c r="C40" s="43"/>
      <c r="D40" s="7"/>
      <c r="E40" s="7"/>
      <c r="F40" s="8"/>
      <c r="G40" s="6"/>
      <c r="H40" s="43"/>
      <c r="I40" s="7"/>
      <c r="J40" s="7"/>
      <c r="K40" s="8"/>
    </row>
    <row r="41" spans="1:31" x14ac:dyDescent="0.45">
      <c r="A41" s="32"/>
      <c r="B41" s="20"/>
      <c r="C41" s="63"/>
      <c r="D41" s="5"/>
      <c r="E41" s="5"/>
      <c r="F41" s="21"/>
      <c r="G41" s="20"/>
      <c r="H41" s="63"/>
      <c r="I41" s="5"/>
      <c r="J41" s="5"/>
      <c r="K41" s="21"/>
    </row>
    <row r="42" spans="1:31" x14ac:dyDescent="0.45">
      <c r="A42" s="29"/>
    </row>
    <row r="43" spans="1:31" ht="18.600000000000001" thickBot="1" x14ac:dyDescent="0.5">
      <c r="A43" s="33"/>
      <c r="B43" s="11"/>
      <c r="C43" s="45"/>
      <c r="D43" s="12"/>
      <c r="E43" s="12"/>
      <c r="F43" s="13"/>
      <c r="G43" s="11"/>
      <c r="H43" s="45"/>
      <c r="I43" s="12"/>
      <c r="J43" s="12"/>
      <c r="K43" s="13"/>
    </row>
    <row r="44" spans="1:31" x14ac:dyDescent="0.45">
      <c r="A44" s="31"/>
      <c r="B44" s="6"/>
      <c r="C44" s="43"/>
      <c r="D44" s="7"/>
      <c r="E44" s="7"/>
      <c r="F44" s="8"/>
      <c r="G44" s="6"/>
      <c r="H44" s="43"/>
      <c r="I44" s="7"/>
      <c r="J44" s="7"/>
      <c r="K44" s="8"/>
    </row>
    <row r="45" spans="1:31" x14ac:dyDescent="0.45">
      <c r="A45" s="29"/>
    </row>
    <row r="46" spans="1:31" x14ac:dyDescent="0.45">
      <c r="A46" s="30"/>
      <c r="B46" s="18"/>
      <c r="C46" s="22"/>
      <c r="D46" s="17"/>
      <c r="E46" s="17"/>
      <c r="F46" s="19"/>
      <c r="G46" s="18"/>
      <c r="H46" s="22"/>
      <c r="I46" s="17"/>
      <c r="J46" s="17"/>
      <c r="K46" s="19"/>
    </row>
    <row r="47" spans="1:31" ht="18.600000000000001" thickBot="1" x14ac:dyDescent="0.5">
      <c r="A47" s="33"/>
      <c r="B47" s="11"/>
      <c r="C47" s="45"/>
      <c r="D47" s="12"/>
      <c r="E47" s="12"/>
      <c r="F47" s="13"/>
      <c r="G47" s="11"/>
      <c r="H47" s="45"/>
      <c r="I47" s="12"/>
      <c r="J47" s="12"/>
      <c r="K47" s="13"/>
    </row>
    <row r="48" spans="1:31" x14ac:dyDescent="0.45">
      <c r="A48" s="31"/>
      <c r="B48" s="6"/>
      <c r="C48" s="43"/>
      <c r="D48" s="7"/>
      <c r="E48" s="7"/>
      <c r="F48" s="8"/>
      <c r="G48" s="6"/>
      <c r="H48" s="43"/>
      <c r="I48" s="7"/>
      <c r="J48" s="7"/>
      <c r="K48" s="8"/>
    </row>
    <row r="49" spans="1:11" x14ac:dyDescent="0.45">
      <c r="A49" s="29"/>
    </row>
    <row r="50" spans="1:11" ht="18.600000000000001" thickBot="1" x14ac:dyDescent="0.5">
      <c r="A50" s="33"/>
      <c r="B50" s="11"/>
      <c r="C50" s="45"/>
      <c r="D50" s="12"/>
      <c r="E50" s="12"/>
      <c r="F50" s="13"/>
      <c r="G50" s="11"/>
      <c r="H50" s="45"/>
      <c r="I50" s="12"/>
      <c r="J50" s="12"/>
      <c r="K50" s="13"/>
    </row>
    <row r="51" spans="1:11" ht="18.600000000000001" thickBot="1" x14ac:dyDescent="0.5">
      <c r="A51" s="35"/>
      <c r="B51" s="36"/>
      <c r="C51" s="41"/>
      <c r="D51" s="14"/>
      <c r="E51" s="14"/>
      <c r="F51" s="37"/>
      <c r="G51" s="36"/>
      <c r="H51" s="41"/>
      <c r="I51" s="14"/>
      <c r="J51" s="14"/>
      <c r="K51" s="37"/>
    </row>
    <row r="52" spans="1:11" x14ac:dyDescent="0.45">
      <c r="A52" s="31"/>
      <c r="B52" s="6"/>
      <c r="C52" s="43"/>
      <c r="D52" s="7"/>
      <c r="E52" s="7"/>
      <c r="F52" s="8"/>
      <c r="G52" s="6"/>
      <c r="H52" s="43"/>
      <c r="I52" s="7"/>
      <c r="J52" s="7"/>
      <c r="K52" s="8"/>
    </row>
    <row r="53" spans="1:11" x14ac:dyDescent="0.45">
      <c r="A53" s="29"/>
    </row>
    <row r="54" spans="1:11" ht="18.600000000000001" thickBot="1" x14ac:dyDescent="0.5">
      <c r="A54" s="33"/>
      <c r="B54" s="11"/>
      <c r="C54" s="45"/>
      <c r="D54" s="12"/>
      <c r="E54" s="12"/>
      <c r="F54" s="13"/>
      <c r="G54" s="11"/>
      <c r="H54" s="45"/>
      <c r="I54" s="12"/>
      <c r="J54" s="12"/>
      <c r="K54" s="13"/>
    </row>
    <row r="55" spans="1:11" x14ac:dyDescent="0.45">
      <c r="A55" s="31"/>
      <c r="B55" s="6"/>
      <c r="C55" s="43"/>
      <c r="D55" s="7"/>
      <c r="E55" s="7"/>
      <c r="F55" s="8"/>
      <c r="G55" s="6"/>
      <c r="H55" s="43"/>
      <c r="I55" s="7"/>
      <c r="J55" s="7"/>
      <c r="K55" s="8"/>
    </row>
    <row r="56" spans="1:11" x14ac:dyDescent="0.45">
      <c r="A56" s="29"/>
    </row>
    <row r="57" spans="1:11" ht="18.600000000000001" thickBot="1" x14ac:dyDescent="0.5">
      <c r="A57" s="33"/>
      <c r="B57" s="11"/>
      <c r="C57" s="45"/>
      <c r="D57" s="12"/>
      <c r="E57" s="12"/>
      <c r="F57" s="13"/>
      <c r="G57" s="11"/>
      <c r="H57" s="45"/>
      <c r="I57" s="12"/>
      <c r="J57" s="12"/>
      <c r="K57" s="13"/>
    </row>
    <row r="58" spans="1:11" x14ac:dyDescent="0.45">
      <c r="A58" s="31"/>
      <c r="B58" s="6"/>
      <c r="C58" s="43"/>
      <c r="D58" s="7"/>
      <c r="E58" s="7"/>
      <c r="F58" s="8"/>
      <c r="G58" s="6"/>
      <c r="H58" s="43"/>
      <c r="I58" s="7"/>
      <c r="J58" s="7"/>
      <c r="K58" s="8"/>
    </row>
    <row r="59" spans="1:11" x14ac:dyDescent="0.45">
      <c r="A59" s="29"/>
    </row>
    <row r="60" spans="1:11" ht="18.600000000000001" thickBot="1" x14ac:dyDescent="0.5">
      <c r="A60" s="33"/>
      <c r="B60" s="11"/>
      <c r="C60" s="45"/>
      <c r="D60" s="12"/>
      <c r="E60" s="12"/>
      <c r="F60" s="13"/>
      <c r="G60" s="11"/>
      <c r="H60" s="45"/>
      <c r="I60" s="12"/>
      <c r="J60" s="12"/>
      <c r="K60" s="13"/>
    </row>
    <row r="61" spans="1:11" x14ac:dyDescent="0.45">
      <c r="A61" s="31"/>
      <c r="B61" s="6"/>
      <c r="C61" s="43"/>
      <c r="D61" s="7"/>
      <c r="E61" s="7"/>
      <c r="F61" s="8"/>
      <c r="G61" s="6"/>
      <c r="H61" s="43"/>
      <c r="I61" s="7"/>
      <c r="J61" s="7"/>
      <c r="K61" s="8"/>
    </row>
    <row r="62" spans="1:11" x14ac:dyDescent="0.45">
      <c r="A62" s="29"/>
    </row>
    <row r="63" spans="1:11" ht="18.600000000000001" thickBot="1" x14ac:dyDescent="0.5">
      <c r="A63" s="33"/>
      <c r="B63" s="11"/>
      <c r="C63" s="45"/>
      <c r="D63" s="12"/>
      <c r="E63" s="12"/>
      <c r="F63" s="13"/>
      <c r="G63" s="11"/>
      <c r="H63" s="45"/>
      <c r="I63" s="12"/>
      <c r="J63" s="12"/>
      <c r="K63" s="13"/>
    </row>
    <row r="64" spans="1:11" x14ac:dyDescent="0.45">
      <c r="A64" s="31"/>
      <c r="B64" s="6"/>
      <c r="C64" s="43"/>
      <c r="D64" s="7"/>
      <c r="E64" s="7"/>
      <c r="F64" s="8"/>
      <c r="G64" s="6"/>
      <c r="H64" s="43"/>
      <c r="I64" s="7"/>
      <c r="J64" s="7"/>
      <c r="K64" s="8"/>
    </row>
    <row r="65" spans="1:11" x14ac:dyDescent="0.45">
      <c r="A65" s="29"/>
    </row>
    <row r="66" spans="1:11" ht="18.600000000000001" thickBot="1" x14ac:dyDescent="0.5">
      <c r="A66" s="33"/>
      <c r="B66" s="11"/>
      <c r="C66" s="45"/>
      <c r="D66" s="12"/>
      <c r="E66" s="12"/>
      <c r="F66" s="13"/>
      <c r="G66" s="11"/>
      <c r="H66" s="45"/>
      <c r="I66" s="12"/>
      <c r="J66" s="12"/>
      <c r="K66" s="13"/>
    </row>
    <row r="67" spans="1:11" x14ac:dyDescent="0.45">
      <c r="A67" s="31"/>
      <c r="B67" s="6"/>
      <c r="C67" s="43"/>
      <c r="D67" s="7"/>
      <c r="E67" s="7"/>
      <c r="F67" s="8"/>
      <c r="G67" s="6"/>
      <c r="H67" s="43"/>
      <c r="I67" s="7"/>
      <c r="J67" s="7"/>
      <c r="K67" s="8"/>
    </row>
    <row r="68" spans="1:11" x14ac:dyDescent="0.45">
      <c r="A68" s="29"/>
    </row>
    <row r="69" spans="1:11" ht="18.600000000000001" thickBot="1" x14ac:dyDescent="0.5">
      <c r="A69" s="33"/>
      <c r="B69" s="11"/>
      <c r="C69" s="45"/>
      <c r="D69" s="12"/>
      <c r="E69" s="12"/>
      <c r="F69" s="13"/>
      <c r="G69" s="11"/>
      <c r="H69" s="45"/>
      <c r="I69" s="12"/>
      <c r="J69" s="12"/>
      <c r="K69" s="13"/>
    </row>
    <row r="70" spans="1:11" x14ac:dyDescent="0.45">
      <c r="A70" s="31"/>
      <c r="B70" s="6"/>
      <c r="C70" s="43"/>
      <c r="D70" s="7"/>
      <c r="E70" s="7"/>
      <c r="F70" s="8"/>
      <c r="G70" s="6"/>
      <c r="H70" s="43"/>
      <c r="I70" s="7"/>
      <c r="J70" s="7"/>
      <c r="K70" s="8"/>
    </row>
    <row r="71" spans="1:11" x14ac:dyDescent="0.45">
      <c r="A71" s="29"/>
    </row>
    <row r="72" spans="1:11" ht="18.600000000000001" thickBot="1" x14ac:dyDescent="0.5">
      <c r="A72" s="33"/>
      <c r="B72" s="11"/>
      <c r="C72" s="45"/>
      <c r="D72" s="12"/>
      <c r="E72" s="12"/>
      <c r="F72" s="13"/>
      <c r="G72" s="11"/>
      <c r="H72" s="45"/>
      <c r="I72" s="12"/>
      <c r="J72" s="12"/>
      <c r="K72" s="13"/>
    </row>
    <row r="73" spans="1:11" x14ac:dyDescent="0.45">
      <c r="A73" s="31"/>
      <c r="B73" s="6"/>
      <c r="C73" s="43"/>
      <c r="D73" s="7"/>
      <c r="E73" s="7"/>
      <c r="F73" s="8"/>
      <c r="G73" s="6"/>
      <c r="H73" s="43"/>
      <c r="I73" s="7"/>
      <c r="J73" s="7"/>
      <c r="K73" s="8"/>
    </row>
    <row r="74" spans="1:11" x14ac:dyDescent="0.45">
      <c r="A74" s="29"/>
    </row>
    <row r="75" spans="1:11" ht="18.600000000000001" thickBot="1" x14ac:dyDescent="0.5">
      <c r="A75" s="33"/>
      <c r="B75" s="11"/>
      <c r="C75" s="45"/>
      <c r="D75" s="12"/>
      <c r="E75" s="12"/>
      <c r="F75" s="13"/>
      <c r="G75" s="11"/>
      <c r="H75" s="45"/>
      <c r="I75" s="12"/>
      <c r="J75" s="12"/>
      <c r="K75" s="13"/>
    </row>
    <row r="76" spans="1:11" x14ac:dyDescent="0.45">
      <c r="A76" s="31"/>
      <c r="B76" s="6"/>
      <c r="C76" s="43"/>
      <c r="D76" s="7"/>
      <c r="E76" s="7"/>
      <c r="F76" s="8"/>
      <c r="G76" s="6"/>
      <c r="H76" s="43"/>
      <c r="I76" s="7"/>
      <c r="J76" s="7"/>
      <c r="K76" s="8"/>
    </row>
    <row r="77" spans="1:11" x14ac:dyDescent="0.45">
      <c r="A77" s="29"/>
    </row>
    <row r="78" spans="1:11" ht="18.600000000000001" thickBot="1" x14ac:dyDescent="0.5">
      <c r="A78" s="33"/>
      <c r="B78" s="11"/>
      <c r="C78" s="45"/>
      <c r="D78" s="12"/>
      <c r="E78" s="12"/>
      <c r="F78" s="13"/>
      <c r="G78" s="11"/>
      <c r="H78" s="45"/>
      <c r="I78" s="12"/>
      <c r="J78" s="12"/>
      <c r="K78" s="13"/>
    </row>
    <row r="79" spans="1:11" x14ac:dyDescent="0.45">
      <c r="A79" s="31"/>
      <c r="B79" s="6"/>
      <c r="C79" s="43"/>
      <c r="D79" s="7"/>
      <c r="E79" s="7"/>
      <c r="F79" s="8"/>
      <c r="G79" s="6"/>
      <c r="H79" s="43"/>
      <c r="I79" s="7"/>
      <c r="J79" s="7"/>
      <c r="K79" s="8"/>
    </row>
    <row r="80" spans="1:11" x14ac:dyDescent="0.45">
      <c r="A80" s="29"/>
    </row>
    <row r="81" spans="1:11" ht="18.600000000000001" thickBot="1" x14ac:dyDescent="0.5">
      <c r="A81" s="33"/>
      <c r="B81" s="11"/>
      <c r="C81" s="45"/>
      <c r="D81" s="12"/>
      <c r="E81" s="12"/>
      <c r="F81" s="13"/>
      <c r="G81" s="11"/>
      <c r="H81" s="45"/>
      <c r="I81" s="12"/>
      <c r="J81" s="12"/>
      <c r="K81" s="13"/>
    </row>
    <row r="82" spans="1:11" x14ac:dyDescent="0.45">
      <c r="A82" s="31"/>
      <c r="B82" s="6"/>
      <c r="C82" s="43"/>
      <c r="D82" s="7"/>
      <c r="E82" s="7"/>
      <c r="F82" s="8"/>
      <c r="G82" s="6"/>
      <c r="H82" s="43"/>
      <c r="I82" s="7"/>
      <c r="J82" s="7"/>
      <c r="K82" s="8"/>
    </row>
    <row r="83" spans="1:11" x14ac:dyDescent="0.45">
      <c r="A83" s="29"/>
    </row>
    <row r="84" spans="1:11" ht="18.600000000000001" thickBot="1" x14ac:dyDescent="0.5">
      <c r="A84" s="33"/>
      <c r="B84" s="11"/>
      <c r="C84" s="45"/>
      <c r="D84" s="12"/>
      <c r="E84" s="12"/>
      <c r="F84" s="13"/>
      <c r="G84" s="11"/>
      <c r="H84" s="45"/>
      <c r="I84" s="12"/>
      <c r="J84" s="12"/>
      <c r="K84" s="13"/>
    </row>
    <row r="85" spans="1:11" x14ac:dyDescent="0.45">
      <c r="A85" s="31"/>
      <c r="B85" s="6"/>
      <c r="C85" s="43"/>
      <c r="D85" s="7"/>
      <c r="E85" s="7"/>
      <c r="F85" s="8"/>
      <c r="G85" s="6"/>
      <c r="H85" s="43"/>
      <c r="I85" s="7"/>
      <c r="J85" s="7"/>
      <c r="K85" s="8"/>
    </row>
    <row r="86" spans="1:11" x14ac:dyDescent="0.45">
      <c r="A86" s="29"/>
    </row>
    <row r="87" spans="1:11" ht="18.600000000000001" thickBot="1" x14ac:dyDescent="0.5">
      <c r="A87" s="33"/>
      <c r="B87" s="11"/>
      <c r="C87" s="45"/>
      <c r="D87" s="12"/>
      <c r="E87" s="12"/>
      <c r="F87" s="13"/>
      <c r="G87" s="11"/>
      <c r="H87" s="45"/>
      <c r="I87" s="12"/>
      <c r="J87" s="12"/>
      <c r="K87" s="13"/>
    </row>
    <row r="88" spans="1:11" x14ac:dyDescent="0.45">
      <c r="A88" s="31"/>
      <c r="B88" s="6"/>
      <c r="C88" s="43"/>
      <c r="D88" s="7"/>
      <c r="E88" s="7"/>
      <c r="F88" s="8"/>
      <c r="G88" s="6"/>
      <c r="H88" s="43"/>
      <c r="I88" s="7"/>
      <c r="J88" s="7"/>
      <c r="K88" s="8"/>
    </row>
    <row r="89" spans="1:11" x14ac:dyDescent="0.45">
      <c r="A89" s="29"/>
    </row>
    <row r="90" spans="1:11" x14ac:dyDescent="0.45">
      <c r="A90" s="30"/>
      <c r="B90" s="18"/>
      <c r="C90" s="22"/>
      <c r="D90" s="17"/>
      <c r="E90" s="17"/>
      <c r="F90" s="19"/>
      <c r="G90" s="18"/>
      <c r="H90" s="22"/>
      <c r="I90" s="17"/>
      <c r="J90" s="17"/>
      <c r="K90" s="19"/>
    </row>
    <row r="91" spans="1:11" ht="18.600000000000001" thickBot="1" x14ac:dyDescent="0.5">
      <c r="A91" s="33"/>
      <c r="B91" s="11"/>
      <c r="C91" s="45"/>
      <c r="D91" s="12"/>
      <c r="E91" s="12"/>
      <c r="F91" s="13"/>
      <c r="G91" s="11"/>
      <c r="H91" s="45"/>
      <c r="I91" s="12"/>
      <c r="J91" s="12"/>
      <c r="K91" s="13"/>
    </row>
    <row r="92" spans="1:11" ht="18.600000000000001" thickBot="1" x14ac:dyDescent="0.5">
      <c r="A92" s="35"/>
      <c r="B92" s="36"/>
      <c r="C92" s="41"/>
      <c r="D92" s="14"/>
      <c r="E92" s="14"/>
      <c r="F92" s="37"/>
      <c r="G92" s="36"/>
      <c r="H92" s="41"/>
      <c r="I92" s="14"/>
      <c r="J92" s="14"/>
      <c r="K92" s="37"/>
    </row>
    <row r="93" spans="1:11" x14ac:dyDescent="0.45">
      <c r="A93" s="31"/>
      <c r="B93" s="6"/>
      <c r="C93" s="43"/>
      <c r="D93" s="7"/>
      <c r="E93" s="7"/>
      <c r="F93" s="8"/>
      <c r="G93" s="6"/>
      <c r="H93" s="43"/>
      <c r="I93" s="7"/>
      <c r="J93" s="7"/>
      <c r="K93" s="8"/>
    </row>
    <row r="94" spans="1:11" x14ac:dyDescent="0.45">
      <c r="A94" s="29"/>
    </row>
    <row r="95" spans="1:11" ht="18.600000000000001" thickBot="1" x14ac:dyDescent="0.5">
      <c r="A95" s="33"/>
      <c r="B95" s="11"/>
      <c r="C95" s="45"/>
      <c r="D95" s="12"/>
      <c r="E95" s="12"/>
      <c r="F95" s="13"/>
      <c r="G95" s="11"/>
      <c r="H95" s="45"/>
      <c r="I95" s="12"/>
      <c r="J95" s="12"/>
      <c r="K95" s="13"/>
    </row>
    <row r="96" spans="1:11" x14ac:dyDescent="0.45">
      <c r="A96" s="31"/>
      <c r="B96" s="6"/>
      <c r="C96" s="43"/>
      <c r="D96" s="7"/>
      <c r="E96" s="7"/>
      <c r="F96" s="8"/>
      <c r="G96" s="6"/>
      <c r="H96" s="43"/>
      <c r="I96" s="7"/>
      <c r="J96" s="7"/>
      <c r="K96" s="8"/>
    </row>
    <row r="97" spans="1:11" x14ac:dyDescent="0.45">
      <c r="A97" s="29"/>
    </row>
    <row r="98" spans="1:11" ht="18.600000000000001" thickBot="1" x14ac:dyDescent="0.5">
      <c r="A98" s="33"/>
      <c r="B98" s="11"/>
      <c r="C98" s="45"/>
      <c r="D98" s="12"/>
      <c r="E98" s="12"/>
      <c r="F98" s="13"/>
      <c r="G98" s="11"/>
      <c r="H98" s="45"/>
      <c r="I98" s="12"/>
      <c r="J98" s="12"/>
      <c r="K98" s="13"/>
    </row>
    <row r="99" spans="1:11" x14ac:dyDescent="0.45">
      <c r="A99" s="31"/>
      <c r="B99" s="6"/>
      <c r="C99" s="43"/>
      <c r="D99" s="7"/>
      <c r="E99" s="7"/>
      <c r="F99" s="8"/>
      <c r="G99" s="6"/>
      <c r="H99" s="43"/>
      <c r="I99" s="7"/>
      <c r="J99" s="7"/>
      <c r="K99" s="8"/>
    </row>
    <row r="100" spans="1:11" x14ac:dyDescent="0.45">
      <c r="A100" s="29"/>
    </row>
    <row r="101" spans="1:11" ht="18.600000000000001" thickBot="1" x14ac:dyDescent="0.5">
      <c r="A101" s="33"/>
      <c r="B101" s="11"/>
      <c r="C101" s="45"/>
      <c r="D101" s="12"/>
      <c r="E101" s="12"/>
      <c r="F101" s="13"/>
      <c r="G101" s="11"/>
      <c r="H101" s="45"/>
      <c r="I101" s="12"/>
      <c r="J101" s="12"/>
      <c r="K101" s="13"/>
    </row>
    <row r="102" spans="1:11" x14ac:dyDescent="0.45">
      <c r="A102" s="31"/>
      <c r="B102" s="6"/>
      <c r="C102" s="43"/>
      <c r="D102" s="7"/>
      <c r="E102" s="7"/>
      <c r="F102" s="8"/>
      <c r="G102" s="6"/>
      <c r="H102" s="43"/>
      <c r="I102" s="7"/>
      <c r="J102" s="7"/>
      <c r="K102" s="8"/>
    </row>
    <row r="103" spans="1:11" x14ac:dyDescent="0.45">
      <c r="A103" s="29"/>
    </row>
    <row r="104" spans="1:11" ht="18.600000000000001" thickBot="1" x14ac:dyDescent="0.5">
      <c r="A104" s="33"/>
      <c r="B104" s="11"/>
      <c r="C104" s="45"/>
      <c r="D104" s="12"/>
      <c r="E104" s="12"/>
      <c r="F104" s="13"/>
      <c r="G104" s="11"/>
      <c r="H104" s="45"/>
      <c r="I104" s="12"/>
      <c r="J104" s="12"/>
      <c r="K104" s="13"/>
    </row>
    <row r="105" spans="1:11" x14ac:dyDescent="0.45">
      <c r="A105" s="31"/>
      <c r="B105" s="6"/>
      <c r="C105" s="43"/>
      <c r="D105" s="7"/>
      <c r="E105" s="7"/>
      <c r="F105" s="8"/>
      <c r="G105" s="6"/>
      <c r="H105" s="43"/>
      <c r="I105" s="7"/>
      <c r="J105" s="7"/>
      <c r="K105" s="8"/>
    </row>
    <row r="106" spans="1:11" x14ac:dyDescent="0.45">
      <c r="A106" s="29"/>
    </row>
    <row r="107" spans="1:11" ht="18.600000000000001" thickBot="1" x14ac:dyDescent="0.5">
      <c r="A107" s="33"/>
      <c r="B107" s="11"/>
      <c r="C107" s="45"/>
      <c r="D107" s="12"/>
      <c r="E107" s="12"/>
      <c r="F107" s="13"/>
      <c r="G107" s="11"/>
      <c r="H107" s="45"/>
      <c r="I107" s="12"/>
      <c r="J107" s="12"/>
      <c r="K107" s="13"/>
    </row>
    <row r="108" spans="1:11" x14ac:dyDescent="0.45">
      <c r="A108" s="31"/>
      <c r="B108" s="6"/>
      <c r="C108" s="43"/>
      <c r="D108" s="7"/>
      <c r="E108" s="7"/>
      <c r="F108" s="8"/>
      <c r="G108" s="6"/>
      <c r="H108" s="43"/>
      <c r="I108" s="7"/>
      <c r="J108" s="7"/>
      <c r="K108" s="8"/>
    </row>
    <row r="109" spans="1:11" x14ac:dyDescent="0.45">
      <c r="A109" s="29"/>
    </row>
    <row r="110" spans="1:11" ht="18.600000000000001" thickBot="1" x14ac:dyDescent="0.5">
      <c r="A110" s="33"/>
      <c r="B110" s="11"/>
      <c r="C110" s="45"/>
      <c r="D110" s="12"/>
      <c r="E110" s="12"/>
      <c r="F110" s="13"/>
      <c r="G110" s="11"/>
      <c r="H110" s="45"/>
      <c r="I110" s="12"/>
      <c r="J110" s="12"/>
      <c r="K110" s="13"/>
    </row>
    <row r="111" spans="1:11" x14ac:dyDescent="0.45">
      <c r="A111" s="31"/>
      <c r="B111" s="6"/>
      <c r="C111" s="43"/>
      <c r="D111" s="7"/>
      <c r="E111" s="7"/>
      <c r="F111" s="8"/>
      <c r="G111" s="6"/>
      <c r="H111" s="43"/>
      <c r="I111" s="7"/>
      <c r="J111" s="7"/>
      <c r="K111" s="8"/>
    </row>
    <row r="112" spans="1:11" x14ac:dyDescent="0.45">
      <c r="A112" s="29"/>
    </row>
    <row r="113" spans="1:11" ht="18.600000000000001" thickBot="1" x14ac:dyDescent="0.5">
      <c r="A113" s="33"/>
      <c r="B113" s="11"/>
      <c r="C113" s="45"/>
      <c r="D113" s="12"/>
      <c r="E113" s="12"/>
      <c r="F113" s="13"/>
      <c r="G113" s="11"/>
      <c r="H113" s="45"/>
      <c r="I113" s="12"/>
      <c r="J113" s="12"/>
      <c r="K113" s="13"/>
    </row>
    <row r="114" spans="1:11" x14ac:dyDescent="0.45">
      <c r="A114" s="31"/>
      <c r="B114" s="6"/>
      <c r="C114" s="43"/>
      <c r="D114" s="7"/>
      <c r="E114" s="7"/>
      <c r="F114" s="8"/>
      <c r="G114" s="6"/>
      <c r="H114" s="43"/>
      <c r="I114" s="7"/>
      <c r="J114" s="7"/>
      <c r="K114" s="8"/>
    </row>
    <row r="115" spans="1:11" x14ac:dyDescent="0.45">
      <c r="A115" s="29"/>
    </row>
    <row r="116" spans="1:11" ht="18.600000000000001" thickBot="1" x14ac:dyDescent="0.5">
      <c r="A116" s="33"/>
      <c r="B116" s="11"/>
      <c r="C116" s="45"/>
      <c r="D116" s="12"/>
      <c r="E116" s="12"/>
      <c r="F116" s="13"/>
      <c r="G116" s="11"/>
      <c r="H116" s="45"/>
      <c r="I116" s="12"/>
      <c r="J116" s="12"/>
      <c r="K116" s="13"/>
    </row>
    <row r="117" spans="1:11" x14ac:dyDescent="0.45">
      <c r="A117" s="31"/>
      <c r="B117" s="6"/>
      <c r="C117" s="43"/>
      <c r="D117" s="7"/>
      <c r="E117" s="7"/>
      <c r="F117" s="8"/>
      <c r="G117" s="6"/>
      <c r="H117" s="43"/>
      <c r="I117" s="7"/>
      <c r="J117" s="7"/>
      <c r="K117" s="8"/>
    </row>
    <row r="118" spans="1:11" x14ac:dyDescent="0.45">
      <c r="A118" s="29"/>
    </row>
    <row r="119" spans="1:11" ht="18.600000000000001" thickBot="1" x14ac:dyDescent="0.5">
      <c r="A119" s="33"/>
      <c r="B119" s="11"/>
      <c r="C119" s="45"/>
      <c r="D119" s="12"/>
      <c r="E119" s="12"/>
      <c r="F119" s="13"/>
      <c r="G119" s="11"/>
      <c r="H119" s="45"/>
      <c r="I119" s="12"/>
      <c r="J119" s="12"/>
      <c r="K119" s="13"/>
    </row>
    <row r="120" spans="1:11" x14ac:dyDescent="0.45">
      <c r="A120" s="31"/>
      <c r="B120" s="6"/>
      <c r="C120" s="43"/>
      <c r="D120" s="7"/>
      <c r="E120" s="7"/>
      <c r="F120" s="8"/>
      <c r="G120" s="6"/>
      <c r="H120" s="43"/>
      <c r="I120" s="7"/>
      <c r="J120" s="7"/>
      <c r="K120" s="8"/>
    </row>
    <row r="121" spans="1:11" x14ac:dyDescent="0.45">
      <c r="A121" s="29"/>
    </row>
    <row r="122" spans="1:11" ht="18.600000000000001" thickBot="1" x14ac:dyDescent="0.5">
      <c r="A122" s="33"/>
      <c r="B122" s="11"/>
      <c r="C122" s="45"/>
      <c r="D122" s="12"/>
      <c r="E122" s="12"/>
      <c r="F122" s="13"/>
      <c r="G122" s="11"/>
      <c r="H122" s="45"/>
      <c r="I122" s="12"/>
      <c r="J122" s="12"/>
      <c r="K122" s="13"/>
    </row>
    <row r="123" spans="1:11" x14ac:dyDescent="0.45">
      <c r="A123" s="31"/>
      <c r="B123" s="6"/>
      <c r="C123" s="43"/>
      <c r="D123" s="7"/>
      <c r="E123" s="7"/>
      <c r="F123" s="8"/>
      <c r="G123" s="6"/>
      <c r="H123" s="43"/>
      <c r="I123" s="7"/>
      <c r="J123" s="7"/>
      <c r="K123" s="8"/>
    </row>
    <row r="124" spans="1:11" x14ac:dyDescent="0.45">
      <c r="A124" s="29"/>
    </row>
    <row r="125" spans="1:11" ht="18.600000000000001" thickBot="1" x14ac:dyDescent="0.5">
      <c r="A125" s="33"/>
      <c r="B125" s="11"/>
      <c r="C125" s="45"/>
      <c r="D125" s="12"/>
      <c r="E125" s="12"/>
      <c r="F125" s="13"/>
      <c r="G125" s="11"/>
      <c r="H125" s="45"/>
      <c r="I125" s="12"/>
      <c r="J125" s="12"/>
      <c r="K125" s="13"/>
    </row>
    <row r="126" spans="1:11" x14ac:dyDescent="0.45">
      <c r="A126" s="31"/>
      <c r="B126" s="6"/>
      <c r="C126" s="43"/>
      <c r="D126" s="7"/>
      <c r="E126" s="7"/>
      <c r="F126" s="8"/>
      <c r="G126" s="6"/>
      <c r="H126" s="43"/>
      <c r="I126" s="7"/>
      <c r="J126" s="7"/>
      <c r="K126" s="8"/>
    </row>
    <row r="127" spans="1:11" x14ac:dyDescent="0.45">
      <c r="A127" s="29"/>
    </row>
    <row r="128" spans="1:11" ht="18.600000000000001" thickBot="1" x14ac:dyDescent="0.5">
      <c r="A128" s="33"/>
      <c r="B128" s="11"/>
      <c r="C128" s="45"/>
      <c r="D128" s="12"/>
      <c r="E128" s="12"/>
      <c r="F128" s="13"/>
      <c r="G128" s="11"/>
      <c r="H128" s="45"/>
      <c r="I128" s="12"/>
      <c r="J128" s="12"/>
      <c r="K128" s="13"/>
    </row>
    <row r="129" spans="1:11" x14ac:dyDescent="0.45">
      <c r="A129" s="31"/>
      <c r="B129" s="6"/>
      <c r="C129" s="43"/>
      <c r="D129" s="7"/>
      <c r="E129" s="7"/>
      <c r="F129" s="8"/>
      <c r="G129" s="6"/>
      <c r="H129" s="43"/>
      <c r="I129" s="7"/>
      <c r="J129" s="7"/>
      <c r="K129" s="8"/>
    </row>
    <row r="130" spans="1:11" x14ac:dyDescent="0.45">
      <c r="A130" s="29"/>
    </row>
    <row r="131" spans="1:11" ht="18.600000000000001" thickBot="1" x14ac:dyDescent="0.5">
      <c r="A131" s="33"/>
      <c r="B131" s="11"/>
      <c r="C131" s="45"/>
      <c r="D131" s="12"/>
      <c r="E131" s="12"/>
      <c r="F131" s="13"/>
      <c r="G131" s="11"/>
      <c r="H131" s="45"/>
      <c r="I131" s="12"/>
      <c r="J131" s="12"/>
      <c r="K131" s="13"/>
    </row>
    <row r="132" spans="1:11" x14ac:dyDescent="0.45">
      <c r="A132" s="31"/>
      <c r="B132" s="6"/>
      <c r="C132" s="43"/>
      <c r="D132" s="7"/>
      <c r="E132" s="7"/>
      <c r="F132" s="8"/>
      <c r="G132" s="6"/>
      <c r="H132" s="43"/>
      <c r="I132" s="7"/>
      <c r="J132" s="7"/>
      <c r="K132" s="8"/>
    </row>
    <row r="133" spans="1:11" x14ac:dyDescent="0.45">
      <c r="A133" s="29"/>
    </row>
    <row r="134" spans="1:11" ht="18.600000000000001" thickBot="1" x14ac:dyDescent="0.5">
      <c r="A134" s="33"/>
      <c r="B134" s="11"/>
      <c r="C134" s="45"/>
      <c r="D134" s="12"/>
      <c r="E134" s="12"/>
      <c r="F134" s="13"/>
      <c r="G134" s="11"/>
      <c r="H134" s="45"/>
      <c r="I134" s="12"/>
      <c r="J134" s="12"/>
      <c r="K134" s="13"/>
    </row>
    <row r="135" spans="1:11" x14ac:dyDescent="0.45">
      <c r="A135" s="31"/>
      <c r="B135" s="6"/>
      <c r="C135" s="43"/>
      <c r="D135" s="7"/>
      <c r="E135" s="7"/>
      <c r="F135" s="8"/>
      <c r="G135" s="6"/>
      <c r="H135" s="43"/>
      <c r="I135" s="7"/>
      <c r="J135" s="7"/>
      <c r="K135" s="8"/>
    </row>
    <row r="136" spans="1:11" x14ac:dyDescent="0.45">
      <c r="A136" s="29"/>
    </row>
    <row r="137" spans="1:11" ht="18.600000000000001" thickBot="1" x14ac:dyDescent="0.5">
      <c r="A137" s="33"/>
      <c r="B137" s="11"/>
      <c r="C137" s="45"/>
      <c r="D137" s="12"/>
      <c r="E137" s="12"/>
      <c r="F137" s="13"/>
      <c r="G137" s="11"/>
      <c r="H137" s="45"/>
      <c r="I137" s="12"/>
      <c r="J137" s="12"/>
      <c r="K137" s="13"/>
    </row>
    <row r="138" spans="1:11" x14ac:dyDescent="0.45">
      <c r="A138" s="31"/>
      <c r="B138" s="6"/>
      <c r="C138" s="43"/>
      <c r="D138" s="7"/>
      <c r="E138" s="7"/>
      <c r="F138" s="8"/>
      <c r="G138" s="6"/>
      <c r="H138" s="43"/>
      <c r="I138" s="7"/>
      <c r="J138" s="7"/>
      <c r="K138" s="8"/>
    </row>
    <row r="139" spans="1:11" x14ac:dyDescent="0.45">
      <c r="A139" s="29"/>
    </row>
    <row r="140" spans="1:11" ht="18.600000000000001" thickBot="1" x14ac:dyDescent="0.5">
      <c r="A140" s="33"/>
      <c r="B140" s="11"/>
      <c r="C140" s="45"/>
      <c r="D140" s="12"/>
      <c r="E140" s="12"/>
      <c r="F140" s="13"/>
      <c r="G140" s="11"/>
      <c r="H140" s="45"/>
      <c r="I140" s="12"/>
      <c r="J140" s="12"/>
      <c r="K140" s="13"/>
    </row>
    <row r="141" spans="1:11" x14ac:dyDescent="0.45">
      <c r="A141" s="31"/>
      <c r="B141" s="6"/>
      <c r="C141" s="43"/>
      <c r="D141" s="7"/>
      <c r="E141" s="7"/>
      <c r="F141" s="8"/>
      <c r="G141" s="6"/>
      <c r="H141" s="43"/>
      <c r="I141" s="7"/>
      <c r="J141" s="7"/>
      <c r="K141" s="8"/>
    </row>
    <row r="142" spans="1:11" x14ac:dyDescent="0.45">
      <c r="A142" s="29"/>
    </row>
    <row r="143" spans="1:11" ht="18.600000000000001" thickBot="1" x14ac:dyDescent="0.5">
      <c r="A143" s="33"/>
      <c r="B143" s="11"/>
      <c r="C143" s="45"/>
      <c r="D143" s="12"/>
      <c r="E143" s="12"/>
      <c r="F143" s="13"/>
      <c r="G143" s="11"/>
      <c r="H143" s="45"/>
      <c r="I143" s="12"/>
      <c r="J143" s="12"/>
      <c r="K143" s="13"/>
    </row>
    <row r="144" spans="1:11" x14ac:dyDescent="0.45">
      <c r="A144" s="31"/>
      <c r="B144" s="6"/>
      <c r="C144" s="43"/>
      <c r="D144" s="7"/>
      <c r="E144" s="7"/>
      <c r="F144" s="8"/>
      <c r="G144" s="6"/>
      <c r="H144" s="43"/>
      <c r="I144" s="7"/>
      <c r="J144" s="7"/>
      <c r="K144" s="8"/>
    </row>
    <row r="145" spans="1:11" x14ac:dyDescent="0.45">
      <c r="A145" s="29"/>
    </row>
    <row r="146" spans="1:11" ht="18.600000000000001" thickBot="1" x14ac:dyDescent="0.5">
      <c r="A146" s="33"/>
      <c r="B146" s="11"/>
      <c r="C146" s="45"/>
      <c r="D146" s="12"/>
      <c r="E146" s="12"/>
      <c r="F146" s="13"/>
      <c r="G146" s="11"/>
      <c r="H146" s="45"/>
      <c r="I146" s="12"/>
      <c r="J146" s="12"/>
      <c r="K146" s="13"/>
    </row>
    <row r="147" spans="1:11" x14ac:dyDescent="0.45">
      <c r="A147" s="31"/>
      <c r="B147" s="6"/>
      <c r="C147" s="43"/>
      <c r="D147" s="7"/>
      <c r="E147" s="7"/>
      <c r="F147" s="8"/>
      <c r="G147" s="6"/>
      <c r="H147" s="43"/>
      <c r="I147" s="7"/>
      <c r="J147" s="7"/>
      <c r="K147" s="8"/>
    </row>
    <row r="148" spans="1:11" x14ac:dyDescent="0.45">
      <c r="A148" s="29"/>
    </row>
    <row r="149" spans="1:11" ht="18.600000000000001" thickBot="1" x14ac:dyDescent="0.5">
      <c r="A149" s="33"/>
      <c r="B149" s="11"/>
      <c r="C149" s="45"/>
      <c r="D149" s="12"/>
      <c r="E149" s="12"/>
      <c r="F149" s="13"/>
      <c r="G149" s="11"/>
      <c r="H149" s="45"/>
      <c r="I149" s="12"/>
      <c r="J149" s="12"/>
      <c r="K149" s="13"/>
    </row>
    <row r="150" spans="1:11" x14ac:dyDescent="0.45">
      <c r="A150" s="31"/>
      <c r="B150" s="6"/>
      <c r="C150" s="43"/>
      <c r="D150" s="7"/>
      <c r="E150" s="7"/>
      <c r="F150" s="8"/>
      <c r="G150" s="6"/>
      <c r="H150" s="43"/>
      <c r="I150" s="7"/>
      <c r="J150" s="7"/>
      <c r="K150" s="8"/>
    </row>
    <row r="151" spans="1:11" x14ac:dyDescent="0.45">
      <c r="A151" s="29"/>
    </row>
    <row r="152" spans="1:11" ht="18.600000000000001" thickBot="1" x14ac:dyDescent="0.5">
      <c r="A152" s="33"/>
      <c r="B152" s="11"/>
      <c r="C152" s="45"/>
      <c r="D152" s="12"/>
      <c r="E152" s="12"/>
      <c r="F152" s="13"/>
      <c r="G152" s="11"/>
      <c r="H152" s="45"/>
      <c r="I152" s="12"/>
      <c r="J152" s="12"/>
      <c r="K152" s="13"/>
    </row>
    <row r="153" spans="1:11" x14ac:dyDescent="0.45">
      <c r="A153" s="31"/>
      <c r="B153" s="6"/>
      <c r="C153" s="43"/>
      <c r="D153" s="7"/>
      <c r="E153" s="7"/>
      <c r="F153" s="8"/>
      <c r="G153" s="6"/>
      <c r="H153" s="43"/>
      <c r="I153" s="7"/>
      <c r="J153" s="7"/>
      <c r="K153" s="8"/>
    </row>
    <row r="154" spans="1:11" x14ac:dyDescent="0.45">
      <c r="A154" s="29"/>
    </row>
    <row r="155" spans="1:11" ht="18.600000000000001" thickBot="1" x14ac:dyDescent="0.5">
      <c r="A155" s="33"/>
      <c r="B155" s="11"/>
      <c r="C155" s="45"/>
      <c r="D155" s="12"/>
      <c r="E155" s="12"/>
      <c r="F155" s="13"/>
      <c r="G155" s="11"/>
      <c r="H155" s="45"/>
      <c r="I155" s="12"/>
      <c r="J155" s="12"/>
      <c r="K155" s="13"/>
    </row>
    <row r="156" spans="1:11" x14ac:dyDescent="0.45">
      <c r="A156" s="31"/>
      <c r="B156" s="6"/>
      <c r="C156" s="43"/>
      <c r="D156" s="7"/>
      <c r="E156" s="7"/>
      <c r="F156" s="8"/>
      <c r="G156" s="6"/>
      <c r="H156" s="43"/>
      <c r="I156" s="7"/>
      <c r="J156" s="7"/>
      <c r="K156" s="8"/>
    </row>
    <row r="157" spans="1:11" x14ac:dyDescent="0.45">
      <c r="A157" s="29"/>
    </row>
    <row r="158" spans="1:11" ht="18.600000000000001" thickBot="1" x14ac:dyDescent="0.5">
      <c r="A158" s="33"/>
      <c r="B158" s="11"/>
      <c r="C158" s="45"/>
      <c r="D158" s="12"/>
      <c r="E158" s="12"/>
      <c r="F158" s="13"/>
      <c r="G158" s="11"/>
      <c r="H158" s="45"/>
      <c r="I158" s="12"/>
      <c r="J158" s="12"/>
      <c r="K158" s="13"/>
    </row>
    <row r="159" spans="1:11" x14ac:dyDescent="0.45">
      <c r="A159" s="31"/>
      <c r="B159" s="6"/>
      <c r="C159" s="43"/>
      <c r="D159" s="7"/>
      <c r="E159" s="7"/>
      <c r="F159" s="8"/>
      <c r="G159" s="6"/>
      <c r="H159" s="43"/>
      <c r="I159" s="7"/>
      <c r="J159" s="7"/>
      <c r="K159" s="8"/>
    </row>
    <row r="160" spans="1:11" x14ac:dyDescent="0.45">
      <c r="A160" s="29"/>
    </row>
    <row r="161" spans="1:11" ht="18.600000000000001" thickBot="1" x14ac:dyDescent="0.5">
      <c r="A161" s="33"/>
      <c r="B161" s="11"/>
      <c r="C161" s="45"/>
      <c r="D161" s="12"/>
      <c r="E161" s="12"/>
      <c r="F161" s="13"/>
      <c r="G161" s="11"/>
      <c r="H161" s="45"/>
      <c r="I161" s="12"/>
      <c r="J161" s="12"/>
      <c r="K161" s="13"/>
    </row>
    <row r="162" spans="1:11" x14ac:dyDescent="0.45">
      <c r="A162" s="31"/>
      <c r="B162" s="6"/>
      <c r="C162" s="43"/>
      <c r="D162" s="7"/>
      <c r="E162" s="7"/>
      <c r="F162" s="8"/>
      <c r="G162" s="6"/>
      <c r="H162" s="43"/>
      <c r="I162" s="7"/>
      <c r="J162" s="7"/>
      <c r="K162" s="8"/>
    </row>
    <row r="163" spans="1:11" x14ac:dyDescent="0.45">
      <c r="A163" s="29"/>
    </row>
    <row r="164" spans="1:11" ht="18.600000000000001" thickBot="1" x14ac:dyDescent="0.5">
      <c r="A164" s="33"/>
      <c r="B164" s="11"/>
      <c r="C164" s="45"/>
      <c r="D164" s="12"/>
      <c r="E164" s="12"/>
      <c r="F164" s="13"/>
      <c r="G164" s="11"/>
      <c r="H164" s="45"/>
      <c r="I164" s="12"/>
      <c r="J164" s="12"/>
      <c r="K164" s="13"/>
    </row>
    <row r="165" spans="1:11" x14ac:dyDescent="0.45">
      <c r="A165" s="31"/>
      <c r="B165" s="6"/>
      <c r="C165" s="43"/>
      <c r="D165" s="7"/>
      <c r="E165" s="7"/>
      <c r="F165" s="8"/>
      <c r="G165" s="6"/>
      <c r="H165" s="43"/>
      <c r="I165" s="7"/>
      <c r="J165" s="7"/>
      <c r="K165" s="8"/>
    </row>
    <row r="166" spans="1:11" x14ac:dyDescent="0.45">
      <c r="A166" s="29"/>
    </row>
    <row r="167" spans="1:11" ht="18.600000000000001" thickBot="1" x14ac:dyDescent="0.5">
      <c r="A167" s="33"/>
      <c r="B167" s="11"/>
      <c r="C167" s="45"/>
      <c r="D167" s="12"/>
      <c r="E167" s="12"/>
      <c r="F167" s="13"/>
      <c r="G167" s="11"/>
      <c r="H167" s="45"/>
      <c r="I167" s="12"/>
      <c r="J167" s="12"/>
      <c r="K167" s="13"/>
    </row>
    <row r="168" spans="1:11" x14ac:dyDescent="0.45">
      <c r="A168" s="31"/>
      <c r="B168" s="6"/>
      <c r="C168" s="43"/>
      <c r="D168" s="7"/>
      <c r="E168" s="7"/>
      <c r="F168" s="8"/>
      <c r="G168" s="6"/>
      <c r="H168" s="43"/>
      <c r="I168" s="7"/>
      <c r="J168" s="7"/>
      <c r="K168" s="8"/>
    </row>
    <row r="169" spans="1:11" x14ac:dyDescent="0.45">
      <c r="A169" s="29"/>
    </row>
    <row r="170" spans="1:11" ht="18.600000000000001" thickBot="1" x14ac:dyDescent="0.5">
      <c r="A170" s="33"/>
      <c r="B170" s="11"/>
      <c r="C170" s="45"/>
      <c r="D170" s="12"/>
      <c r="E170" s="12"/>
      <c r="F170" s="13"/>
      <c r="G170" s="11"/>
      <c r="H170" s="45"/>
      <c r="I170" s="12"/>
      <c r="J170" s="12"/>
      <c r="K170" s="13"/>
    </row>
    <row r="171" spans="1:11" x14ac:dyDescent="0.45">
      <c r="A171" s="31"/>
      <c r="B171" s="6"/>
      <c r="C171" s="43"/>
      <c r="D171" s="7"/>
      <c r="E171" s="7"/>
      <c r="F171" s="8"/>
      <c r="G171" s="6"/>
      <c r="H171" s="43"/>
      <c r="I171" s="7"/>
      <c r="J171" s="7"/>
      <c r="K171" s="8"/>
    </row>
    <row r="172" spans="1:11" x14ac:dyDescent="0.45">
      <c r="A172" s="29"/>
    </row>
    <row r="173" spans="1:11" ht="18.600000000000001" thickBot="1" x14ac:dyDescent="0.5">
      <c r="A173" s="33"/>
      <c r="B173" s="11"/>
      <c r="C173" s="45"/>
      <c r="D173" s="12"/>
      <c r="E173" s="12"/>
      <c r="F173" s="13"/>
      <c r="G173" s="11"/>
      <c r="H173" s="45"/>
      <c r="I173" s="12"/>
      <c r="J173" s="12"/>
      <c r="K173" s="13"/>
    </row>
    <row r="174" spans="1:11" x14ac:dyDescent="0.45">
      <c r="A174" s="31"/>
      <c r="B174" s="6"/>
      <c r="C174" s="43"/>
      <c r="D174" s="7"/>
      <c r="E174" s="7"/>
      <c r="F174" s="8"/>
      <c r="G174" s="6"/>
      <c r="H174" s="43"/>
      <c r="I174" s="7"/>
      <c r="J174" s="7"/>
      <c r="K174" s="8"/>
    </row>
    <row r="175" spans="1:11" x14ac:dyDescent="0.45">
      <c r="A175" s="29"/>
    </row>
    <row r="176" spans="1:11" ht="18.600000000000001" thickBot="1" x14ac:dyDescent="0.5">
      <c r="A176" s="33"/>
      <c r="B176" s="11"/>
      <c r="C176" s="45"/>
      <c r="D176" s="12"/>
      <c r="E176" s="12"/>
      <c r="F176" s="13"/>
      <c r="G176" s="11"/>
      <c r="H176" s="45"/>
      <c r="I176" s="12"/>
      <c r="J176" s="12"/>
      <c r="K176" s="13"/>
    </row>
    <row r="177" spans="1:11" x14ac:dyDescent="0.45">
      <c r="A177" s="31"/>
      <c r="B177" s="6"/>
      <c r="C177" s="43"/>
      <c r="D177" s="7"/>
      <c r="E177" s="7"/>
      <c r="F177" s="8"/>
      <c r="G177" s="6"/>
      <c r="H177" s="43"/>
      <c r="I177" s="7"/>
      <c r="J177" s="7"/>
      <c r="K177" s="8"/>
    </row>
    <row r="178" spans="1:11" x14ac:dyDescent="0.45">
      <c r="A178" s="29"/>
    </row>
    <row r="179" spans="1:11" ht="18.600000000000001" thickBot="1" x14ac:dyDescent="0.5">
      <c r="A179" s="33"/>
      <c r="B179" s="11"/>
      <c r="C179" s="45"/>
      <c r="D179" s="12"/>
      <c r="E179" s="12"/>
      <c r="F179" s="13"/>
      <c r="G179" s="11"/>
      <c r="H179" s="45"/>
      <c r="I179" s="12"/>
      <c r="J179" s="12"/>
      <c r="K179" s="13"/>
    </row>
    <row r="180" spans="1:11" x14ac:dyDescent="0.45">
      <c r="A180" s="31"/>
      <c r="B180" s="6"/>
      <c r="C180" s="43"/>
      <c r="D180" s="7"/>
      <c r="E180" s="7"/>
      <c r="F180" s="8"/>
      <c r="G180" s="6"/>
      <c r="H180" s="43"/>
      <c r="I180" s="7"/>
      <c r="J180" s="7"/>
      <c r="K180" s="8"/>
    </row>
    <row r="181" spans="1:11" x14ac:dyDescent="0.45">
      <c r="A181" s="29"/>
    </row>
    <row r="182" spans="1:11" ht="18.600000000000001" thickBot="1" x14ac:dyDescent="0.5">
      <c r="A182" s="33"/>
      <c r="B182" s="11"/>
      <c r="C182" s="45"/>
      <c r="D182" s="12"/>
      <c r="E182" s="12"/>
      <c r="F182" s="13"/>
      <c r="G182" s="11"/>
      <c r="H182" s="45"/>
      <c r="I182" s="12"/>
      <c r="J182" s="12"/>
      <c r="K182" s="13"/>
    </row>
    <row r="183" spans="1:11" x14ac:dyDescent="0.45">
      <c r="A183" s="31"/>
      <c r="B183" s="6"/>
      <c r="C183" s="43"/>
      <c r="D183" s="7"/>
      <c r="E183" s="7"/>
      <c r="F183" s="8"/>
      <c r="G183" s="6"/>
      <c r="H183" s="43"/>
      <c r="I183" s="7"/>
      <c r="J183" s="7"/>
      <c r="K183" s="8"/>
    </row>
    <row r="184" spans="1:11" x14ac:dyDescent="0.45">
      <c r="A184" s="29"/>
    </row>
    <row r="185" spans="1:11" ht="18.600000000000001" thickBot="1" x14ac:dyDescent="0.5">
      <c r="A185" s="33"/>
      <c r="B185" s="11"/>
      <c r="C185" s="45"/>
      <c r="D185" s="12"/>
      <c r="E185" s="12"/>
      <c r="F185" s="13"/>
      <c r="G185" s="11"/>
      <c r="H185" s="45"/>
      <c r="I185" s="12"/>
      <c r="J185" s="12"/>
      <c r="K185" s="13"/>
    </row>
    <row r="186" spans="1:11" x14ac:dyDescent="0.45">
      <c r="A186" s="31"/>
      <c r="B186" s="6"/>
      <c r="C186" s="43"/>
      <c r="D186" s="7"/>
      <c r="E186" s="7"/>
      <c r="F186" s="8"/>
      <c r="G186" s="6"/>
      <c r="H186" s="43"/>
      <c r="I186" s="7"/>
      <c r="J186" s="7"/>
      <c r="K186" s="8"/>
    </row>
    <row r="187" spans="1:11" x14ac:dyDescent="0.45">
      <c r="A187" s="29"/>
    </row>
    <row r="188" spans="1:11" ht="18.600000000000001" thickBot="1" x14ac:dyDescent="0.5">
      <c r="A188" s="33"/>
      <c r="B188" s="11"/>
      <c r="C188" s="45"/>
      <c r="D188" s="12"/>
      <c r="E188" s="12"/>
      <c r="F188" s="13"/>
      <c r="G188" s="11"/>
      <c r="H188" s="45"/>
      <c r="I188" s="12"/>
      <c r="J188" s="12"/>
      <c r="K188" s="13"/>
    </row>
    <row r="189" spans="1:11" x14ac:dyDescent="0.45">
      <c r="A189" s="31"/>
      <c r="B189" s="6"/>
      <c r="C189" s="43"/>
      <c r="D189" s="7"/>
      <c r="E189" s="7"/>
      <c r="F189" s="8"/>
      <c r="G189" s="6"/>
      <c r="H189" s="43"/>
      <c r="I189" s="7"/>
      <c r="J189" s="7"/>
      <c r="K189" s="8"/>
    </row>
    <row r="190" spans="1:11" x14ac:dyDescent="0.45">
      <c r="A190" s="29"/>
    </row>
    <row r="191" spans="1:11" ht="18.600000000000001" thickBot="1" x14ac:dyDescent="0.5">
      <c r="A191" s="33"/>
      <c r="B191" s="11"/>
      <c r="C191" s="45"/>
      <c r="D191" s="12"/>
      <c r="E191" s="12"/>
      <c r="F191" s="13"/>
      <c r="G191" s="11"/>
      <c r="H191" s="45"/>
      <c r="I191" s="12"/>
      <c r="J191" s="12"/>
      <c r="K191" s="13"/>
    </row>
    <row r="192" spans="1:11" x14ac:dyDescent="0.45">
      <c r="A192" s="31"/>
      <c r="B192" s="6"/>
      <c r="C192" s="43"/>
      <c r="D192" s="7"/>
      <c r="E192" s="7"/>
      <c r="F192" s="8"/>
      <c r="G192" s="6"/>
      <c r="H192" s="43"/>
      <c r="I192" s="7"/>
      <c r="J192" s="7"/>
      <c r="K192" s="8"/>
    </row>
    <row r="193" spans="1:11" x14ac:dyDescent="0.45">
      <c r="A193" s="29"/>
    </row>
    <row r="194" spans="1:11" ht="18.600000000000001" thickBot="1" x14ac:dyDescent="0.5">
      <c r="A194" s="33"/>
      <c r="B194" s="11"/>
      <c r="C194" s="45"/>
      <c r="D194" s="12"/>
      <c r="E194" s="12"/>
      <c r="F194" s="13"/>
      <c r="G194" s="11"/>
      <c r="H194" s="45"/>
      <c r="I194" s="12"/>
      <c r="J194" s="12"/>
      <c r="K194" s="13"/>
    </row>
    <row r="195" spans="1:11" x14ac:dyDescent="0.45">
      <c r="A195" s="31"/>
      <c r="B195" s="6"/>
      <c r="C195" s="43"/>
      <c r="D195" s="7"/>
      <c r="E195" s="7"/>
      <c r="F195" s="8"/>
      <c r="G195" s="6"/>
      <c r="H195" s="43"/>
      <c r="I195" s="7"/>
      <c r="J195" s="7"/>
      <c r="K195" s="8"/>
    </row>
    <row r="196" spans="1:11" x14ac:dyDescent="0.45">
      <c r="A196" s="29"/>
    </row>
    <row r="197" spans="1:11" ht="18.600000000000001" thickBot="1" x14ac:dyDescent="0.5">
      <c r="A197" s="33"/>
      <c r="B197" s="11"/>
      <c r="C197" s="45"/>
      <c r="D197" s="12"/>
      <c r="E197" s="12"/>
      <c r="F197" s="13"/>
      <c r="G197" s="11"/>
      <c r="H197" s="45"/>
      <c r="I197" s="12"/>
      <c r="J197" s="12"/>
      <c r="K197" s="13"/>
    </row>
    <row r="198" spans="1:11" x14ac:dyDescent="0.45">
      <c r="A198" s="31"/>
      <c r="B198" s="6"/>
      <c r="C198" s="43"/>
      <c r="D198" s="7"/>
      <c r="E198" s="7"/>
      <c r="F198" s="8"/>
      <c r="G198" s="6"/>
      <c r="H198" s="43"/>
      <c r="I198" s="7"/>
      <c r="J198" s="7"/>
      <c r="K198" s="8"/>
    </row>
    <row r="199" spans="1:11" x14ac:dyDescent="0.45">
      <c r="A199" s="29"/>
    </row>
    <row r="200" spans="1:11" ht="18.600000000000001" thickBot="1" x14ac:dyDescent="0.5">
      <c r="A200" s="33"/>
      <c r="B200" s="11"/>
      <c r="C200" s="45"/>
      <c r="D200" s="12"/>
      <c r="E200" s="12"/>
      <c r="F200" s="13"/>
      <c r="G200" s="11"/>
      <c r="H200" s="45"/>
      <c r="I200" s="12"/>
      <c r="J200" s="12"/>
      <c r="K200" s="13"/>
    </row>
    <row r="201" spans="1:11" x14ac:dyDescent="0.45">
      <c r="A201" s="31"/>
      <c r="B201" s="6"/>
      <c r="C201" s="43"/>
      <c r="D201" s="7"/>
      <c r="E201" s="7"/>
      <c r="F201" s="8"/>
      <c r="G201" s="6"/>
      <c r="H201" s="43"/>
      <c r="I201" s="7"/>
      <c r="J201" s="7"/>
      <c r="K201" s="8"/>
    </row>
    <row r="202" spans="1:11" x14ac:dyDescent="0.45">
      <c r="A202" s="29"/>
    </row>
    <row r="203" spans="1:11" ht="18.600000000000001" thickBot="1" x14ac:dyDescent="0.5">
      <c r="A203" s="33"/>
      <c r="B203" s="11"/>
      <c r="C203" s="45"/>
      <c r="D203" s="12"/>
      <c r="E203" s="12"/>
      <c r="F203" s="13"/>
      <c r="G203" s="11"/>
      <c r="H203" s="45"/>
      <c r="I203" s="12"/>
      <c r="J203" s="12"/>
      <c r="K203" s="13"/>
    </row>
    <row r="204" spans="1:11" x14ac:dyDescent="0.45">
      <c r="A204" s="31"/>
      <c r="B204" s="6"/>
      <c r="C204" s="43"/>
      <c r="D204" s="7"/>
      <c r="E204" s="7"/>
      <c r="F204" s="8"/>
      <c r="G204" s="6"/>
      <c r="H204" s="43"/>
      <c r="I204" s="7"/>
      <c r="J204" s="7"/>
      <c r="K204" s="8"/>
    </row>
    <row r="205" spans="1:11" x14ac:dyDescent="0.45">
      <c r="A205" s="29"/>
    </row>
    <row r="206" spans="1:11" ht="18.600000000000001" thickBot="1" x14ac:dyDescent="0.5">
      <c r="A206" s="33"/>
      <c r="B206" s="11"/>
      <c r="C206" s="45"/>
      <c r="D206" s="12"/>
      <c r="E206" s="12"/>
      <c r="F206" s="13"/>
      <c r="G206" s="11"/>
      <c r="H206" s="45"/>
      <c r="I206" s="12"/>
      <c r="J206" s="12"/>
      <c r="K206" s="13"/>
    </row>
    <row r="207" spans="1:11" x14ac:dyDescent="0.45">
      <c r="A207" s="31"/>
      <c r="B207" s="6"/>
      <c r="C207" s="43"/>
      <c r="D207" s="7"/>
      <c r="E207" s="7"/>
      <c r="F207" s="8"/>
      <c r="G207" s="6"/>
      <c r="H207" s="43"/>
      <c r="I207" s="7"/>
      <c r="J207" s="7"/>
      <c r="K207" s="8"/>
    </row>
    <row r="208" spans="1:11" x14ac:dyDescent="0.45">
      <c r="A208" s="29"/>
    </row>
    <row r="209" spans="1:11" ht="18.600000000000001" thickBot="1" x14ac:dyDescent="0.5">
      <c r="A209" s="33"/>
      <c r="B209" s="11"/>
      <c r="C209" s="45"/>
      <c r="D209" s="12"/>
      <c r="E209" s="12"/>
      <c r="F209" s="13"/>
      <c r="G209" s="11"/>
      <c r="H209" s="45"/>
      <c r="I209" s="12"/>
      <c r="J209" s="12"/>
      <c r="K209" s="13"/>
    </row>
    <row r="210" spans="1:11" x14ac:dyDescent="0.45">
      <c r="A210" s="31"/>
      <c r="B210" s="6"/>
      <c r="C210" s="43"/>
      <c r="D210" s="7"/>
      <c r="E210" s="7"/>
      <c r="F210" s="8"/>
      <c r="G210" s="6"/>
      <c r="H210" s="43"/>
      <c r="I210" s="7"/>
      <c r="J210" s="7"/>
      <c r="K210" s="8"/>
    </row>
    <row r="211" spans="1:11" x14ac:dyDescent="0.45">
      <c r="A211" s="29"/>
    </row>
    <row r="212" spans="1:11" ht="18.600000000000001" thickBot="1" x14ac:dyDescent="0.5">
      <c r="A212" s="33"/>
      <c r="B212" s="11"/>
      <c r="C212" s="45"/>
      <c r="D212" s="12"/>
      <c r="E212" s="12"/>
      <c r="F212" s="13"/>
      <c r="G212" s="11"/>
      <c r="H212" s="45"/>
      <c r="I212" s="12"/>
      <c r="J212" s="12"/>
      <c r="K212" s="13"/>
    </row>
    <row r="213" spans="1:11" x14ac:dyDescent="0.45">
      <c r="A213" s="31"/>
      <c r="B213" s="6"/>
      <c r="C213" s="43"/>
      <c r="D213" s="7"/>
      <c r="E213" s="7"/>
      <c r="F213" s="8"/>
      <c r="G213" s="6"/>
      <c r="H213" s="43"/>
      <c r="I213" s="7"/>
      <c r="J213" s="7"/>
      <c r="K213" s="8"/>
    </row>
    <row r="214" spans="1:11" x14ac:dyDescent="0.45">
      <c r="A214" s="29"/>
    </row>
    <row r="215" spans="1:11" ht="18.600000000000001" thickBot="1" x14ac:dyDescent="0.5">
      <c r="A215" s="33"/>
      <c r="B215" s="11"/>
      <c r="C215" s="45"/>
      <c r="D215" s="12"/>
      <c r="E215" s="12"/>
      <c r="F215" s="13"/>
      <c r="G215" s="11"/>
      <c r="H215" s="45"/>
      <c r="I215" s="12"/>
      <c r="J215" s="12"/>
      <c r="K215" s="13"/>
    </row>
    <row r="216" spans="1:11" x14ac:dyDescent="0.45">
      <c r="A216" s="31"/>
      <c r="B216" s="6"/>
      <c r="C216" s="43"/>
      <c r="D216" s="7"/>
      <c r="E216" s="7"/>
      <c r="F216" s="8"/>
      <c r="G216" s="6"/>
      <c r="H216" s="43"/>
      <c r="I216" s="7"/>
      <c r="J216" s="7"/>
      <c r="K216" s="8"/>
    </row>
    <row r="217" spans="1:11" x14ac:dyDescent="0.45">
      <c r="A217" s="29"/>
    </row>
    <row r="218" spans="1:11" ht="18.600000000000001" thickBot="1" x14ac:dyDescent="0.5">
      <c r="A218" s="33"/>
      <c r="B218" s="11"/>
      <c r="C218" s="45"/>
      <c r="D218" s="12"/>
      <c r="E218" s="12"/>
      <c r="F218" s="13"/>
      <c r="G218" s="11"/>
      <c r="H218" s="45"/>
      <c r="I218" s="12"/>
      <c r="J218" s="12"/>
      <c r="K218" s="13"/>
    </row>
    <row r="219" spans="1:11" x14ac:dyDescent="0.45">
      <c r="A219" s="31"/>
      <c r="B219" s="6"/>
      <c r="C219" s="43"/>
      <c r="D219" s="7"/>
      <c r="E219" s="7"/>
      <c r="F219" s="8"/>
      <c r="G219" s="6"/>
      <c r="H219" s="43"/>
      <c r="I219" s="7"/>
      <c r="J219" s="7"/>
      <c r="K219" s="8"/>
    </row>
    <row r="220" spans="1:11" x14ac:dyDescent="0.45">
      <c r="A220" s="29"/>
    </row>
    <row r="221" spans="1:11" ht="18.600000000000001" thickBot="1" x14ac:dyDescent="0.5">
      <c r="A221" s="33"/>
      <c r="B221" s="11"/>
      <c r="C221" s="45"/>
      <c r="D221" s="12"/>
      <c r="E221" s="12"/>
      <c r="F221" s="13"/>
      <c r="G221" s="11"/>
      <c r="H221" s="45"/>
      <c r="I221" s="12"/>
      <c r="J221" s="12"/>
      <c r="K221" s="13"/>
    </row>
    <row r="222" spans="1:11" x14ac:dyDescent="0.45">
      <c r="A222" s="31"/>
      <c r="B222" s="6"/>
      <c r="C222" s="43"/>
      <c r="D222" s="7"/>
      <c r="E222" s="7"/>
      <c r="F222" s="8"/>
      <c r="G222" s="6"/>
      <c r="H222" s="43"/>
      <c r="I222" s="7"/>
      <c r="J222" s="7"/>
      <c r="K222" s="8"/>
    </row>
    <row r="223" spans="1:11" x14ac:dyDescent="0.45">
      <c r="A223" s="29"/>
    </row>
    <row r="224" spans="1:11" ht="18.600000000000001" thickBot="1" x14ac:dyDescent="0.5">
      <c r="A224" s="33"/>
      <c r="B224" s="11"/>
      <c r="C224" s="45"/>
      <c r="D224" s="12"/>
      <c r="E224" s="12"/>
      <c r="F224" s="13"/>
      <c r="G224" s="11"/>
      <c r="H224" s="45"/>
      <c r="I224" s="12"/>
      <c r="J224" s="12"/>
      <c r="K224" s="13"/>
    </row>
    <row r="225" spans="1:11" x14ac:dyDescent="0.45">
      <c r="A225" s="31"/>
      <c r="B225" s="6"/>
      <c r="C225" s="43"/>
      <c r="D225" s="7"/>
      <c r="E225" s="7"/>
      <c r="F225" s="8"/>
      <c r="G225" s="6"/>
      <c r="H225" s="43"/>
      <c r="I225" s="7"/>
      <c r="J225" s="7"/>
      <c r="K225" s="8"/>
    </row>
    <row r="226" spans="1:11" x14ac:dyDescent="0.45">
      <c r="A226" s="29"/>
    </row>
    <row r="227" spans="1:11" ht="18.600000000000001" thickBot="1" x14ac:dyDescent="0.5">
      <c r="A227" s="33"/>
      <c r="B227" s="11"/>
      <c r="C227" s="45"/>
      <c r="D227" s="12"/>
      <c r="E227" s="12"/>
      <c r="F227" s="13"/>
      <c r="G227" s="11"/>
      <c r="H227" s="45"/>
      <c r="I227" s="12"/>
      <c r="J227" s="12"/>
      <c r="K227" s="13"/>
    </row>
    <row r="228" spans="1:11" x14ac:dyDescent="0.45">
      <c r="A228" s="31"/>
      <c r="B228" s="6"/>
      <c r="C228" s="43"/>
      <c r="D228" s="7"/>
      <c r="E228" s="7"/>
      <c r="F228" s="8"/>
      <c r="G228" s="6"/>
      <c r="H228" s="43"/>
      <c r="I228" s="7"/>
      <c r="J228" s="7"/>
      <c r="K228" s="8"/>
    </row>
    <row r="229" spans="1:11" x14ac:dyDescent="0.45">
      <c r="A229" s="29"/>
    </row>
    <row r="230" spans="1:11" ht="18.600000000000001" thickBot="1" x14ac:dyDescent="0.5">
      <c r="A230" s="33"/>
      <c r="B230" s="11"/>
      <c r="C230" s="45"/>
      <c r="D230" s="12"/>
      <c r="E230" s="12"/>
      <c r="F230" s="13"/>
      <c r="G230" s="11"/>
      <c r="H230" s="45"/>
      <c r="I230" s="12"/>
      <c r="J230" s="12"/>
      <c r="K230" s="13"/>
    </row>
    <row r="231" spans="1:11" x14ac:dyDescent="0.45">
      <c r="A231" s="31"/>
      <c r="B231" s="6"/>
      <c r="C231" s="43"/>
      <c r="D231" s="7"/>
      <c r="E231" s="7"/>
      <c r="F231" s="8"/>
      <c r="G231" s="6"/>
      <c r="H231" s="43"/>
      <c r="I231" s="7"/>
      <c r="J231" s="7"/>
      <c r="K231" s="8"/>
    </row>
    <row r="232" spans="1:11" x14ac:dyDescent="0.45">
      <c r="A232" s="29"/>
    </row>
    <row r="233" spans="1:11" ht="18.600000000000001" thickBot="1" x14ac:dyDescent="0.5">
      <c r="A233" s="33"/>
      <c r="B233" s="11"/>
      <c r="C233" s="45"/>
      <c r="D233" s="12"/>
      <c r="E233" s="12"/>
      <c r="F233" s="13"/>
      <c r="G233" s="11"/>
      <c r="H233" s="45"/>
      <c r="I233" s="12"/>
      <c r="J233" s="12"/>
      <c r="K233" s="13"/>
    </row>
    <row r="234" spans="1:11" x14ac:dyDescent="0.45">
      <c r="A234" s="31"/>
      <c r="B234" s="6"/>
      <c r="C234" s="43"/>
      <c r="D234" s="7"/>
      <c r="E234" s="7"/>
      <c r="F234" s="8"/>
      <c r="G234" s="6"/>
      <c r="H234" s="43"/>
      <c r="I234" s="7"/>
      <c r="J234" s="7"/>
      <c r="K234" s="8"/>
    </row>
    <row r="235" spans="1:11" x14ac:dyDescent="0.45">
      <c r="A235" s="29"/>
    </row>
    <row r="236" spans="1:11" ht="18.600000000000001" thickBot="1" x14ac:dyDescent="0.5">
      <c r="A236" s="33"/>
      <c r="B236" s="11"/>
      <c r="C236" s="45"/>
      <c r="D236" s="12"/>
      <c r="E236" s="12"/>
      <c r="F236" s="13"/>
      <c r="G236" s="11"/>
      <c r="H236" s="45"/>
      <c r="I236" s="12"/>
      <c r="J236" s="12"/>
      <c r="K236" s="13"/>
    </row>
    <row r="237" spans="1:11" x14ac:dyDescent="0.45">
      <c r="A237" s="31"/>
      <c r="B237" s="6"/>
      <c r="C237" s="43"/>
      <c r="D237" s="7"/>
      <c r="E237" s="7"/>
      <c r="F237" s="8"/>
      <c r="G237" s="6"/>
      <c r="H237" s="43"/>
      <c r="I237" s="7"/>
      <c r="J237" s="7"/>
      <c r="K237" s="8"/>
    </row>
    <row r="238" spans="1:11" x14ac:dyDescent="0.45">
      <c r="A238" s="29"/>
    </row>
    <row r="239" spans="1:11" x14ac:dyDescent="0.45">
      <c r="A239" s="30"/>
      <c r="B239" s="18"/>
      <c r="C239" s="22"/>
      <c r="D239" s="17"/>
      <c r="E239" s="17"/>
      <c r="F239" s="19"/>
      <c r="G239" s="18"/>
      <c r="H239" s="22"/>
      <c r="I239" s="17"/>
      <c r="J239" s="17"/>
      <c r="K239" s="19"/>
    </row>
    <row r="240" spans="1:11" ht="18.600000000000001" thickBot="1" x14ac:dyDescent="0.5">
      <c r="A240" s="33"/>
      <c r="B240" s="11"/>
      <c r="C240" s="45"/>
      <c r="D240" s="12"/>
      <c r="E240" s="12"/>
      <c r="F240" s="13"/>
      <c r="G240" s="11"/>
      <c r="H240" s="45"/>
      <c r="I240" s="12"/>
      <c r="J240" s="12"/>
      <c r="K240" s="13"/>
    </row>
    <row r="241" spans="1:11" x14ac:dyDescent="0.45">
      <c r="A241" s="31"/>
      <c r="B241" s="6"/>
      <c r="C241" s="43"/>
      <c r="D241" s="7"/>
      <c r="E241" s="7"/>
      <c r="F241" s="8"/>
      <c r="G241" s="6"/>
      <c r="H241" s="43"/>
      <c r="I241" s="7"/>
      <c r="J241" s="7"/>
      <c r="K241" s="8"/>
    </row>
    <row r="242" spans="1:11" x14ac:dyDescent="0.45">
      <c r="A242" s="29"/>
    </row>
    <row r="243" spans="1:11" ht="18.600000000000001" thickBot="1" x14ac:dyDescent="0.5">
      <c r="A243" s="33"/>
      <c r="B243" s="11"/>
      <c r="C243" s="45"/>
      <c r="D243" s="12"/>
      <c r="E243" s="12"/>
      <c r="F243" s="13"/>
      <c r="G243" s="11"/>
      <c r="H243" s="45"/>
      <c r="I243" s="12"/>
      <c r="J243" s="12"/>
      <c r="K243" s="13"/>
    </row>
    <row r="244" spans="1:11" x14ac:dyDescent="0.45">
      <c r="A244" s="31"/>
      <c r="B244" s="6"/>
      <c r="C244" s="43"/>
      <c r="D244" s="7"/>
      <c r="E244" s="7"/>
      <c r="F244" s="8"/>
      <c r="G244" s="6"/>
      <c r="H244" s="43"/>
      <c r="I244" s="7"/>
      <c r="J244" s="7"/>
      <c r="K244" s="8"/>
    </row>
    <row r="245" spans="1:11" x14ac:dyDescent="0.45">
      <c r="A245" s="29"/>
    </row>
    <row r="246" spans="1:11" ht="18.600000000000001" thickBot="1" x14ac:dyDescent="0.5">
      <c r="A246" s="33"/>
      <c r="B246" s="11"/>
      <c r="C246" s="45"/>
      <c r="D246" s="12"/>
      <c r="E246" s="12"/>
      <c r="F246" s="13"/>
      <c r="G246" s="11"/>
      <c r="H246" s="45"/>
      <c r="I246" s="12"/>
      <c r="J246" s="12"/>
      <c r="K246" s="13"/>
    </row>
    <row r="247" spans="1:11" x14ac:dyDescent="0.45">
      <c r="A247" s="31"/>
      <c r="B247" s="6"/>
      <c r="C247" s="43"/>
      <c r="D247" s="7"/>
      <c r="E247" s="7"/>
      <c r="F247" s="8"/>
      <c r="G247" s="6"/>
      <c r="H247" s="43"/>
      <c r="I247" s="7"/>
      <c r="J247" s="7"/>
      <c r="K247" s="8"/>
    </row>
    <row r="248" spans="1:11" x14ac:dyDescent="0.45">
      <c r="A248" s="29"/>
    </row>
    <row r="249" spans="1:11" ht="18.600000000000001" thickBot="1" x14ac:dyDescent="0.5">
      <c r="A249" s="33"/>
      <c r="B249" s="11"/>
      <c r="C249" s="45"/>
      <c r="D249" s="12"/>
      <c r="E249" s="12"/>
      <c r="F249" s="13"/>
      <c r="G249" s="11"/>
      <c r="H249" s="45"/>
      <c r="I249" s="12"/>
      <c r="J249" s="12"/>
      <c r="K249" s="13"/>
    </row>
    <row r="250" spans="1:11" x14ac:dyDescent="0.45">
      <c r="A250" s="31"/>
      <c r="B250" s="6"/>
      <c r="C250" s="43"/>
      <c r="D250" s="7"/>
      <c r="E250" s="7"/>
      <c r="F250" s="8"/>
      <c r="G250" s="6"/>
      <c r="H250" s="43"/>
      <c r="I250" s="7"/>
      <c r="J250" s="7"/>
      <c r="K250" s="8"/>
    </row>
    <row r="251" spans="1:11" x14ac:dyDescent="0.45">
      <c r="A251" s="29"/>
    </row>
    <row r="252" spans="1:11" ht="18.600000000000001" thickBot="1" x14ac:dyDescent="0.5">
      <c r="A252" s="33"/>
      <c r="B252" s="11"/>
      <c r="C252" s="45"/>
      <c r="D252" s="12"/>
      <c r="E252" s="12"/>
      <c r="F252" s="13"/>
      <c r="G252" s="11"/>
      <c r="H252" s="45"/>
      <c r="I252" s="12"/>
      <c r="J252" s="12"/>
      <c r="K252" s="13"/>
    </row>
    <row r="253" spans="1:11" x14ac:dyDescent="0.45">
      <c r="A253" s="31"/>
      <c r="B253" s="6"/>
      <c r="C253" s="43"/>
      <c r="D253" s="7"/>
      <c r="E253" s="7"/>
      <c r="F253" s="8"/>
      <c r="G253" s="6"/>
      <c r="H253" s="43"/>
      <c r="I253" s="7"/>
      <c r="J253" s="7"/>
      <c r="K253" s="8"/>
    </row>
    <row r="254" spans="1:11" x14ac:dyDescent="0.45">
      <c r="A254" s="29"/>
    </row>
    <row r="255" spans="1:11" ht="18.600000000000001" thickBot="1" x14ac:dyDescent="0.5">
      <c r="A255" s="33"/>
      <c r="B255" s="11"/>
      <c r="C255" s="45"/>
      <c r="D255" s="12"/>
      <c r="E255" s="12"/>
      <c r="F255" s="13"/>
      <c r="G255" s="11"/>
      <c r="H255" s="45"/>
      <c r="I255" s="12"/>
      <c r="J255" s="12"/>
      <c r="K255" s="13"/>
    </row>
    <row r="256" spans="1:11" x14ac:dyDescent="0.45">
      <c r="A256" s="31"/>
      <c r="B256" s="6"/>
      <c r="C256" s="43"/>
      <c r="D256" s="7"/>
      <c r="E256" s="7"/>
      <c r="F256" s="8"/>
      <c r="G256" s="6"/>
      <c r="H256" s="43"/>
      <c r="I256" s="7"/>
      <c r="J256" s="7"/>
      <c r="K256" s="8"/>
    </row>
    <row r="257" spans="1:11" x14ac:dyDescent="0.45">
      <c r="A257" s="29"/>
    </row>
    <row r="258" spans="1:11" ht="18.600000000000001" thickBot="1" x14ac:dyDescent="0.5">
      <c r="A258" s="33"/>
      <c r="B258" s="11"/>
      <c r="C258" s="45"/>
      <c r="D258" s="12"/>
      <c r="E258" s="12"/>
      <c r="F258" s="13"/>
      <c r="G258" s="11"/>
      <c r="H258" s="45"/>
      <c r="I258" s="12"/>
      <c r="J258" s="12"/>
      <c r="K258" s="13"/>
    </row>
    <row r="259" spans="1:11" x14ac:dyDescent="0.45">
      <c r="A259" s="31"/>
      <c r="B259" s="6"/>
      <c r="C259" s="43"/>
      <c r="D259" s="7"/>
      <c r="E259" s="7"/>
      <c r="F259" s="8"/>
      <c r="G259" s="6"/>
      <c r="H259" s="43"/>
      <c r="I259" s="7"/>
      <c r="J259" s="7"/>
      <c r="K259" s="8"/>
    </row>
    <row r="260" spans="1:11" x14ac:dyDescent="0.45">
      <c r="A260" s="29"/>
    </row>
    <row r="261" spans="1:11" ht="18.600000000000001" thickBot="1" x14ac:dyDescent="0.5">
      <c r="A261" s="33"/>
      <c r="B261" s="11"/>
      <c r="C261" s="45"/>
      <c r="D261" s="12"/>
      <c r="E261" s="12"/>
      <c r="F261" s="13"/>
      <c r="G261" s="11"/>
      <c r="H261" s="45"/>
      <c r="I261" s="12"/>
      <c r="J261" s="12"/>
      <c r="K261" s="13"/>
    </row>
    <row r="262" spans="1:11" x14ac:dyDescent="0.45">
      <c r="A262" s="31"/>
      <c r="B262" s="6"/>
      <c r="C262" s="43"/>
      <c r="D262" s="7"/>
      <c r="E262" s="7"/>
      <c r="F262" s="8"/>
      <c r="G262" s="6"/>
      <c r="H262" s="43"/>
      <c r="I262" s="7"/>
      <c r="J262" s="7"/>
      <c r="K262" s="8"/>
    </row>
    <row r="263" spans="1:11" x14ac:dyDescent="0.45">
      <c r="A263" s="29"/>
    </row>
    <row r="264" spans="1:11" ht="18.600000000000001" thickBot="1" x14ac:dyDescent="0.5">
      <c r="A264" s="33"/>
      <c r="B264" s="11"/>
      <c r="C264" s="45"/>
      <c r="D264" s="12"/>
      <c r="E264" s="12"/>
      <c r="F264" s="13"/>
      <c r="G264" s="11"/>
      <c r="H264" s="45"/>
      <c r="I264" s="12"/>
      <c r="J264" s="12"/>
      <c r="K264" s="13"/>
    </row>
    <row r="265" spans="1:11" x14ac:dyDescent="0.45">
      <c r="A265" s="31"/>
      <c r="B265" s="6"/>
      <c r="C265" s="43"/>
      <c r="D265" s="7"/>
      <c r="E265" s="7"/>
      <c r="F265" s="8"/>
      <c r="G265" s="6"/>
      <c r="H265" s="43"/>
      <c r="I265" s="7"/>
      <c r="J265" s="7"/>
      <c r="K265" s="8"/>
    </row>
    <row r="266" spans="1:11" x14ac:dyDescent="0.45">
      <c r="A266" s="29"/>
    </row>
    <row r="267" spans="1:11" ht="18.600000000000001" thickBot="1" x14ac:dyDescent="0.5">
      <c r="A267" s="33"/>
      <c r="B267" s="11"/>
      <c r="C267" s="45"/>
      <c r="D267" s="12"/>
      <c r="E267" s="12"/>
      <c r="F267" s="13"/>
      <c r="G267" s="11"/>
      <c r="H267" s="45"/>
      <c r="I267" s="12"/>
      <c r="J267" s="12"/>
      <c r="K267" s="13"/>
    </row>
    <row r="268" spans="1:11" x14ac:dyDescent="0.45">
      <c r="A268" s="31"/>
      <c r="B268" s="6"/>
      <c r="C268" s="43"/>
      <c r="D268" s="7"/>
      <c r="E268" s="7"/>
      <c r="F268" s="8"/>
      <c r="G268" s="6"/>
      <c r="H268" s="43"/>
      <c r="I268" s="7"/>
      <c r="J268" s="7"/>
      <c r="K268" s="8"/>
    </row>
    <row r="269" spans="1:11" x14ac:dyDescent="0.45">
      <c r="A269" s="29"/>
    </row>
    <row r="270" spans="1:11" ht="18.600000000000001" thickBot="1" x14ac:dyDescent="0.5">
      <c r="A270" s="33"/>
      <c r="B270" s="11"/>
      <c r="C270" s="45"/>
      <c r="D270" s="12"/>
      <c r="E270" s="12"/>
      <c r="F270" s="13"/>
      <c r="G270" s="11"/>
      <c r="H270" s="45"/>
      <c r="I270" s="12"/>
      <c r="J270" s="12"/>
      <c r="K270" s="13"/>
    </row>
    <row r="271" spans="1:11" x14ac:dyDescent="0.45">
      <c r="A271" s="31"/>
      <c r="B271" s="6"/>
      <c r="C271" s="43"/>
      <c r="D271" s="7"/>
      <c r="E271" s="7"/>
      <c r="F271" s="8"/>
      <c r="G271" s="6"/>
      <c r="H271" s="43"/>
      <c r="I271" s="7"/>
      <c r="J271" s="7"/>
      <c r="K271" s="8"/>
    </row>
    <row r="272" spans="1:11" x14ac:dyDescent="0.45">
      <c r="A272" s="29"/>
    </row>
    <row r="273" spans="1:11" ht="18.600000000000001" thickBot="1" x14ac:dyDescent="0.5">
      <c r="A273" s="33"/>
      <c r="B273" s="11"/>
      <c r="C273" s="45"/>
      <c r="D273" s="12"/>
      <c r="E273" s="12"/>
      <c r="F273" s="13"/>
      <c r="G273" s="11"/>
      <c r="H273" s="45"/>
      <c r="I273" s="12"/>
      <c r="J273" s="12"/>
      <c r="K273" s="13"/>
    </row>
    <row r="274" spans="1:11" x14ac:dyDescent="0.45">
      <c r="A274" s="31"/>
      <c r="B274" s="6"/>
      <c r="C274" s="43"/>
      <c r="D274" s="7"/>
      <c r="E274" s="7"/>
      <c r="F274" s="8"/>
      <c r="G274" s="6"/>
      <c r="H274" s="43"/>
      <c r="I274" s="7"/>
      <c r="J274" s="7"/>
      <c r="K274" s="8"/>
    </row>
    <row r="275" spans="1:11" x14ac:dyDescent="0.45">
      <c r="A275" s="29"/>
    </row>
    <row r="276" spans="1:11" ht="18.600000000000001" thickBot="1" x14ac:dyDescent="0.5">
      <c r="A276" s="33"/>
      <c r="B276" s="11"/>
      <c r="C276" s="45"/>
      <c r="D276" s="12"/>
      <c r="E276" s="12"/>
      <c r="F276" s="13"/>
      <c r="G276" s="11"/>
      <c r="H276" s="45"/>
      <c r="I276" s="12"/>
      <c r="J276" s="12"/>
      <c r="K276" s="13"/>
    </row>
    <row r="277" spans="1:11" x14ac:dyDescent="0.45">
      <c r="A277" s="31"/>
      <c r="B277" s="6"/>
      <c r="C277" s="43"/>
      <c r="D277" s="7"/>
      <c r="E277" s="7"/>
      <c r="F277" s="8"/>
      <c r="G277" s="6"/>
      <c r="H277" s="43"/>
      <c r="I277" s="7"/>
      <c r="J277" s="7"/>
      <c r="K277" s="8"/>
    </row>
    <row r="278" spans="1:11" x14ac:dyDescent="0.45">
      <c r="A278" s="29"/>
    </row>
    <row r="279" spans="1:11" ht="18.600000000000001" thickBot="1" x14ac:dyDescent="0.5">
      <c r="A279" s="33"/>
      <c r="B279" s="11"/>
      <c r="C279" s="45"/>
      <c r="D279" s="12"/>
      <c r="E279" s="12"/>
      <c r="F279" s="13"/>
      <c r="G279" s="11"/>
      <c r="H279" s="45"/>
      <c r="I279" s="12"/>
      <c r="J279" s="12"/>
      <c r="K279" s="13"/>
    </row>
    <row r="280" spans="1:11" x14ac:dyDescent="0.45">
      <c r="A280" s="31"/>
      <c r="B280" s="6"/>
      <c r="C280" s="43"/>
      <c r="D280" s="7"/>
      <c r="E280" s="7"/>
      <c r="F280" s="8"/>
      <c r="G280" s="6"/>
      <c r="H280" s="43"/>
      <c r="I280" s="7"/>
      <c r="J280" s="7"/>
      <c r="K280" s="8"/>
    </row>
    <row r="281" spans="1:11" x14ac:dyDescent="0.45">
      <c r="A281" s="29"/>
    </row>
    <row r="282" spans="1:11" ht="18.600000000000001" thickBot="1" x14ac:dyDescent="0.5">
      <c r="A282" s="33"/>
      <c r="B282" s="11"/>
      <c r="C282" s="45"/>
      <c r="D282" s="12"/>
      <c r="E282" s="12"/>
      <c r="F282" s="13"/>
      <c r="G282" s="11"/>
      <c r="H282" s="45"/>
      <c r="I282" s="12"/>
      <c r="J282" s="12"/>
      <c r="K282" s="13"/>
    </row>
  </sheetData>
  <mergeCells count="2">
    <mergeCell ref="U1:Z1"/>
    <mergeCell ref="AA1:AE1"/>
  </mergeCells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Set (5)</vt:lpstr>
      <vt:lpstr>Set (4)</vt:lpstr>
      <vt:lpstr>Set (3)</vt:lpstr>
      <vt:lpstr>Set (2)</vt:lpstr>
      <vt:lpstr>Set (1)</vt:lpstr>
      <vt:lpstr>score sheet (5)</vt:lpstr>
      <vt:lpstr>score sheet (4)</vt:lpstr>
      <vt:lpstr>score sheet (3)</vt:lpstr>
      <vt:lpstr>score sheet (2)</vt:lpstr>
      <vt:lpstr>score sheet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2024-01-05T10:20:13Z</dcterms:modified>
</cp:coreProperties>
</file>