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lle\Desktop\МЭИ\физика\лабы\"/>
    </mc:Choice>
  </mc:AlternateContent>
  <bookViews>
    <workbookView xWindow="0" yWindow="0" windowWidth="19200" windowHeight="71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C12" i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2" i="1"/>
  <c r="F2" i="1" s="1"/>
  <c r="G2" i="1" s="1"/>
</calcChain>
</file>

<file path=xl/sharedStrings.xml><?xml version="1.0" encoding="utf-8"?>
<sst xmlns="http://schemas.openxmlformats.org/spreadsheetml/2006/main" count="13" uniqueCount="13">
  <si>
    <t>№</t>
  </si>
  <si>
    <t>tgφ</t>
  </si>
  <si>
    <t>ф, радианы</t>
  </si>
  <si>
    <t>r, м</t>
  </si>
  <si>
    <t>N, витки</t>
  </si>
  <si>
    <t>мю_0</t>
  </si>
  <si>
    <t>I, мА</t>
  </si>
  <si>
    <t>φ_1, °</t>
  </si>
  <si>
    <t>φ_2, °</t>
  </si>
  <si>
    <t>φ, °</t>
  </si>
  <si>
    <t>B_0, Тл</t>
  </si>
  <si>
    <t>B_0, мкТл</t>
  </si>
  <si>
    <t>В_0_сред, мкТл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</si>
</sst>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6" sqref="F16"/>
    </sheetView>
  </sheetViews>
  <sheetFormatPr defaultRowHeight="14.5" x14ac:dyDescent="0.35"/>
  <cols>
    <col min="3" max="3" width="11.81640625" bestFit="1" customWidth="1"/>
    <col min="6" max="6" width="12.08984375" customWidth="1"/>
    <col min="8" max="8" width="14.36328125" customWidth="1"/>
  </cols>
  <sheetData>
    <row r="1" spans="1:9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</v>
      </c>
      <c r="G1" s="1" t="s">
        <v>1</v>
      </c>
      <c r="H1" s="1" t="s">
        <v>10</v>
      </c>
      <c r="I1" s="1" t="s">
        <v>11</v>
      </c>
    </row>
    <row r="2" spans="1:9" x14ac:dyDescent="0.35">
      <c r="A2" s="1">
        <v>1</v>
      </c>
      <c r="B2" s="1">
        <v>40</v>
      </c>
      <c r="C2" s="1">
        <v>24.5</v>
      </c>
      <c r="D2" s="1">
        <v>27</v>
      </c>
      <c r="E2" s="1">
        <f>AVERAGE(C2,D2)</f>
        <v>25.75</v>
      </c>
      <c r="F2" s="1">
        <f>RADIANS(E2)</f>
        <v>0.44942228238853987</v>
      </c>
      <c r="G2" s="1">
        <f>TAN(F2)</f>
        <v>0.4823427408175705</v>
      </c>
      <c r="H2" s="1">
        <f>$C$12*$B$12*B2*10^(-3)/(2*$A$12*G2)</f>
        <v>1.8444698994716548E-5</v>
      </c>
      <c r="I2" s="1">
        <f>H2*10^6</f>
        <v>18.444698994716546</v>
      </c>
    </row>
    <row r="3" spans="1:9" x14ac:dyDescent="0.35">
      <c r="A3" s="1">
        <v>2</v>
      </c>
      <c r="B3" s="1">
        <v>50</v>
      </c>
      <c r="C3" s="1">
        <v>31</v>
      </c>
      <c r="D3" s="1">
        <v>34</v>
      </c>
      <c r="E3" s="1">
        <f t="shared" ref="E3:E9" si="0">AVERAGE(C3,D3)</f>
        <v>32.5</v>
      </c>
      <c r="F3" s="1">
        <f t="shared" ref="F3:F9" si="1">RADIANS(E3)</f>
        <v>0.56723200689815712</v>
      </c>
      <c r="G3" s="1">
        <f t="shared" ref="G3:G9" si="2">TAN(F3)</f>
        <v>0.63707026080749318</v>
      </c>
      <c r="H3" s="1">
        <f t="shared" ref="H3:H9" si="3">$C$12*$B$12*B3*10^(-3)/(2*$A$12*G3)</f>
        <v>1.7456211688860753E-5</v>
      </c>
      <c r="I3" s="1">
        <f t="shared" ref="I3:I9" si="4">H3*10^6</f>
        <v>17.456211688860755</v>
      </c>
    </row>
    <row r="4" spans="1:9" x14ac:dyDescent="0.35">
      <c r="A4" s="1">
        <v>3</v>
      </c>
      <c r="B4" s="1">
        <v>70</v>
      </c>
      <c r="C4" s="1">
        <v>39.5</v>
      </c>
      <c r="D4" s="1">
        <v>45</v>
      </c>
      <c r="E4" s="1">
        <f t="shared" si="0"/>
        <v>42.25</v>
      </c>
      <c r="F4" s="1">
        <f t="shared" si="1"/>
        <v>0.73740160896760421</v>
      </c>
      <c r="G4" s="1">
        <f t="shared" si="2"/>
        <v>0.90833604645358934</v>
      </c>
      <c r="H4" s="1">
        <f t="shared" si="3"/>
        <v>1.7140315775701365E-5</v>
      </c>
      <c r="I4" s="1">
        <f t="shared" si="4"/>
        <v>17.140315775701364</v>
      </c>
    </row>
    <row r="5" spans="1:9" x14ac:dyDescent="0.35">
      <c r="A5" s="1">
        <v>4</v>
      </c>
      <c r="B5" s="1">
        <v>90</v>
      </c>
      <c r="C5" s="1">
        <v>46</v>
      </c>
      <c r="D5" s="1">
        <v>52</v>
      </c>
      <c r="E5" s="1">
        <f t="shared" si="0"/>
        <v>49</v>
      </c>
      <c r="F5" s="1">
        <f t="shared" si="1"/>
        <v>0.85521133347722145</v>
      </c>
      <c r="G5" s="1">
        <f t="shared" si="2"/>
        <v>1.1503684072210094</v>
      </c>
      <c r="H5" s="1">
        <f t="shared" si="3"/>
        <v>1.7400947274236319E-5</v>
      </c>
      <c r="I5" s="1">
        <f t="shared" si="4"/>
        <v>17.400947274236319</v>
      </c>
    </row>
    <row r="6" spans="1:9" x14ac:dyDescent="0.35">
      <c r="A6" s="1">
        <v>5</v>
      </c>
      <c r="B6" s="1">
        <v>100</v>
      </c>
      <c r="C6" s="1">
        <v>49</v>
      </c>
      <c r="D6" s="1">
        <v>55.5</v>
      </c>
      <c r="E6" s="1">
        <f t="shared" si="0"/>
        <v>52.25</v>
      </c>
      <c r="F6" s="1">
        <f t="shared" si="1"/>
        <v>0.91193453416703718</v>
      </c>
      <c r="G6" s="1">
        <f t="shared" si="2"/>
        <v>1.2915178965535756</v>
      </c>
      <c r="H6" s="1">
        <f t="shared" si="3"/>
        <v>1.7221338338414594E-5</v>
      </c>
      <c r="I6" s="1">
        <f t="shared" si="4"/>
        <v>17.221338338414593</v>
      </c>
    </row>
    <row r="7" spans="1:9" x14ac:dyDescent="0.35">
      <c r="A7" s="1">
        <v>6</v>
      </c>
      <c r="B7" s="1">
        <v>130</v>
      </c>
      <c r="C7" s="1">
        <v>55.5</v>
      </c>
      <c r="D7" s="1">
        <v>63</v>
      </c>
      <c r="E7" s="1">
        <f t="shared" si="0"/>
        <v>59.25</v>
      </c>
      <c r="F7" s="1">
        <f t="shared" si="1"/>
        <v>1.0341075818066403</v>
      </c>
      <c r="G7" s="1">
        <f t="shared" si="2"/>
        <v>1.6808488808157673</v>
      </c>
      <c r="H7" s="1">
        <f t="shared" si="3"/>
        <v>1.720212149746248E-5</v>
      </c>
      <c r="I7" s="1">
        <f t="shared" si="4"/>
        <v>17.202121497462482</v>
      </c>
    </row>
    <row r="8" spans="1:9" x14ac:dyDescent="0.35">
      <c r="A8" s="1">
        <v>7</v>
      </c>
      <c r="B8" s="1">
        <v>150</v>
      </c>
      <c r="C8" s="1">
        <v>59</v>
      </c>
      <c r="D8" s="1">
        <v>67</v>
      </c>
      <c r="E8" s="1">
        <f t="shared" si="0"/>
        <v>63</v>
      </c>
      <c r="F8" s="1">
        <f t="shared" si="1"/>
        <v>1.0995574287564276</v>
      </c>
      <c r="G8" s="1">
        <f t="shared" si="2"/>
        <v>1.9626105055051504</v>
      </c>
      <c r="H8" s="1">
        <f t="shared" si="3"/>
        <v>1.6999042808757879E-5</v>
      </c>
      <c r="I8" s="1">
        <f t="shared" si="4"/>
        <v>16.999042808757878</v>
      </c>
    </row>
    <row r="9" spans="1:9" x14ac:dyDescent="0.35">
      <c r="A9" s="1">
        <v>8</v>
      </c>
      <c r="B9" s="1">
        <v>195</v>
      </c>
      <c r="C9" s="1">
        <v>64</v>
      </c>
      <c r="D9" s="1">
        <v>72</v>
      </c>
      <c r="E9" s="1">
        <f t="shared" si="0"/>
        <v>68</v>
      </c>
      <c r="F9" s="1">
        <f t="shared" si="1"/>
        <v>1.1868238913561442</v>
      </c>
      <c r="G9" s="1">
        <f t="shared" si="2"/>
        <v>2.4750868534162964</v>
      </c>
      <c r="H9" s="1">
        <f t="shared" si="3"/>
        <v>1.7523122447253042E-5</v>
      </c>
      <c r="I9" s="1">
        <f t="shared" si="4"/>
        <v>17.523122447253041</v>
      </c>
    </row>
    <row r="10" spans="1:9" x14ac:dyDescent="0.35">
      <c r="H10" s="1" t="s">
        <v>12</v>
      </c>
      <c r="I10" s="1">
        <f>AVERAGE(I2:I9)</f>
        <v>17.423474853175371</v>
      </c>
    </row>
    <row r="11" spans="1:9" x14ac:dyDescent="0.35">
      <c r="A11" s="1" t="s">
        <v>3</v>
      </c>
      <c r="B11" s="1" t="s">
        <v>4</v>
      </c>
      <c r="C11" s="1" t="s">
        <v>5</v>
      </c>
    </row>
    <row r="12" spans="1:9" x14ac:dyDescent="0.35">
      <c r="A12" s="1">
        <v>0.24</v>
      </c>
      <c r="B12" s="1">
        <v>85</v>
      </c>
      <c r="C12" s="1">
        <f>4*3.14*10^(-7)</f>
        <v>1.2559999999999999E-6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zellen@post.cz</dc:creator>
  <cp:lastModifiedBy>zellen@post.cz</cp:lastModifiedBy>
  <dcterms:created xsi:type="dcterms:W3CDTF">2023-04-21T11:23:09Z</dcterms:created>
  <dcterms:modified xsi:type="dcterms:W3CDTF">2023-04-21T11:52:25Z</dcterms:modified>
</cp:coreProperties>
</file>