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7B309B30-9FA4-4435-A049-FD393B9F2D17}" xr6:coauthVersionLast="44" xr6:coauthVersionMax="45" xr10:uidLastSave="{00000000-0000-0000-0000-000000000000}"/>
  <bookViews>
    <workbookView xWindow="22155" yWindow="540" windowWidth="26085" windowHeight="15060" xr2:uid="{00000000-000D-0000-FFFF-FFFF00000000}"/>
  </bookViews>
  <sheets>
    <sheet name="反復3" sheetId="3" r:id="rId1"/>
    <sheet name="反復2" sheetId="2" r:id="rId2"/>
    <sheet name="反復1" sheetId="1" r:id="rId3"/>
  </sheets>
  <definedNames>
    <definedName name="_xlnm._FilterDatabase" localSheetId="2">反復1!$A$2:$K$112</definedName>
    <definedName name="_xlnm._FilterDatabase" localSheetId="1">反復2!$A$2:$K$112</definedName>
    <definedName name="_xlnm._FilterDatabase" localSheetId="0">反復3!$A$2:$K$112</definedName>
    <definedName name="Z_06B4DFBD_5C79_4F68_BC65_4B644EFEC328_.wvu.FilterData" localSheetId="2">反復1!$A$2:$K$112</definedName>
    <definedName name="Z_06B4DFBD_5C79_4F68_BC65_4B644EFEC328_.wvu.FilterData" localSheetId="1">反復2!$A$2:$K$112</definedName>
    <definedName name="Z_06B4DFBD_5C79_4F68_BC65_4B644EFEC328_.wvu.FilterData" localSheetId="0">反復3!$A$2:$K$112</definedName>
    <definedName name="Z_13300026_52A2_4B1C_AF85_0E595E74FA6A_.wvu.FilterData" localSheetId="2">反復1!$A$2:$K$42</definedName>
    <definedName name="Z_13300026_52A2_4B1C_AF85_0E595E74FA6A_.wvu.FilterData" localSheetId="1">反復2!$A$2:$K$42</definedName>
    <definedName name="Z_13300026_52A2_4B1C_AF85_0E595E74FA6A_.wvu.FilterData" localSheetId="0">反復3!$A$2:$K$42</definedName>
    <definedName name="Z_13C6CEA1_A12C_4A33_89F7_C42E7D2D6F4C_.wvu.FilterData" localSheetId="2">反復1!$A$2:$K$112</definedName>
    <definedName name="Z_13C6CEA1_A12C_4A33_89F7_C42E7D2D6F4C_.wvu.FilterData" localSheetId="1">反復2!$A$2:$K$112</definedName>
    <definedName name="Z_13C6CEA1_A12C_4A33_89F7_C42E7D2D6F4C_.wvu.FilterData" localSheetId="0">反復3!$A$2:$K$112</definedName>
    <definedName name="Z_1E55FDE8_1C28_486A_8B3E_42FD0F6C2C5B_.wvu.FilterData" localSheetId="2">反復1!$A$2:$K$112</definedName>
    <definedName name="Z_1E55FDE8_1C28_486A_8B3E_42FD0F6C2C5B_.wvu.FilterData" localSheetId="1">反復2!$A$2:$K$112</definedName>
    <definedName name="Z_1E55FDE8_1C28_486A_8B3E_42FD0F6C2C5B_.wvu.FilterData" localSheetId="0">反復3!$A$2:$K$112</definedName>
    <definedName name="Z_21FBC5F9_AF3B_4473_989A_86C5A84F6064_.wvu.FilterData" localSheetId="2">反復1!$A$2:$K$112</definedName>
    <definedName name="Z_21FBC5F9_AF3B_4473_989A_86C5A84F6064_.wvu.FilterData" localSheetId="1">反復2!$A$2:$K$112</definedName>
    <definedName name="Z_21FBC5F9_AF3B_4473_989A_86C5A84F6064_.wvu.FilterData" localSheetId="0">反復3!$A$2:$K$112</definedName>
    <definedName name="Z_2A20DDA5_C3AD_45D2_BBAE_7EF4CAD0D0A5_.wvu.FilterData" localSheetId="2">反復1!$A$2:$K$112</definedName>
    <definedName name="Z_2A20DDA5_C3AD_45D2_BBAE_7EF4CAD0D0A5_.wvu.FilterData" localSheetId="1">反復2!$A$2:$K$112</definedName>
    <definedName name="Z_2A20DDA5_C3AD_45D2_BBAE_7EF4CAD0D0A5_.wvu.FilterData" localSheetId="0">反復3!$A$2:$K$112</definedName>
    <definedName name="Z_2BF0F97D_4AD0_498E_8187_CCDEB4673F6D_.wvu.FilterData" localSheetId="2">反復1!$A$2:$K$112</definedName>
    <definedName name="Z_2BF0F97D_4AD0_498E_8187_CCDEB4673F6D_.wvu.FilterData" localSheetId="1">反復2!$A$2:$K$112</definedName>
    <definedName name="Z_2BF0F97D_4AD0_498E_8187_CCDEB4673F6D_.wvu.FilterData" localSheetId="0">反復3!$A$2:$K$112</definedName>
    <definedName name="Z_343C42DD_9251_44B2_B0A9_CFBACE255501_.wvu.FilterData" localSheetId="2">反復1!$A$2:$K$112</definedName>
    <definedName name="Z_343C42DD_9251_44B2_B0A9_CFBACE255501_.wvu.FilterData" localSheetId="1">反復2!$A$2:$K$112</definedName>
    <definedName name="Z_343C42DD_9251_44B2_B0A9_CFBACE255501_.wvu.FilterData" localSheetId="0">反復3!$A$2:$K$112</definedName>
    <definedName name="Z_350595A1_4547_4664_AC00_794421130F85_.wvu.FilterData" localSheetId="2">反復1!$A$2:$K$112</definedName>
    <definedName name="Z_350595A1_4547_4664_AC00_794421130F85_.wvu.FilterData" localSheetId="1">反復2!$A$2:$K$112</definedName>
    <definedName name="Z_350595A1_4547_4664_AC00_794421130F85_.wvu.FilterData" localSheetId="0">反復3!$A$2:$K$112</definedName>
    <definedName name="Z_3CA9D375_79FE_4C19_8F1E_68AB9CB3823D_.wvu.FilterData" localSheetId="2">反復1!$A$2:$K$112</definedName>
    <definedName name="Z_3CA9D375_79FE_4C19_8F1E_68AB9CB3823D_.wvu.FilterData" localSheetId="1">反復2!$A$2:$K$112</definedName>
    <definedName name="Z_3CA9D375_79FE_4C19_8F1E_68AB9CB3823D_.wvu.FilterData" localSheetId="0">反復3!$A$2:$K$112</definedName>
    <definedName name="Z_408C9ACA_7488_4C10_BEC8_7E0F9F73D3C5_.wvu.FilterData" localSheetId="2">反復1!$A$2:$K$112</definedName>
    <definedName name="Z_408C9ACA_7488_4C10_BEC8_7E0F9F73D3C5_.wvu.FilterData" localSheetId="1">反復2!$A$2:$K$112</definedName>
    <definedName name="Z_408C9ACA_7488_4C10_BEC8_7E0F9F73D3C5_.wvu.FilterData" localSheetId="0">反復3!$A$2:$K$112</definedName>
    <definedName name="Z_433F3EDA_51A7_4B49_958B_0F012875F8AF_.wvu.FilterData" localSheetId="2">反復1!$A$2:$K$112</definedName>
    <definedName name="Z_433F3EDA_51A7_4B49_958B_0F012875F8AF_.wvu.FilterData" localSheetId="1">反復2!$A$2:$K$112</definedName>
    <definedName name="Z_433F3EDA_51A7_4B49_958B_0F012875F8AF_.wvu.FilterData" localSheetId="0">反復3!$A$2:$K$112</definedName>
    <definedName name="Z_49C0C027_3D46_416E_A323_D42EDEBD532E_.wvu.FilterData" localSheetId="2">反復1!$A$2:$K$112</definedName>
    <definedName name="Z_49C0C027_3D46_416E_A323_D42EDEBD532E_.wvu.FilterData" localSheetId="1">反復2!$A$2:$K$112</definedName>
    <definedName name="Z_49C0C027_3D46_416E_A323_D42EDEBD532E_.wvu.FilterData" localSheetId="0">反復3!$A$2:$K$112</definedName>
    <definedName name="Z_4A2E4620_325F_4662_9CE6_35123314BFF4_.wvu.FilterData" localSheetId="2">反復1!$A$2:$K$112</definedName>
    <definedName name="Z_4A2E4620_325F_4662_9CE6_35123314BFF4_.wvu.FilterData" localSheetId="1">反復2!$A$2:$K$112</definedName>
    <definedName name="Z_4A2E4620_325F_4662_9CE6_35123314BFF4_.wvu.FilterData" localSheetId="0">反復3!$A$2:$K$112</definedName>
    <definedName name="Z_51ABB13D_24EE_492B_9521_A374D8294F91_.wvu.FilterData" localSheetId="2">反復1!$A$2:$K$112</definedName>
    <definedName name="Z_51ABB13D_24EE_492B_9521_A374D8294F91_.wvu.FilterData" localSheetId="1">反復2!$A$2:$K$112</definedName>
    <definedName name="Z_51ABB13D_24EE_492B_9521_A374D8294F91_.wvu.FilterData" localSheetId="0">反復3!$A$2:$K$112</definedName>
    <definedName name="Z_56E77848_89DE_4B72_90E9_E70847C5962A_.wvu.FilterData" localSheetId="2">反復1!$A$2:$K$112</definedName>
    <definedName name="Z_56E77848_89DE_4B72_90E9_E70847C5962A_.wvu.FilterData" localSheetId="1">反復2!$A$2:$K$112</definedName>
    <definedName name="Z_56E77848_89DE_4B72_90E9_E70847C5962A_.wvu.FilterData" localSheetId="0">反復3!$A$2:$K$112</definedName>
    <definedName name="Z_5E0394B4_808B_4DAA_BA0F_DD6C2B48C4D4_.wvu.FilterData" localSheetId="2">反復1!$A$2:$K$112</definedName>
    <definedName name="Z_5E0394B4_808B_4DAA_BA0F_DD6C2B48C4D4_.wvu.FilterData" localSheetId="1">反復2!$A$2:$K$112</definedName>
    <definedName name="Z_5E0394B4_808B_4DAA_BA0F_DD6C2B48C4D4_.wvu.FilterData" localSheetId="0">反復3!$A$2:$K$112</definedName>
    <definedName name="Z_60BF0A44_7051_4FB3_B37F_E5E315AEAC61_.wvu.FilterData" localSheetId="2">反復1!$A$2:$K$112</definedName>
    <definedName name="Z_60BF0A44_7051_4FB3_B37F_E5E315AEAC61_.wvu.FilterData" localSheetId="1">反復2!$A$2:$K$112</definedName>
    <definedName name="Z_60BF0A44_7051_4FB3_B37F_E5E315AEAC61_.wvu.FilterData" localSheetId="0">反復3!$A$2:$K$112</definedName>
    <definedName name="Z_65B35576_6CD8_4479_932B_8D8438F861BA_.wvu.FilterData" localSheetId="2">反復1!$A$2:$K$112</definedName>
    <definedName name="Z_65B35576_6CD8_4479_932B_8D8438F861BA_.wvu.FilterData" localSheetId="1">反復2!$A$2:$K$112</definedName>
    <definedName name="Z_65B35576_6CD8_4479_932B_8D8438F861BA_.wvu.FilterData" localSheetId="0">反復3!$A$2:$K$112</definedName>
    <definedName name="Z_6A99DAE4_A408_4B3C_9280_F3C47F95A0B1_.wvu.FilterData" localSheetId="2">反復1!$A$2:$K$112</definedName>
    <definedName name="Z_6A99DAE4_A408_4B3C_9280_F3C47F95A0B1_.wvu.FilterData" localSheetId="1">反復2!$A$2:$K$112</definedName>
    <definedName name="Z_6A99DAE4_A408_4B3C_9280_F3C47F95A0B1_.wvu.FilterData" localSheetId="0">反復3!$A$2:$K$112</definedName>
    <definedName name="Z_6AF7E15C_8C49_48EA_9BDC_7A0EEE79AE24_.wvu.FilterData" localSheetId="2">反復1!$A$2:$K$112</definedName>
    <definedName name="Z_6AF7E15C_8C49_48EA_9BDC_7A0EEE79AE24_.wvu.FilterData" localSheetId="1">反復2!$A$2:$K$112</definedName>
    <definedName name="Z_6AF7E15C_8C49_48EA_9BDC_7A0EEE79AE24_.wvu.FilterData" localSheetId="0">反復3!$A$2:$K$112</definedName>
    <definedName name="Z_73FF8A18_079E_4A14_99B3_579F6590DC13_.wvu.FilterData" localSheetId="2">反復1!$A$2:$K$112</definedName>
    <definedName name="Z_73FF8A18_079E_4A14_99B3_579F6590DC13_.wvu.FilterData" localSheetId="1">反復2!$A$2:$K$112</definedName>
    <definedName name="Z_73FF8A18_079E_4A14_99B3_579F6590DC13_.wvu.FilterData" localSheetId="0">反復3!$A$2:$K$112</definedName>
    <definedName name="Z_7AE0FA4E_81C9_45EC_B2DB_C6247E14F5E0_.wvu.FilterData" localSheetId="2">反復1!$A$2:$K$112</definedName>
    <definedName name="Z_7AE0FA4E_81C9_45EC_B2DB_C6247E14F5E0_.wvu.FilterData" localSheetId="1">反復2!$A$2:$K$112</definedName>
    <definedName name="Z_7AE0FA4E_81C9_45EC_B2DB_C6247E14F5E0_.wvu.FilterData" localSheetId="0">反復3!$A$2:$K$112</definedName>
    <definedName name="Z_8A4B12B4_91D3_4448_8425_504FF29E5A65_.wvu.FilterData" localSheetId="2">反復1!$A$2:$K$112</definedName>
    <definedName name="Z_8A4B12B4_91D3_4448_8425_504FF29E5A65_.wvu.FilterData" localSheetId="1">反復2!$A$2:$K$112</definedName>
    <definedName name="Z_8A4B12B4_91D3_4448_8425_504FF29E5A65_.wvu.FilterData" localSheetId="0">反復3!$A$2:$K$112</definedName>
    <definedName name="Z_8E7AE198_3EE8_4BDE_ADE2_A63493790568_.wvu.FilterData" localSheetId="2">反復1!$A$2:$K$112</definedName>
    <definedName name="Z_8E7AE198_3EE8_4BDE_ADE2_A63493790568_.wvu.FilterData" localSheetId="1">反復2!$A$2:$K$112</definedName>
    <definedName name="Z_8E7AE198_3EE8_4BDE_ADE2_A63493790568_.wvu.FilterData" localSheetId="0">反復3!$A$2:$K$112</definedName>
    <definedName name="Z_8FA1161B_E5C7_4B98_A276_09F3AC74935B_.wvu.FilterData" localSheetId="2">反復1!$A$2:$K$112</definedName>
    <definedName name="Z_8FA1161B_E5C7_4B98_A276_09F3AC74935B_.wvu.FilterData" localSheetId="1">反復2!$A$2:$K$112</definedName>
    <definedName name="Z_8FA1161B_E5C7_4B98_A276_09F3AC74935B_.wvu.FilterData" localSheetId="0">反復3!$A$2:$K$112</definedName>
    <definedName name="Z_945DB674_08BC_4253_A681_8916477CFC31_.wvu.FilterData" localSheetId="2">反復1!$A$2:$K$112</definedName>
    <definedName name="Z_945DB674_08BC_4253_A681_8916477CFC31_.wvu.FilterData" localSheetId="1">反復2!$A$2:$K$112</definedName>
    <definedName name="Z_945DB674_08BC_4253_A681_8916477CFC31_.wvu.FilterData" localSheetId="0">反復3!$A$2:$K$112</definedName>
    <definedName name="Z_AF8318F2_2F54_4A3D_B99D_64D1544042E4_.wvu.FilterData" localSheetId="2">反復1!$A$2:$K$112</definedName>
    <definedName name="Z_AF8318F2_2F54_4A3D_B99D_64D1544042E4_.wvu.FilterData" localSheetId="1">反復2!$A$2:$K$112</definedName>
    <definedName name="Z_AF8318F2_2F54_4A3D_B99D_64D1544042E4_.wvu.FilterData" localSheetId="0">反復3!$A$2:$K$112</definedName>
    <definedName name="Z_C20D0F0B_6490_48F9_9B43_65E5CF186637_.wvu.FilterData" localSheetId="2">反復1!$A$2:$K$112</definedName>
    <definedName name="Z_C20D0F0B_6490_48F9_9B43_65E5CF186637_.wvu.FilterData" localSheetId="1">反復2!$A$2:$K$112</definedName>
    <definedName name="Z_C20D0F0B_6490_48F9_9B43_65E5CF186637_.wvu.FilterData" localSheetId="0">反復3!$A$2:$K$112</definedName>
    <definedName name="Z_C2BF16E1_7AFA_43D9_AD3E_7077A0E61F43_.wvu.FilterData" localSheetId="2">反復1!$A$2:$K$112</definedName>
    <definedName name="Z_C2BF16E1_7AFA_43D9_AD3E_7077A0E61F43_.wvu.FilterData" localSheetId="1">反復2!$A$2:$K$112</definedName>
    <definedName name="Z_C2BF16E1_7AFA_43D9_AD3E_7077A0E61F43_.wvu.FilterData" localSheetId="0">反復3!$A$2:$K$112</definedName>
    <definedName name="Z_C44183A6_D8EF_40F3_8BE1_8B99DF4211BA_.wvu.FilterData" localSheetId="2">反復1!$A$2:$K$112</definedName>
    <definedName name="Z_C44183A6_D8EF_40F3_8BE1_8B99DF4211BA_.wvu.FilterData" localSheetId="1">反復2!$A$2:$K$112</definedName>
    <definedName name="Z_C44183A6_D8EF_40F3_8BE1_8B99DF4211BA_.wvu.FilterData" localSheetId="0">反復3!$A$2:$K$112</definedName>
    <definedName name="Z_C4CDCC8E_83D2_43EC_AE5F_18F8961A982A_.wvu.FilterData" localSheetId="2">反復1!$A$2:$K$112</definedName>
    <definedName name="Z_C4CDCC8E_83D2_43EC_AE5F_18F8961A982A_.wvu.FilterData" localSheetId="1">反復2!$A$2:$K$112</definedName>
    <definedName name="Z_C4CDCC8E_83D2_43EC_AE5F_18F8961A982A_.wvu.FilterData" localSheetId="0">反復3!$A$2:$K$112</definedName>
    <definedName name="Z_C8D5D480_2A49_40BE_B7A6_454EA23640FF_.wvu.FilterData" localSheetId="2">反復1!$A$2:$K$112</definedName>
    <definedName name="Z_C8D5D480_2A49_40BE_B7A6_454EA23640FF_.wvu.FilterData" localSheetId="1">反復2!$A$2:$K$112</definedName>
    <definedName name="Z_C8D5D480_2A49_40BE_B7A6_454EA23640FF_.wvu.FilterData" localSheetId="0">反復3!$A$2:$K$112</definedName>
    <definedName name="Z_D1EAD80E_E4BF_4EBC_BAEB_CAB23319AEE9_.wvu.FilterData" localSheetId="2">反復1!$A$2:$K$112</definedName>
    <definedName name="Z_D1EAD80E_E4BF_4EBC_BAEB_CAB23319AEE9_.wvu.FilterData" localSheetId="1">反復2!$A$2:$K$112</definedName>
    <definedName name="Z_D1EAD80E_E4BF_4EBC_BAEB_CAB23319AEE9_.wvu.FilterData" localSheetId="0">反復3!$A$2:$K$112</definedName>
    <definedName name="Z_D5EBC936_A13E_4C94_82B6_E58FEDF178A0_.wvu.FilterData" localSheetId="2">反復1!$A$2:$K$112</definedName>
    <definedName name="Z_D5EBC936_A13E_4C94_82B6_E58FEDF178A0_.wvu.FilterData" localSheetId="1">反復2!$A$2:$K$112</definedName>
    <definedName name="Z_D5EBC936_A13E_4C94_82B6_E58FEDF178A0_.wvu.FilterData" localSheetId="0">反復3!$A$2:$K$112</definedName>
    <definedName name="Z_DDCCCC0A_A081_4F8C_9525_39840C27F342_.wvu.FilterData" localSheetId="2">反復1!$A$2:$K$112</definedName>
    <definedName name="Z_DDCCCC0A_A081_4F8C_9525_39840C27F342_.wvu.FilterData" localSheetId="1">反復2!$A$2:$K$112</definedName>
    <definedName name="Z_DDCCCC0A_A081_4F8C_9525_39840C27F342_.wvu.FilterData" localSheetId="0">反復3!$A$2:$K$112</definedName>
    <definedName name="Z_DF660335_9F5E_4A1D_B503_E1BBFDACAE7F_.wvu.FilterData" localSheetId="2">反復1!$A$2:$K$112</definedName>
    <definedName name="Z_DF660335_9F5E_4A1D_B503_E1BBFDACAE7F_.wvu.FilterData" localSheetId="1">反復2!$A$2:$K$112</definedName>
    <definedName name="Z_DF660335_9F5E_4A1D_B503_E1BBFDACAE7F_.wvu.FilterData" localSheetId="0">反復3!$A$2:$K$112</definedName>
    <definedName name="Z_E065FE35_0834_4DD0_B998_91253A3BB47D_.wvu.FilterData" localSheetId="2">反復1!$A$2:$K$112</definedName>
    <definedName name="Z_E065FE35_0834_4DD0_B998_91253A3BB47D_.wvu.FilterData" localSheetId="1">反復2!$A$2:$K$112</definedName>
    <definedName name="Z_E065FE35_0834_4DD0_B998_91253A3BB47D_.wvu.FilterData" localSheetId="0">反復3!$A$2:$K$112</definedName>
    <definedName name="Z_E7CD2CEA_4573_49C3_BCAB_C3B229B6682B_.wvu.FilterData" localSheetId="2">反復1!$A$2:$K$112</definedName>
    <definedName name="Z_E7CD2CEA_4573_49C3_BCAB_C3B229B6682B_.wvu.FilterData" localSheetId="1">反復2!$A$2:$K$112</definedName>
    <definedName name="Z_E7CD2CEA_4573_49C3_BCAB_C3B229B6682B_.wvu.FilterData" localSheetId="0">反復3!$A$2:$K$112</definedName>
    <definedName name="Z_EDE81CA1_484F_45F9_B8CA_0958EC6CFEE2_.wvu.FilterData" localSheetId="2">反復1!$A$2:$K$112</definedName>
    <definedName name="Z_EDE81CA1_484F_45F9_B8CA_0958EC6CFEE2_.wvu.FilterData" localSheetId="1">反復2!$A$2:$K$112</definedName>
    <definedName name="Z_EDE81CA1_484F_45F9_B8CA_0958EC6CFEE2_.wvu.FilterData" localSheetId="0">反復3!$A$2:$K$112</definedName>
    <definedName name="Z_F55870F9_E82A_4267_AED3_94CF07AEF80F_.wvu.FilterData" localSheetId="2">反復1!$A$2:$K$112</definedName>
    <definedName name="Z_F55870F9_E82A_4267_AED3_94CF07AEF80F_.wvu.FilterData" localSheetId="1">反復2!$A$2:$K$112</definedName>
    <definedName name="Z_F55870F9_E82A_4267_AED3_94CF07AEF80F_.wvu.FilterData" localSheetId="0">反復3!$A$2:$K$112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3" l="1"/>
  <c r="M23" i="3"/>
  <c r="K112" i="3" l="1"/>
  <c r="H112" i="3"/>
  <c r="K111" i="3"/>
  <c r="H111" i="3"/>
  <c r="K110" i="3"/>
  <c r="H110" i="3"/>
  <c r="K109" i="3"/>
  <c r="H109" i="3"/>
  <c r="H108" i="3"/>
  <c r="H107" i="3"/>
  <c r="K106" i="3"/>
  <c r="H106" i="3"/>
  <c r="K105" i="3"/>
  <c r="H105" i="3"/>
  <c r="K104" i="3"/>
  <c r="H104" i="3"/>
  <c r="K103" i="3"/>
  <c r="K100" i="3" s="1"/>
  <c r="H103" i="3"/>
  <c r="H102" i="3"/>
  <c r="H101" i="3"/>
  <c r="U100" i="3"/>
  <c r="T100" i="3"/>
  <c r="S100" i="3"/>
  <c r="R100" i="3"/>
  <c r="Q100" i="3"/>
  <c r="P100" i="3"/>
  <c r="O100" i="3"/>
  <c r="N100" i="3"/>
  <c r="M100" i="3"/>
  <c r="L100" i="3"/>
  <c r="U99" i="3"/>
  <c r="S99" i="3"/>
  <c r="R99" i="3"/>
  <c r="Q99" i="3"/>
  <c r="P99" i="3"/>
  <c r="O99" i="3"/>
  <c r="N99" i="3"/>
  <c r="M99" i="3"/>
  <c r="L99" i="3"/>
  <c r="K99" i="3"/>
  <c r="K98" i="3"/>
  <c r="H98" i="3"/>
  <c r="K97" i="3"/>
  <c r="H97" i="3"/>
  <c r="K96" i="3"/>
  <c r="H96" i="3"/>
  <c r="K95" i="3"/>
  <c r="H95" i="3"/>
  <c r="H94" i="3"/>
  <c r="H93" i="3"/>
  <c r="K92" i="3"/>
  <c r="H92" i="3"/>
  <c r="K91" i="3"/>
  <c r="H91" i="3"/>
  <c r="K90" i="3"/>
  <c r="H90" i="3"/>
  <c r="K89" i="3"/>
  <c r="K86" i="3" s="1" a="1"/>
  <c r="K86" i="3" s="1"/>
  <c r="H89" i="3"/>
  <c r="H88" i="3"/>
  <c r="H87" i="3"/>
  <c r="U86" i="3"/>
  <c r="T86" i="3"/>
  <c r="S86" i="3"/>
  <c r="R86" i="3"/>
  <c r="Q86" i="3"/>
  <c r="P6" i="3" s="1"/>
  <c r="P86" i="3"/>
  <c r="O86" i="3"/>
  <c r="N86" i="3"/>
  <c r="M86" i="3"/>
  <c r="L86" i="3"/>
  <c r="U85" i="3"/>
  <c r="S85" i="3"/>
  <c r="R85" i="3"/>
  <c r="Q85" i="3"/>
  <c r="P85" i="3"/>
  <c r="O85" i="3"/>
  <c r="N85" i="3"/>
  <c r="M85" i="3"/>
  <c r="L85" i="3"/>
  <c r="K85" i="3"/>
  <c r="K84" i="3"/>
  <c r="H84" i="3"/>
  <c r="K83" i="3"/>
  <c r="H83" i="3"/>
  <c r="K82" i="3"/>
  <c r="H82" i="3"/>
  <c r="K81" i="3"/>
  <c r="H81" i="3"/>
  <c r="H80" i="3"/>
  <c r="H79" i="3"/>
  <c r="U78" i="3"/>
  <c r="T78" i="3"/>
  <c r="S78" i="3"/>
  <c r="S6" i="3" s="1"/>
  <c r="R78" i="3"/>
  <c r="Q78" i="3"/>
  <c r="O78" i="3"/>
  <c r="N78" i="3"/>
  <c r="M78" i="3"/>
  <c r="L78" i="3"/>
  <c r="U77" i="3"/>
  <c r="T77" i="3"/>
  <c r="S77" i="3"/>
  <c r="R77" i="3"/>
  <c r="Q77" i="3"/>
  <c r="P77" i="3"/>
  <c r="O77" i="3"/>
  <c r="N77" i="3"/>
  <c r="M77" i="3"/>
  <c r="L77" i="3"/>
  <c r="K76" i="3"/>
  <c r="H76" i="3"/>
  <c r="K75" i="3"/>
  <c r="H75" i="3"/>
  <c r="K74" i="3"/>
  <c r="H74" i="3"/>
  <c r="K73" i="3"/>
  <c r="H73" i="3"/>
  <c r="K72" i="3"/>
  <c r="H72" i="3"/>
  <c r="K71" i="3"/>
  <c r="H71" i="3"/>
  <c r="H70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H62" i="3"/>
  <c r="H61" i="3"/>
  <c r="U60" i="3"/>
  <c r="T60" i="3"/>
  <c r="S60" i="3"/>
  <c r="R60" i="3"/>
  <c r="Q60" i="3"/>
  <c r="O60" i="3"/>
  <c r="N60" i="3"/>
  <c r="M60" i="3"/>
  <c r="L60" i="3"/>
  <c r="U59" i="3"/>
  <c r="T59" i="3"/>
  <c r="S59" i="3"/>
  <c r="R59" i="3"/>
  <c r="Q59" i="3"/>
  <c r="O59" i="3"/>
  <c r="N59" i="3"/>
  <c r="M59" i="3"/>
  <c r="L59" i="3"/>
  <c r="K58" i="3"/>
  <c r="H58" i="3"/>
  <c r="K57" i="3"/>
  <c r="H57" i="3"/>
  <c r="K56" i="3"/>
  <c r="H56" i="3"/>
  <c r="K55" i="3"/>
  <c r="H55" i="3"/>
  <c r="K54" i="3"/>
  <c r="H54" i="3"/>
  <c r="K53" i="3"/>
  <c r="H53" i="3"/>
  <c r="H52" i="3"/>
  <c r="H51" i="3"/>
  <c r="K50" i="3"/>
  <c r="H50" i="3"/>
  <c r="K49" i="3"/>
  <c r="H49" i="3"/>
  <c r="K48" i="3"/>
  <c r="H48" i="3"/>
  <c r="K47" i="3"/>
  <c r="H47" i="3"/>
  <c r="H46" i="3"/>
  <c r="H45" i="3"/>
  <c r="U44" i="3"/>
  <c r="T44" i="3"/>
  <c r="S44" i="3"/>
  <c r="R44" i="3"/>
  <c r="R6" i="3" s="1"/>
  <c r="Q44" i="3"/>
  <c r="P44" i="3"/>
  <c r="O44" i="3"/>
  <c r="N44" i="3"/>
  <c r="M44" i="3"/>
  <c r="L44" i="3"/>
  <c r="U43" i="3"/>
  <c r="U5" i="3" s="1"/>
  <c r="T43" i="3"/>
  <c r="S43" i="3"/>
  <c r="S5" i="3" s="1"/>
  <c r="R43" i="3"/>
  <c r="Q43" i="3"/>
  <c r="P43" i="3"/>
  <c r="O43" i="3"/>
  <c r="N43" i="3"/>
  <c r="M43" i="3"/>
  <c r="L43" i="3"/>
  <c r="K42" i="3"/>
  <c r="H42" i="3"/>
  <c r="K41" i="3"/>
  <c r="H41" i="3"/>
  <c r="K40" i="3"/>
  <c r="H40" i="3"/>
  <c r="K39" i="3"/>
  <c r="H39" i="3"/>
  <c r="K38" i="3"/>
  <c r="H38" i="3"/>
  <c r="K37" i="3"/>
  <c r="H37" i="3"/>
  <c r="H36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H26" i="3"/>
  <c r="H25" i="3"/>
  <c r="U24" i="3"/>
  <c r="T24" i="3"/>
  <c r="S24" i="3"/>
  <c r="R24" i="3"/>
  <c r="Q24" i="3"/>
  <c r="P24" i="3"/>
  <c r="O24" i="3"/>
  <c r="N24" i="3" a="1"/>
  <c r="N24" i="3" s="1"/>
  <c r="M24" i="3"/>
  <c r="L24" i="3"/>
  <c r="U23" i="3"/>
  <c r="T23" i="3"/>
  <c r="S23" i="3"/>
  <c r="R23" i="3"/>
  <c r="Q23" i="3"/>
  <c r="P23" i="3"/>
  <c r="O23" i="3"/>
  <c r="N23" i="3"/>
  <c r="L23" i="3" a="1"/>
  <c r="L23" i="3" s="1"/>
  <c r="K22" i="3"/>
  <c r="H22" i="3"/>
  <c r="K21" i="3"/>
  <c r="H21" i="3"/>
  <c r="K20" i="3"/>
  <c r="H20" i="3"/>
  <c r="K19" i="3"/>
  <c r="H19" i="3"/>
  <c r="K18" i="3"/>
  <c r="H18" i="3"/>
  <c r="K17" i="3"/>
  <c r="H17" i="3"/>
  <c r="H16" i="3"/>
  <c r="H15" i="3"/>
  <c r="K14" i="3"/>
  <c r="H14" i="3"/>
  <c r="K13" i="3"/>
  <c r="H13" i="3"/>
  <c r="H12" i="3"/>
  <c r="K11" i="3"/>
  <c r="H11" i="3"/>
  <c r="H10" i="3"/>
  <c r="H9" i="3"/>
  <c r="U8" i="3"/>
  <c r="T8" i="3"/>
  <c r="S8" i="3"/>
  <c r="R8" i="3"/>
  <c r="Q8" i="3"/>
  <c r="P8" i="3"/>
  <c r="O8" i="3"/>
  <c r="N8" i="3"/>
  <c r="M8" i="3"/>
  <c r="L8" i="3" a="1"/>
  <c r="L8" i="3" s="1"/>
  <c r="U7" i="3"/>
  <c r="T7" i="3"/>
  <c r="S7" i="3"/>
  <c r="R7" i="3"/>
  <c r="R5" i="3" s="1"/>
  <c r="Q7" i="3"/>
  <c r="P7" i="3"/>
  <c r="O7" i="3"/>
  <c r="N7" i="3"/>
  <c r="L7" i="3" a="1"/>
  <c r="L7" i="3" s="1"/>
  <c r="K7" i="3"/>
  <c r="U6" i="3"/>
  <c r="T6" i="3"/>
  <c r="K44" i="3" l="1"/>
  <c r="K24" i="3"/>
  <c r="K8" i="3"/>
  <c r="K23" i="3"/>
  <c r="L6" i="3"/>
  <c r="K59" i="3"/>
  <c r="O5" i="3"/>
  <c r="O6" i="3"/>
  <c r="Q5" i="3"/>
  <c r="K43" i="3"/>
  <c r="N6" i="3"/>
  <c r="N5" i="3"/>
  <c r="M6" i="3"/>
  <c r="M5" i="3"/>
  <c r="L5" i="3"/>
  <c r="K77" i="3"/>
  <c r="K78" i="3"/>
  <c r="K60" i="3"/>
  <c r="Q6" i="3"/>
  <c r="P59" i="3"/>
  <c r="P5" i="3" s="1"/>
  <c r="P78" i="3"/>
  <c r="P60" i="3"/>
  <c r="O67" i="2"/>
  <c r="O65" i="2"/>
  <c r="K6" i="3" l="1"/>
  <c r="K5" i="3"/>
  <c r="P6" i="1"/>
  <c r="Q6" i="1"/>
  <c r="R6" i="1"/>
  <c r="O6" i="1"/>
  <c r="L23" i="2" l="1" a="1"/>
  <c r="L23" i="2"/>
  <c r="L8" i="2" a="1"/>
  <c r="L8" i="2"/>
  <c r="L7" i="2" a="1"/>
  <c r="L7" i="2" s="1"/>
  <c r="L5" i="2" l="1"/>
  <c r="K112" i="2"/>
  <c r="H112" i="2"/>
  <c r="K111" i="2"/>
  <c r="H111" i="2"/>
  <c r="K110" i="2"/>
  <c r="H110" i="2"/>
  <c r="K109" i="2"/>
  <c r="H109" i="2"/>
  <c r="H108" i="2"/>
  <c r="H107" i="2"/>
  <c r="K106" i="2"/>
  <c r="H106" i="2"/>
  <c r="K105" i="2"/>
  <c r="H105" i="2"/>
  <c r="K104" i="2"/>
  <c r="H104" i="2"/>
  <c r="K103" i="2"/>
  <c r="H103" i="2"/>
  <c r="H102" i="2"/>
  <c r="H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U86" i="2"/>
  <c r="T86" i="2"/>
  <c r="S86" i="2"/>
  <c r="S6" i="2" s="1"/>
  <c r="R86" i="2"/>
  <c r="Q6" i="2" s="1"/>
  <c r="Q86" i="2"/>
  <c r="P86" i="2"/>
  <c r="O86" i="2"/>
  <c r="N86" i="2"/>
  <c r="M86" i="2"/>
  <c r="L86" i="2"/>
  <c r="K86" i="2" a="1"/>
  <c r="K86" i="2" s="1"/>
  <c r="U85" i="2"/>
  <c r="S85" i="2"/>
  <c r="R85" i="2"/>
  <c r="R5" i="2" s="1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P81" i="2"/>
  <c r="K81" i="2"/>
  <c r="H81" i="2"/>
  <c r="H80" i="2"/>
  <c r="H79" i="2"/>
  <c r="U78" i="2"/>
  <c r="T78" i="2"/>
  <c r="S78" i="2"/>
  <c r="R78" i="2"/>
  <c r="Q78" i="2"/>
  <c r="P78" i="2"/>
  <c r="O78" i="2"/>
  <c r="N78" i="2"/>
  <c r="M78" i="2"/>
  <c r="L78" i="2"/>
  <c r="U77" i="2"/>
  <c r="T77" i="2"/>
  <c r="S77" i="2"/>
  <c r="R77" i="2"/>
  <c r="Q77" i="2"/>
  <c r="P77" i="2"/>
  <c r="O77" i="2"/>
  <c r="N77" i="2"/>
  <c r="M77" i="2"/>
  <c r="L77" i="2"/>
  <c r="K77" i="2"/>
  <c r="K76" i="2"/>
  <c r="K59" i="2" s="1"/>
  <c r="H76" i="2"/>
  <c r="P75" i="2"/>
  <c r="K75" i="2"/>
  <c r="H75" i="2"/>
  <c r="K74" i="2"/>
  <c r="H74" i="2"/>
  <c r="P73" i="2"/>
  <c r="K73" i="2"/>
  <c r="H73" i="2"/>
  <c r="K72" i="2"/>
  <c r="H72" i="2"/>
  <c r="P71" i="2"/>
  <c r="K71" i="2"/>
  <c r="H71" i="2"/>
  <c r="H70" i="2"/>
  <c r="H69" i="2"/>
  <c r="K68" i="2"/>
  <c r="H68" i="2"/>
  <c r="K67" i="2"/>
  <c r="H67" i="2"/>
  <c r="K66" i="2"/>
  <c r="H66" i="2"/>
  <c r="K65" i="2"/>
  <c r="H65" i="2"/>
  <c r="K64" i="2"/>
  <c r="H64" i="2"/>
  <c r="K63" i="2"/>
  <c r="H63" i="2"/>
  <c r="H62" i="2"/>
  <c r="H61" i="2"/>
  <c r="U60" i="2"/>
  <c r="T60" i="2"/>
  <c r="S60" i="2"/>
  <c r="R60" i="2"/>
  <c r="Q60" i="2"/>
  <c r="P60" i="2"/>
  <c r="O60" i="2"/>
  <c r="O6" i="2" s="1"/>
  <c r="N60" i="2"/>
  <c r="M60" i="2"/>
  <c r="L60" i="2"/>
  <c r="U59" i="2"/>
  <c r="T59" i="2"/>
  <c r="S59" i="2"/>
  <c r="R59" i="2"/>
  <c r="Q59" i="2"/>
  <c r="P59" i="2"/>
  <c r="O59" i="2"/>
  <c r="N59" i="2"/>
  <c r="M59" i="2"/>
  <c r="L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K49" i="2"/>
  <c r="H49" i="2"/>
  <c r="K48" i="2"/>
  <c r="K43" i="2" s="1"/>
  <c r="H48" i="2"/>
  <c r="K47" i="2"/>
  <c r="H47" i="2"/>
  <c r="H46" i="2"/>
  <c r="H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N43" i="2"/>
  <c r="M43" i="2"/>
  <c r="L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U24" i="2"/>
  <c r="T24" i="2"/>
  <c r="S24" i="2"/>
  <c r="R24" i="2"/>
  <c r="Q24" i="2"/>
  <c r="P24" i="2"/>
  <c r="O24" i="2"/>
  <c r="N24" i="2" a="1"/>
  <c r="N24" i="2" s="1"/>
  <c r="M24" i="2"/>
  <c r="L24" i="2"/>
  <c r="K24" i="2"/>
  <c r="U23" i="2"/>
  <c r="T23" i="2"/>
  <c r="S23" i="2"/>
  <c r="R23" i="2"/>
  <c r="Q23" i="2"/>
  <c r="P23" i="2"/>
  <c r="O23" i="2"/>
  <c r="N23" i="2"/>
  <c r="M23" i="2" a="1"/>
  <c r="M23" i="2" s="1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H12" i="2"/>
  <c r="K11" i="2"/>
  <c r="H11" i="2"/>
  <c r="H10" i="2"/>
  <c r="H9" i="2"/>
  <c r="U8" i="2"/>
  <c r="T8" i="2"/>
  <c r="S8" i="2"/>
  <c r="R8" i="2"/>
  <c r="Q8" i="2"/>
  <c r="P8" i="2"/>
  <c r="O8" i="2"/>
  <c r="N8" i="2"/>
  <c r="M8" i="2"/>
  <c r="K8" i="2"/>
  <c r="U7" i="2"/>
  <c r="T7" i="2"/>
  <c r="S7" i="2"/>
  <c r="R7" i="2"/>
  <c r="Q7" i="2"/>
  <c r="P7" i="2"/>
  <c r="O7" i="2"/>
  <c r="N7" i="2"/>
  <c r="M7" i="2"/>
  <c r="K7" i="2"/>
  <c r="U6" i="2"/>
  <c r="T6" i="2"/>
  <c r="L6" i="2"/>
  <c r="U5" i="2"/>
  <c r="S5" i="2" l="1"/>
  <c r="R6" i="2"/>
  <c r="P6" i="2"/>
  <c r="P5" i="2"/>
  <c r="K60" i="2"/>
  <c r="O5" i="2"/>
  <c r="N5" i="2"/>
  <c r="M6" i="2"/>
  <c r="M5" i="2"/>
  <c r="K78" i="2"/>
  <c r="K5" i="2"/>
  <c r="Q5" i="2"/>
  <c r="N6" i="2"/>
  <c r="K86" i="1" a="1"/>
  <c r="K86" i="1" s="1"/>
  <c r="K6" i="1" s="1"/>
  <c r="S5" i="1"/>
  <c r="R5" i="1"/>
  <c r="S6" i="1"/>
  <c r="K5" i="1"/>
  <c r="L6" i="1"/>
  <c r="T6" i="1"/>
  <c r="U6" i="1"/>
  <c r="N24" i="1" a="1"/>
  <c r="N24" i="1" s="1"/>
  <c r="N49" i="1"/>
  <c r="U99" i="1"/>
  <c r="T100" i="1"/>
  <c r="U100" i="1"/>
  <c r="U85" i="1"/>
  <c r="T86" i="1"/>
  <c r="U86" i="1"/>
  <c r="T77" i="1"/>
  <c r="U77" i="1"/>
  <c r="T78" i="1"/>
  <c r="U78" i="1"/>
  <c r="T59" i="1"/>
  <c r="U59" i="1"/>
  <c r="T60" i="1"/>
  <c r="U60" i="1"/>
  <c r="T43" i="1"/>
  <c r="U43" i="1"/>
  <c r="T44" i="1"/>
  <c r="U44" i="1"/>
  <c r="T23" i="1"/>
  <c r="U23" i="1"/>
  <c r="T24" i="1"/>
  <c r="U24" i="1"/>
  <c r="T7" i="1"/>
  <c r="U7" i="1"/>
  <c r="U5" i="1" s="1"/>
  <c r="T8" i="1"/>
  <c r="U8" i="1"/>
  <c r="K6" i="2" l="1"/>
  <c r="L29" i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M47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N6" i="1" s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L24" i="1"/>
  <c r="M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M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BA77D95-3B21-4943-8F9C-C5E98077E56D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28F66C5-5261-46AF-BCAD-8F67CED745E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<sst xmlns="http://schemas.openxmlformats.org/spreadsheetml/2006/main" count="519" uniqueCount="61">
  <si>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</si>
  <si>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</si>
  <si>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</si>
  <si>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</si>
  <si>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</si>
  <si>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</si>
  <si>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</si>
  <si>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</si>
  <si>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</si>
  <si>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</si>
  <si>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</si>
  <si>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</si>
  <si>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</si>
  <si>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</si>
  <si>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</si>
  <si>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</si>
  <si>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</si>
  <si>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</si>
  <si>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</si>
  <si>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</si>
  <si>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</si>
  <si>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</si>
  <si>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</si>
  <si>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</si>
  <si>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</si>
  <si>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</si>
  <si>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</si>
  <si>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</si>
  <si>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</si>
  <si>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</si>
  <si>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</si>
  <si>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</si>
  <si>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</si>
  <si>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</si>
  <si>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</si>
  <si>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</si>
  <si>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</si>
  <si>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</si>
  <si>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</si>
  <si>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</si>
  <si>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</si>
  <si>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</si>
  <si>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</si>
  <si>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</si>
  <si>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</si>
  <si>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</si>
  <si>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</si>
  <si>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</si>
  <si>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</si>
  <si>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</si>
  <si>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</si>
  <si>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</si>
  <si>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</si>
  <si>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</si>
  <si>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</si>
  <si>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</si>
  <si>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</si>
  <si>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</si>
  <si>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</si>
  <si>
    <t>月</t>
    <rPh sb="0" eb="1">
      <t>ゲツ</t>
    </rPh>
    <phoneticPr fontId="1"/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</si>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</sst>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7" fontId="3" fillId="8" borderId="56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77" fontId="3" fillId="2" borderId="5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3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D30EF8C-A90D-4064-B9E1-7885939224C9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037189-B4C3-4B89-B92F-7698E760F3FE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25DF-C6DB-4324-8317-66B2A9DD4A5F}">
  <dimension ref="A1:X113"/>
  <sheetViews>
    <sheetView showGridLines="0" showZeros="0" tabSelected="1" zoomScale="85" zoomScaleNormal="85" zoomScaleSheetLayoutView="100" workbookViewId="0">
      <pane xSplit="4" ySplit="4" topLeftCell="K64" activePane="bottomRight" state="frozen"/>
      <selection pane="topRight" activeCell="E1" sqref="E1"/>
      <selection pane="bottomLeft" activeCell="A5" sqref="A5"/>
      <selection pane="bottomRight" activeCell="O82" sqref="O8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02" t="s">
        <v>0</v>
      </c>
      <c r="B1" s="103"/>
      <c r="C1" s="103"/>
      <c r="D1" s="103"/>
      <c r="E1" s="108" t="s">
        <v>1</v>
      </c>
      <c r="F1" s="108" t="s">
        <v>2</v>
      </c>
      <c r="G1" s="103" t="s">
        <v>3</v>
      </c>
      <c r="H1" s="108" t="s">
        <v>4</v>
      </c>
      <c r="I1" s="108" t="s">
        <v>5</v>
      </c>
      <c r="J1" s="108" t="s">
        <v>6</v>
      </c>
      <c r="K1" s="118" t="s">
        <v>7</v>
      </c>
      <c r="L1" s="113">
        <v>43993</v>
      </c>
      <c r="M1" s="114"/>
      <c r="N1" s="113">
        <v>43994</v>
      </c>
      <c r="O1" s="114"/>
      <c r="P1" s="113">
        <v>43997</v>
      </c>
      <c r="Q1" s="114"/>
      <c r="R1" s="113">
        <v>43998</v>
      </c>
      <c r="S1" s="114"/>
      <c r="T1" s="113">
        <v>43999</v>
      </c>
      <c r="U1" s="114"/>
    </row>
    <row r="2" spans="1:24" ht="13.5" customHeight="1" x14ac:dyDescent="0.15">
      <c r="A2" s="104"/>
      <c r="B2" s="105"/>
      <c r="C2" s="105"/>
      <c r="D2" s="105"/>
      <c r="E2" s="109"/>
      <c r="F2" s="109"/>
      <c r="G2" s="105"/>
      <c r="H2" s="111"/>
      <c r="I2" s="109"/>
      <c r="J2" s="109"/>
      <c r="K2" s="119"/>
      <c r="L2" s="115" t="s">
        <v>10</v>
      </c>
      <c r="M2" s="116"/>
      <c r="N2" s="115" t="s">
        <v>11</v>
      </c>
      <c r="O2" s="116"/>
      <c r="P2" s="117" t="s">
        <v>59</v>
      </c>
      <c r="Q2" s="116"/>
      <c r="R2" s="117" t="s">
        <v>60</v>
      </c>
      <c r="S2" s="116"/>
      <c r="T2" s="117" t="s">
        <v>58</v>
      </c>
      <c r="U2" s="116"/>
      <c r="V2" s="96"/>
      <c r="W2" s="97"/>
      <c r="X2" s="39"/>
    </row>
    <row r="3" spans="1:24" ht="13.5" customHeight="1" x14ac:dyDescent="0.15">
      <c r="A3" s="104"/>
      <c r="B3" s="105"/>
      <c r="C3" s="105"/>
      <c r="D3" s="105"/>
      <c r="E3" s="109"/>
      <c r="F3" s="109"/>
      <c r="G3" s="105"/>
      <c r="H3" s="111"/>
      <c r="I3" s="109"/>
      <c r="J3" s="109"/>
      <c r="K3" s="119"/>
      <c r="L3" s="98" t="s">
        <v>13</v>
      </c>
      <c r="M3" s="99"/>
      <c r="N3" s="100" t="s">
        <v>14</v>
      </c>
      <c r="O3" s="99"/>
      <c r="P3" s="100" t="s">
        <v>15</v>
      </c>
      <c r="Q3" s="99"/>
      <c r="R3" s="101" t="s">
        <v>16</v>
      </c>
      <c r="S3" s="101"/>
      <c r="T3" s="101" t="s">
        <v>17</v>
      </c>
      <c r="U3" s="101"/>
    </row>
    <row r="4" spans="1:24" ht="13.5" customHeight="1" thickBot="1" x14ac:dyDescent="0.2">
      <c r="A4" s="106"/>
      <c r="B4" s="107"/>
      <c r="C4" s="107"/>
      <c r="D4" s="107"/>
      <c r="E4" s="110"/>
      <c r="F4" s="110"/>
      <c r="G4" s="107"/>
      <c r="H4" s="112"/>
      <c r="I4" s="110"/>
      <c r="J4" s="110"/>
      <c r="K4" s="12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thickTop="1" x14ac:dyDescent="0.15">
      <c r="A5" s="121" t="s">
        <v>20</v>
      </c>
      <c r="B5" s="122"/>
      <c r="C5" s="122"/>
      <c r="D5" s="123"/>
      <c r="E5" s="127"/>
      <c r="F5" s="127"/>
      <c r="G5" s="129"/>
      <c r="H5" s="16" t="s">
        <v>21</v>
      </c>
      <c r="I5" s="17" t="s">
        <v>22</v>
      </c>
      <c r="J5" s="17"/>
      <c r="K5" s="45">
        <f>SUM(K7,K23,K43,K59,K77,K85,K99)</f>
        <v>46.25</v>
      </c>
      <c r="L5" s="27">
        <f>SUM(L7,L23,L43,L59,L77,L85,L99)</f>
        <v>0</v>
      </c>
      <c r="M5" s="27">
        <f>SUM(M7,M23,M43,M59,M77,M85,M99)</f>
        <v>16.75</v>
      </c>
      <c r="N5" s="27">
        <f>SUM(N7,N23,N43,N59,N77,N85,N99)</f>
        <v>13.5</v>
      </c>
      <c r="O5" s="27">
        <f t="shared" ref="O5:P5" si="0">SUM(O7,O23,O43,O59,O77,O85,O99)</f>
        <v>16</v>
      </c>
      <c r="P5" s="27">
        <f t="shared" si="0"/>
        <v>10</v>
      </c>
      <c r="Q5" s="60">
        <f>SUM(Q7,Q23,Q43,Q59,Q77,Q85,Q99)</f>
        <v>0</v>
      </c>
      <c r="R5" s="60">
        <f>SUM(R7,R23,R43,R59,R77,R85,R99)</f>
        <v>0</v>
      </c>
      <c r="S5" s="60">
        <f>SUM(S7,S23,S43,S59,S77,S85,S99)</f>
        <v>0</v>
      </c>
      <c r="T5" s="60"/>
      <c r="U5" s="60">
        <f>SUM(U7,U23,U43,U59,U77,U85,U99)</f>
        <v>0</v>
      </c>
    </row>
    <row r="6" spans="1:24" s="11" customFormat="1" ht="12" customHeight="1" thickBot="1" x14ac:dyDescent="0.2">
      <c r="A6" s="124"/>
      <c r="B6" s="125"/>
      <c r="C6" s="125"/>
      <c r="D6" s="126"/>
      <c r="E6" s="128"/>
      <c r="F6" s="128"/>
      <c r="G6" s="130"/>
      <c r="H6" s="18" t="s">
        <v>23</v>
      </c>
      <c r="I6" s="19"/>
      <c r="J6" s="19"/>
      <c r="K6" s="47">
        <f>SUM(K8,K24,K44,K60,K78,K86)</f>
        <v>29</v>
      </c>
      <c r="L6" s="47">
        <f>SUM(L8,L24,L44,L60,L78,L86)</f>
        <v>0</v>
      </c>
      <c r="M6" s="47">
        <f>SUM(M8,M24,M44,M60,M78,M86)</f>
        <v>16.75</v>
      </c>
      <c r="N6" s="47">
        <f>SUM(N8,N24,N44,N60,N78,N86)</f>
        <v>7.5</v>
      </c>
      <c r="O6" s="47">
        <f>SUM(O8,O24,O44,O60,O78,O86)</f>
        <v>0</v>
      </c>
      <c r="P6" s="47">
        <f t="shared" ref="P6:Q6" si="1">SUM(Q8,Q24,Q44,Q60,Q78,Q86)</f>
        <v>0</v>
      </c>
      <c r="Q6" s="61">
        <f t="shared" si="1"/>
        <v>0</v>
      </c>
      <c r="R6" s="61">
        <f>SUM(R8,R24,R44,R60,R78,R86)</f>
        <v>0</v>
      </c>
      <c r="S6" s="61">
        <f>SUM(S8,S24,S44,S60,S78,S86)</f>
        <v>0</v>
      </c>
      <c r="T6" s="61">
        <f>SUM(T8,T24,T44,T60,T78,T86)</f>
        <v>0</v>
      </c>
      <c r="U6" s="61">
        <f>SUM(U8,U24,U44,U60,U78,U86)</f>
        <v>0</v>
      </c>
    </row>
    <row r="7" spans="1:24" ht="12" customHeight="1" thickTop="1" x14ac:dyDescent="0.15">
      <c r="A7" s="131" t="s">
        <v>24</v>
      </c>
      <c r="B7" s="132"/>
      <c r="C7" s="132"/>
      <c r="D7" s="133"/>
      <c r="E7" s="134"/>
      <c r="F7" s="134"/>
      <c r="G7" s="135"/>
      <c r="H7" s="4" t="s">
        <v>21</v>
      </c>
      <c r="I7" s="5" t="s">
        <v>22</v>
      </c>
      <c r="J7" s="5"/>
      <c r="K7" s="14">
        <f>SUMPRODUCT((MOD(ROW(K$9:K$22),2)=1)*K$9:K$22)</f>
        <v>2</v>
      </c>
      <c r="L7" s="40" cm="1">
        <f t="array" ref="L7">SUMPRODUCT((MOD(ROW(L$9:L$22),2)=1)*L$9:L$22)</f>
        <v>0</v>
      </c>
      <c r="M7" s="28">
        <f>SUMPRODUCT((MOD(ROW(M$9:M$22),2)=1)*M$9:M$22)</f>
        <v>2</v>
      </c>
      <c r="N7" s="28">
        <f t="shared" ref="N7:S7" si="2">SUMPRODUCT((MOD(ROW(N$9:N$22),2)=1)*N$9:N$22)</f>
        <v>0</v>
      </c>
      <c r="O7" s="28">
        <f t="shared" si="2"/>
        <v>0</v>
      </c>
      <c r="P7" s="28">
        <f t="shared" si="2"/>
        <v>0</v>
      </c>
      <c r="Q7" s="62">
        <f t="shared" si="2"/>
        <v>0</v>
      </c>
      <c r="R7" s="62">
        <f t="shared" si="2"/>
        <v>0</v>
      </c>
      <c r="S7" s="62">
        <f t="shared" si="2"/>
        <v>0</v>
      </c>
      <c r="T7" s="62">
        <f>SUMPRODUCT((MOD(ROW(T$9:T$22),2)=1)*T$9:T$22)</f>
        <v>0</v>
      </c>
      <c r="U7" s="62">
        <f>SUMPRODUCT((MOD(ROW(U$9:U$22),2)=1)*U$9:U$22)</f>
        <v>0</v>
      </c>
    </row>
    <row r="8" spans="1:24" ht="12" customHeight="1" x14ac:dyDescent="0.15">
      <c r="A8" s="88"/>
      <c r="B8" s="89"/>
      <c r="C8" s="89"/>
      <c r="D8" s="90"/>
      <c r="E8" s="92"/>
      <c r="F8" s="92"/>
      <c r="G8" s="136"/>
      <c r="H8" s="6" t="s">
        <v>23</v>
      </c>
      <c r="I8" s="7"/>
      <c r="J8" s="7"/>
      <c r="K8" s="15">
        <f>SUMPRODUCT((MOD(ROW(K$9:K$22),2)=0)*K$9:K$22)</f>
        <v>6.75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2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63">
        <f t="shared" si="3"/>
        <v>0</v>
      </c>
      <c r="R8" s="63">
        <f t="shared" si="3"/>
        <v>0</v>
      </c>
      <c r="S8" s="63">
        <f t="shared" si="3"/>
        <v>0</v>
      </c>
      <c r="T8" s="63">
        <f>SUMPRODUCT((MOD(ROW(T$9:T$22),2)=0)*T$9:T$22)</f>
        <v>0</v>
      </c>
      <c r="U8" s="63">
        <f>SUMPRODUCT((MOD(ROW(U$9:U$22),2)=0)*U$9:U$22)</f>
        <v>0</v>
      </c>
    </row>
    <row r="9" spans="1:24" ht="12" customHeight="1" x14ac:dyDescent="0.15">
      <c r="A9" s="70">
        <v>1</v>
      </c>
      <c r="B9" s="73" t="s">
        <v>25</v>
      </c>
      <c r="C9" s="79"/>
      <c r="D9" s="74"/>
      <c r="E9" s="81"/>
      <c r="F9" s="81"/>
      <c r="G9" s="83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64"/>
      <c r="R9" s="64"/>
      <c r="S9" s="64"/>
      <c r="T9" s="64"/>
      <c r="U9" s="64"/>
    </row>
    <row r="10" spans="1:24" ht="12" customHeight="1" x14ac:dyDescent="0.15">
      <c r="A10" s="71"/>
      <c r="B10" s="75"/>
      <c r="C10" s="80"/>
      <c r="D10" s="76"/>
      <c r="E10" s="82"/>
      <c r="F10" s="82"/>
      <c r="G10" s="84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65"/>
      <c r="R10" s="65"/>
      <c r="S10" s="65"/>
      <c r="T10" s="65"/>
      <c r="U10" s="65"/>
    </row>
    <row r="11" spans="1:24" ht="12" customHeight="1" x14ac:dyDescent="0.15">
      <c r="A11" s="70"/>
      <c r="B11" s="72" t="s">
        <v>26</v>
      </c>
      <c r="C11" s="73" t="s">
        <v>27</v>
      </c>
      <c r="D11" s="74"/>
      <c r="E11" s="77"/>
      <c r="F11" s="77"/>
      <c r="G11" s="68"/>
      <c r="H11" s="8" t="str">
        <f>IF(E11="","","予定")</f>
        <v/>
      </c>
      <c r="I11" s="8" t="s">
        <v>22</v>
      </c>
      <c r="J11" s="8">
        <v>5</v>
      </c>
      <c r="K11" s="9">
        <f>SUM(L11:S11)</f>
        <v>0.25</v>
      </c>
      <c r="L11" s="33"/>
      <c r="M11" s="31">
        <v>0.25</v>
      </c>
      <c r="N11" s="31"/>
      <c r="O11" s="31"/>
      <c r="P11" s="31"/>
      <c r="Q11" s="64"/>
      <c r="R11" s="64"/>
      <c r="S11" s="64"/>
      <c r="T11" s="64"/>
      <c r="U11" s="64"/>
    </row>
    <row r="12" spans="1:24" ht="12" customHeight="1" x14ac:dyDescent="0.15">
      <c r="A12" s="71"/>
      <c r="B12" s="69"/>
      <c r="C12" s="75"/>
      <c r="D12" s="76"/>
      <c r="E12" s="78"/>
      <c r="F12" s="78"/>
      <c r="G12" s="69"/>
      <c r="H12" s="59" t="str">
        <f>IF(E11="","","実績")</f>
        <v/>
      </c>
      <c r="I12" s="52" t="s">
        <v>28</v>
      </c>
      <c r="J12" s="59">
        <v>5</v>
      </c>
      <c r="K12" s="10">
        <v>5</v>
      </c>
      <c r="L12" s="41"/>
      <c r="M12" s="32">
        <v>0.25</v>
      </c>
      <c r="N12" s="32"/>
      <c r="O12" s="32"/>
      <c r="P12" s="32"/>
      <c r="Q12" s="65"/>
      <c r="R12" s="65"/>
      <c r="S12" s="65"/>
      <c r="T12" s="65"/>
      <c r="U12" s="65"/>
    </row>
    <row r="13" spans="1:24" ht="12" customHeight="1" x14ac:dyDescent="0.15">
      <c r="A13" s="70"/>
      <c r="B13" s="72" t="s">
        <v>29</v>
      </c>
      <c r="C13" s="73" t="s">
        <v>30</v>
      </c>
      <c r="D13" s="74"/>
      <c r="E13" s="77"/>
      <c r="F13" s="77"/>
      <c r="G13" s="68"/>
      <c r="H13" s="8" t="str">
        <f>IF(E13="","","予定")</f>
        <v/>
      </c>
      <c r="I13" s="8" t="s">
        <v>22</v>
      </c>
      <c r="J13" s="8">
        <v>2</v>
      </c>
      <c r="K13" s="9">
        <f>SUM(L13:S13)</f>
        <v>0.25</v>
      </c>
      <c r="L13" s="33"/>
      <c r="M13" s="31">
        <v>0.25</v>
      </c>
      <c r="N13" s="31"/>
      <c r="O13" s="31"/>
      <c r="P13" s="31"/>
      <c r="Q13" s="64"/>
      <c r="R13" s="64"/>
      <c r="S13" s="64"/>
      <c r="T13" s="64"/>
      <c r="U13" s="64"/>
    </row>
    <row r="14" spans="1:24" ht="12" customHeight="1" x14ac:dyDescent="0.15">
      <c r="A14" s="71"/>
      <c r="B14" s="69"/>
      <c r="C14" s="75"/>
      <c r="D14" s="76"/>
      <c r="E14" s="78"/>
      <c r="F14" s="78"/>
      <c r="G14" s="69"/>
      <c r="H14" s="59" t="str">
        <f>IF(E13="","","実績")</f>
        <v/>
      </c>
      <c r="I14" s="59" t="s">
        <v>22</v>
      </c>
      <c r="J14" s="59"/>
      <c r="K14" s="10">
        <f>SUM(L14:S14)</f>
        <v>0.25</v>
      </c>
      <c r="L14" s="41"/>
      <c r="M14" s="32">
        <v>0.25</v>
      </c>
      <c r="N14" s="32"/>
      <c r="O14" s="32"/>
      <c r="P14" s="32"/>
      <c r="Q14" s="65"/>
      <c r="R14" s="65"/>
      <c r="S14" s="65"/>
      <c r="T14" s="65"/>
      <c r="U14" s="65"/>
    </row>
    <row r="15" spans="1:24" ht="12" customHeight="1" x14ac:dyDescent="0.15">
      <c r="A15" s="70">
        <v>2</v>
      </c>
      <c r="B15" s="73" t="s">
        <v>31</v>
      </c>
      <c r="C15" s="79"/>
      <c r="D15" s="74"/>
      <c r="E15" s="81"/>
      <c r="F15" s="81"/>
      <c r="G15" s="8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64"/>
      <c r="R15" s="64"/>
      <c r="S15" s="64"/>
      <c r="T15" s="64"/>
      <c r="U15" s="64"/>
    </row>
    <row r="16" spans="1:24" ht="12" customHeight="1" x14ac:dyDescent="0.15">
      <c r="A16" s="71"/>
      <c r="B16" s="75"/>
      <c r="C16" s="80"/>
      <c r="D16" s="76"/>
      <c r="E16" s="82"/>
      <c r="F16" s="82"/>
      <c r="G16" s="8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65"/>
      <c r="R16" s="65"/>
      <c r="S16" s="65"/>
      <c r="T16" s="65"/>
      <c r="U16" s="65"/>
    </row>
    <row r="17" spans="1:21" ht="12" customHeight="1" x14ac:dyDescent="0.15">
      <c r="A17" s="70"/>
      <c r="B17" s="72" t="s">
        <v>26</v>
      </c>
      <c r="C17" s="73" t="s">
        <v>31</v>
      </c>
      <c r="D17" s="74"/>
      <c r="E17" s="77"/>
      <c r="F17" s="77"/>
      <c r="G17" s="68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</v>
      </c>
      <c r="L17" s="30"/>
      <c r="M17" s="31">
        <v>1</v>
      </c>
      <c r="N17" s="31"/>
      <c r="O17" s="31"/>
      <c r="P17" s="31"/>
      <c r="Q17" s="64"/>
      <c r="R17" s="64"/>
      <c r="S17" s="64"/>
      <c r="T17" s="64"/>
      <c r="U17" s="64"/>
    </row>
    <row r="18" spans="1:21" ht="12" customHeight="1" x14ac:dyDescent="0.15">
      <c r="A18" s="71"/>
      <c r="B18" s="69"/>
      <c r="C18" s="75"/>
      <c r="D18" s="76"/>
      <c r="E18" s="78"/>
      <c r="F18" s="78"/>
      <c r="G18" s="69"/>
      <c r="H18" s="59" t="str">
        <f>IF(E17="","","実績")</f>
        <v/>
      </c>
      <c r="I18" s="59"/>
      <c r="J18" s="59"/>
      <c r="K18" s="10">
        <f t="shared" si="4"/>
        <v>1</v>
      </c>
      <c r="L18" s="41"/>
      <c r="M18" s="32">
        <v>1</v>
      </c>
      <c r="N18" s="32"/>
      <c r="O18" s="32"/>
      <c r="P18" s="32"/>
      <c r="Q18" s="65"/>
      <c r="R18" s="65"/>
      <c r="S18" s="65"/>
      <c r="T18" s="65"/>
      <c r="U18" s="65"/>
    </row>
    <row r="19" spans="1:21" ht="12" customHeight="1" x14ac:dyDescent="0.15">
      <c r="A19" s="70"/>
      <c r="B19" s="72" t="s">
        <v>29</v>
      </c>
      <c r="C19" s="73" t="s">
        <v>32</v>
      </c>
      <c r="D19" s="74"/>
      <c r="E19" s="77"/>
      <c r="F19" s="77"/>
      <c r="G19" s="68"/>
      <c r="H19" s="8" t="str">
        <f>IF(E19="","","予定")</f>
        <v/>
      </c>
      <c r="I19" s="8" t="s">
        <v>22</v>
      </c>
      <c r="J19" s="8">
        <v>2</v>
      </c>
      <c r="K19" s="9">
        <f t="shared" si="4"/>
        <v>0.25</v>
      </c>
      <c r="L19" s="33"/>
      <c r="M19" s="31">
        <v>0.25</v>
      </c>
      <c r="N19" s="31"/>
      <c r="O19" s="31"/>
      <c r="P19" s="31"/>
      <c r="Q19" s="64"/>
      <c r="R19" s="64"/>
      <c r="S19" s="64"/>
      <c r="T19" s="64"/>
      <c r="U19" s="64"/>
    </row>
    <row r="20" spans="1:21" ht="12" customHeight="1" x14ac:dyDescent="0.15">
      <c r="A20" s="71"/>
      <c r="B20" s="69"/>
      <c r="C20" s="75"/>
      <c r="D20" s="76"/>
      <c r="E20" s="78"/>
      <c r="F20" s="78"/>
      <c r="G20" s="69"/>
      <c r="H20" s="59" t="str">
        <f>IF(E19="","","実績")</f>
        <v/>
      </c>
      <c r="I20" s="59"/>
      <c r="J20" s="59"/>
      <c r="K20" s="10">
        <f t="shared" si="4"/>
        <v>0.25</v>
      </c>
      <c r="L20" s="41"/>
      <c r="M20" s="32">
        <v>0.25</v>
      </c>
      <c r="N20" s="32"/>
      <c r="O20" s="32"/>
      <c r="P20" s="32"/>
      <c r="Q20" s="65"/>
      <c r="R20" s="65"/>
      <c r="S20" s="65"/>
      <c r="T20" s="65"/>
      <c r="U20" s="65"/>
    </row>
    <row r="21" spans="1:21" ht="12" customHeight="1" x14ac:dyDescent="0.15">
      <c r="A21" s="70"/>
      <c r="B21" s="72" t="s">
        <v>33</v>
      </c>
      <c r="C21" s="73" t="s">
        <v>34</v>
      </c>
      <c r="D21" s="74"/>
      <c r="E21" s="77"/>
      <c r="F21" s="77"/>
      <c r="G21" s="68"/>
      <c r="H21" s="8" t="str">
        <f>IF(E21="","","予定")</f>
        <v/>
      </c>
      <c r="I21" s="8" t="s">
        <v>22</v>
      </c>
      <c r="J21" s="8">
        <v>1</v>
      </c>
      <c r="K21" s="9">
        <f t="shared" si="4"/>
        <v>0.25</v>
      </c>
      <c r="L21" s="33"/>
      <c r="M21" s="31">
        <v>0.25</v>
      </c>
      <c r="N21" s="31"/>
      <c r="O21" s="31"/>
      <c r="P21" s="31"/>
      <c r="Q21" s="64"/>
      <c r="R21" s="64"/>
      <c r="S21" s="64"/>
      <c r="T21" s="64"/>
      <c r="U21" s="64"/>
    </row>
    <row r="22" spans="1:21" ht="12" customHeight="1" x14ac:dyDescent="0.15">
      <c r="A22" s="71"/>
      <c r="B22" s="69"/>
      <c r="C22" s="75"/>
      <c r="D22" s="76"/>
      <c r="E22" s="78"/>
      <c r="F22" s="78"/>
      <c r="G22" s="69"/>
      <c r="H22" s="59" t="str">
        <f>IF(E21="","","実績")</f>
        <v/>
      </c>
      <c r="I22" s="59"/>
      <c r="J22" s="59"/>
      <c r="K22" s="10">
        <f t="shared" si="4"/>
        <v>0.25</v>
      </c>
      <c r="L22" s="41"/>
      <c r="M22" s="32">
        <v>0.25</v>
      </c>
      <c r="N22" s="32"/>
      <c r="O22" s="32"/>
      <c r="P22" s="32"/>
      <c r="Q22" s="65"/>
      <c r="R22" s="65"/>
      <c r="S22" s="65"/>
      <c r="T22" s="65"/>
      <c r="U22" s="65"/>
    </row>
    <row r="23" spans="1:21" ht="12" customHeight="1" x14ac:dyDescent="0.15">
      <c r="A23" s="85" t="s">
        <v>35</v>
      </c>
      <c r="B23" s="86"/>
      <c r="C23" s="86"/>
      <c r="D23" s="87"/>
      <c r="E23" s="91"/>
      <c r="F23" s="91"/>
      <c r="G23" s="93"/>
      <c r="H23" s="20" t="s">
        <v>21</v>
      </c>
      <c r="I23" s="20"/>
      <c r="J23" s="20"/>
      <c r="K23" s="21">
        <f>SUMPRODUCT((MOD(ROW(K$25:K$42),2)=1)*K$25:K$42)</f>
        <v>7.75</v>
      </c>
      <c r="L23" s="34" cm="1">
        <f t="array" ref="L23">SUMPRODUCT((MOD(ROW(L$25:L$42),2)=1)*L$25:L$42)</f>
        <v>0</v>
      </c>
      <c r="M23" s="35">
        <f>SUMPRODUCT((MOD(ROW(M$25:M$42),2)=1)*M$25:M$42)</f>
        <v>7.75</v>
      </c>
      <c r="N23" s="35">
        <f t="shared" ref="N23:S23" si="5">SUMPRODUCT((MOD(ROW(N$25:N$42),2)=1)*N$25:N$42)</f>
        <v>0</v>
      </c>
      <c r="O23" s="35">
        <f t="shared" si="5"/>
        <v>0</v>
      </c>
      <c r="P23" s="35">
        <f t="shared" si="5"/>
        <v>0</v>
      </c>
      <c r="Q23" s="64">
        <f t="shared" si="5"/>
        <v>0</v>
      </c>
      <c r="R23" s="64">
        <f t="shared" si="5"/>
        <v>0</v>
      </c>
      <c r="S23" s="64">
        <f t="shared" si="5"/>
        <v>0</v>
      </c>
      <c r="T23" s="64">
        <f>SUMPRODUCT((MOD(ROW(T$25:T$42),2)=1)*T$25:T$42)</f>
        <v>0</v>
      </c>
      <c r="U23" s="64">
        <f>SUMPRODUCT((MOD(ROW(U$25:U$42),2)=1)*U$25:U$42)</f>
        <v>0</v>
      </c>
    </row>
    <row r="24" spans="1:21" ht="12" customHeight="1" x14ac:dyDescent="0.15">
      <c r="A24" s="88"/>
      <c r="B24" s="89"/>
      <c r="C24" s="89"/>
      <c r="D24" s="90"/>
      <c r="E24" s="92"/>
      <c r="F24" s="92"/>
      <c r="G24" s="94"/>
      <c r="H24" s="7" t="s">
        <v>23</v>
      </c>
      <c r="I24" s="7"/>
      <c r="J24" s="7"/>
      <c r="K24" s="15">
        <f>SUMPRODUCT((MOD(ROW(K$25:K$42),2)=0)*K$25:K$42)</f>
        <v>6.75</v>
      </c>
      <c r="L24" s="42">
        <f t="shared" ref="L24:M24" si="6">SUMPRODUCT((MOD(ROW(L$25:L$42),2)=0)*L$25:L$42)</f>
        <v>0</v>
      </c>
      <c r="M24" s="36">
        <f t="shared" si="6"/>
        <v>6.75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66">
        <f t="shared" si="7"/>
        <v>0</v>
      </c>
      <c r="R24" s="67">
        <f t="shared" si="7"/>
        <v>0</v>
      </c>
      <c r="S24" s="66">
        <f t="shared" si="7"/>
        <v>0</v>
      </c>
      <c r="T24" s="67">
        <f>SUMPRODUCT((MOD(ROW(T$25:T$42),2)=0)*T$25:T$42)</f>
        <v>0</v>
      </c>
      <c r="U24" s="66">
        <f>SUMPRODUCT((MOD(ROW(U$25:U$42),2)=0)*U$25:U$42)</f>
        <v>0</v>
      </c>
    </row>
    <row r="25" spans="1:21" ht="12" customHeight="1" x14ac:dyDescent="0.15">
      <c r="A25" s="70">
        <v>1</v>
      </c>
      <c r="B25" s="73" t="s">
        <v>36</v>
      </c>
      <c r="C25" s="79"/>
      <c r="D25" s="74"/>
      <c r="E25" s="81"/>
      <c r="F25" s="81"/>
      <c r="G25" s="8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64"/>
      <c r="R25" s="64"/>
      <c r="S25" s="64"/>
      <c r="T25" s="64"/>
      <c r="U25" s="64"/>
    </row>
    <row r="26" spans="1:21" ht="12" customHeight="1" x14ac:dyDescent="0.15">
      <c r="A26" s="71"/>
      <c r="B26" s="75"/>
      <c r="C26" s="80"/>
      <c r="D26" s="76"/>
      <c r="E26" s="82"/>
      <c r="F26" s="82"/>
      <c r="G26" s="8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65"/>
      <c r="R26" s="65"/>
      <c r="S26" s="65"/>
      <c r="T26" s="65"/>
      <c r="U26" s="65"/>
    </row>
    <row r="27" spans="1:21" ht="12" customHeight="1" x14ac:dyDescent="0.15">
      <c r="A27" s="70"/>
      <c r="B27" s="72" t="s">
        <v>26</v>
      </c>
      <c r="C27" s="73" t="s">
        <v>37</v>
      </c>
      <c r="D27" s="74"/>
      <c r="E27" s="77"/>
      <c r="F27" s="77"/>
      <c r="G27" s="68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64"/>
      <c r="R27" s="64"/>
      <c r="S27" s="64"/>
      <c r="T27" s="64"/>
      <c r="U27" s="64"/>
    </row>
    <row r="28" spans="1:21" ht="12" customHeight="1" x14ac:dyDescent="0.15">
      <c r="A28" s="71"/>
      <c r="B28" s="69"/>
      <c r="C28" s="75"/>
      <c r="D28" s="76"/>
      <c r="E28" s="78"/>
      <c r="F28" s="78"/>
      <c r="G28" s="69"/>
      <c r="H28" s="59" t="str">
        <f>IF(E27="","","実績")</f>
        <v/>
      </c>
      <c r="I28" s="59"/>
      <c r="J28" s="59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65"/>
      <c r="R28" s="65"/>
      <c r="S28" s="65"/>
      <c r="T28" s="65"/>
      <c r="U28" s="65"/>
    </row>
    <row r="29" spans="1:21" ht="12" customHeight="1" x14ac:dyDescent="0.15">
      <c r="A29" s="70"/>
      <c r="B29" s="72" t="s">
        <v>29</v>
      </c>
      <c r="C29" s="73" t="s">
        <v>38</v>
      </c>
      <c r="D29" s="74"/>
      <c r="E29" s="77"/>
      <c r="F29" s="77"/>
      <c r="G29" s="68"/>
      <c r="H29" s="8" t="str">
        <f>IF(E29="","","予定")</f>
        <v/>
      </c>
      <c r="I29" s="8" t="s">
        <v>22</v>
      </c>
      <c r="J29" s="8">
        <v>5</v>
      </c>
      <c r="K29" s="9">
        <f t="shared" si="8"/>
        <v>2</v>
      </c>
      <c r="L29" s="30"/>
      <c r="M29" s="53">
        <v>2</v>
      </c>
      <c r="N29" s="31"/>
      <c r="O29" s="31"/>
      <c r="P29" s="31"/>
      <c r="Q29" s="64"/>
      <c r="R29" s="64"/>
      <c r="S29" s="64"/>
      <c r="T29" s="64"/>
      <c r="U29" s="64"/>
    </row>
    <row r="30" spans="1:21" ht="12" customHeight="1" x14ac:dyDescent="0.15">
      <c r="A30" s="71"/>
      <c r="B30" s="69"/>
      <c r="C30" s="75"/>
      <c r="D30" s="76"/>
      <c r="E30" s="78"/>
      <c r="F30" s="78"/>
      <c r="G30" s="69"/>
      <c r="H30" s="59" t="str">
        <f>IF(E29="","","実績")</f>
        <v/>
      </c>
      <c r="I30" s="59"/>
      <c r="J30" s="59"/>
      <c r="K30" s="10">
        <f t="shared" si="8"/>
        <v>1</v>
      </c>
      <c r="L30" s="48"/>
      <c r="M30" s="49">
        <v>1</v>
      </c>
      <c r="N30" s="32"/>
      <c r="O30" s="32"/>
      <c r="P30" s="32"/>
      <c r="Q30" s="65"/>
      <c r="R30" s="65"/>
      <c r="S30" s="65"/>
      <c r="T30" s="65"/>
      <c r="U30" s="65"/>
    </row>
    <row r="31" spans="1:21" ht="12" customHeight="1" x14ac:dyDescent="0.15">
      <c r="A31" s="70"/>
      <c r="B31" s="72" t="s">
        <v>33</v>
      </c>
      <c r="C31" s="73" t="s">
        <v>39</v>
      </c>
      <c r="D31" s="74"/>
      <c r="E31" s="77"/>
      <c r="F31" s="77"/>
      <c r="G31" s="68"/>
      <c r="H31" s="8" t="str">
        <f>IF(E31="","","予定")</f>
        <v/>
      </c>
      <c r="I31" s="8" t="s">
        <v>22</v>
      </c>
      <c r="J31" s="8">
        <v>5</v>
      </c>
      <c r="K31" s="9">
        <f t="shared" si="8"/>
        <v>0.75</v>
      </c>
      <c r="L31" s="30"/>
      <c r="M31" s="31">
        <v>0.75</v>
      </c>
      <c r="N31" s="31"/>
      <c r="O31" s="31"/>
      <c r="P31" s="31"/>
      <c r="Q31" s="64"/>
      <c r="R31" s="64"/>
      <c r="S31" s="64"/>
      <c r="T31" s="64"/>
      <c r="U31" s="64"/>
    </row>
    <row r="32" spans="1:21" ht="12" customHeight="1" x14ac:dyDescent="0.15">
      <c r="A32" s="71"/>
      <c r="B32" s="69"/>
      <c r="C32" s="75"/>
      <c r="D32" s="76"/>
      <c r="E32" s="78"/>
      <c r="F32" s="78"/>
      <c r="G32" s="69"/>
      <c r="H32" s="59" t="str">
        <f>IF(E31="","","実績")</f>
        <v/>
      </c>
      <c r="I32" s="59"/>
      <c r="J32" s="59"/>
      <c r="K32" s="10">
        <f t="shared" si="8"/>
        <v>0.75</v>
      </c>
      <c r="L32" s="48"/>
      <c r="M32" s="49">
        <v>0.75</v>
      </c>
      <c r="N32" s="32"/>
      <c r="O32" s="32"/>
      <c r="P32" s="32"/>
      <c r="Q32" s="65"/>
      <c r="R32" s="65"/>
      <c r="S32" s="65"/>
      <c r="T32" s="65"/>
      <c r="U32" s="65"/>
    </row>
    <row r="33" spans="1:21" ht="12" customHeight="1" x14ac:dyDescent="0.15">
      <c r="A33" s="70"/>
      <c r="B33" s="72" t="s">
        <v>40</v>
      </c>
      <c r="C33" s="73" t="s">
        <v>41</v>
      </c>
      <c r="D33" s="74"/>
      <c r="E33" s="77"/>
      <c r="F33" s="77"/>
      <c r="G33" s="68"/>
      <c r="H33" s="8" t="str">
        <f>IF(E33="","","予定")</f>
        <v/>
      </c>
      <c r="I33" s="8" t="s">
        <v>22</v>
      </c>
      <c r="J33" s="8">
        <v>5</v>
      </c>
      <c r="K33" s="9">
        <f t="shared" si="8"/>
        <v>1.5</v>
      </c>
      <c r="L33" s="30"/>
      <c r="M33" s="31">
        <v>1.5</v>
      </c>
      <c r="N33" s="31"/>
      <c r="O33" s="31"/>
      <c r="P33" s="31"/>
      <c r="Q33" s="64"/>
      <c r="R33" s="64"/>
      <c r="S33" s="64"/>
      <c r="T33" s="64"/>
      <c r="U33" s="64"/>
    </row>
    <row r="34" spans="1:21" ht="12" customHeight="1" x14ac:dyDescent="0.15">
      <c r="A34" s="71"/>
      <c r="B34" s="69"/>
      <c r="C34" s="75"/>
      <c r="D34" s="76"/>
      <c r="E34" s="78"/>
      <c r="F34" s="78"/>
      <c r="G34" s="69"/>
      <c r="H34" s="59" t="str">
        <f>IF(E33="","","実績")</f>
        <v/>
      </c>
      <c r="I34" s="59"/>
      <c r="J34" s="59"/>
      <c r="K34" s="10">
        <f t="shared" si="8"/>
        <v>1.5</v>
      </c>
      <c r="L34" s="41"/>
      <c r="M34" s="32">
        <v>1.5</v>
      </c>
      <c r="N34" s="32"/>
      <c r="O34" s="32"/>
      <c r="P34" s="32"/>
      <c r="Q34" s="65"/>
      <c r="R34" s="65"/>
      <c r="S34" s="65"/>
      <c r="T34" s="65"/>
      <c r="U34" s="65"/>
    </row>
    <row r="35" spans="1:21" ht="12" customHeight="1" x14ac:dyDescent="0.15">
      <c r="A35" s="70">
        <v>2</v>
      </c>
      <c r="B35" s="73" t="s">
        <v>31</v>
      </c>
      <c r="C35" s="79"/>
      <c r="D35" s="74"/>
      <c r="E35" s="81"/>
      <c r="F35" s="81"/>
      <c r="G35" s="8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64"/>
      <c r="R35" s="64"/>
      <c r="S35" s="64"/>
      <c r="T35" s="64"/>
      <c r="U35" s="64"/>
    </row>
    <row r="36" spans="1:21" ht="12" customHeight="1" x14ac:dyDescent="0.15">
      <c r="A36" s="71"/>
      <c r="B36" s="75"/>
      <c r="C36" s="80"/>
      <c r="D36" s="76"/>
      <c r="E36" s="82"/>
      <c r="F36" s="82"/>
      <c r="G36" s="8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65"/>
      <c r="R36" s="65"/>
      <c r="S36" s="65"/>
      <c r="T36" s="65"/>
      <c r="U36" s="65"/>
    </row>
    <row r="37" spans="1:21" ht="12" customHeight="1" x14ac:dyDescent="0.15">
      <c r="A37" s="70"/>
      <c r="B37" s="72" t="s">
        <v>26</v>
      </c>
      <c r="C37" s="73" t="s">
        <v>31</v>
      </c>
      <c r="D37" s="74"/>
      <c r="E37" s="77"/>
      <c r="F37" s="77"/>
      <c r="G37" s="68"/>
      <c r="H37" s="8" t="str">
        <f>IF(E37="","","予定")</f>
        <v/>
      </c>
      <c r="I37" s="52" t="s">
        <v>22</v>
      </c>
      <c r="J37" s="59">
        <v>5</v>
      </c>
      <c r="K37" s="9">
        <f>SUM(L37:S37)</f>
        <v>1.5</v>
      </c>
      <c r="L37" s="33"/>
      <c r="M37" s="31">
        <v>1.5</v>
      </c>
      <c r="N37" s="31"/>
      <c r="O37" s="31"/>
      <c r="P37" s="31"/>
      <c r="Q37" s="64"/>
      <c r="R37" s="64"/>
      <c r="S37" s="64"/>
      <c r="T37" s="64"/>
      <c r="U37" s="64"/>
    </row>
    <row r="38" spans="1:21" ht="12" customHeight="1" x14ac:dyDescent="0.15">
      <c r="A38" s="71"/>
      <c r="B38" s="69"/>
      <c r="C38" s="75"/>
      <c r="D38" s="76"/>
      <c r="E38" s="78"/>
      <c r="F38" s="78"/>
      <c r="G38" s="69"/>
      <c r="H38" s="59" t="str">
        <f>IF(E37="","","実績")</f>
        <v/>
      </c>
      <c r="I38" s="59"/>
      <c r="J38" s="59"/>
      <c r="K38" s="10">
        <f>SUM(L38:S38)</f>
        <v>1.5</v>
      </c>
      <c r="L38" s="41"/>
      <c r="M38" s="50">
        <v>1.5</v>
      </c>
      <c r="N38" s="50"/>
      <c r="O38" s="32"/>
      <c r="P38" s="32"/>
      <c r="Q38" s="65"/>
      <c r="R38" s="65"/>
      <c r="S38" s="65"/>
      <c r="T38" s="65"/>
      <c r="U38" s="65"/>
    </row>
    <row r="39" spans="1:21" ht="12" customHeight="1" x14ac:dyDescent="0.15">
      <c r="A39" s="70"/>
      <c r="B39" s="72" t="s">
        <v>29</v>
      </c>
      <c r="C39" s="73" t="s">
        <v>42</v>
      </c>
      <c r="D39" s="74"/>
      <c r="E39" s="77"/>
      <c r="F39" s="77"/>
      <c r="G39" s="68"/>
      <c r="H39" s="8" t="str">
        <f>IF(E39="","","予定")</f>
        <v/>
      </c>
      <c r="I39" s="8" t="s">
        <v>22</v>
      </c>
      <c r="J39" s="8">
        <v>5</v>
      </c>
      <c r="K39" s="9">
        <f>SUM(L39:S39)</f>
        <v>0.5</v>
      </c>
      <c r="L39" s="33"/>
      <c r="M39" s="31">
        <v>0.5</v>
      </c>
      <c r="N39" s="31"/>
      <c r="O39" s="31"/>
      <c r="P39" s="31"/>
      <c r="Q39" s="64"/>
      <c r="R39" s="64"/>
      <c r="S39" s="64"/>
      <c r="T39" s="64"/>
      <c r="U39" s="64"/>
    </row>
    <row r="40" spans="1:21" ht="12" customHeight="1" x14ac:dyDescent="0.15">
      <c r="A40" s="71"/>
      <c r="B40" s="69"/>
      <c r="C40" s="75"/>
      <c r="D40" s="76"/>
      <c r="E40" s="78"/>
      <c r="F40" s="78"/>
      <c r="G40" s="69"/>
      <c r="H40" s="59" t="str">
        <f>IF(E39="","","実績")</f>
        <v/>
      </c>
      <c r="I40" s="59"/>
      <c r="J40" s="59"/>
      <c r="K40" s="10">
        <f>SUM(L40:M40)</f>
        <v>0.5</v>
      </c>
      <c r="L40" s="48"/>
      <c r="M40" s="32">
        <v>0.5</v>
      </c>
      <c r="N40" s="32"/>
      <c r="O40" s="32"/>
      <c r="P40" s="32"/>
      <c r="Q40" s="65"/>
      <c r="R40" s="65"/>
      <c r="S40" s="65"/>
      <c r="T40" s="65"/>
      <c r="U40" s="65"/>
    </row>
    <row r="41" spans="1:21" ht="12" customHeight="1" x14ac:dyDescent="0.15">
      <c r="A41" s="70"/>
      <c r="B41" s="72" t="s">
        <v>33</v>
      </c>
      <c r="C41" s="73" t="s">
        <v>43</v>
      </c>
      <c r="D41" s="74"/>
      <c r="E41" s="77"/>
      <c r="F41" s="77"/>
      <c r="G41" s="68"/>
      <c r="H41" s="8" t="str">
        <f>IF(E41="","","予定")</f>
        <v/>
      </c>
      <c r="I41" s="8" t="s">
        <v>22</v>
      </c>
      <c r="J41" s="8">
        <v>1</v>
      </c>
      <c r="K41" s="9">
        <f>SUM(L41:S41)</f>
        <v>0.25</v>
      </c>
      <c r="L41" s="33"/>
      <c r="M41" s="31">
        <v>0.25</v>
      </c>
      <c r="N41" s="31"/>
      <c r="O41" s="31"/>
      <c r="P41" s="31"/>
      <c r="Q41" s="64"/>
      <c r="R41" s="64"/>
      <c r="S41" s="64"/>
      <c r="T41" s="64"/>
      <c r="U41" s="64"/>
    </row>
    <row r="42" spans="1:21" ht="12" customHeight="1" x14ac:dyDescent="0.15">
      <c r="A42" s="71"/>
      <c r="B42" s="69"/>
      <c r="C42" s="75"/>
      <c r="D42" s="76"/>
      <c r="E42" s="78"/>
      <c r="F42" s="78"/>
      <c r="G42" s="69"/>
      <c r="H42" s="59" t="str">
        <f>IF(E41="","","実績")</f>
        <v/>
      </c>
      <c r="I42" s="59"/>
      <c r="J42" s="59"/>
      <c r="K42" s="10">
        <f>SUM(L42:M42)</f>
        <v>0.25</v>
      </c>
      <c r="L42" s="48"/>
      <c r="M42" s="50">
        <v>0.25</v>
      </c>
      <c r="N42" s="32"/>
      <c r="O42" s="32"/>
      <c r="P42" s="32"/>
      <c r="Q42" s="65"/>
      <c r="R42" s="65"/>
      <c r="S42" s="65"/>
      <c r="T42" s="65"/>
      <c r="U42" s="65"/>
    </row>
    <row r="43" spans="1:21" ht="12" customHeight="1" x14ac:dyDescent="0.15">
      <c r="A43" s="85" t="s">
        <v>44</v>
      </c>
      <c r="B43" s="86"/>
      <c r="C43" s="86"/>
      <c r="D43" s="87"/>
      <c r="E43" s="91"/>
      <c r="F43" s="91"/>
      <c r="G43" s="93"/>
      <c r="H43" s="20" t="s">
        <v>21</v>
      </c>
      <c r="I43" s="20" t="s">
        <v>22</v>
      </c>
      <c r="J43" s="20"/>
      <c r="K43" s="21">
        <f>SUMPRODUCT((MOD(ROW(K$45:K$58),2)=1)*K$45:K$58)</f>
        <v>9.25</v>
      </c>
      <c r="L43" s="35">
        <f t="shared" ref="L43:M43" si="9">SUMPRODUCT((MOD(ROW(L$45:L$58),2)=1)*L$45:L$58)</f>
        <v>0</v>
      </c>
      <c r="M43" s="35">
        <f t="shared" si="9"/>
        <v>7</v>
      </c>
      <c r="N43" s="35">
        <f>SUMPRODUCT((MOD(ROW(N$45:N$58),2)=1)*N$45:N$58)</f>
        <v>2.25</v>
      </c>
      <c r="O43" s="35">
        <f t="shared" ref="O43:S43" si="10">SUMPRODUCT((MOD(ROW(O$45:O$58),2)=1)*O$45:O$58)</f>
        <v>0</v>
      </c>
      <c r="P43" s="35">
        <f t="shared" si="10"/>
        <v>0</v>
      </c>
      <c r="Q43" s="64">
        <f t="shared" si="10"/>
        <v>0</v>
      </c>
      <c r="R43" s="64">
        <f t="shared" si="10"/>
        <v>0</v>
      </c>
      <c r="S43" s="64">
        <f t="shared" si="10"/>
        <v>0</v>
      </c>
      <c r="T43" s="64">
        <f>SUMPRODUCT((MOD(ROW(T$45:T$58),2)=1)*T$45:T$58)</f>
        <v>0</v>
      </c>
      <c r="U43" s="64">
        <f>SUMPRODUCT((MOD(ROW(U$45:U$58),2)=1)*U$45:U$58)</f>
        <v>0</v>
      </c>
    </row>
    <row r="44" spans="1:21" ht="12" customHeight="1" x14ac:dyDescent="0.15">
      <c r="A44" s="88"/>
      <c r="B44" s="89"/>
      <c r="C44" s="89"/>
      <c r="D44" s="90"/>
      <c r="E44" s="92"/>
      <c r="F44" s="92"/>
      <c r="G44" s="94"/>
      <c r="H44" s="7" t="s">
        <v>23</v>
      </c>
      <c r="I44" s="7"/>
      <c r="J44" s="7"/>
      <c r="K44" s="15">
        <f>SUMPRODUCT((MOD(ROW(K$45:K$58),2)=0)*K$45:K$58)</f>
        <v>4.25</v>
      </c>
      <c r="L44" s="36">
        <f t="shared" ref="L44:S44" si="11">SUMPRODUCT((MOD(ROW(L$45:L$58),2)=0)*L$45:L$58)</f>
        <v>0</v>
      </c>
      <c r="M44" s="36">
        <f>SUMPRODUCT((MOD(ROW(M$45:M$58),2)=0)*M$45:M$58)</f>
        <v>4.25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66">
        <f t="shared" si="11"/>
        <v>0</v>
      </c>
      <c r="R44" s="66">
        <f t="shared" si="11"/>
        <v>0</v>
      </c>
      <c r="S44" s="66">
        <f t="shared" si="11"/>
        <v>0</v>
      </c>
      <c r="T44" s="66">
        <f>SUMPRODUCT((MOD(ROW(T$45:T$58),2)=0)*T$45:T$58)</f>
        <v>0</v>
      </c>
      <c r="U44" s="66">
        <f>SUMPRODUCT((MOD(ROW(U$45:U$58),2)=0)*U$45:U$58)</f>
        <v>0</v>
      </c>
    </row>
    <row r="45" spans="1:21" ht="12" customHeight="1" x14ac:dyDescent="0.15">
      <c r="A45" s="70">
        <v>1</v>
      </c>
      <c r="B45" s="73" t="s">
        <v>25</v>
      </c>
      <c r="C45" s="79"/>
      <c r="D45" s="74"/>
      <c r="E45" s="81"/>
      <c r="F45" s="81"/>
      <c r="G45" s="8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64"/>
      <c r="R45" s="64"/>
      <c r="S45" s="64"/>
      <c r="T45" s="64"/>
      <c r="U45" s="64"/>
    </row>
    <row r="46" spans="1:21" ht="12" customHeight="1" x14ac:dyDescent="0.15">
      <c r="A46" s="71"/>
      <c r="B46" s="75"/>
      <c r="C46" s="80"/>
      <c r="D46" s="76"/>
      <c r="E46" s="82"/>
      <c r="F46" s="82"/>
      <c r="G46" s="8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65"/>
      <c r="R46" s="65"/>
      <c r="S46" s="65"/>
      <c r="T46" s="65"/>
      <c r="U46" s="65"/>
    </row>
    <row r="47" spans="1:21" ht="12" customHeight="1" x14ac:dyDescent="0.15">
      <c r="A47" s="70"/>
      <c r="B47" s="72" t="s">
        <v>26</v>
      </c>
      <c r="C47" s="73" t="s">
        <v>45</v>
      </c>
      <c r="D47" s="74"/>
      <c r="E47" s="77"/>
      <c r="F47" s="77"/>
      <c r="G47" s="68"/>
      <c r="H47" s="8" t="str">
        <f>IF(E47="","","予定")</f>
        <v/>
      </c>
      <c r="I47" s="8" t="s">
        <v>22</v>
      </c>
      <c r="J47" s="8">
        <v>5</v>
      </c>
      <c r="K47" s="9">
        <f>SUM(L47:S47)</f>
        <v>3.5</v>
      </c>
      <c r="L47" s="33"/>
      <c r="M47" s="31">
        <v>3.5</v>
      </c>
      <c r="N47" s="31"/>
      <c r="O47" s="31"/>
      <c r="P47" s="31"/>
      <c r="Q47" s="64"/>
      <c r="R47" s="64"/>
      <c r="S47" s="64"/>
      <c r="T47" s="64"/>
      <c r="U47" s="64"/>
    </row>
    <row r="48" spans="1:21" ht="12" customHeight="1" x14ac:dyDescent="0.15">
      <c r="A48" s="71"/>
      <c r="B48" s="69"/>
      <c r="C48" s="75"/>
      <c r="D48" s="76"/>
      <c r="E48" s="78"/>
      <c r="F48" s="78"/>
      <c r="G48" s="69"/>
      <c r="H48" s="59" t="str">
        <f>IF(E47="","","実績")</f>
        <v/>
      </c>
      <c r="I48" s="59"/>
      <c r="J48" s="59"/>
      <c r="K48" s="10">
        <f>SUM(L48:S48)</f>
        <v>1</v>
      </c>
      <c r="L48" s="41"/>
      <c r="M48" s="32">
        <v>1</v>
      </c>
      <c r="N48" s="32"/>
      <c r="O48" s="32"/>
      <c r="P48" s="32"/>
      <c r="Q48" s="65"/>
      <c r="R48" s="65"/>
      <c r="S48" s="65"/>
      <c r="T48" s="65"/>
      <c r="U48" s="65"/>
    </row>
    <row r="49" spans="1:21" ht="12" customHeight="1" x14ac:dyDescent="0.15">
      <c r="A49" s="70"/>
      <c r="B49" s="72" t="s">
        <v>29</v>
      </c>
      <c r="C49" s="73" t="s">
        <v>46</v>
      </c>
      <c r="D49" s="74"/>
      <c r="E49" s="77"/>
      <c r="F49" s="77"/>
      <c r="G49" s="68"/>
      <c r="H49" s="8" t="str">
        <f>IF(E49="","","予定")</f>
        <v/>
      </c>
      <c r="I49" s="8" t="s">
        <v>22</v>
      </c>
      <c r="J49" s="8">
        <v>5</v>
      </c>
      <c r="K49" s="9">
        <f>SUM(L49:S49)</f>
        <v>3.5</v>
      </c>
      <c r="L49" s="33"/>
      <c r="M49" s="31">
        <v>3.5</v>
      </c>
      <c r="N49" s="31"/>
      <c r="O49" s="31"/>
      <c r="P49" s="31"/>
      <c r="Q49" s="64"/>
      <c r="R49" s="64"/>
      <c r="S49" s="64"/>
      <c r="T49" s="64"/>
      <c r="U49" s="64"/>
    </row>
    <row r="50" spans="1:21" ht="12" customHeight="1" x14ac:dyDescent="0.15">
      <c r="A50" s="71"/>
      <c r="B50" s="69"/>
      <c r="C50" s="75"/>
      <c r="D50" s="76"/>
      <c r="E50" s="78"/>
      <c r="F50" s="78"/>
      <c r="G50" s="69"/>
      <c r="H50" s="59" t="str">
        <f>IF(E49="","","実績")</f>
        <v/>
      </c>
      <c r="I50" s="59"/>
      <c r="J50" s="59"/>
      <c r="K50" s="10">
        <f>SUM(L50:S50)</f>
        <v>1</v>
      </c>
      <c r="L50" s="41"/>
      <c r="M50" s="32">
        <v>1</v>
      </c>
      <c r="N50" s="32"/>
      <c r="O50" s="32"/>
      <c r="P50" s="32"/>
      <c r="Q50" s="65"/>
      <c r="R50" s="65"/>
      <c r="S50" s="65"/>
      <c r="T50" s="65"/>
      <c r="U50" s="65"/>
    </row>
    <row r="51" spans="1:21" ht="12" customHeight="1" x14ac:dyDescent="0.15">
      <c r="A51" s="70">
        <v>2</v>
      </c>
      <c r="B51" s="73" t="s">
        <v>31</v>
      </c>
      <c r="C51" s="79"/>
      <c r="D51" s="74"/>
      <c r="E51" s="81"/>
      <c r="F51" s="81"/>
      <c r="G51" s="8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64"/>
      <c r="R51" s="64"/>
      <c r="S51" s="64"/>
      <c r="T51" s="64"/>
      <c r="U51" s="64"/>
    </row>
    <row r="52" spans="1:21" ht="12" customHeight="1" x14ac:dyDescent="0.15">
      <c r="A52" s="71"/>
      <c r="B52" s="75"/>
      <c r="C52" s="80"/>
      <c r="D52" s="76"/>
      <c r="E52" s="82"/>
      <c r="F52" s="82"/>
      <c r="G52" s="8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65"/>
      <c r="R52" s="65"/>
      <c r="S52" s="65"/>
      <c r="T52" s="65"/>
      <c r="U52" s="65"/>
    </row>
    <row r="53" spans="1:21" ht="12" customHeight="1" x14ac:dyDescent="0.15">
      <c r="A53" s="70"/>
      <c r="B53" s="72" t="s">
        <v>26</v>
      </c>
      <c r="C53" s="73" t="s">
        <v>31</v>
      </c>
      <c r="D53" s="74"/>
      <c r="E53" s="77"/>
      <c r="F53" s="77"/>
      <c r="G53" s="68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N53" s="31">
        <v>1.5</v>
      </c>
      <c r="O53" s="31"/>
      <c r="P53" s="31"/>
      <c r="Q53" s="64"/>
      <c r="R53" s="64"/>
      <c r="S53" s="64"/>
      <c r="T53" s="64"/>
      <c r="U53" s="64"/>
    </row>
    <row r="54" spans="1:21" ht="12" customHeight="1" x14ac:dyDescent="0.15">
      <c r="A54" s="71"/>
      <c r="B54" s="69"/>
      <c r="C54" s="75"/>
      <c r="D54" s="76"/>
      <c r="E54" s="78"/>
      <c r="F54" s="78"/>
      <c r="G54" s="69"/>
      <c r="H54" s="59" t="str">
        <f>IF(E53="","","実績")</f>
        <v/>
      </c>
      <c r="I54" s="59"/>
      <c r="J54" s="59"/>
      <c r="K54" s="10">
        <f t="shared" si="12"/>
        <v>1.5</v>
      </c>
      <c r="L54" s="41"/>
      <c r="M54" s="32">
        <v>1.5</v>
      </c>
      <c r="N54" s="32"/>
      <c r="O54" s="32"/>
      <c r="P54" s="32"/>
      <c r="Q54" s="65"/>
      <c r="R54" s="65"/>
      <c r="S54" s="65"/>
      <c r="T54" s="65"/>
      <c r="U54" s="65"/>
    </row>
    <row r="55" spans="1:21" ht="12" customHeight="1" x14ac:dyDescent="0.15">
      <c r="A55" s="70"/>
      <c r="B55" s="72" t="s">
        <v>29</v>
      </c>
      <c r="C55" s="73" t="s">
        <v>42</v>
      </c>
      <c r="D55" s="74"/>
      <c r="E55" s="77"/>
      <c r="F55" s="77"/>
      <c r="G55" s="68"/>
      <c r="H55" s="8" t="str">
        <f>IF(E55="","","予定")</f>
        <v/>
      </c>
      <c r="I55" s="8" t="s">
        <v>22</v>
      </c>
      <c r="J55" s="8">
        <v>5</v>
      </c>
      <c r="K55" s="9">
        <f t="shared" si="12"/>
        <v>0.5</v>
      </c>
      <c r="L55" s="33"/>
      <c r="M55" s="31"/>
      <c r="N55" s="31">
        <v>0.5</v>
      </c>
      <c r="O55" s="31"/>
      <c r="P55" s="31"/>
      <c r="Q55" s="64"/>
      <c r="R55" s="64"/>
      <c r="S55" s="64"/>
      <c r="T55" s="64"/>
      <c r="U55" s="64"/>
    </row>
    <row r="56" spans="1:21" ht="12" customHeight="1" x14ac:dyDescent="0.15">
      <c r="A56" s="71"/>
      <c r="B56" s="69"/>
      <c r="C56" s="75"/>
      <c r="D56" s="76"/>
      <c r="E56" s="78"/>
      <c r="F56" s="78"/>
      <c r="G56" s="69"/>
      <c r="H56" s="59" t="str">
        <f>IF(E55="","","実績")</f>
        <v/>
      </c>
      <c r="I56" s="59"/>
      <c r="J56" s="59"/>
      <c r="K56" s="10">
        <f t="shared" si="12"/>
        <v>0.5</v>
      </c>
      <c r="L56" s="41"/>
      <c r="M56" s="32">
        <v>0.5</v>
      </c>
      <c r="N56" s="32"/>
      <c r="O56" s="32"/>
      <c r="P56" s="32"/>
      <c r="Q56" s="65"/>
      <c r="R56" s="65"/>
      <c r="S56" s="65"/>
      <c r="T56" s="65"/>
      <c r="U56" s="65"/>
    </row>
    <row r="57" spans="1:21" ht="12" customHeight="1" x14ac:dyDescent="0.15">
      <c r="A57" s="70"/>
      <c r="B57" s="72" t="s">
        <v>33</v>
      </c>
      <c r="C57" s="73" t="s">
        <v>43</v>
      </c>
      <c r="D57" s="74"/>
      <c r="E57" s="77"/>
      <c r="F57" s="77"/>
      <c r="G57" s="68"/>
      <c r="H57" s="8" t="str">
        <f>IF(E57="","","予定")</f>
        <v/>
      </c>
      <c r="I57" s="8" t="s">
        <v>22</v>
      </c>
      <c r="J57" s="8">
        <v>1</v>
      </c>
      <c r="K57" s="9">
        <f t="shared" si="12"/>
        <v>0.25</v>
      </c>
      <c r="L57" s="33"/>
      <c r="M57" s="31"/>
      <c r="N57" s="31">
        <v>0.25</v>
      </c>
      <c r="O57" s="31"/>
      <c r="P57" s="31"/>
      <c r="Q57" s="64"/>
      <c r="R57" s="64"/>
      <c r="S57" s="64"/>
      <c r="T57" s="64"/>
      <c r="U57" s="64"/>
    </row>
    <row r="58" spans="1:21" ht="12" customHeight="1" x14ac:dyDescent="0.15">
      <c r="A58" s="71"/>
      <c r="B58" s="69"/>
      <c r="C58" s="75"/>
      <c r="D58" s="76"/>
      <c r="E58" s="78"/>
      <c r="F58" s="78"/>
      <c r="G58" s="69"/>
      <c r="H58" s="59" t="str">
        <f>IF(E57="","","実績")</f>
        <v/>
      </c>
      <c r="I58" s="59"/>
      <c r="J58" s="59"/>
      <c r="K58" s="10">
        <f t="shared" si="12"/>
        <v>0.25</v>
      </c>
      <c r="L58" s="43"/>
      <c r="M58" s="44">
        <v>0.25</v>
      </c>
      <c r="N58" s="44"/>
      <c r="O58" s="44"/>
      <c r="P58" s="44"/>
      <c r="Q58" s="66"/>
      <c r="R58" s="66"/>
      <c r="S58" s="66"/>
      <c r="T58" s="66"/>
      <c r="U58" s="66"/>
    </row>
    <row r="59" spans="1:21" ht="12" customHeight="1" x14ac:dyDescent="0.15">
      <c r="A59" s="85" t="s">
        <v>47</v>
      </c>
      <c r="B59" s="86"/>
      <c r="C59" s="86"/>
      <c r="D59" s="87"/>
      <c r="E59" s="91"/>
      <c r="F59" s="91"/>
      <c r="G59" s="93"/>
      <c r="H59" s="20" t="s">
        <v>21</v>
      </c>
      <c r="I59" s="20" t="s">
        <v>22</v>
      </c>
      <c r="J59" s="20"/>
      <c r="K59" s="21">
        <f>SUMPRODUCT((MOD(ROW(K$61:K$76),2)=1)*K$61:K$76)</f>
        <v>11.25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11.25</v>
      </c>
      <c r="O59" s="35">
        <f>SUMPRODUCT((MOD(ROW(O$61:O$76),2)=1)*O$61:O$76)</f>
        <v>0</v>
      </c>
      <c r="P59" s="35">
        <f t="shared" ref="P59:S59" si="14">SUMPRODUCT((MOD(ROW(P$61:P$76),2)=1)*P$61:P$76)</f>
        <v>0</v>
      </c>
      <c r="Q59" s="64">
        <f t="shared" si="14"/>
        <v>0</v>
      </c>
      <c r="R59" s="64">
        <f t="shared" si="14"/>
        <v>0</v>
      </c>
      <c r="S59" s="64">
        <f t="shared" si="14"/>
        <v>0</v>
      </c>
      <c r="T59" s="64">
        <f>SUMPRODUCT((MOD(ROW(T$61:T$76),2)=1)*T$61:T$76)</f>
        <v>0</v>
      </c>
      <c r="U59" s="64">
        <f>SUMPRODUCT((MOD(ROW(U$61:U$76),2)=1)*U$61:U$76)</f>
        <v>0</v>
      </c>
    </row>
    <row r="60" spans="1:21" ht="12" customHeight="1" x14ac:dyDescent="0.15">
      <c r="A60" s="88"/>
      <c r="B60" s="89"/>
      <c r="C60" s="89"/>
      <c r="D60" s="90"/>
      <c r="E60" s="92"/>
      <c r="F60" s="92"/>
      <c r="G60" s="94"/>
      <c r="H60" s="7" t="s">
        <v>23</v>
      </c>
      <c r="I60" s="7"/>
      <c r="J60" s="7"/>
      <c r="K60" s="15">
        <f>SUMPRODUCT((MOD(ROW(K$61:K$76),2)=0)*K$61:K$76)</f>
        <v>11.25</v>
      </c>
      <c r="L60" s="36">
        <f>SUMPRODUCT((MOD(ROW(L$61:L$76),2)=0)*L$61:L$76)</f>
        <v>0</v>
      </c>
      <c r="M60" s="36">
        <f t="shared" ref="M60:S60" si="15">SUMPRODUCT((MOD(ROW(M$61:M$76),2)=0)*M$61:M$76)</f>
        <v>3.75</v>
      </c>
      <c r="N60" s="36">
        <f t="shared" si="15"/>
        <v>7.5</v>
      </c>
      <c r="O60" s="36">
        <f t="shared" si="15"/>
        <v>0</v>
      </c>
      <c r="P60" s="36">
        <f t="shared" si="15"/>
        <v>0</v>
      </c>
      <c r="Q60" s="66">
        <f t="shared" si="15"/>
        <v>0</v>
      </c>
      <c r="R60" s="66">
        <f t="shared" si="15"/>
        <v>0</v>
      </c>
      <c r="S60" s="66">
        <f t="shared" si="15"/>
        <v>0</v>
      </c>
      <c r="T60" s="66">
        <f>SUMPRODUCT((MOD(ROW(T$61:T$76),2)=0)*T$61:T$76)</f>
        <v>0</v>
      </c>
      <c r="U60" s="66">
        <f>SUMPRODUCT((MOD(ROW(U$61:U$76),2)=0)*U$61:U$76)</f>
        <v>0</v>
      </c>
    </row>
    <row r="61" spans="1:21" ht="12" customHeight="1" x14ac:dyDescent="0.15">
      <c r="A61" s="70">
        <v>1</v>
      </c>
      <c r="B61" s="73" t="s">
        <v>36</v>
      </c>
      <c r="C61" s="79"/>
      <c r="D61" s="74"/>
      <c r="E61" s="81"/>
      <c r="F61" s="81"/>
      <c r="G61" s="8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64"/>
      <c r="R61" s="64"/>
      <c r="S61" s="64"/>
      <c r="T61" s="64"/>
      <c r="U61" s="64"/>
    </row>
    <row r="62" spans="1:21" ht="12" customHeight="1" x14ac:dyDescent="0.15">
      <c r="A62" s="71"/>
      <c r="B62" s="75"/>
      <c r="C62" s="80"/>
      <c r="D62" s="76"/>
      <c r="E62" s="82"/>
      <c r="F62" s="82"/>
      <c r="G62" s="8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65"/>
      <c r="R62" s="65"/>
      <c r="S62" s="65"/>
      <c r="T62" s="65"/>
      <c r="U62" s="65"/>
    </row>
    <row r="63" spans="1:21" ht="12" customHeight="1" x14ac:dyDescent="0.15">
      <c r="A63" s="70"/>
      <c r="B63" s="72" t="s">
        <v>26</v>
      </c>
      <c r="C63" s="73" t="s">
        <v>45</v>
      </c>
      <c r="D63" s="74"/>
      <c r="E63" s="77"/>
      <c r="F63" s="77"/>
      <c r="G63" s="68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3.5</v>
      </c>
      <c r="L63" s="33"/>
      <c r="M63" s="31"/>
      <c r="N63" s="31">
        <v>3.5</v>
      </c>
      <c r="O63" s="31"/>
      <c r="P63" s="31"/>
      <c r="Q63" s="64"/>
      <c r="R63" s="64"/>
      <c r="S63" s="64"/>
      <c r="T63" s="64"/>
      <c r="U63" s="64"/>
    </row>
    <row r="64" spans="1:21" ht="12" customHeight="1" x14ac:dyDescent="0.15">
      <c r="A64" s="71"/>
      <c r="B64" s="69"/>
      <c r="C64" s="75"/>
      <c r="D64" s="76"/>
      <c r="E64" s="78"/>
      <c r="F64" s="78"/>
      <c r="G64" s="69"/>
      <c r="H64" s="59" t="str">
        <f>IF(E63="","","実績")</f>
        <v/>
      </c>
      <c r="I64" s="59"/>
      <c r="J64" s="59"/>
      <c r="K64" s="10">
        <f t="shared" si="16"/>
        <v>3.5</v>
      </c>
      <c r="L64" s="41"/>
      <c r="M64" s="32">
        <v>1.5</v>
      </c>
      <c r="N64" s="32">
        <v>2</v>
      </c>
      <c r="O64" s="32"/>
      <c r="P64" s="32"/>
      <c r="Q64" s="65"/>
      <c r="R64" s="65"/>
      <c r="S64" s="65"/>
      <c r="T64" s="65"/>
      <c r="U64" s="65"/>
    </row>
    <row r="65" spans="1:21" ht="12" customHeight="1" x14ac:dyDescent="0.15">
      <c r="A65" s="70"/>
      <c r="B65" s="72" t="s">
        <v>29</v>
      </c>
      <c r="C65" s="73" t="s">
        <v>46</v>
      </c>
      <c r="D65" s="74"/>
      <c r="E65" s="77"/>
      <c r="F65" s="77"/>
      <c r="G65" s="68"/>
      <c r="H65" s="8" t="str">
        <f>IF(E65="","","予定")</f>
        <v/>
      </c>
      <c r="I65" s="8" t="s">
        <v>22</v>
      </c>
      <c r="J65" s="8">
        <v>5</v>
      </c>
      <c r="K65" s="9">
        <f t="shared" si="16"/>
        <v>3.5</v>
      </c>
      <c r="L65" s="33"/>
      <c r="M65" s="31"/>
      <c r="N65" s="31">
        <v>3.5</v>
      </c>
      <c r="O65" s="31"/>
      <c r="P65" s="31"/>
      <c r="Q65" s="64"/>
      <c r="R65" s="64"/>
      <c r="S65" s="64"/>
      <c r="T65" s="64"/>
      <c r="U65" s="64"/>
    </row>
    <row r="66" spans="1:21" ht="12" customHeight="1" x14ac:dyDescent="0.15">
      <c r="A66" s="71"/>
      <c r="B66" s="69"/>
      <c r="C66" s="75"/>
      <c r="D66" s="76"/>
      <c r="E66" s="78"/>
      <c r="F66" s="78"/>
      <c r="G66" s="69"/>
      <c r="H66" s="59" t="str">
        <f>IF(E65="","","実績")</f>
        <v/>
      </c>
      <c r="I66" s="59"/>
      <c r="J66" s="59"/>
      <c r="K66" s="10">
        <f t="shared" si="16"/>
        <v>3.5</v>
      </c>
      <c r="L66" s="41"/>
      <c r="M66" s="32">
        <v>1.5</v>
      </c>
      <c r="N66" s="32">
        <v>2</v>
      </c>
      <c r="O66" s="32"/>
      <c r="P66" s="32"/>
      <c r="Q66" s="65"/>
      <c r="R66" s="65"/>
      <c r="S66" s="65"/>
      <c r="T66" s="65"/>
      <c r="U66" s="65"/>
    </row>
    <row r="67" spans="1:21" ht="12" customHeight="1" x14ac:dyDescent="0.15">
      <c r="A67" s="70"/>
      <c r="B67" s="72" t="s">
        <v>33</v>
      </c>
      <c r="C67" s="73" t="s">
        <v>48</v>
      </c>
      <c r="D67" s="74"/>
      <c r="E67" s="77"/>
      <c r="F67" s="77"/>
      <c r="G67" s="68"/>
      <c r="H67" s="8" t="str">
        <f>IF(E67="","","予定")</f>
        <v/>
      </c>
      <c r="I67" s="8" t="s">
        <v>22</v>
      </c>
      <c r="J67" s="8">
        <v>5</v>
      </c>
      <c r="K67" s="9">
        <f t="shared" si="16"/>
        <v>2</v>
      </c>
      <c r="L67" s="33"/>
      <c r="M67" s="31"/>
      <c r="N67" s="31">
        <v>2</v>
      </c>
      <c r="O67" s="31"/>
      <c r="P67" s="31"/>
      <c r="Q67" s="64"/>
      <c r="R67" s="64"/>
      <c r="S67" s="64"/>
      <c r="T67" s="64"/>
      <c r="U67" s="64"/>
    </row>
    <row r="68" spans="1:21" ht="12" customHeight="1" x14ac:dyDescent="0.15">
      <c r="A68" s="71"/>
      <c r="B68" s="69"/>
      <c r="C68" s="75"/>
      <c r="D68" s="76"/>
      <c r="E68" s="78"/>
      <c r="F68" s="78"/>
      <c r="G68" s="69"/>
      <c r="H68" s="59" t="str">
        <f>IF(E67="","","実績")</f>
        <v/>
      </c>
      <c r="I68" s="59"/>
      <c r="J68" s="59"/>
      <c r="K68" s="10">
        <f t="shared" si="16"/>
        <v>2</v>
      </c>
      <c r="L68" s="41"/>
      <c r="M68" s="32">
        <v>0.75</v>
      </c>
      <c r="N68" s="32">
        <v>1.25</v>
      </c>
      <c r="O68" s="32"/>
      <c r="P68" s="32"/>
      <c r="Q68" s="65"/>
      <c r="R68" s="65"/>
      <c r="S68" s="65"/>
      <c r="T68" s="65"/>
      <c r="U68" s="65"/>
    </row>
    <row r="69" spans="1:21" ht="12" customHeight="1" x14ac:dyDescent="0.15">
      <c r="A69" s="70">
        <v>2</v>
      </c>
      <c r="B69" s="73" t="s">
        <v>31</v>
      </c>
      <c r="C69" s="79"/>
      <c r="D69" s="74"/>
      <c r="E69" s="81"/>
      <c r="F69" s="81"/>
      <c r="G69" s="8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64"/>
      <c r="R69" s="64"/>
      <c r="S69" s="64"/>
      <c r="T69" s="64"/>
      <c r="U69" s="64"/>
    </row>
    <row r="70" spans="1:21" ht="12" customHeight="1" x14ac:dyDescent="0.15">
      <c r="A70" s="71"/>
      <c r="B70" s="75"/>
      <c r="C70" s="80"/>
      <c r="D70" s="76"/>
      <c r="E70" s="82"/>
      <c r="F70" s="82"/>
      <c r="G70" s="8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65"/>
      <c r="R70" s="65"/>
      <c r="S70" s="65"/>
      <c r="T70" s="65"/>
      <c r="U70" s="65"/>
    </row>
    <row r="71" spans="1:21" ht="12" customHeight="1" x14ac:dyDescent="0.15">
      <c r="A71" s="70"/>
      <c r="B71" s="72" t="s">
        <v>26</v>
      </c>
      <c r="C71" s="73" t="s">
        <v>31</v>
      </c>
      <c r="D71" s="74"/>
      <c r="E71" s="77"/>
      <c r="F71" s="77"/>
      <c r="G71" s="68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1.5</v>
      </c>
      <c r="L71" s="33"/>
      <c r="M71" s="31"/>
      <c r="N71" s="31">
        <v>1.5</v>
      </c>
      <c r="O71" s="31"/>
      <c r="P71" s="31"/>
      <c r="Q71" s="64"/>
      <c r="R71" s="64"/>
      <c r="S71" s="64"/>
      <c r="T71" s="64"/>
      <c r="U71" s="64"/>
    </row>
    <row r="72" spans="1:21" ht="12" customHeight="1" x14ac:dyDescent="0.15">
      <c r="A72" s="71"/>
      <c r="B72" s="69"/>
      <c r="C72" s="75"/>
      <c r="D72" s="76"/>
      <c r="E72" s="78"/>
      <c r="F72" s="78"/>
      <c r="G72" s="69"/>
      <c r="H72" s="59" t="str">
        <f>IF(E71="","","実績")</f>
        <v/>
      </c>
      <c r="I72" s="59"/>
      <c r="J72" s="59"/>
      <c r="K72" s="10">
        <f t="shared" si="17"/>
        <v>1.5</v>
      </c>
      <c r="L72" s="41"/>
      <c r="M72" s="32"/>
      <c r="N72" s="32">
        <v>1.5</v>
      </c>
      <c r="O72" s="32"/>
      <c r="P72" s="32"/>
      <c r="Q72" s="65"/>
      <c r="R72" s="65"/>
      <c r="S72" s="65"/>
      <c r="T72" s="65"/>
      <c r="U72" s="65"/>
    </row>
    <row r="73" spans="1:21" ht="12" customHeight="1" x14ac:dyDescent="0.15">
      <c r="A73" s="70"/>
      <c r="B73" s="72" t="s">
        <v>29</v>
      </c>
      <c r="C73" s="73" t="s">
        <v>42</v>
      </c>
      <c r="D73" s="74"/>
      <c r="E73" s="77"/>
      <c r="F73" s="77"/>
      <c r="G73" s="68"/>
      <c r="H73" s="8" t="str">
        <f>IF(E73="","","予定")</f>
        <v/>
      </c>
      <c r="I73" s="8" t="s">
        <v>22</v>
      </c>
      <c r="J73" s="8">
        <v>5</v>
      </c>
      <c r="K73" s="9">
        <f t="shared" si="17"/>
        <v>0.5</v>
      </c>
      <c r="L73" s="33"/>
      <c r="M73" s="31"/>
      <c r="N73" s="31">
        <v>0.5</v>
      </c>
      <c r="O73" s="31"/>
      <c r="P73" s="31"/>
      <c r="Q73" s="64"/>
      <c r="R73" s="64"/>
      <c r="S73" s="64"/>
      <c r="T73" s="64"/>
      <c r="U73" s="64"/>
    </row>
    <row r="74" spans="1:21" ht="12" customHeight="1" x14ac:dyDescent="0.15">
      <c r="A74" s="71"/>
      <c r="B74" s="69"/>
      <c r="C74" s="75"/>
      <c r="D74" s="76"/>
      <c r="E74" s="78"/>
      <c r="F74" s="78"/>
      <c r="G74" s="69"/>
      <c r="H74" s="59" t="str">
        <f>IF(E73="","","実績")</f>
        <v/>
      </c>
      <c r="I74" s="59"/>
      <c r="J74" s="59"/>
      <c r="K74" s="10">
        <f t="shared" si="17"/>
        <v>0.5</v>
      </c>
      <c r="L74" s="41"/>
      <c r="M74" s="32"/>
      <c r="N74" s="32">
        <v>0.5</v>
      </c>
      <c r="O74" s="32"/>
      <c r="P74" s="32"/>
      <c r="Q74" s="65"/>
      <c r="R74" s="65"/>
      <c r="S74" s="65"/>
      <c r="T74" s="65"/>
      <c r="U74" s="65"/>
    </row>
    <row r="75" spans="1:21" ht="12" customHeight="1" x14ac:dyDescent="0.15">
      <c r="A75" s="70"/>
      <c r="B75" s="72" t="s">
        <v>33</v>
      </c>
      <c r="C75" s="73" t="s">
        <v>43</v>
      </c>
      <c r="D75" s="74"/>
      <c r="E75" s="77"/>
      <c r="F75" s="77"/>
      <c r="G75" s="68"/>
      <c r="H75" s="8" t="str">
        <f>IF(E75="","","予定")</f>
        <v/>
      </c>
      <c r="I75" s="8" t="s">
        <v>22</v>
      </c>
      <c r="J75" s="8">
        <v>1</v>
      </c>
      <c r="K75" s="9">
        <f t="shared" si="17"/>
        <v>0.25</v>
      </c>
      <c r="L75" s="33"/>
      <c r="M75" s="31"/>
      <c r="N75" s="31">
        <v>0.25</v>
      </c>
      <c r="O75" s="31"/>
      <c r="P75" s="31"/>
      <c r="Q75" s="64"/>
      <c r="R75" s="64"/>
      <c r="S75" s="64"/>
      <c r="T75" s="64"/>
      <c r="U75" s="64"/>
    </row>
    <row r="76" spans="1:21" ht="12" customHeight="1" x14ac:dyDescent="0.15">
      <c r="A76" s="71"/>
      <c r="B76" s="69"/>
      <c r="C76" s="75"/>
      <c r="D76" s="76"/>
      <c r="E76" s="78"/>
      <c r="F76" s="78"/>
      <c r="G76" s="69"/>
      <c r="H76" s="59" t="str">
        <f>IF(E75="","","実績")</f>
        <v/>
      </c>
      <c r="I76" s="59"/>
      <c r="J76" s="59"/>
      <c r="K76" s="10">
        <f t="shared" si="17"/>
        <v>0.25</v>
      </c>
      <c r="L76" s="43"/>
      <c r="M76" s="44"/>
      <c r="N76" s="44">
        <v>0.25</v>
      </c>
      <c r="O76" s="44"/>
      <c r="P76" s="44"/>
      <c r="Q76" s="66"/>
      <c r="R76" s="66"/>
      <c r="S76" s="66"/>
      <c r="T76" s="66"/>
      <c r="U76" s="66"/>
    </row>
    <row r="77" spans="1:21" ht="12" customHeight="1" x14ac:dyDescent="0.15">
      <c r="A77" s="85" t="s">
        <v>49</v>
      </c>
      <c r="B77" s="86"/>
      <c r="C77" s="86"/>
      <c r="D77" s="87"/>
      <c r="E77" s="91"/>
      <c r="F77" s="91"/>
      <c r="G77" s="93"/>
      <c r="H77" s="20" t="s">
        <v>21</v>
      </c>
      <c r="I77" s="20" t="s">
        <v>22</v>
      </c>
      <c r="J77" s="20"/>
      <c r="K77" s="21">
        <f>SUMPRODUCT((MOD(ROW(K$79:K$84),2)=1)*K$79:K$84)</f>
        <v>9.5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9.5</v>
      </c>
      <c r="P77" s="35">
        <f t="shared" si="18"/>
        <v>0</v>
      </c>
      <c r="Q77" s="64">
        <f>SUMPRODUCT((MOD(ROW(Q$79:Q$84),2)=1)*Q$79:Q$84)</f>
        <v>0</v>
      </c>
      <c r="R77" s="64">
        <f t="shared" ref="R77:S77" si="19">SUMPRODUCT((MOD(ROW(R$79:R$84),2)=1)*R$79:R$84)</f>
        <v>0</v>
      </c>
      <c r="S77" s="64">
        <f t="shared" si="19"/>
        <v>0</v>
      </c>
      <c r="T77" s="64">
        <f>SUMPRODUCT((MOD(ROW(T$79:T$84),2)=1)*T$79:T$84)</f>
        <v>0</v>
      </c>
      <c r="U77" s="64">
        <f>SUMPRODUCT((MOD(ROW(U$79:U$84),2)=1)*U$79:U$84)</f>
        <v>0</v>
      </c>
    </row>
    <row r="78" spans="1:21" ht="12" customHeight="1" x14ac:dyDescent="0.15">
      <c r="A78" s="88"/>
      <c r="B78" s="89"/>
      <c r="C78" s="89"/>
      <c r="D78" s="90"/>
      <c r="E78" s="92"/>
      <c r="F78" s="92"/>
      <c r="G78" s="94"/>
      <c r="H78" s="7" t="s">
        <v>23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66">
        <f t="shared" si="20"/>
        <v>0</v>
      </c>
      <c r="R78" s="66">
        <f t="shared" si="20"/>
        <v>0</v>
      </c>
      <c r="S78" s="66">
        <f t="shared" si="20"/>
        <v>0</v>
      </c>
      <c r="T78" s="66">
        <f>SUMPRODUCT((MOD(ROW(T$79:T$84),2)=0)*T$79:T$84)</f>
        <v>0</v>
      </c>
      <c r="U78" s="66">
        <f>SUMPRODUCT((MOD(ROW(U$79:U$84),2)=0)*U$79:U$84)</f>
        <v>0</v>
      </c>
    </row>
    <row r="79" spans="1:21" ht="12" customHeight="1" x14ac:dyDescent="0.15">
      <c r="A79" s="70">
        <v>1</v>
      </c>
      <c r="B79" s="73" t="s">
        <v>36</v>
      </c>
      <c r="C79" s="79"/>
      <c r="D79" s="74"/>
      <c r="E79" s="81"/>
      <c r="F79" s="81"/>
      <c r="G79" s="8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64"/>
      <c r="R79" s="64"/>
      <c r="S79" s="64"/>
      <c r="T79" s="64"/>
      <c r="U79" s="64"/>
    </row>
    <row r="80" spans="1:21" ht="12" customHeight="1" x14ac:dyDescent="0.15">
      <c r="A80" s="71"/>
      <c r="B80" s="75"/>
      <c r="C80" s="80"/>
      <c r="D80" s="76"/>
      <c r="E80" s="82"/>
      <c r="F80" s="82"/>
      <c r="G80" s="8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65"/>
      <c r="R80" s="65"/>
      <c r="S80" s="65"/>
      <c r="T80" s="65"/>
      <c r="U80" s="65"/>
    </row>
    <row r="81" spans="1:21" ht="12" customHeight="1" x14ac:dyDescent="0.15">
      <c r="A81" s="70"/>
      <c r="B81" s="72" t="s">
        <v>26</v>
      </c>
      <c r="C81" s="73" t="s">
        <v>50</v>
      </c>
      <c r="D81" s="74"/>
      <c r="E81" s="77"/>
      <c r="F81" s="77"/>
      <c r="G81" s="68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6</v>
      </c>
      <c r="L81" s="33"/>
      <c r="M81" s="31"/>
      <c r="N81" s="31"/>
      <c r="O81" s="31">
        <v>6</v>
      </c>
      <c r="P81" s="31"/>
      <c r="Q81" s="64"/>
      <c r="R81" s="64"/>
      <c r="S81" s="64"/>
      <c r="T81" s="64"/>
      <c r="U81" s="64"/>
    </row>
    <row r="82" spans="1:21" ht="12" customHeight="1" x14ac:dyDescent="0.15">
      <c r="A82" s="71"/>
      <c r="B82" s="69"/>
      <c r="C82" s="75"/>
      <c r="D82" s="76"/>
      <c r="E82" s="78"/>
      <c r="F82" s="78"/>
      <c r="G82" s="69"/>
      <c r="H82" s="59" t="str">
        <f>IF(E81="","","実績")</f>
        <v/>
      </c>
      <c r="I82" s="59"/>
      <c r="J82" s="59"/>
      <c r="K82" s="10">
        <f t="shared" si="21"/>
        <v>0</v>
      </c>
      <c r="L82" s="41"/>
      <c r="M82" s="32"/>
      <c r="N82" s="32"/>
      <c r="O82" s="32"/>
      <c r="P82" s="32"/>
      <c r="Q82" s="65"/>
      <c r="R82" s="65"/>
      <c r="S82" s="65"/>
      <c r="T82" s="65"/>
      <c r="U82" s="65"/>
    </row>
    <row r="83" spans="1:21" ht="12" customHeight="1" x14ac:dyDescent="0.15">
      <c r="A83" s="70"/>
      <c r="B83" s="72" t="s">
        <v>29</v>
      </c>
      <c r="C83" s="73" t="s">
        <v>51</v>
      </c>
      <c r="D83" s="74"/>
      <c r="E83" s="77"/>
      <c r="F83" s="77"/>
      <c r="G83" s="68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>
        <v>3.5</v>
      </c>
      <c r="P83" s="31"/>
      <c r="Q83" s="64"/>
      <c r="R83" s="64"/>
      <c r="S83" s="64"/>
      <c r="T83" s="64"/>
      <c r="U83" s="64"/>
    </row>
    <row r="84" spans="1:21" ht="12" customHeight="1" x14ac:dyDescent="0.15">
      <c r="A84" s="71"/>
      <c r="B84" s="69"/>
      <c r="C84" s="75"/>
      <c r="D84" s="76"/>
      <c r="E84" s="78"/>
      <c r="F84" s="78"/>
      <c r="G84" s="69"/>
      <c r="H84" s="59" t="str">
        <f>IF(E83="","","実績")</f>
        <v/>
      </c>
      <c r="I84" s="59"/>
      <c r="J84" s="59"/>
      <c r="K84" s="10">
        <f t="shared" si="21"/>
        <v>0</v>
      </c>
      <c r="L84" s="41"/>
      <c r="M84" s="32"/>
      <c r="N84" s="32"/>
      <c r="O84" s="32"/>
      <c r="P84" s="32"/>
      <c r="Q84" s="65"/>
      <c r="R84" s="65"/>
      <c r="S84" s="65"/>
      <c r="T84" s="65"/>
      <c r="U84" s="65"/>
    </row>
    <row r="85" spans="1:21" ht="12" customHeight="1" x14ac:dyDescent="0.15">
      <c r="A85" s="85" t="s">
        <v>52</v>
      </c>
      <c r="B85" s="86"/>
      <c r="C85" s="86"/>
      <c r="D85" s="87"/>
      <c r="E85" s="91"/>
      <c r="F85" s="91"/>
      <c r="G85" s="93"/>
      <c r="H85" s="20" t="s">
        <v>21</v>
      </c>
      <c r="I85" s="20" t="s">
        <v>22</v>
      </c>
      <c r="J85" s="20"/>
      <c r="K85" s="21">
        <f>SUMPRODUCT((MOD(ROW(K$87:K$98),2)=1)*K$87:K$98)</f>
        <v>4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4</v>
      </c>
      <c r="P85" s="35">
        <f t="shared" si="22"/>
        <v>0</v>
      </c>
      <c r="Q85" s="64">
        <f>SUMPRODUCT((MOD(ROW(Q$87:Q$98),2)=1)*Q$87:Q$98)</f>
        <v>0</v>
      </c>
      <c r="R85" s="64">
        <f t="shared" ref="R85:S85" si="23">SUMPRODUCT((MOD(ROW(R$87:R$98),2)=1)*R$87:R$98)</f>
        <v>0</v>
      </c>
      <c r="S85" s="64">
        <f t="shared" si="23"/>
        <v>0</v>
      </c>
      <c r="T85" s="64"/>
      <c r="U85" s="64">
        <f>SUMPRODUCT((MOD(ROW(U$87:U$98),2)=1)*U$87:U$98)</f>
        <v>0</v>
      </c>
    </row>
    <row r="86" spans="1:21" ht="12" customHeight="1" x14ac:dyDescent="0.15">
      <c r="A86" s="88"/>
      <c r="B86" s="89"/>
      <c r="C86" s="89"/>
      <c r="D86" s="90"/>
      <c r="E86" s="92"/>
      <c r="F86" s="92"/>
      <c r="G86" s="94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66">
        <f t="shared" si="24"/>
        <v>0</v>
      </c>
      <c r="R86" s="66">
        <f t="shared" si="24"/>
        <v>0</v>
      </c>
      <c r="S86" s="66">
        <f t="shared" si="24"/>
        <v>0</v>
      </c>
      <c r="T86" s="66">
        <f>SUMPRODUCT((MOD(ROW(T$87:T$98),2)=0)*T$87:T$98)</f>
        <v>0</v>
      </c>
      <c r="U86" s="66">
        <f>SUMPRODUCT((MOD(ROW(U$87:U$98),2)=0)*U$87:U$98)</f>
        <v>0</v>
      </c>
    </row>
    <row r="87" spans="1:21" ht="12" customHeight="1" x14ac:dyDescent="0.15">
      <c r="A87" s="70">
        <v>1</v>
      </c>
      <c r="B87" s="73" t="s">
        <v>36</v>
      </c>
      <c r="C87" s="79"/>
      <c r="D87" s="74"/>
      <c r="E87" s="81"/>
      <c r="F87" s="81"/>
      <c r="G87" s="8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64"/>
      <c r="R87" s="64"/>
      <c r="S87" s="64"/>
      <c r="T87" s="64"/>
      <c r="U87" s="64"/>
    </row>
    <row r="88" spans="1:21" ht="12" customHeight="1" x14ac:dyDescent="0.15">
      <c r="A88" s="71"/>
      <c r="B88" s="75"/>
      <c r="C88" s="80"/>
      <c r="D88" s="76"/>
      <c r="E88" s="82"/>
      <c r="F88" s="82"/>
      <c r="G88" s="8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65"/>
      <c r="R88" s="65"/>
      <c r="S88" s="65"/>
      <c r="T88" s="65"/>
      <c r="U88" s="65"/>
    </row>
    <row r="89" spans="1:21" ht="12" customHeight="1" x14ac:dyDescent="0.15">
      <c r="A89" s="70"/>
      <c r="B89" s="72" t="s">
        <v>26</v>
      </c>
      <c r="C89" s="73" t="s">
        <v>53</v>
      </c>
      <c r="D89" s="74"/>
      <c r="E89" s="77"/>
      <c r="F89" s="77"/>
      <c r="G89" s="68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1"/>
      <c r="M89" s="31"/>
      <c r="N89" s="31"/>
      <c r="O89" s="31">
        <v>2</v>
      </c>
      <c r="P89" s="31"/>
      <c r="Q89" s="64"/>
      <c r="R89" s="64"/>
      <c r="S89" s="64"/>
      <c r="T89" s="64"/>
      <c r="U89" s="64"/>
    </row>
    <row r="90" spans="1:21" ht="12" customHeight="1" x14ac:dyDescent="0.15">
      <c r="A90" s="71"/>
      <c r="B90" s="69"/>
      <c r="C90" s="75"/>
      <c r="D90" s="76"/>
      <c r="E90" s="78"/>
      <c r="F90" s="78"/>
      <c r="G90" s="69"/>
      <c r="H90" s="59" t="str">
        <f>IF(E89="","","実績")</f>
        <v/>
      </c>
      <c r="I90" s="59"/>
      <c r="J90" s="59"/>
      <c r="K90" s="10">
        <f>SUM(L90:S90)</f>
        <v>0</v>
      </c>
      <c r="L90" s="32"/>
      <c r="M90" s="32"/>
      <c r="N90" s="32"/>
      <c r="O90" s="32">
        <v>0</v>
      </c>
      <c r="P90" s="32"/>
      <c r="Q90" s="65"/>
      <c r="R90" s="65"/>
      <c r="S90" s="65"/>
      <c r="T90" s="65"/>
      <c r="U90" s="65"/>
    </row>
    <row r="91" spans="1:21" ht="12" customHeight="1" x14ac:dyDescent="0.15">
      <c r="A91" s="70"/>
      <c r="B91" s="72" t="s">
        <v>29</v>
      </c>
      <c r="C91" s="95" t="s">
        <v>54</v>
      </c>
      <c r="D91" s="74"/>
      <c r="E91" s="77"/>
      <c r="F91" s="77"/>
      <c r="G91" s="68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1"/>
      <c r="M91" s="31"/>
      <c r="N91" s="31"/>
      <c r="O91" s="31">
        <v>0.25</v>
      </c>
      <c r="P91" s="31"/>
      <c r="Q91" s="64"/>
      <c r="R91" s="64"/>
      <c r="S91" s="64"/>
      <c r="T91" s="64"/>
      <c r="U91" s="64"/>
    </row>
    <row r="92" spans="1:21" ht="12" customHeight="1" x14ac:dyDescent="0.15">
      <c r="A92" s="71"/>
      <c r="B92" s="69"/>
      <c r="C92" s="75"/>
      <c r="D92" s="76"/>
      <c r="E92" s="78"/>
      <c r="F92" s="78"/>
      <c r="G92" s="69"/>
      <c r="H92" s="59" t="str">
        <f>IF(E91="","","実績")</f>
        <v/>
      </c>
      <c r="I92" s="59"/>
      <c r="J92" s="59"/>
      <c r="K92" s="10">
        <f>SUM(L92:S92)</f>
        <v>0</v>
      </c>
      <c r="L92" s="32"/>
      <c r="M92" s="32"/>
      <c r="N92" s="32"/>
      <c r="O92" s="32">
        <v>0</v>
      </c>
      <c r="P92" s="32"/>
      <c r="Q92" s="65"/>
      <c r="R92" s="65"/>
      <c r="S92" s="65"/>
      <c r="T92" s="65"/>
      <c r="U92" s="65"/>
    </row>
    <row r="93" spans="1:21" ht="12" customHeight="1" x14ac:dyDescent="0.15">
      <c r="A93" s="70">
        <v>2</v>
      </c>
      <c r="B93" s="73" t="s">
        <v>31</v>
      </c>
      <c r="C93" s="79"/>
      <c r="D93" s="74"/>
      <c r="E93" s="81"/>
      <c r="F93" s="81"/>
      <c r="G93" s="83"/>
      <c r="H93" s="23" t="str">
        <f>IF(E93="","","予定")</f>
        <v/>
      </c>
      <c r="I93" s="23"/>
      <c r="J93" s="23"/>
      <c r="K93" s="25"/>
      <c r="L93" s="31"/>
      <c r="M93" s="31"/>
      <c r="N93" s="31"/>
      <c r="O93" s="31"/>
      <c r="P93" s="31"/>
      <c r="Q93" s="64"/>
      <c r="R93" s="64"/>
      <c r="S93" s="64"/>
      <c r="T93" s="64"/>
      <c r="U93" s="64"/>
    </row>
    <row r="94" spans="1:21" ht="12" customHeight="1" x14ac:dyDescent="0.15">
      <c r="A94" s="71"/>
      <c r="B94" s="75"/>
      <c r="C94" s="80"/>
      <c r="D94" s="76"/>
      <c r="E94" s="82"/>
      <c r="F94" s="82"/>
      <c r="G94" s="84"/>
      <c r="H94" s="24" t="str">
        <f>IF(E93="","","実績")</f>
        <v/>
      </c>
      <c r="I94" s="24"/>
      <c r="J94" s="24"/>
      <c r="K94" s="26"/>
      <c r="L94" s="32"/>
      <c r="M94" s="32"/>
      <c r="N94" s="32"/>
      <c r="O94" s="32"/>
      <c r="P94" s="32"/>
      <c r="Q94" s="65"/>
      <c r="R94" s="65"/>
      <c r="S94" s="65"/>
      <c r="T94" s="65"/>
      <c r="U94" s="65"/>
    </row>
    <row r="95" spans="1:21" ht="12" customHeight="1" x14ac:dyDescent="0.15">
      <c r="A95" s="70"/>
      <c r="B95" s="72" t="s">
        <v>26</v>
      </c>
      <c r="C95" s="73" t="s">
        <v>31</v>
      </c>
      <c r="D95" s="74"/>
      <c r="E95" s="77"/>
      <c r="F95" s="77"/>
      <c r="G95" s="68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1.5</v>
      </c>
      <c r="L95" s="31"/>
      <c r="M95" s="31"/>
      <c r="N95" s="31"/>
      <c r="O95" s="31">
        <v>1.5</v>
      </c>
      <c r="P95" s="31"/>
      <c r="Q95" s="64"/>
      <c r="R95" s="64"/>
      <c r="S95" s="64"/>
      <c r="T95" s="64"/>
      <c r="U95" s="64"/>
    </row>
    <row r="96" spans="1:21" ht="12" customHeight="1" x14ac:dyDescent="0.15">
      <c r="A96" s="71"/>
      <c r="B96" s="69"/>
      <c r="C96" s="75"/>
      <c r="D96" s="76"/>
      <c r="E96" s="78"/>
      <c r="F96" s="78"/>
      <c r="G96" s="69"/>
      <c r="H96" s="59" t="str">
        <f>IF(E95="","","実績")</f>
        <v/>
      </c>
      <c r="I96" s="59"/>
      <c r="J96" s="59"/>
      <c r="K96" s="10">
        <f t="shared" si="25"/>
        <v>0</v>
      </c>
      <c r="L96" s="32"/>
      <c r="M96" s="32"/>
      <c r="N96" s="32"/>
      <c r="O96" s="32"/>
      <c r="P96" s="32"/>
      <c r="Q96" s="65"/>
      <c r="R96" s="65"/>
      <c r="S96" s="65"/>
      <c r="T96" s="65"/>
      <c r="U96" s="65"/>
    </row>
    <row r="97" spans="1:21" ht="12" customHeight="1" x14ac:dyDescent="0.15">
      <c r="A97" s="70"/>
      <c r="B97" s="72" t="s">
        <v>29</v>
      </c>
      <c r="C97" s="73" t="s">
        <v>43</v>
      </c>
      <c r="D97" s="74"/>
      <c r="E97" s="77"/>
      <c r="F97" s="77"/>
      <c r="G97" s="68"/>
      <c r="H97" s="8" t="str">
        <f>IF(E97="","","予定")</f>
        <v/>
      </c>
      <c r="I97" s="8" t="s">
        <v>22</v>
      </c>
      <c r="J97" s="8">
        <v>1</v>
      </c>
      <c r="K97" s="9">
        <f t="shared" si="25"/>
        <v>0.25</v>
      </c>
      <c r="L97" s="31"/>
      <c r="M97" s="31"/>
      <c r="N97" s="31"/>
      <c r="O97" s="31">
        <v>0.25</v>
      </c>
      <c r="P97" s="31"/>
      <c r="Q97" s="64"/>
      <c r="R97" s="64"/>
      <c r="S97" s="64"/>
      <c r="T97" s="64"/>
      <c r="U97" s="64"/>
    </row>
    <row r="98" spans="1:21" ht="12" customHeight="1" x14ac:dyDescent="0.15">
      <c r="A98" s="71"/>
      <c r="B98" s="69"/>
      <c r="C98" s="75"/>
      <c r="D98" s="76"/>
      <c r="E98" s="78"/>
      <c r="F98" s="78"/>
      <c r="G98" s="69"/>
      <c r="H98" s="59" t="str">
        <f>IF(E97="","","実績")</f>
        <v/>
      </c>
      <c r="I98" s="59"/>
      <c r="J98" s="59"/>
      <c r="K98" s="10">
        <f t="shared" si="25"/>
        <v>0</v>
      </c>
      <c r="L98" s="43"/>
      <c r="M98" s="44"/>
      <c r="N98" s="44"/>
      <c r="O98" s="44"/>
      <c r="P98" s="44"/>
      <c r="Q98" s="66"/>
      <c r="R98" s="66"/>
      <c r="S98" s="66"/>
      <c r="T98" s="66"/>
      <c r="U98" s="66"/>
    </row>
    <row r="99" spans="1:21" ht="12" customHeight="1" x14ac:dyDescent="0.15">
      <c r="A99" s="85" t="s">
        <v>55</v>
      </c>
      <c r="B99" s="86"/>
      <c r="C99" s="86"/>
      <c r="D99" s="87"/>
      <c r="E99" s="91"/>
      <c r="F99" s="91"/>
      <c r="G99" s="93"/>
      <c r="H99" s="20" t="s">
        <v>21</v>
      </c>
      <c r="I99" s="20" t="s">
        <v>22</v>
      </c>
      <c r="J99" s="20"/>
      <c r="K99" s="21">
        <f>SUMPRODUCT((MOD(ROW(K$101:K$112),2)=1)*K$101:K$112)</f>
        <v>2.5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2.5</v>
      </c>
      <c r="P99" s="35">
        <f t="shared" si="26"/>
        <v>10</v>
      </c>
      <c r="Q99" s="64">
        <f t="shared" si="26"/>
        <v>0</v>
      </c>
      <c r="R99" s="64">
        <f t="shared" si="26"/>
        <v>0</v>
      </c>
      <c r="S99" s="64">
        <f>SUMPRODUCT((MOD(ROW(S$101:S$112),2)=1)*S$101:S$112)</f>
        <v>0</v>
      </c>
      <c r="T99" s="64"/>
      <c r="U99" s="64">
        <f>SUMPRODUCT((MOD(ROW(U$101:U$112),2)=1)*U$101:U$112)</f>
        <v>0</v>
      </c>
    </row>
    <row r="100" spans="1:21" ht="12" customHeight="1" x14ac:dyDescent="0.15">
      <c r="A100" s="88"/>
      <c r="B100" s="89"/>
      <c r="C100" s="89"/>
      <c r="D100" s="90"/>
      <c r="E100" s="92"/>
      <c r="F100" s="92"/>
      <c r="G100" s="94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67">
        <f t="shared" si="27"/>
        <v>0</v>
      </c>
      <c r="R100" s="67">
        <f t="shared" si="27"/>
        <v>0</v>
      </c>
      <c r="S100" s="67">
        <f t="shared" si="27"/>
        <v>0</v>
      </c>
      <c r="T100" s="67">
        <f>SUMPRODUCT((MOD(ROW(T$101:T$112),2)=0)*T$101:T$112)</f>
        <v>0</v>
      </c>
      <c r="U100" s="67">
        <f>SUMPRODUCT((MOD(ROW(U$101:U$112),2)=0)*U$101:U$112)</f>
        <v>0</v>
      </c>
    </row>
    <row r="101" spans="1:21" ht="12" customHeight="1" x14ac:dyDescent="0.15">
      <c r="A101" s="70">
        <v>1</v>
      </c>
      <c r="B101" s="73" t="s">
        <v>36</v>
      </c>
      <c r="C101" s="79"/>
      <c r="D101" s="74"/>
      <c r="E101" s="81"/>
      <c r="F101" s="81"/>
      <c r="G101" s="8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>
        <v>10</v>
      </c>
      <c r="Q101" s="64"/>
      <c r="R101" s="64"/>
      <c r="S101" s="64"/>
      <c r="T101" s="64"/>
      <c r="U101" s="64"/>
    </row>
    <row r="102" spans="1:21" ht="12" customHeight="1" x14ac:dyDescent="0.15">
      <c r="A102" s="71"/>
      <c r="B102" s="75"/>
      <c r="C102" s="80"/>
      <c r="D102" s="76"/>
      <c r="E102" s="82"/>
      <c r="F102" s="82"/>
      <c r="G102" s="8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65"/>
      <c r="R102" s="65"/>
      <c r="S102" s="65"/>
      <c r="T102" s="65"/>
      <c r="U102" s="65"/>
    </row>
    <row r="103" spans="1:21" ht="12" customHeight="1" x14ac:dyDescent="0.15">
      <c r="A103" s="70"/>
      <c r="B103" s="72" t="s">
        <v>26</v>
      </c>
      <c r="C103" s="73" t="s">
        <v>56</v>
      </c>
      <c r="D103" s="74"/>
      <c r="E103" s="77"/>
      <c r="F103" s="77"/>
      <c r="G103" s="68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1"/>
      <c r="M103" s="31"/>
      <c r="N103" s="31"/>
      <c r="O103" s="31">
        <v>1</v>
      </c>
      <c r="P103" s="31"/>
      <c r="Q103" s="64"/>
      <c r="R103" s="64"/>
      <c r="S103" s="64"/>
      <c r="T103" s="64"/>
      <c r="U103" s="64"/>
    </row>
    <row r="104" spans="1:21" ht="12" customHeight="1" x14ac:dyDescent="0.15">
      <c r="A104" s="71"/>
      <c r="B104" s="69"/>
      <c r="C104" s="75"/>
      <c r="D104" s="76"/>
      <c r="E104" s="78"/>
      <c r="F104" s="78"/>
      <c r="G104" s="69"/>
      <c r="H104" s="59" t="str">
        <f>IF(E103="","","実績")</f>
        <v/>
      </c>
      <c r="I104" s="59"/>
      <c r="J104" s="59"/>
      <c r="K104" s="10">
        <f>SUM(L104:S104)</f>
        <v>0</v>
      </c>
      <c r="L104" s="32"/>
      <c r="M104" s="32"/>
      <c r="N104" s="32"/>
      <c r="O104" s="32"/>
      <c r="P104" s="32"/>
      <c r="Q104" s="65"/>
      <c r="R104" s="65"/>
      <c r="S104" s="65"/>
      <c r="T104" s="65"/>
      <c r="U104" s="65"/>
    </row>
    <row r="105" spans="1:21" ht="12" customHeight="1" x14ac:dyDescent="0.15">
      <c r="A105" s="70"/>
      <c r="B105" s="72" t="s">
        <v>29</v>
      </c>
      <c r="C105" s="73" t="s">
        <v>57</v>
      </c>
      <c r="D105" s="74"/>
      <c r="E105" s="77"/>
      <c r="F105" s="77"/>
      <c r="G105" s="68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1"/>
      <c r="M105" s="31"/>
      <c r="N105" s="31"/>
      <c r="O105" s="31">
        <v>0</v>
      </c>
      <c r="P105" s="31"/>
      <c r="Q105" s="64"/>
      <c r="R105" s="64"/>
      <c r="S105" s="64"/>
      <c r="T105" s="64"/>
      <c r="U105" s="64"/>
    </row>
    <row r="106" spans="1:21" ht="12" customHeight="1" x14ac:dyDescent="0.15">
      <c r="A106" s="71"/>
      <c r="B106" s="69"/>
      <c r="C106" s="75"/>
      <c r="D106" s="76"/>
      <c r="E106" s="78"/>
      <c r="F106" s="78"/>
      <c r="G106" s="69"/>
      <c r="H106" s="59" t="str">
        <f>IF(E105="","","実績")</f>
        <v/>
      </c>
      <c r="I106" s="59"/>
      <c r="J106" s="59"/>
      <c r="K106" s="10">
        <f>SUM(L106:S106)</f>
        <v>0</v>
      </c>
      <c r="L106" s="32"/>
      <c r="M106" s="32"/>
      <c r="N106" s="32"/>
      <c r="O106" s="32"/>
      <c r="P106" s="32"/>
      <c r="Q106" s="65"/>
      <c r="R106" s="65"/>
      <c r="S106" s="65"/>
      <c r="T106" s="65"/>
      <c r="U106" s="65"/>
    </row>
    <row r="107" spans="1:21" ht="12" customHeight="1" x14ac:dyDescent="0.15">
      <c r="A107" s="70">
        <v>2</v>
      </c>
      <c r="B107" s="73" t="s">
        <v>31</v>
      </c>
      <c r="C107" s="79"/>
      <c r="D107" s="74"/>
      <c r="E107" s="81"/>
      <c r="F107" s="81"/>
      <c r="G107" s="83"/>
      <c r="H107" s="23" t="str">
        <f>IF(E107="","","予定")</f>
        <v/>
      </c>
      <c r="I107" s="23"/>
      <c r="J107" s="23"/>
      <c r="K107" s="25"/>
      <c r="L107" s="31"/>
      <c r="M107" s="31"/>
      <c r="N107" s="31"/>
      <c r="O107" s="31"/>
      <c r="P107" s="31"/>
      <c r="Q107" s="64"/>
      <c r="R107" s="64"/>
      <c r="S107" s="64"/>
      <c r="T107" s="64"/>
      <c r="U107" s="64"/>
    </row>
    <row r="108" spans="1:21" ht="12" customHeight="1" x14ac:dyDescent="0.15">
      <c r="A108" s="71"/>
      <c r="B108" s="75"/>
      <c r="C108" s="80"/>
      <c r="D108" s="76"/>
      <c r="E108" s="82"/>
      <c r="F108" s="82"/>
      <c r="G108" s="84"/>
      <c r="H108" s="24" t="str">
        <f>IF(E107="","","実績")</f>
        <v/>
      </c>
      <c r="I108" s="24"/>
      <c r="J108" s="24"/>
      <c r="K108" s="26"/>
      <c r="L108" s="32"/>
      <c r="M108" s="32"/>
      <c r="N108" s="32"/>
      <c r="O108" s="32"/>
      <c r="P108" s="32"/>
      <c r="Q108" s="65"/>
      <c r="R108" s="65"/>
      <c r="S108" s="65"/>
      <c r="T108" s="65"/>
      <c r="U108" s="65"/>
    </row>
    <row r="109" spans="1:21" ht="12" customHeight="1" x14ac:dyDescent="0.15">
      <c r="A109" s="70"/>
      <c r="B109" s="72" t="s">
        <v>26</v>
      </c>
      <c r="C109" s="73" t="s">
        <v>31</v>
      </c>
      <c r="D109" s="74"/>
      <c r="E109" s="77"/>
      <c r="F109" s="77"/>
      <c r="G109" s="68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</v>
      </c>
      <c r="L109" s="31"/>
      <c r="M109" s="31"/>
      <c r="N109" s="31"/>
      <c r="O109" s="31">
        <v>1</v>
      </c>
      <c r="P109" s="31"/>
      <c r="Q109" s="64"/>
      <c r="R109" s="64"/>
      <c r="S109" s="64"/>
      <c r="T109" s="64"/>
      <c r="U109" s="64"/>
    </row>
    <row r="110" spans="1:21" ht="12" customHeight="1" x14ac:dyDescent="0.15">
      <c r="A110" s="71"/>
      <c r="B110" s="69"/>
      <c r="C110" s="75"/>
      <c r="D110" s="76"/>
      <c r="E110" s="78"/>
      <c r="F110" s="78"/>
      <c r="G110" s="69"/>
      <c r="H110" s="59" t="str">
        <f>IF(E109="","","実績")</f>
        <v/>
      </c>
      <c r="I110" s="59"/>
      <c r="J110" s="59"/>
      <c r="K110" s="10">
        <f t="shared" si="28"/>
        <v>0</v>
      </c>
      <c r="L110" s="32"/>
      <c r="M110" s="32"/>
      <c r="N110" s="32"/>
      <c r="O110" s="32"/>
      <c r="P110" s="32"/>
      <c r="Q110" s="65"/>
      <c r="R110" s="65"/>
      <c r="S110" s="65"/>
      <c r="T110" s="65"/>
      <c r="U110" s="65"/>
    </row>
    <row r="111" spans="1:21" ht="12" customHeight="1" x14ac:dyDescent="0.15">
      <c r="A111" s="70"/>
      <c r="B111" s="72" t="s">
        <v>29</v>
      </c>
      <c r="C111" s="73" t="s">
        <v>43</v>
      </c>
      <c r="D111" s="74"/>
      <c r="E111" s="77"/>
      <c r="F111" s="77"/>
      <c r="G111" s="68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1"/>
      <c r="M111" s="31"/>
      <c r="N111" s="31"/>
      <c r="O111" s="31">
        <v>0.5</v>
      </c>
      <c r="P111" s="31"/>
      <c r="Q111" s="64"/>
      <c r="R111" s="64"/>
      <c r="S111" s="64"/>
      <c r="T111" s="64"/>
      <c r="U111" s="64"/>
    </row>
    <row r="112" spans="1:21" ht="12" customHeight="1" x14ac:dyDescent="0.15">
      <c r="A112" s="71"/>
      <c r="B112" s="69"/>
      <c r="C112" s="75"/>
      <c r="D112" s="76"/>
      <c r="E112" s="78"/>
      <c r="F112" s="78"/>
      <c r="G112" s="69"/>
      <c r="H112" s="59" t="str">
        <f>IF(E111="","","実績")</f>
        <v/>
      </c>
      <c r="I112" s="59"/>
      <c r="J112" s="59"/>
      <c r="K112" s="10">
        <f t="shared" si="28"/>
        <v>0</v>
      </c>
      <c r="L112" s="41"/>
      <c r="M112" s="32"/>
      <c r="N112" s="32"/>
      <c r="O112" s="32"/>
      <c r="P112" s="32"/>
      <c r="Q112" s="65"/>
      <c r="R112" s="65"/>
      <c r="S112" s="65"/>
      <c r="T112" s="65"/>
      <c r="U112" s="6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A5:D6"/>
    <mergeCell ref="E5:E6"/>
    <mergeCell ref="F5:F6"/>
    <mergeCell ref="G5:G6"/>
    <mergeCell ref="A7:D8"/>
    <mergeCell ref="E7:E8"/>
    <mergeCell ref="F7:F8"/>
    <mergeCell ref="G7:G8"/>
    <mergeCell ref="V2:W2"/>
    <mergeCell ref="L3:M3"/>
    <mergeCell ref="N3:O3"/>
    <mergeCell ref="P3:Q3"/>
    <mergeCell ref="R3:S3"/>
    <mergeCell ref="T3:U3"/>
    <mergeCell ref="A1:D4"/>
    <mergeCell ref="E1:E4"/>
    <mergeCell ref="F1:F4"/>
    <mergeCell ref="G1:G4"/>
    <mergeCell ref="H1:H4"/>
    <mergeCell ref="I1:I4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9:S10 L25:S26 L45:S46 L58:S58 L87:S88 L101:S102 L11:L18 N11:S18 L35:S36 L27:L34 N27:S34 L51:S52 L47:L50 N47:S50 L53:L57 O53:S57 L112:S112 L103:N111 P103:S111 L98:S98 L89:N97 P89:S97">
    <cfRule type="expression" dxfId="133" priority="63" stopIfTrue="1">
      <formula>AND(ROW()&gt;4, COLUMN()&gt;8, MOD(ROW(),2)=1, ISNONTEXT(L9), L9&gt;0)</formula>
    </cfRule>
    <cfRule type="expression" dxfId="132" priority="64" stopIfTrue="1">
      <formula>AND(ROW()&gt;4, COLUMN()&gt;8,  MOD(ROW(),2)=0, ISNONTEXT(L9), L9&gt;0)</formula>
    </cfRule>
  </conditionalFormatting>
  <conditionalFormatting sqref="L19:L20 N19:S20">
    <cfRule type="expression" dxfId="131" priority="61" stopIfTrue="1">
      <formula>AND(ROW()&gt;4, COLUMN()&gt;8, MOD(ROW(),2)=1, ISNONTEXT(L19), L19&gt;0)</formula>
    </cfRule>
    <cfRule type="expression" dxfId="130" priority="62" stopIfTrue="1">
      <formula>AND(ROW()&gt;4, COLUMN()&gt;8,  MOD(ROW(),2)=0, ISNONTEXT(L19), L19&gt;0)</formula>
    </cfRule>
  </conditionalFormatting>
  <conditionalFormatting sqref="L61:S62 L69:S70 L67:M68 O67:S68 L63:M64 O63:S64 L76:S76 L71:M75 O71:S75">
    <cfRule type="expression" dxfId="129" priority="59" stopIfTrue="1">
      <formula>AND(ROW()&gt;4, COLUMN()&gt;8, MOD(ROW(),2)=1, ISNONTEXT(L61), L61&gt;0)</formula>
    </cfRule>
    <cfRule type="expression" dxfId="128" priority="60" stopIfTrue="1">
      <formula>AND(ROW()&gt;4, COLUMN()&gt;8,  MOD(ROW(),2)=0, ISNONTEXT(L61), L61&gt;0)</formula>
    </cfRule>
  </conditionalFormatting>
  <conditionalFormatting sqref="L79:S80 L84:S84 L81:N83 P81:S83">
    <cfRule type="expression" dxfId="127" priority="57" stopIfTrue="1">
      <formula>AND(ROW()&gt;4, COLUMN()&gt;8, MOD(ROW(),2)=1, ISNONTEXT(L79), L79&gt;0)</formula>
    </cfRule>
    <cfRule type="expression" dxfId="126" priority="58" stopIfTrue="1">
      <formula>AND(ROW()&gt;4, COLUMN()&gt;8,  MOD(ROW(),2)=0, ISNONTEXT(L79), L79&gt;0)</formula>
    </cfRule>
  </conditionalFormatting>
  <conditionalFormatting sqref="L21:L22 N21:S22">
    <cfRule type="expression" dxfId="125" priority="55" stopIfTrue="1">
      <formula>AND(ROW()&gt;4, COLUMN()&gt;8, MOD(ROW(),2)=1, ISNONTEXT(L21), L21&gt;0)</formula>
    </cfRule>
    <cfRule type="expression" dxfId="124" priority="56" stopIfTrue="1">
      <formula>AND(ROW()&gt;4, COLUMN()&gt;8,  MOD(ROW(),2)=0, ISNONTEXT(L21), L21&gt;0)</formula>
    </cfRule>
  </conditionalFormatting>
  <conditionalFormatting sqref="L37:L38 L42:S42 L41 N41:S41 N37:S38">
    <cfRule type="expression" dxfId="123" priority="53" stopIfTrue="1">
      <formula>AND(ROW()&gt;4, COLUMN()&gt;8, MOD(ROW(),2)=1, ISNONTEXT(L37), L37&gt;0)</formula>
    </cfRule>
    <cfRule type="expression" dxfId="122" priority="54" stopIfTrue="1">
      <formula>AND(ROW()&gt;4, COLUMN()&gt;8,  MOD(ROW(),2)=0, ISNONTEXT(L37), L37&gt;0)</formula>
    </cfRule>
  </conditionalFormatting>
  <conditionalFormatting sqref="L39:L40 N39:S40">
    <cfRule type="expression" dxfId="121" priority="51" stopIfTrue="1">
      <formula>AND(ROW()&gt;4, COLUMN()&gt;8, MOD(ROW(),2)=1, ISNONTEXT(L39), L39&gt;0)</formula>
    </cfRule>
    <cfRule type="expression" dxfId="120" priority="52" stopIfTrue="1">
      <formula>AND(ROW()&gt;4, COLUMN()&gt;8,  MOD(ROW(),2)=0, ISNONTEXT(L39), L39&gt;0)</formula>
    </cfRule>
  </conditionalFormatting>
  <conditionalFormatting sqref="L65:M66 O65:S66">
    <cfRule type="expression" dxfId="119" priority="49" stopIfTrue="1">
      <formula>AND(ROW()&gt;4, COLUMN()&gt;8, MOD(ROW(),2)=1, ISNONTEXT(L65), L65&gt;0)</formula>
    </cfRule>
    <cfRule type="expression" dxfId="118" priority="50" stopIfTrue="1">
      <formula>AND(ROW()&gt;4, COLUMN()&gt;8,  MOD(ROW(),2)=0, ISNONTEXT(L65), L65&gt;0)</formula>
    </cfRule>
  </conditionalFormatting>
  <conditionalFormatting sqref="T9:U18 T87:U98 T101:U112 T25:U36">
    <cfRule type="expression" dxfId="117" priority="47" stopIfTrue="1">
      <formula>AND(ROW()&gt;4, COLUMN()&gt;8, MOD(ROW(),2)=1, ISNONTEXT(T9), T9&gt;0)</formula>
    </cfRule>
    <cfRule type="expression" dxfId="116" priority="48" stopIfTrue="1">
      <formula>AND(ROW()&gt;4, COLUMN()&gt;8,  MOD(ROW(),2)=0, ISNONTEXT(T9), T9&gt;0)</formula>
    </cfRule>
  </conditionalFormatting>
  <conditionalFormatting sqref="T45:U58">
    <cfRule type="expression" dxfId="115" priority="45" stopIfTrue="1">
      <formula>AND(ROW()&gt;4, COLUMN()&gt;8, MOD(ROW(),2)=1, ISNONTEXT(T45), T45&gt;0)</formula>
    </cfRule>
    <cfRule type="expression" dxfId="114" priority="46" stopIfTrue="1">
      <formula>AND(ROW()&gt;4, COLUMN()&gt;8,  MOD(ROW(),2)=0, ISNONTEXT(T45), T45&gt;0)</formula>
    </cfRule>
  </conditionalFormatting>
  <conditionalFormatting sqref="T19:U20">
    <cfRule type="expression" dxfId="113" priority="43" stopIfTrue="1">
      <formula>AND(ROW()&gt;4, COLUMN()&gt;8, MOD(ROW(),2)=1, ISNONTEXT(T19), T19&gt;0)</formula>
    </cfRule>
    <cfRule type="expression" dxfId="112" priority="44" stopIfTrue="1">
      <formula>AND(ROW()&gt;4, COLUMN()&gt;8,  MOD(ROW(),2)=0, ISNONTEXT(T19), T19&gt;0)</formula>
    </cfRule>
  </conditionalFormatting>
  <conditionalFormatting sqref="T61:U64 T67:U76">
    <cfRule type="expression" dxfId="111" priority="41" stopIfTrue="1">
      <formula>AND(ROW()&gt;4, COLUMN()&gt;8, MOD(ROW(),2)=1, ISNONTEXT(T61), T61&gt;0)</formula>
    </cfRule>
    <cfRule type="expression" dxfId="110" priority="42" stopIfTrue="1">
      <formula>AND(ROW()&gt;4, COLUMN()&gt;8,  MOD(ROW(),2)=0, ISNONTEXT(T61), T61&gt;0)</formula>
    </cfRule>
  </conditionalFormatting>
  <conditionalFormatting sqref="T79:U84">
    <cfRule type="expression" dxfId="109" priority="39" stopIfTrue="1">
      <formula>AND(ROW()&gt;4, COLUMN()&gt;8, MOD(ROW(),2)=1, ISNONTEXT(T79), T79&gt;0)</formula>
    </cfRule>
    <cfRule type="expression" dxfId="108" priority="40" stopIfTrue="1">
      <formula>AND(ROW()&gt;4, COLUMN()&gt;8,  MOD(ROW(),2)=0, ISNONTEXT(T79), T79&gt;0)</formula>
    </cfRule>
  </conditionalFormatting>
  <conditionalFormatting sqref="T21:U22">
    <cfRule type="expression" dxfId="107" priority="37" stopIfTrue="1">
      <formula>AND(ROW()&gt;4, COLUMN()&gt;8, MOD(ROW(),2)=1, ISNONTEXT(T21), T21&gt;0)</formula>
    </cfRule>
    <cfRule type="expression" dxfId="106" priority="38" stopIfTrue="1">
      <formula>AND(ROW()&gt;4, COLUMN()&gt;8,  MOD(ROW(),2)=0, ISNONTEXT(T21), T21&gt;0)</formula>
    </cfRule>
  </conditionalFormatting>
  <conditionalFormatting sqref="T37:U38 T41:U42">
    <cfRule type="expression" dxfId="105" priority="35" stopIfTrue="1">
      <formula>AND(ROW()&gt;4, COLUMN()&gt;8, MOD(ROW(),2)=1, ISNONTEXT(T37), T37&gt;0)</formula>
    </cfRule>
    <cfRule type="expression" dxfId="104" priority="36" stopIfTrue="1">
      <formula>AND(ROW()&gt;4, COLUMN()&gt;8,  MOD(ROW(),2)=0, ISNONTEXT(T37), T37&gt;0)</formula>
    </cfRule>
  </conditionalFormatting>
  <conditionalFormatting sqref="T39:U40">
    <cfRule type="expression" dxfId="103" priority="33" stopIfTrue="1">
      <formula>AND(ROW()&gt;4, COLUMN()&gt;8, MOD(ROW(),2)=1, ISNONTEXT(T39), T39&gt;0)</formula>
    </cfRule>
    <cfRule type="expression" dxfId="102" priority="34" stopIfTrue="1">
      <formula>AND(ROW()&gt;4, COLUMN()&gt;8,  MOD(ROW(),2)=0, ISNONTEXT(T39), T39&gt;0)</formula>
    </cfRule>
  </conditionalFormatting>
  <conditionalFormatting sqref="T65:U66">
    <cfRule type="expression" dxfId="101" priority="31" stopIfTrue="1">
      <formula>AND(ROW()&gt;4, COLUMN()&gt;8, MOD(ROW(),2)=1, ISNONTEXT(T65), T65&gt;0)</formula>
    </cfRule>
    <cfRule type="expression" dxfId="100" priority="32" stopIfTrue="1">
      <formula>AND(ROW()&gt;4, COLUMN()&gt;8,  MOD(ROW(),2)=0, ISNONTEXT(T65), T65&gt;0)</formula>
    </cfRule>
  </conditionalFormatting>
  <conditionalFormatting sqref="M11:M18">
    <cfRule type="expression" dxfId="99" priority="29" stopIfTrue="1">
      <formula>AND(ROW()&gt;4, COLUMN()&gt;8, MOD(ROW(),2)=1, ISNONTEXT(M11), M11&gt;0)</formula>
    </cfRule>
    <cfRule type="expression" dxfId="98" priority="30" stopIfTrue="1">
      <formula>AND(ROW()&gt;4, COLUMN()&gt;8,  MOD(ROW(),2)=0, ISNONTEXT(M11), M11&gt;0)</formula>
    </cfRule>
  </conditionalFormatting>
  <conditionalFormatting sqref="M19:M20">
    <cfRule type="expression" dxfId="97" priority="27" stopIfTrue="1">
      <formula>AND(ROW()&gt;4, COLUMN()&gt;8, MOD(ROW(),2)=1, ISNONTEXT(M19), M19&gt;0)</formula>
    </cfRule>
    <cfRule type="expression" dxfId="96" priority="28" stopIfTrue="1">
      <formula>AND(ROW()&gt;4, COLUMN()&gt;8,  MOD(ROW(),2)=0, ISNONTEXT(M19), M19&gt;0)</formula>
    </cfRule>
  </conditionalFormatting>
  <conditionalFormatting sqref="M21:M22">
    <cfRule type="expression" dxfId="95" priority="25" stopIfTrue="1">
      <formula>AND(ROW()&gt;4, COLUMN()&gt;8, MOD(ROW(),2)=1, ISNONTEXT(M21), M21&gt;0)</formula>
    </cfRule>
    <cfRule type="expression" dxfId="94" priority="26" stopIfTrue="1">
      <formula>AND(ROW()&gt;4, COLUMN()&gt;8,  MOD(ROW(),2)=0, ISNONTEXT(M21), M21&gt;0)</formula>
    </cfRule>
  </conditionalFormatting>
  <conditionalFormatting sqref="M27:M34">
    <cfRule type="expression" dxfId="93" priority="23" stopIfTrue="1">
      <formula>AND(ROW()&gt;4, COLUMN()&gt;8, MOD(ROW(),2)=1, ISNONTEXT(M27), M27&gt;0)</formula>
    </cfRule>
    <cfRule type="expression" dxfId="92" priority="24" stopIfTrue="1">
      <formula>AND(ROW()&gt;4, COLUMN()&gt;8,  MOD(ROW(),2)=0, ISNONTEXT(M27), M27&gt;0)</formula>
    </cfRule>
  </conditionalFormatting>
  <conditionalFormatting sqref="M37:M38 M41">
    <cfRule type="expression" dxfId="91" priority="21" stopIfTrue="1">
      <formula>AND(ROW()&gt;4, COLUMN()&gt;8, MOD(ROW(),2)=1, ISNONTEXT(M37), M37&gt;0)</formula>
    </cfRule>
    <cfRule type="expression" dxfId="90" priority="22" stopIfTrue="1">
      <formula>AND(ROW()&gt;4, COLUMN()&gt;8,  MOD(ROW(),2)=0, ISNONTEXT(M37), M37&gt;0)</formula>
    </cfRule>
  </conditionalFormatting>
  <conditionalFormatting sqref="M39:M40">
    <cfRule type="expression" dxfId="89" priority="19" stopIfTrue="1">
      <formula>AND(ROW()&gt;4, COLUMN()&gt;8, MOD(ROW(),2)=1, ISNONTEXT(M39), M39&gt;0)</formula>
    </cfRule>
    <cfRule type="expression" dxfId="88" priority="20" stopIfTrue="1">
      <formula>AND(ROW()&gt;4, COLUMN()&gt;8,  MOD(ROW(),2)=0, ISNONTEXT(M39), M39&gt;0)</formula>
    </cfRule>
  </conditionalFormatting>
  <conditionalFormatting sqref="M47:M50">
    <cfRule type="expression" dxfId="87" priority="17" stopIfTrue="1">
      <formula>AND(ROW()&gt;4, COLUMN()&gt;8, MOD(ROW(),2)=1, ISNONTEXT(M47), M47&gt;0)</formula>
    </cfRule>
    <cfRule type="expression" dxfId="86" priority="18" stopIfTrue="1">
      <formula>AND(ROW()&gt;4, COLUMN()&gt;8,  MOD(ROW(),2)=0, ISNONTEXT(M47), M47&gt;0)</formula>
    </cfRule>
  </conditionalFormatting>
  <conditionalFormatting sqref="M53:M57">
    <cfRule type="expression" dxfId="85" priority="15" stopIfTrue="1">
      <formula>AND(ROW()&gt;4, COLUMN()&gt;8, MOD(ROW(),2)=1, ISNONTEXT(M53), M53&gt;0)</formula>
    </cfRule>
    <cfRule type="expression" dxfId="84" priority="16" stopIfTrue="1">
      <formula>AND(ROW()&gt;4, COLUMN()&gt;8,  MOD(ROW(),2)=0, ISNONTEXT(M53), M53&gt;0)</formula>
    </cfRule>
  </conditionalFormatting>
  <conditionalFormatting sqref="N53:N57">
    <cfRule type="expression" dxfId="83" priority="13" stopIfTrue="1">
      <formula>AND(ROW()&gt;4, COLUMN()&gt;8, MOD(ROW(),2)=1, ISNONTEXT(N53), N53&gt;0)</formula>
    </cfRule>
    <cfRule type="expression" dxfId="82" priority="14" stopIfTrue="1">
      <formula>AND(ROW()&gt;4, COLUMN()&gt;8,  MOD(ROW(),2)=0, ISNONTEXT(N53), N53&gt;0)</formula>
    </cfRule>
  </conditionalFormatting>
  <conditionalFormatting sqref="N63:N64 N67:N68">
    <cfRule type="expression" dxfId="81" priority="11" stopIfTrue="1">
      <formula>AND(ROW()&gt;4, COLUMN()&gt;8, MOD(ROW(),2)=1, ISNONTEXT(N63), N63&gt;0)</formula>
    </cfRule>
    <cfRule type="expression" dxfId="80" priority="12" stopIfTrue="1">
      <formula>AND(ROW()&gt;4, COLUMN()&gt;8,  MOD(ROW(),2)=0, ISNONTEXT(N63), N63&gt;0)</formula>
    </cfRule>
  </conditionalFormatting>
  <conditionalFormatting sqref="N65:N66">
    <cfRule type="expression" dxfId="79" priority="9" stopIfTrue="1">
      <formula>AND(ROW()&gt;4, COLUMN()&gt;8, MOD(ROW(),2)=1, ISNONTEXT(N65), N65&gt;0)</formula>
    </cfRule>
    <cfRule type="expression" dxfId="78" priority="10" stopIfTrue="1">
      <formula>AND(ROW()&gt;4, COLUMN()&gt;8,  MOD(ROW(),2)=0, ISNONTEXT(N65), N65&gt;0)</formula>
    </cfRule>
  </conditionalFormatting>
  <conditionalFormatting sqref="N71:N75">
    <cfRule type="expression" dxfId="77" priority="7" stopIfTrue="1">
      <formula>AND(ROW()&gt;4, COLUMN()&gt;8, MOD(ROW(),2)=1, ISNONTEXT(N71), N71&gt;0)</formula>
    </cfRule>
    <cfRule type="expression" dxfId="76" priority="8" stopIfTrue="1">
      <formula>AND(ROW()&gt;4, COLUMN()&gt;8,  MOD(ROW(),2)=0, ISNONTEXT(N71), N71&gt;0)</formula>
    </cfRule>
  </conditionalFormatting>
  <conditionalFormatting sqref="O103:O111">
    <cfRule type="expression" dxfId="75" priority="5" stopIfTrue="1">
      <formula>AND(ROW()&gt;4, COLUMN()&gt;8, MOD(ROW(),2)=1, ISNONTEXT(O103), O103&gt;0)</formula>
    </cfRule>
    <cfRule type="expression" dxfId="74" priority="6" stopIfTrue="1">
      <formula>AND(ROW()&gt;4, COLUMN()&gt;8,  MOD(ROW(),2)=0, ISNONTEXT(O103), O103&gt;0)</formula>
    </cfRule>
  </conditionalFormatting>
  <conditionalFormatting sqref="O89:O97">
    <cfRule type="expression" dxfId="73" priority="3" stopIfTrue="1">
      <formula>AND(ROW()&gt;4, COLUMN()&gt;8, MOD(ROW(),2)=1, ISNONTEXT(O89), O89&gt;0)</formula>
    </cfRule>
    <cfRule type="expression" dxfId="72" priority="4" stopIfTrue="1">
      <formula>AND(ROW()&gt;4, COLUMN()&gt;8,  MOD(ROW(),2)=0, ISNONTEXT(O89), O89&gt;0)</formula>
    </cfRule>
  </conditionalFormatting>
  <conditionalFormatting sqref="O81:O83">
    <cfRule type="expression" dxfId="71" priority="1" stopIfTrue="1">
      <formula>AND(ROW()&gt;4, COLUMN()&gt;8, MOD(ROW(),2)=1, ISNONTEXT(O81), O81&gt;0)</formula>
    </cfRule>
    <cfRule type="expression" dxfId="70" priority="2" stopIfTrue="1">
      <formula>AND(ROW()&gt;4, COLUMN()&gt;8,  MOD(ROW(),2)=0, ISNONTEXT(O81), O81&gt;0)</formula>
    </cfRule>
  </conditionalFormatting>
  <dataValidations count="4">
    <dataValidation type="list" allowBlank="1" showInputMessage="1" showErrorMessage="1" sqref="E113:E65594" xr:uid="{CEE4ED43-D44F-4E6B-9786-341FD294FCEF}">
      <formula1>"新規作成,更新"</formula1>
    </dataValidation>
    <dataValidation type="list" allowBlank="1" showInputMessage="1" showErrorMessage="1" sqref="F101:F112 F9:F22 F25:F35 F45:F58 F37:F42 F61:F76 F79:F84 F87:F98" xr:uid="{B52175CE-01B2-4A6C-9520-B4362C719F3A}">
      <formula1>"着手,完了"</formula1>
    </dataValidation>
    <dataValidation type="list" allowBlank="1" showInputMessage="1" showErrorMessage="1" sqref="E35 E15 E9 E23:E25 E99:E101 E107 E43:E45 E51 E59:E61 E69 E77:E79 E85:E87 E93" xr:uid="{F59B3792-1B6C-4DFB-9C21-AF405680AFAD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7C350B0-C43D-442B-B7F3-D2B7C7B8094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BABE-FDE6-4A5C-B743-DC1BEB746DF8}">
  <dimension ref="A1:X113"/>
  <sheetViews>
    <sheetView showGridLines="0" showZeros="0" zoomScale="85" zoomScaleNormal="85" zoomScaleSheetLayoutView="100" workbookViewId="0">
      <pane xSplit="4" ySplit="4" topLeftCell="N77" activePane="bottomRight" state="frozen"/>
      <selection pane="topRight" activeCell="E1" sqref="E1"/>
      <selection pane="bottomLeft" activeCell="A5" sqref="A5"/>
      <selection pane="bottomRight" activeCell="S106" sqref="S10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02" t="s">
        <v>0</v>
      </c>
      <c r="B1" s="103"/>
      <c r="C1" s="103"/>
      <c r="D1" s="103"/>
      <c r="E1" s="108" t="s">
        <v>1</v>
      </c>
      <c r="F1" s="108" t="s">
        <v>2</v>
      </c>
      <c r="G1" s="103" t="s">
        <v>3</v>
      </c>
      <c r="H1" s="108" t="s">
        <v>4</v>
      </c>
      <c r="I1" s="108" t="s">
        <v>5</v>
      </c>
      <c r="J1" s="108" t="s">
        <v>6</v>
      </c>
      <c r="K1" s="118" t="s">
        <v>7</v>
      </c>
      <c r="L1" s="113">
        <v>43990</v>
      </c>
      <c r="M1" s="114"/>
      <c r="N1" s="113">
        <v>43991</v>
      </c>
      <c r="O1" s="114"/>
      <c r="P1" s="113">
        <v>43992</v>
      </c>
      <c r="Q1" s="114"/>
      <c r="R1" s="113">
        <v>43993</v>
      </c>
      <c r="S1" s="114"/>
      <c r="T1" s="113">
        <v>43994</v>
      </c>
      <c r="U1" s="114"/>
    </row>
    <row r="2" spans="1:24" ht="13.5" customHeight="1" x14ac:dyDescent="0.15">
      <c r="A2" s="104"/>
      <c r="B2" s="105"/>
      <c r="C2" s="105"/>
      <c r="D2" s="105"/>
      <c r="E2" s="109"/>
      <c r="F2" s="109"/>
      <c r="G2" s="105"/>
      <c r="H2" s="111"/>
      <c r="I2" s="109"/>
      <c r="J2" s="109"/>
      <c r="K2" s="119"/>
      <c r="L2" s="115" t="s">
        <v>12</v>
      </c>
      <c r="M2" s="116"/>
      <c r="N2" s="137" t="s">
        <v>8</v>
      </c>
      <c r="O2" s="116"/>
      <c r="P2" s="117" t="s">
        <v>58</v>
      </c>
      <c r="Q2" s="116"/>
      <c r="R2" s="115" t="s">
        <v>10</v>
      </c>
      <c r="S2" s="116"/>
      <c r="T2" s="115" t="s">
        <v>11</v>
      </c>
      <c r="U2" s="116"/>
      <c r="V2" s="96"/>
      <c r="W2" s="97"/>
      <c r="X2" s="39"/>
    </row>
    <row r="3" spans="1:24" ht="13.5" customHeight="1" x14ac:dyDescent="0.15">
      <c r="A3" s="104"/>
      <c r="B3" s="105"/>
      <c r="C3" s="105"/>
      <c r="D3" s="105"/>
      <c r="E3" s="109"/>
      <c r="F3" s="109"/>
      <c r="G3" s="105"/>
      <c r="H3" s="111"/>
      <c r="I3" s="109"/>
      <c r="J3" s="109"/>
      <c r="K3" s="119"/>
      <c r="L3" s="98" t="s">
        <v>13</v>
      </c>
      <c r="M3" s="99"/>
      <c r="N3" s="100" t="s">
        <v>14</v>
      </c>
      <c r="O3" s="99"/>
      <c r="P3" s="100" t="s">
        <v>15</v>
      </c>
      <c r="Q3" s="99"/>
      <c r="R3" s="101" t="s">
        <v>16</v>
      </c>
      <c r="S3" s="101"/>
      <c r="T3" s="101" t="s">
        <v>17</v>
      </c>
      <c r="U3" s="101"/>
    </row>
    <row r="4" spans="1:24" ht="13.5" customHeight="1" x14ac:dyDescent="0.15">
      <c r="A4" s="106"/>
      <c r="B4" s="107"/>
      <c r="C4" s="107"/>
      <c r="D4" s="107"/>
      <c r="E4" s="110"/>
      <c r="F4" s="110"/>
      <c r="G4" s="107"/>
      <c r="H4" s="112"/>
      <c r="I4" s="110"/>
      <c r="J4" s="110"/>
      <c r="K4" s="12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x14ac:dyDescent="0.15">
      <c r="A5" s="121" t="s">
        <v>20</v>
      </c>
      <c r="B5" s="122"/>
      <c r="C5" s="122"/>
      <c r="D5" s="123"/>
      <c r="E5" s="127"/>
      <c r="F5" s="127"/>
      <c r="G5" s="129"/>
      <c r="H5" s="16" t="s">
        <v>21</v>
      </c>
      <c r="I5" s="17" t="s">
        <v>22</v>
      </c>
      <c r="J5" s="17"/>
      <c r="K5" s="45">
        <f>SUM(K7,K23,K43,K59,K77,K85,K99)</f>
        <v>77.25</v>
      </c>
      <c r="L5" s="27">
        <f>SUM(L7,L23,L43,L59,L77,L85,L99)</f>
        <v>0</v>
      </c>
      <c r="M5" s="27">
        <f>SUM(M7,M23,M43,M59,M77,M85,M99)</f>
        <v>17</v>
      </c>
      <c r="N5" s="27">
        <f>SUM(N7,N23,N43,N59,N77,N85,N99)</f>
        <v>13.75</v>
      </c>
      <c r="O5" s="27">
        <f t="shared" ref="O5:P5" si="0">SUM(O7,O23,O43,O59,O77,O85,O99)</f>
        <v>16.75</v>
      </c>
      <c r="P5" s="27">
        <f t="shared" si="0"/>
        <v>13</v>
      </c>
      <c r="Q5" s="27">
        <f>SUM(Q7,Q23,Q43,Q59,Q77,Q85,Q99)</f>
        <v>16.75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 x14ac:dyDescent="0.15">
      <c r="A6" s="124"/>
      <c r="B6" s="125"/>
      <c r="C6" s="125"/>
      <c r="D6" s="126"/>
      <c r="E6" s="128"/>
      <c r="F6" s="128"/>
      <c r="G6" s="130"/>
      <c r="H6" s="18" t="s">
        <v>23</v>
      </c>
      <c r="I6" s="19"/>
      <c r="J6" s="19"/>
      <c r="K6" s="47">
        <f>SUM(K8,K24,K44,K60,K78,K86)</f>
        <v>76.5</v>
      </c>
      <c r="L6" s="47">
        <f>SUM(L8,L24,L44,L60,L78,L86)</f>
        <v>0</v>
      </c>
      <c r="M6" s="47">
        <f>SUM(M8,M24,M44,M60,M78,M86)</f>
        <v>17</v>
      </c>
      <c r="N6" s="47">
        <f>SUM(N8,N24,N44,N60,N78,N86)</f>
        <v>13.75</v>
      </c>
      <c r="O6" s="47">
        <f>SUM(O8,O24,O44,O60,O78,O86)</f>
        <v>16.75</v>
      </c>
      <c r="P6" s="47">
        <f t="shared" ref="P6:Q6" si="1">SUM(Q8,Q24,Q44,Q60,Q78,Q86)</f>
        <v>7</v>
      </c>
      <c r="Q6" s="47">
        <f t="shared" si="1"/>
        <v>2.25</v>
      </c>
      <c r="R6" s="47">
        <f>SUM(R8,R24,R44,R60,R78,R86)</f>
        <v>2.25</v>
      </c>
      <c r="S6" s="47">
        <f>SUM(S8,S24,S44,S60,S78,S86)</f>
        <v>3</v>
      </c>
      <c r="T6" s="47">
        <f>SUM(T8,T24,T44,T60,T78,T86)</f>
        <v>0</v>
      </c>
      <c r="U6" s="47">
        <f>SUM(U8,U24,U44,U60,U78,U86)</f>
        <v>0</v>
      </c>
    </row>
    <row r="7" spans="1:24" ht="12" customHeight="1" x14ac:dyDescent="0.15">
      <c r="A7" s="131" t="s">
        <v>24</v>
      </c>
      <c r="B7" s="132"/>
      <c r="C7" s="132"/>
      <c r="D7" s="133"/>
      <c r="E7" s="134"/>
      <c r="F7" s="134"/>
      <c r="G7" s="135"/>
      <c r="H7" s="4" t="s">
        <v>21</v>
      </c>
      <c r="I7" s="5" t="s">
        <v>22</v>
      </c>
      <c r="J7" s="5"/>
      <c r="K7" s="14">
        <f>SUMPRODUCT((MOD(ROW(K$9:K$22),2)=1)*K$9:K$22)</f>
        <v>7.5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7.5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 x14ac:dyDescent="0.15">
      <c r="A8" s="88"/>
      <c r="B8" s="89"/>
      <c r="C8" s="89"/>
      <c r="D8" s="90"/>
      <c r="E8" s="92"/>
      <c r="F8" s="92"/>
      <c r="G8" s="136"/>
      <c r="H8" s="6" t="s">
        <v>23</v>
      </c>
      <c r="I8" s="7"/>
      <c r="J8" s="7"/>
      <c r="K8" s="15">
        <f>SUMPRODUCT((MOD(ROW(K$9:K$22),2)=0)*K$9:K$22)</f>
        <v>11.25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7.5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 x14ac:dyDescent="0.15">
      <c r="A9" s="70">
        <v>1</v>
      </c>
      <c r="B9" s="73" t="s">
        <v>25</v>
      </c>
      <c r="C9" s="79"/>
      <c r="D9" s="74"/>
      <c r="E9" s="81"/>
      <c r="F9" s="81"/>
      <c r="G9" s="83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 x14ac:dyDescent="0.15">
      <c r="A10" s="71"/>
      <c r="B10" s="75"/>
      <c r="C10" s="80"/>
      <c r="D10" s="76"/>
      <c r="E10" s="82"/>
      <c r="F10" s="82"/>
      <c r="G10" s="84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 x14ac:dyDescent="0.15">
      <c r="A11" s="70"/>
      <c r="B11" s="72" t="s">
        <v>26</v>
      </c>
      <c r="C11" s="73" t="s">
        <v>27</v>
      </c>
      <c r="D11" s="74"/>
      <c r="E11" s="77"/>
      <c r="F11" s="77"/>
      <c r="G11" s="68"/>
      <c r="H11" s="8" t="str">
        <f>IF(E11="","","予定")</f>
        <v/>
      </c>
      <c r="I11" s="8" t="s">
        <v>22</v>
      </c>
      <c r="J11" s="8">
        <v>5</v>
      </c>
      <c r="K11" s="9">
        <f>SUM(L11:S11)</f>
        <v>1.25</v>
      </c>
      <c r="L11" s="33"/>
      <c r="M11" s="31">
        <v>1.25</v>
      </c>
      <c r="N11" s="31"/>
      <c r="O11" s="31"/>
      <c r="P11" s="31"/>
      <c r="Q11" s="31"/>
      <c r="R11" s="31"/>
      <c r="S11" s="31"/>
      <c r="T11" s="54"/>
      <c r="U11" s="54"/>
    </row>
    <row r="12" spans="1:24" ht="12" customHeight="1" x14ac:dyDescent="0.15">
      <c r="A12" s="71"/>
      <c r="B12" s="69"/>
      <c r="C12" s="75"/>
      <c r="D12" s="76"/>
      <c r="E12" s="78"/>
      <c r="F12" s="78"/>
      <c r="G12" s="69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/>
      <c r="M12" s="32">
        <v>1.25</v>
      </c>
      <c r="N12" s="32"/>
      <c r="O12" s="32"/>
      <c r="P12" s="32"/>
      <c r="Q12" s="32"/>
      <c r="R12" s="32"/>
      <c r="S12" s="32"/>
      <c r="T12" s="55"/>
      <c r="U12" s="55"/>
    </row>
    <row r="13" spans="1:24" ht="12" customHeight="1" x14ac:dyDescent="0.15">
      <c r="A13" s="70"/>
      <c r="B13" s="72" t="s">
        <v>29</v>
      </c>
      <c r="C13" s="73" t="s">
        <v>30</v>
      </c>
      <c r="D13" s="74"/>
      <c r="E13" s="77"/>
      <c r="F13" s="77"/>
      <c r="G13" s="68"/>
      <c r="H13" s="8" t="str">
        <f>IF(E13="","","予定")</f>
        <v/>
      </c>
      <c r="I13" s="8" t="s">
        <v>22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  <c r="T13" s="54"/>
      <c r="U13" s="54"/>
    </row>
    <row r="14" spans="1:24" ht="12" customHeight="1" x14ac:dyDescent="0.15">
      <c r="A14" s="71"/>
      <c r="B14" s="69"/>
      <c r="C14" s="75"/>
      <c r="D14" s="76"/>
      <c r="E14" s="78"/>
      <c r="F14" s="78"/>
      <c r="G14" s="69"/>
      <c r="H14" s="58" t="str">
        <f>IF(E13="","","実績")</f>
        <v/>
      </c>
      <c r="I14" s="58" t="s">
        <v>22</v>
      </c>
      <c r="J14" s="58"/>
      <c r="K14" s="10">
        <f>SUM(L14:S14)</f>
        <v>2.5</v>
      </c>
      <c r="L14" s="41"/>
      <c r="M14" s="32">
        <v>2.5</v>
      </c>
      <c r="N14" s="32"/>
      <c r="O14" s="32"/>
      <c r="P14" s="32"/>
      <c r="Q14" s="32"/>
      <c r="R14" s="32"/>
      <c r="S14" s="32"/>
      <c r="T14" s="55"/>
      <c r="U14" s="55"/>
    </row>
    <row r="15" spans="1:24" ht="12" customHeight="1" x14ac:dyDescent="0.15">
      <c r="A15" s="70">
        <v>2</v>
      </c>
      <c r="B15" s="73" t="s">
        <v>31</v>
      </c>
      <c r="C15" s="79"/>
      <c r="D15" s="74"/>
      <c r="E15" s="81"/>
      <c r="F15" s="81"/>
      <c r="G15" s="8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 x14ac:dyDescent="0.15">
      <c r="A16" s="71"/>
      <c r="B16" s="75"/>
      <c r="C16" s="80"/>
      <c r="D16" s="76"/>
      <c r="E16" s="82"/>
      <c r="F16" s="82"/>
      <c r="G16" s="8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70"/>
      <c r="B17" s="72" t="s">
        <v>26</v>
      </c>
      <c r="C17" s="73" t="s">
        <v>31</v>
      </c>
      <c r="D17" s="74"/>
      <c r="E17" s="77"/>
      <c r="F17" s="77"/>
      <c r="G17" s="68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1.25</v>
      </c>
      <c r="L17" s="30"/>
      <c r="M17" s="31">
        <v>1.25</v>
      </c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71"/>
      <c r="B18" s="69"/>
      <c r="C18" s="75"/>
      <c r="D18" s="76"/>
      <c r="E18" s="78"/>
      <c r="F18" s="78"/>
      <c r="G18" s="69"/>
      <c r="H18" s="58" t="str">
        <f>IF(E17="","","実績")</f>
        <v/>
      </c>
      <c r="I18" s="58"/>
      <c r="J18" s="58"/>
      <c r="K18" s="10">
        <f t="shared" si="4"/>
        <v>1.25</v>
      </c>
      <c r="L18" s="41"/>
      <c r="M18" s="32">
        <v>1.25</v>
      </c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70"/>
      <c r="B19" s="72" t="s">
        <v>29</v>
      </c>
      <c r="C19" s="73" t="s">
        <v>32</v>
      </c>
      <c r="D19" s="74"/>
      <c r="E19" s="77"/>
      <c r="F19" s="77"/>
      <c r="G19" s="68"/>
      <c r="H19" s="8" t="str">
        <f>IF(E19="","","予定")</f>
        <v/>
      </c>
      <c r="I19" s="8" t="s">
        <v>22</v>
      </c>
      <c r="J19" s="8">
        <v>2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71"/>
      <c r="B20" s="69"/>
      <c r="C20" s="75"/>
      <c r="D20" s="76"/>
      <c r="E20" s="78"/>
      <c r="F20" s="78"/>
      <c r="G20" s="69"/>
      <c r="H20" s="58" t="str">
        <f>IF(E19="","","実績")</f>
        <v/>
      </c>
      <c r="I20" s="58"/>
      <c r="J20" s="58"/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70"/>
      <c r="B21" s="72" t="s">
        <v>33</v>
      </c>
      <c r="C21" s="73" t="s">
        <v>34</v>
      </c>
      <c r="D21" s="74"/>
      <c r="E21" s="77"/>
      <c r="F21" s="77"/>
      <c r="G21" s="68"/>
      <c r="H21" s="8" t="str">
        <f>IF(E21="","","予定")</f>
        <v/>
      </c>
      <c r="I21" s="8" t="s">
        <v>22</v>
      </c>
      <c r="J21" s="8">
        <v>1</v>
      </c>
      <c r="K21" s="9">
        <f t="shared" si="4"/>
        <v>1.25</v>
      </c>
      <c r="L21" s="33"/>
      <c r="M21" s="31">
        <v>1.25</v>
      </c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71"/>
      <c r="B22" s="69"/>
      <c r="C22" s="75"/>
      <c r="D22" s="76"/>
      <c r="E22" s="78"/>
      <c r="F22" s="78"/>
      <c r="G22" s="69"/>
      <c r="H22" s="58" t="str">
        <f>IF(E21="","","実績")</f>
        <v/>
      </c>
      <c r="I22" s="58"/>
      <c r="J22" s="58"/>
      <c r="K22" s="10">
        <f t="shared" si="4"/>
        <v>1.25</v>
      </c>
      <c r="L22" s="41"/>
      <c r="M22" s="32">
        <v>1.25</v>
      </c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85" t="s">
        <v>35</v>
      </c>
      <c r="B23" s="86"/>
      <c r="C23" s="86"/>
      <c r="D23" s="87"/>
      <c r="E23" s="91"/>
      <c r="F23" s="91"/>
      <c r="G23" s="93"/>
      <c r="H23" s="20" t="s">
        <v>21</v>
      </c>
      <c r="I23" s="20"/>
      <c r="J23" s="20"/>
      <c r="K23" s="21">
        <f>SUMPRODUCT((MOD(ROW(K$25:K$42),2)=1)*K$25:K$42)</f>
        <v>13.25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9.5</v>
      </c>
      <c r="N23" s="35">
        <f t="shared" ref="N23:S23" si="5">SUMPRODUCT((MOD(ROW(N$25:N$42),2)=1)*N$25:N$42)</f>
        <v>3.75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8"/>
      <c r="B24" s="89"/>
      <c r="C24" s="89"/>
      <c r="D24" s="90"/>
      <c r="E24" s="92"/>
      <c r="F24" s="92"/>
      <c r="G24" s="94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70">
        <v>1</v>
      </c>
      <c r="B25" s="73" t="s">
        <v>36</v>
      </c>
      <c r="C25" s="79"/>
      <c r="D25" s="74"/>
      <c r="E25" s="81"/>
      <c r="F25" s="81"/>
      <c r="G25" s="8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71"/>
      <c r="B26" s="75"/>
      <c r="C26" s="80"/>
      <c r="D26" s="76"/>
      <c r="E26" s="82"/>
      <c r="F26" s="82"/>
      <c r="G26" s="8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70"/>
      <c r="B27" s="72" t="s">
        <v>26</v>
      </c>
      <c r="C27" s="73" t="s">
        <v>37</v>
      </c>
      <c r="D27" s="74"/>
      <c r="E27" s="77"/>
      <c r="F27" s="77"/>
      <c r="G27" s="68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71"/>
      <c r="B28" s="69"/>
      <c r="C28" s="75"/>
      <c r="D28" s="76"/>
      <c r="E28" s="78"/>
      <c r="F28" s="78"/>
      <c r="G28" s="69"/>
      <c r="H28" s="58" t="str">
        <f>IF(E27="","","実績")</f>
        <v/>
      </c>
      <c r="I28" s="58"/>
      <c r="J28" s="58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70"/>
      <c r="B29" s="72" t="s">
        <v>29</v>
      </c>
      <c r="C29" s="73" t="s">
        <v>38</v>
      </c>
      <c r="D29" s="74"/>
      <c r="E29" s="77"/>
      <c r="F29" s="77"/>
      <c r="G29" s="68"/>
      <c r="H29" s="8" t="str">
        <f>IF(E29="","","予定")</f>
        <v/>
      </c>
      <c r="I29" s="8" t="s">
        <v>22</v>
      </c>
      <c r="J29" s="8">
        <v>5</v>
      </c>
      <c r="K29" s="9">
        <f t="shared" si="8"/>
        <v>4.5</v>
      </c>
      <c r="L29" s="30"/>
      <c r="M29" s="53">
        <v>4.5</v>
      </c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71"/>
      <c r="B30" s="69"/>
      <c r="C30" s="75"/>
      <c r="D30" s="76"/>
      <c r="E30" s="78"/>
      <c r="F30" s="78"/>
      <c r="G30" s="69"/>
      <c r="H30" s="58" t="str">
        <f>IF(E29="","","実績")</f>
        <v/>
      </c>
      <c r="I30" s="58"/>
      <c r="J30" s="58"/>
      <c r="K30" s="10">
        <f t="shared" si="8"/>
        <v>1.25</v>
      </c>
      <c r="L30" s="48"/>
      <c r="M30" s="49">
        <v>1.25</v>
      </c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70"/>
      <c r="B31" s="72" t="s">
        <v>33</v>
      </c>
      <c r="C31" s="73" t="s">
        <v>39</v>
      </c>
      <c r="D31" s="74"/>
      <c r="E31" s="77"/>
      <c r="F31" s="77"/>
      <c r="G31" s="68"/>
      <c r="H31" s="8" t="str">
        <f>IF(E31="","","予定")</f>
        <v/>
      </c>
      <c r="I31" s="8" t="s">
        <v>22</v>
      </c>
      <c r="J31" s="8">
        <v>5</v>
      </c>
      <c r="K31" s="9">
        <f t="shared" si="8"/>
        <v>1.25</v>
      </c>
      <c r="L31" s="30"/>
      <c r="M31" s="31">
        <v>1.25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71"/>
      <c r="B32" s="69"/>
      <c r="C32" s="75"/>
      <c r="D32" s="76"/>
      <c r="E32" s="78"/>
      <c r="F32" s="78"/>
      <c r="G32" s="69"/>
      <c r="H32" s="58" t="str">
        <f>IF(E31="","","実績")</f>
        <v/>
      </c>
      <c r="I32" s="58"/>
      <c r="J32" s="58"/>
      <c r="K32" s="10">
        <f t="shared" si="8"/>
        <v>1</v>
      </c>
      <c r="L32" s="48"/>
      <c r="M32" s="49">
        <v>1</v>
      </c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70"/>
      <c r="B33" s="72" t="s">
        <v>40</v>
      </c>
      <c r="C33" s="73" t="s">
        <v>41</v>
      </c>
      <c r="D33" s="74"/>
      <c r="E33" s="77"/>
      <c r="F33" s="77"/>
      <c r="G33" s="68"/>
      <c r="H33" s="8" t="str">
        <f>IF(E33="","","予定")</f>
        <v/>
      </c>
      <c r="I33" s="8" t="s">
        <v>22</v>
      </c>
      <c r="J33" s="8">
        <v>5</v>
      </c>
      <c r="K33" s="9">
        <f t="shared" si="8"/>
        <v>2.5</v>
      </c>
      <c r="L33" s="30"/>
      <c r="M33" s="31">
        <v>2.5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71"/>
      <c r="B34" s="69"/>
      <c r="C34" s="75"/>
      <c r="D34" s="76"/>
      <c r="E34" s="78"/>
      <c r="F34" s="78"/>
      <c r="G34" s="69"/>
      <c r="H34" s="58" t="str">
        <f>IF(E33="","","実績")</f>
        <v/>
      </c>
      <c r="I34" s="58"/>
      <c r="J34" s="58"/>
      <c r="K34" s="10">
        <f t="shared" si="8"/>
        <v>1</v>
      </c>
      <c r="L34" s="41"/>
      <c r="M34" s="32">
        <v>1</v>
      </c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70">
        <v>2</v>
      </c>
      <c r="B35" s="73" t="s">
        <v>31</v>
      </c>
      <c r="C35" s="79"/>
      <c r="D35" s="74"/>
      <c r="E35" s="81"/>
      <c r="F35" s="81"/>
      <c r="G35" s="8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71"/>
      <c r="B36" s="75"/>
      <c r="C36" s="80"/>
      <c r="D36" s="76"/>
      <c r="E36" s="82"/>
      <c r="F36" s="82"/>
      <c r="G36" s="8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70"/>
      <c r="B37" s="72" t="s">
        <v>26</v>
      </c>
      <c r="C37" s="73" t="s">
        <v>31</v>
      </c>
      <c r="D37" s="74"/>
      <c r="E37" s="77"/>
      <c r="F37" s="77"/>
      <c r="G37" s="68"/>
      <c r="H37" s="8" t="str">
        <f>IF(E37="","","予定")</f>
        <v/>
      </c>
      <c r="I37" s="52" t="s">
        <v>22</v>
      </c>
      <c r="J37" s="58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71"/>
      <c r="B38" s="69"/>
      <c r="C38" s="75"/>
      <c r="D38" s="76"/>
      <c r="E38" s="78"/>
      <c r="F38" s="78"/>
      <c r="G38" s="69"/>
      <c r="H38" s="58" t="str">
        <f>IF(E37="","","実績")</f>
        <v/>
      </c>
      <c r="I38" s="58"/>
      <c r="J38" s="58"/>
      <c r="K38" s="10">
        <f>SUM(L38:S38)</f>
        <v>1.25</v>
      </c>
      <c r="L38" s="41"/>
      <c r="M38" s="51">
        <v>1.25</v>
      </c>
      <c r="N38" s="50"/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70"/>
      <c r="B39" s="72" t="s">
        <v>29</v>
      </c>
      <c r="C39" s="73" t="s">
        <v>42</v>
      </c>
      <c r="D39" s="74"/>
      <c r="E39" s="77"/>
      <c r="F39" s="77"/>
      <c r="G39" s="68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71"/>
      <c r="B40" s="69"/>
      <c r="C40" s="75"/>
      <c r="D40" s="76"/>
      <c r="E40" s="78"/>
      <c r="F40" s="78"/>
      <c r="G40" s="69"/>
      <c r="H40" s="58" t="str">
        <f>IF(E39="","","実績")</f>
        <v/>
      </c>
      <c r="I40" s="58"/>
      <c r="J40" s="58"/>
      <c r="K40" s="10">
        <f>SUM(L40:M40)</f>
        <v>1</v>
      </c>
      <c r="L40" s="48"/>
      <c r="M40" s="50">
        <v>1</v>
      </c>
      <c r="N40" s="32"/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70"/>
      <c r="B41" s="72" t="s">
        <v>33</v>
      </c>
      <c r="C41" s="73" t="s">
        <v>43</v>
      </c>
      <c r="D41" s="74"/>
      <c r="E41" s="77"/>
      <c r="F41" s="77"/>
      <c r="G41" s="68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71"/>
      <c r="B42" s="69"/>
      <c r="C42" s="75"/>
      <c r="D42" s="76"/>
      <c r="E42" s="78"/>
      <c r="F42" s="78"/>
      <c r="G42" s="69"/>
      <c r="H42" s="58" t="str">
        <f>IF(E41="","","実績")</f>
        <v/>
      </c>
      <c r="I42" s="58"/>
      <c r="J42" s="58"/>
      <c r="K42" s="10">
        <f>SUM(L42:M42)</f>
        <v>1</v>
      </c>
      <c r="L42" s="48"/>
      <c r="M42" s="50">
        <v>1</v>
      </c>
      <c r="N42" s="32"/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85" t="s">
        <v>44</v>
      </c>
      <c r="B43" s="86"/>
      <c r="C43" s="86"/>
      <c r="D43" s="87"/>
      <c r="E43" s="91"/>
      <c r="F43" s="91"/>
      <c r="G43" s="93"/>
      <c r="H43" s="20" t="s">
        <v>21</v>
      </c>
      <c r="I43" s="20" t="s">
        <v>22</v>
      </c>
      <c r="J43" s="20"/>
      <c r="K43" s="21">
        <f>SUMPRODUCT((MOD(ROW(K$45:K$58),2)=1)*K$45:K$58)</f>
        <v>13.75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10</v>
      </c>
      <c r="O43" s="35">
        <f t="shared" ref="O43:S43" si="10">SUMPRODUCT((MOD(ROW(O$45:O$58),2)=1)*O$45:O$58)</f>
        <v>3.75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8"/>
      <c r="B44" s="89"/>
      <c r="C44" s="89"/>
      <c r="D44" s="90"/>
      <c r="E44" s="92"/>
      <c r="F44" s="92"/>
      <c r="G44" s="94"/>
      <c r="H44" s="7" t="s">
        <v>23</v>
      </c>
      <c r="I44" s="7"/>
      <c r="J44" s="7"/>
      <c r="K44" s="15">
        <f>SUMPRODUCT((MOD(ROW(K$45:K$58),2)=0)*K$45:K$58)</f>
        <v>14</v>
      </c>
      <c r="L44" s="36">
        <f t="shared" ref="L44:S44" si="11">SUMPRODUCT((MOD(ROW(L$45:L$58),2)=0)*L$45:L$58)</f>
        <v>0</v>
      </c>
      <c r="M44" s="36">
        <f>SUMPRODUCT((MOD(ROW(M$45:M$58),2)=0)*M$45:M$58)</f>
        <v>1.75</v>
      </c>
      <c r="N44" s="36">
        <f t="shared" si="11"/>
        <v>12.25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70">
        <v>1</v>
      </c>
      <c r="B45" s="73" t="s">
        <v>25</v>
      </c>
      <c r="C45" s="79"/>
      <c r="D45" s="74"/>
      <c r="E45" s="81"/>
      <c r="F45" s="81"/>
      <c r="G45" s="8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71"/>
      <c r="B46" s="75"/>
      <c r="C46" s="80"/>
      <c r="D46" s="76"/>
      <c r="E46" s="82"/>
      <c r="F46" s="82"/>
      <c r="G46" s="8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70"/>
      <c r="B47" s="72" t="s">
        <v>26</v>
      </c>
      <c r="C47" s="73" t="s">
        <v>45</v>
      </c>
      <c r="D47" s="74"/>
      <c r="E47" s="77"/>
      <c r="F47" s="77"/>
      <c r="G47" s="68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71"/>
      <c r="B48" s="69"/>
      <c r="C48" s="75"/>
      <c r="D48" s="76"/>
      <c r="E48" s="78"/>
      <c r="F48" s="78"/>
      <c r="G48" s="69"/>
      <c r="H48" s="58" t="str">
        <f>IF(E47="","","実績")</f>
        <v/>
      </c>
      <c r="I48" s="58"/>
      <c r="J48" s="58"/>
      <c r="K48" s="10">
        <f>SUM(L48:S48)</f>
        <v>6.75</v>
      </c>
      <c r="L48" s="41"/>
      <c r="M48" s="32">
        <v>1.75</v>
      </c>
      <c r="N48" s="32">
        <v>5</v>
      </c>
      <c r="O48" s="32"/>
      <c r="P48" s="32"/>
      <c r="Q48" s="32"/>
      <c r="R48" s="32"/>
      <c r="S48" s="32"/>
      <c r="T48" s="55"/>
      <c r="U48" s="55"/>
    </row>
    <row r="49" spans="1:21" ht="12" customHeight="1" x14ac:dyDescent="0.15">
      <c r="A49" s="70"/>
      <c r="B49" s="72" t="s">
        <v>29</v>
      </c>
      <c r="C49" s="73" t="s">
        <v>46</v>
      </c>
      <c r="D49" s="74"/>
      <c r="E49" s="77"/>
      <c r="F49" s="77"/>
      <c r="G49" s="68"/>
      <c r="H49" s="8" t="str">
        <f>IF(E49="","","予定")</f>
        <v/>
      </c>
      <c r="I49" s="8" t="s">
        <v>22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71"/>
      <c r="B50" s="69"/>
      <c r="C50" s="75"/>
      <c r="D50" s="76"/>
      <c r="E50" s="78"/>
      <c r="F50" s="78"/>
      <c r="G50" s="69"/>
      <c r="H50" s="58" t="str">
        <f>IF(E49="","","実績")</f>
        <v/>
      </c>
      <c r="I50" s="58"/>
      <c r="J50" s="58"/>
      <c r="K50" s="10">
        <f>SUM(L50:S50)</f>
        <v>4</v>
      </c>
      <c r="L50" s="41"/>
      <c r="M50" s="32"/>
      <c r="N50" s="32">
        <v>4</v>
      </c>
      <c r="O50" s="32"/>
      <c r="P50" s="32"/>
      <c r="Q50" s="32"/>
      <c r="R50" s="32"/>
      <c r="S50" s="32"/>
      <c r="T50" s="55"/>
      <c r="U50" s="55"/>
    </row>
    <row r="51" spans="1:21" ht="12" customHeight="1" x14ac:dyDescent="0.15">
      <c r="A51" s="70">
        <v>2</v>
      </c>
      <c r="B51" s="73" t="s">
        <v>31</v>
      </c>
      <c r="C51" s="79"/>
      <c r="D51" s="74"/>
      <c r="E51" s="81"/>
      <c r="F51" s="81"/>
      <c r="G51" s="8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71"/>
      <c r="B52" s="75"/>
      <c r="C52" s="80"/>
      <c r="D52" s="76"/>
      <c r="E52" s="82"/>
      <c r="F52" s="82"/>
      <c r="G52" s="8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70"/>
      <c r="B53" s="72" t="s">
        <v>26</v>
      </c>
      <c r="C53" s="73" t="s">
        <v>31</v>
      </c>
      <c r="D53" s="74"/>
      <c r="E53" s="77"/>
      <c r="F53" s="77"/>
      <c r="G53" s="68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O53" s="31">
        <v>1.5</v>
      </c>
      <c r="P53" s="31"/>
      <c r="Q53" s="31"/>
      <c r="R53" s="31"/>
      <c r="S53" s="31"/>
      <c r="T53" s="54"/>
      <c r="U53" s="54"/>
    </row>
    <row r="54" spans="1:21" ht="12" customHeight="1" x14ac:dyDescent="0.15">
      <c r="A54" s="71"/>
      <c r="B54" s="69"/>
      <c r="C54" s="75"/>
      <c r="D54" s="76"/>
      <c r="E54" s="78"/>
      <c r="F54" s="78"/>
      <c r="G54" s="69"/>
      <c r="H54" s="58" t="str">
        <f>IF(E53="","","実績")</f>
        <v/>
      </c>
      <c r="I54" s="58"/>
      <c r="J54" s="58"/>
      <c r="K54" s="10">
        <f t="shared" si="12"/>
        <v>1.25</v>
      </c>
      <c r="L54" s="41"/>
      <c r="M54" s="32"/>
      <c r="N54" s="31">
        <v>1.25</v>
      </c>
      <c r="O54" s="32"/>
      <c r="P54" s="32"/>
      <c r="Q54" s="32"/>
      <c r="R54" s="32"/>
      <c r="S54" s="32"/>
      <c r="T54" s="55"/>
      <c r="U54" s="55"/>
    </row>
    <row r="55" spans="1:21" ht="12" customHeight="1" x14ac:dyDescent="0.15">
      <c r="A55" s="70"/>
      <c r="B55" s="72" t="s">
        <v>29</v>
      </c>
      <c r="C55" s="73" t="s">
        <v>42</v>
      </c>
      <c r="D55" s="74"/>
      <c r="E55" s="77"/>
      <c r="F55" s="77"/>
      <c r="G55" s="68"/>
      <c r="H55" s="8" t="str">
        <f>IF(E55="","","予定")</f>
        <v/>
      </c>
      <c r="I55" s="8" t="s">
        <v>22</v>
      </c>
      <c r="J55" s="8">
        <v>5</v>
      </c>
      <c r="K55" s="9">
        <f t="shared" si="12"/>
        <v>1.25</v>
      </c>
      <c r="L55" s="33"/>
      <c r="M55" s="31"/>
      <c r="N55" s="31"/>
      <c r="O55" s="31">
        <v>1.25</v>
      </c>
      <c r="P55" s="31"/>
      <c r="Q55" s="31"/>
      <c r="R55" s="31"/>
      <c r="S55" s="31"/>
      <c r="T55" s="54"/>
      <c r="U55" s="54"/>
    </row>
    <row r="56" spans="1:21" ht="12" customHeight="1" x14ac:dyDescent="0.15">
      <c r="A56" s="71"/>
      <c r="B56" s="69"/>
      <c r="C56" s="75"/>
      <c r="D56" s="76"/>
      <c r="E56" s="78"/>
      <c r="F56" s="78"/>
      <c r="G56" s="69"/>
      <c r="H56" s="58" t="str">
        <f>IF(E55="","","実績")</f>
        <v/>
      </c>
      <c r="I56" s="58"/>
      <c r="J56" s="58"/>
      <c r="K56" s="10">
        <f t="shared" si="12"/>
        <v>1</v>
      </c>
      <c r="L56" s="41"/>
      <c r="M56" s="32"/>
      <c r="N56" s="32">
        <v>1</v>
      </c>
      <c r="O56" s="32"/>
      <c r="P56" s="32"/>
      <c r="Q56" s="32"/>
      <c r="R56" s="32"/>
      <c r="S56" s="32"/>
      <c r="T56" s="55"/>
      <c r="U56" s="55"/>
    </row>
    <row r="57" spans="1:21" ht="12" customHeight="1" x14ac:dyDescent="0.15">
      <c r="A57" s="70"/>
      <c r="B57" s="72" t="s">
        <v>33</v>
      </c>
      <c r="C57" s="73" t="s">
        <v>43</v>
      </c>
      <c r="D57" s="74"/>
      <c r="E57" s="77"/>
      <c r="F57" s="77"/>
      <c r="G57" s="68"/>
      <c r="H57" s="8" t="str">
        <f>IF(E57="","","予定")</f>
        <v/>
      </c>
      <c r="I57" s="8" t="s">
        <v>22</v>
      </c>
      <c r="J57" s="8">
        <v>1</v>
      </c>
      <c r="K57" s="9">
        <f t="shared" si="12"/>
        <v>1</v>
      </c>
      <c r="L57" s="33"/>
      <c r="M57" s="31"/>
      <c r="N57" s="31"/>
      <c r="O57" s="31">
        <v>1</v>
      </c>
      <c r="P57" s="31"/>
      <c r="Q57" s="31"/>
      <c r="R57" s="31"/>
      <c r="S57" s="31"/>
      <c r="T57" s="54"/>
      <c r="U57" s="54"/>
    </row>
    <row r="58" spans="1:21" ht="12" customHeight="1" x14ac:dyDescent="0.15">
      <c r="A58" s="71"/>
      <c r="B58" s="69"/>
      <c r="C58" s="75"/>
      <c r="D58" s="76"/>
      <c r="E58" s="78"/>
      <c r="F58" s="78"/>
      <c r="G58" s="69"/>
      <c r="H58" s="58" t="str">
        <f>IF(E57="","","実績")</f>
        <v/>
      </c>
      <c r="I58" s="58"/>
      <c r="J58" s="58"/>
      <c r="K58" s="10">
        <f t="shared" si="12"/>
        <v>1</v>
      </c>
      <c r="L58" s="43"/>
      <c r="M58" s="44"/>
      <c r="N58" s="44">
        <v>1</v>
      </c>
      <c r="O58" s="44"/>
      <c r="P58" s="44"/>
      <c r="Q58" s="44"/>
      <c r="R58" s="44"/>
      <c r="S58" s="44"/>
      <c r="T58" s="56"/>
      <c r="U58" s="56"/>
    </row>
    <row r="59" spans="1:21" ht="12" customHeight="1" x14ac:dyDescent="0.15">
      <c r="A59" s="85" t="s">
        <v>47</v>
      </c>
      <c r="B59" s="86"/>
      <c r="C59" s="86"/>
      <c r="D59" s="87"/>
      <c r="E59" s="91"/>
      <c r="F59" s="91"/>
      <c r="G59" s="93"/>
      <c r="H59" s="20" t="s">
        <v>21</v>
      </c>
      <c r="I59" s="20" t="s">
        <v>22</v>
      </c>
      <c r="J59" s="20"/>
      <c r="K59" s="21">
        <f>SUMPRODUCT((MOD(ROW(K$61:K$76),2)=1)*K$61:K$76)</f>
        <v>21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8"/>
      <c r="B60" s="89"/>
      <c r="C60" s="89"/>
      <c r="D60" s="90"/>
      <c r="E60" s="92"/>
      <c r="F60" s="92"/>
      <c r="G60" s="94"/>
      <c r="H60" s="7" t="s">
        <v>23</v>
      </c>
      <c r="I60" s="7"/>
      <c r="J60" s="7"/>
      <c r="K60" s="15">
        <f>SUMPRODUCT((MOD(ROW(K$61:K$76),2)=0)*K$61:K$76)</f>
        <v>26.25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1.5</v>
      </c>
      <c r="O60" s="36">
        <f t="shared" si="15"/>
        <v>16.75</v>
      </c>
      <c r="P60" s="36">
        <f t="shared" si="15"/>
        <v>8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70">
        <v>1</v>
      </c>
      <c r="B61" s="73" t="s">
        <v>36</v>
      </c>
      <c r="C61" s="79"/>
      <c r="D61" s="74"/>
      <c r="E61" s="81"/>
      <c r="F61" s="81"/>
      <c r="G61" s="8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71"/>
      <c r="B62" s="75"/>
      <c r="C62" s="80"/>
      <c r="D62" s="76"/>
      <c r="E62" s="82"/>
      <c r="F62" s="82"/>
      <c r="G62" s="8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70"/>
      <c r="B63" s="72" t="s">
        <v>26</v>
      </c>
      <c r="C63" s="73" t="s">
        <v>45</v>
      </c>
      <c r="D63" s="74"/>
      <c r="E63" s="77"/>
      <c r="F63" s="77"/>
      <c r="G63" s="68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4.5</v>
      </c>
      <c r="L63" s="33"/>
      <c r="M63" s="31"/>
      <c r="N63" s="31"/>
      <c r="O63" s="31">
        <v>4.5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71"/>
      <c r="B64" s="69"/>
      <c r="C64" s="75"/>
      <c r="D64" s="76"/>
      <c r="E64" s="78"/>
      <c r="F64" s="78"/>
      <c r="G64" s="69"/>
      <c r="H64" s="58" t="str">
        <f>IF(E63="","","実績")</f>
        <v/>
      </c>
      <c r="I64" s="58"/>
      <c r="J64" s="58"/>
      <c r="K64" s="10">
        <f t="shared" si="16"/>
        <v>6.5</v>
      </c>
      <c r="L64" s="41"/>
      <c r="M64" s="32"/>
      <c r="N64" s="32">
        <v>1.5</v>
      </c>
      <c r="O64" s="32">
        <v>5</v>
      </c>
      <c r="P64" s="32"/>
      <c r="Q64" s="32"/>
      <c r="R64" s="32"/>
      <c r="S64" s="32"/>
      <c r="T64" s="55"/>
      <c r="U64" s="55"/>
    </row>
    <row r="65" spans="1:21" ht="12" customHeight="1" x14ac:dyDescent="0.15">
      <c r="A65" s="70"/>
      <c r="B65" s="72" t="s">
        <v>29</v>
      </c>
      <c r="C65" s="73" t="s">
        <v>46</v>
      </c>
      <c r="D65" s="74"/>
      <c r="E65" s="77"/>
      <c r="F65" s="77"/>
      <c r="G65" s="68"/>
      <c r="H65" s="8" t="str">
        <f>IF(E65="","","予定")</f>
        <v/>
      </c>
      <c r="I65" s="8" t="s">
        <v>22</v>
      </c>
      <c r="J65" s="8">
        <v>5</v>
      </c>
      <c r="K65" s="9">
        <f t="shared" si="16"/>
        <v>5</v>
      </c>
      <c r="L65" s="33"/>
      <c r="M65" s="31"/>
      <c r="N65" s="31"/>
      <c r="O65" s="31">
        <f>5</f>
        <v>5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71"/>
      <c r="B66" s="69"/>
      <c r="C66" s="75"/>
      <c r="D66" s="76"/>
      <c r="E66" s="78"/>
      <c r="F66" s="78"/>
      <c r="G66" s="69"/>
      <c r="H66" s="58" t="str">
        <f>IF(E65="","","実績")</f>
        <v/>
      </c>
      <c r="I66" s="58"/>
      <c r="J66" s="58"/>
      <c r="K66" s="10">
        <f t="shared" si="16"/>
        <v>5.75</v>
      </c>
      <c r="L66" s="41"/>
      <c r="M66" s="32"/>
      <c r="N66" s="32"/>
      <c r="O66" s="32">
        <v>5.75</v>
      </c>
      <c r="P66" s="32"/>
      <c r="Q66" s="32"/>
      <c r="R66" s="32"/>
      <c r="S66" s="32"/>
      <c r="T66" s="55"/>
      <c r="U66" s="55"/>
    </row>
    <row r="67" spans="1:21" ht="12" customHeight="1" x14ac:dyDescent="0.15">
      <c r="A67" s="70"/>
      <c r="B67" s="72" t="s">
        <v>33</v>
      </c>
      <c r="C67" s="73" t="s">
        <v>48</v>
      </c>
      <c r="D67" s="74"/>
      <c r="E67" s="77"/>
      <c r="F67" s="77"/>
      <c r="G67" s="68"/>
      <c r="H67" s="8" t="str">
        <f>IF(E67="","","予定")</f>
        <v/>
      </c>
      <c r="I67" s="8" t="s">
        <v>22</v>
      </c>
      <c r="J67" s="8">
        <v>5</v>
      </c>
      <c r="K67" s="9">
        <f t="shared" si="16"/>
        <v>3.5</v>
      </c>
      <c r="L67" s="33"/>
      <c r="M67" s="31"/>
      <c r="N67" s="31"/>
      <c r="O67" s="31">
        <f>3.5</f>
        <v>3.5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71"/>
      <c r="B68" s="69"/>
      <c r="C68" s="75"/>
      <c r="D68" s="76"/>
      <c r="E68" s="78"/>
      <c r="F68" s="78"/>
      <c r="G68" s="69"/>
      <c r="H68" s="58" t="str">
        <f>IF(E67="","","実績")</f>
        <v/>
      </c>
      <c r="I68" s="58"/>
      <c r="J68" s="58"/>
      <c r="K68" s="10">
        <f t="shared" si="16"/>
        <v>6</v>
      </c>
      <c r="L68" s="41"/>
      <c r="M68" s="32"/>
      <c r="N68" s="32"/>
      <c r="O68" s="32">
        <v>6</v>
      </c>
      <c r="P68" s="32"/>
      <c r="Q68" s="32"/>
      <c r="R68" s="32"/>
      <c r="S68" s="32"/>
      <c r="T68" s="55"/>
      <c r="U68" s="55"/>
    </row>
    <row r="69" spans="1:21" ht="12" customHeight="1" x14ac:dyDescent="0.15">
      <c r="A69" s="70">
        <v>2</v>
      </c>
      <c r="B69" s="73" t="s">
        <v>31</v>
      </c>
      <c r="C69" s="79"/>
      <c r="D69" s="74"/>
      <c r="E69" s="81"/>
      <c r="F69" s="81"/>
      <c r="G69" s="8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71"/>
      <c r="B70" s="75"/>
      <c r="C70" s="80"/>
      <c r="D70" s="76"/>
      <c r="E70" s="82"/>
      <c r="F70" s="82"/>
      <c r="G70" s="8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70"/>
      <c r="B71" s="72" t="s">
        <v>26</v>
      </c>
      <c r="C71" s="73" t="s">
        <v>31</v>
      </c>
      <c r="D71" s="74"/>
      <c r="E71" s="77"/>
      <c r="F71" s="77"/>
      <c r="G71" s="68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71"/>
      <c r="B72" s="69"/>
      <c r="C72" s="75"/>
      <c r="D72" s="76"/>
      <c r="E72" s="78"/>
      <c r="F72" s="78"/>
      <c r="G72" s="69"/>
      <c r="H72" s="58" t="str">
        <f>IF(E71="","","実績")</f>
        <v/>
      </c>
      <c r="I72" s="58"/>
      <c r="J72" s="58"/>
      <c r="K72" s="10">
        <f t="shared" si="17"/>
        <v>2.5</v>
      </c>
      <c r="L72" s="41"/>
      <c r="M72" s="32"/>
      <c r="N72" s="32"/>
      <c r="O72" s="32"/>
      <c r="P72" s="32">
        <v>2.5</v>
      </c>
      <c r="Q72" s="32"/>
      <c r="R72" s="32"/>
      <c r="S72" s="32"/>
      <c r="T72" s="55"/>
      <c r="U72" s="55"/>
    </row>
    <row r="73" spans="1:21" ht="12" customHeight="1" x14ac:dyDescent="0.15">
      <c r="A73" s="70"/>
      <c r="B73" s="72" t="s">
        <v>29</v>
      </c>
      <c r="C73" s="73" t="s">
        <v>42</v>
      </c>
      <c r="D73" s="74"/>
      <c r="E73" s="77"/>
      <c r="F73" s="77"/>
      <c r="G73" s="68"/>
      <c r="H73" s="8" t="str">
        <f>IF(E73="","","予定")</f>
        <v/>
      </c>
      <c r="I73" s="8" t="s">
        <v>22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71"/>
      <c r="B74" s="69"/>
      <c r="C74" s="75"/>
      <c r="D74" s="76"/>
      <c r="E74" s="78"/>
      <c r="F74" s="78"/>
      <c r="G74" s="69"/>
      <c r="H74" s="58" t="str">
        <f>IF(E73="","","実績")</f>
        <v/>
      </c>
      <c r="I74" s="58"/>
      <c r="J74" s="58"/>
      <c r="K74" s="10">
        <f t="shared" si="17"/>
        <v>5</v>
      </c>
      <c r="L74" s="41"/>
      <c r="M74" s="32"/>
      <c r="N74" s="32"/>
      <c r="O74" s="32"/>
      <c r="P74" s="32">
        <v>5</v>
      </c>
      <c r="Q74" s="32"/>
      <c r="R74" s="32"/>
      <c r="S74" s="32"/>
      <c r="T74" s="55"/>
      <c r="U74" s="55"/>
    </row>
    <row r="75" spans="1:21" ht="12" customHeight="1" x14ac:dyDescent="0.15">
      <c r="A75" s="70"/>
      <c r="B75" s="72" t="s">
        <v>33</v>
      </c>
      <c r="C75" s="73" t="s">
        <v>43</v>
      </c>
      <c r="D75" s="74"/>
      <c r="E75" s="77"/>
      <c r="F75" s="77"/>
      <c r="G75" s="68"/>
      <c r="H75" s="8" t="str">
        <f>IF(E75="","","予定")</f>
        <v/>
      </c>
      <c r="I75" s="8" t="s">
        <v>22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71"/>
      <c r="B76" s="69"/>
      <c r="C76" s="75"/>
      <c r="D76" s="76"/>
      <c r="E76" s="78"/>
      <c r="F76" s="78"/>
      <c r="G76" s="69"/>
      <c r="H76" s="58" t="str">
        <f>IF(E75="","","実績")</f>
        <v/>
      </c>
      <c r="I76" s="58"/>
      <c r="J76" s="58"/>
      <c r="K76" s="10">
        <f t="shared" si="17"/>
        <v>0.5</v>
      </c>
      <c r="L76" s="43"/>
      <c r="M76" s="44"/>
      <c r="N76" s="44"/>
      <c r="O76" s="44"/>
      <c r="P76" s="44">
        <v>0.5</v>
      </c>
      <c r="Q76" s="44"/>
      <c r="R76" s="44"/>
      <c r="S76" s="44"/>
      <c r="T76" s="56"/>
      <c r="U76" s="56"/>
    </row>
    <row r="77" spans="1:21" ht="12" customHeight="1" x14ac:dyDescent="0.15">
      <c r="A77" s="85" t="s">
        <v>49</v>
      </c>
      <c r="B77" s="86"/>
      <c r="C77" s="86"/>
      <c r="D77" s="87"/>
      <c r="E77" s="91"/>
      <c r="F77" s="91"/>
      <c r="G77" s="93"/>
      <c r="H77" s="20" t="s">
        <v>21</v>
      </c>
      <c r="I77" s="20" t="s">
        <v>22</v>
      </c>
      <c r="J77" s="20"/>
      <c r="K77" s="21">
        <f>SUMPRODUCT((MOD(ROW(K$79:K$84),2)=1)*K$79:K$84)</f>
        <v>13.5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8.5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8"/>
      <c r="B78" s="89"/>
      <c r="C78" s="89"/>
      <c r="D78" s="90"/>
      <c r="E78" s="92"/>
      <c r="F78" s="92"/>
      <c r="G78" s="94"/>
      <c r="H78" s="7" t="s">
        <v>23</v>
      </c>
      <c r="I78" s="7"/>
      <c r="J78" s="7"/>
      <c r="K78" s="15">
        <f>SUMPRODUCT((MOD(ROW(K$79:K$84),2)=0)*K$79:K$84)</f>
        <v>12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5</v>
      </c>
      <c r="Q78" s="36">
        <f t="shared" si="20"/>
        <v>7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 x14ac:dyDescent="0.15">
      <c r="A79" s="70">
        <v>1</v>
      </c>
      <c r="B79" s="73" t="s">
        <v>36</v>
      </c>
      <c r="C79" s="79"/>
      <c r="D79" s="74"/>
      <c r="E79" s="81"/>
      <c r="F79" s="81"/>
      <c r="G79" s="8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71"/>
      <c r="B80" s="75"/>
      <c r="C80" s="80"/>
      <c r="D80" s="76"/>
      <c r="E80" s="82"/>
      <c r="F80" s="82"/>
      <c r="G80" s="8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70"/>
      <c r="B81" s="72" t="s">
        <v>26</v>
      </c>
      <c r="C81" s="73" t="s">
        <v>50</v>
      </c>
      <c r="D81" s="74"/>
      <c r="E81" s="77"/>
      <c r="F81" s="77"/>
      <c r="G81" s="68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10</v>
      </c>
      <c r="L81" s="33"/>
      <c r="M81" s="31"/>
      <c r="N81" s="31"/>
      <c r="O81" s="31"/>
      <c r="P81" s="31">
        <f>1*5</f>
        <v>5</v>
      </c>
      <c r="Q81" s="31">
        <v>5</v>
      </c>
      <c r="R81" s="31"/>
      <c r="S81" s="31"/>
      <c r="T81" s="54"/>
      <c r="U81" s="54"/>
    </row>
    <row r="82" spans="1:21" ht="12" customHeight="1" x14ac:dyDescent="0.15">
      <c r="A82" s="71"/>
      <c r="B82" s="69"/>
      <c r="C82" s="75"/>
      <c r="D82" s="76"/>
      <c r="E82" s="78"/>
      <c r="F82" s="78"/>
      <c r="G82" s="69"/>
      <c r="H82" s="58" t="str">
        <f>IF(E81="","","実績")</f>
        <v/>
      </c>
      <c r="I82" s="58"/>
      <c r="J82" s="58"/>
      <c r="K82" s="10">
        <f t="shared" si="21"/>
        <v>9</v>
      </c>
      <c r="L82" s="41"/>
      <c r="M82" s="32"/>
      <c r="N82" s="32"/>
      <c r="O82" s="32"/>
      <c r="P82" s="32">
        <v>5</v>
      </c>
      <c r="Q82" s="32">
        <v>4</v>
      </c>
      <c r="R82" s="32"/>
      <c r="S82" s="32"/>
      <c r="T82" s="55"/>
      <c r="U82" s="55"/>
    </row>
    <row r="83" spans="1:21" ht="12" customHeight="1" x14ac:dyDescent="0.15">
      <c r="A83" s="70"/>
      <c r="B83" s="72" t="s">
        <v>29</v>
      </c>
      <c r="C83" s="73" t="s">
        <v>51</v>
      </c>
      <c r="D83" s="74"/>
      <c r="E83" s="77"/>
      <c r="F83" s="77"/>
      <c r="G83" s="68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/>
      <c r="P83" s="31"/>
      <c r="Q83" s="31">
        <v>3.5</v>
      </c>
      <c r="R83" s="31"/>
      <c r="S83" s="31"/>
      <c r="T83" s="54"/>
      <c r="U83" s="54"/>
    </row>
    <row r="84" spans="1:21" ht="12" customHeight="1" x14ac:dyDescent="0.15">
      <c r="A84" s="71"/>
      <c r="B84" s="69"/>
      <c r="C84" s="75"/>
      <c r="D84" s="76"/>
      <c r="E84" s="78"/>
      <c r="F84" s="78"/>
      <c r="G84" s="69"/>
      <c r="H84" s="58" t="str">
        <f>IF(E83="","","実績")</f>
        <v/>
      </c>
      <c r="I84" s="58"/>
      <c r="J84" s="58"/>
      <c r="K84" s="10">
        <f t="shared" si="21"/>
        <v>3</v>
      </c>
      <c r="L84" s="41"/>
      <c r="M84" s="32"/>
      <c r="N84" s="32"/>
      <c r="O84" s="32"/>
      <c r="P84" s="32"/>
      <c r="Q84" s="32">
        <v>3</v>
      </c>
      <c r="R84" s="32"/>
      <c r="S84" s="32"/>
      <c r="T84" s="55"/>
      <c r="U84" s="55"/>
    </row>
    <row r="85" spans="1:21" ht="12" customHeight="1" x14ac:dyDescent="0.15">
      <c r="A85" s="85" t="s">
        <v>52</v>
      </c>
      <c r="B85" s="86"/>
      <c r="C85" s="86"/>
      <c r="D85" s="87"/>
      <c r="E85" s="91"/>
      <c r="F85" s="91"/>
      <c r="G85" s="93"/>
      <c r="H85" s="20" t="s">
        <v>21</v>
      </c>
      <c r="I85" s="20" t="s">
        <v>22</v>
      </c>
      <c r="J85" s="20"/>
      <c r="K85" s="21">
        <f>SUMPRODUCT((MOD(ROW(K$87:K$98),2)=1)*K$87:K$98)</f>
        <v>5.25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5.25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8"/>
      <c r="B86" s="89"/>
      <c r="C86" s="89"/>
      <c r="D86" s="90"/>
      <c r="E86" s="92"/>
      <c r="F86" s="92"/>
      <c r="G86" s="94"/>
      <c r="H86" s="7" t="s">
        <v>23</v>
      </c>
      <c r="I86" s="7"/>
      <c r="J86" s="7"/>
      <c r="K86" s="15" cm="1">
        <f t="array" ref="K86">SUMPRODUCT((MOD(ROW(K$87:K$98),2)=0)*K$87:K$98)</f>
        <v>5.25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2.25</v>
      </c>
      <c r="S86" s="36">
        <f t="shared" si="24"/>
        <v>3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 x14ac:dyDescent="0.15">
      <c r="A87" s="70">
        <v>1</v>
      </c>
      <c r="B87" s="73" t="s">
        <v>36</v>
      </c>
      <c r="C87" s="79"/>
      <c r="D87" s="74"/>
      <c r="E87" s="81"/>
      <c r="F87" s="81"/>
      <c r="G87" s="8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71"/>
      <c r="B88" s="75"/>
      <c r="C88" s="80"/>
      <c r="D88" s="76"/>
      <c r="E88" s="82"/>
      <c r="F88" s="82"/>
      <c r="G88" s="8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70"/>
      <c r="B89" s="72" t="s">
        <v>26</v>
      </c>
      <c r="C89" s="73" t="s">
        <v>53</v>
      </c>
      <c r="D89" s="74"/>
      <c r="E89" s="77"/>
      <c r="F89" s="77"/>
      <c r="G89" s="68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3"/>
      <c r="M89" s="31"/>
      <c r="N89" s="31"/>
      <c r="O89" s="31"/>
      <c r="P89" s="31"/>
      <c r="Q89" s="31">
        <v>2</v>
      </c>
      <c r="R89" s="31"/>
      <c r="S89" s="31"/>
      <c r="T89" s="54"/>
      <c r="U89" s="54"/>
    </row>
    <row r="90" spans="1:21" ht="12" customHeight="1" x14ac:dyDescent="0.15">
      <c r="A90" s="71"/>
      <c r="B90" s="69"/>
      <c r="C90" s="75"/>
      <c r="D90" s="76"/>
      <c r="E90" s="78"/>
      <c r="F90" s="78"/>
      <c r="G90" s="69"/>
      <c r="H90" s="58" t="str">
        <f>IF(E89="","","実績")</f>
        <v/>
      </c>
      <c r="I90" s="58"/>
      <c r="J90" s="58"/>
      <c r="K90" s="10">
        <f>SUM(L90:S90)</f>
        <v>2</v>
      </c>
      <c r="L90" s="41"/>
      <c r="M90" s="32"/>
      <c r="N90" s="32"/>
      <c r="O90" s="32"/>
      <c r="P90" s="32"/>
      <c r="Q90" s="32">
        <v>0</v>
      </c>
      <c r="R90" s="32">
        <v>2</v>
      </c>
      <c r="S90" s="32"/>
      <c r="T90" s="55"/>
      <c r="U90" s="55"/>
    </row>
    <row r="91" spans="1:21" ht="12" customHeight="1" x14ac:dyDescent="0.15">
      <c r="A91" s="70"/>
      <c r="B91" s="72" t="s">
        <v>29</v>
      </c>
      <c r="C91" s="95" t="s">
        <v>54</v>
      </c>
      <c r="D91" s="74"/>
      <c r="E91" s="77"/>
      <c r="F91" s="77"/>
      <c r="G91" s="68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>
        <v>0.25</v>
      </c>
      <c r="R91" s="31"/>
      <c r="S91" s="31"/>
      <c r="T91" s="54"/>
      <c r="U91" s="54"/>
    </row>
    <row r="92" spans="1:21" ht="12" customHeight="1" x14ac:dyDescent="0.15">
      <c r="A92" s="71"/>
      <c r="B92" s="69"/>
      <c r="C92" s="75"/>
      <c r="D92" s="76"/>
      <c r="E92" s="78"/>
      <c r="F92" s="78"/>
      <c r="G92" s="69"/>
      <c r="H92" s="58" t="str">
        <f>IF(E91="","","実績")</f>
        <v/>
      </c>
      <c r="I92" s="58"/>
      <c r="J92" s="58"/>
      <c r="K92" s="10">
        <f>SUM(L92:S92)</f>
        <v>0.25</v>
      </c>
      <c r="L92" s="41"/>
      <c r="M92" s="32"/>
      <c r="N92" s="32"/>
      <c r="O92" s="32"/>
      <c r="P92" s="32"/>
      <c r="Q92" s="32">
        <v>0</v>
      </c>
      <c r="R92" s="32">
        <v>0.25</v>
      </c>
      <c r="S92" s="32"/>
      <c r="T92" s="55"/>
      <c r="U92" s="55"/>
    </row>
    <row r="93" spans="1:21" ht="12" customHeight="1" x14ac:dyDescent="0.15">
      <c r="A93" s="70">
        <v>2</v>
      </c>
      <c r="B93" s="73" t="s">
        <v>31</v>
      </c>
      <c r="C93" s="79"/>
      <c r="D93" s="74"/>
      <c r="E93" s="81"/>
      <c r="F93" s="81"/>
      <c r="G93" s="83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71"/>
      <c r="B94" s="75"/>
      <c r="C94" s="80"/>
      <c r="D94" s="76"/>
      <c r="E94" s="82"/>
      <c r="F94" s="82"/>
      <c r="G94" s="84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70"/>
      <c r="B95" s="72" t="s">
        <v>26</v>
      </c>
      <c r="C95" s="73" t="s">
        <v>31</v>
      </c>
      <c r="D95" s="74"/>
      <c r="E95" s="77"/>
      <c r="F95" s="77"/>
      <c r="G95" s="68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>
        <v>2.5</v>
      </c>
      <c r="R95" s="31"/>
      <c r="S95" s="31"/>
      <c r="T95" s="54"/>
      <c r="U95" s="54"/>
    </row>
    <row r="96" spans="1:21" ht="12" customHeight="1" x14ac:dyDescent="0.15">
      <c r="A96" s="71"/>
      <c r="B96" s="69"/>
      <c r="C96" s="75"/>
      <c r="D96" s="76"/>
      <c r="E96" s="78"/>
      <c r="F96" s="78"/>
      <c r="G96" s="69"/>
      <c r="H96" s="58" t="str">
        <f>IF(E95="","","実績")</f>
        <v/>
      </c>
      <c r="I96" s="58"/>
      <c r="J96" s="58"/>
      <c r="K96" s="10">
        <f t="shared" si="25"/>
        <v>2.5</v>
      </c>
      <c r="L96" s="41"/>
      <c r="M96" s="32"/>
      <c r="N96" s="32"/>
      <c r="O96" s="32"/>
      <c r="P96" s="32"/>
      <c r="Q96" s="32"/>
      <c r="R96" s="32"/>
      <c r="S96" s="32">
        <v>2.5</v>
      </c>
      <c r="T96" s="55"/>
      <c r="U96" s="55"/>
    </row>
    <row r="97" spans="1:21" ht="12" customHeight="1" x14ac:dyDescent="0.15">
      <c r="A97" s="70"/>
      <c r="B97" s="72" t="s">
        <v>29</v>
      </c>
      <c r="C97" s="73" t="s">
        <v>43</v>
      </c>
      <c r="D97" s="74"/>
      <c r="E97" s="77"/>
      <c r="F97" s="77"/>
      <c r="G97" s="68"/>
      <c r="H97" s="8" t="str">
        <f>IF(E97="","","予定")</f>
        <v/>
      </c>
      <c r="I97" s="8" t="s">
        <v>22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>
        <v>0.5</v>
      </c>
      <c r="R97" s="31"/>
      <c r="S97" s="31"/>
      <c r="T97" s="54"/>
      <c r="U97" s="54"/>
    </row>
    <row r="98" spans="1:21" ht="12" customHeight="1" x14ac:dyDescent="0.15">
      <c r="A98" s="71"/>
      <c r="B98" s="69"/>
      <c r="C98" s="75"/>
      <c r="D98" s="76"/>
      <c r="E98" s="78"/>
      <c r="F98" s="78"/>
      <c r="G98" s="69"/>
      <c r="H98" s="58" t="str">
        <f>IF(E97="","","実績")</f>
        <v/>
      </c>
      <c r="I98" s="58"/>
      <c r="J98" s="58"/>
      <c r="K98" s="10">
        <f t="shared" si="25"/>
        <v>0.5</v>
      </c>
      <c r="L98" s="43"/>
      <c r="M98" s="44"/>
      <c r="N98" s="44"/>
      <c r="O98" s="44"/>
      <c r="P98" s="44"/>
      <c r="Q98" s="44"/>
      <c r="R98" s="44"/>
      <c r="S98" s="44">
        <v>0.5</v>
      </c>
      <c r="T98" s="56"/>
      <c r="U98" s="56"/>
    </row>
    <row r="99" spans="1:21" ht="12" customHeight="1" x14ac:dyDescent="0.15">
      <c r="A99" s="85" t="s">
        <v>55</v>
      </c>
      <c r="B99" s="86"/>
      <c r="C99" s="86"/>
      <c r="D99" s="87"/>
      <c r="E99" s="91"/>
      <c r="F99" s="91"/>
      <c r="G99" s="93"/>
      <c r="H99" s="20" t="s">
        <v>21</v>
      </c>
      <c r="I99" s="20" t="s">
        <v>22</v>
      </c>
      <c r="J99" s="20"/>
      <c r="K99" s="21">
        <f>SUMPRODUCT((MOD(ROW(K$101:K$112),2)=1)*K$101:K$112)</f>
        <v>3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3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8"/>
      <c r="B100" s="89"/>
      <c r="C100" s="89"/>
      <c r="D100" s="90"/>
      <c r="E100" s="92"/>
      <c r="F100" s="92"/>
      <c r="G100" s="94"/>
      <c r="H100" s="7" t="s">
        <v>23</v>
      </c>
      <c r="I100" s="7"/>
      <c r="J100" s="7"/>
      <c r="K100" s="15">
        <f>SUMPRODUCT((MOD(ROW(K$101:K$112),2)=0)*K$101:K$112)</f>
        <v>2.5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2.5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 x14ac:dyDescent="0.15">
      <c r="A101" s="70">
        <v>1</v>
      </c>
      <c r="B101" s="73" t="s">
        <v>36</v>
      </c>
      <c r="C101" s="79"/>
      <c r="D101" s="74"/>
      <c r="E101" s="81"/>
      <c r="F101" s="81"/>
      <c r="G101" s="8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71"/>
      <c r="B102" s="75"/>
      <c r="C102" s="80"/>
      <c r="D102" s="76"/>
      <c r="E102" s="82"/>
      <c r="F102" s="82"/>
      <c r="G102" s="8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70"/>
      <c r="B103" s="72" t="s">
        <v>26</v>
      </c>
      <c r="C103" s="73" t="s">
        <v>56</v>
      </c>
      <c r="D103" s="74"/>
      <c r="E103" s="77"/>
      <c r="F103" s="77"/>
      <c r="G103" s="68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3"/>
      <c r="M103" s="31"/>
      <c r="N103" s="31"/>
      <c r="O103" s="31"/>
      <c r="P103" s="31"/>
      <c r="Q103" s="31">
        <v>1</v>
      </c>
      <c r="R103" s="31"/>
      <c r="S103" s="31"/>
      <c r="T103" s="54"/>
      <c r="U103" s="54"/>
    </row>
    <row r="104" spans="1:21" ht="12" customHeight="1" x14ac:dyDescent="0.15">
      <c r="A104" s="71"/>
      <c r="B104" s="69"/>
      <c r="C104" s="75"/>
      <c r="D104" s="76"/>
      <c r="E104" s="78"/>
      <c r="F104" s="78"/>
      <c r="G104" s="69"/>
      <c r="H104" s="58" t="str">
        <f>IF(E103="","","実績")</f>
        <v/>
      </c>
      <c r="I104" s="58"/>
      <c r="J104" s="58"/>
      <c r="K104" s="10">
        <f>SUM(L104:S104)</f>
        <v>0.5</v>
      </c>
      <c r="L104" s="41"/>
      <c r="M104" s="32"/>
      <c r="N104" s="32"/>
      <c r="O104" s="32"/>
      <c r="P104" s="32"/>
      <c r="Q104" s="32"/>
      <c r="R104" s="32"/>
      <c r="S104" s="32">
        <v>0.5</v>
      </c>
      <c r="T104" s="55"/>
      <c r="U104" s="55"/>
    </row>
    <row r="105" spans="1:21" ht="12" customHeight="1" x14ac:dyDescent="0.15">
      <c r="A105" s="70"/>
      <c r="B105" s="72" t="s">
        <v>29</v>
      </c>
      <c r="C105" s="73" t="s">
        <v>57</v>
      </c>
      <c r="D105" s="74"/>
      <c r="E105" s="77"/>
      <c r="F105" s="77"/>
      <c r="G105" s="68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3"/>
      <c r="M105" s="31"/>
      <c r="N105" s="31"/>
      <c r="O105" s="31"/>
      <c r="P105" s="31"/>
      <c r="Q105" s="31">
        <v>0</v>
      </c>
      <c r="R105" s="31"/>
      <c r="S105" s="31"/>
      <c r="T105" s="54"/>
      <c r="U105" s="54"/>
    </row>
    <row r="106" spans="1:21" ht="12" customHeight="1" x14ac:dyDescent="0.15">
      <c r="A106" s="71"/>
      <c r="B106" s="69"/>
      <c r="C106" s="75"/>
      <c r="D106" s="76"/>
      <c r="E106" s="78"/>
      <c r="F106" s="78"/>
      <c r="G106" s="69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70">
        <v>2</v>
      </c>
      <c r="B107" s="73" t="s">
        <v>31</v>
      </c>
      <c r="C107" s="79"/>
      <c r="D107" s="74"/>
      <c r="E107" s="81"/>
      <c r="F107" s="81"/>
      <c r="G107" s="83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71"/>
      <c r="B108" s="75"/>
      <c r="C108" s="80"/>
      <c r="D108" s="76"/>
      <c r="E108" s="82"/>
      <c r="F108" s="82"/>
      <c r="G108" s="84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70"/>
      <c r="B109" s="72" t="s">
        <v>26</v>
      </c>
      <c r="C109" s="73" t="s">
        <v>31</v>
      </c>
      <c r="D109" s="74"/>
      <c r="E109" s="77"/>
      <c r="F109" s="77"/>
      <c r="G109" s="68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>
        <v>1.5</v>
      </c>
      <c r="R109" s="31"/>
      <c r="S109" s="31"/>
      <c r="T109" s="54"/>
      <c r="U109" s="54"/>
    </row>
    <row r="110" spans="1:21" ht="12" customHeight="1" x14ac:dyDescent="0.15">
      <c r="A110" s="71"/>
      <c r="B110" s="69"/>
      <c r="C110" s="75"/>
      <c r="D110" s="76"/>
      <c r="E110" s="78"/>
      <c r="F110" s="78"/>
      <c r="G110" s="69"/>
      <c r="H110" s="58" t="str">
        <f>IF(E109="","","実績")</f>
        <v/>
      </c>
      <c r="I110" s="58"/>
      <c r="J110" s="58"/>
      <c r="K110" s="10">
        <f t="shared" si="28"/>
        <v>1.5</v>
      </c>
      <c r="L110" s="41"/>
      <c r="M110" s="32"/>
      <c r="N110" s="32"/>
      <c r="O110" s="32"/>
      <c r="P110" s="32"/>
      <c r="Q110" s="32"/>
      <c r="R110" s="32"/>
      <c r="S110" s="32">
        <v>1.5</v>
      </c>
      <c r="T110" s="55"/>
      <c r="U110" s="55"/>
    </row>
    <row r="111" spans="1:21" ht="12" customHeight="1" x14ac:dyDescent="0.15">
      <c r="A111" s="70"/>
      <c r="B111" s="72" t="s">
        <v>29</v>
      </c>
      <c r="C111" s="73" t="s">
        <v>43</v>
      </c>
      <c r="D111" s="74"/>
      <c r="E111" s="77"/>
      <c r="F111" s="77"/>
      <c r="G111" s="68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>
        <v>0.5</v>
      </c>
      <c r="R111" s="31"/>
      <c r="S111" s="31"/>
      <c r="T111" s="54"/>
      <c r="U111" s="54"/>
    </row>
    <row r="112" spans="1:21" ht="12" customHeight="1" x14ac:dyDescent="0.15">
      <c r="A112" s="71"/>
      <c r="B112" s="69"/>
      <c r="C112" s="75"/>
      <c r="D112" s="76"/>
      <c r="E112" s="78"/>
      <c r="F112" s="78"/>
      <c r="G112" s="69"/>
      <c r="H112" s="58" t="str">
        <f>IF(E111="","","実績")</f>
        <v/>
      </c>
      <c r="I112" s="58"/>
      <c r="J112" s="58"/>
      <c r="K112" s="10">
        <f t="shared" si="28"/>
        <v>0.5</v>
      </c>
      <c r="L112" s="41"/>
      <c r="M112" s="32"/>
      <c r="N112" s="32"/>
      <c r="O112" s="32"/>
      <c r="P112" s="32"/>
      <c r="Q112" s="32"/>
      <c r="R112" s="32"/>
      <c r="S112" s="32">
        <v>0.5</v>
      </c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7:D8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R3:S3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T3:U3"/>
    <mergeCell ref="E7:E8"/>
    <mergeCell ref="F7:F8"/>
    <mergeCell ref="G7:G8"/>
    <mergeCell ref="A1:D4"/>
    <mergeCell ref="E1:E4"/>
    <mergeCell ref="F1:F4"/>
    <mergeCell ref="G1:G4"/>
    <mergeCell ref="V2:W2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L3:M3"/>
    <mergeCell ref="N3:O3"/>
    <mergeCell ref="P3:Q3"/>
  </mergeCells>
  <phoneticPr fontId="1"/>
  <conditionalFormatting sqref="L9:S18 L87:S98 L101:S112 L25:S36 L45:S52 L53:M53 O53:S53 L54:S58">
    <cfRule type="expression" dxfId="69" priority="35" stopIfTrue="1">
      <formula>AND(ROW()&gt;4, COLUMN()&gt;8, MOD(ROW(),2)=1, ISNONTEXT(L9), L9&gt;0)</formula>
    </cfRule>
    <cfRule type="expression" dxfId="68" priority="36" stopIfTrue="1">
      <formula>AND(ROW()&gt;4, COLUMN()&gt;8,  MOD(ROW(),2)=0, ISNONTEXT(L9), L9&gt;0)</formula>
    </cfRule>
  </conditionalFormatting>
  <conditionalFormatting sqref="L19:S20">
    <cfRule type="expression" dxfId="67" priority="31" stopIfTrue="1">
      <formula>AND(ROW()&gt;4, COLUMN()&gt;8, MOD(ROW(),2)=1, ISNONTEXT(L19), L19&gt;0)</formula>
    </cfRule>
    <cfRule type="expression" dxfId="66" priority="32" stopIfTrue="1">
      <formula>AND(ROW()&gt;4, COLUMN()&gt;8,  MOD(ROW(),2)=0, ISNONTEXT(L19), L19&gt;0)</formula>
    </cfRule>
  </conditionalFormatting>
  <conditionalFormatting sqref="L61:S64 L67:S76">
    <cfRule type="expression" dxfId="65" priority="29" stopIfTrue="1">
      <formula>AND(ROW()&gt;4, COLUMN()&gt;8, MOD(ROW(),2)=1, ISNONTEXT(L61), L61&gt;0)</formula>
    </cfRule>
    <cfRule type="expression" dxfId="64" priority="30" stopIfTrue="1">
      <formula>AND(ROW()&gt;4, COLUMN()&gt;8,  MOD(ROW(),2)=0, ISNONTEXT(L61), L61&gt;0)</formula>
    </cfRule>
  </conditionalFormatting>
  <conditionalFormatting sqref="L79:S84">
    <cfRule type="expression" dxfId="63" priority="27" stopIfTrue="1">
      <formula>AND(ROW()&gt;4, COLUMN()&gt;8, MOD(ROW(),2)=1, ISNONTEXT(L79), L79&gt;0)</formula>
    </cfRule>
    <cfRule type="expression" dxfId="62" priority="28" stopIfTrue="1">
      <formula>AND(ROW()&gt;4, COLUMN()&gt;8,  MOD(ROW(),2)=0, ISNONTEXT(L79), L79&gt;0)</formula>
    </cfRule>
  </conditionalFormatting>
  <conditionalFormatting sqref="L21:S22">
    <cfRule type="expression" dxfId="61" priority="25" stopIfTrue="1">
      <formula>AND(ROW()&gt;4, COLUMN()&gt;8, MOD(ROW(),2)=1, ISNONTEXT(L21), L21&gt;0)</formula>
    </cfRule>
    <cfRule type="expression" dxfId="60" priority="26" stopIfTrue="1">
      <formula>AND(ROW()&gt;4, COLUMN()&gt;8,  MOD(ROW(),2)=0, ISNONTEXT(L21), L21&gt;0)</formula>
    </cfRule>
  </conditionalFormatting>
  <conditionalFormatting sqref="L37:S38 L41:S42">
    <cfRule type="expression" dxfId="59" priority="23" stopIfTrue="1">
      <formula>AND(ROW()&gt;4, COLUMN()&gt;8, MOD(ROW(),2)=1, ISNONTEXT(L37), L37&gt;0)</formula>
    </cfRule>
    <cfRule type="expression" dxfId="58" priority="24" stopIfTrue="1">
      <formula>AND(ROW()&gt;4, COLUMN()&gt;8,  MOD(ROW(),2)=0, ISNONTEXT(L37), L37&gt;0)</formula>
    </cfRule>
  </conditionalFormatting>
  <conditionalFormatting sqref="L39:S40">
    <cfRule type="expression" dxfId="57" priority="21" stopIfTrue="1">
      <formula>AND(ROW()&gt;4, COLUMN()&gt;8, MOD(ROW(),2)=1, ISNONTEXT(L39), L39&gt;0)</formula>
    </cfRule>
    <cfRule type="expression" dxfId="56" priority="22" stopIfTrue="1">
      <formula>AND(ROW()&gt;4, COLUMN()&gt;8,  MOD(ROW(),2)=0, ISNONTEXT(L39), L39&gt;0)</formula>
    </cfRule>
  </conditionalFormatting>
  <conditionalFormatting sqref="L65:S66">
    <cfRule type="expression" dxfId="55" priority="19" stopIfTrue="1">
      <formula>AND(ROW()&gt;4, COLUMN()&gt;8, MOD(ROW(),2)=1, ISNONTEXT(L65), L65&gt;0)</formula>
    </cfRule>
    <cfRule type="expression" dxfId="54" priority="20" stopIfTrue="1">
      <formula>AND(ROW()&gt;4, COLUMN()&gt;8,  MOD(ROW(),2)=0, ISNONTEXT(L65), L65&gt;0)</formula>
    </cfRule>
  </conditionalFormatting>
  <conditionalFormatting sqref="T9:U18 T87:U98 T101:U112 T25:U36">
    <cfRule type="expression" dxfId="53" priority="17" stopIfTrue="1">
      <formula>AND(ROW()&gt;4, COLUMN()&gt;8, MOD(ROW(),2)=1, ISNONTEXT(T9), T9&gt;0)</formula>
    </cfRule>
    <cfRule type="expression" dxfId="52" priority="18" stopIfTrue="1">
      <formula>AND(ROW()&gt;4, COLUMN()&gt;8,  MOD(ROW(),2)=0, ISNONTEXT(T9), T9&gt;0)</formula>
    </cfRule>
  </conditionalFormatting>
  <conditionalFormatting sqref="T45:U58">
    <cfRule type="expression" dxfId="51" priority="15" stopIfTrue="1">
      <formula>AND(ROW()&gt;4, COLUMN()&gt;8, MOD(ROW(),2)=1, ISNONTEXT(T45), T45&gt;0)</formula>
    </cfRule>
    <cfRule type="expression" dxfId="50" priority="16" stopIfTrue="1">
      <formula>AND(ROW()&gt;4, COLUMN()&gt;8,  MOD(ROW(),2)=0, ISNONTEXT(T45), T45&gt;0)</formula>
    </cfRule>
  </conditionalFormatting>
  <conditionalFormatting sqref="T19:U20">
    <cfRule type="expression" dxfId="49" priority="13" stopIfTrue="1">
      <formula>AND(ROW()&gt;4, COLUMN()&gt;8, MOD(ROW(),2)=1, ISNONTEXT(T19), T19&gt;0)</formula>
    </cfRule>
    <cfRule type="expression" dxfId="48" priority="14" stopIfTrue="1">
      <formula>AND(ROW()&gt;4, COLUMN()&gt;8,  MOD(ROW(),2)=0, ISNONTEXT(T19), T19&gt;0)</formula>
    </cfRule>
  </conditionalFormatting>
  <conditionalFormatting sqref="T61:U64 T67:U76">
    <cfRule type="expression" dxfId="47" priority="11" stopIfTrue="1">
      <formula>AND(ROW()&gt;4, COLUMN()&gt;8, MOD(ROW(),2)=1, ISNONTEXT(T61), T61&gt;0)</formula>
    </cfRule>
    <cfRule type="expression" dxfId="46" priority="12" stopIfTrue="1">
      <formula>AND(ROW()&gt;4, COLUMN()&gt;8,  MOD(ROW(),2)=0, ISNONTEXT(T61), T61&gt;0)</formula>
    </cfRule>
  </conditionalFormatting>
  <conditionalFormatting sqref="T79:U84">
    <cfRule type="expression" dxfId="45" priority="9" stopIfTrue="1">
      <formula>AND(ROW()&gt;4, COLUMN()&gt;8, MOD(ROW(),2)=1, ISNONTEXT(T79), T79&gt;0)</formula>
    </cfRule>
    <cfRule type="expression" dxfId="44" priority="10" stopIfTrue="1">
      <formula>AND(ROW()&gt;4, COLUMN()&gt;8,  MOD(ROW(),2)=0, ISNONTEXT(T79), T79&gt;0)</formula>
    </cfRule>
  </conditionalFormatting>
  <conditionalFormatting sqref="T21:U22">
    <cfRule type="expression" dxfId="43" priority="7" stopIfTrue="1">
      <formula>AND(ROW()&gt;4, COLUMN()&gt;8, MOD(ROW(),2)=1, ISNONTEXT(T21), T21&gt;0)</formula>
    </cfRule>
    <cfRule type="expression" dxfId="42" priority="8" stopIfTrue="1">
      <formula>AND(ROW()&gt;4, COLUMN()&gt;8,  MOD(ROW(),2)=0, ISNONTEXT(T21), T21&gt;0)</formula>
    </cfRule>
  </conditionalFormatting>
  <conditionalFormatting sqref="T37:U38 T41:U42">
    <cfRule type="expression" dxfId="41" priority="5" stopIfTrue="1">
      <formula>AND(ROW()&gt;4, COLUMN()&gt;8, MOD(ROW(),2)=1, ISNONTEXT(T37), T37&gt;0)</formula>
    </cfRule>
    <cfRule type="expression" dxfId="40" priority="6" stopIfTrue="1">
      <formula>AND(ROW()&gt;4, COLUMN()&gt;8,  MOD(ROW(),2)=0, ISNONTEXT(T37), T37&gt;0)</formula>
    </cfRule>
  </conditionalFormatting>
  <conditionalFormatting sqref="T39:U40">
    <cfRule type="expression" dxfId="39" priority="3" stopIfTrue="1">
      <formula>AND(ROW()&gt;4, COLUMN()&gt;8, MOD(ROW(),2)=1, ISNONTEXT(T39), T39&gt;0)</formula>
    </cfRule>
    <cfRule type="expression" dxfId="38" priority="4" stopIfTrue="1">
      <formula>AND(ROW()&gt;4, COLUMN()&gt;8,  MOD(ROW(),2)=0, ISNONTEXT(T39), T39&gt;0)</formula>
    </cfRule>
  </conditionalFormatting>
  <conditionalFormatting sqref="T65:U66">
    <cfRule type="expression" dxfId="37" priority="1" stopIfTrue="1">
      <formula>AND(ROW()&gt;4, COLUMN()&gt;8, MOD(ROW(),2)=1, ISNONTEXT(T65), T65&gt;0)</formula>
    </cfRule>
    <cfRule type="expression" dxfId="36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03:E106 E17:E22 E109:E112 E11:E14 E27:E34 E47:E50 E53:E58 E37:E42 E71:E76 E63:E68 E89:E92 E81:E84 E95:E98" xr:uid="{3076A27A-1FC7-4448-AB36-550ADC2F8A82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D76F1EEC-932B-4C92-A2B8-582E6CA3FCB7}">
      <formula1>"新規作成,更新,レビュー参加"</formula1>
    </dataValidation>
    <dataValidation type="list" allowBlank="1" showInputMessage="1" showErrorMessage="1" sqref="F101:F112 F9:F22 F25:F35 F45:F58 F37:F42 F61:F76 F79:F84 F87:F98" xr:uid="{39E354A1-72AC-44B6-9FF9-75FFFC0CFD87}">
      <formula1>"着手,完了"</formula1>
    </dataValidation>
    <dataValidation type="list" allowBlank="1" showInputMessage="1" showErrorMessage="1" sqref="E113:E65594" xr:uid="{60B96699-4AE3-4B02-9C3E-692BCABD3F2F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showZeros="0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P7" sqref="P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02" t="s">
        <v>0</v>
      </c>
      <c r="B1" s="103"/>
      <c r="C1" s="103"/>
      <c r="D1" s="103"/>
      <c r="E1" s="108" t="s">
        <v>1</v>
      </c>
      <c r="F1" s="108" t="s">
        <v>2</v>
      </c>
      <c r="G1" s="103" t="s">
        <v>3</v>
      </c>
      <c r="H1" s="108" t="s">
        <v>4</v>
      </c>
      <c r="I1" s="108" t="s">
        <v>5</v>
      </c>
      <c r="J1" s="108" t="s">
        <v>6</v>
      </c>
      <c r="K1" s="118" t="s">
        <v>7</v>
      </c>
      <c r="L1" s="113">
        <v>43984</v>
      </c>
      <c r="M1" s="114"/>
      <c r="N1" s="113">
        <v>43985</v>
      </c>
      <c r="O1" s="114"/>
      <c r="P1" s="113">
        <v>43986</v>
      </c>
      <c r="Q1" s="114"/>
      <c r="R1" s="113">
        <v>43987</v>
      </c>
      <c r="S1" s="114"/>
      <c r="T1" s="113">
        <v>43990</v>
      </c>
      <c r="U1" s="114"/>
    </row>
    <row r="2" spans="1:21" ht="13.5" customHeight="1" x14ac:dyDescent="0.15">
      <c r="A2" s="104"/>
      <c r="B2" s="105"/>
      <c r="C2" s="105"/>
      <c r="D2" s="105"/>
      <c r="E2" s="109"/>
      <c r="F2" s="109"/>
      <c r="G2" s="105"/>
      <c r="H2" s="111"/>
      <c r="I2" s="109"/>
      <c r="J2" s="109"/>
      <c r="K2" s="119"/>
      <c r="L2" s="137" t="s">
        <v>8</v>
      </c>
      <c r="M2" s="116"/>
      <c r="N2" s="115" t="s">
        <v>9</v>
      </c>
      <c r="O2" s="115"/>
      <c r="P2" s="117" t="s">
        <v>10</v>
      </c>
      <c r="Q2" s="116"/>
      <c r="R2" s="115" t="s">
        <v>11</v>
      </c>
      <c r="S2" s="116"/>
      <c r="T2" s="115" t="s">
        <v>12</v>
      </c>
      <c r="U2" s="116"/>
    </row>
    <row r="3" spans="1:21" ht="13.5" customHeight="1" x14ac:dyDescent="0.15">
      <c r="A3" s="104"/>
      <c r="B3" s="105"/>
      <c r="C3" s="105"/>
      <c r="D3" s="105"/>
      <c r="E3" s="109"/>
      <c r="F3" s="109"/>
      <c r="G3" s="105"/>
      <c r="H3" s="111"/>
      <c r="I3" s="109"/>
      <c r="J3" s="109"/>
      <c r="K3" s="119"/>
      <c r="L3" s="98" t="s">
        <v>13</v>
      </c>
      <c r="M3" s="99"/>
      <c r="N3" s="100" t="s">
        <v>14</v>
      </c>
      <c r="O3" s="99"/>
      <c r="P3" s="100" t="s">
        <v>15</v>
      </c>
      <c r="Q3" s="99"/>
      <c r="R3" s="101" t="s">
        <v>16</v>
      </c>
      <c r="S3" s="101"/>
      <c r="T3" s="101" t="s">
        <v>17</v>
      </c>
      <c r="U3" s="101"/>
    </row>
    <row r="4" spans="1:21" ht="13.5" customHeight="1" thickBot="1" x14ac:dyDescent="0.2">
      <c r="A4" s="106"/>
      <c r="B4" s="107"/>
      <c r="C4" s="107"/>
      <c r="D4" s="107"/>
      <c r="E4" s="110"/>
      <c r="F4" s="110"/>
      <c r="G4" s="107"/>
      <c r="H4" s="112"/>
      <c r="I4" s="110"/>
      <c r="J4" s="110"/>
      <c r="K4" s="12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21" t="s">
        <v>20</v>
      </c>
      <c r="B5" s="122"/>
      <c r="C5" s="122"/>
      <c r="D5" s="123"/>
      <c r="E5" s="127"/>
      <c r="F5" s="127"/>
      <c r="G5" s="129"/>
      <c r="H5" s="16" t="s">
        <v>21</v>
      </c>
      <c r="I5" s="17" t="s">
        <v>22</v>
      </c>
      <c r="J5" s="17"/>
      <c r="K5" s="45">
        <f>SUM(K7,K23,K43,K59,K77,K85,K99)</f>
        <v>100.5</v>
      </c>
      <c r="L5" s="27">
        <f>SUM(L7,L23,L43,L59,L77,L85,L99)</f>
        <v>10.5</v>
      </c>
      <c r="M5" s="27">
        <f t="shared" ref="M5:Q5" si="0">SUM(M7,M23,M43,M59,M77,M85,M99)</f>
        <v>17.25</v>
      </c>
      <c r="N5" s="27">
        <f t="shared" si="0"/>
        <v>14.5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>SUM(R7,R23,R43,R59,R77,R85,R99)</f>
        <v>12.75</v>
      </c>
      <c r="S5" s="27">
        <f>SUM(S7,S23,S43,S59,S77,S85,S99)</f>
        <v>0</v>
      </c>
      <c r="T5" s="27"/>
      <c r="U5" s="27">
        <f>SUM(U7,U23,U43,U59,U77,U85,U99)</f>
        <v>0</v>
      </c>
    </row>
    <row r="6" spans="1:21" s="11" customFormat="1" ht="12" customHeight="1" thickBot="1" x14ac:dyDescent="0.2">
      <c r="A6" s="124"/>
      <c r="B6" s="125"/>
      <c r="C6" s="125"/>
      <c r="D6" s="126"/>
      <c r="E6" s="128"/>
      <c r="F6" s="128"/>
      <c r="G6" s="130"/>
      <c r="H6" s="18" t="s">
        <v>23</v>
      </c>
      <c r="I6" s="19"/>
      <c r="J6" s="19"/>
      <c r="K6" s="47">
        <f>SUM(K8,K24,K44,K60,K78,K86)</f>
        <v>87</v>
      </c>
      <c r="L6" s="47">
        <f>SUM(L8,L24,L44,L60,L78,L86)</f>
        <v>5</v>
      </c>
      <c r="M6" s="47">
        <f t="shared" ref="M6" si="1">SUM(N8,N24,N44,N60,N78,N86)</f>
        <v>14.5</v>
      </c>
      <c r="N6" s="47">
        <f t="shared" ref="N6:U6" si="2">SUM(N8,N24,N44,N60,N78,N86)</f>
        <v>14.5</v>
      </c>
      <c r="O6" s="47">
        <f t="shared" si="2"/>
        <v>17.5</v>
      </c>
      <c r="P6" s="47">
        <f t="shared" si="2"/>
        <v>13</v>
      </c>
      <c r="Q6" s="47">
        <f t="shared" si="2"/>
        <v>17.5</v>
      </c>
      <c r="R6" s="47">
        <f t="shared" si="2"/>
        <v>7.5</v>
      </c>
      <c r="S6" s="47">
        <f t="shared" si="2"/>
        <v>15.5</v>
      </c>
      <c r="T6" s="47">
        <f t="shared" si="2"/>
        <v>12.5</v>
      </c>
      <c r="U6" s="47">
        <f t="shared" si="2"/>
        <v>0</v>
      </c>
    </row>
    <row r="7" spans="1:21" ht="12" customHeight="1" thickTop="1" x14ac:dyDescent="0.15">
      <c r="A7" s="131" t="s">
        <v>24</v>
      </c>
      <c r="B7" s="132"/>
      <c r="C7" s="132"/>
      <c r="D7" s="133"/>
      <c r="E7" s="134"/>
      <c r="F7" s="134"/>
      <c r="G7" s="135"/>
      <c r="H7" s="4" t="s">
        <v>21</v>
      </c>
      <c r="I7" s="5" t="s">
        <v>22</v>
      </c>
      <c r="J7" s="5"/>
      <c r="K7" s="14">
        <f>SUMPRODUCT((MOD(ROW(K$9:K$22),2)=1)*K$9:K$22)</f>
        <v>8</v>
      </c>
      <c r="L7" s="40">
        <f t="shared" ref="L7:S7" si="3">SUMPRODUCT((MOD(ROW(L$9:L$22),2)=1)*L$9:L$22)</f>
        <v>8</v>
      </c>
      <c r="M7" s="28">
        <f t="shared" si="3"/>
        <v>0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1" ht="12" customHeight="1" x14ac:dyDescent="0.15">
      <c r="A8" s="88"/>
      <c r="B8" s="89"/>
      <c r="C8" s="89"/>
      <c r="D8" s="90"/>
      <c r="E8" s="92"/>
      <c r="F8" s="92"/>
      <c r="G8" s="136"/>
      <c r="H8" s="6" t="s">
        <v>23</v>
      </c>
      <c r="I8" s="7"/>
      <c r="J8" s="7"/>
      <c r="K8" s="15">
        <f>SUMPRODUCT((MOD(ROW(K$9:K$22),2)=0)*K$9:K$22)</f>
        <v>5</v>
      </c>
      <c r="L8" s="38">
        <f t="shared" ref="L8:S8" si="4">SUMPRODUCT((MOD(ROW(L$9:L$22),2)=0)*L$9:L$22)</f>
        <v>5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1" ht="12" customHeight="1" x14ac:dyDescent="0.15">
      <c r="A9" s="70">
        <v>1</v>
      </c>
      <c r="B9" s="73" t="s">
        <v>25</v>
      </c>
      <c r="C9" s="79"/>
      <c r="D9" s="74"/>
      <c r="E9" s="81"/>
      <c r="F9" s="81"/>
      <c r="G9" s="83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1" ht="12" customHeight="1" x14ac:dyDescent="0.15">
      <c r="A10" s="71"/>
      <c r="B10" s="75"/>
      <c r="C10" s="80"/>
      <c r="D10" s="76"/>
      <c r="E10" s="82"/>
      <c r="F10" s="82"/>
      <c r="G10" s="84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1" ht="12" customHeight="1" x14ac:dyDescent="0.15">
      <c r="A11" s="70"/>
      <c r="B11" s="72" t="s">
        <v>26</v>
      </c>
      <c r="C11" s="73" t="s">
        <v>27</v>
      </c>
      <c r="D11" s="74"/>
      <c r="E11" s="77"/>
      <c r="F11" s="77"/>
      <c r="G11" s="68"/>
      <c r="H11" s="8" t="str">
        <f>IF(E11="","","予定")</f>
        <v/>
      </c>
      <c r="I11" s="8" t="s">
        <v>22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  <c r="T11" s="54"/>
      <c r="U11" s="54"/>
    </row>
    <row r="12" spans="1:21" ht="12" customHeight="1" x14ac:dyDescent="0.15">
      <c r="A12" s="71"/>
      <c r="B12" s="69"/>
      <c r="C12" s="75"/>
      <c r="D12" s="76"/>
      <c r="E12" s="78"/>
      <c r="F12" s="78"/>
      <c r="G12" s="69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  <c r="T12" s="55"/>
      <c r="U12" s="55"/>
    </row>
    <row r="13" spans="1:21" ht="12" customHeight="1" x14ac:dyDescent="0.15">
      <c r="A13" s="70"/>
      <c r="B13" s="72" t="s">
        <v>29</v>
      </c>
      <c r="C13" s="73" t="s">
        <v>30</v>
      </c>
      <c r="D13" s="74"/>
      <c r="E13" s="77"/>
      <c r="F13" s="77"/>
      <c r="G13" s="68"/>
      <c r="H13" s="8" t="str">
        <f>IF(E13="","","予定")</f>
        <v/>
      </c>
      <c r="I13" s="8" t="s">
        <v>22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  <c r="T13" s="54"/>
      <c r="U13" s="54"/>
    </row>
    <row r="14" spans="1:21" ht="12" customHeight="1" x14ac:dyDescent="0.15">
      <c r="A14" s="71"/>
      <c r="B14" s="69"/>
      <c r="C14" s="75"/>
      <c r="D14" s="76"/>
      <c r="E14" s="78"/>
      <c r="F14" s="78"/>
      <c r="G14" s="69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1" ht="12" customHeight="1" x14ac:dyDescent="0.15">
      <c r="A15" s="70">
        <v>2</v>
      </c>
      <c r="B15" s="73" t="s">
        <v>31</v>
      </c>
      <c r="C15" s="79"/>
      <c r="D15" s="74"/>
      <c r="E15" s="81"/>
      <c r="F15" s="81"/>
      <c r="G15" s="8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1" ht="12" customHeight="1" x14ac:dyDescent="0.15">
      <c r="A16" s="71"/>
      <c r="B16" s="75"/>
      <c r="C16" s="80"/>
      <c r="D16" s="76"/>
      <c r="E16" s="82"/>
      <c r="F16" s="82"/>
      <c r="G16" s="8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70"/>
      <c r="B17" s="72" t="s">
        <v>26</v>
      </c>
      <c r="C17" s="73" t="s">
        <v>31</v>
      </c>
      <c r="D17" s="74"/>
      <c r="E17" s="77"/>
      <c r="F17" s="77"/>
      <c r="G17" s="68"/>
      <c r="H17" s="8" t="str">
        <f>IF(E17="","","予定")</f>
        <v/>
      </c>
      <c r="I17" s="8" t="s">
        <v>22</v>
      </c>
      <c r="J17" s="8">
        <v>5</v>
      </c>
      <c r="K17" s="9">
        <f t="shared" ref="K17:K22" si="5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71"/>
      <c r="B18" s="69"/>
      <c r="C18" s="75"/>
      <c r="D18" s="76"/>
      <c r="E18" s="78"/>
      <c r="F18" s="78"/>
      <c r="G18" s="69"/>
      <c r="H18" s="58" t="str">
        <f>IF(E17="","","実績")</f>
        <v/>
      </c>
      <c r="I18" s="58"/>
      <c r="J18" s="58"/>
      <c r="K18" s="10">
        <f t="shared" si="5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70"/>
      <c r="B19" s="72" t="s">
        <v>29</v>
      </c>
      <c r="C19" s="73" t="s">
        <v>32</v>
      </c>
      <c r="D19" s="74"/>
      <c r="E19" s="77"/>
      <c r="F19" s="77"/>
      <c r="G19" s="68"/>
      <c r="H19" s="8" t="str">
        <f>IF(E19="","","予定")</f>
        <v/>
      </c>
      <c r="I19" s="8" t="s">
        <v>22</v>
      </c>
      <c r="J19" s="8">
        <v>2</v>
      </c>
      <c r="K19" s="9">
        <f t="shared" si="5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71"/>
      <c r="B20" s="69"/>
      <c r="C20" s="75"/>
      <c r="D20" s="76"/>
      <c r="E20" s="78"/>
      <c r="F20" s="78"/>
      <c r="G20" s="69"/>
      <c r="H20" s="58" t="str">
        <f>IF(E19="","","実績")</f>
        <v/>
      </c>
      <c r="I20" s="58"/>
      <c r="J20" s="58"/>
      <c r="K20" s="10">
        <f t="shared" si="5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70"/>
      <c r="B21" s="72" t="s">
        <v>33</v>
      </c>
      <c r="C21" s="73" t="s">
        <v>34</v>
      </c>
      <c r="D21" s="74"/>
      <c r="E21" s="77"/>
      <c r="F21" s="77"/>
      <c r="G21" s="68"/>
      <c r="H21" s="8" t="str">
        <f>IF(E21="","","予定")</f>
        <v/>
      </c>
      <c r="I21" s="8" t="s">
        <v>22</v>
      </c>
      <c r="J21" s="8">
        <v>1</v>
      </c>
      <c r="K21" s="9">
        <f t="shared" si="5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71"/>
      <c r="B22" s="69"/>
      <c r="C22" s="75"/>
      <c r="D22" s="76"/>
      <c r="E22" s="78"/>
      <c r="F22" s="78"/>
      <c r="G22" s="69"/>
      <c r="H22" s="58" t="str">
        <f>IF(E21="","","実績")</f>
        <v/>
      </c>
      <c r="I22" s="58"/>
      <c r="J22" s="58"/>
      <c r="K22" s="10">
        <f t="shared" si="5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85" t="s">
        <v>35</v>
      </c>
      <c r="B23" s="86"/>
      <c r="C23" s="86"/>
      <c r="D23" s="87"/>
      <c r="E23" s="91"/>
      <c r="F23" s="91"/>
      <c r="G23" s="93"/>
      <c r="H23" s="20" t="s">
        <v>21</v>
      </c>
      <c r="I23" s="20"/>
      <c r="J23" s="20"/>
      <c r="K23" s="21">
        <f>SUMPRODUCT((MOD(ROW(K$25:K$42),2)=1)*K$25:K$42)</f>
        <v>9.75</v>
      </c>
      <c r="L23" s="34">
        <f t="shared" ref="L23:Q23" si="6">SUMPRODUCT((MOD(ROW(L$25:L$42),2)=1)*L$25:L$42)</f>
        <v>2.5</v>
      </c>
      <c r="M23" s="35" cm="1">
        <f t="array" ref="M23">SUMPRODUCT((MOD(ROW(M$25:M$42),2)=1)*M$25:M$42)</f>
        <v>7.25</v>
      </c>
      <c r="N23" s="35">
        <f t="shared" si="6"/>
        <v>0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ref="R23:S23" si="7">SUMPRODUCT((MOD(ROW(R$25:R$42),2)=1)*R$25:R$42)</f>
        <v>0</v>
      </c>
      <c r="S23" s="35">
        <f t="shared" si="7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8"/>
      <c r="B24" s="89"/>
      <c r="C24" s="89"/>
      <c r="D24" s="90"/>
      <c r="E24" s="92"/>
      <c r="F24" s="92"/>
      <c r="G24" s="94"/>
      <c r="H24" s="7" t="s">
        <v>23</v>
      </c>
      <c r="I24" s="7"/>
      <c r="J24" s="7"/>
      <c r="K24" s="15">
        <f>SUMPRODUCT((MOD(ROW(K$25:K$42),2)=0)*K$25:K$42)</f>
        <v>3.5</v>
      </c>
      <c r="L24" s="42">
        <f t="shared" ref="L24:S24" si="8">SUMPRODUCT((MOD(ROW(L$25:L$42),2)=0)*L$25:L$42)</f>
        <v>0</v>
      </c>
      <c r="M24" s="36">
        <f t="shared" si="8"/>
        <v>0</v>
      </c>
      <c r="N24" s="36" cm="1">
        <f t="array" ref="N24">SUMPRODUCT((MOD(ROW(N$25:N$42),2)=0)*N$25:N$42)</f>
        <v>7</v>
      </c>
      <c r="O24" s="36">
        <f t="shared" si="8"/>
        <v>0</v>
      </c>
      <c r="P24" s="36">
        <f t="shared" si="8"/>
        <v>0</v>
      </c>
      <c r="Q24" s="36">
        <f t="shared" si="8"/>
        <v>0</v>
      </c>
      <c r="R24" s="37">
        <f t="shared" si="8"/>
        <v>0</v>
      </c>
      <c r="S24" s="36">
        <f t="shared" si="8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70">
        <v>1</v>
      </c>
      <c r="B25" s="73" t="s">
        <v>36</v>
      </c>
      <c r="C25" s="79"/>
      <c r="D25" s="74"/>
      <c r="E25" s="81"/>
      <c r="F25" s="81"/>
      <c r="G25" s="8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71"/>
      <c r="B26" s="75"/>
      <c r="C26" s="80"/>
      <c r="D26" s="76"/>
      <c r="E26" s="82"/>
      <c r="F26" s="82"/>
      <c r="G26" s="8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70"/>
      <c r="B27" s="72" t="s">
        <v>26</v>
      </c>
      <c r="C27" s="73" t="s">
        <v>37</v>
      </c>
      <c r="D27" s="74"/>
      <c r="E27" s="77"/>
      <c r="F27" s="77"/>
      <c r="G27" s="68"/>
      <c r="H27" s="8" t="str">
        <f>IF(E27="","","予定")</f>
        <v/>
      </c>
      <c r="I27" s="8" t="s">
        <v>22</v>
      </c>
      <c r="J27" s="8">
        <v>5</v>
      </c>
      <c r="K27" s="9">
        <f>SUM(L27:S27)</f>
        <v>1.5</v>
      </c>
      <c r="L27" s="30">
        <f>0.5*3</f>
        <v>1.5</v>
      </c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71"/>
      <c r="B28" s="69"/>
      <c r="C28" s="75"/>
      <c r="D28" s="76"/>
      <c r="E28" s="78"/>
      <c r="F28" s="78"/>
      <c r="G28" s="69"/>
      <c r="H28" s="58" t="str">
        <f>IF(E27="","","実績")</f>
        <v/>
      </c>
      <c r="I28" s="58"/>
      <c r="J28" s="58"/>
      <c r="K28" s="10">
        <f t="shared" ref="K28:K34" si="9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70"/>
      <c r="B29" s="72" t="s">
        <v>29</v>
      </c>
      <c r="C29" s="73" t="s">
        <v>38</v>
      </c>
      <c r="D29" s="74"/>
      <c r="E29" s="77"/>
      <c r="F29" s="77"/>
      <c r="G29" s="68"/>
      <c r="H29" s="8" t="str">
        <f>IF(E29="","","予定")</f>
        <v/>
      </c>
      <c r="I29" s="8" t="s">
        <v>22</v>
      </c>
      <c r="J29" s="8">
        <v>5</v>
      </c>
      <c r="K29" s="9">
        <f t="shared" si="9"/>
        <v>1</v>
      </c>
      <c r="L29" s="30">
        <f>0.5*2</f>
        <v>1</v>
      </c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71"/>
      <c r="B30" s="69"/>
      <c r="C30" s="75"/>
      <c r="D30" s="76"/>
      <c r="E30" s="78"/>
      <c r="F30" s="78"/>
      <c r="G30" s="69"/>
      <c r="H30" s="58" t="str">
        <f>IF(E29="","","実績")</f>
        <v/>
      </c>
      <c r="I30" s="58"/>
      <c r="J30" s="58"/>
      <c r="K30" s="10">
        <f t="shared" si="9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70"/>
      <c r="B31" s="72" t="s">
        <v>33</v>
      </c>
      <c r="C31" s="73" t="s">
        <v>39</v>
      </c>
      <c r="D31" s="74"/>
      <c r="E31" s="77"/>
      <c r="F31" s="77"/>
      <c r="G31" s="68"/>
      <c r="H31" s="8" t="str">
        <f>IF(E31="","","予定")</f>
        <v/>
      </c>
      <c r="I31" s="8" t="s">
        <v>22</v>
      </c>
      <c r="J31" s="8">
        <v>5</v>
      </c>
      <c r="K31" s="9">
        <f t="shared" si="9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71"/>
      <c r="B32" s="69"/>
      <c r="C32" s="75"/>
      <c r="D32" s="76"/>
      <c r="E32" s="78"/>
      <c r="F32" s="78"/>
      <c r="G32" s="69"/>
      <c r="H32" s="58" t="str">
        <f>IF(E31="","","実績")</f>
        <v/>
      </c>
      <c r="I32" s="58"/>
      <c r="J32" s="58"/>
      <c r="K32" s="10">
        <f t="shared" si="9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70"/>
      <c r="B33" s="72" t="s">
        <v>40</v>
      </c>
      <c r="C33" s="73" t="s">
        <v>41</v>
      </c>
      <c r="D33" s="74"/>
      <c r="E33" s="77"/>
      <c r="F33" s="77"/>
      <c r="G33" s="68"/>
      <c r="H33" s="8" t="str">
        <f>IF(E33="","","予定")</f>
        <v/>
      </c>
      <c r="I33" s="8" t="s">
        <v>22</v>
      </c>
      <c r="J33" s="8">
        <v>5</v>
      </c>
      <c r="K33" s="9">
        <f t="shared" si="9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71"/>
      <c r="B34" s="69"/>
      <c r="C34" s="75"/>
      <c r="D34" s="76"/>
      <c r="E34" s="78"/>
      <c r="F34" s="78"/>
      <c r="G34" s="69"/>
      <c r="H34" s="58" t="str">
        <f>IF(E33="","","実績")</f>
        <v/>
      </c>
      <c r="I34" s="58"/>
      <c r="J34" s="58"/>
      <c r="K34" s="10">
        <f t="shared" si="9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70">
        <v>2</v>
      </c>
      <c r="B35" s="73" t="s">
        <v>31</v>
      </c>
      <c r="C35" s="79"/>
      <c r="D35" s="74"/>
      <c r="E35" s="81"/>
      <c r="F35" s="81"/>
      <c r="G35" s="8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71"/>
      <c r="B36" s="75"/>
      <c r="C36" s="80"/>
      <c r="D36" s="76"/>
      <c r="E36" s="82"/>
      <c r="F36" s="82"/>
      <c r="G36" s="8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70"/>
      <c r="B37" s="72" t="s">
        <v>26</v>
      </c>
      <c r="C37" s="73" t="s">
        <v>31</v>
      </c>
      <c r="D37" s="74"/>
      <c r="E37" s="77"/>
      <c r="F37" s="77"/>
      <c r="G37" s="68"/>
      <c r="H37" s="8" t="str">
        <f>IF(E37="","","予定")</f>
        <v/>
      </c>
      <c r="I37" s="52" t="s">
        <v>22</v>
      </c>
      <c r="J37" s="58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71"/>
      <c r="B38" s="69"/>
      <c r="C38" s="75"/>
      <c r="D38" s="76"/>
      <c r="E38" s="78"/>
      <c r="F38" s="78"/>
      <c r="G38" s="69"/>
      <c r="H38" s="58" t="str">
        <f>IF(E37="","","実績")</f>
        <v/>
      </c>
      <c r="I38" s="58"/>
      <c r="J38" s="58"/>
      <c r="K38" s="10">
        <f>SUM(L38:S38)</f>
        <v>3.5</v>
      </c>
      <c r="L38" s="41"/>
      <c r="M38" s="51"/>
      <c r="N38" s="50">
        <v>3.5</v>
      </c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70"/>
      <c r="B39" s="72" t="s">
        <v>29</v>
      </c>
      <c r="C39" s="73" t="s">
        <v>42</v>
      </c>
      <c r="D39" s="74"/>
      <c r="E39" s="77"/>
      <c r="F39" s="77"/>
      <c r="G39" s="68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71"/>
      <c r="B40" s="69"/>
      <c r="C40" s="75"/>
      <c r="D40" s="76"/>
      <c r="E40" s="78"/>
      <c r="F40" s="78"/>
      <c r="G40" s="69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>
        <v>2.5</v>
      </c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70"/>
      <c r="B41" s="72" t="s">
        <v>33</v>
      </c>
      <c r="C41" s="73" t="s">
        <v>43</v>
      </c>
      <c r="D41" s="74"/>
      <c r="E41" s="77"/>
      <c r="F41" s="77"/>
      <c r="G41" s="68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71"/>
      <c r="B42" s="69"/>
      <c r="C42" s="75"/>
      <c r="D42" s="76"/>
      <c r="E42" s="78"/>
      <c r="F42" s="78"/>
      <c r="G42" s="69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>
        <v>1</v>
      </c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85" t="s">
        <v>44</v>
      </c>
      <c r="B43" s="86"/>
      <c r="C43" s="86"/>
      <c r="D43" s="87"/>
      <c r="E43" s="91"/>
      <c r="F43" s="91"/>
      <c r="G43" s="93"/>
      <c r="H43" s="20" t="s">
        <v>21</v>
      </c>
      <c r="I43" s="20" t="s">
        <v>22</v>
      </c>
      <c r="J43" s="20"/>
      <c r="K43" s="21">
        <f>SUMPRODUCT((MOD(ROW(K$45:K$58),2)=1)*K$45:K$58)</f>
        <v>22</v>
      </c>
      <c r="L43" s="35">
        <f t="shared" ref="L43:M43" si="10">SUMPRODUCT((MOD(ROW(L$45:L$58),2)=1)*L$45:L$58)</f>
        <v>0</v>
      </c>
      <c r="M43" s="35">
        <f t="shared" si="10"/>
        <v>10</v>
      </c>
      <c r="N43" s="35">
        <f>SUMPRODUCT((MOD(ROW(N$45:N$58),2)=1)*N$45:N$58)</f>
        <v>12</v>
      </c>
      <c r="O43" s="35">
        <f t="shared" ref="O43:S43" si="11">SUMPRODUCT((MOD(ROW(O$45:O$58),2)=1)*O$45:O$58)</f>
        <v>0</v>
      </c>
      <c r="P43" s="35">
        <f t="shared" si="11"/>
        <v>0</v>
      </c>
      <c r="Q43" s="35">
        <f t="shared" si="11"/>
        <v>0</v>
      </c>
      <c r="R43" s="35">
        <f t="shared" si="11"/>
        <v>0</v>
      </c>
      <c r="S43" s="35">
        <f t="shared" si="11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8"/>
      <c r="B44" s="89"/>
      <c r="C44" s="89"/>
      <c r="D44" s="90"/>
      <c r="E44" s="92"/>
      <c r="F44" s="92"/>
      <c r="G44" s="94"/>
      <c r="H44" s="7" t="s">
        <v>23</v>
      </c>
      <c r="I44" s="7"/>
      <c r="J44" s="7"/>
      <c r="K44" s="15">
        <f>SUMPRODUCT((MOD(ROW(K$45:K$58),2)=0)*K$45:K$58)</f>
        <v>32</v>
      </c>
      <c r="L44" s="36">
        <f t="shared" ref="L44:S44" si="12">SUMPRODUCT((MOD(ROW(L$45:L$58),2)=0)*L$45:L$58)</f>
        <v>0</v>
      </c>
      <c r="M44" s="36">
        <f>SUMPRODUCT((MOD(ROW(M$45:M$58),2)=0)*M$45:M$58)</f>
        <v>0</v>
      </c>
      <c r="N44" s="36">
        <f t="shared" si="12"/>
        <v>7.5</v>
      </c>
      <c r="O44" s="36">
        <f t="shared" si="12"/>
        <v>17.5</v>
      </c>
      <c r="P44" s="36">
        <f t="shared" si="12"/>
        <v>7</v>
      </c>
      <c r="Q44" s="36">
        <f t="shared" si="12"/>
        <v>0</v>
      </c>
      <c r="R44" s="36">
        <f t="shared" si="12"/>
        <v>0</v>
      </c>
      <c r="S44" s="36">
        <f t="shared" si="12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70">
        <v>1</v>
      </c>
      <c r="B45" s="73" t="s">
        <v>25</v>
      </c>
      <c r="C45" s="79"/>
      <c r="D45" s="74"/>
      <c r="E45" s="81"/>
      <c r="F45" s="81"/>
      <c r="G45" s="8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71"/>
      <c r="B46" s="75"/>
      <c r="C46" s="80"/>
      <c r="D46" s="76"/>
      <c r="E46" s="82"/>
      <c r="F46" s="82"/>
      <c r="G46" s="8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70"/>
      <c r="B47" s="72" t="s">
        <v>26</v>
      </c>
      <c r="C47" s="73" t="s">
        <v>45</v>
      </c>
      <c r="D47" s="74"/>
      <c r="E47" s="77"/>
      <c r="F47" s="77"/>
      <c r="G47" s="68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71"/>
      <c r="B48" s="69"/>
      <c r="C48" s="75"/>
      <c r="D48" s="76"/>
      <c r="E48" s="78"/>
      <c r="F48" s="78"/>
      <c r="G48" s="69"/>
      <c r="H48" s="58" t="str">
        <f>IF(E47="","","実績")</f>
        <v/>
      </c>
      <c r="I48" s="58"/>
      <c r="J48" s="58"/>
      <c r="K48" s="10">
        <f>SUM(L48:S48)</f>
        <v>10.5</v>
      </c>
      <c r="L48" s="41"/>
      <c r="M48" s="32"/>
      <c r="N48" s="32">
        <v>6</v>
      </c>
      <c r="O48" s="32">
        <v>4.5</v>
      </c>
      <c r="P48" s="32"/>
      <c r="Q48" s="32"/>
      <c r="R48" s="32"/>
      <c r="S48" s="32"/>
      <c r="T48" s="55"/>
      <c r="U48" s="55"/>
    </row>
    <row r="49" spans="1:21" ht="12" customHeight="1" x14ac:dyDescent="0.15">
      <c r="A49" s="70"/>
      <c r="B49" s="72" t="s">
        <v>29</v>
      </c>
      <c r="C49" s="73" t="s">
        <v>46</v>
      </c>
      <c r="D49" s="74"/>
      <c r="E49" s="77"/>
      <c r="F49" s="77"/>
      <c r="G49" s="68"/>
      <c r="H49" s="8" t="str">
        <f>IF(E49="","","予定")</f>
        <v/>
      </c>
      <c r="I49" s="8" t="s">
        <v>22</v>
      </c>
      <c r="J49" s="8">
        <v>5</v>
      </c>
      <c r="K49" s="9">
        <f>SUM(L49:S49)</f>
        <v>11</v>
      </c>
      <c r="L49" s="33"/>
      <c r="M49" s="31">
        <v>5</v>
      </c>
      <c r="N49" s="31">
        <f>1*6</f>
        <v>6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71"/>
      <c r="B50" s="69"/>
      <c r="C50" s="75"/>
      <c r="D50" s="76"/>
      <c r="E50" s="78"/>
      <c r="F50" s="78"/>
      <c r="G50" s="69"/>
      <c r="H50" s="58" t="str">
        <f>IF(E49="","","実績")</f>
        <v/>
      </c>
      <c r="I50" s="58"/>
      <c r="J50" s="58"/>
      <c r="K50" s="10">
        <f>SUM(L50:S50)</f>
        <v>8.5</v>
      </c>
      <c r="L50" s="41"/>
      <c r="M50" s="32"/>
      <c r="N50" s="32">
        <v>1.5</v>
      </c>
      <c r="O50" s="32">
        <v>7</v>
      </c>
      <c r="P50" s="32"/>
      <c r="Q50" s="32"/>
      <c r="R50" s="32"/>
      <c r="S50" s="32"/>
      <c r="T50" s="55"/>
      <c r="U50" s="55"/>
    </row>
    <row r="51" spans="1:21" ht="12" customHeight="1" x14ac:dyDescent="0.15">
      <c r="A51" s="70">
        <v>2</v>
      </c>
      <c r="B51" s="73" t="s">
        <v>31</v>
      </c>
      <c r="C51" s="79"/>
      <c r="D51" s="74"/>
      <c r="E51" s="81"/>
      <c r="F51" s="81"/>
      <c r="G51" s="8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71"/>
      <c r="B52" s="75"/>
      <c r="C52" s="80"/>
      <c r="D52" s="76"/>
      <c r="E52" s="82"/>
      <c r="F52" s="82"/>
      <c r="G52" s="8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70"/>
      <c r="B53" s="72" t="s">
        <v>26</v>
      </c>
      <c r="C53" s="73" t="s">
        <v>31</v>
      </c>
      <c r="D53" s="74"/>
      <c r="E53" s="77"/>
      <c r="F53" s="77"/>
      <c r="G53" s="68"/>
      <c r="H53" s="8" t="str">
        <f>IF(E53="","","予定")</f>
        <v/>
      </c>
      <c r="I53" s="8" t="s">
        <v>22</v>
      </c>
      <c r="J53" s="8">
        <v>5</v>
      </c>
      <c r="K53" s="9">
        <f t="shared" ref="K53:K58" si="13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  <c r="T53" s="54"/>
      <c r="U53" s="54"/>
    </row>
    <row r="54" spans="1:21" ht="12" customHeight="1" x14ac:dyDescent="0.15">
      <c r="A54" s="71"/>
      <c r="B54" s="69"/>
      <c r="C54" s="75"/>
      <c r="D54" s="76"/>
      <c r="E54" s="78"/>
      <c r="F54" s="78"/>
      <c r="G54" s="69"/>
      <c r="H54" s="58" t="str">
        <f>IF(E53="","","実績")</f>
        <v/>
      </c>
      <c r="I54" s="58"/>
      <c r="J54" s="58"/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55"/>
      <c r="U54" s="55"/>
    </row>
    <row r="55" spans="1:21" ht="12" customHeight="1" x14ac:dyDescent="0.15">
      <c r="A55" s="70"/>
      <c r="B55" s="72" t="s">
        <v>29</v>
      </c>
      <c r="C55" s="73" t="s">
        <v>42</v>
      </c>
      <c r="D55" s="74"/>
      <c r="E55" s="77"/>
      <c r="F55" s="77"/>
      <c r="G55" s="68"/>
      <c r="H55" s="8" t="str">
        <f>IF(E55="","","予定")</f>
        <v/>
      </c>
      <c r="I55" s="8" t="s">
        <v>22</v>
      </c>
      <c r="J55" s="8">
        <v>5</v>
      </c>
      <c r="K55" s="9">
        <f t="shared" si="13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  <c r="T55" s="54"/>
      <c r="U55" s="54"/>
    </row>
    <row r="56" spans="1:21" ht="12" customHeight="1" x14ac:dyDescent="0.15">
      <c r="A56" s="71"/>
      <c r="B56" s="69"/>
      <c r="C56" s="75"/>
      <c r="D56" s="76"/>
      <c r="E56" s="78"/>
      <c r="F56" s="78"/>
      <c r="G56" s="69"/>
      <c r="H56" s="58" t="str">
        <f>IF(E55="","","実績")</f>
        <v/>
      </c>
      <c r="I56" s="58"/>
      <c r="J56" s="58"/>
      <c r="K56" s="10">
        <f t="shared" si="13"/>
        <v>8.5</v>
      </c>
      <c r="L56" s="41"/>
      <c r="M56" s="32"/>
      <c r="N56" s="32"/>
      <c r="O56" s="32">
        <v>2.5</v>
      </c>
      <c r="P56" s="32">
        <v>6</v>
      </c>
      <c r="Q56" s="32"/>
      <c r="R56" s="32"/>
      <c r="S56" s="32"/>
      <c r="T56" s="55"/>
      <c r="U56" s="55"/>
    </row>
    <row r="57" spans="1:21" ht="12" customHeight="1" x14ac:dyDescent="0.15">
      <c r="A57" s="70"/>
      <c r="B57" s="72" t="s">
        <v>33</v>
      </c>
      <c r="C57" s="73" t="s">
        <v>43</v>
      </c>
      <c r="D57" s="74"/>
      <c r="E57" s="77"/>
      <c r="F57" s="77"/>
      <c r="G57" s="68"/>
      <c r="H57" s="8" t="str">
        <f>IF(E57="","","予定")</f>
        <v/>
      </c>
      <c r="I57" s="8" t="s">
        <v>22</v>
      </c>
      <c r="J57" s="8">
        <v>1</v>
      </c>
      <c r="K57" s="9">
        <f t="shared" si="13"/>
        <v>1</v>
      </c>
      <c r="L57" s="33"/>
      <c r="M57" s="31"/>
      <c r="N57" s="31">
        <v>1</v>
      </c>
      <c r="O57" s="31"/>
      <c r="P57" s="31"/>
      <c r="Q57" s="31"/>
      <c r="R57" s="31"/>
      <c r="S57" s="31"/>
      <c r="T57" s="54"/>
      <c r="U57" s="54"/>
    </row>
    <row r="58" spans="1:21" ht="12" customHeight="1" x14ac:dyDescent="0.15">
      <c r="A58" s="71"/>
      <c r="B58" s="69"/>
      <c r="C58" s="75"/>
      <c r="D58" s="76"/>
      <c r="E58" s="78"/>
      <c r="F58" s="78"/>
      <c r="G58" s="69"/>
      <c r="H58" s="58" t="str">
        <f>IF(E57="","","実績")</f>
        <v/>
      </c>
      <c r="I58" s="58"/>
      <c r="J58" s="58"/>
      <c r="K58" s="10">
        <f t="shared" si="13"/>
        <v>2</v>
      </c>
      <c r="L58" s="43"/>
      <c r="M58" s="44"/>
      <c r="N58" s="44"/>
      <c r="O58" s="44">
        <v>1</v>
      </c>
      <c r="P58" s="44">
        <v>1</v>
      </c>
      <c r="Q58" s="44"/>
      <c r="R58" s="44"/>
      <c r="S58" s="44"/>
      <c r="T58" s="56"/>
      <c r="U58" s="56"/>
    </row>
    <row r="59" spans="1:21" ht="12" customHeight="1" x14ac:dyDescent="0.15">
      <c r="A59" s="85" t="s">
        <v>47</v>
      </c>
      <c r="B59" s="86"/>
      <c r="C59" s="86"/>
      <c r="D59" s="87"/>
      <c r="E59" s="91"/>
      <c r="F59" s="91"/>
      <c r="G59" s="93"/>
      <c r="H59" s="20" t="s">
        <v>21</v>
      </c>
      <c r="I59" s="20" t="s">
        <v>22</v>
      </c>
      <c r="J59" s="20"/>
      <c r="K59" s="21">
        <f>SUMPRODUCT((MOD(ROW(K$61:K$76),2)=1)*K$61:K$76)</f>
        <v>28</v>
      </c>
      <c r="L59" s="35">
        <f t="shared" ref="L59:N59" si="14">SUMPRODUCT((MOD(ROW(L$61:L$76),2)=1)*L$61:L$76)</f>
        <v>0</v>
      </c>
      <c r="M59" s="35">
        <f t="shared" si="14"/>
        <v>0</v>
      </c>
      <c r="N59" s="35">
        <f t="shared" si="14"/>
        <v>2.5</v>
      </c>
      <c r="O59" s="35">
        <f>SUMPRODUCT((MOD(ROW(O$61:O$76),2)=1)*O$61:O$76)</f>
        <v>17.5</v>
      </c>
      <c r="P59" s="35">
        <f t="shared" ref="P59:S59" si="15">SUMPRODUCT((MOD(ROW(P$61:P$76),2)=1)*P$61:P$76)</f>
        <v>8</v>
      </c>
      <c r="Q59" s="35">
        <f t="shared" si="15"/>
        <v>0</v>
      </c>
      <c r="R59" s="35">
        <f t="shared" si="15"/>
        <v>0</v>
      </c>
      <c r="S59" s="35">
        <f t="shared" si="15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8"/>
      <c r="B60" s="89"/>
      <c r="C60" s="89"/>
      <c r="D60" s="90"/>
      <c r="E60" s="92"/>
      <c r="F60" s="92"/>
      <c r="G60" s="94"/>
      <c r="H60" s="7" t="s">
        <v>23</v>
      </c>
      <c r="I60" s="7"/>
      <c r="J60" s="7"/>
      <c r="K60" s="15">
        <f>SUMPRODUCT((MOD(ROW(K$61:K$76),2)=0)*K$61:K$76)</f>
        <v>31.5</v>
      </c>
      <c r="L60" s="36">
        <f>SUMPRODUCT((MOD(ROW(L$61:L$76),2)=0)*L$61:L$76)</f>
        <v>0</v>
      </c>
      <c r="M60" s="36">
        <f t="shared" ref="M60:S60" si="16">SUMPRODUCT((MOD(ROW(M$61:M$76),2)=0)*M$61:M$76)</f>
        <v>0</v>
      </c>
      <c r="N60" s="36">
        <f t="shared" si="16"/>
        <v>0</v>
      </c>
      <c r="O60" s="36">
        <f t="shared" si="16"/>
        <v>0</v>
      </c>
      <c r="P60" s="36">
        <f t="shared" si="16"/>
        <v>6</v>
      </c>
      <c r="Q60" s="36">
        <f t="shared" si="16"/>
        <v>17.5</v>
      </c>
      <c r="R60" s="36">
        <f t="shared" si="16"/>
        <v>7.5</v>
      </c>
      <c r="S60" s="36">
        <f t="shared" si="16"/>
        <v>0.5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70">
        <v>1</v>
      </c>
      <c r="B61" s="73" t="s">
        <v>36</v>
      </c>
      <c r="C61" s="79"/>
      <c r="D61" s="74"/>
      <c r="E61" s="81"/>
      <c r="F61" s="81"/>
      <c r="G61" s="8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71"/>
      <c r="B62" s="75"/>
      <c r="C62" s="80"/>
      <c r="D62" s="76"/>
      <c r="E62" s="82"/>
      <c r="F62" s="82"/>
      <c r="G62" s="8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70"/>
      <c r="B63" s="72" t="s">
        <v>26</v>
      </c>
      <c r="C63" s="73" t="s">
        <v>45</v>
      </c>
      <c r="D63" s="74"/>
      <c r="E63" s="77"/>
      <c r="F63" s="77"/>
      <c r="G63" s="68"/>
      <c r="H63" s="8" t="str">
        <f>IF(E63="","","予定")</f>
        <v/>
      </c>
      <c r="I63" s="8" t="s">
        <v>22</v>
      </c>
      <c r="J63" s="8">
        <v>5</v>
      </c>
      <c r="K63" s="9">
        <f t="shared" ref="K63:K68" si="17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71"/>
      <c r="B64" s="69"/>
      <c r="C64" s="75"/>
      <c r="D64" s="76"/>
      <c r="E64" s="78"/>
      <c r="F64" s="78"/>
      <c r="G64" s="69"/>
      <c r="H64" s="58" t="str">
        <f>IF(E63="","","実績")</f>
        <v/>
      </c>
      <c r="I64" s="58"/>
      <c r="J64" s="58"/>
      <c r="K64" s="10">
        <f t="shared" si="17"/>
        <v>12</v>
      </c>
      <c r="L64" s="41"/>
      <c r="M64" s="32"/>
      <c r="N64" s="32"/>
      <c r="O64" s="32"/>
      <c r="P64" s="32">
        <v>6</v>
      </c>
      <c r="Q64" s="32">
        <v>6</v>
      </c>
      <c r="R64" s="32"/>
      <c r="S64" s="32"/>
      <c r="T64" s="55"/>
      <c r="U64" s="55"/>
    </row>
    <row r="65" spans="1:21" ht="12" customHeight="1" x14ac:dyDescent="0.15">
      <c r="A65" s="70"/>
      <c r="B65" s="72" t="s">
        <v>29</v>
      </c>
      <c r="C65" s="73" t="s">
        <v>46</v>
      </c>
      <c r="D65" s="74"/>
      <c r="E65" s="77"/>
      <c r="F65" s="77"/>
      <c r="G65" s="68"/>
      <c r="H65" s="8" t="str">
        <f>IF(E65="","","予定")</f>
        <v/>
      </c>
      <c r="I65" s="8" t="s">
        <v>22</v>
      </c>
      <c r="J65" s="8">
        <v>5</v>
      </c>
      <c r="K65" s="9">
        <f t="shared" si="17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71"/>
      <c r="B66" s="69"/>
      <c r="C66" s="75"/>
      <c r="D66" s="76"/>
      <c r="E66" s="78"/>
      <c r="F66" s="78"/>
      <c r="G66" s="69"/>
      <c r="H66" s="58" t="str">
        <f>IF(E65="","","実績")</f>
        <v/>
      </c>
      <c r="I66" s="58"/>
      <c r="J66" s="58"/>
      <c r="K66" s="10">
        <f t="shared" si="17"/>
        <v>8</v>
      </c>
      <c r="L66" s="41"/>
      <c r="M66" s="32"/>
      <c r="N66" s="32"/>
      <c r="O66" s="32"/>
      <c r="P66" s="32"/>
      <c r="Q66" s="32">
        <v>8</v>
      </c>
      <c r="R66" s="32"/>
      <c r="S66" s="32"/>
      <c r="T66" s="55"/>
      <c r="U66" s="55"/>
    </row>
    <row r="67" spans="1:21" ht="12" customHeight="1" x14ac:dyDescent="0.15">
      <c r="A67" s="70"/>
      <c r="B67" s="72" t="s">
        <v>33</v>
      </c>
      <c r="C67" s="73" t="s">
        <v>48</v>
      </c>
      <c r="D67" s="74"/>
      <c r="E67" s="77"/>
      <c r="F67" s="77"/>
      <c r="G67" s="68"/>
      <c r="H67" s="8" t="str">
        <f>IF(E67="","","予定")</f>
        <v/>
      </c>
      <c r="I67" s="8" t="s">
        <v>22</v>
      </c>
      <c r="J67" s="8">
        <v>5</v>
      </c>
      <c r="K67" s="9">
        <f t="shared" si="17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71"/>
      <c r="B68" s="69"/>
      <c r="C68" s="75"/>
      <c r="D68" s="76"/>
      <c r="E68" s="78"/>
      <c r="F68" s="78"/>
      <c r="G68" s="69"/>
      <c r="H68" s="58" t="str">
        <f>IF(E67="","","実績")</f>
        <v/>
      </c>
      <c r="I68" s="58"/>
      <c r="J68" s="58"/>
      <c r="K68" s="10">
        <f t="shared" si="17"/>
        <v>3.5</v>
      </c>
      <c r="L68" s="41"/>
      <c r="M68" s="32"/>
      <c r="N68" s="32"/>
      <c r="O68" s="32"/>
      <c r="P68" s="32"/>
      <c r="Q68" s="32">
        <v>3.5</v>
      </c>
      <c r="R68" s="32"/>
      <c r="S68" s="32"/>
      <c r="T68" s="55"/>
      <c r="U68" s="55"/>
    </row>
    <row r="69" spans="1:21" ht="12" customHeight="1" x14ac:dyDescent="0.15">
      <c r="A69" s="70">
        <v>2</v>
      </c>
      <c r="B69" s="73" t="s">
        <v>31</v>
      </c>
      <c r="C69" s="79"/>
      <c r="D69" s="74"/>
      <c r="E69" s="81"/>
      <c r="F69" s="81"/>
      <c r="G69" s="8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71"/>
      <c r="B70" s="75"/>
      <c r="C70" s="80"/>
      <c r="D70" s="76"/>
      <c r="E70" s="82"/>
      <c r="F70" s="82"/>
      <c r="G70" s="8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70"/>
      <c r="B71" s="72" t="s">
        <v>26</v>
      </c>
      <c r="C71" s="73" t="s">
        <v>31</v>
      </c>
      <c r="D71" s="74"/>
      <c r="E71" s="77"/>
      <c r="F71" s="77"/>
      <c r="G71" s="68"/>
      <c r="H71" s="8" t="str">
        <f>IF(E71="","","予定")</f>
        <v/>
      </c>
      <c r="I71" s="8" t="s">
        <v>22</v>
      </c>
      <c r="J71" s="8">
        <v>5</v>
      </c>
      <c r="K71" s="9">
        <f t="shared" ref="K71:K76" si="18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71"/>
      <c r="B72" s="69"/>
      <c r="C72" s="75"/>
      <c r="D72" s="76"/>
      <c r="E72" s="78"/>
      <c r="F72" s="78"/>
      <c r="G72" s="69"/>
      <c r="H72" s="58" t="str">
        <f>IF(E71="","","実績")</f>
        <v/>
      </c>
      <c r="I72" s="58"/>
      <c r="J72" s="58"/>
      <c r="K72" s="10">
        <f t="shared" si="18"/>
        <v>2.5</v>
      </c>
      <c r="L72" s="41"/>
      <c r="M72" s="32"/>
      <c r="N72" s="32"/>
      <c r="O72" s="32"/>
      <c r="P72" s="32"/>
      <c r="Q72" s="32"/>
      <c r="R72" s="32">
        <v>2.5</v>
      </c>
      <c r="S72" s="32"/>
      <c r="T72" s="55"/>
      <c r="U72" s="55"/>
    </row>
    <row r="73" spans="1:21" ht="12" customHeight="1" x14ac:dyDescent="0.15">
      <c r="A73" s="70"/>
      <c r="B73" s="72" t="s">
        <v>29</v>
      </c>
      <c r="C73" s="73" t="s">
        <v>42</v>
      </c>
      <c r="D73" s="74"/>
      <c r="E73" s="77"/>
      <c r="F73" s="77"/>
      <c r="G73" s="68"/>
      <c r="H73" s="8" t="str">
        <f>IF(E73="","","予定")</f>
        <v/>
      </c>
      <c r="I73" s="8" t="s">
        <v>22</v>
      </c>
      <c r="J73" s="8">
        <v>5</v>
      </c>
      <c r="K73" s="9">
        <f t="shared" si="18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71"/>
      <c r="B74" s="69"/>
      <c r="C74" s="75"/>
      <c r="D74" s="76"/>
      <c r="E74" s="78"/>
      <c r="F74" s="78"/>
      <c r="G74" s="69"/>
      <c r="H74" s="58" t="str">
        <f>IF(E73="","","実績")</f>
        <v/>
      </c>
      <c r="I74" s="58"/>
      <c r="J74" s="58"/>
      <c r="K74" s="10">
        <f t="shared" si="18"/>
        <v>5</v>
      </c>
      <c r="L74" s="41"/>
      <c r="M74" s="32"/>
      <c r="N74" s="32"/>
      <c r="O74" s="32"/>
      <c r="P74" s="32"/>
      <c r="Q74" s="32"/>
      <c r="R74" s="32">
        <v>5</v>
      </c>
      <c r="S74" s="32"/>
      <c r="T74" s="55"/>
      <c r="U74" s="55"/>
    </row>
    <row r="75" spans="1:21" ht="12" customHeight="1" x14ac:dyDescent="0.15">
      <c r="A75" s="70"/>
      <c r="B75" s="72" t="s">
        <v>33</v>
      </c>
      <c r="C75" s="73" t="s">
        <v>43</v>
      </c>
      <c r="D75" s="74"/>
      <c r="E75" s="77"/>
      <c r="F75" s="77"/>
      <c r="G75" s="68"/>
      <c r="H75" s="8" t="str">
        <f>IF(E75="","","予定")</f>
        <v/>
      </c>
      <c r="I75" s="8" t="s">
        <v>22</v>
      </c>
      <c r="J75" s="8">
        <v>1</v>
      </c>
      <c r="K75" s="9">
        <f t="shared" si="18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71"/>
      <c r="B76" s="69"/>
      <c r="C76" s="75"/>
      <c r="D76" s="76"/>
      <c r="E76" s="78"/>
      <c r="F76" s="78"/>
      <c r="G76" s="69"/>
      <c r="H76" s="58" t="str">
        <f>IF(E75="","","実績")</f>
        <v/>
      </c>
      <c r="I76" s="58"/>
      <c r="J76" s="58"/>
      <c r="K76" s="10">
        <f t="shared" si="18"/>
        <v>0.5</v>
      </c>
      <c r="L76" s="43"/>
      <c r="M76" s="44"/>
      <c r="N76" s="44"/>
      <c r="O76" s="44"/>
      <c r="P76" s="44"/>
      <c r="Q76" s="44"/>
      <c r="R76" s="44"/>
      <c r="S76" s="44">
        <v>0.5</v>
      </c>
      <c r="T76" s="56"/>
      <c r="U76" s="56"/>
    </row>
    <row r="77" spans="1:21" ht="12" customHeight="1" x14ac:dyDescent="0.15">
      <c r="A77" s="85" t="s">
        <v>49</v>
      </c>
      <c r="B77" s="86"/>
      <c r="C77" s="86"/>
      <c r="D77" s="87"/>
      <c r="E77" s="91"/>
      <c r="F77" s="91"/>
      <c r="G77" s="93"/>
      <c r="H77" s="20" t="s">
        <v>21</v>
      </c>
      <c r="I77" s="20" t="s">
        <v>22</v>
      </c>
      <c r="J77" s="20"/>
      <c r="K77" s="21">
        <f>SUMPRODUCT((MOD(ROW(K$79:K$84),2)=1)*K$79:K$84)</f>
        <v>20</v>
      </c>
      <c r="L77" s="35">
        <f t="shared" ref="L77:P77" si="19">SUMPRODUCT((MOD(ROW(L$79:L$84),2)=1)*L$79:L$84)</f>
        <v>0</v>
      </c>
      <c r="M77" s="35">
        <f t="shared" si="19"/>
        <v>0</v>
      </c>
      <c r="N77" s="35">
        <f t="shared" si="19"/>
        <v>0</v>
      </c>
      <c r="O77" s="35">
        <f t="shared" si="19"/>
        <v>0</v>
      </c>
      <c r="P77" s="35">
        <f t="shared" si="19"/>
        <v>5</v>
      </c>
      <c r="Q77" s="35">
        <f>SUMPRODUCT((MOD(ROW(Q$79:Q$84),2)=1)*Q$79:Q$84)</f>
        <v>15</v>
      </c>
      <c r="R77" s="35">
        <f t="shared" ref="R77:S77" si="20">SUMPRODUCT((MOD(ROW(R$79:R$84),2)=1)*R$79:R$84)</f>
        <v>0</v>
      </c>
      <c r="S77" s="35">
        <f t="shared" si="20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8"/>
      <c r="B78" s="89"/>
      <c r="C78" s="89"/>
      <c r="D78" s="90"/>
      <c r="E78" s="92"/>
      <c r="F78" s="92"/>
      <c r="G78" s="94"/>
      <c r="H78" s="7" t="s">
        <v>23</v>
      </c>
      <c r="I78" s="7"/>
      <c r="J78" s="7"/>
      <c r="K78" s="15">
        <f>SUMPRODUCT((MOD(ROW(K$79:K$84),2)=0)*K$79:K$84)</f>
        <v>15</v>
      </c>
      <c r="L78" s="36">
        <f t="shared" ref="L78:S78" si="21">SUMPRODUCT((MOD(ROW(L$79:L$84),2)=0)*L$79:L$84)</f>
        <v>0</v>
      </c>
      <c r="M78" s="36">
        <f>SUMPRODUCT((MOD(ROW(M$79:M$84),2)=0)*M$79:M$84)</f>
        <v>0</v>
      </c>
      <c r="N78" s="36">
        <f t="shared" si="21"/>
        <v>0</v>
      </c>
      <c r="O78" s="36">
        <f t="shared" si="21"/>
        <v>0</v>
      </c>
      <c r="P78" s="36">
        <f t="shared" si="21"/>
        <v>0</v>
      </c>
      <c r="Q78" s="36">
        <f t="shared" si="21"/>
        <v>0</v>
      </c>
      <c r="R78" s="36">
        <f t="shared" si="21"/>
        <v>0</v>
      </c>
      <c r="S78" s="36">
        <f t="shared" si="21"/>
        <v>15</v>
      </c>
      <c r="T78" s="36">
        <f>SUMPRODUCT((MOD(ROW(T$79:T$84),2)=0)*T$79:T$84)</f>
        <v>6</v>
      </c>
      <c r="U78" s="36">
        <f>SUMPRODUCT((MOD(ROW(U$79:U$84),2)=0)*U$79:U$84)</f>
        <v>0</v>
      </c>
    </row>
    <row r="79" spans="1:21" ht="12" customHeight="1" x14ac:dyDescent="0.15">
      <c r="A79" s="70">
        <v>1</v>
      </c>
      <c r="B79" s="73" t="s">
        <v>36</v>
      </c>
      <c r="C79" s="79"/>
      <c r="D79" s="74"/>
      <c r="E79" s="81"/>
      <c r="F79" s="81"/>
      <c r="G79" s="8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71"/>
      <c r="B80" s="75"/>
      <c r="C80" s="80"/>
      <c r="D80" s="76"/>
      <c r="E80" s="82"/>
      <c r="F80" s="82"/>
      <c r="G80" s="8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70"/>
      <c r="B81" s="72" t="s">
        <v>26</v>
      </c>
      <c r="C81" s="73" t="s">
        <v>50</v>
      </c>
      <c r="D81" s="74"/>
      <c r="E81" s="77"/>
      <c r="F81" s="77"/>
      <c r="G81" s="68"/>
      <c r="H81" s="8" t="str">
        <f>IF(E81="","","予定")</f>
        <v/>
      </c>
      <c r="I81" s="8" t="s">
        <v>22</v>
      </c>
      <c r="J81" s="8">
        <v>5</v>
      </c>
      <c r="K81" s="9">
        <f t="shared" ref="K81:K84" si="22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  <c r="T81" s="54"/>
      <c r="U81" s="54"/>
    </row>
    <row r="82" spans="1:21" ht="12" customHeight="1" x14ac:dyDescent="0.15">
      <c r="A82" s="71"/>
      <c r="B82" s="69"/>
      <c r="C82" s="75"/>
      <c r="D82" s="76"/>
      <c r="E82" s="78"/>
      <c r="F82" s="78"/>
      <c r="G82" s="69"/>
      <c r="H82" s="58" t="str">
        <f>IF(E81="","","実績")</f>
        <v/>
      </c>
      <c r="I82" s="58"/>
      <c r="J82" s="58"/>
      <c r="K82" s="10">
        <f t="shared" si="22"/>
        <v>10</v>
      </c>
      <c r="L82" s="41"/>
      <c r="M82" s="32"/>
      <c r="N82" s="32"/>
      <c r="O82" s="32"/>
      <c r="P82" s="32"/>
      <c r="Q82" s="32"/>
      <c r="R82" s="32"/>
      <c r="S82" s="32">
        <v>10</v>
      </c>
      <c r="T82" s="55">
        <v>5</v>
      </c>
      <c r="U82" s="55"/>
    </row>
    <row r="83" spans="1:21" ht="12" customHeight="1" x14ac:dyDescent="0.15">
      <c r="A83" s="70"/>
      <c r="B83" s="72" t="s">
        <v>29</v>
      </c>
      <c r="C83" s="73" t="s">
        <v>51</v>
      </c>
      <c r="D83" s="74"/>
      <c r="E83" s="77"/>
      <c r="F83" s="77"/>
      <c r="G83" s="68"/>
      <c r="H83" s="8" t="str">
        <f>IF(E83="","","予定")</f>
        <v/>
      </c>
      <c r="I83" s="8" t="s">
        <v>22</v>
      </c>
      <c r="J83" s="8">
        <v>5</v>
      </c>
      <c r="K83" s="9">
        <f t="shared" si="22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  <c r="T83" s="54"/>
      <c r="U83" s="54"/>
    </row>
    <row r="84" spans="1:21" ht="12" customHeight="1" x14ac:dyDescent="0.15">
      <c r="A84" s="71"/>
      <c r="B84" s="69"/>
      <c r="C84" s="75"/>
      <c r="D84" s="76"/>
      <c r="E84" s="78"/>
      <c r="F84" s="78"/>
      <c r="G84" s="69"/>
      <c r="H84" s="58" t="str">
        <f>IF(E83="","","実績")</f>
        <v/>
      </c>
      <c r="I84" s="58"/>
      <c r="J84" s="58"/>
      <c r="K84" s="10">
        <f t="shared" si="22"/>
        <v>5</v>
      </c>
      <c r="L84" s="41"/>
      <c r="M84" s="32"/>
      <c r="N84" s="32"/>
      <c r="O84" s="32"/>
      <c r="P84" s="32"/>
      <c r="Q84" s="32"/>
      <c r="R84" s="32"/>
      <c r="S84" s="32">
        <v>5</v>
      </c>
      <c r="T84" s="55">
        <v>1</v>
      </c>
      <c r="U84" s="55"/>
    </row>
    <row r="85" spans="1:21" ht="12" customHeight="1" x14ac:dyDescent="0.15">
      <c r="A85" s="85" t="s">
        <v>52</v>
      </c>
      <c r="B85" s="86"/>
      <c r="C85" s="86"/>
      <c r="D85" s="87"/>
      <c r="E85" s="91"/>
      <c r="F85" s="91"/>
      <c r="G85" s="93"/>
      <c r="H85" s="20" t="s">
        <v>21</v>
      </c>
      <c r="I85" s="20" t="s">
        <v>22</v>
      </c>
      <c r="J85" s="20"/>
      <c r="K85" s="21">
        <f>SUMPRODUCT((MOD(ROW(K$87:K$98),2)=1)*K$87:K$98)</f>
        <v>5.75</v>
      </c>
      <c r="L85" s="35">
        <f t="shared" ref="L85:P85" si="23">SUMPRODUCT((MOD(ROW(L$87:L$98),2)=1)*L$87:L$98)</f>
        <v>0</v>
      </c>
      <c r="M85" s="35">
        <f t="shared" si="23"/>
        <v>0</v>
      </c>
      <c r="N85" s="35">
        <f t="shared" si="23"/>
        <v>0</v>
      </c>
      <c r="O85" s="35">
        <f t="shared" si="23"/>
        <v>0</v>
      </c>
      <c r="P85" s="35">
        <f t="shared" si="23"/>
        <v>0</v>
      </c>
      <c r="Q85" s="35">
        <f>SUMPRODUCT((MOD(ROW(Q$87:Q$98),2)=1)*Q$87:Q$98)</f>
        <v>0</v>
      </c>
      <c r="R85" s="35">
        <f t="shared" ref="R85:S85" si="24">SUMPRODUCT((MOD(ROW(R$87:R$98),2)=1)*R$87:R$98)</f>
        <v>5.75</v>
      </c>
      <c r="S85" s="35">
        <f t="shared" si="24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8"/>
      <c r="B86" s="89"/>
      <c r="C86" s="89"/>
      <c r="D86" s="90"/>
      <c r="E86" s="92"/>
      <c r="F86" s="92"/>
      <c r="G86" s="94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5">SUMPRODUCT((MOD(ROW(M$87:M$98),2)=0)*M$87:M$98)</f>
        <v>0</v>
      </c>
      <c r="N86" s="36">
        <f t="shared" si="25"/>
        <v>0</v>
      </c>
      <c r="O86" s="36">
        <f t="shared" si="25"/>
        <v>0</v>
      </c>
      <c r="P86" s="36">
        <f t="shared" si="25"/>
        <v>0</v>
      </c>
      <c r="Q86" s="36">
        <f t="shared" si="25"/>
        <v>0</v>
      </c>
      <c r="R86" s="36">
        <f t="shared" si="25"/>
        <v>0</v>
      </c>
      <c r="S86" s="36">
        <f t="shared" si="25"/>
        <v>0</v>
      </c>
      <c r="T86" s="36">
        <f>SUMPRODUCT((MOD(ROW(T$87:T$98),2)=0)*T$87:T$98)</f>
        <v>6.5</v>
      </c>
      <c r="U86" s="36">
        <f>SUMPRODUCT((MOD(ROW(U$87:U$98),2)=0)*U$87:U$98)</f>
        <v>0</v>
      </c>
    </row>
    <row r="87" spans="1:21" ht="12" customHeight="1" x14ac:dyDescent="0.15">
      <c r="A87" s="70">
        <v>1</v>
      </c>
      <c r="B87" s="73" t="s">
        <v>36</v>
      </c>
      <c r="C87" s="79"/>
      <c r="D87" s="74"/>
      <c r="E87" s="81"/>
      <c r="F87" s="81"/>
      <c r="G87" s="8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71"/>
      <c r="B88" s="75"/>
      <c r="C88" s="80"/>
      <c r="D88" s="76"/>
      <c r="E88" s="82"/>
      <c r="F88" s="82"/>
      <c r="G88" s="8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70"/>
      <c r="B89" s="72" t="s">
        <v>26</v>
      </c>
      <c r="C89" s="73" t="s">
        <v>53</v>
      </c>
      <c r="D89" s="74"/>
      <c r="E89" s="77"/>
      <c r="F89" s="77"/>
      <c r="G89" s="68"/>
      <c r="H89" s="8" t="str">
        <f>IF(E89="","","予定")</f>
        <v/>
      </c>
      <c r="I89" s="8" t="s">
        <v>22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  <c r="T89" s="54"/>
      <c r="U89" s="54"/>
    </row>
    <row r="90" spans="1:21" ht="12" customHeight="1" x14ac:dyDescent="0.15">
      <c r="A90" s="71"/>
      <c r="B90" s="69"/>
      <c r="C90" s="75"/>
      <c r="D90" s="76"/>
      <c r="E90" s="78"/>
      <c r="F90" s="78"/>
      <c r="G90" s="69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>
        <v>5</v>
      </c>
      <c r="U90" s="55"/>
    </row>
    <row r="91" spans="1:21" ht="12" customHeight="1" x14ac:dyDescent="0.15">
      <c r="A91" s="70"/>
      <c r="B91" s="72" t="s">
        <v>29</v>
      </c>
      <c r="C91" s="95" t="s">
        <v>54</v>
      </c>
      <c r="D91" s="74"/>
      <c r="E91" s="77"/>
      <c r="F91" s="77"/>
      <c r="G91" s="68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  <c r="T91" s="54"/>
      <c r="U91" s="54"/>
    </row>
    <row r="92" spans="1:21" ht="12" customHeight="1" x14ac:dyDescent="0.15">
      <c r="A92" s="71"/>
      <c r="B92" s="69"/>
      <c r="C92" s="75"/>
      <c r="D92" s="76"/>
      <c r="E92" s="78"/>
      <c r="F92" s="78"/>
      <c r="G92" s="69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70">
        <v>2</v>
      </c>
      <c r="B93" s="73" t="s">
        <v>31</v>
      </c>
      <c r="C93" s="79"/>
      <c r="D93" s="74"/>
      <c r="E93" s="81"/>
      <c r="F93" s="81"/>
      <c r="G93" s="83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71"/>
      <c r="B94" s="75"/>
      <c r="C94" s="80"/>
      <c r="D94" s="76"/>
      <c r="E94" s="82"/>
      <c r="F94" s="82"/>
      <c r="G94" s="84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70"/>
      <c r="B95" s="72" t="s">
        <v>26</v>
      </c>
      <c r="C95" s="73" t="s">
        <v>31</v>
      </c>
      <c r="D95" s="74"/>
      <c r="E95" s="77"/>
      <c r="F95" s="77"/>
      <c r="G95" s="68"/>
      <c r="H95" s="8" t="str">
        <f>IF(E95="","","予定")</f>
        <v/>
      </c>
      <c r="I95" s="8" t="s">
        <v>22</v>
      </c>
      <c r="J95" s="8">
        <v>5</v>
      </c>
      <c r="K95" s="9">
        <f t="shared" ref="K95:K98" si="26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  <c r="T95" s="54"/>
      <c r="U95" s="54"/>
    </row>
    <row r="96" spans="1:21" ht="12" customHeight="1" x14ac:dyDescent="0.15">
      <c r="A96" s="71"/>
      <c r="B96" s="69"/>
      <c r="C96" s="75"/>
      <c r="D96" s="76"/>
      <c r="E96" s="78"/>
      <c r="F96" s="78"/>
      <c r="G96" s="69"/>
      <c r="H96" s="58" t="str">
        <f>IF(E95="","","実績")</f>
        <v/>
      </c>
      <c r="I96" s="58"/>
      <c r="J96" s="58"/>
      <c r="K96" s="10">
        <f t="shared" si="26"/>
        <v>0</v>
      </c>
      <c r="L96" s="41"/>
      <c r="M96" s="32"/>
      <c r="N96" s="32"/>
      <c r="O96" s="32"/>
      <c r="P96" s="32"/>
      <c r="Q96" s="32"/>
      <c r="R96" s="32"/>
      <c r="S96" s="32"/>
      <c r="T96" s="55">
        <v>1</v>
      </c>
      <c r="U96" s="55"/>
    </row>
    <row r="97" spans="1:21" ht="12" customHeight="1" x14ac:dyDescent="0.15">
      <c r="A97" s="70"/>
      <c r="B97" s="72" t="s">
        <v>29</v>
      </c>
      <c r="C97" s="73" t="s">
        <v>43</v>
      </c>
      <c r="D97" s="74"/>
      <c r="E97" s="77"/>
      <c r="F97" s="77"/>
      <c r="G97" s="68"/>
      <c r="H97" s="8" t="str">
        <f>IF(E97="","","予定")</f>
        <v/>
      </c>
      <c r="I97" s="8" t="s">
        <v>22</v>
      </c>
      <c r="J97" s="8">
        <v>1</v>
      </c>
      <c r="K97" s="9">
        <f t="shared" si="26"/>
        <v>0.5</v>
      </c>
      <c r="L97" s="33"/>
      <c r="M97" s="31"/>
      <c r="N97" s="31"/>
      <c r="O97" s="31"/>
      <c r="P97" s="31"/>
      <c r="Q97" s="31"/>
      <c r="R97" s="31">
        <v>0.5</v>
      </c>
      <c r="S97" s="31"/>
      <c r="T97" s="54"/>
      <c r="U97" s="54"/>
    </row>
    <row r="98" spans="1:21" ht="12" customHeight="1" x14ac:dyDescent="0.15">
      <c r="A98" s="71"/>
      <c r="B98" s="69"/>
      <c r="C98" s="75"/>
      <c r="D98" s="76"/>
      <c r="E98" s="78"/>
      <c r="F98" s="78"/>
      <c r="G98" s="69"/>
      <c r="H98" s="58" t="str">
        <f>IF(E97="","","実績")</f>
        <v/>
      </c>
      <c r="I98" s="58"/>
      <c r="J98" s="58"/>
      <c r="K98" s="10">
        <f t="shared" si="26"/>
        <v>0</v>
      </c>
      <c r="L98" s="43"/>
      <c r="M98" s="44"/>
      <c r="N98" s="44"/>
      <c r="O98" s="44"/>
      <c r="P98" s="44"/>
      <c r="Q98" s="44"/>
      <c r="R98" s="44"/>
      <c r="S98" s="44"/>
      <c r="T98" s="56">
        <v>0.5</v>
      </c>
      <c r="U98" s="56"/>
    </row>
    <row r="99" spans="1:21" ht="12" customHeight="1" x14ac:dyDescent="0.15">
      <c r="A99" s="85" t="s">
        <v>55</v>
      </c>
      <c r="B99" s="86"/>
      <c r="C99" s="86"/>
      <c r="D99" s="87"/>
      <c r="E99" s="91"/>
      <c r="F99" s="91"/>
      <c r="G99" s="93"/>
      <c r="H99" s="20" t="s">
        <v>21</v>
      </c>
      <c r="I99" s="20" t="s">
        <v>22</v>
      </c>
      <c r="J99" s="20"/>
      <c r="K99" s="21">
        <f>SUMPRODUCT((MOD(ROW(K$101:K$112),2)=1)*K$101:K$112)</f>
        <v>7</v>
      </c>
      <c r="L99" s="35">
        <f t="shared" ref="L99:R99" si="27">SUMPRODUCT((MOD(ROW(L$101:L$112),2)=1)*L$101:L$112)</f>
        <v>0</v>
      </c>
      <c r="M99" s="35">
        <f t="shared" si="27"/>
        <v>0</v>
      </c>
      <c r="N99" s="35">
        <f t="shared" si="27"/>
        <v>0</v>
      </c>
      <c r="O99" s="35">
        <f t="shared" si="27"/>
        <v>0</v>
      </c>
      <c r="P99" s="35">
        <f t="shared" si="27"/>
        <v>0</v>
      </c>
      <c r="Q99" s="35">
        <f t="shared" si="27"/>
        <v>0</v>
      </c>
      <c r="R99" s="35">
        <f t="shared" si="27"/>
        <v>7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8"/>
      <c r="B100" s="89"/>
      <c r="C100" s="89"/>
      <c r="D100" s="90"/>
      <c r="E100" s="92"/>
      <c r="F100" s="92"/>
      <c r="G100" s="94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8">SUMPRODUCT((MOD(ROW(M$101:M$112),2)=0)*M$101:M$112)</f>
        <v>0</v>
      </c>
      <c r="N100" s="37">
        <f t="shared" si="28"/>
        <v>0</v>
      </c>
      <c r="O100" s="37">
        <f t="shared" si="28"/>
        <v>0</v>
      </c>
      <c r="P100" s="37">
        <f t="shared" si="28"/>
        <v>0</v>
      </c>
      <c r="Q100" s="37">
        <f t="shared" si="28"/>
        <v>0</v>
      </c>
      <c r="R100" s="37">
        <f t="shared" si="28"/>
        <v>0</v>
      </c>
      <c r="S100" s="37">
        <f t="shared" si="28"/>
        <v>0</v>
      </c>
      <c r="T100" s="37">
        <f>SUMPRODUCT((MOD(ROW(T$101:T$112),2)=0)*T$101:T$112)</f>
        <v>2.5</v>
      </c>
      <c r="U100" s="37">
        <f>SUMPRODUCT((MOD(ROW(U$101:U$112),2)=0)*U$101:U$112)</f>
        <v>0</v>
      </c>
    </row>
    <row r="101" spans="1:21" ht="12" customHeight="1" x14ac:dyDescent="0.15">
      <c r="A101" s="70">
        <v>1</v>
      </c>
      <c r="B101" s="73" t="s">
        <v>36</v>
      </c>
      <c r="C101" s="79"/>
      <c r="D101" s="74"/>
      <c r="E101" s="81"/>
      <c r="F101" s="81"/>
      <c r="G101" s="8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71"/>
      <c r="B102" s="75"/>
      <c r="C102" s="80"/>
      <c r="D102" s="76"/>
      <c r="E102" s="82"/>
      <c r="F102" s="82"/>
      <c r="G102" s="8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70"/>
      <c r="B103" s="72" t="s">
        <v>26</v>
      </c>
      <c r="C103" s="73" t="s">
        <v>56</v>
      </c>
      <c r="D103" s="74"/>
      <c r="E103" s="77"/>
      <c r="F103" s="77"/>
      <c r="G103" s="68"/>
      <c r="H103" s="8" t="str">
        <f>IF(E103="","","予定")</f>
        <v/>
      </c>
      <c r="I103" s="8" t="s">
        <v>22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  <c r="T103" s="54"/>
      <c r="U103" s="54"/>
    </row>
    <row r="104" spans="1:21" ht="12" customHeight="1" x14ac:dyDescent="0.15">
      <c r="A104" s="71"/>
      <c r="B104" s="69"/>
      <c r="C104" s="75"/>
      <c r="D104" s="76"/>
      <c r="E104" s="78"/>
      <c r="F104" s="78"/>
      <c r="G104" s="69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>
        <v>2.5</v>
      </c>
      <c r="U104" s="55"/>
    </row>
    <row r="105" spans="1:21" ht="12" customHeight="1" x14ac:dyDescent="0.15">
      <c r="A105" s="70"/>
      <c r="B105" s="72" t="s">
        <v>29</v>
      </c>
      <c r="C105" s="73" t="s">
        <v>57</v>
      </c>
      <c r="D105" s="74"/>
      <c r="E105" s="77"/>
      <c r="F105" s="77"/>
      <c r="G105" s="68"/>
      <c r="H105" s="8" t="str">
        <f>IF(E105="","","予定")</f>
        <v/>
      </c>
      <c r="I105" s="8" t="s">
        <v>22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  <c r="T105" s="54"/>
      <c r="U105" s="54"/>
    </row>
    <row r="106" spans="1:21" ht="12" customHeight="1" x14ac:dyDescent="0.15">
      <c r="A106" s="71"/>
      <c r="B106" s="69"/>
      <c r="C106" s="75"/>
      <c r="D106" s="76"/>
      <c r="E106" s="78"/>
      <c r="F106" s="78"/>
      <c r="G106" s="69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70">
        <v>2</v>
      </c>
      <c r="B107" s="73" t="s">
        <v>31</v>
      </c>
      <c r="C107" s="79"/>
      <c r="D107" s="74"/>
      <c r="E107" s="81"/>
      <c r="F107" s="81"/>
      <c r="G107" s="83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71"/>
      <c r="B108" s="75"/>
      <c r="C108" s="80"/>
      <c r="D108" s="76"/>
      <c r="E108" s="82"/>
      <c r="F108" s="82"/>
      <c r="G108" s="84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70"/>
      <c r="B109" s="72" t="s">
        <v>26</v>
      </c>
      <c r="C109" s="73" t="s">
        <v>31</v>
      </c>
      <c r="D109" s="74"/>
      <c r="E109" s="77"/>
      <c r="F109" s="77"/>
      <c r="G109" s="68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9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  <c r="T109" s="54"/>
      <c r="U109" s="54"/>
    </row>
    <row r="110" spans="1:21" ht="12" customHeight="1" x14ac:dyDescent="0.15">
      <c r="A110" s="71"/>
      <c r="B110" s="69"/>
      <c r="C110" s="75"/>
      <c r="D110" s="76"/>
      <c r="E110" s="78"/>
      <c r="F110" s="78"/>
      <c r="G110" s="69"/>
      <c r="H110" s="58" t="str">
        <f>IF(E109="","","実績")</f>
        <v/>
      </c>
      <c r="I110" s="58"/>
      <c r="J110" s="58"/>
      <c r="K110" s="10">
        <f t="shared" si="29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70"/>
      <c r="B111" s="72" t="s">
        <v>29</v>
      </c>
      <c r="C111" s="73" t="s">
        <v>43</v>
      </c>
      <c r="D111" s="74"/>
      <c r="E111" s="77"/>
      <c r="F111" s="77"/>
      <c r="G111" s="68"/>
      <c r="H111" s="8" t="str">
        <f>IF(E111="","","予定")</f>
        <v/>
      </c>
      <c r="I111" s="8" t="s">
        <v>22</v>
      </c>
      <c r="J111" s="8">
        <v>5</v>
      </c>
      <c r="K111" s="9">
        <f t="shared" si="29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54"/>
      <c r="U111" s="54"/>
    </row>
    <row r="112" spans="1:21" ht="12" customHeight="1" x14ac:dyDescent="0.15">
      <c r="A112" s="71"/>
      <c r="B112" s="69"/>
      <c r="C112" s="75"/>
      <c r="D112" s="76"/>
      <c r="E112" s="78"/>
      <c r="F112" s="78"/>
      <c r="G112" s="69"/>
      <c r="H112" s="58" t="str">
        <f>IF(E111="","","実績")</f>
        <v/>
      </c>
      <c r="I112" s="58"/>
      <c r="J112" s="58"/>
      <c r="K112" s="10">
        <f t="shared" si="29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8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T1:U1"/>
    <mergeCell ref="T2:U2"/>
    <mergeCell ref="T3:U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</mergeCells>
  <phoneticPr fontId="1"/>
  <conditionalFormatting sqref="L9:S18 L87:S98 L101:S112 L25:S36">
    <cfRule type="expression" dxfId="35" priority="45" stopIfTrue="1">
      <formula>AND(ROW()&gt;4, COLUMN()&gt;8, MOD(ROW(),2)=1, ISNONTEXT(L9), L9&gt;0)</formula>
    </cfRule>
    <cfRule type="expression" dxfId="34" priority="46" stopIfTrue="1">
      <formula>AND(ROW()&gt;4, COLUMN()&gt;8,  MOD(ROW(),2)=0, ISNONTEXT(L9), L9&gt;0)</formula>
    </cfRule>
  </conditionalFormatting>
  <conditionalFormatting sqref="L45:S58">
    <cfRule type="expression" dxfId="33" priority="43" stopIfTrue="1">
      <formula>AND(ROW()&gt;4, COLUMN()&gt;8, MOD(ROW(),2)=1, ISNONTEXT(L45), L45&gt;0)</formula>
    </cfRule>
    <cfRule type="expression" dxfId="32" priority="44" stopIfTrue="1">
      <formula>AND(ROW()&gt;4, COLUMN()&gt;8,  MOD(ROW(),2)=0, ISNONTEXT(L45), L45&gt;0)</formula>
    </cfRule>
  </conditionalFormatting>
  <conditionalFormatting sqref="L19:S20">
    <cfRule type="expression" dxfId="31" priority="41" stopIfTrue="1">
      <formula>AND(ROW()&gt;4, COLUMN()&gt;8, MOD(ROW(),2)=1, ISNONTEXT(L19), L19&gt;0)</formula>
    </cfRule>
    <cfRule type="expression" dxfId="30" priority="42" stopIfTrue="1">
      <formula>AND(ROW()&gt;4, COLUMN()&gt;8,  MOD(ROW(),2)=0, ISNONTEXT(L19), L19&gt;0)</formula>
    </cfRule>
  </conditionalFormatting>
  <conditionalFormatting sqref="L61:S64 L67:S76">
    <cfRule type="expression" dxfId="29" priority="39" stopIfTrue="1">
      <formula>AND(ROW()&gt;4, COLUMN()&gt;8, MOD(ROW(),2)=1, ISNONTEXT(L61), L61&gt;0)</formula>
    </cfRule>
    <cfRule type="expression" dxfId="28" priority="40" stopIfTrue="1">
      <formula>AND(ROW()&gt;4, COLUMN()&gt;8,  MOD(ROW(),2)=0, ISNONTEXT(L61), L61&gt;0)</formula>
    </cfRule>
  </conditionalFormatting>
  <conditionalFormatting sqref="L79:S84">
    <cfRule type="expression" dxfId="27" priority="37" stopIfTrue="1">
      <formula>AND(ROW()&gt;4, COLUMN()&gt;8, MOD(ROW(),2)=1, ISNONTEXT(L79), L79&gt;0)</formula>
    </cfRule>
    <cfRule type="expression" dxfId="26" priority="38" stopIfTrue="1">
      <formula>AND(ROW()&gt;4, COLUMN()&gt;8,  MOD(ROW(),2)=0, ISNONTEXT(L79), L79&gt;0)</formula>
    </cfRule>
  </conditionalFormatting>
  <conditionalFormatting sqref="L21:S22">
    <cfRule type="expression" dxfId="25" priority="33" stopIfTrue="1">
      <formula>AND(ROW()&gt;4, COLUMN()&gt;8, MOD(ROW(),2)=1, ISNONTEXT(L21), L21&gt;0)</formula>
    </cfRule>
    <cfRule type="expression" dxfId="24" priority="34" stopIfTrue="1">
      <formula>AND(ROW()&gt;4, COLUMN()&gt;8,  MOD(ROW(),2)=0, ISNONTEXT(L21), L21&gt;0)</formula>
    </cfRule>
  </conditionalFormatting>
  <conditionalFormatting sqref="L37:S38 L41:S42">
    <cfRule type="expression" dxfId="23" priority="27" stopIfTrue="1">
      <formula>AND(ROW()&gt;4, COLUMN()&gt;8, MOD(ROW(),2)=1, ISNONTEXT(L37), L37&gt;0)</formula>
    </cfRule>
    <cfRule type="expression" dxfId="22" priority="28" stopIfTrue="1">
      <formula>AND(ROW()&gt;4, COLUMN()&gt;8,  MOD(ROW(),2)=0, ISNONTEXT(L37), L37&gt;0)</formula>
    </cfRule>
  </conditionalFormatting>
  <conditionalFormatting sqref="L39:S40">
    <cfRule type="expression" dxfId="21" priority="25" stopIfTrue="1">
      <formula>AND(ROW()&gt;4, COLUMN()&gt;8, MOD(ROW(),2)=1, ISNONTEXT(L39), L39&gt;0)</formula>
    </cfRule>
    <cfRule type="expression" dxfId="20" priority="26" stopIfTrue="1">
      <formula>AND(ROW()&gt;4, COLUMN()&gt;8,  MOD(ROW(),2)=0, ISNONTEXT(L39), L39&gt;0)</formula>
    </cfRule>
  </conditionalFormatting>
  <conditionalFormatting sqref="L65:S66">
    <cfRule type="expression" dxfId="19" priority="23" stopIfTrue="1">
      <formula>AND(ROW()&gt;4, COLUMN()&gt;8, MOD(ROW(),2)=1, ISNONTEXT(L65), L65&gt;0)</formula>
    </cfRule>
    <cfRule type="expression" dxfId="18" priority="24" stopIfTrue="1">
      <formula>AND(ROW()&gt;4, COLUMN()&gt;8,  MOD(ROW(),2)=0, ISNONTEXT(L65), L65&gt;0)</formula>
    </cfRule>
  </conditionalFormatting>
  <conditionalFormatting sqref="T9:U18 T87:U98 T101:U112 T25:U36">
    <cfRule type="expression" dxfId="17" priority="17" stopIfTrue="1">
      <formula>AND(ROW()&gt;4, COLUMN()&gt;8, MOD(ROW(),2)=1, ISNONTEXT(T9), T9&gt;0)</formula>
    </cfRule>
    <cfRule type="expression" dxfId="16" priority="18" stopIfTrue="1">
      <formula>AND(ROW()&gt;4, COLUMN()&gt;8,  MOD(ROW(),2)=0, ISNONTEXT(T9), T9&gt;0)</formula>
    </cfRule>
  </conditionalFormatting>
  <conditionalFormatting sqref="T45:U58">
    <cfRule type="expression" dxfId="15" priority="15" stopIfTrue="1">
      <formula>AND(ROW()&gt;4, COLUMN()&gt;8, MOD(ROW(),2)=1, ISNONTEXT(T45), T45&gt;0)</formula>
    </cfRule>
    <cfRule type="expression" dxfId="14" priority="16" stopIfTrue="1">
      <formula>AND(ROW()&gt;4, COLUMN()&gt;8,  MOD(ROW(),2)=0, ISNONTEXT(T45), T45&gt;0)</formula>
    </cfRule>
  </conditionalFormatting>
  <conditionalFormatting sqref="T19:U20">
    <cfRule type="expression" dxfId="13" priority="13" stopIfTrue="1">
      <formula>AND(ROW()&gt;4, COLUMN()&gt;8, MOD(ROW(),2)=1, ISNONTEXT(T19), T19&gt;0)</formula>
    </cfRule>
    <cfRule type="expression" dxfId="12" priority="14" stopIfTrue="1">
      <formula>AND(ROW()&gt;4, COLUMN()&gt;8,  MOD(ROW(),2)=0, ISNONTEXT(T19), T19&gt;0)</formula>
    </cfRule>
  </conditionalFormatting>
  <conditionalFormatting sqref="T61:U64 T67:U76">
    <cfRule type="expression" dxfId="11" priority="11" stopIfTrue="1">
      <formula>AND(ROW()&gt;4, COLUMN()&gt;8, MOD(ROW(),2)=1, ISNONTEXT(T61), T61&gt;0)</formula>
    </cfRule>
    <cfRule type="expression" dxfId="10" priority="12" stopIfTrue="1">
      <formula>AND(ROW()&gt;4, COLUMN()&gt;8,  MOD(ROW(),2)=0, ISNONTEXT(T61), T61&gt;0)</formula>
    </cfRule>
  </conditionalFormatting>
  <conditionalFormatting sqref="T79:U84">
    <cfRule type="expression" dxfId="9" priority="9" stopIfTrue="1">
      <formula>AND(ROW()&gt;4, COLUMN()&gt;8, MOD(ROW(),2)=1, ISNONTEXT(T79), T79&gt;0)</formula>
    </cfRule>
    <cfRule type="expression" dxfId="8" priority="10" stopIfTrue="1">
      <formula>AND(ROW()&gt;4, COLUMN()&gt;8,  MOD(ROW(),2)=0, ISNONTEXT(T79), T79&gt;0)</formula>
    </cfRule>
  </conditionalFormatting>
  <conditionalFormatting sqref="T21:U22">
    <cfRule type="expression" dxfId="7" priority="7" stopIfTrue="1">
      <formula>AND(ROW()&gt;4, COLUMN()&gt;8, MOD(ROW(),2)=1, ISNONTEXT(T21), T21&gt;0)</formula>
    </cfRule>
    <cfRule type="expression" dxfId="6" priority="8" stopIfTrue="1">
      <formula>AND(ROW()&gt;4, COLUMN()&gt;8,  MOD(ROW(),2)=0, ISNONTEXT(T21), T21&gt;0)</formula>
    </cfRule>
  </conditionalFormatting>
  <conditionalFormatting sqref="T37:U38 T41:U42">
    <cfRule type="expression" dxfId="5" priority="5" stopIfTrue="1">
      <formula>AND(ROW()&gt;4, COLUMN()&gt;8, MOD(ROW(),2)=1, ISNONTEXT(T37), T37&gt;0)</formula>
    </cfRule>
    <cfRule type="expression" dxfId="4" priority="6" stopIfTrue="1">
      <formula>AND(ROW()&gt;4, COLUMN()&gt;8,  MOD(ROW(),2)=0, ISNONTEXT(T37), T37&gt;0)</formula>
    </cfRule>
  </conditionalFormatting>
  <conditionalFormatting sqref="T39:U40">
    <cfRule type="expression" dxfId="3" priority="3" stopIfTrue="1">
      <formula>AND(ROW()&gt;4, COLUMN()&gt;8, MOD(ROW(),2)=1, ISNONTEXT(T39), T39&gt;0)</formula>
    </cfRule>
    <cfRule type="expression" dxfId="2" priority="4" stopIfTrue="1">
      <formula>AND(ROW()&gt;4, COLUMN()&gt;8,  MOD(ROW(),2)=0, ISNONTEXT(T39), T39&gt;0)</formula>
    </cfRule>
  </conditionalFormatting>
  <conditionalFormatting sqref="T65:U66">
    <cfRule type="expression" dxfId="1" priority="1" stopIfTrue="1">
      <formula>AND(ROW()&gt;4, COLUMN()&gt;8, MOD(ROW(),2)=1, ISNONTEXT(T65), T65&gt;0)</formula>
    </cfRule>
    <cfRule type="expression" dxfId="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126</vt:i4>
      </vt:variant>
    </vt:vector>
  </HeadingPairs>
  <TitlesOfParts>
    <vt:vector size="129" baseType="lpstr">
      <vt:lpstr>反復3</vt:lpstr>
      <vt:lpstr>反復2</vt:lpstr>
      <vt:lpstr>反復1</vt:lpstr>
      <vt:lpstr>反復1!_FilterDatabase</vt:lpstr>
      <vt:lpstr>反復2!_FilterDatabase</vt:lpstr>
      <vt:lpstr>反復3!_FilterDatabase</vt:lpstr>
      <vt:lpstr>反復1!Z_06B4DFBD_5C79_4F68_BC65_4B644EFEC328_.wvu.FilterData</vt:lpstr>
      <vt:lpstr>反復2!Z_06B4DFBD_5C79_4F68_BC65_4B644EFEC328_.wvu.FilterData</vt:lpstr>
      <vt:lpstr>反復3!Z_06B4DFBD_5C79_4F68_BC65_4B644EFEC328_.wvu.FilterData</vt:lpstr>
      <vt:lpstr>反復1!Z_13300026_52A2_4B1C_AF85_0E595E74FA6A_.wvu.FilterData</vt:lpstr>
      <vt:lpstr>反復2!Z_13300026_52A2_4B1C_AF85_0E595E74FA6A_.wvu.FilterData</vt:lpstr>
      <vt:lpstr>反復3!Z_13300026_52A2_4B1C_AF85_0E595E74FA6A_.wvu.FilterData</vt:lpstr>
      <vt:lpstr>反復1!Z_13C6CEA1_A12C_4A33_89F7_C42E7D2D6F4C_.wvu.FilterData</vt:lpstr>
      <vt:lpstr>反復2!Z_13C6CEA1_A12C_4A33_89F7_C42E7D2D6F4C_.wvu.FilterData</vt:lpstr>
      <vt:lpstr>反復3!Z_13C6CEA1_A12C_4A33_89F7_C42E7D2D6F4C_.wvu.FilterData</vt:lpstr>
      <vt:lpstr>反復1!Z_1E55FDE8_1C28_486A_8B3E_42FD0F6C2C5B_.wvu.FilterData</vt:lpstr>
      <vt:lpstr>反復2!Z_1E55FDE8_1C28_486A_8B3E_42FD0F6C2C5B_.wvu.FilterData</vt:lpstr>
      <vt:lpstr>反復3!Z_1E55FDE8_1C28_486A_8B3E_42FD0F6C2C5B_.wvu.FilterData</vt:lpstr>
      <vt:lpstr>反復1!Z_21FBC5F9_AF3B_4473_989A_86C5A84F6064_.wvu.FilterData</vt:lpstr>
      <vt:lpstr>反復2!Z_21FBC5F9_AF3B_4473_989A_86C5A84F6064_.wvu.FilterData</vt:lpstr>
      <vt:lpstr>反復3!Z_21FBC5F9_AF3B_4473_989A_86C5A84F6064_.wvu.FilterData</vt:lpstr>
      <vt:lpstr>反復1!Z_2A20DDA5_C3AD_45D2_BBAE_7EF4CAD0D0A5_.wvu.FilterData</vt:lpstr>
      <vt:lpstr>反復2!Z_2A20DDA5_C3AD_45D2_BBAE_7EF4CAD0D0A5_.wvu.FilterData</vt:lpstr>
      <vt:lpstr>反復3!Z_2A20DDA5_C3AD_45D2_BBAE_7EF4CAD0D0A5_.wvu.FilterData</vt:lpstr>
      <vt:lpstr>反復1!Z_2BF0F97D_4AD0_498E_8187_CCDEB4673F6D_.wvu.FilterData</vt:lpstr>
      <vt:lpstr>反復2!Z_2BF0F97D_4AD0_498E_8187_CCDEB4673F6D_.wvu.FilterData</vt:lpstr>
      <vt:lpstr>反復3!Z_2BF0F97D_4AD0_498E_8187_CCDEB4673F6D_.wvu.FilterData</vt:lpstr>
      <vt:lpstr>反復1!Z_343C42DD_9251_44B2_B0A9_CFBACE255501_.wvu.FilterData</vt:lpstr>
      <vt:lpstr>反復2!Z_343C42DD_9251_44B2_B0A9_CFBACE255501_.wvu.FilterData</vt:lpstr>
      <vt:lpstr>反復3!Z_343C42DD_9251_44B2_B0A9_CFBACE255501_.wvu.FilterData</vt:lpstr>
      <vt:lpstr>反復1!Z_350595A1_4547_4664_AC00_794421130F85_.wvu.FilterData</vt:lpstr>
      <vt:lpstr>反復2!Z_350595A1_4547_4664_AC00_794421130F85_.wvu.FilterData</vt:lpstr>
      <vt:lpstr>反復3!Z_350595A1_4547_4664_AC00_794421130F85_.wvu.FilterData</vt:lpstr>
      <vt:lpstr>反復1!Z_3CA9D375_79FE_4C19_8F1E_68AB9CB3823D_.wvu.FilterData</vt:lpstr>
      <vt:lpstr>反復2!Z_3CA9D375_79FE_4C19_8F1E_68AB9CB3823D_.wvu.FilterData</vt:lpstr>
      <vt:lpstr>反復3!Z_3CA9D375_79FE_4C19_8F1E_68AB9CB3823D_.wvu.FilterData</vt:lpstr>
      <vt:lpstr>反復1!Z_408C9ACA_7488_4C10_BEC8_7E0F9F73D3C5_.wvu.FilterData</vt:lpstr>
      <vt:lpstr>反復2!Z_408C9ACA_7488_4C10_BEC8_7E0F9F73D3C5_.wvu.FilterData</vt:lpstr>
      <vt:lpstr>反復3!Z_408C9ACA_7488_4C10_BEC8_7E0F9F73D3C5_.wvu.FilterData</vt:lpstr>
      <vt:lpstr>反復1!Z_433F3EDA_51A7_4B49_958B_0F012875F8AF_.wvu.FilterData</vt:lpstr>
      <vt:lpstr>反復2!Z_433F3EDA_51A7_4B49_958B_0F012875F8AF_.wvu.FilterData</vt:lpstr>
      <vt:lpstr>反復3!Z_433F3EDA_51A7_4B49_958B_0F012875F8AF_.wvu.FilterData</vt:lpstr>
      <vt:lpstr>反復1!Z_49C0C027_3D46_416E_A323_D42EDEBD532E_.wvu.FilterData</vt:lpstr>
      <vt:lpstr>反復2!Z_49C0C027_3D46_416E_A323_D42EDEBD532E_.wvu.FilterData</vt:lpstr>
      <vt:lpstr>反復3!Z_49C0C027_3D46_416E_A323_D42EDEBD532E_.wvu.FilterData</vt:lpstr>
      <vt:lpstr>反復1!Z_4A2E4620_325F_4662_9CE6_35123314BFF4_.wvu.FilterData</vt:lpstr>
      <vt:lpstr>反復2!Z_4A2E4620_325F_4662_9CE6_35123314BFF4_.wvu.FilterData</vt:lpstr>
      <vt:lpstr>反復3!Z_4A2E4620_325F_4662_9CE6_35123314BFF4_.wvu.FilterData</vt:lpstr>
      <vt:lpstr>反復1!Z_51ABB13D_24EE_492B_9521_A374D8294F91_.wvu.FilterData</vt:lpstr>
      <vt:lpstr>反復2!Z_51ABB13D_24EE_492B_9521_A374D8294F91_.wvu.FilterData</vt:lpstr>
      <vt:lpstr>反復3!Z_51ABB13D_24EE_492B_9521_A374D8294F91_.wvu.FilterData</vt:lpstr>
      <vt:lpstr>反復1!Z_56E77848_89DE_4B72_90E9_E70847C5962A_.wvu.FilterData</vt:lpstr>
      <vt:lpstr>反復2!Z_56E77848_89DE_4B72_90E9_E70847C5962A_.wvu.FilterData</vt:lpstr>
      <vt:lpstr>反復3!Z_56E77848_89DE_4B72_90E9_E70847C5962A_.wvu.FilterData</vt:lpstr>
      <vt:lpstr>反復1!Z_5E0394B4_808B_4DAA_BA0F_DD6C2B48C4D4_.wvu.FilterData</vt:lpstr>
      <vt:lpstr>反復2!Z_5E0394B4_808B_4DAA_BA0F_DD6C2B48C4D4_.wvu.FilterData</vt:lpstr>
      <vt:lpstr>反復3!Z_5E0394B4_808B_4DAA_BA0F_DD6C2B48C4D4_.wvu.FilterData</vt:lpstr>
      <vt:lpstr>反復1!Z_60BF0A44_7051_4FB3_B37F_E5E315AEAC61_.wvu.FilterData</vt:lpstr>
      <vt:lpstr>反復2!Z_60BF0A44_7051_4FB3_B37F_E5E315AEAC61_.wvu.FilterData</vt:lpstr>
      <vt:lpstr>反復3!Z_60BF0A44_7051_4FB3_B37F_E5E315AEAC61_.wvu.FilterData</vt:lpstr>
      <vt:lpstr>反復1!Z_65B35576_6CD8_4479_932B_8D8438F861BA_.wvu.FilterData</vt:lpstr>
      <vt:lpstr>反復2!Z_65B35576_6CD8_4479_932B_8D8438F861BA_.wvu.FilterData</vt:lpstr>
      <vt:lpstr>反復3!Z_65B35576_6CD8_4479_932B_8D8438F861BA_.wvu.FilterData</vt:lpstr>
      <vt:lpstr>反復1!Z_6A99DAE4_A408_4B3C_9280_F3C47F95A0B1_.wvu.FilterData</vt:lpstr>
      <vt:lpstr>反復2!Z_6A99DAE4_A408_4B3C_9280_F3C47F95A0B1_.wvu.FilterData</vt:lpstr>
      <vt:lpstr>反復3!Z_6A99DAE4_A408_4B3C_9280_F3C47F95A0B1_.wvu.FilterData</vt:lpstr>
      <vt:lpstr>反復1!Z_6AF7E15C_8C49_48EA_9BDC_7A0EEE79AE24_.wvu.FilterData</vt:lpstr>
      <vt:lpstr>反復2!Z_6AF7E15C_8C49_48EA_9BDC_7A0EEE79AE24_.wvu.FilterData</vt:lpstr>
      <vt:lpstr>反復3!Z_6AF7E15C_8C49_48EA_9BDC_7A0EEE79AE24_.wvu.FilterData</vt:lpstr>
      <vt:lpstr>反復1!Z_73FF8A18_079E_4A14_99B3_579F6590DC13_.wvu.FilterData</vt:lpstr>
      <vt:lpstr>反復2!Z_73FF8A18_079E_4A14_99B3_579F6590DC13_.wvu.FilterData</vt:lpstr>
      <vt:lpstr>反復3!Z_73FF8A18_079E_4A14_99B3_579F6590DC13_.wvu.FilterData</vt:lpstr>
      <vt:lpstr>反復1!Z_7AE0FA4E_81C9_45EC_B2DB_C6247E14F5E0_.wvu.FilterData</vt:lpstr>
      <vt:lpstr>反復2!Z_7AE0FA4E_81C9_45EC_B2DB_C6247E14F5E0_.wvu.FilterData</vt:lpstr>
      <vt:lpstr>反復3!Z_7AE0FA4E_81C9_45EC_B2DB_C6247E14F5E0_.wvu.FilterData</vt:lpstr>
      <vt:lpstr>反復1!Z_8A4B12B4_91D3_4448_8425_504FF29E5A65_.wvu.FilterData</vt:lpstr>
      <vt:lpstr>反復2!Z_8A4B12B4_91D3_4448_8425_504FF29E5A65_.wvu.FilterData</vt:lpstr>
      <vt:lpstr>反復3!Z_8A4B12B4_91D3_4448_8425_504FF29E5A65_.wvu.FilterData</vt:lpstr>
      <vt:lpstr>反復1!Z_8E7AE198_3EE8_4BDE_ADE2_A63493790568_.wvu.FilterData</vt:lpstr>
      <vt:lpstr>反復2!Z_8E7AE198_3EE8_4BDE_ADE2_A63493790568_.wvu.FilterData</vt:lpstr>
      <vt:lpstr>反復3!Z_8E7AE198_3EE8_4BDE_ADE2_A63493790568_.wvu.FilterData</vt:lpstr>
      <vt:lpstr>反復1!Z_8FA1161B_E5C7_4B98_A276_09F3AC74935B_.wvu.FilterData</vt:lpstr>
      <vt:lpstr>反復2!Z_8FA1161B_E5C7_4B98_A276_09F3AC74935B_.wvu.FilterData</vt:lpstr>
      <vt:lpstr>反復3!Z_8FA1161B_E5C7_4B98_A276_09F3AC74935B_.wvu.FilterData</vt:lpstr>
      <vt:lpstr>反復1!Z_945DB674_08BC_4253_A681_8916477CFC31_.wvu.FilterData</vt:lpstr>
      <vt:lpstr>反復2!Z_945DB674_08BC_4253_A681_8916477CFC31_.wvu.FilterData</vt:lpstr>
      <vt:lpstr>反復3!Z_945DB674_08BC_4253_A681_8916477CFC31_.wvu.FilterData</vt:lpstr>
      <vt:lpstr>反復1!Z_AF8318F2_2F54_4A3D_B99D_64D1544042E4_.wvu.FilterData</vt:lpstr>
      <vt:lpstr>反復2!Z_AF8318F2_2F54_4A3D_B99D_64D1544042E4_.wvu.FilterData</vt:lpstr>
      <vt:lpstr>反復3!Z_AF8318F2_2F54_4A3D_B99D_64D1544042E4_.wvu.FilterData</vt:lpstr>
      <vt:lpstr>反復1!Z_C20D0F0B_6490_48F9_9B43_65E5CF186637_.wvu.FilterData</vt:lpstr>
      <vt:lpstr>反復2!Z_C20D0F0B_6490_48F9_9B43_65E5CF186637_.wvu.FilterData</vt:lpstr>
      <vt:lpstr>反復3!Z_C20D0F0B_6490_48F9_9B43_65E5CF186637_.wvu.FilterData</vt:lpstr>
      <vt:lpstr>反復1!Z_C2BF16E1_7AFA_43D9_AD3E_7077A0E61F43_.wvu.FilterData</vt:lpstr>
      <vt:lpstr>反復2!Z_C2BF16E1_7AFA_43D9_AD3E_7077A0E61F43_.wvu.FilterData</vt:lpstr>
      <vt:lpstr>反復3!Z_C2BF16E1_7AFA_43D9_AD3E_7077A0E61F43_.wvu.FilterData</vt:lpstr>
      <vt:lpstr>反復1!Z_C44183A6_D8EF_40F3_8BE1_8B99DF4211BA_.wvu.FilterData</vt:lpstr>
      <vt:lpstr>反復2!Z_C44183A6_D8EF_40F3_8BE1_8B99DF4211BA_.wvu.FilterData</vt:lpstr>
      <vt:lpstr>反復3!Z_C44183A6_D8EF_40F3_8BE1_8B99DF4211BA_.wvu.FilterData</vt:lpstr>
      <vt:lpstr>反復1!Z_C4CDCC8E_83D2_43EC_AE5F_18F8961A982A_.wvu.FilterData</vt:lpstr>
      <vt:lpstr>反復2!Z_C4CDCC8E_83D2_43EC_AE5F_18F8961A982A_.wvu.FilterData</vt:lpstr>
      <vt:lpstr>反復3!Z_C4CDCC8E_83D2_43EC_AE5F_18F8961A982A_.wvu.FilterData</vt:lpstr>
      <vt:lpstr>反復1!Z_C8D5D480_2A49_40BE_B7A6_454EA23640FF_.wvu.FilterData</vt:lpstr>
      <vt:lpstr>反復2!Z_C8D5D480_2A49_40BE_B7A6_454EA23640FF_.wvu.FilterData</vt:lpstr>
      <vt:lpstr>反復3!Z_C8D5D480_2A49_40BE_B7A6_454EA23640FF_.wvu.FilterData</vt:lpstr>
      <vt:lpstr>反復1!Z_D1EAD80E_E4BF_4EBC_BAEB_CAB23319AEE9_.wvu.FilterData</vt:lpstr>
      <vt:lpstr>反復2!Z_D1EAD80E_E4BF_4EBC_BAEB_CAB23319AEE9_.wvu.FilterData</vt:lpstr>
      <vt:lpstr>反復3!Z_D1EAD80E_E4BF_4EBC_BAEB_CAB23319AEE9_.wvu.FilterData</vt:lpstr>
      <vt:lpstr>反復1!Z_D5EBC936_A13E_4C94_82B6_E58FEDF178A0_.wvu.FilterData</vt:lpstr>
      <vt:lpstr>反復2!Z_D5EBC936_A13E_4C94_82B6_E58FEDF178A0_.wvu.FilterData</vt:lpstr>
      <vt:lpstr>反復3!Z_D5EBC936_A13E_4C94_82B6_E58FEDF178A0_.wvu.FilterData</vt:lpstr>
      <vt:lpstr>反復1!Z_DDCCCC0A_A081_4F8C_9525_39840C27F342_.wvu.FilterData</vt:lpstr>
      <vt:lpstr>反復2!Z_DDCCCC0A_A081_4F8C_9525_39840C27F342_.wvu.FilterData</vt:lpstr>
      <vt:lpstr>反復3!Z_DDCCCC0A_A081_4F8C_9525_39840C27F342_.wvu.FilterData</vt:lpstr>
      <vt:lpstr>反復1!Z_DF660335_9F5E_4A1D_B503_E1BBFDACAE7F_.wvu.FilterData</vt:lpstr>
      <vt:lpstr>反復2!Z_DF660335_9F5E_4A1D_B503_E1BBFDACAE7F_.wvu.FilterData</vt:lpstr>
      <vt:lpstr>反復3!Z_DF660335_9F5E_4A1D_B503_E1BBFDACAE7F_.wvu.FilterData</vt:lpstr>
      <vt:lpstr>反復1!Z_E065FE35_0834_4DD0_B998_91253A3BB47D_.wvu.FilterData</vt:lpstr>
      <vt:lpstr>反復2!Z_E065FE35_0834_4DD0_B998_91253A3BB47D_.wvu.FilterData</vt:lpstr>
      <vt:lpstr>反復3!Z_E065FE35_0834_4DD0_B998_91253A3BB47D_.wvu.FilterData</vt:lpstr>
      <vt:lpstr>反復1!Z_E7CD2CEA_4573_49C3_BCAB_C3B229B6682B_.wvu.FilterData</vt:lpstr>
      <vt:lpstr>反復2!Z_E7CD2CEA_4573_49C3_BCAB_C3B229B6682B_.wvu.FilterData</vt:lpstr>
      <vt:lpstr>反復3!Z_E7CD2CEA_4573_49C3_BCAB_C3B229B6682B_.wvu.FilterData</vt:lpstr>
      <vt:lpstr>反復1!Z_EDE81CA1_484F_45F9_B8CA_0958EC6CFEE2_.wvu.FilterData</vt:lpstr>
      <vt:lpstr>反復2!Z_EDE81CA1_484F_45F9_B8CA_0958EC6CFEE2_.wvu.FilterData</vt:lpstr>
      <vt:lpstr>反復3!Z_EDE81CA1_484F_45F9_B8CA_0958EC6CFEE2_.wvu.FilterData</vt:lpstr>
      <vt:lpstr>反復1!Z_F55870F9_E82A_4267_AED3_94CF07AEF80F_.wvu.FilterData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2020-06-12T06:27:58Z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