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武\Documents\GitHub\PM-\"/>
    </mc:Choice>
  </mc:AlternateContent>
  <bookViews>
    <workbookView xWindow="0" yWindow="0" windowWidth="11210" windowHeight="5780" activeTab="1"/>
  </bookViews>
  <sheets>
    <sheet name="作業時間" sheetId="10" r:id="rId1"/>
    <sheet name="作業シート" sheetId="4" r:id="rId2"/>
    <sheet name="Graph1" sheetId="9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4" l="1"/>
  <c r="L3" i="10" l="1"/>
  <c r="L4" i="10"/>
  <c r="L5" i="10"/>
  <c r="L6" i="10"/>
  <c r="L2" i="10"/>
  <c r="P3" i="4" l="1"/>
  <c r="J4" i="4"/>
  <c r="J5" i="4"/>
  <c r="J3" i="4"/>
  <c r="L4" i="4" l="1"/>
  <c r="L5" i="4" s="1"/>
  <c r="C14" i="4" l="1"/>
  <c r="B20" i="4" s="1"/>
  <c r="D2" i="4" l="1"/>
  <c r="D3" i="4" s="1"/>
  <c r="D4" i="4" s="1"/>
  <c r="D5" i="4" s="1"/>
  <c r="D6" i="4" s="1"/>
  <c r="J14" i="4" s="1"/>
  <c r="J15" i="4" s="1"/>
  <c r="J16" i="4" s="1"/>
  <c r="D10" i="4" s="1"/>
  <c r="D11" i="4" s="1"/>
  <c r="D12" i="4" s="1"/>
  <c r="D13" i="4" s="1"/>
  <c r="M6" i="4" l="1"/>
  <c r="N6" i="4" s="1"/>
  <c r="N3" i="4"/>
  <c r="M8" i="4"/>
  <c r="N8" i="4" s="1"/>
  <c r="M9" i="4"/>
  <c r="N9" i="4" s="1"/>
  <c r="M5" i="4"/>
  <c r="M4" i="4"/>
  <c r="M7" i="4"/>
  <c r="N7" i="4" s="1"/>
  <c r="M10" i="4"/>
  <c r="N10" i="4" s="1"/>
  <c r="O4" i="4" l="1"/>
  <c r="N5" i="4"/>
  <c r="O5" i="4" l="1"/>
  <c r="O6" i="4" s="1"/>
  <c r="O7" i="4" s="1"/>
  <c r="O8" i="4" s="1"/>
  <c r="O9" i="4" s="1"/>
  <c r="O10" i="4" s="1"/>
  <c r="P4" i="4"/>
  <c r="P5" i="4" l="1"/>
  <c r="P6" i="4"/>
  <c r="P7" i="4" l="1"/>
  <c r="P8" i="4" l="1"/>
  <c r="P10" i="4" l="1"/>
  <c r="P9" i="4"/>
</calcChain>
</file>

<file path=xl/sharedStrings.xml><?xml version="1.0" encoding="utf-8"?>
<sst xmlns="http://schemas.openxmlformats.org/spreadsheetml/2006/main" count="65" uniqueCount="64">
  <si>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</si>
  <si>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</si>
  <si>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</si>
  <si>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</si>
  <si>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</si>
  <si>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</si>
  <si>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</si>
  <si>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</si>
  <si>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</si>
  <si>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</si>
  <si>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</si>
  <si>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マイルストーン</t>
    <phoneticPr fontId="1"/>
  </si>
  <si>
    <t>完了時間</t>
    <rPh sb="0" eb="2">
      <t>カンリョウ</t>
    </rPh>
    <rPh sb="2" eb="4">
      <t>ジカン</t>
    </rPh>
    <phoneticPr fontId="1"/>
  </si>
  <si>
    <t>2週間20ポイント</t>
    <rPh sb="1" eb="3">
      <t>シュウカン</t>
    </rPh>
    <phoneticPr fontId="1"/>
  </si>
  <si>
    <t>=80時間</t>
    <rPh sb="3" eb="5">
      <t>ジカン</t>
    </rPh>
    <phoneticPr fontId="1"/>
  </si>
  <si>
    <t>1ポイント＝4時間</t>
    <rPh sb="7" eb="9">
      <t>ジカン</t>
    </rPh>
    <phoneticPr fontId="1"/>
  </si>
  <si>
    <t>7/21</t>
    <phoneticPr fontId="1"/>
  </si>
  <si>
    <t>ベロシティ（1スプリントにおける開発速度）</t>
    <rPh sb="16" eb="18">
      <t>カイハツ</t>
    </rPh>
    <rPh sb="18" eb="20">
      <t>ソクド</t>
    </rPh>
    <phoneticPr fontId="1"/>
  </si>
  <si>
    <t>外部設計書</t>
    <rPh sb="0" eb="4">
      <t>ガイブセッケイ</t>
    </rPh>
    <rPh sb="4" eb="5">
      <t>ショ</t>
    </rPh>
    <phoneticPr fontId="1"/>
  </si>
  <si>
    <t>内部設計書</t>
    <rPh sb="0" eb="4">
      <t>ナイブセッケイ</t>
    </rPh>
    <rPh sb="4" eb="5">
      <t>ショ</t>
    </rPh>
    <phoneticPr fontId="1"/>
  </si>
  <si>
    <t>テスト報告書</t>
    <rPh sb="3" eb="6">
      <t>ホウコクショ</t>
    </rPh>
    <phoneticPr fontId="1"/>
  </si>
  <si>
    <t>プロジェクト評価書</t>
    <rPh sb="6" eb="8">
      <t>ヒョウカ</t>
    </rPh>
    <rPh sb="8" eb="9">
      <t>ショ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</si>
  <si>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</si>
  <si>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完了ポイント累計</t>
    <rPh sb="0" eb="2">
      <t>カンリョウ</t>
    </rPh>
    <rPh sb="6" eb="8">
      <t>ルイケイ</t>
    </rPh>
    <phoneticPr fontId="1"/>
  </si>
  <si>
    <t>作業時間</t>
    <rPh sb="0" eb="2">
      <t>サギョウ</t>
    </rPh>
    <rPh sb="2" eb="4">
      <t>ジカン</t>
    </rPh>
    <phoneticPr fontId="1"/>
  </si>
  <si>
    <t>スプリント１開始</t>
    <rPh sb="6" eb="8">
      <t>カイシ</t>
    </rPh>
    <phoneticPr fontId="1"/>
  </si>
  <si>
    <t>〃１終了</t>
    <rPh sb="2" eb="4">
      <t>シュウリョウ</t>
    </rPh>
    <phoneticPr fontId="1"/>
  </si>
  <si>
    <t>〃２終了</t>
    <rPh sb="2" eb="4">
      <t>シュウリョウ</t>
    </rPh>
    <phoneticPr fontId="1"/>
  </si>
  <si>
    <t>6/9</t>
    <phoneticPr fontId="1"/>
  </si>
  <si>
    <t>中間発表</t>
    <rPh sb="0" eb="2">
      <t>チュウカン</t>
    </rPh>
    <rPh sb="2" eb="4">
      <t>ハッピョウ</t>
    </rPh>
    <phoneticPr fontId="1"/>
  </si>
  <si>
    <t>〃３終了</t>
    <rPh sb="2" eb="4">
      <t>シュウリョウ</t>
    </rPh>
    <phoneticPr fontId="1"/>
  </si>
  <si>
    <t>〃４終了</t>
    <rPh sb="2" eb="4">
      <t>シュウリョウ</t>
    </rPh>
    <phoneticPr fontId="1"/>
  </si>
  <si>
    <t>〃５終了</t>
    <rPh sb="2" eb="4">
      <t>シュウリョウ</t>
    </rPh>
    <phoneticPr fontId="1"/>
  </si>
  <si>
    <t>最終発表</t>
    <rPh sb="0" eb="4">
      <t>サイシュウハッピョウ</t>
    </rPh>
    <phoneticPr fontId="1"/>
  </si>
  <si>
    <t>完了時間累計</t>
    <rPh sb="0" eb="2">
      <t>カンリョウ</t>
    </rPh>
    <rPh sb="2" eb="4">
      <t>ジカン</t>
    </rPh>
    <rPh sb="4" eb="6">
      <t>ルイケイ</t>
    </rPh>
    <phoneticPr fontId="1"/>
  </si>
  <si>
    <t>見積時間</t>
    <rPh sb="0" eb="2">
      <t>ミツモリ</t>
    </rPh>
    <rPh sb="2" eb="4">
      <t>ジカン</t>
    </rPh>
    <phoneticPr fontId="1"/>
  </si>
  <si>
    <t>理想時間(ポイント）</t>
    <rPh sb="0" eb="2">
      <t>リソウ</t>
    </rPh>
    <rPh sb="2" eb="4">
      <t>ジカン</t>
    </rPh>
    <phoneticPr fontId="1"/>
  </si>
  <si>
    <t>理想完了時間</t>
    <rPh sb="0" eb="2">
      <t>リソウ</t>
    </rPh>
    <rPh sb="2" eb="6">
      <t>カンリョウジカン</t>
    </rPh>
    <phoneticPr fontId="1"/>
  </si>
  <si>
    <t>5/24</t>
    <phoneticPr fontId="1"/>
  </si>
  <si>
    <t>6/7</t>
    <phoneticPr fontId="1"/>
  </si>
  <si>
    <t>6/21</t>
    <phoneticPr fontId="1"/>
  </si>
  <si>
    <t>7/5</t>
    <phoneticPr fontId="1"/>
  </si>
  <si>
    <t>7/19</t>
    <phoneticPr fontId="1"/>
  </si>
  <si>
    <t>5/10</t>
    <phoneticPr fontId="1"/>
  </si>
  <si>
    <t>トップページ</t>
    <phoneticPr fontId="1"/>
  </si>
  <si>
    <t>Twitter API</t>
    <phoneticPr fontId="1"/>
  </si>
  <si>
    <t>過去問・シラバス</t>
    <rPh sb="0" eb="3">
      <t>カコモン</t>
    </rPh>
    <phoneticPr fontId="1"/>
  </si>
  <si>
    <t>成果物</t>
    <rPh sb="0" eb="3">
      <t>セイカブツ</t>
    </rPh>
    <phoneticPr fontId="1"/>
  </si>
  <si>
    <t>時間割</t>
    <rPh sb="0" eb="3">
      <t>ジカンワリ</t>
    </rPh>
    <phoneticPr fontId="1"/>
  </si>
  <si>
    <t>資格情報</t>
    <rPh sb="0" eb="4">
      <t>シカクジョウホウ</t>
    </rPh>
    <phoneticPr fontId="1"/>
  </si>
  <si>
    <t>教養の空き</t>
    <rPh sb="0" eb="2">
      <t>キョウヨウ</t>
    </rPh>
    <rPh sb="3" eb="4">
      <t>ア</t>
    </rPh>
    <phoneticPr fontId="1"/>
  </si>
  <si>
    <t>案内図</t>
    <rPh sb="0" eb="3">
      <t>アンナイズ</t>
    </rPh>
    <phoneticPr fontId="1"/>
  </si>
  <si>
    <t>スプリント</t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</si>
  <si>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</si>
  <si>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</si>
  <si>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</si>
  <si>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</si>
  <si>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</si>
  <si>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</si>
  <si>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</si>
  <si>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</si>
  <si>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</si>
  <si>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</t>
    <rPh sb="2" eb="3">
      <t>ニチ</t>
    </rPh>
    <rPh sb="3" eb="4">
      <t>メ</t>
    </rPh>
    <phoneticPr fontId="1"/>
  </si>
  <si>
    <t>やるかもしれない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</si>
</sst>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作業シート!$N$2</c:f>
              <c:strCache>
                <c:ptCount val="1"/>
                <c:pt idx="0">
                  <c:v>見積時間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作業シート!$G$3:$G$10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作業シート!$N$3:$N$10</c:f>
              <c:numCache>
                <c:formatCode>General</c:formatCode>
                <c:ptCount val="8"/>
                <c:pt idx="0">
                  <c:v>296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6-4F43-9B85-9BDA0059BA88}"/>
            </c:ext>
          </c:extLst>
        </c:ser>
        <c:ser>
          <c:idx val="1"/>
          <c:order val="1"/>
          <c:tx>
            <c:strRef>
              <c:f>作業シート!$J$2</c:f>
              <c:strCache>
                <c:ptCount val="1"/>
                <c:pt idx="0">
                  <c:v>完了時間累計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作業シート!$G$3:$G$10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作業シート!$J$3:$J$10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6-4F43-9B85-9BDA0059BA88}"/>
            </c:ext>
          </c:extLst>
        </c:ser>
        <c:ser>
          <c:idx val="2"/>
          <c:order val="2"/>
          <c:tx>
            <c:strRef>
              <c:f>作業シート!$P$2</c:f>
              <c:strCache>
                <c:ptCount val="1"/>
                <c:pt idx="0">
                  <c:v>理想完了時間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作業シート!$G$3:$G$10</c:f>
              <c:strCache>
                <c:ptCount val="8"/>
                <c:pt idx="0">
                  <c:v>5/10</c:v>
                </c:pt>
                <c:pt idx="1">
                  <c:v>5/24</c:v>
                </c:pt>
                <c:pt idx="2">
                  <c:v>6/7</c:v>
                </c:pt>
                <c:pt idx="3">
                  <c:v>6/9</c:v>
                </c:pt>
                <c:pt idx="4">
                  <c:v>6/21</c:v>
                </c:pt>
                <c:pt idx="5">
                  <c:v>7/5</c:v>
                </c:pt>
                <c:pt idx="6">
                  <c:v>7/19</c:v>
                </c:pt>
                <c:pt idx="7">
                  <c:v>7/21</c:v>
                </c:pt>
              </c:strCache>
            </c:strRef>
          </c:cat>
          <c:val>
            <c:numRef>
              <c:f>作業シート!$P$3:$P$10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208</c:v>
                </c:pt>
                <c:pt idx="7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6-4F43-9B85-9BDA0059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lineChart>
        <c:grouping val="standard"/>
        <c:varyColors val="0"/>
        <c:ser>
          <c:idx val="3"/>
          <c:order val="3"/>
          <c:tx>
            <c:strRef>
              <c:f>作業シート!$L$2</c:f>
              <c:strCache>
                <c:ptCount val="1"/>
                <c:pt idx="0">
                  <c:v>作業時間累計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作業シート!$L$3:$L$10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6-4F43-9B85-9BDA0059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61951"/>
        <c:axId val="1991828111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1"/>
      </c:catAx>
      <c:valAx>
        <c:axId val="54434206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時間（ｈ）</a:t>
                </a:r>
              </a:p>
            </c:rich>
          </c:tx>
          <c:layout>
            <c:manualLayout>
              <c:xMode val="edge"/>
              <c:yMode val="edge"/>
              <c:x val="1.2302520595958637E-2"/>
              <c:y val="0.4219478451892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  <c:majorUnit val="50"/>
      </c:valAx>
      <c:valAx>
        <c:axId val="1991828111"/>
        <c:scaling>
          <c:orientation val="minMax"/>
          <c:max val="300"/>
        </c:scaling>
        <c:delete val="1"/>
        <c:axPos val="r"/>
        <c:numFmt formatCode="General" sourceLinked="1"/>
        <c:majorTickMark val="out"/>
        <c:minorTickMark val="none"/>
        <c:tickLblPos val="nextTo"/>
        <c:crossAx val="2065361951"/>
        <c:crosses val="max"/>
        <c:crossBetween val="between"/>
        <c:majorUnit val="10"/>
      </c:valAx>
      <c:catAx>
        <c:axId val="20653619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9182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7" sqref="K7"/>
    </sheetView>
  </sheetViews>
  <sheetFormatPr defaultRowHeight="18" x14ac:dyDescent="0.55000000000000004"/>
  <sheetData>
    <row r="1" spans="1:12" x14ac:dyDescent="0.55000000000000004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6" t="s">
        <v>10</v>
      </c>
    </row>
    <row r="2" spans="1:12" x14ac:dyDescent="0.55000000000000004">
      <c r="A2" s="1">
        <v>1</v>
      </c>
      <c r="B2" s="1"/>
      <c r="C2" s="1"/>
      <c r="D2" s="1">
        <v>12</v>
      </c>
      <c r="E2" s="1"/>
      <c r="F2" s="1"/>
      <c r="G2" s="1"/>
      <c r="H2" s="1"/>
      <c r="I2" s="1">
        <v>12</v>
      </c>
      <c r="J2" s="1"/>
      <c r="K2" s="1"/>
      <c r="L2" s="1">
        <f>SUM(B2:K2)</f>
        <v>24</v>
      </c>
    </row>
    <row r="3" spans="1:12" x14ac:dyDescent="0.55000000000000004">
      <c r="A3" s="1">
        <v>2</v>
      </c>
      <c r="B3" s="1">
        <v>6</v>
      </c>
      <c r="C3" s="1">
        <v>6</v>
      </c>
      <c r="D3" s="1">
        <v>9</v>
      </c>
      <c r="E3" s="1">
        <v>5</v>
      </c>
      <c r="F3" s="1">
        <v>5</v>
      </c>
      <c r="G3" s="1">
        <v>5</v>
      </c>
      <c r="H3" s="1">
        <v>6</v>
      </c>
      <c r="I3" s="1">
        <v>9</v>
      </c>
      <c r="J3" s="1">
        <v>12</v>
      </c>
      <c r="K3" s="1"/>
      <c r="L3" s="1">
        <f t="shared" ref="L3:L6" si="0">SUM(B3:K3)</f>
        <v>63</v>
      </c>
    </row>
    <row r="4" spans="1:12" x14ac:dyDescent="0.55000000000000004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</row>
    <row r="5" spans="1:12" x14ac:dyDescent="0.55000000000000004">
      <c r="A5" s="1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</row>
    <row r="6" spans="1:12" x14ac:dyDescent="0.55000000000000004">
      <c r="A6" s="1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D1" workbookViewId="0">
      <selection activeCell="M4" sqref="M4"/>
    </sheetView>
  </sheetViews>
  <sheetFormatPr defaultRowHeight="18" x14ac:dyDescent="0.55000000000000004"/>
  <cols>
    <col min="1" max="1" width="17.25" bestFit="1" customWidth="1"/>
    <col min="2" max="2" width="18.5" customWidth="1"/>
    <col min="3" max="3" width="19.25" bestFit="1" customWidth="1"/>
    <col min="4" max="4" width="14.33203125" customWidth="1"/>
    <col min="5" max="5" width="3.58203125" customWidth="1"/>
    <col min="6" max="6" width="4.5" customWidth="1"/>
    <col min="7" max="7" width="15.08203125" bestFit="1" customWidth="1"/>
    <col min="8" max="9" width="17.25" bestFit="1" customWidth="1"/>
    <col min="10" max="12" width="13" bestFit="1" customWidth="1"/>
    <col min="15" max="15" width="20.08203125" bestFit="1" customWidth="1"/>
    <col min="16" max="16" width="13" bestFit="1" customWidth="1"/>
  </cols>
  <sheetData>
    <row r="1" spans="1:16" x14ac:dyDescent="0.55000000000000004">
      <c r="A1" s="1"/>
      <c r="B1" s="1"/>
      <c r="C1" s="2" t="s">
        <v>8</v>
      </c>
      <c r="D1" s="2" t="s">
        <v>9</v>
      </c>
    </row>
    <row r="2" spans="1:16" x14ac:dyDescent="0.55000000000000004">
      <c r="A2" s="1" t="s">
        <v>0</v>
      </c>
      <c r="B2" s="1" t="s">
        <v>44</v>
      </c>
      <c r="C2" s="1">
        <v>5</v>
      </c>
      <c r="D2" s="1">
        <f>C2</f>
        <v>5</v>
      </c>
      <c r="G2" s="2" t="s">
        <v>11</v>
      </c>
      <c r="H2" s="1"/>
      <c r="I2" s="2" t="s">
        <v>23</v>
      </c>
      <c r="J2" s="1" t="s">
        <v>34</v>
      </c>
      <c r="K2" s="2" t="s">
        <v>24</v>
      </c>
      <c r="L2" s="2" t="s">
        <v>22</v>
      </c>
      <c r="M2" s="2" t="s">
        <v>12</v>
      </c>
      <c r="N2" s="6" t="s">
        <v>35</v>
      </c>
      <c r="O2" s="2" t="s">
        <v>36</v>
      </c>
      <c r="P2" s="6" t="s">
        <v>37</v>
      </c>
    </row>
    <row r="3" spans="1:16" x14ac:dyDescent="0.55000000000000004">
      <c r="A3" s="1" t="s">
        <v>1</v>
      </c>
      <c r="B3" s="1" t="s">
        <v>45</v>
      </c>
      <c r="C3" s="1">
        <v>5</v>
      </c>
      <c r="D3" s="1">
        <f t="shared" ref="D3:D12" si="0">C3+D2</f>
        <v>10</v>
      </c>
      <c r="G3" s="5" t="s">
        <v>43</v>
      </c>
      <c r="H3" s="1" t="s">
        <v>25</v>
      </c>
      <c r="I3" s="1">
        <v>0</v>
      </c>
      <c r="J3" s="1">
        <f>I3*4</f>
        <v>0</v>
      </c>
      <c r="K3" s="1">
        <v>0</v>
      </c>
      <c r="L3" s="1">
        <v>0</v>
      </c>
      <c r="M3" s="1">
        <v>74</v>
      </c>
      <c r="N3" s="1">
        <f>M3*4</f>
        <v>296</v>
      </c>
      <c r="O3" s="1">
        <v>0</v>
      </c>
      <c r="P3" s="1">
        <f>O3*4</f>
        <v>0</v>
      </c>
    </row>
    <row r="4" spans="1:16" x14ac:dyDescent="0.55000000000000004">
      <c r="A4" s="1" t="s">
        <v>2</v>
      </c>
      <c r="B4" s="1" t="s">
        <v>46</v>
      </c>
      <c r="C4" s="1">
        <v>11</v>
      </c>
      <c r="D4" s="1">
        <f t="shared" si="0"/>
        <v>21</v>
      </c>
      <c r="G4" s="5" t="s">
        <v>38</v>
      </c>
      <c r="H4" s="1" t="s">
        <v>26</v>
      </c>
      <c r="I4" s="1">
        <v>0</v>
      </c>
      <c r="J4" s="1">
        <f t="shared" ref="J4:J5" si="1">I4*4</f>
        <v>0</v>
      </c>
      <c r="K4" s="1">
        <v>24</v>
      </c>
      <c r="L4" s="1">
        <f>K4+L3</f>
        <v>24</v>
      </c>
      <c r="M4" s="1">
        <f t="shared" ref="M3:M10" si="2">$C$14</f>
        <v>52</v>
      </c>
      <c r="N4" s="1">
        <f>M4*4</f>
        <v>208</v>
      </c>
      <c r="O4" s="1">
        <f>IF(O3+10&lt;M4,O3+10,M4)</f>
        <v>10</v>
      </c>
      <c r="P4" s="1">
        <f t="shared" ref="P4:P10" si="3">O4*4</f>
        <v>40</v>
      </c>
    </row>
    <row r="5" spans="1:16" x14ac:dyDescent="0.55000000000000004">
      <c r="A5" s="1" t="s">
        <v>3</v>
      </c>
      <c r="B5" s="1" t="s">
        <v>47</v>
      </c>
      <c r="C5" s="1">
        <v>10</v>
      </c>
      <c r="D5" s="1">
        <f t="shared" si="0"/>
        <v>31</v>
      </c>
      <c r="G5" s="5" t="s">
        <v>39</v>
      </c>
      <c r="H5" s="1" t="s">
        <v>27</v>
      </c>
      <c r="I5" s="1">
        <v>10</v>
      </c>
      <c r="J5" s="1">
        <f t="shared" si="1"/>
        <v>40</v>
      </c>
      <c r="K5" s="1">
        <v>63</v>
      </c>
      <c r="L5" s="1">
        <f>K5+L4</f>
        <v>87</v>
      </c>
      <c r="M5" s="1">
        <f t="shared" si="2"/>
        <v>52</v>
      </c>
      <c r="N5" s="1">
        <f t="shared" ref="N4:N10" si="4">M5*4</f>
        <v>208</v>
      </c>
      <c r="O5" s="1">
        <f t="shared" ref="O5:O10" si="5">IF(O4+10&lt;M5,O4+10,M5)</f>
        <v>20</v>
      </c>
      <c r="P5" s="1">
        <f t="shared" si="3"/>
        <v>80</v>
      </c>
    </row>
    <row r="6" spans="1:16" x14ac:dyDescent="0.55000000000000004">
      <c r="A6" s="1" t="s">
        <v>4</v>
      </c>
      <c r="B6" s="1" t="s">
        <v>48</v>
      </c>
      <c r="C6" s="1">
        <v>1</v>
      </c>
      <c r="D6" s="1">
        <f t="shared" si="0"/>
        <v>32</v>
      </c>
      <c r="G6" s="5" t="s">
        <v>28</v>
      </c>
      <c r="H6" s="1" t="s">
        <v>29</v>
      </c>
      <c r="I6" s="1"/>
      <c r="J6" s="1"/>
      <c r="K6" s="1"/>
      <c r="L6" s="1"/>
      <c r="M6" s="1">
        <f t="shared" si="2"/>
        <v>52</v>
      </c>
      <c r="N6" s="1">
        <f t="shared" si="4"/>
        <v>208</v>
      </c>
      <c r="O6" s="1">
        <f t="shared" si="5"/>
        <v>30</v>
      </c>
      <c r="P6" s="1">
        <f t="shared" si="3"/>
        <v>120</v>
      </c>
    </row>
    <row r="7" spans="1:16" x14ac:dyDescent="0.55000000000000004">
      <c r="G7" s="5" t="s">
        <v>40</v>
      </c>
      <c r="H7" s="1" t="s">
        <v>30</v>
      </c>
      <c r="I7" s="1"/>
      <c r="J7" s="1"/>
      <c r="K7" s="1"/>
      <c r="L7" s="1"/>
      <c r="M7" s="1">
        <f t="shared" si="2"/>
        <v>52</v>
      </c>
      <c r="N7" s="1">
        <f t="shared" si="4"/>
        <v>208</v>
      </c>
      <c r="O7" s="1">
        <f t="shared" si="5"/>
        <v>40</v>
      </c>
      <c r="P7" s="1">
        <f t="shared" si="3"/>
        <v>160</v>
      </c>
    </row>
    <row r="8" spans="1:16" x14ac:dyDescent="0.55000000000000004">
      <c r="G8" s="5" t="s">
        <v>41</v>
      </c>
      <c r="H8" s="1" t="s">
        <v>31</v>
      </c>
      <c r="I8" s="1"/>
      <c r="J8" s="1"/>
      <c r="K8" s="1"/>
      <c r="L8" s="1"/>
      <c r="M8" s="1">
        <f t="shared" si="2"/>
        <v>52</v>
      </c>
      <c r="N8" s="1">
        <f t="shared" si="4"/>
        <v>208</v>
      </c>
      <c r="O8" s="1">
        <f t="shared" si="5"/>
        <v>50</v>
      </c>
      <c r="P8" s="1">
        <f t="shared" si="3"/>
        <v>200</v>
      </c>
    </row>
    <row r="9" spans="1:16" x14ac:dyDescent="0.55000000000000004">
      <c r="G9" s="5" t="s">
        <v>42</v>
      </c>
      <c r="H9" s="1" t="s">
        <v>32</v>
      </c>
      <c r="I9" s="1"/>
      <c r="J9" s="1"/>
      <c r="K9" s="1"/>
      <c r="L9" s="1"/>
      <c r="M9" s="1">
        <f t="shared" si="2"/>
        <v>52</v>
      </c>
      <c r="N9" s="1">
        <f t="shared" si="4"/>
        <v>208</v>
      </c>
      <c r="O9" s="1">
        <f t="shared" si="5"/>
        <v>52</v>
      </c>
      <c r="P9" s="1">
        <f t="shared" si="3"/>
        <v>208</v>
      </c>
    </row>
    <row r="10" spans="1:16" x14ac:dyDescent="0.55000000000000004">
      <c r="A10" s="4" t="s">
        <v>18</v>
      </c>
      <c r="B10" s="1"/>
      <c r="C10" s="4">
        <v>5</v>
      </c>
      <c r="D10" s="1">
        <f>C10+J16</f>
        <v>59</v>
      </c>
      <c r="G10" s="5" t="s">
        <v>16</v>
      </c>
      <c r="H10" s="1" t="s">
        <v>33</v>
      </c>
      <c r="I10" s="1"/>
      <c r="J10" s="1"/>
      <c r="K10" s="1"/>
      <c r="L10" s="1"/>
      <c r="M10" s="1">
        <f t="shared" si="2"/>
        <v>52</v>
      </c>
      <c r="N10" s="1">
        <f t="shared" si="4"/>
        <v>208</v>
      </c>
      <c r="O10" s="1">
        <f t="shared" si="5"/>
        <v>52</v>
      </c>
      <c r="P10" s="1">
        <f t="shared" si="3"/>
        <v>208</v>
      </c>
    </row>
    <row r="11" spans="1:16" x14ac:dyDescent="0.55000000000000004">
      <c r="A11" s="4" t="s">
        <v>19</v>
      </c>
      <c r="B11" s="1"/>
      <c r="C11" s="4">
        <v>5</v>
      </c>
      <c r="D11" s="1">
        <f t="shared" si="0"/>
        <v>64</v>
      </c>
    </row>
    <row r="12" spans="1:16" x14ac:dyDescent="0.55000000000000004">
      <c r="A12" s="4" t="s">
        <v>20</v>
      </c>
      <c r="B12" s="1"/>
      <c r="C12" s="4">
        <v>5</v>
      </c>
      <c r="D12" s="1">
        <f t="shared" si="0"/>
        <v>69</v>
      </c>
    </row>
    <row r="13" spans="1:16" x14ac:dyDescent="0.55000000000000004">
      <c r="A13" s="4" t="s">
        <v>21</v>
      </c>
      <c r="B13" s="1"/>
      <c r="C13" s="4">
        <v>5</v>
      </c>
      <c r="D13" s="1">
        <f>C13+D12</f>
        <v>74</v>
      </c>
      <c r="G13" s="7" t="s">
        <v>63</v>
      </c>
    </row>
    <row r="14" spans="1:16" x14ac:dyDescent="0.55000000000000004">
      <c r="A14" s="1" t="s">
        <v>10</v>
      </c>
      <c r="B14" s="1"/>
      <c r="C14" s="1">
        <f>SUM(C2:C13)</f>
        <v>52</v>
      </c>
      <c r="D14" s="1"/>
      <c r="G14" s="1" t="s">
        <v>5</v>
      </c>
      <c r="H14" s="1" t="s">
        <v>49</v>
      </c>
      <c r="I14" s="1">
        <v>5</v>
      </c>
      <c r="J14" s="1">
        <f>I14+D6</f>
        <v>37</v>
      </c>
    </row>
    <row r="15" spans="1:16" x14ac:dyDescent="0.55000000000000004">
      <c r="G15" s="1" t="s">
        <v>6</v>
      </c>
      <c r="H15" s="1" t="s">
        <v>50</v>
      </c>
      <c r="I15" s="1">
        <v>12</v>
      </c>
      <c r="J15" s="1">
        <f>I15+J14</f>
        <v>49</v>
      </c>
    </row>
    <row r="16" spans="1:16" x14ac:dyDescent="0.55000000000000004">
      <c r="G16" s="1" t="s">
        <v>7</v>
      </c>
      <c r="H16" s="1" t="s">
        <v>51</v>
      </c>
      <c r="I16" s="1">
        <v>5</v>
      </c>
      <c r="J16" s="1">
        <f>I16+J15</f>
        <v>54</v>
      </c>
    </row>
    <row r="17" spans="2:3" x14ac:dyDescent="0.55000000000000004">
      <c r="B17" t="s">
        <v>17</v>
      </c>
    </row>
    <row r="18" spans="2:3" x14ac:dyDescent="0.55000000000000004">
      <c r="B18" t="s">
        <v>13</v>
      </c>
      <c r="C18" s="3" t="s">
        <v>14</v>
      </c>
    </row>
    <row r="19" spans="2:3" x14ac:dyDescent="0.55000000000000004">
      <c r="B19" t="s">
        <v>15</v>
      </c>
    </row>
    <row r="20" spans="2:3" x14ac:dyDescent="0.55000000000000004">
      <c r="B20">
        <f>$C$14*4</f>
        <v>208</v>
      </c>
    </row>
  </sheetData>
  <phoneticPr fontId="1"/>
  <pageMargins left="0.7" right="0.7" top="0.75" bottom="0.75" header="0.3" footer="0.3"/>
  <pageSetup paperSize="9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作業時間</vt:lpstr>
      <vt:lpstr>作業シート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赤岡武</cp:lastModifiedBy>
  <cp:lastPrinted>2017-05-26T05:04:08Z</cp:lastPrinted>
  <dcterms:created xsi:type="dcterms:W3CDTF">2017-05-12T04:48:40Z</dcterms:created>
  <dcterms:modified xsi:type="dcterms:W3CDTF">2017-06-16T05:20:31Z</dcterms:modified>
</cp:coreProperties>
</file>