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340" windowHeight="7875" activeTab="2"/>
  </bookViews>
  <sheets>
    <sheet name="元データ" sheetId="1" r:id="rId1"/>
    <sheet name="顧客個別情報シート" sheetId="3" r:id="rId2"/>
    <sheet name="提供診断レポート" sheetId="2" r:id="rId3"/>
  </sheets>
  <definedNames>
    <definedName name="_xlnm._FilterDatabase" localSheetId="1" hidden="1">顧客個別情報シート!$F$1:$F$32</definedName>
    <definedName name="_xlnm.Print_Area" localSheetId="2">提供診断レポート!$A$1:$AL$153</definedName>
  </definedNames>
  <calcPr calcId="145621"/>
</workbook>
</file>

<file path=xl/calcChain.xml><?xml version="1.0" encoding="utf-8"?>
<calcChain xmlns="http://schemas.openxmlformats.org/spreadsheetml/2006/main">
  <c r="B153" i="2" l="1"/>
  <c r="B152" i="2"/>
  <c r="B150" i="2"/>
  <c r="B149" i="2"/>
  <c r="B147" i="2"/>
  <c r="B144" i="2"/>
  <c r="A142" i="2"/>
  <c r="B148" i="2"/>
  <c r="B145" i="2"/>
  <c r="W49" i="2"/>
  <c r="M30" i="2"/>
  <c r="W50" i="2"/>
  <c r="B60" i="2"/>
  <c r="AH122" i="2"/>
  <c r="C122" i="2"/>
  <c r="C121" i="2"/>
  <c r="AH119" i="2"/>
  <c r="C119" i="2"/>
  <c r="C118" i="2"/>
  <c r="AH116" i="2"/>
  <c r="C116" i="2" l="1"/>
  <c r="C115" i="2"/>
  <c r="B111" i="2"/>
  <c r="AH113" i="2"/>
  <c r="C113" i="2"/>
  <c r="C112" i="2"/>
  <c r="AH102" i="2"/>
  <c r="C102" i="2"/>
  <c r="C101" i="2"/>
  <c r="AH100" i="2"/>
  <c r="C100" i="2"/>
  <c r="C99" i="2"/>
  <c r="AH98" i="2"/>
  <c r="C98" i="2"/>
  <c r="C97" i="2"/>
  <c r="AH96" i="2"/>
  <c r="C96" i="2"/>
  <c r="C95" i="2"/>
  <c r="AH94" i="2"/>
  <c r="C94" i="2"/>
  <c r="C93" i="2"/>
  <c r="AH92" i="2"/>
  <c r="C92" i="2"/>
  <c r="C91" i="2"/>
  <c r="AH90" i="2"/>
  <c r="C90" i="2"/>
  <c r="C89" i="2"/>
  <c r="AH88" i="2"/>
  <c r="C88" i="2"/>
  <c r="C87" i="2"/>
  <c r="B86" i="2"/>
  <c r="B85" i="2"/>
  <c r="AH78" i="2"/>
  <c r="C78" i="2"/>
  <c r="C77" i="2"/>
  <c r="B76" i="2"/>
  <c r="AH74" i="2"/>
  <c r="C74" i="2"/>
  <c r="C73" i="2"/>
  <c r="B72" i="2"/>
  <c r="B71" i="2"/>
  <c r="AH70" i="2"/>
  <c r="C70" i="2"/>
  <c r="C69" i="2"/>
  <c r="AH68" i="2"/>
  <c r="C68" i="2"/>
  <c r="C67" i="2"/>
  <c r="AH66" i="2"/>
  <c r="C66" i="2"/>
  <c r="C65" i="2"/>
  <c r="AH64" i="2"/>
  <c r="C64" i="2"/>
  <c r="C63" i="2"/>
  <c r="AH62" i="2"/>
  <c r="C62" i="2"/>
  <c r="C61" i="2"/>
  <c r="B59" i="2"/>
  <c r="U32" i="2"/>
  <c r="J48" i="2"/>
  <c r="J44" i="2"/>
  <c r="J40" i="2"/>
  <c r="J38" i="2"/>
  <c r="J36" i="2"/>
  <c r="AG42" i="2"/>
  <c r="AG40" i="2"/>
  <c r="AG36" i="2"/>
  <c r="AG38" i="2"/>
  <c r="AG34" i="2"/>
  <c r="AG32" i="2"/>
  <c r="J34" i="2"/>
  <c r="B36" i="2" l="1"/>
  <c r="M36" i="2"/>
  <c r="U36" i="2"/>
  <c r="W47" i="2"/>
  <c r="N133" i="2"/>
  <c r="N131" i="2"/>
  <c r="N129" i="2"/>
  <c r="C126" i="2"/>
  <c r="B125" i="2"/>
  <c r="B4" i="2"/>
  <c r="U44" i="2"/>
  <c r="U42" i="2"/>
  <c r="U40" i="2"/>
  <c r="U38" i="2"/>
  <c r="U34" i="2"/>
  <c r="Y42" i="2"/>
  <c r="Y40" i="2"/>
  <c r="Y38" i="2"/>
  <c r="Y36" i="2"/>
  <c r="Y34" i="2"/>
  <c r="Y32" i="2"/>
  <c r="M44" i="2"/>
  <c r="M42" i="2"/>
  <c r="M40" i="2"/>
  <c r="M38" i="2"/>
  <c r="M34" i="2"/>
  <c r="M32" i="2"/>
  <c r="M29" i="2"/>
  <c r="J32" i="2"/>
  <c r="B48" i="2"/>
  <c r="B46" i="2"/>
  <c r="B42" i="2"/>
  <c r="B44" i="2"/>
  <c r="B40" i="2"/>
  <c r="B38" i="2"/>
  <c r="B34" i="2"/>
  <c r="B32" i="2"/>
  <c r="B29" i="2"/>
  <c r="B26" i="2"/>
  <c r="B19" i="2"/>
  <c r="B11" i="2"/>
  <c r="B8" i="2"/>
  <c r="Z5" i="2"/>
  <c r="Z4" i="2"/>
</calcChain>
</file>

<file path=xl/sharedStrings.xml><?xml version="1.0" encoding="utf-8"?>
<sst xmlns="http://schemas.openxmlformats.org/spreadsheetml/2006/main" count="439" uniqueCount="225">
  <si>
    <t>スコア</t>
    <phoneticPr fontId="2"/>
  </si>
  <si>
    <t>スコアに関する説明</t>
    <rPh sb="4" eb="5">
      <t>カン</t>
    </rPh>
    <rPh sb="7" eb="9">
      <t>セツメイ</t>
    </rPh>
    <phoneticPr fontId="2"/>
  </si>
  <si>
    <t>本レーティングは御社の相対的なセキュリティ効果を評価しています。</t>
    <phoneticPr fontId="2"/>
  </si>
  <si>
    <t>上級：900 ～ 740</t>
  </si>
  <si>
    <t>中級：740 ～ 640</t>
  </si>
  <si>
    <t>初級：640 ～ 250</t>
  </si>
  <si>
    <t>グラフ</t>
    <phoneticPr fontId="2"/>
  </si>
  <si>
    <t>同業他社のレーティング範囲</t>
    <rPh sb="0" eb="2">
      <t>ドウギョウ</t>
    </rPh>
    <rPh sb="2" eb="4">
      <t>タシャ</t>
    </rPh>
    <phoneticPr fontId="2"/>
  </si>
  <si>
    <t>スコア説明</t>
    <rPh sb="3" eb="5">
      <t>セツメイ</t>
    </rPh>
    <phoneticPr fontId="2"/>
  </si>
  <si>
    <t>●●●（御社）の過去12カ月間のセキュリティレーティングはxxxからyyyの間を推移しています。青い帯はビジネスサービス業界全企業のレーティングの範囲を表しています（外れ値は除外）。 急激にレーティングが低下しているケースでは、公に開示されたデータ漏えい、観測されたイベントの増加、ファイル共有活動、不適切なインフラ構成に関するアラートの記録などが原因である可能性があります。</t>
    <rPh sb="4" eb="6">
      <t>オンシャ</t>
    </rPh>
    <phoneticPr fontId="2"/>
  </si>
  <si>
    <t>下記の判定値は、調査対象の企業が各リスク要因をいかにうまく管理しているかを示しています。これらのリスク要因に関する詳細は、レーティング詳細・セクションを参照ください。</t>
    <phoneticPr fontId="2"/>
  </si>
  <si>
    <t>システム侵害の状況</t>
  </si>
  <si>
    <t>ボットネット感染</t>
  </si>
  <si>
    <t>スパム拡散</t>
  </si>
  <si>
    <t>マルウェアサーバー</t>
  </si>
  <si>
    <t>迷惑通信</t>
  </si>
  <si>
    <t>潜在的エクスプロイト</t>
  </si>
  <si>
    <t>ユーザー行動の状況</t>
  </si>
  <si>
    <t>ファイル共有</t>
  </si>
  <si>
    <t>その他</t>
  </si>
  <si>
    <t>データ漏えい</t>
  </si>
  <si>
    <t>注意・アラート</t>
  </si>
  <si>
    <t>SPFドメイン</t>
  </si>
  <si>
    <t>DKIM記録</t>
  </si>
  <si>
    <t>TLS/SSL証明書</t>
  </si>
  <si>
    <t>TLS/SSL構成</t>
  </si>
  <si>
    <t>オープンポート</t>
  </si>
  <si>
    <t>ウェブアプリケーションヘッダー</t>
  </si>
  <si>
    <t>パッチングケイデンス </t>
  </si>
  <si>
    <t>DNSSEC記録*</t>
  </si>
  <si>
    <t>安全でないシステム*</t>
  </si>
  <si>
    <t>サーバーソフトウェア*</t>
  </si>
  <si>
    <t>デスクトップソフトウェア*</t>
  </si>
  <si>
    <t>モバイルソフトウェア*</t>
  </si>
  <si>
    <t>ドメイン乗っ取り**</t>
  </si>
  <si>
    <t>評価項目</t>
    <rPh sb="0" eb="2">
      <t>ヒョウカ</t>
    </rPh>
    <rPh sb="2" eb="4">
      <t>コウモク</t>
    </rPh>
    <phoneticPr fontId="2"/>
  </si>
  <si>
    <t>A~E</t>
    <phoneticPr fontId="2"/>
  </si>
  <si>
    <t>レーティングへの反映割合</t>
    <phoneticPr fontId="2"/>
  </si>
  <si>
    <t>大項目</t>
    <rPh sb="0" eb="3">
      <t>ダイコウモク</t>
    </rPh>
    <phoneticPr fontId="2"/>
  </si>
  <si>
    <t>可変項目
有無</t>
    <rPh sb="0" eb="2">
      <t>カヘン</t>
    </rPh>
    <rPh sb="2" eb="4">
      <t>コウモク</t>
    </rPh>
    <rPh sb="5" eb="7">
      <t>ウム</t>
    </rPh>
    <phoneticPr fontId="2"/>
  </si>
  <si>
    <t>訳文</t>
    <rPh sb="0" eb="1">
      <t>ヤク</t>
    </rPh>
    <rPh sb="1" eb="2">
      <t>ブン</t>
    </rPh>
    <phoneticPr fontId="2"/>
  </si>
  <si>
    <t>パラメータ</t>
    <phoneticPr fontId="2"/>
  </si>
  <si>
    <t>250～900</t>
    <phoneticPr fontId="2"/>
  </si>
  <si>
    <t>ー</t>
    <phoneticPr fontId="2"/>
  </si>
  <si>
    <t>○</t>
    <phoneticPr fontId="2"/>
  </si>
  <si>
    <t>×</t>
    <phoneticPr fontId="2"/>
  </si>
  <si>
    <t>60%システム侵害の状況</t>
    <phoneticPr fontId="2"/>
  </si>
  <si>
    <t>グラフの真ん中に</t>
    <rPh sb="4" eb="5">
      <t>マ</t>
    </rPh>
    <rPh sb="6" eb="7">
      <t>ナカ</t>
    </rPh>
    <phoneticPr fontId="2"/>
  </si>
  <si>
    <t>四角の色をグラフに合わせて</t>
    <rPh sb="0" eb="2">
      <t>シカク</t>
    </rPh>
    <rPh sb="3" eb="4">
      <t>イロ</t>
    </rPh>
    <rPh sb="9" eb="10">
      <t>ア</t>
    </rPh>
    <phoneticPr fontId="2"/>
  </si>
  <si>
    <t>メモ</t>
    <phoneticPr fontId="2"/>
  </si>
  <si>
    <t>注意書き</t>
    <rPh sb="0" eb="3">
      <t>チュウイガ</t>
    </rPh>
    <phoneticPr fontId="2"/>
  </si>
  <si>
    <t>* リスク要因（現時点ではセキュリティレーティングに反映しない項目）</t>
  </si>
  <si>
    <t>** 情報リスク要因（セキュリティレーティングに反映しない項目）</t>
  </si>
  <si>
    <t>データ漏えい は実際に発生した場合のみセキュリティレーティングに反映します。</t>
  </si>
  <si>
    <t>発見したときは異なる
「BitSightは御社の注意・アラート記録ｎ件についての情報を入手しました。」</t>
    <rPh sb="0" eb="2">
      <t>ハッケン</t>
    </rPh>
    <rPh sb="7" eb="8">
      <t>コト</t>
    </rPh>
    <phoneticPr fontId="2"/>
  </si>
  <si>
    <t>注意・アラート概要</t>
    <rPh sb="0" eb="2">
      <t>チュウイ</t>
    </rPh>
    <rPh sb="7" eb="9">
      <t>ガイヨウ</t>
    </rPh>
    <phoneticPr fontId="2"/>
  </si>
  <si>
    <t>レーティング詳細</t>
    <rPh sb="6" eb="8">
      <t>ショウサイ</t>
    </rPh>
    <phoneticPr fontId="2"/>
  </si>
  <si>
    <t>システム侵害</t>
    <rPh sb="4" eb="6">
      <t>シンガイ</t>
    </rPh>
    <phoneticPr fontId="2"/>
  </si>
  <si>
    <t>A~E</t>
    <phoneticPr fontId="2"/>
  </si>
  <si>
    <t>A~E</t>
    <phoneticPr fontId="2"/>
  </si>
  <si>
    <t>A~E</t>
    <phoneticPr fontId="2"/>
  </si>
  <si>
    <t>×</t>
    <phoneticPr fontId="2"/>
  </si>
  <si>
    <t>A~E</t>
    <phoneticPr fontId="2"/>
  </si>
  <si>
    <t>A~E</t>
    <phoneticPr fontId="2"/>
  </si>
  <si>
    <t>A~E</t>
    <phoneticPr fontId="2"/>
  </si>
  <si>
    <t>×</t>
    <phoneticPr fontId="2"/>
  </si>
  <si>
    <t>ユーザー行動</t>
    <rPh sb="4" eb="6">
      <t>コウドウ</t>
    </rPh>
    <phoneticPr fontId="2"/>
  </si>
  <si>
    <t>　</t>
  </si>
  <si>
    <t>その他</t>
    <rPh sb="2" eb="3">
      <t>タ</t>
    </rPh>
    <phoneticPr fontId="2"/>
  </si>
  <si>
    <t>その他</t>
    <phoneticPr fontId="2"/>
  </si>
  <si>
    <t>システム障害分析</t>
    <rPh sb="4" eb="6">
      <t>ショウガイ</t>
    </rPh>
    <rPh sb="6" eb="8">
      <t>ブンセキ</t>
    </rPh>
    <phoneticPr fontId="2"/>
  </si>
  <si>
    <t>システム侵害分析では特定のイベントに関する追加情報を提供します。全てのイベントに関してリスクタイプ、開始日、終了日、継続期間が提供されます。可能であれば感染の詳細（ボットネットのタイプなど）も合わせて提供されます。</t>
    <phoneticPr fontId="2"/>
  </si>
  <si>
    <t>その後ろに、「●●に関するイベントはありません。」或いは、イベントの具体的内容を記載</t>
    <rPh sb="2" eb="3">
      <t>ウシ</t>
    </rPh>
    <rPh sb="25" eb="26">
      <t>アル</t>
    </rPh>
    <rPh sb="34" eb="37">
      <t>グタイテキ</t>
    </rPh>
    <rPh sb="37" eb="39">
      <t>ナイヨウ</t>
    </rPh>
    <rPh sb="40" eb="42">
      <t>キサイ</t>
    </rPh>
    <phoneticPr fontId="2"/>
  </si>
  <si>
    <t>最終補足説明</t>
    <rPh sb="0" eb="2">
      <t>サイシュウ</t>
    </rPh>
    <rPh sb="2" eb="4">
      <t>ホソク</t>
    </rPh>
    <rPh sb="4" eb="6">
      <t>セツメイ</t>
    </rPh>
    <phoneticPr fontId="2"/>
  </si>
  <si>
    <t>よくある質問</t>
    <rPh sb="4" eb="6">
      <t>シツモン</t>
    </rPh>
    <phoneticPr fontId="2"/>
  </si>
  <si>
    <t xml:space="preserve">BitSightセキュリティレーティングとは何ですか?
</t>
    <phoneticPr fontId="2"/>
  </si>
  <si>
    <r>
      <t xml:space="preserve">⇒　BitSightセキュリティレーティングとは、外部から観測可能なデータを分析する独自のアルゴリズムを使って組織のセキュリティ能力を測定する仕組みです。クレジットスコアのように、セキュリティレーティングは250から900の範囲で評価され、レーティングが高いほどセキュリティレベルも概して高いと言えます。
　セキュリティレーティングは、企業のセキュリティリスクに関して外部からの包括的な意見を提供します。レーティングについてはBitSightの顧客ポータルで補完的に追加の見識が提供されます。顧客ポータルでは、ユーザーはシステム侵害および注意・アラートデータの詳細情報およびダッシュボードにアクセス可能です。
　BitSightではセキュリティレーティングの範囲に基づいてセキュリティ能力を標準的なカテゴリーに分類しています。カテゴリーは初級、中級、上級に分類されています。組織によってリスクの評価方法は異なりますが、これらのカテゴリーは一般的なベストプラクティスのガイドラインおよび総合的なセキュリティ能力の指標として使用されます。
</t>
    </r>
    <r>
      <rPr>
        <b/>
        <u/>
        <sz val="12"/>
        <color theme="1"/>
        <rFont val="Meiryo UI"/>
        <family val="3"/>
        <charset val="128"/>
      </rPr>
      <t>初級：250～640 中級：640～740 上級：740～900</t>
    </r>
    <phoneticPr fontId="2"/>
  </si>
  <si>
    <t xml:space="preserve">BitSightセキュリティレーティングはどのように算出するのですか?
</t>
    <phoneticPr fontId="2"/>
  </si>
  <si>
    <t>⇒　BitSightセキュリティレーティングは毎日作成されており、セキュリティの成果と実施について評価する独自のリスク判定アルゴリズムを使って算出しています。
　レーティングはシステム侵害、注意・アラート、ユーザー行動という3つのカテゴリーに整理された複数のリスク要因で構成されています。システム侵害データは社内ネットワーク外から検出されたマルウェアイベントを指します。注意・アラートデータは企業のセキュリティ構成の実施についての評価を指します。ユーザー行動は企業のITセキュリティポリシーから逸脱しているため新しい攻撃の要因を招いてしまうユーザー活動を示しています。</t>
    <phoneticPr fontId="2"/>
  </si>
  <si>
    <r>
      <t>＜BitSight顧客ポータルの現在のリスク要因を以下に示します。＞
　</t>
    </r>
    <r>
      <rPr>
        <b/>
        <u/>
        <sz val="11"/>
        <color theme="1"/>
        <rFont val="Meiryo UI"/>
        <family val="3"/>
        <charset val="128"/>
      </rPr>
      <t>システム侵害</t>
    </r>
    <r>
      <rPr>
        <sz val="11"/>
        <color theme="1"/>
        <rFont val="Meiryo UI"/>
        <family val="3"/>
        <charset val="128"/>
      </rPr>
      <t>：マルウェアサーバー、ボットネット感染、スパム拡散、迷惑通信、潜在的エクスプロイト
　</t>
    </r>
    <r>
      <rPr>
        <b/>
        <u/>
        <sz val="11"/>
        <color theme="1"/>
        <rFont val="Meiryo UI"/>
        <family val="3"/>
        <charset val="128"/>
      </rPr>
      <t>注意・アラート</t>
    </r>
    <r>
      <rPr>
        <sz val="11"/>
        <color theme="1"/>
        <rFont val="Meiryo UI"/>
        <family val="3"/>
        <charset val="128"/>
      </rPr>
      <t>：センダー・ポリシー・フレームワーク(SPF)、ドメインキー・アイデンティファイド・メール(DKIM)、トランスポート・レイヤー・セキュリティ(TLS)、セキュア・ソケット・レイヤー(SSL)の証明書と構成、オープンポート、ウェブアプリケーションヘッダー、パッチングケイデンス、ドメイン名システム セキュリティ拡張(DNSSEC)、安全でないシステム、サーバーソフトウェア、デスクトップソフトウェア、モバイルソフトウェア、ドメイン乗っ取り
　</t>
    </r>
    <r>
      <rPr>
        <b/>
        <u/>
        <sz val="11"/>
        <color theme="1"/>
        <rFont val="Meiryo UI"/>
        <family val="3"/>
        <charset val="128"/>
      </rPr>
      <t>ユーザー行動</t>
    </r>
    <r>
      <rPr>
        <sz val="11"/>
        <color theme="1"/>
        <rFont val="Meiryo UI"/>
        <family val="3"/>
        <charset val="128"/>
      </rPr>
      <t>：ファイル共有</t>
    </r>
    <phoneticPr fontId="2"/>
  </si>
  <si>
    <t>BitSightのアルゴリズムはセキュリティレーティングの算出に以下を使用しています。
・問題またはイベントの数とタイプ
・問題の継続期間：問題の検出から解決までの時間。
・重大度：データソースタイプ、相関関係、各データソースの信用性、リスク要因別の原因（ボットネットタイプまたは迷惑通信を受信したホスト数など）を含みます。
・効果的なセキュリティ構成の実施。適切なレコード・証明書のフォーマッティングおよび技術的な履行を含みます。</t>
    <phoneticPr fontId="2"/>
  </si>
  <si>
    <t xml:space="preserve">セキュリティレーティングの基礎となるデータはどこで入手しているのですか?
</t>
    <phoneticPr fontId="2"/>
  </si>
  <si>
    <t>⇒　BitSightはシステム侵害イベント、ファイル共有イベント、構成に関する外部データを多数の異なるソースから収集しています。BitSightはいかなる企業のネットワークに対してもテストや侵入を行いません。</t>
    <phoneticPr fontId="2"/>
  </si>
  <si>
    <t>質問①</t>
    <rPh sb="0" eb="2">
      <t>シツモン</t>
    </rPh>
    <phoneticPr fontId="2"/>
  </si>
  <si>
    <t>回答①</t>
    <rPh sb="0" eb="2">
      <t>カイトウ</t>
    </rPh>
    <phoneticPr fontId="2"/>
  </si>
  <si>
    <t>質問②</t>
    <rPh sb="0" eb="2">
      <t>シツモン</t>
    </rPh>
    <phoneticPr fontId="2"/>
  </si>
  <si>
    <t>回答②－１</t>
    <rPh sb="0" eb="2">
      <t>カイトウ</t>
    </rPh>
    <phoneticPr fontId="2"/>
  </si>
  <si>
    <t>回答②－２</t>
    <rPh sb="0" eb="2">
      <t>カイトウ</t>
    </rPh>
    <phoneticPr fontId="2"/>
  </si>
  <si>
    <t>回答②－３</t>
    <rPh sb="0" eb="2">
      <t>カイトウ</t>
    </rPh>
    <phoneticPr fontId="2"/>
  </si>
  <si>
    <t>質問③</t>
    <rPh sb="0" eb="2">
      <t>シツモン</t>
    </rPh>
    <phoneticPr fontId="2"/>
  </si>
  <si>
    <t>回答③</t>
    <rPh sb="0" eb="2">
      <t>カイトウ</t>
    </rPh>
    <phoneticPr fontId="2"/>
  </si>
  <si>
    <t>項目</t>
    <rPh sb="0" eb="2">
      <t>コウモク</t>
    </rPh>
    <phoneticPr fontId="2"/>
  </si>
  <si>
    <t>内容</t>
    <rPh sb="0" eb="2">
      <t>ナイヨウ</t>
    </rPh>
    <phoneticPr fontId="2"/>
  </si>
  <si>
    <t>会社名</t>
    <rPh sb="0" eb="3">
      <t>カイシャメイ</t>
    </rPh>
    <phoneticPr fontId="2"/>
  </si>
  <si>
    <t>産業・業種</t>
    <rPh sb="0" eb="2">
      <t>サンギョウ</t>
    </rPh>
    <rPh sb="3" eb="5">
      <t>ギョウシュ</t>
    </rPh>
    <phoneticPr fontId="2"/>
  </si>
  <si>
    <t>ドメイン</t>
    <phoneticPr fontId="2"/>
  </si>
  <si>
    <t>スコア</t>
    <phoneticPr fontId="2"/>
  </si>
  <si>
    <t>250～900</t>
    <phoneticPr fontId="2"/>
  </si>
  <si>
    <t>基本、日本語名で</t>
    <rPh sb="0" eb="2">
      <t>キホン</t>
    </rPh>
    <rPh sb="3" eb="6">
      <t>ニホンゴ</t>
    </rPh>
    <rPh sb="6" eb="7">
      <t>メイ</t>
    </rPh>
    <phoneticPr fontId="2"/>
  </si>
  <si>
    <t>複数ある場合は代表的なもの？</t>
    <rPh sb="0" eb="2">
      <t>フクスウ</t>
    </rPh>
    <rPh sb="4" eb="6">
      <t>バアイ</t>
    </rPh>
    <rPh sb="7" eb="10">
      <t>ダイヒョウテキ</t>
    </rPh>
    <phoneticPr fontId="2"/>
  </si>
  <si>
    <t>日本語訳するか？Verizonと合わせる？</t>
    <rPh sb="0" eb="3">
      <t>ニホンゴ</t>
    </rPh>
    <rPh sb="3" eb="4">
      <t>ヤク</t>
    </rPh>
    <rPh sb="16" eb="17">
      <t>ア</t>
    </rPh>
    <phoneticPr fontId="2"/>
  </si>
  <si>
    <t>12か月間のスコア（最少）</t>
    <rPh sb="3" eb="5">
      <t>ゲツカン</t>
    </rPh>
    <rPh sb="10" eb="12">
      <t>サイショウ</t>
    </rPh>
    <phoneticPr fontId="2"/>
  </si>
  <si>
    <t>12か月間のスコア（最大）</t>
    <rPh sb="3" eb="5">
      <t>ゲツカン</t>
    </rPh>
    <rPh sb="10" eb="12">
      <t>サイダイ</t>
    </rPh>
    <phoneticPr fontId="2"/>
  </si>
  <si>
    <t>A~E</t>
    <phoneticPr fontId="2"/>
  </si>
  <si>
    <t>注意・アラート概要　件数</t>
    <rPh sb="0" eb="2">
      <t>チュウイ</t>
    </rPh>
    <rPh sb="7" eb="9">
      <t>ガイヨウ</t>
    </rPh>
    <rPh sb="10" eb="12">
      <t>ケンスウ</t>
    </rPh>
    <phoneticPr fontId="2"/>
  </si>
  <si>
    <t>数字</t>
    <rPh sb="0" eb="2">
      <t>スウジ</t>
    </rPh>
    <phoneticPr fontId="2"/>
  </si>
  <si>
    <t>C</t>
  </si>
  <si>
    <t>A</t>
  </si>
  <si>
    <t>D</t>
  </si>
  <si>
    <t>製造業</t>
  </si>
  <si>
    <t>情報通信業</t>
  </si>
  <si>
    <t>運輸業</t>
  </si>
  <si>
    <t>小売業</t>
  </si>
  <si>
    <t>卸売</t>
  </si>
  <si>
    <t>金融・保険業</t>
  </si>
  <si>
    <t>飲食店、
宿泊業</t>
  </si>
  <si>
    <t>医療、福祉</t>
  </si>
  <si>
    <t>教育、
学習支援業</t>
  </si>
  <si>
    <t>エネルギー業</t>
  </si>
  <si>
    <t>農業</t>
  </si>
  <si>
    <t>林業</t>
  </si>
  <si>
    <t>漁業</t>
  </si>
  <si>
    <t>鉱業</t>
  </si>
  <si>
    <t>不動産</t>
  </si>
  <si>
    <t>建設</t>
  </si>
  <si>
    <t>その他
サービス事業</t>
  </si>
  <si>
    <t>産業テーブル</t>
    <rPh sb="0" eb="2">
      <t>サンギョウ</t>
    </rPh>
    <phoneticPr fontId="2"/>
  </si>
  <si>
    <t>Manufacturing</t>
  </si>
  <si>
    <t>Information and Communication</t>
  </si>
  <si>
    <t>Transportation</t>
  </si>
  <si>
    <t>Retail</t>
  </si>
  <si>
    <t>Wholesale</t>
  </si>
  <si>
    <t>Financial/Insurance</t>
  </si>
  <si>
    <t>Food/Accommodation</t>
  </si>
  <si>
    <t>Medical Care</t>
  </si>
  <si>
    <t>Education/Learning Support</t>
  </si>
  <si>
    <t>Energies</t>
  </si>
  <si>
    <t>Agriculture</t>
  </si>
  <si>
    <t>Forestry</t>
  </si>
  <si>
    <t>Fisheries</t>
  </si>
  <si>
    <t>Mining</t>
  </si>
  <si>
    <t>Real Estate</t>
  </si>
  <si>
    <t>Construction</t>
  </si>
  <si>
    <t>Other Services</t>
  </si>
  <si>
    <t>Other</t>
  </si>
  <si>
    <t>Information</t>
  </si>
  <si>
    <t>情報産業</t>
  </si>
  <si>
    <t>Finance</t>
  </si>
  <si>
    <t>金融業</t>
  </si>
  <si>
    <t>Accommodation and Food Services</t>
  </si>
  <si>
    <t>宿泊業</t>
  </si>
  <si>
    <t>Healthcare</t>
  </si>
  <si>
    <t>医療・福祉業</t>
  </si>
  <si>
    <t>Education</t>
  </si>
  <si>
    <t>教育事業</t>
  </si>
  <si>
    <t>Utilities</t>
  </si>
  <si>
    <t>公益事業</t>
  </si>
  <si>
    <t>Professional Service</t>
  </si>
  <si>
    <t>プロフェッショナルサービス</t>
  </si>
  <si>
    <t>その他のサービス</t>
  </si>
  <si>
    <t>Public</t>
  </si>
  <si>
    <t>公的機関</t>
  </si>
  <si>
    <t>MSI English</t>
    <phoneticPr fontId="2"/>
  </si>
  <si>
    <t>Verizon Japanese</t>
    <phoneticPr fontId="2"/>
  </si>
  <si>
    <t>Verizon English</t>
    <phoneticPr fontId="2"/>
  </si>
  <si>
    <t>サイバーリスク保険　貴社リスク外部評価結果</t>
    <rPh sb="15" eb="17">
      <t>ガイブ</t>
    </rPh>
    <phoneticPr fontId="2"/>
  </si>
  <si>
    <t>(株)インターリスク総研</t>
    <rPh sb="0" eb="3">
      <t>カブ</t>
    </rPh>
    <rPh sb="10" eb="12">
      <t>ソウケン</t>
    </rPh>
    <phoneticPr fontId="2"/>
  </si>
  <si>
    <t>セキュリティ レーティング</t>
    <phoneticPr fontId="2"/>
  </si>
  <si>
    <t>貴社ドメイン：</t>
    <rPh sb="0" eb="2">
      <t>キシャ</t>
    </rPh>
    <phoneticPr fontId="2"/>
  </si>
  <si>
    <t>貴社産業区分：</t>
    <rPh sb="0" eb="2">
      <t>キシャ</t>
    </rPh>
    <rPh sb="2" eb="4">
      <t>サンギョウ</t>
    </rPh>
    <rPh sb="4" eb="6">
      <t>クブン</t>
    </rPh>
    <phoneticPr fontId="2"/>
  </si>
  <si>
    <t>Irric.com</t>
    <phoneticPr fontId="2"/>
  </si>
  <si>
    <t xml:space="preserve"> レーティング概況</t>
    <rPh sb="7" eb="9">
      <t>ガイキョウ</t>
    </rPh>
    <phoneticPr fontId="2"/>
  </si>
  <si>
    <t>B</t>
  </si>
  <si>
    <t>E</t>
  </si>
  <si>
    <t>　　システム侵害の状況</t>
    <phoneticPr fontId="2"/>
  </si>
  <si>
    <t>　　注意・アラート</t>
    <phoneticPr fontId="2"/>
  </si>
  <si>
    <t>　　ユーザー行動の状況</t>
    <phoneticPr fontId="2"/>
  </si>
  <si>
    <t>A</t>
    <phoneticPr fontId="2"/>
  </si>
  <si>
    <t>件についての情報を入手しました。</t>
    <phoneticPr fontId="2"/>
  </si>
  <si>
    <t>各レーディング項目についての説明を記載します。</t>
    <rPh sb="0" eb="1">
      <t>カク</t>
    </rPh>
    <rPh sb="7" eb="9">
      <t>コウモク</t>
    </rPh>
    <rPh sb="14" eb="16">
      <t>セツメイ</t>
    </rPh>
    <rPh sb="17" eb="19">
      <t>キサイ</t>
    </rPh>
    <phoneticPr fontId="2"/>
  </si>
  <si>
    <t>　システム侵害とは、組織のネットワーク上の装置または機械に悪意ある現象または好ましくないソフトウェアがみられることを指します。このようなシステム侵害は日常の業務に支障を来し、組織にデータ漏えいをもたらす危険を高めます。</t>
    <phoneticPr fontId="2"/>
  </si>
  <si>
    <r>
      <rPr>
        <u/>
        <sz val="12"/>
        <color theme="1"/>
        <rFont val="Meiryo UI"/>
        <family val="3"/>
        <charset val="128"/>
      </rPr>
      <t>システム侵害概要</t>
    </r>
    <r>
      <rPr>
        <sz val="11"/>
        <color theme="1"/>
        <rFont val="Meiryo UI"/>
        <family val="3"/>
        <charset val="128"/>
      </rPr>
      <t xml:space="preserve">
</t>
    </r>
    <phoneticPr fontId="2"/>
  </si>
  <si>
    <t>＜大項目別の評価＞</t>
    <rPh sb="1" eb="4">
      <t>ダイコウモク</t>
    </rPh>
    <rPh sb="4" eb="5">
      <t>ベツ</t>
    </rPh>
    <rPh sb="6" eb="8">
      <t>ヒョウカ</t>
    </rPh>
    <phoneticPr fontId="2"/>
  </si>
  <si>
    <t>　注意・アラートリスク要因は企業が攻撃を防ぐために取った措置を示します。御社の注意・アラート記録はありませんでした。</t>
    <rPh sb="36" eb="38">
      <t>オンシャ</t>
    </rPh>
    <phoneticPr fontId="2"/>
  </si>
  <si>
    <t>　注意・アラートリスク要因は企業が攻撃を防ぐために取った措置を示します。BitSightは御社の注意・アラート記録</t>
    <rPh sb="45" eb="47">
      <t>オンシャ</t>
    </rPh>
    <phoneticPr fontId="2"/>
  </si>
  <si>
    <t>　BitSightセキュリティレーティング範囲は250～900で、企業の相対的なセキュリティ効果を示します。組織は初級、中級、上級という3つのレーティングのいずれかに評価されます。高い評価を受けた組織は従来セキュリティ状態が高く、リスクも最も低くなります。
注：業界平均は同規模の企業の平均値です。全企業とは同規模の企業のことを指しています。
初級：250～640  中級：640～740  上級：740～900</t>
    <phoneticPr fontId="2"/>
  </si>
  <si>
    <t>　ボットネット感染イベントは、企業のネットワーク上の装置がボットまたはコマンドアンドコントロールサーバーとしてボットネットに参加していることが検出されたことを示しています。ボットネットは企業秘密や顧客の個人情報を流出させたり、企業資源を違法行為に使用したり、他の感染のための手段として使われたりします。</t>
    <phoneticPr fontId="2"/>
  </si>
  <si>
    <t>スパム拡散イベントは、企業のネットワーク上の装置が迷惑な広告メールまたは大量のメールを送っている場合にみられます。このタイプの行為は企業の評判を傷つけたり、企業の正規メールが迷惑メールフィルターに引っかかる原因となったりします。</t>
    <phoneticPr fontId="2"/>
  </si>
  <si>
    <t>　マルウェアサーバーイベントは、サーバーがホストサービスフィッシングなどの悪意ある行為や、詐欺または詐欺まがいのサイトに関与していることが認められた場合に発生します。
　サーバーが侵害されると企業資源に接続された装置を感染させ、社員や顧客を危険にさらします。</t>
    <phoneticPr fontId="2"/>
  </si>
  <si>
    <t>　迷惑通信イベントは、装置が有益なサービスを提供していないサーバーとの通信を試みた場合に発生します。このタイプのアクティビティは装置が侵害されていることに加えて、感染させる他の装置を積極的に探していることを示しています。</t>
    <phoneticPr fontId="2"/>
  </si>
  <si>
    <t>　潜在的エクスプロイトイベントは企業のネットワーク上のブラウザーが、アドウェアのようにユーザー経験を変更してしまうマルウェアに感染した場合に発生します。これらのイベントは多くの場合、他の感染を伴います。</t>
    <phoneticPr fontId="2"/>
  </si>
  <si>
    <t>　適切に構成されたSPF記録によって、公認ホストのみが企業のメールを送ることができることを保証します。BitSightはメールの送信に使用されていないドメインを含め、企業のすべてのドメインにSPF記録があること、ドメインがなりすましメールを防ぐように構成されていることを確認します。
　注：60日より前の記録はセキュリティレーティングに反映されません。</t>
    <phoneticPr fontId="2"/>
  </si>
  <si>
    <t>　適切に構成されたDKIM（DomainKeys Identified Mail）記録によって、公認ホストのみが企業のメールを送ることができることを保証します。BitSightは、企業がDKIM記録を使用しており、DKIM記録がなりすましメールを防ぐように構成されていることを確認します。</t>
    <phoneticPr fontId="2"/>
  </si>
  <si>
    <t>　暗号化キーの強度を含むTLS/SSL証明書を評価します。
認証は企業のアソシエイト、顧客、ゲストに対してサーバーの信頼性を保証し、暗号の信頼性を構築する基礎となります。</t>
    <phoneticPr fontId="2"/>
  </si>
  <si>
    <t>　TLS/SSL構成は企業のサーバーが正しく構成されたセキュリティプロトコルライブラリを有しているか、また他の機械に対して暗号化接続を行うための強力な暗号規格をサポートしているかなど、サーバー構成について評価を行います。構成が不適切または弱い場合、サーバーが特定の攻撃（POODLE、Heartbleed）を受けやすくなります。</t>
    <phoneticPr fontId="2"/>
  </si>
  <si>
    <t>　オープンポートとはインターネット上でオープンになっているポート番号およびサービスのことです。通常の業務機能をサポートするためにオープンである必要のあるポートもありますが、不必要なオープンポートは攻撃者に企業ネットワークへのアクセスを許してしまうことになります。</t>
    <phoneticPr fontId="2"/>
  </si>
  <si>
    <t>　本リスク要因は、HTTP要求・応答メッセージのヘッダー部のセキュリティ関連フィールドを分析します。これらのフィールドの構成が正しければ、中間者攻撃およびクロスサイトスクリプティング攻撃のような悪意ある行為を防御する助けとなります。</t>
    <phoneticPr fontId="2"/>
  </si>
  <si>
    <t>　本リスク要因は、組織のネットワーク基盤上でソフトウェアに脆弱性があるシステムの数および問題解決の速さを評価しています。脆弱性とはソフトウェアの公のセキュリティホールまたはバグのことで、攻撃者にシステムやデータへの不正アクセスを許してしまいます。パッチとは問題のあるソフトウェアの脆弱性を解決し、攻撃の侵入経路を塞ぐためのアップデートです。</t>
    <phoneticPr fontId="2"/>
  </si>
  <si>
    <t>　DNSSECはDNSサーバーの認証に公開鍵暗号を使用するプロトコルです。BitSightでは対象の企業がDNSSECを使用しているか、またDNSSECを効果的に構成しているかを確認します。
*本リスク要因は現時点ではセキュリティレーティングに反映されません。</t>
    <phoneticPr fontId="2"/>
  </si>
  <si>
    <t>　安全でないシステムとは意図していない相手先と通信を行っている組織内のエンドポイントのことです。これらのエンドポイント内のソフトウェアは、リモートサーバーと通信を行うように改ざんされていたり、不正に構成されていたりして、攻撃者にコードの挿入、組織のデータ漏えい、機密データの盗難を許してしまいます。
　安全でないシステムの例としては不正アプリケーションサービスやマーケットにさらされているデバッグ中またはルートモードのモバイル機器などが挙げられます。
*本リスク要因は現時点ではセキュリティレーティングに反映されません。</t>
    <phoneticPr fontId="2"/>
  </si>
  <si>
    <t>　サーバーソフトウェアリスクタイプは、組織で使用されているソフトウェアに関して詳細なイメージを作成することに使用できます。開発者によるサポートが終了した、または最新ではない（価値の低下した）サーバーソフトウェアによってできたセキュリティホールの追跡に役立ちます。
　サーバーソフトウェアは、組織のIT基盤において価値が低下したり、サポートが終了したりしたソフトウェアの分析や検出を行い、屈強で最新のサーバーソフトウェアアプリケーションを容易に維持できるようにします。
*本リスク要因は現時点ではセキュリティレーティングに反映されません。</t>
    <phoneticPr fontId="2"/>
  </si>
  <si>
    <t>　デスクトップソフトウェアとは、企業ネットワーク上のノートパソコン、サーバー、タブレットおよび電話以外のインターネットにアクセスできるコンピュータを指します。デスクトップソフトウェアから発信される通信には、当該機器のオペレーティングシステムおよびブラウザバージョンに関するメタデータが含まれています。BitSightでは機器のOSおよびブラウザバージョンを現在リリースされているバージョンと当該システムで利用可能なソフトウェアの更新と比較し、これらのシステムがサポートされているか、また最新であるか確認します。
　組織のネットワーク上にサポートされていないデスクトップソフトウェアがある場合、システム不良の発生（ベンダー装置が保守できない）や事業継続性が損なわれるリスクが非常に高くなり、攻撃者が修正されていない脆弱性を利用してシステムに侵入する可能性があります。
*本リスク要因は現時点ではセキュリティレーティングに反映されません。</t>
    <phoneticPr fontId="2"/>
  </si>
  <si>
    <t>　モバイルソフトウェアとは、企業のネットワーク上にあり、インターネットにアクセスできるスマートフォンおよびタブレットを指します。モバイル機器から発信される通信には、当該機器のオペレーティングシステム、機器概要、ブラウザバージョン、アプリケーション概要に関するメタデータが含まれています。BitSightではバージョン情報を現在リリースされているバージョンおよび当該システムで利用可能なソフトウェアの更新と比較し、これらのモバイル機器がサポートされているか、また最新であるか確認します。
　組織のネットワーク上にサポートされていないモバイル機器がある場合、システム不良の発生（ベンダー装置が保守できない）や事業継続性が損なわれるリスクが非常に高くなり、攻撃者が修正されていない脆弱性を利用してシステムに侵入する可能性があります。
*本リスク要因は現時点ではセキュリティレーティングには反映されません。</t>
    <phoneticPr fontId="2"/>
  </si>
  <si>
    <t>　ドメイン乗っ取りでは、組織が所有しているドメイン名と類似している登録ドメイン名を報告します。攻撃者は組織のサイトを訪問した人がスペルミスしたURLを悪用し、類似のドメイン名を使用した悪意あるソフトウェアを作成し、メールの受信者がメッセージのドメイン名を注意して確認しなければ、悪意ある添付メールを開封させてしまいます。
**情報リスク要因（セキュリティレーティングには反映されません</t>
    <phoneticPr fontId="2"/>
  </si>
  <si>
    <t>　ファイル共有とは、中央サーバー（ファイル転送プロトコル、メール、インスタントメッセージ）、分散クラウドストレージサービス、BitTorrentやGnutellaなどのダイレクトピアツーピアチャネルを介してメディアやソフトウェアをやりとりすることです。
　BitSightでは、企業インフラでファイル共有が行われている場合、BitTorrentプロトコル上のファイル共有のみを追跡し、書籍、音楽、映像、TV番組、アプリケーションなどのファイルの共有を記録します。</t>
    <phoneticPr fontId="2"/>
  </si>
  <si>
    <t>　データ漏えいイベントとはデータの紛失または窃盗について公に開示されたイベントです。これらのイベントは紛失したデータレコード数およびレコードに含まれている情報の機密度に基づいて評価されます。注：1年より前の漏えいは企業判定に反映されません。</t>
    <phoneticPr fontId="2"/>
  </si>
  <si>
    <t>ボットネット感染</t>
    <rPh sb="6" eb="8">
      <t>カンセン</t>
    </rPh>
    <phoneticPr fontId="2"/>
  </si>
  <si>
    <t>スパム拡散</t>
    <rPh sb="3" eb="5">
      <t>カクサン</t>
    </rPh>
    <phoneticPr fontId="2"/>
  </si>
  <si>
    <t>マルウェアサーバー</t>
    <phoneticPr fontId="2"/>
  </si>
  <si>
    <t>迷惑通信</t>
    <rPh sb="0" eb="2">
      <t>メイワク</t>
    </rPh>
    <rPh sb="2" eb="4">
      <t>ツウシン</t>
    </rPh>
    <phoneticPr fontId="2"/>
  </si>
  <si>
    <t>潜在的エクスプロイト</t>
    <rPh sb="0" eb="3">
      <t>センザイテキ</t>
    </rPh>
    <phoneticPr fontId="2"/>
  </si>
  <si>
    <t>注意・アラート</t>
    <phoneticPr fontId="2"/>
  </si>
  <si>
    <t>　ユーザー行動では、企業のITセキュリティポリシーから逸脱し、攻撃の新しい潜在的要因を招いてしまうユーザー活動を監視します。60日より前のユーザー行動記録は企業の判定には反映されません。</t>
    <phoneticPr fontId="2"/>
  </si>
  <si>
    <t>ファイル共有</t>
    <phoneticPr fontId="2"/>
  </si>
  <si>
    <t>データ漏えい</t>
    <phoneticPr fontId="2"/>
  </si>
  <si>
    <t>　</t>
    <phoneticPr fontId="2"/>
  </si>
  <si>
    <t>TLS/SSL構成</t>
    <rPh sb="7" eb="9">
      <t>コウセイ</t>
    </rPh>
    <phoneticPr fontId="2"/>
  </si>
  <si>
    <t>パッチングケイデンス</t>
  </si>
  <si>
    <t>DKIM記録</t>
    <phoneticPr fontId="2"/>
  </si>
  <si>
    <t>各レーティング項目について①</t>
    <rPh sb="0" eb="1">
      <t>カク</t>
    </rPh>
    <rPh sb="7" eb="9">
      <t>コウモク</t>
    </rPh>
    <phoneticPr fontId="2"/>
  </si>
  <si>
    <t>各レーティング項目について②</t>
    <rPh sb="0" eb="1">
      <t>カク</t>
    </rPh>
    <rPh sb="7" eb="9">
      <t>コウモク</t>
    </rPh>
    <phoneticPr fontId="2"/>
  </si>
  <si>
    <t>　注意・アラートリスク要因は攻撃を回避するために企業が取った措置を示します。現在BitSightではSPF、DKIM、TLS/SSL、DNSSEC情報を評価して企業のセキュリティ注意・アラートの判定を行っています。
　注意・アラート記録はすべて以下のいずれかに判定されます：良い、まあまあ良い、普通、注意、悪い。記録は業界標準の判定基準に基づき判定されます。各注意・アラートリスク要因について、各個別記録の評価を用いてアルファベットによる総合判定を算出します。例えば、企業が3つのドメインを所有しており、各ドメインが効果的なSPF記録を所有している場合、SPFの総合判定は「A」となります。同様に、3つのドメインのいずれもSPF記録がない場合、SPFの総合判定は「F」となります。
　60日より前の記録はセキュリティレーティングには反映されません。</t>
    <phoneticPr fontId="2"/>
  </si>
  <si>
    <t>　システム侵害とは、組織のネットワーク上の装置または機械に悪意ある現象または好ましくないソフトウェアがみられることを指しています。このようなシステム侵害は日常の業務に支障を来し、組織にデータ漏えいをもたらす危険を高めます。システム侵害はマルウェアの数とタイプ、重大性、期間に基づいて評価します。各リスク要因については、システム侵害の各インスタンスの評価から総合的な判定（アルファベット）を算出します。
　例えば、ある組織において、短期間に多数のボットネットがある場合や、数は少ないが何カ月も継続するボットネットがある場合は、ボットネット感染について「F」判定となる可能性があります。</t>
    <phoneticPr fontId="2"/>
  </si>
  <si>
    <t>　システム侵害の状況は以下のとおりです。マルウェアサーバーの項目について注意が必要です。</t>
    <rPh sb="5" eb="7">
      <t>シンガイ</t>
    </rPh>
    <rPh sb="8" eb="10">
      <t>ジョウキョウ</t>
    </rPh>
    <rPh sb="11" eb="13">
      <t>イカ</t>
    </rPh>
    <rPh sb="30" eb="32">
      <t>コウモク</t>
    </rPh>
    <rPh sb="36" eb="38">
      <t>チュウイ</t>
    </rPh>
    <rPh sb="39" eb="41">
      <t>ヒツヨウ</t>
    </rPh>
    <phoneticPr fontId="2"/>
  </si>
  <si>
    <t>各レーティング項目について③</t>
    <rPh sb="0" eb="1">
      <t>カク</t>
    </rPh>
    <rPh sb="7" eb="9">
      <t>コウモク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</si>
</sst>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
  </numFmts>
  <fonts count="23" x14ac:knownFonts="1">
    <font>
      <sz val="11"/>
      <color theme="1"/>
      <name val="ＭＳ Ｐゴシック"/>
      <family val="2"/>
      <charset val="128"/>
      <scheme val="minor"/>
    </font>
    <font>
      <sz val="11"/>
      <color theme="1"/>
      <name val="Meiryo UI"/>
      <family val="3"/>
      <charset val="128"/>
    </font>
    <font>
      <sz val="6"/>
      <name val="ＭＳ Ｐゴシック"/>
      <family val="2"/>
      <charset val="128"/>
      <scheme val="minor"/>
    </font>
    <font>
      <u/>
      <sz val="11"/>
      <color theme="1"/>
      <name val="Meiryo UI"/>
      <family val="3"/>
      <charset val="128"/>
    </font>
    <font>
      <sz val="11"/>
      <color theme="0"/>
      <name val="Meiryo UI"/>
      <family val="3"/>
      <charset val="128"/>
    </font>
    <font>
      <u/>
      <sz val="12"/>
      <color theme="1"/>
      <name val="Meiryo UI"/>
      <family val="3"/>
      <charset val="128"/>
    </font>
    <font>
      <b/>
      <sz val="11"/>
      <color theme="1"/>
      <name val="Meiryo UI"/>
      <family val="3"/>
      <charset val="128"/>
    </font>
    <font>
      <b/>
      <u/>
      <sz val="11"/>
      <color theme="1"/>
      <name val="Meiryo UI"/>
      <family val="3"/>
      <charset val="128"/>
    </font>
    <font>
      <b/>
      <u/>
      <sz val="12"/>
      <color theme="1"/>
      <name val="Meiryo UI"/>
      <family val="3"/>
      <charset val="128"/>
    </font>
    <font>
      <sz val="12"/>
      <color theme="1"/>
      <name val="Meiryo UI"/>
      <family val="3"/>
      <charset val="128"/>
    </font>
    <font>
      <sz val="14"/>
      <color theme="1"/>
      <name val="Meiryo UI"/>
      <family val="3"/>
      <charset val="128"/>
    </font>
    <font>
      <b/>
      <sz val="10"/>
      <color theme="0"/>
      <name val="メイリオ"/>
      <family val="3"/>
      <charset val="128"/>
    </font>
    <font>
      <sz val="10"/>
      <color theme="1"/>
      <name val="Meiryo UI"/>
      <family val="3"/>
      <charset val="128"/>
    </font>
    <font>
      <sz val="11"/>
      <color theme="1"/>
      <name val="Franklin Gothic Book"/>
      <family val="2"/>
    </font>
    <font>
      <sz val="12"/>
      <color theme="1"/>
      <name val="メイリオ"/>
      <family val="3"/>
      <charset val="128"/>
    </font>
    <font>
      <sz val="16"/>
      <color theme="1"/>
      <name val="Meiryo UI"/>
      <family val="3"/>
      <charset val="128"/>
    </font>
    <font>
      <sz val="11"/>
      <name val="Meiryo UI"/>
      <family val="3"/>
      <charset val="128"/>
    </font>
    <font>
      <b/>
      <sz val="36"/>
      <color theme="0"/>
      <name val="Meiryo UI"/>
      <family val="3"/>
      <charset val="128"/>
    </font>
    <font>
      <sz val="8"/>
      <color theme="1"/>
      <name val="Meiryo UI"/>
      <family val="3"/>
      <charset val="128"/>
    </font>
    <font>
      <b/>
      <sz val="14"/>
      <color theme="0"/>
      <name val="Meiryo UI"/>
      <family val="3"/>
      <charset val="128"/>
    </font>
    <font>
      <b/>
      <u/>
      <sz val="14"/>
      <color theme="1"/>
      <name val="Meiryo UI"/>
      <family val="3"/>
      <charset val="128"/>
    </font>
    <font>
      <sz val="16"/>
      <color theme="0"/>
      <name val="Meiryo UI"/>
      <family val="3"/>
      <charset val="128"/>
    </font>
    <font>
      <b/>
      <u/>
      <sz val="16"/>
      <color theme="0"/>
      <name val="Meiryo UI"/>
      <family val="3"/>
      <charset val="128"/>
    </font>
  </fonts>
  <fills count="9">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6C60"/>
        <bgColor indexed="64"/>
      </patternFill>
    </fill>
    <fill>
      <patternFill patternType="solid">
        <fgColor indexed="65"/>
        <bgColor indexed="64"/>
      </patternFill>
    </fill>
    <fill>
      <gradientFill degree="90">
        <stop position="0">
          <color theme="3" tint="0.40000610370189521"/>
        </stop>
        <stop position="1">
          <color theme="3" tint="-0.25098422193060094"/>
        </stop>
      </gradientFill>
    </fill>
    <fill>
      <patternFill patternType="solid">
        <fgColor theme="0" tint="-0.34998626667073579"/>
        <bgColor indexed="64"/>
      </patternFill>
    </fill>
  </fills>
  <borders count="18">
    <border>
      <left/>
      <right/>
      <top/>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style="thin">
        <color theme="0"/>
      </right>
      <top style="thin">
        <color indexed="64"/>
      </top>
      <bottom style="thin">
        <color indexed="64"/>
      </bottom>
      <diagonal/>
    </border>
    <border>
      <left/>
      <right style="thin">
        <color theme="0"/>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rgb="FFFF0000"/>
      </left>
      <right style="thick">
        <color rgb="FFFF0000"/>
      </right>
      <top style="thick">
        <color rgb="FFFF0000"/>
      </top>
      <bottom/>
      <diagonal/>
    </border>
    <border>
      <left style="thick">
        <color rgb="FFFF0000"/>
      </left>
      <right style="thick">
        <color rgb="FFFF0000"/>
      </right>
      <top/>
      <bottom/>
      <diagonal/>
    </border>
    <border>
      <left style="thick">
        <color rgb="FFFF0000"/>
      </left>
      <right style="thick">
        <color rgb="FFFF0000"/>
      </right>
      <top/>
      <bottom style="thick">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1">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3" fillId="0" borderId="0" xfId="0" applyFont="1" applyBorder="1" applyAlignment="1">
      <alignment vertical="center" wrapText="1"/>
    </xf>
    <xf numFmtId="0" fontId="3" fillId="0" borderId="0" xfId="0" applyFont="1" applyAlignment="1">
      <alignment vertical="center" wrapText="1"/>
    </xf>
    <xf numFmtId="0" fontId="3" fillId="0" borderId="0" xfId="0" applyFont="1">
      <alignment vertical="center"/>
    </xf>
    <xf numFmtId="0" fontId="1" fillId="0" borderId="5" xfId="0" applyFont="1" applyBorder="1" applyAlignment="1">
      <alignment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vertical="center" wrapText="1"/>
    </xf>
    <xf numFmtId="0" fontId="4" fillId="2" borderId="2" xfId="0" applyFont="1" applyFill="1" applyBorder="1" applyAlignment="1">
      <alignment horizontal="center" vertical="center" wrapText="1"/>
    </xf>
    <xf numFmtId="0" fontId="1" fillId="4" borderId="0" xfId="0" applyFont="1" applyFill="1">
      <alignment vertical="center"/>
    </xf>
    <xf numFmtId="0" fontId="10" fillId="0" borderId="0" xfId="0" applyFont="1" applyAlignment="1">
      <alignment horizontal="center" vertical="center"/>
    </xf>
    <xf numFmtId="0" fontId="4" fillId="2" borderId="6" xfId="0" applyFont="1" applyFill="1" applyBorder="1" applyAlignment="1">
      <alignment horizontal="center" vertical="center" wrapText="1"/>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3" borderId="6" xfId="0" applyFont="1" applyFill="1" applyBorder="1">
      <alignment vertical="center"/>
    </xf>
    <xf numFmtId="0" fontId="1" fillId="3" borderId="8" xfId="0" applyFont="1" applyFill="1" applyBorder="1">
      <alignment vertical="center"/>
    </xf>
    <xf numFmtId="0" fontId="4" fillId="2" borderId="10" xfId="0" applyFont="1" applyFill="1" applyBorder="1" applyAlignment="1">
      <alignment horizontal="center"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3" fillId="0" borderId="10" xfId="0" applyFont="1" applyBorder="1" applyAlignment="1">
      <alignment vertical="center" wrapText="1"/>
    </xf>
    <xf numFmtId="0" fontId="1" fillId="0" borderId="11" xfId="0" applyFont="1" applyBorder="1" applyAlignment="1">
      <alignment horizontal="left" vertical="center" wrapText="1" indent="1"/>
    </xf>
    <xf numFmtId="0" fontId="1" fillId="0" borderId="12" xfId="0" applyFont="1" applyBorder="1" applyAlignment="1">
      <alignment horizontal="left" vertical="center" wrapText="1" indent="1"/>
    </xf>
    <xf numFmtId="0" fontId="3" fillId="0" borderId="11" xfId="0" applyFont="1" applyBorder="1" applyAlignment="1">
      <alignment vertical="center" wrapText="1"/>
    </xf>
    <xf numFmtId="0" fontId="4" fillId="2" borderId="10" xfId="0" applyFont="1" applyFill="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1" fillId="5" borderId="10" xfId="0" applyFont="1" applyFill="1" applyBorder="1" applyAlignment="1" applyProtection="1">
      <alignment horizontal="center" vertical="top"/>
      <protection hidden="1"/>
    </xf>
    <xf numFmtId="0" fontId="1" fillId="0" borderId="0" xfId="0" applyFont="1" applyAlignment="1">
      <alignment horizontal="center" vertical="top"/>
    </xf>
    <xf numFmtId="0" fontId="13" fillId="0" borderId="0" xfId="0" applyFont="1" applyAlignment="1">
      <alignment horizontal="center" vertical="top"/>
    </xf>
    <xf numFmtId="0" fontId="1" fillId="0" borderId="0" xfId="0" applyFont="1" applyAlignment="1">
      <alignmen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176" fontId="1" fillId="0" borderId="0" xfId="0" applyNumberFormat="1" applyFont="1" applyAlignment="1">
      <alignment horizontal="left" vertical="center"/>
    </xf>
    <xf numFmtId="176" fontId="15" fillId="0" borderId="0" xfId="0" applyNumberFormat="1" applyFont="1" applyBorder="1" applyAlignment="1">
      <alignment vertical="center"/>
    </xf>
    <xf numFmtId="0" fontId="14" fillId="6" borderId="16" xfId="0" applyFont="1" applyFill="1" applyBorder="1" applyAlignment="1" applyProtection="1">
      <alignment horizontal="left" vertical="center"/>
      <protection hidden="1"/>
    </xf>
    <xf numFmtId="0" fontId="14" fillId="6" borderId="17" xfId="0" applyFont="1" applyFill="1" applyBorder="1" applyAlignment="1" applyProtection="1">
      <alignment horizontal="left" vertical="center"/>
      <protection hidden="1"/>
    </xf>
    <xf numFmtId="0" fontId="14" fillId="6" borderId="2" xfId="0" applyFont="1" applyFill="1" applyBorder="1" applyAlignment="1" applyProtection="1">
      <alignment horizontal="left" vertical="center"/>
      <protection hidden="1"/>
    </xf>
    <xf numFmtId="176" fontId="17" fillId="5" borderId="0" xfId="0" applyNumberFormat="1" applyFont="1" applyFill="1" applyAlignment="1">
      <alignment horizontal="center" vertical="center"/>
    </xf>
    <xf numFmtId="0" fontId="1"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alignment vertical="center"/>
    </xf>
    <xf numFmtId="0" fontId="8" fillId="0" borderId="0" xfId="0" applyFont="1">
      <alignment vertical="center"/>
    </xf>
    <xf numFmtId="0" fontId="6" fillId="0" borderId="0" xfId="0" applyFont="1">
      <alignment vertical="center"/>
    </xf>
    <xf numFmtId="176" fontId="19" fillId="7" borderId="0" xfId="0" applyNumberFormat="1" applyFont="1" applyFill="1" applyAlignment="1">
      <alignment horizontal="center" vertical="center"/>
    </xf>
    <xf numFmtId="0" fontId="12" fillId="0" borderId="0" xfId="0" applyFont="1" applyAlignment="1">
      <alignment horizontal="left" wrapText="1"/>
    </xf>
    <xf numFmtId="9" fontId="1" fillId="0" borderId="0" xfId="0" applyNumberFormat="1" applyFont="1" applyAlignment="1">
      <alignment horizontal="center" vertical="center"/>
    </xf>
    <xf numFmtId="0" fontId="1" fillId="8" borderId="0" xfId="0" applyFont="1" applyFill="1">
      <alignment vertical="center"/>
    </xf>
    <xf numFmtId="0" fontId="16" fillId="2" borderId="0" xfId="0" applyFont="1" applyFill="1">
      <alignment vertical="center"/>
    </xf>
    <xf numFmtId="0" fontId="20" fillId="0" borderId="0" xfId="0" applyFont="1">
      <alignment vertical="center"/>
    </xf>
    <xf numFmtId="0" fontId="14" fillId="6" borderId="0" xfId="0" applyFont="1" applyFill="1" applyBorder="1" applyAlignment="1" applyProtection="1">
      <alignment horizontal="left" vertical="center"/>
      <protection hidden="1"/>
    </xf>
    <xf numFmtId="0" fontId="21" fillId="5" borderId="0" xfId="0" applyFont="1" applyFill="1" applyBorder="1" applyAlignment="1">
      <alignment horizontal="left" vertical="center"/>
    </xf>
    <xf numFmtId="0" fontId="15" fillId="0" borderId="0" xfId="0" applyFont="1">
      <alignment vertical="center"/>
    </xf>
    <xf numFmtId="0" fontId="1" fillId="0" borderId="0" xfId="0" applyFont="1" applyAlignment="1">
      <alignment horizontal="left" vertical="center" wrapText="1"/>
    </xf>
    <xf numFmtId="0" fontId="12" fillId="0" borderId="0" xfId="0" applyFont="1">
      <alignment vertical="center"/>
    </xf>
    <xf numFmtId="0" fontId="6" fillId="0" borderId="0" xfId="0" applyFont="1" applyAlignment="1">
      <alignment vertical="center" wrapText="1"/>
    </xf>
    <xf numFmtId="0" fontId="1" fillId="8" borderId="0" xfId="0" applyFont="1" applyFill="1" applyAlignment="1">
      <alignment horizontal="center" vertical="center"/>
    </xf>
    <xf numFmtId="0" fontId="1" fillId="8" borderId="0" xfId="0" applyFont="1" applyFill="1" applyAlignment="1">
      <alignment vertical="center" wrapText="1"/>
    </xf>
    <xf numFmtId="0" fontId="5" fillId="8" borderId="0" xfId="0" applyFont="1" applyFill="1" applyAlignment="1">
      <alignment vertical="center" wrapText="1"/>
    </xf>
    <xf numFmtId="0" fontId="1" fillId="0" borderId="0" xfId="0" applyFont="1" applyAlignment="1">
      <alignment horizontal="left" vertical="center" indent="1"/>
    </xf>
    <xf numFmtId="0" fontId="18" fillId="0" borderId="0" xfId="0" applyFont="1" applyAlignment="1">
      <alignment horizontal="left" vertical="top" wrapText="1"/>
    </xf>
    <xf numFmtId="0" fontId="1" fillId="0" borderId="0" xfId="0" applyFont="1" applyAlignment="1">
      <alignment horizontal="left" vertical="top"/>
    </xf>
    <xf numFmtId="0" fontId="18" fillId="0" borderId="0" xfId="0" applyFont="1" applyAlignment="1">
      <alignment horizontal="left" vertical="top"/>
    </xf>
    <xf numFmtId="0" fontId="9" fillId="0" borderId="0" xfId="0" applyFont="1" applyAlignment="1">
      <alignment horizontal="left" vertical="top" wrapText="1"/>
    </xf>
    <xf numFmtId="0" fontId="1" fillId="0" borderId="0" xfId="0" applyFont="1" applyAlignment="1">
      <alignment horizontal="left" vertical="top" wrapText="1"/>
    </xf>
    <xf numFmtId="0" fontId="12" fillId="0" borderId="0" xfId="0" applyFont="1" applyAlignment="1">
      <alignment horizontal="left" vertical="top" wrapText="1"/>
    </xf>
    <xf numFmtId="0" fontId="22" fillId="5" borderId="0" xfId="0" applyFont="1" applyFill="1" applyBorder="1" applyAlignment="1">
      <alignment horizontal="left" vertical="center"/>
    </xf>
    <xf numFmtId="0" fontId="12" fillId="0" borderId="0" xfId="0" applyFont="1" applyAlignment="1">
      <alignment horizontal="left" vertical="top" wrapText="1"/>
    </xf>
  </cellXfs>
  <cellStyles count="1">
    <cellStyle name="標準" xfId="0" builtinId="0"/>
  </cellStyles>
  <dxfs count="120">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
      <fill>
        <gradientFill degree="90">
          <stop position="0">
            <color rgb="FFFF6600"/>
          </stop>
          <stop position="1">
            <color rgb="FFFF0000"/>
          </stop>
        </gradientFill>
      </fill>
    </dxf>
    <dxf>
      <fill>
        <gradientFill degree="90">
          <stop position="0">
            <color rgb="FFFF6600"/>
          </stop>
          <stop position="1">
            <color rgb="FFFF0000"/>
          </stop>
        </gradientFill>
      </fill>
    </dxf>
    <dxf>
      <font>
        <color theme="1"/>
      </font>
      <fill>
        <gradientFill degree="90">
          <stop position="0">
            <color rgb="FF00E6CB"/>
          </stop>
          <stop position="1">
            <color rgb="FF009E8B"/>
          </stop>
        </gradientFill>
      </fill>
    </dxf>
    <dxf>
      <font>
        <color theme="1"/>
      </font>
      <fill>
        <gradientFill degree="90">
          <stop position="0">
            <color rgb="FF00E6CB"/>
          </stop>
          <stop position="1">
            <color rgb="FF009E8B"/>
          </stop>
        </gradientFill>
      </fill>
    </dxf>
    <dxf>
      <fill>
        <gradientFill degree="90">
          <stop position="0">
            <color rgb="FF009E8B"/>
          </stop>
          <stop position="1">
            <color rgb="FF006C60"/>
          </stop>
        </gradientFill>
      </fill>
    </dxf>
  </dxfs>
  <tableStyles count="0" defaultTableStyle="TableStyleMedium2" defaultPivotStyle="PivotStyleLight16"/>
  <colors>
    <mruColors>
      <color rgb="FF009E8B"/>
      <color rgb="FF006C60"/>
      <color rgb="FF00E6CB"/>
      <color rgb="FF006C3C"/>
      <color rgb="FFFF6600"/>
      <color rgb="FFFF9933"/>
      <color rgb="FFFF9966"/>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9"/>
    </mc:Choice>
    <mc:Fallback>
      <c:style val="9"/>
    </mc:Fallback>
  </mc:AlternateContent>
  <c:chart>
    <c:autoTitleDeleted val="0"/>
    <c:plotArea>
      <c:layout>
        <c:manualLayout>
          <c:layoutTarget val="inner"/>
          <c:xMode val="edge"/>
          <c:yMode val="edge"/>
          <c:x val="0.23055555555555557"/>
          <c:y val="1.3888888888888888E-2"/>
          <c:w val="0.56111111111111112"/>
          <c:h val="0.93518518518518523"/>
        </c:manualLayout>
      </c:layout>
      <c:doughnutChart>
        <c:varyColors val="1"/>
        <c:ser>
          <c:idx val="0"/>
          <c:order val="0"/>
          <c:val>
            <c:numRef>
              <c:f>元データ!$D$35:$D$37</c:f>
              <c:numCache>
                <c:formatCode>0%</c:formatCode>
                <c:ptCount val="3"/>
                <c:pt idx="0">
                  <c:v>0.6</c:v>
                </c:pt>
                <c:pt idx="1">
                  <c:v>0.3</c:v>
                </c:pt>
                <c:pt idx="2">
                  <c:v>0.1</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32</xdr:col>
      <xdr:colOff>32211</xdr:colOff>
      <xdr:row>0</xdr:row>
      <xdr:rowOff>1</xdr:rowOff>
    </xdr:from>
    <xdr:to>
      <xdr:col>37</xdr:col>
      <xdr:colOff>171232</xdr:colOff>
      <xdr:row>0</xdr:row>
      <xdr:rowOff>391300</xdr:rowOff>
    </xdr:to>
    <xdr:pic>
      <xdr:nvPicPr>
        <xdr:cNvPr id="3" name="図 2" descr="GB0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539177" y="1"/>
          <a:ext cx="1155735" cy="391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19048</xdr:colOff>
      <xdr:row>13</xdr:row>
      <xdr:rowOff>9525</xdr:rowOff>
    </xdr:from>
    <xdr:to>
      <xdr:col>8</xdr:col>
      <xdr:colOff>58873</xdr:colOff>
      <xdr:row>14</xdr:row>
      <xdr:rowOff>97500</xdr:rowOff>
    </xdr:to>
    <xdr:sp macro="" textlink="">
      <xdr:nvSpPr>
        <xdr:cNvPr id="5" name="角丸四角形 4"/>
        <xdr:cNvSpPr/>
      </xdr:nvSpPr>
      <xdr:spPr>
        <a:xfrm>
          <a:off x="219073" y="2638425"/>
          <a:ext cx="1440000" cy="288000"/>
        </a:xfrm>
        <a:prstGeom prst="roundRect">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先進：</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900 </a:t>
          </a: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740</a:t>
          </a:r>
          <a:endPar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19048</xdr:colOff>
      <xdr:row>14</xdr:row>
      <xdr:rowOff>138112</xdr:rowOff>
    </xdr:from>
    <xdr:to>
      <xdr:col>8</xdr:col>
      <xdr:colOff>58873</xdr:colOff>
      <xdr:row>16</xdr:row>
      <xdr:rowOff>26062</xdr:rowOff>
    </xdr:to>
    <xdr:sp macro="" textlink="">
      <xdr:nvSpPr>
        <xdr:cNvPr id="6" name="角丸四角形 5"/>
        <xdr:cNvSpPr/>
      </xdr:nvSpPr>
      <xdr:spPr>
        <a:xfrm>
          <a:off x="219073" y="2967037"/>
          <a:ext cx="1440000" cy="288000"/>
        </a:xfrm>
        <a:prstGeom prst="round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一般：</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740 </a:t>
          </a: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640</a:t>
          </a:r>
          <a:endPar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19048</xdr:colOff>
      <xdr:row>16</xdr:row>
      <xdr:rowOff>66675</xdr:rowOff>
    </xdr:from>
    <xdr:to>
      <xdr:col>8</xdr:col>
      <xdr:colOff>58873</xdr:colOff>
      <xdr:row>17</xdr:row>
      <xdr:rowOff>154650</xdr:rowOff>
    </xdr:to>
    <xdr:sp macro="" textlink="">
      <xdr:nvSpPr>
        <xdr:cNvPr id="7" name="角丸四角形 6"/>
        <xdr:cNvSpPr/>
      </xdr:nvSpPr>
      <xdr:spPr>
        <a:xfrm>
          <a:off x="219073" y="3295650"/>
          <a:ext cx="1440000" cy="288000"/>
        </a:xfrm>
        <a:prstGeom prst="round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基礎：</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640 </a:t>
          </a:r>
          <a:r>
            <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rPr>
            <a:t>250</a:t>
          </a:r>
          <a:endParaRPr kumimoji="1" lang="ja-JP" altLang="en-US" sz="1000" b="1">
            <a:solidFill>
              <a:schemeClr val="bg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editAs="oneCell">
    <xdr:from>
      <xdr:col>9</xdr:col>
      <xdr:colOff>2</xdr:colOff>
      <xdr:row>6</xdr:row>
      <xdr:rowOff>9525</xdr:rowOff>
    </xdr:from>
    <xdr:to>
      <xdr:col>36</xdr:col>
      <xdr:colOff>2283</xdr:colOff>
      <xdr:row>16</xdr:row>
      <xdr:rowOff>169275</xdr:rowOff>
    </xdr:to>
    <xdr:pic>
      <xdr:nvPicPr>
        <xdr:cNvPr id="51" name="図 50"/>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7" y="1238250"/>
          <a:ext cx="5400000" cy="21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30000</xdr:colOff>
      <xdr:row>125</xdr:row>
      <xdr:rowOff>20474</xdr:rowOff>
    </xdr:from>
    <xdr:to>
      <xdr:col>12</xdr:col>
      <xdr:colOff>20474</xdr:colOff>
      <xdr:row>137</xdr:row>
      <xdr:rowOff>106199</xdr:rowOff>
    </xdr:to>
    <xdr:graphicFrame macro="">
      <xdr:nvGraphicFramePr>
        <xdr:cNvPr id="55" name="グラフ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112950</xdr:colOff>
      <xdr:row>22</xdr:row>
      <xdr:rowOff>150975</xdr:rowOff>
    </xdr:from>
    <xdr:to>
      <xdr:col>38</xdr:col>
      <xdr:colOff>0</xdr:colOff>
      <xdr:row>22</xdr:row>
      <xdr:rowOff>150975</xdr:rowOff>
    </xdr:to>
    <xdr:cxnSp macro="">
      <xdr:nvCxnSpPr>
        <xdr:cNvPr id="11" name="直線コネクタ 10"/>
        <xdr:cNvCxnSpPr/>
      </xdr:nvCxnSpPr>
      <xdr:spPr>
        <a:xfrm flipV="1">
          <a:off x="112950" y="4580100"/>
          <a:ext cx="7488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193599</xdr:colOff>
      <xdr:row>124</xdr:row>
      <xdr:rowOff>142322</xdr:rowOff>
    </xdr:from>
    <xdr:to>
      <xdr:col>37</xdr:col>
      <xdr:colOff>193599</xdr:colOff>
      <xdr:row>137</xdr:row>
      <xdr:rowOff>70736</xdr:rowOff>
    </xdr:to>
    <xdr:cxnSp macro="">
      <xdr:nvCxnSpPr>
        <xdr:cNvPr id="13" name="直線コネクタ 12"/>
        <xdr:cNvCxnSpPr/>
      </xdr:nvCxnSpPr>
      <xdr:spPr>
        <a:xfrm flipH="1">
          <a:off x="7485151" y="41176460"/>
          <a:ext cx="0" cy="2556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2</xdr:row>
      <xdr:rowOff>0</xdr:rowOff>
    </xdr:from>
    <xdr:to>
      <xdr:col>38</xdr:col>
      <xdr:colOff>0</xdr:colOff>
      <xdr:row>22</xdr:row>
      <xdr:rowOff>150975</xdr:rowOff>
    </xdr:to>
    <xdr:cxnSp macro="">
      <xdr:nvCxnSpPr>
        <xdr:cNvPr id="61" name="直線コネクタ 60"/>
        <xdr:cNvCxnSpPr/>
      </xdr:nvCxnSpPr>
      <xdr:spPr>
        <a:xfrm>
          <a:off x="7614192" y="429787"/>
          <a:ext cx="0" cy="415844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112950</xdr:colOff>
      <xdr:row>52</xdr:row>
      <xdr:rowOff>55725</xdr:rowOff>
    </xdr:from>
    <xdr:to>
      <xdr:col>38</xdr:col>
      <xdr:colOff>0</xdr:colOff>
      <xdr:row>52</xdr:row>
      <xdr:rowOff>55725</xdr:rowOff>
    </xdr:to>
    <xdr:cxnSp macro="">
      <xdr:nvCxnSpPr>
        <xdr:cNvPr id="64" name="直線コネクタ 63"/>
        <xdr:cNvCxnSpPr/>
      </xdr:nvCxnSpPr>
      <xdr:spPr>
        <a:xfrm>
          <a:off x="112950" y="10886399"/>
          <a:ext cx="761407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24</xdr:row>
      <xdr:rowOff>0</xdr:rowOff>
    </xdr:from>
    <xdr:to>
      <xdr:col>38</xdr:col>
      <xdr:colOff>0</xdr:colOff>
      <xdr:row>52</xdr:row>
      <xdr:rowOff>55725</xdr:rowOff>
    </xdr:to>
    <xdr:cxnSp macro="">
      <xdr:nvCxnSpPr>
        <xdr:cNvPr id="65" name="直線コネクタ 64"/>
        <xdr:cNvCxnSpPr/>
      </xdr:nvCxnSpPr>
      <xdr:spPr>
        <a:xfrm>
          <a:off x="7600950" y="4629150"/>
          <a:ext cx="0" cy="5913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32211</xdr:colOff>
      <xdr:row>53</xdr:row>
      <xdr:rowOff>1</xdr:rowOff>
    </xdr:from>
    <xdr:to>
      <xdr:col>37</xdr:col>
      <xdr:colOff>171232</xdr:colOff>
      <xdr:row>53</xdr:row>
      <xdr:rowOff>391300</xdr:rowOff>
    </xdr:to>
    <xdr:pic>
      <xdr:nvPicPr>
        <xdr:cNvPr id="74" name="図 73" descr="GB0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539177" y="1"/>
          <a:ext cx="1155735" cy="391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117722</xdr:colOff>
      <xdr:row>78</xdr:row>
      <xdr:rowOff>109416</xdr:rowOff>
    </xdr:from>
    <xdr:to>
      <xdr:col>38</xdr:col>
      <xdr:colOff>4772</xdr:colOff>
      <xdr:row>78</xdr:row>
      <xdr:rowOff>109416</xdr:rowOff>
    </xdr:to>
    <xdr:cxnSp macro="">
      <xdr:nvCxnSpPr>
        <xdr:cNvPr id="75" name="直線コネクタ 74"/>
        <xdr:cNvCxnSpPr/>
      </xdr:nvCxnSpPr>
      <xdr:spPr>
        <a:xfrm>
          <a:off x="117722" y="22209556"/>
          <a:ext cx="761407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4772</xdr:colOff>
      <xdr:row>55</xdr:row>
      <xdr:rowOff>0</xdr:rowOff>
    </xdr:from>
    <xdr:to>
      <xdr:col>38</xdr:col>
      <xdr:colOff>4772</xdr:colOff>
      <xdr:row>78</xdr:row>
      <xdr:rowOff>109416</xdr:rowOff>
    </xdr:to>
    <xdr:cxnSp macro="">
      <xdr:nvCxnSpPr>
        <xdr:cNvPr id="76" name="直線コネクタ 75"/>
        <xdr:cNvCxnSpPr/>
      </xdr:nvCxnSpPr>
      <xdr:spPr>
        <a:xfrm>
          <a:off x="7731794" y="11697556"/>
          <a:ext cx="0" cy="10512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103490</xdr:colOff>
      <xdr:row>28</xdr:row>
      <xdr:rowOff>11344</xdr:rowOff>
    </xdr:from>
    <xdr:to>
      <xdr:col>11</xdr:col>
      <xdr:colOff>103490</xdr:colOff>
      <xdr:row>51</xdr:row>
      <xdr:rowOff>122948</xdr:rowOff>
    </xdr:to>
    <xdr:cxnSp macro="">
      <xdr:nvCxnSpPr>
        <xdr:cNvPr id="77" name="直線コネクタ 76"/>
        <xdr:cNvCxnSpPr/>
      </xdr:nvCxnSpPr>
      <xdr:spPr>
        <a:xfrm>
          <a:off x="2271249" y="5638758"/>
          <a:ext cx="0" cy="4896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114283</xdr:colOff>
      <xdr:row>51</xdr:row>
      <xdr:rowOff>122948</xdr:rowOff>
    </xdr:from>
    <xdr:to>
      <xdr:col>11</xdr:col>
      <xdr:colOff>103490</xdr:colOff>
      <xdr:row>51</xdr:row>
      <xdr:rowOff>122948</xdr:rowOff>
    </xdr:to>
    <xdr:cxnSp macro="">
      <xdr:nvCxnSpPr>
        <xdr:cNvPr id="78" name="直線コネクタ 77"/>
        <xdr:cNvCxnSpPr/>
      </xdr:nvCxnSpPr>
      <xdr:spPr>
        <a:xfrm>
          <a:off x="114283" y="10534758"/>
          <a:ext cx="215696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114438</xdr:colOff>
      <xdr:row>28</xdr:row>
      <xdr:rowOff>11344</xdr:rowOff>
    </xdr:from>
    <xdr:to>
      <xdr:col>37</xdr:col>
      <xdr:colOff>114438</xdr:colOff>
      <xdr:row>51</xdr:row>
      <xdr:rowOff>122948</xdr:rowOff>
    </xdr:to>
    <xdr:cxnSp macro="">
      <xdr:nvCxnSpPr>
        <xdr:cNvPr id="79" name="直線コネクタ 78"/>
        <xdr:cNvCxnSpPr/>
      </xdr:nvCxnSpPr>
      <xdr:spPr>
        <a:xfrm>
          <a:off x="7405990" y="5638758"/>
          <a:ext cx="0" cy="4896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65688</xdr:colOff>
      <xdr:row>51</xdr:row>
      <xdr:rowOff>122948</xdr:rowOff>
    </xdr:from>
    <xdr:to>
      <xdr:col>37</xdr:col>
      <xdr:colOff>106964</xdr:colOff>
      <xdr:row>51</xdr:row>
      <xdr:rowOff>122948</xdr:rowOff>
    </xdr:to>
    <xdr:cxnSp macro="">
      <xdr:nvCxnSpPr>
        <xdr:cNvPr id="80" name="直線コネクタ 79"/>
        <xdr:cNvCxnSpPr/>
      </xdr:nvCxnSpPr>
      <xdr:spPr>
        <a:xfrm flipV="1">
          <a:off x="2430516" y="10534758"/>
          <a:ext cx="4968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32211</xdr:colOff>
      <xdr:row>79</xdr:row>
      <xdr:rowOff>1</xdr:rowOff>
    </xdr:from>
    <xdr:to>
      <xdr:col>37</xdr:col>
      <xdr:colOff>171232</xdr:colOff>
      <xdr:row>79</xdr:row>
      <xdr:rowOff>391300</xdr:rowOff>
    </xdr:to>
    <xdr:pic>
      <xdr:nvPicPr>
        <xdr:cNvPr id="82" name="図 81" descr="GB0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38418" y="10805949"/>
          <a:ext cx="1124366" cy="391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32211</xdr:colOff>
      <xdr:row>105</xdr:row>
      <xdr:rowOff>1</xdr:rowOff>
    </xdr:from>
    <xdr:to>
      <xdr:col>37</xdr:col>
      <xdr:colOff>171232</xdr:colOff>
      <xdr:row>105</xdr:row>
      <xdr:rowOff>391300</xdr:rowOff>
    </xdr:to>
    <xdr:pic>
      <xdr:nvPicPr>
        <xdr:cNvPr id="83" name="図 82" descr="GB0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38418" y="21940346"/>
          <a:ext cx="1124366" cy="391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109480</xdr:colOff>
      <xdr:row>104</xdr:row>
      <xdr:rowOff>76620</xdr:rowOff>
    </xdr:from>
    <xdr:to>
      <xdr:col>37</xdr:col>
      <xdr:colOff>193599</xdr:colOff>
      <xdr:row>104</xdr:row>
      <xdr:rowOff>76620</xdr:rowOff>
    </xdr:to>
    <xdr:cxnSp macro="">
      <xdr:nvCxnSpPr>
        <xdr:cNvPr id="84" name="直線コネクタ 83"/>
        <xdr:cNvCxnSpPr/>
      </xdr:nvCxnSpPr>
      <xdr:spPr>
        <a:xfrm>
          <a:off x="109480" y="32888603"/>
          <a:ext cx="737567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193599</xdr:colOff>
      <xdr:row>81</xdr:row>
      <xdr:rowOff>21896</xdr:rowOff>
    </xdr:from>
    <xdr:to>
      <xdr:col>37</xdr:col>
      <xdr:colOff>193599</xdr:colOff>
      <xdr:row>104</xdr:row>
      <xdr:rowOff>76620</xdr:rowOff>
    </xdr:to>
    <xdr:cxnSp macro="">
      <xdr:nvCxnSpPr>
        <xdr:cNvPr id="85" name="直線コネクタ 84"/>
        <xdr:cNvCxnSpPr/>
      </xdr:nvCxnSpPr>
      <xdr:spPr>
        <a:xfrm>
          <a:off x="7485151" y="22520603"/>
          <a:ext cx="0" cy="1036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109480</xdr:colOff>
      <xdr:row>123</xdr:row>
      <xdr:rowOff>71189</xdr:rowOff>
    </xdr:from>
    <xdr:to>
      <xdr:col>37</xdr:col>
      <xdr:colOff>193599</xdr:colOff>
      <xdr:row>123</xdr:row>
      <xdr:rowOff>71189</xdr:rowOff>
    </xdr:to>
    <xdr:cxnSp macro="">
      <xdr:nvCxnSpPr>
        <xdr:cNvPr id="87" name="直線コネクタ 86"/>
        <xdr:cNvCxnSpPr/>
      </xdr:nvCxnSpPr>
      <xdr:spPr>
        <a:xfrm>
          <a:off x="109480" y="40908258"/>
          <a:ext cx="737567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193599</xdr:colOff>
      <xdr:row>107</xdr:row>
      <xdr:rowOff>21896</xdr:rowOff>
    </xdr:from>
    <xdr:to>
      <xdr:col>37</xdr:col>
      <xdr:colOff>193599</xdr:colOff>
      <xdr:row>123</xdr:row>
      <xdr:rowOff>71189</xdr:rowOff>
    </xdr:to>
    <xdr:cxnSp macro="">
      <xdr:nvCxnSpPr>
        <xdr:cNvPr id="88" name="直線コネクタ 87"/>
        <xdr:cNvCxnSpPr/>
      </xdr:nvCxnSpPr>
      <xdr:spPr>
        <a:xfrm>
          <a:off x="7485151" y="33600258"/>
          <a:ext cx="0" cy="73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109480</xdr:colOff>
      <xdr:row>137</xdr:row>
      <xdr:rowOff>70736</xdr:rowOff>
    </xdr:from>
    <xdr:to>
      <xdr:col>37</xdr:col>
      <xdr:colOff>193599</xdr:colOff>
      <xdr:row>137</xdr:row>
      <xdr:rowOff>70736</xdr:rowOff>
    </xdr:to>
    <xdr:cxnSp macro="">
      <xdr:nvCxnSpPr>
        <xdr:cNvPr id="90" name="直線コネクタ 89"/>
        <xdr:cNvCxnSpPr/>
      </xdr:nvCxnSpPr>
      <xdr:spPr>
        <a:xfrm>
          <a:off x="109480" y="43732460"/>
          <a:ext cx="737567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32211</xdr:colOff>
      <xdr:row>139</xdr:row>
      <xdr:rowOff>1</xdr:rowOff>
    </xdr:from>
    <xdr:to>
      <xdr:col>37</xdr:col>
      <xdr:colOff>171232</xdr:colOff>
      <xdr:row>139</xdr:row>
      <xdr:rowOff>391300</xdr:rowOff>
    </xdr:to>
    <xdr:pic>
      <xdr:nvPicPr>
        <xdr:cNvPr id="91" name="図 90" descr="GB0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38418" y="33020001"/>
          <a:ext cx="1124366" cy="391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workbookViewId="0">
      <pane ySplit="1" topLeftCell="A79" activePane="bottomLeft" state="frozen"/>
      <selection pane="bottomLeft" activeCell="C81" sqref="C81"/>
    </sheetView>
  </sheetViews>
  <sheetFormatPr defaultRowHeight="15.75" x14ac:dyDescent="0.15"/>
  <cols>
    <col min="1" max="1" width="21.5" style="1" bestFit="1" customWidth="1"/>
    <col min="2" max="2" width="8.75" style="11" customWidth="1"/>
    <col min="3" max="3" width="60.625" style="2" customWidth="1"/>
    <col min="4" max="4" width="9" style="11"/>
    <col min="5" max="5" width="45.5" style="2" customWidth="1"/>
    <col min="6" max="16384" width="9" style="1"/>
  </cols>
  <sheetData>
    <row r="1" spans="1:5" ht="31.5" x14ac:dyDescent="0.15">
      <c r="A1" s="7" t="s">
        <v>38</v>
      </c>
      <c r="B1" s="8" t="s">
        <v>39</v>
      </c>
      <c r="C1" s="9" t="s">
        <v>40</v>
      </c>
      <c r="D1" s="10" t="s">
        <v>41</v>
      </c>
      <c r="E1" s="14" t="s">
        <v>49</v>
      </c>
    </row>
    <row r="2" spans="1:5" x14ac:dyDescent="0.15">
      <c r="A2" s="1" t="s">
        <v>0</v>
      </c>
      <c r="B2" s="11" t="s">
        <v>44</v>
      </c>
      <c r="C2" s="6" t="s">
        <v>43</v>
      </c>
      <c r="D2" s="11" t="s">
        <v>42</v>
      </c>
    </row>
    <row r="3" spans="1:5" x14ac:dyDescent="0.15">
      <c r="A3" s="1" t="s">
        <v>1</v>
      </c>
      <c r="B3" s="11" t="s">
        <v>45</v>
      </c>
      <c r="C3" s="2" t="s">
        <v>2</v>
      </c>
    </row>
    <row r="4" spans="1:5" x14ac:dyDescent="0.15">
      <c r="B4" s="11" t="s">
        <v>45</v>
      </c>
      <c r="C4" s="2" t="s">
        <v>3</v>
      </c>
    </row>
    <row r="5" spans="1:5" x14ac:dyDescent="0.15">
      <c r="B5" s="11" t="s">
        <v>45</v>
      </c>
      <c r="C5" s="2" t="s">
        <v>4</v>
      </c>
    </row>
    <row r="6" spans="1:5" x14ac:dyDescent="0.15">
      <c r="B6" s="11" t="s">
        <v>45</v>
      </c>
      <c r="C6" s="2" t="s">
        <v>5</v>
      </c>
    </row>
    <row r="7" spans="1:5" x14ac:dyDescent="0.15">
      <c r="A7" s="1" t="s">
        <v>6</v>
      </c>
      <c r="B7" s="11" t="s">
        <v>45</v>
      </c>
      <c r="C7" s="2" t="s">
        <v>7</v>
      </c>
    </row>
    <row r="8" spans="1:5" ht="78.75" x14ac:dyDescent="0.15">
      <c r="A8" s="1" t="s">
        <v>8</v>
      </c>
      <c r="B8" s="11" t="s">
        <v>44</v>
      </c>
      <c r="C8" s="2" t="s">
        <v>9</v>
      </c>
    </row>
    <row r="9" spans="1:5" ht="47.25" x14ac:dyDescent="0.15">
      <c r="B9" s="11" t="s">
        <v>45</v>
      </c>
      <c r="C9" s="2" t="s">
        <v>10</v>
      </c>
    </row>
    <row r="10" spans="1:5" x14ac:dyDescent="0.15">
      <c r="A10" s="1" t="s">
        <v>35</v>
      </c>
      <c r="B10" s="11" t="s">
        <v>45</v>
      </c>
      <c r="C10" s="3" t="s">
        <v>11</v>
      </c>
    </row>
    <row r="11" spans="1:5" x14ac:dyDescent="0.15">
      <c r="B11" s="11" t="s">
        <v>45</v>
      </c>
      <c r="C11" s="2" t="s">
        <v>12</v>
      </c>
      <c r="D11" s="11" t="s">
        <v>36</v>
      </c>
    </row>
    <row r="12" spans="1:5" x14ac:dyDescent="0.15">
      <c r="B12" s="11" t="s">
        <v>45</v>
      </c>
      <c r="C12" s="2" t="s">
        <v>13</v>
      </c>
      <c r="D12" s="11" t="s">
        <v>36</v>
      </c>
    </row>
    <row r="13" spans="1:5" x14ac:dyDescent="0.15">
      <c r="B13" s="11" t="s">
        <v>45</v>
      </c>
      <c r="C13" s="2" t="s">
        <v>14</v>
      </c>
      <c r="D13" s="11" t="s">
        <v>36</v>
      </c>
    </row>
    <row r="14" spans="1:5" x14ac:dyDescent="0.15">
      <c r="B14" s="11" t="s">
        <v>45</v>
      </c>
      <c r="C14" s="2" t="s">
        <v>15</v>
      </c>
      <c r="D14" s="11" t="s">
        <v>36</v>
      </c>
    </row>
    <row r="15" spans="1:5" x14ac:dyDescent="0.15">
      <c r="B15" s="11" t="s">
        <v>45</v>
      </c>
      <c r="C15" s="2" t="s">
        <v>16</v>
      </c>
      <c r="D15" s="11" t="s">
        <v>36</v>
      </c>
    </row>
    <row r="16" spans="1:5" x14ac:dyDescent="0.15">
      <c r="B16" s="11" t="s">
        <v>45</v>
      </c>
      <c r="C16" s="4" t="s">
        <v>17</v>
      </c>
    </row>
    <row r="17" spans="2:5" x14ac:dyDescent="0.15">
      <c r="B17" s="11" t="s">
        <v>45</v>
      </c>
      <c r="C17" s="2" t="s">
        <v>18</v>
      </c>
      <c r="D17" s="11" t="s">
        <v>36</v>
      </c>
    </row>
    <row r="18" spans="2:5" x14ac:dyDescent="0.15">
      <c r="B18" s="11" t="s">
        <v>45</v>
      </c>
      <c r="C18" s="4" t="s">
        <v>19</v>
      </c>
    </row>
    <row r="19" spans="2:5" x14ac:dyDescent="0.15">
      <c r="B19" s="11" t="s">
        <v>45</v>
      </c>
      <c r="C19" s="2" t="s">
        <v>20</v>
      </c>
      <c r="D19" s="11" t="s">
        <v>36</v>
      </c>
    </row>
    <row r="20" spans="2:5" s="5" customFormat="1" x14ac:dyDescent="0.15">
      <c r="B20" s="11" t="s">
        <v>45</v>
      </c>
      <c r="C20" s="4" t="s">
        <v>21</v>
      </c>
      <c r="D20" s="12"/>
      <c r="E20" s="4"/>
    </row>
    <row r="21" spans="2:5" x14ac:dyDescent="0.15">
      <c r="B21" s="11" t="s">
        <v>45</v>
      </c>
      <c r="C21" s="2" t="s">
        <v>22</v>
      </c>
      <c r="D21" s="11" t="s">
        <v>36</v>
      </c>
    </row>
    <row r="22" spans="2:5" x14ac:dyDescent="0.15">
      <c r="B22" s="11" t="s">
        <v>45</v>
      </c>
      <c r="C22" s="2" t="s">
        <v>23</v>
      </c>
      <c r="D22" s="11" t="s">
        <v>36</v>
      </c>
    </row>
    <row r="23" spans="2:5" x14ac:dyDescent="0.15">
      <c r="B23" s="11" t="s">
        <v>45</v>
      </c>
      <c r="C23" s="2" t="s">
        <v>24</v>
      </c>
      <c r="D23" s="11" t="s">
        <v>36</v>
      </c>
    </row>
    <row r="24" spans="2:5" x14ac:dyDescent="0.15">
      <c r="B24" s="11" t="s">
        <v>45</v>
      </c>
      <c r="C24" s="2" t="s">
        <v>25</v>
      </c>
      <c r="D24" s="11" t="s">
        <v>36</v>
      </c>
    </row>
    <row r="25" spans="2:5" x14ac:dyDescent="0.15">
      <c r="B25" s="11" t="s">
        <v>45</v>
      </c>
      <c r="C25" s="2" t="s">
        <v>26</v>
      </c>
      <c r="D25" s="11" t="s">
        <v>36</v>
      </c>
    </row>
    <row r="26" spans="2:5" x14ac:dyDescent="0.15">
      <c r="B26" s="11" t="s">
        <v>45</v>
      </c>
      <c r="C26" s="2" t="s">
        <v>27</v>
      </c>
      <c r="D26" s="11" t="s">
        <v>36</v>
      </c>
    </row>
    <row r="27" spans="2:5" x14ac:dyDescent="0.15">
      <c r="B27" s="11" t="s">
        <v>45</v>
      </c>
      <c r="C27" s="2" t="s">
        <v>28</v>
      </c>
      <c r="D27" s="11" t="s">
        <v>36</v>
      </c>
    </row>
    <row r="28" spans="2:5" x14ac:dyDescent="0.15">
      <c r="B28" s="11" t="s">
        <v>45</v>
      </c>
      <c r="C28" s="2" t="s">
        <v>29</v>
      </c>
      <c r="D28" s="11" t="s">
        <v>36</v>
      </c>
    </row>
    <row r="29" spans="2:5" x14ac:dyDescent="0.15">
      <c r="B29" s="11" t="s">
        <v>45</v>
      </c>
      <c r="C29" s="2" t="s">
        <v>30</v>
      </c>
      <c r="D29" s="11" t="s">
        <v>36</v>
      </c>
    </row>
    <row r="30" spans="2:5" x14ac:dyDescent="0.15">
      <c r="B30" s="11" t="s">
        <v>45</v>
      </c>
      <c r="C30" s="2" t="s">
        <v>31</v>
      </c>
      <c r="D30" s="11" t="s">
        <v>36</v>
      </c>
    </row>
    <row r="31" spans="2:5" x14ac:dyDescent="0.15">
      <c r="B31" s="11" t="s">
        <v>45</v>
      </c>
      <c r="C31" s="2" t="s">
        <v>32</v>
      </c>
      <c r="D31" s="11" t="s">
        <v>36</v>
      </c>
    </row>
    <row r="32" spans="2:5" x14ac:dyDescent="0.15">
      <c r="B32" s="11" t="s">
        <v>45</v>
      </c>
      <c r="C32" s="2" t="s">
        <v>33</v>
      </c>
      <c r="D32" s="11" t="s">
        <v>36</v>
      </c>
    </row>
    <row r="33" spans="1:5" x14ac:dyDescent="0.15">
      <c r="B33" s="11" t="s">
        <v>45</v>
      </c>
      <c r="C33" s="2" t="s">
        <v>34</v>
      </c>
      <c r="D33" s="11" t="s">
        <v>36</v>
      </c>
    </row>
    <row r="34" spans="1:5" x14ac:dyDescent="0.15">
      <c r="A34" s="1" t="s">
        <v>37</v>
      </c>
      <c r="B34" s="11" t="s">
        <v>45</v>
      </c>
      <c r="C34" s="2" t="s">
        <v>37</v>
      </c>
    </row>
    <row r="35" spans="1:5" x14ac:dyDescent="0.15">
      <c r="B35" s="11" t="s">
        <v>45</v>
      </c>
      <c r="C35" s="2" t="s">
        <v>46</v>
      </c>
      <c r="D35" s="59">
        <v>0.6</v>
      </c>
      <c r="E35" s="2" t="s">
        <v>47</v>
      </c>
    </row>
    <row r="36" spans="1:5" x14ac:dyDescent="0.15">
      <c r="B36" s="11" t="s">
        <v>45</v>
      </c>
      <c r="C36" s="2" t="s">
        <v>174</v>
      </c>
      <c r="D36" s="59">
        <v>0.3</v>
      </c>
      <c r="E36" s="2" t="s">
        <v>48</v>
      </c>
    </row>
    <row r="37" spans="1:5" x14ac:dyDescent="0.15">
      <c r="B37" s="11" t="s">
        <v>45</v>
      </c>
      <c r="C37" s="2" t="s">
        <v>175</v>
      </c>
      <c r="D37" s="59">
        <v>0.1</v>
      </c>
      <c r="E37" s="2" t="s">
        <v>48</v>
      </c>
    </row>
    <row r="38" spans="1:5" x14ac:dyDescent="0.15">
      <c r="B38" s="11" t="s">
        <v>45</v>
      </c>
      <c r="C38" s="2" t="s">
        <v>176</v>
      </c>
      <c r="E38" s="2" t="s">
        <v>48</v>
      </c>
    </row>
    <row r="39" spans="1:5" x14ac:dyDescent="0.15">
      <c r="A39" s="1" t="s">
        <v>50</v>
      </c>
      <c r="B39" s="11" t="s">
        <v>45</v>
      </c>
      <c r="C39" s="2" t="s">
        <v>51</v>
      </c>
    </row>
    <row r="40" spans="1:5" x14ac:dyDescent="0.15">
      <c r="B40" s="11" t="s">
        <v>45</v>
      </c>
      <c r="C40" s="2" t="s">
        <v>52</v>
      </c>
    </row>
    <row r="41" spans="1:5" x14ac:dyDescent="0.15">
      <c r="B41" s="11" t="s">
        <v>45</v>
      </c>
      <c r="C41" s="2" t="s">
        <v>53</v>
      </c>
    </row>
    <row r="42" spans="1:5" x14ac:dyDescent="0.15">
      <c r="A42" s="68" t="s">
        <v>182</v>
      </c>
      <c r="B42" s="69"/>
      <c r="C42" s="70"/>
      <c r="D42" s="69"/>
      <c r="E42" s="70"/>
    </row>
    <row r="43" spans="1:5" ht="47.25" x14ac:dyDescent="0.15">
      <c r="A43" s="2" t="s">
        <v>181</v>
      </c>
      <c r="B43" s="11" t="s">
        <v>45</v>
      </c>
      <c r="C43" s="2" t="s">
        <v>180</v>
      </c>
    </row>
    <row r="44" spans="1:5" ht="47.25" x14ac:dyDescent="0.15">
      <c r="A44" s="1" t="s">
        <v>55</v>
      </c>
      <c r="B44" s="11" t="s">
        <v>44</v>
      </c>
      <c r="C44" s="2" t="s">
        <v>183</v>
      </c>
      <c r="E44" s="2" t="s">
        <v>54</v>
      </c>
    </row>
    <row r="45" spans="1:5" ht="31.5" x14ac:dyDescent="0.15">
      <c r="C45" s="2" t="s">
        <v>184</v>
      </c>
    </row>
    <row r="46" spans="1:5" x14ac:dyDescent="0.15">
      <c r="C46" s="2" t="s">
        <v>178</v>
      </c>
    </row>
    <row r="47" spans="1:5" ht="110.25" x14ac:dyDescent="0.15">
      <c r="A47" s="1" t="s">
        <v>56</v>
      </c>
      <c r="B47" s="11" t="s">
        <v>45</v>
      </c>
      <c r="C47" s="2" t="s">
        <v>185</v>
      </c>
    </row>
    <row r="48" spans="1:5" ht="141.75" x14ac:dyDescent="0.15">
      <c r="A48" s="1" t="s">
        <v>57</v>
      </c>
      <c r="B48" s="11" t="s">
        <v>45</v>
      </c>
      <c r="C48" s="2" t="s">
        <v>222</v>
      </c>
    </row>
    <row r="49" spans="1:4" ht="63" x14ac:dyDescent="0.15">
      <c r="A49" s="72" t="s">
        <v>206</v>
      </c>
      <c r="B49" s="11" t="s">
        <v>45</v>
      </c>
      <c r="C49" s="2" t="s">
        <v>186</v>
      </c>
      <c r="D49" s="11" t="s">
        <v>58</v>
      </c>
    </row>
    <row r="50" spans="1:4" ht="47.25" x14ac:dyDescent="0.15">
      <c r="A50" s="72" t="s">
        <v>207</v>
      </c>
      <c r="B50" s="11" t="s">
        <v>45</v>
      </c>
      <c r="C50" s="2" t="s">
        <v>187</v>
      </c>
      <c r="D50" s="11" t="s">
        <v>58</v>
      </c>
    </row>
    <row r="51" spans="1:4" ht="78.75" x14ac:dyDescent="0.15">
      <c r="A51" s="72" t="s">
        <v>208</v>
      </c>
      <c r="B51" s="11" t="s">
        <v>45</v>
      </c>
      <c r="C51" s="2" t="s">
        <v>188</v>
      </c>
      <c r="D51" s="11" t="s">
        <v>58</v>
      </c>
    </row>
    <row r="52" spans="1:4" ht="47.25" x14ac:dyDescent="0.15">
      <c r="A52" s="72" t="s">
        <v>209</v>
      </c>
      <c r="B52" s="11" t="s">
        <v>45</v>
      </c>
      <c r="C52" s="2" t="s">
        <v>189</v>
      </c>
      <c r="D52" s="11" t="s">
        <v>58</v>
      </c>
    </row>
    <row r="53" spans="1:4" ht="47.25" x14ac:dyDescent="0.15">
      <c r="A53" s="72" t="s">
        <v>210</v>
      </c>
      <c r="B53" s="11" t="s">
        <v>45</v>
      </c>
      <c r="C53" s="2" t="s">
        <v>190</v>
      </c>
      <c r="D53" s="11" t="s">
        <v>58</v>
      </c>
    </row>
    <row r="54" spans="1:4" ht="173.25" x14ac:dyDescent="0.15">
      <c r="A54" s="1" t="s">
        <v>211</v>
      </c>
      <c r="B54" s="11" t="s">
        <v>45</v>
      </c>
      <c r="C54" s="2" t="s">
        <v>221</v>
      </c>
    </row>
    <row r="55" spans="1:4" ht="78.75" x14ac:dyDescent="0.15">
      <c r="A55" s="72" t="s">
        <v>22</v>
      </c>
      <c r="B55" s="11" t="s">
        <v>45</v>
      </c>
      <c r="C55" s="2" t="s">
        <v>191</v>
      </c>
      <c r="D55" s="11" t="s">
        <v>59</v>
      </c>
    </row>
    <row r="56" spans="1:4" ht="63" x14ac:dyDescent="0.15">
      <c r="A56" s="72" t="s">
        <v>218</v>
      </c>
      <c r="B56" s="11" t="s">
        <v>45</v>
      </c>
      <c r="C56" s="2" t="s">
        <v>192</v>
      </c>
      <c r="D56" s="11" t="s">
        <v>60</v>
      </c>
    </row>
    <row r="57" spans="1:4" ht="47.25" x14ac:dyDescent="0.15">
      <c r="A57" s="72" t="s">
        <v>24</v>
      </c>
      <c r="B57" s="11" t="s">
        <v>61</v>
      </c>
      <c r="C57" s="2" t="s">
        <v>193</v>
      </c>
      <c r="D57" s="11" t="s">
        <v>62</v>
      </c>
    </row>
    <row r="58" spans="1:4" ht="78.75" x14ac:dyDescent="0.15">
      <c r="A58" s="72" t="s">
        <v>216</v>
      </c>
      <c r="B58" s="11" t="s">
        <v>45</v>
      </c>
      <c r="C58" s="2" t="s">
        <v>194</v>
      </c>
      <c r="D58" s="11" t="s">
        <v>63</v>
      </c>
    </row>
    <row r="59" spans="1:4" ht="63" x14ac:dyDescent="0.15">
      <c r="A59" s="72" t="s">
        <v>26</v>
      </c>
      <c r="B59" s="11" t="s">
        <v>45</v>
      </c>
      <c r="C59" s="2" t="s">
        <v>195</v>
      </c>
      <c r="D59" s="11" t="s">
        <v>36</v>
      </c>
    </row>
    <row r="60" spans="1:4" ht="47.25" x14ac:dyDescent="0.15">
      <c r="A60" s="72" t="s">
        <v>27</v>
      </c>
      <c r="B60" s="11" t="s">
        <v>45</v>
      </c>
      <c r="C60" s="2" t="s">
        <v>196</v>
      </c>
      <c r="D60" s="11" t="s">
        <v>36</v>
      </c>
    </row>
    <row r="61" spans="1:4" ht="78.75" x14ac:dyDescent="0.15">
      <c r="A61" s="72" t="s">
        <v>217</v>
      </c>
      <c r="B61" s="11" t="s">
        <v>45</v>
      </c>
      <c r="C61" s="2" t="s">
        <v>197</v>
      </c>
      <c r="D61" s="11" t="s">
        <v>64</v>
      </c>
    </row>
    <row r="62" spans="1:4" ht="63" x14ac:dyDescent="0.15">
      <c r="A62" s="72" t="s">
        <v>29</v>
      </c>
      <c r="B62" s="11" t="s">
        <v>45</v>
      </c>
      <c r="C62" s="2" t="s">
        <v>198</v>
      </c>
      <c r="D62" s="11" t="s">
        <v>60</v>
      </c>
    </row>
    <row r="63" spans="1:4" ht="110.25" x14ac:dyDescent="0.15">
      <c r="A63" s="72" t="s">
        <v>30</v>
      </c>
      <c r="B63" s="11" t="s">
        <v>65</v>
      </c>
      <c r="C63" s="2" t="s">
        <v>199</v>
      </c>
      <c r="D63" s="11" t="s">
        <v>63</v>
      </c>
    </row>
    <row r="64" spans="1:4" ht="126" x14ac:dyDescent="0.15">
      <c r="A64" s="72" t="s">
        <v>31</v>
      </c>
      <c r="B64" s="11" t="s">
        <v>45</v>
      </c>
      <c r="C64" s="2" t="s">
        <v>200</v>
      </c>
      <c r="D64" s="11" t="s">
        <v>36</v>
      </c>
    </row>
    <row r="65" spans="1:9" ht="189" x14ac:dyDescent="0.15">
      <c r="A65" s="72" t="s">
        <v>32</v>
      </c>
      <c r="B65" s="11" t="s">
        <v>45</v>
      </c>
      <c r="C65" s="2" t="s">
        <v>201</v>
      </c>
      <c r="D65" s="11" t="s">
        <v>36</v>
      </c>
    </row>
    <row r="66" spans="1:9" ht="173.25" x14ac:dyDescent="0.15">
      <c r="A66" s="72" t="s">
        <v>33</v>
      </c>
      <c r="B66" s="11" t="s">
        <v>45</v>
      </c>
      <c r="C66" s="2" t="s">
        <v>202</v>
      </c>
      <c r="D66" s="11" t="s">
        <v>36</v>
      </c>
    </row>
    <row r="67" spans="1:9" ht="94.5" x14ac:dyDescent="0.15">
      <c r="A67" s="72" t="s">
        <v>34</v>
      </c>
      <c r="B67" s="11" t="s">
        <v>45</v>
      </c>
      <c r="C67" s="2" t="s">
        <v>203</v>
      </c>
      <c r="D67" s="11" t="s">
        <v>36</v>
      </c>
      <c r="I67" s="1" t="s">
        <v>67</v>
      </c>
    </row>
    <row r="68" spans="1:9" ht="47.25" x14ac:dyDescent="0.15">
      <c r="A68" s="1" t="s">
        <v>66</v>
      </c>
      <c r="B68" s="11" t="s">
        <v>45</v>
      </c>
      <c r="C68" s="2" t="s">
        <v>212</v>
      </c>
    </row>
    <row r="69" spans="1:9" ht="94.5" x14ac:dyDescent="0.15">
      <c r="A69" s="72" t="s">
        <v>213</v>
      </c>
      <c r="B69" s="11" t="s">
        <v>45</v>
      </c>
      <c r="C69" s="2" t="s">
        <v>204</v>
      </c>
      <c r="D69" s="11" t="s">
        <v>59</v>
      </c>
      <c r="I69" s="1" t="s">
        <v>67</v>
      </c>
    </row>
    <row r="70" spans="1:9" ht="16.5" x14ac:dyDescent="0.15">
      <c r="A70" s="1" t="s">
        <v>68</v>
      </c>
      <c r="B70" s="69" t="s">
        <v>45</v>
      </c>
      <c r="C70" s="71" t="s">
        <v>69</v>
      </c>
      <c r="D70" s="69"/>
      <c r="E70" s="70"/>
      <c r="I70" s="1" t="s">
        <v>215</v>
      </c>
    </row>
    <row r="71" spans="1:9" ht="63" x14ac:dyDescent="0.15">
      <c r="A71" s="72" t="s">
        <v>214</v>
      </c>
      <c r="B71" s="11" t="s">
        <v>45</v>
      </c>
      <c r="C71" s="2" t="s">
        <v>205</v>
      </c>
      <c r="I71" s="1" t="s">
        <v>67</v>
      </c>
    </row>
    <row r="72" spans="1:9" ht="47.25" x14ac:dyDescent="0.15">
      <c r="A72" s="1" t="s">
        <v>70</v>
      </c>
      <c r="B72" s="11" t="s">
        <v>45</v>
      </c>
      <c r="C72" s="2" t="s">
        <v>71</v>
      </c>
      <c r="E72" s="2" t="s">
        <v>72</v>
      </c>
      <c r="I72" s="1" t="s">
        <v>67</v>
      </c>
    </row>
    <row r="73" spans="1:9" ht="16.5" x14ac:dyDescent="0.15">
      <c r="A73" s="1" t="s">
        <v>73</v>
      </c>
      <c r="B73" s="11" t="s">
        <v>45</v>
      </c>
      <c r="C73" s="13" t="s">
        <v>74</v>
      </c>
      <c r="I73" s="1" t="s">
        <v>67</v>
      </c>
    </row>
    <row r="74" spans="1:9" ht="31.5" x14ac:dyDescent="0.15">
      <c r="A74" s="1" t="s">
        <v>83</v>
      </c>
      <c r="B74" s="11" t="s">
        <v>45</v>
      </c>
      <c r="C74" s="2" t="s">
        <v>75</v>
      </c>
      <c r="I74" s="1" t="s">
        <v>67</v>
      </c>
    </row>
    <row r="75" spans="1:9" ht="221.25" x14ac:dyDescent="0.15">
      <c r="A75" s="1" t="s">
        <v>84</v>
      </c>
      <c r="B75" s="11" t="s">
        <v>45</v>
      </c>
      <c r="C75" s="2" t="s">
        <v>76</v>
      </c>
      <c r="I75" s="1" t="s">
        <v>67</v>
      </c>
    </row>
    <row r="76" spans="1:9" ht="31.5" x14ac:dyDescent="0.15">
      <c r="A76" s="1" t="s">
        <v>85</v>
      </c>
      <c r="B76" s="11" t="s">
        <v>45</v>
      </c>
      <c r="C76" s="2" t="s">
        <v>77</v>
      </c>
      <c r="I76" s="1" t="s">
        <v>67</v>
      </c>
    </row>
    <row r="77" spans="1:9" ht="126" x14ac:dyDescent="0.15">
      <c r="A77" s="1" t="s">
        <v>86</v>
      </c>
      <c r="B77" s="11" t="s">
        <v>45</v>
      </c>
      <c r="C77" s="2" t="s">
        <v>78</v>
      </c>
      <c r="I77" s="1" t="s">
        <v>67</v>
      </c>
    </row>
    <row r="78" spans="1:9" ht="157.5" x14ac:dyDescent="0.15">
      <c r="A78" s="1" t="s">
        <v>87</v>
      </c>
      <c r="B78" s="11" t="s">
        <v>45</v>
      </c>
      <c r="C78" s="2" t="s">
        <v>79</v>
      </c>
      <c r="I78" s="1" t="s">
        <v>67</v>
      </c>
    </row>
    <row r="79" spans="1:9" ht="110.25" x14ac:dyDescent="0.15">
      <c r="A79" s="1" t="s">
        <v>88</v>
      </c>
      <c r="B79" s="11" t="s">
        <v>45</v>
      </c>
      <c r="C79" s="2" t="s">
        <v>80</v>
      </c>
      <c r="I79" s="1" t="s">
        <v>67</v>
      </c>
    </row>
    <row r="80" spans="1:9" ht="31.5" x14ac:dyDescent="0.15">
      <c r="A80" s="1" t="s">
        <v>89</v>
      </c>
      <c r="B80" s="11" t="s">
        <v>45</v>
      </c>
      <c r="C80" s="2" t="s">
        <v>81</v>
      </c>
    </row>
    <row r="81" spans="1:3" ht="47.25" x14ac:dyDescent="0.15">
      <c r="A81" s="1" t="s">
        <v>90</v>
      </c>
      <c r="B81" s="11" t="s">
        <v>45</v>
      </c>
      <c r="C81" s="2" t="s">
        <v>82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pane ySplit="1" topLeftCell="A21" activePane="bottomLeft" state="frozen"/>
      <selection pane="bottomLeft" activeCell="B33" sqref="B33"/>
    </sheetView>
  </sheetViews>
  <sheetFormatPr defaultRowHeight="19.5" x14ac:dyDescent="0.15"/>
  <cols>
    <col min="1" max="1" width="27" style="1" customWidth="1"/>
    <col min="2" max="2" width="48.375" style="16" customWidth="1"/>
    <col min="3" max="3" width="33.875" style="1" customWidth="1"/>
    <col min="4" max="4" width="9" style="1"/>
    <col min="5" max="5" width="16.75" style="39" bestFit="1" customWidth="1"/>
    <col min="6" max="6" width="29" style="41" bestFit="1" customWidth="1"/>
    <col min="7" max="7" width="20.25" style="39" bestFit="1" customWidth="1"/>
    <col min="8" max="8" width="36.5" style="40" bestFit="1" customWidth="1"/>
    <col min="9" max="16384" width="9" style="1"/>
  </cols>
  <sheetData>
    <row r="1" spans="1:11" ht="15.75" customHeight="1" thickBot="1" x14ac:dyDescent="0.2">
      <c r="A1" s="24" t="s">
        <v>91</v>
      </c>
      <c r="B1" s="32" t="s">
        <v>92</v>
      </c>
      <c r="C1" s="17" t="s">
        <v>49</v>
      </c>
      <c r="E1" s="38" t="s">
        <v>126</v>
      </c>
      <c r="F1" s="38" t="s">
        <v>162</v>
      </c>
      <c r="G1" s="38" t="s">
        <v>163</v>
      </c>
      <c r="H1" s="38" t="s">
        <v>164</v>
      </c>
    </row>
    <row r="2" spans="1:11" ht="23.25" customHeight="1" thickTop="1" x14ac:dyDescent="0.15">
      <c r="A2" s="25" t="s">
        <v>93</v>
      </c>
      <c r="B2" s="33" t="s">
        <v>166</v>
      </c>
      <c r="C2" s="18" t="s">
        <v>98</v>
      </c>
      <c r="D2" s="19"/>
      <c r="E2" s="42" t="s">
        <v>109</v>
      </c>
      <c r="F2" s="40" t="s">
        <v>127</v>
      </c>
      <c r="G2" s="39" t="s">
        <v>109</v>
      </c>
      <c r="H2" s="40" t="s">
        <v>127</v>
      </c>
      <c r="I2"/>
      <c r="J2"/>
      <c r="K2"/>
    </row>
    <row r="3" spans="1:11" ht="23.25" customHeight="1" x14ac:dyDescent="0.15">
      <c r="A3" s="26" t="s">
        <v>95</v>
      </c>
      <c r="B3" s="34" t="s">
        <v>170</v>
      </c>
      <c r="C3" s="20" t="s">
        <v>99</v>
      </c>
      <c r="D3" s="19"/>
      <c r="E3" s="43" t="s">
        <v>110</v>
      </c>
      <c r="F3" s="40" t="s">
        <v>128</v>
      </c>
      <c r="G3" s="39" t="s">
        <v>146</v>
      </c>
      <c r="H3" s="40" t="s">
        <v>145</v>
      </c>
      <c r="I3"/>
      <c r="J3"/>
      <c r="K3"/>
    </row>
    <row r="4" spans="1:11" ht="23.25" customHeight="1" x14ac:dyDescent="0.15">
      <c r="A4" s="26" t="s">
        <v>94</v>
      </c>
      <c r="B4" s="34" t="s">
        <v>125</v>
      </c>
      <c r="C4" s="20" t="s">
        <v>100</v>
      </c>
      <c r="D4" s="19"/>
      <c r="E4" s="43" t="s">
        <v>111</v>
      </c>
      <c r="F4" s="40" t="s">
        <v>129</v>
      </c>
      <c r="G4" s="39" t="s">
        <v>111</v>
      </c>
      <c r="H4" s="40" t="s">
        <v>129</v>
      </c>
      <c r="I4"/>
      <c r="J4"/>
      <c r="K4"/>
    </row>
    <row r="5" spans="1:11" ht="23.25" customHeight="1" x14ac:dyDescent="0.15">
      <c r="A5" s="26" t="s">
        <v>96</v>
      </c>
      <c r="B5" s="34">
        <v>750</v>
      </c>
      <c r="C5" s="20" t="s">
        <v>97</v>
      </c>
      <c r="D5" s="19"/>
      <c r="E5" s="43" t="s">
        <v>112</v>
      </c>
      <c r="F5" s="40" t="s">
        <v>130</v>
      </c>
      <c r="G5" s="39" t="s">
        <v>112</v>
      </c>
      <c r="H5" s="40" t="s">
        <v>130</v>
      </c>
    </row>
    <row r="6" spans="1:11" ht="23.25" customHeight="1" x14ac:dyDescent="0.15">
      <c r="A6" s="26" t="s">
        <v>101</v>
      </c>
      <c r="B6" s="34">
        <v>700</v>
      </c>
      <c r="C6" s="20"/>
      <c r="D6" s="19"/>
      <c r="E6" s="43" t="s">
        <v>113</v>
      </c>
      <c r="F6" s="40" t="s">
        <v>131</v>
      </c>
      <c r="G6" s="39" t="s">
        <v>112</v>
      </c>
      <c r="H6" s="40" t="s">
        <v>130</v>
      </c>
    </row>
    <row r="7" spans="1:11" ht="23.25" customHeight="1" x14ac:dyDescent="0.15">
      <c r="A7" s="27" t="s">
        <v>102</v>
      </c>
      <c r="B7" s="35">
        <v>750</v>
      </c>
      <c r="C7" s="21"/>
      <c r="D7" s="19"/>
      <c r="E7" s="43" t="s">
        <v>114</v>
      </c>
      <c r="F7" s="40" t="s">
        <v>132</v>
      </c>
      <c r="G7" s="39" t="s">
        <v>148</v>
      </c>
      <c r="H7" s="40" t="s">
        <v>147</v>
      </c>
    </row>
    <row r="8" spans="1:11" x14ac:dyDescent="0.15">
      <c r="A8" s="28" t="s">
        <v>11</v>
      </c>
      <c r="B8" s="36"/>
      <c r="C8" s="22"/>
      <c r="D8" s="19"/>
      <c r="E8" s="43" t="s">
        <v>115</v>
      </c>
      <c r="F8" s="40" t="s">
        <v>133</v>
      </c>
      <c r="G8" s="39" t="s">
        <v>150</v>
      </c>
      <c r="H8" s="40" t="s">
        <v>149</v>
      </c>
    </row>
    <row r="9" spans="1:11" ht="23.25" customHeight="1" x14ac:dyDescent="0.15">
      <c r="A9" s="29" t="s">
        <v>12</v>
      </c>
      <c r="B9" s="34" t="s">
        <v>107</v>
      </c>
      <c r="C9" s="20" t="s">
        <v>103</v>
      </c>
      <c r="D9" s="19"/>
      <c r="E9" s="43" t="s">
        <v>116</v>
      </c>
      <c r="F9" s="40" t="s">
        <v>134</v>
      </c>
      <c r="G9" s="39" t="s">
        <v>152</v>
      </c>
      <c r="H9" s="40" t="s">
        <v>151</v>
      </c>
    </row>
    <row r="10" spans="1:11" ht="23.25" customHeight="1" x14ac:dyDescent="0.15">
      <c r="A10" s="29" t="s">
        <v>13</v>
      </c>
      <c r="B10" s="34" t="s">
        <v>172</v>
      </c>
      <c r="C10" s="20" t="s">
        <v>103</v>
      </c>
      <c r="D10" s="19"/>
      <c r="E10" s="43" t="s">
        <v>117</v>
      </c>
      <c r="F10" s="40" t="s">
        <v>135</v>
      </c>
      <c r="G10" s="39" t="s">
        <v>154</v>
      </c>
      <c r="H10" s="40" t="s">
        <v>153</v>
      </c>
    </row>
    <row r="11" spans="1:11" ht="23.25" customHeight="1" x14ac:dyDescent="0.15">
      <c r="A11" s="29" t="s">
        <v>14</v>
      </c>
      <c r="B11" s="34" t="s">
        <v>106</v>
      </c>
      <c r="C11" s="20" t="s">
        <v>103</v>
      </c>
      <c r="D11" s="19"/>
      <c r="E11" s="43" t="s">
        <v>118</v>
      </c>
      <c r="F11" s="40" t="s">
        <v>136</v>
      </c>
      <c r="G11" s="39" t="s">
        <v>156</v>
      </c>
      <c r="H11" s="40" t="s">
        <v>155</v>
      </c>
    </row>
    <row r="12" spans="1:11" ht="23.25" customHeight="1" x14ac:dyDescent="0.15">
      <c r="A12" s="29" t="s">
        <v>15</v>
      </c>
      <c r="B12" s="34" t="s">
        <v>108</v>
      </c>
      <c r="C12" s="20" t="s">
        <v>103</v>
      </c>
      <c r="D12" s="19"/>
      <c r="E12" s="43" t="s">
        <v>119</v>
      </c>
      <c r="F12" s="40" t="s">
        <v>137</v>
      </c>
      <c r="G12" s="39" t="s">
        <v>109</v>
      </c>
      <c r="H12" s="40" t="s">
        <v>127</v>
      </c>
    </row>
    <row r="13" spans="1:11" ht="23.25" customHeight="1" x14ac:dyDescent="0.15">
      <c r="A13" s="30" t="s">
        <v>16</v>
      </c>
      <c r="B13" s="34" t="s">
        <v>173</v>
      </c>
      <c r="C13" s="21" t="s">
        <v>103</v>
      </c>
      <c r="D13" s="19"/>
      <c r="E13" s="43" t="s">
        <v>120</v>
      </c>
      <c r="F13" s="40" t="s">
        <v>138</v>
      </c>
      <c r="G13" s="39" t="s">
        <v>109</v>
      </c>
      <c r="H13" s="40" t="s">
        <v>127</v>
      </c>
    </row>
    <row r="14" spans="1:11" x14ac:dyDescent="0.15">
      <c r="A14" s="31" t="s">
        <v>17</v>
      </c>
      <c r="B14" s="37"/>
      <c r="C14" s="23"/>
      <c r="D14" s="19"/>
      <c r="E14" s="43" t="s">
        <v>121</v>
      </c>
      <c r="F14" s="40" t="s">
        <v>139</v>
      </c>
      <c r="G14" s="39" t="s">
        <v>109</v>
      </c>
      <c r="H14" s="40" t="s">
        <v>127</v>
      </c>
    </row>
    <row r="15" spans="1:11" ht="23.25" customHeight="1" x14ac:dyDescent="0.15">
      <c r="A15" s="30" t="s">
        <v>18</v>
      </c>
      <c r="B15" s="35" t="s">
        <v>172</v>
      </c>
      <c r="C15" s="21" t="s">
        <v>103</v>
      </c>
      <c r="D15" s="19"/>
      <c r="E15" s="43" t="s">
        <v>122</v>
      </c>
      <c r="F15" s="40" t="s">
        <v>140</v>
      </c>
      <c r="G15" s="39" t="s">
        <v>109</v>
      </c>
      <c r="H15" s="40" t="s">
        <v>127</v>
      </c>
    </row>
    <row r="16" spans="1:11" x14ac:dyDescent="0.15">
      <c r="A16" s="31" t="s">
        <v>19</v>
      </c>
      <c r="B16" s="37"/>
      <c r="C16" s="23"/>
      <c r="D16" s="19"/>
      <c r="E16" s="43" t="s">
        <v>123</v>
      </c>
      <c r="F16" s="40" t="s">
        <v>141</v>
      </c>
      <c r="G16" s="39" t="s">
        <v>158</v>
      </c>
      <c r="H16" s="40" t="s">
        <v>157</v>
      </c>
    </row>
    <row r="17" spans="1:8" ht="23.25" customHeight="1" x14ac:dyDescent="0.15">
      <c r="A17" s="30" t="s">
        <v>20</v>
      </c>
      <c r="B17" s="35" t="s">
        <v>106</v>
      </c>
      <c r="C17" s="21" t="s">
        <v>103</v>
      </c>
      <c r="D17" s="19"/>
      <c r="E17" s="43" t="s">
        <v>124</v>
      </c>
      <c r="F17" s="40" t="s">
        <v>142</v>
      </c>
      <c r="G17" s="39" t="s">
        <v>158</v>
      </c>
      <c r="H17" s="40" t="s">
        <v>157</v>
      </c>
    </row>
    <row r="18" spans="1:8" x14ac:dyDescent="0.15">
      <c r="A18" s="31" t="s">
        <v>21</v>
      </c>
      <c r="B18" s="37"/>
      <c r="C18" s="23"/>
      <c r="D18" s="19"/>
      <c r="E18" s="43" t="s">
        <v>125</v>
      </c>
      <c r="F18" s="40" t="s">
        <v>143</v>
      </c>
      <c r="G18" s="39" t="s">
        <v>159</v>
      </c>
      <c r="H18" s="40" t="s">
        <v>143</v>
      </c>
    </row>
    <row r="19" spans="1:8" ht="23.25" customHeight="1" thickBot="1" x14ac:dyDescent="0.2">
      <c r="A19" s="29" t="s">
        <v>22</v>
      </c>
      <c r="B19" s="34" t="s">
        <v>177</v>
      </c>
      <c r="C19" s="20" t="s">
        <v>103</v>
      </c>
      <c r="D19" s="19"/>
      <c r="E19" s="44" t="s">
        <v>19</v>
      </c>
      <c r="F19" s="40" t="s">
        <v>144</v>
      </c>
      <c r="G19" s="39" t="s">
        <v>161</v>
      </c>
      <c r="H19" s="40" t="s">
        <v>160</v>
      </c>
    </row>
    <row r="20" spans="1:8" ht="23.25" customHeight="1" thickTop="1" x14ac:dyDescent="0.15">
      <c r="A20" s="29" t="s">
        <v>23</v>
      </c>
      <c r="B20" s="34" t="s">
        <v>172</v>
      </c>
      <c r="C20" s="20" t="s">
        <v>103</v>
      </c>
    </row>
    <row r="21" spans="1:8" ht="23.25" customHeight="1" x14ac:dyDescent="0.15">
      <c r="A21" s="29" t="s">
        <v>24</v>
      </c>
      <c r="B21" s="34" t="s">
        <v>106</v>
      </c>
      <c r="C21" s="20" t="s">
        <v>103</v>
      </c>
    </row>
    <row r="22" spans="1:8" ht="23.25" customHeight="1" x14ac:dyDescent="0.15">
      <c r="A22" s="29" t="s">
        <v>25</v>
      </c>
      <c r="B22" s="34" t="s">
        <v>173</v>
      </c>
      <c r="C22" s="20" t="s">
        <v>103</v>
      </c>
    </row>
    <row r="23" spans="1:8" ht="23.25" customHeight="1" x14ac:dyDescent="0.15">
      <c r="A23" s="29" t="s">
        <v>26</v>
      </c>
      <c r="B23" s="34" t="s">
        <v>108</v>
      </c>
      <c r="C23" s="20" t="s">
        <v>103</v>
      </c>
    </row>
    <row r="24" spans="1:8" ht="23.25" customHeight="1" x14ac:dyDescent="0.15">
      <c r="A24" s="29" t="s">
        <v>27</v>
      </c>
      <c r="B24" s="34" t="s">
        <v>107</v>
      </c>
      <c r="C24" s="20" t="s">
        <v>103</v>
      </c>
    </row>
    <row r="25" spans="1:8" ht="23.25" customHeight="1" x14ac:dyDescent="0.15">
      <c r="A25" s="29" t="s">
        <v>28</v>
      </c>
      <c r="B25" s="34" t="s">
        <v>173</v>
      </c>
      <c r="C25" s="20" t="s">
        <v>103</v>
      </c>
    </row>
    <row r="26" spans="1:8" ht="23.25" customHeight="1" x14ac:dyDescent="0.15">
      <c r="A26" s="29" t="s">
        <v>29</v>
      </c>
      <c r="B26" s="34" t="s">
        <v>172</v>
      </c>
      <c r="C26" s="20" t="s">
        <v>103</v>
      </c>
    </row>
    <row r="27" spans="1:8" ht="23.25" customHeight="1" x14ac:dyDescent="0.15">
      <c r="A27" s="29" t="s">
        <v>30</v>
      </c>
      <c r="B27" s="34" t="s">
        <v>106</v>
      </c>
      <c r="C27" s="20" t="s">
        <v>103</v>
      </c>
    </row>
    <row r="28" spans="1:8" ht="23.25" customHeight="1" x14ac:dyDescent="0.15">
      <c r="A28" s="29" t="s">
        <v>31</v>
      </c>
      <c r="B28" s="34" t="s">
        <v>108</v>
      </c>
      <c r="C28" s="20" t="s">
        <v>103</v>
      </c>
    </row>
    <row r="29" spans="1:8" ht="23.25" customHeight="1" x14ac:dyDescent="0.15">
      <c r="A29" s="29" t="s">
        <v>32</v>
      </c>
      <c r="B29" s="34" t="s">
        <v>107</v>
      </c>
      <c r="C29" s="20" t="s">
        <v>103</v>
      </c>
    </row>
    <row r="30" spans="1:8" ht="23.25" customHeight="1" x14ac:dyDescent="0.15">
      <c r="A30" s="29" t="s">
        <v>33</v>
      </c>
      <c r="B30" s="34" t="s">
        <v>106</v>
      </c>
      <c r="C30" s="20" t="s">
        <v>103</v>
      </c>
    </row>
    <row r="31" spans="1:8" ht="23.25" customHeight="1" x14ac:dyDescent="0.15">
      <c r="A31" s="30" t="s">
        <v>34</v>
      </c>
      <c r="B31" s="35" t="s">
        <v>107</v>
      </c>
      <c r="C31" s="21" t="s">
        <v>103</v>
      </c>
    </row>
    <row r="32" spans="1:8" ht="23.25" customHeight="1" x14ac:dyDescent="0.15">
      <c r="A32" s="27" t="s">
        <v>104</v>
      </c>
      <c r="B32" s="35">
        <v>4</v>
      </c>
      <c r="C32" s="21" t="s">
        <v>105</v>
      </c>
    </row>
  </sheetData>
  <phoneticPr fontId="2"/>
  <dataValidations count="7">
    <dataValidation type="whole" allowBlank="1" showInputMessage="1" showErrorMessage="1" error="数字を入れてください！" sqref="B32">
      <formula1>0</formula1>
      <formula2>10000</formula2>
    </dataValidation>
    <dataValidation type="list" allowBlank="1" showInputMessage="1" showErrorMessage="1" error="スコアリング結果、A～Eを入力してください！" sqref="B9:B13 B17 B15 B19:B31">
      <formula1>"A, B, C, D, E"</formula1>
    </dataValidation>
    <dataValidation type="whole" imeMode="off" allowBlank="1" showInputMessage="1" showErrorMessage="1" error="最少スコア（250～900の間）を入力してください！" sqref="B6">
      <formula1>250</formula1>
      <formula2>900</formula2>
    </dataValidation>
    <dataValidation type="whole" imeMode="off" allowBlank="1" showInputMessage="1" showErrorMessage="1" error="最大スコア（250～900の間）を入力してください！" sqref="B7">
      <formula1>250</formula1>
      <formula2>900</formula2>
    </dataValidation>
    <dataValidation imeMode="off" allowBlank="1" showInputMessage="1" showErrorMessage="1" sqref="B3"/>
    <dataValidation type="whole" imeMode="off" allowBlank="1" showInputMessage="1" showErrorMessage="1" error="スコア（250～900の間）を入力してください！" sqref="B5">
      <formula1>250</formula1>
      <formula2>900</formula2>
    </dataValidation>
    <dataValidation type="list" allowBlank="1" showInputMessage="1" showErrorMessage="1" sqref="B4">
      <formula1>$E$2:$E$19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3"/>
  <sheetViews>
    <sheetView tabSelected="1" view="pageBreakPreview" topLeftCell="A37" zoomScale="124" zoomScaleNormal="87" zoomScaleSheetLayoutView="124" workbookViewId="0">
      <selection activeCell="G157" sqref="G157"/>
    </sheetView>
  </sheetViews>
  <sheetFormatPr defaultRowHeight="15.75" x14ac:dyDescent="0.15"/>
  <cols>
    <col min="1" max="256" width="2.625" style="1" customWidth="1"/>
    <col min="257" max="16384" width="9" style="1"/>
  </cols>
  <sheetData>
    <row r="1" spans="1:38" ht="33.75" customHeight="1" x14ac:dyDescent="0.15">
      <c r="A1" s="48" t="s">
        <v>165</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50"/>
    </row>
    <row r="2" spans="1:38" ht="10.5" customHeight="1" x14ac:dyDescent="0.1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row>
    <row r="3" spans="1:38" s="65" customFormat="1" ht="21" x14ac:dyDescent="0.15">
      <c r="A3" s="64" t="s">
        <v>167</v>
      </c>
      <c r="B3" s="64"/>
      <c r="C3" s="64"/>
      <c r="D3" s="64"/>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row>
    <row r="4" spans="1:38" x14ac:dyDescent="0.15">
      <c r="B4" s="47" t="str">
        <f>顧客個別情報シート!B2&amp;" さま"</f>
        <v>(株)インターリスク総研 さま</v>
      </c>
      <c r="C4" s="47"/>
      <c r="D4" s="47"/>
      <c r="E4" s="47"/>
      <c r="F4" s="47"/>
      <c r="G4" s="47"/>
      <c r="H4" s="47"/>
      <c r="I4" s="47"/>
      <c r="J4" s="47"/>
      <c r="K4" s="47"/>
      <c r="L4" s="47"/>
      <c r="M4" s="47"/>
      <c r="N4" s="47"/>
      <c r="O4" s="47"/>
      <c r="P4" s="47"/>
      <c r="Q4" s="47"/>
      <c r="T4" s="45" t="s">
        <v>168</v>
      </c>
      <c r="U4" s="45"/>
      <c r="V4" s="45"/>
      <c r="W4" s="45"/>
      <c r="X4" s="45"/>
      <c r="Y4" s="45"/>
      <c r="Z4" s="46" t="str">
        <f>顧客個別情報シート!B3</f>
        <v>Irric.com</v>
      </c>
      <c r="AA4" s="46"/>
      <c r="AB4" s="46"/>
      <c r="AC4" s="46"/>
      <c r="AD4" s="46"/>
      <c r="AE4" s="46"/>
      <c r="AF4" s="46"/>
      <c r="AG4" s="46"/>
      <c r="AH4" s="46"/>
      <c r="AI4" s="46"/>
      <c r="AJ4" s="46"/>
      <c r="AK4" s="46"/>
      <c r="AL4" s="46"/>
    </row>
    <row r="5" spans="1:38" x14ac:dyDescent="0.15">
      <c r="B5" s="47"/>
      <c r="C5" s="47"/>
      <c r="D5" s="47"/>
      <c r="E5" s="47"/>
      <c r="F5" s="47"/>
      <c r="G5" s="47"/>
      <c r="H5" s="47"/>
      <c r="I5" s="47"/>
      <c r="J5" s="47"/>
      <c r="K5" s="47"/>
      <c r="L5" s="47"/>
      <c r="M5" s="47"/>
      <c r="N5" s="47"/>
      <c r="O5" s="47"/>
      <c r="P5" s="47"/>
      <c r="Q5" s="47"/>
      <c r="T5" s="45" t="s">
        <v>169</v>
      </c>
      <c r="U5" s="45"/>
      <c r="V5" s="45"/>
      <c r="W5" s="45"/>
      <c r="X5" s="45"/>
      <c r="Y5" s="45"/>
      <c r="Z5" s="46" t="str">
        <f>顧客個別情報シート!B4</f>
        <v>その他
サービス事業</v>
      </c>
      <c r="AA5" s="46"/>
      <c r="AB5" s="46"/>
      <c r="AC5" s="46"/>
      <c r="AD5" s="46"/>
      <c r="AE5" s="46"/>
      <c r="AF5" s="46"/>
      <c r="AG5" s="46"/>
      <c r="AH5" s="46"/>
      <c r="AI5" s="46"/>
      <c r="AJ5" s="46"/>
      <c r="AK5" s="46"/>
      <c r="AL5" s="46"/>
    </row>
    <row r="7" spans="1:38" x14ac:dyDescent="0.15">
      <c r="B7" s="1" t="s">
        <v>96</v>
      </c>
    </row>
    <row r="8" spans="1:38" x14ac:dyDescent="0.15">
      <c r="B8" s="51">
        <f>顧客個別情報シート!B5</f>
        <v>750</v>
      </c>
      <c r="C8" s="51"/>
      <c r="D8" s="51"/>
      <c r="E8" s="51"/>
      <c r="F8" s="51"/>
      <c r="G8" s="51"/>
      <c r="H8" s="51"/>
    </row>
    <row r="9" spans="1:38" x14ac:dyDescent="0.15">
      <c r="B9" s="51"/>
      <c r="C9" s="51"/>
      <c r="D9" s="51"/>
      <c r="E9" s="51"/>
      <c r="F9" s="51"/>
      <c r="G9" s="51"/>
      <c r="H9" s="51"/>
    </row>
    <row r="10" spans="1:38" x14ac:dyDescent="0.15">
      <c r="B10" s="51"/>
      <c r="C10" s="51"/>
      <c r="D10" s="51"/>
      <c r="E10" s="51"/>
      <c r="F10" s="51"/>
      <c r="G10" s="51"/>
      <c r="H10" s="51"/>
    </row>
    <row r="11" spans="1:38" ht="15.75" customHeight="1" x14ac:dyDescent="0.15">
      <c r="B11" s="53" t="str">
        <f>元データ!C3</f>
        <v>本レーティングは御社の相対的なセキュリティ効果を評価しています。</v>
      </c>
      <c r="C11" s="53"/>
      <c r="D11" s="53"/>
      <c r="E11" s="53"/>
      <c r="F11" s="53"/>
      <c r="G11" s="53"/>
      <c r="H11" s="53"/>
    </row>
    <row r="12" spans="1:38" x14ac:dyDescent="0.15">
      <c r="B12" s="53"/>
      <c r="C12" s="53"/>
      <c r="D12" s="53"/>
      <c r="E12" s="53"/>
      <c r="F12" s="53"/>
      <c r="G12" s="53"/>
      <c r="H12" s="53"/>
    </row>
    <row r="13" spans="1:38" x14ac:dyDescent="0.15">
      <c r="B13" s="53"/>
      <c r="C13" s="53"/>
      <c r="D13" s="53"/>
      <c r="E13" s="53"/>
      <c r="F13" s="53"/>
      <c r="G13" s="53"/>
      <c r="H13" s="53"/>
    </row>
    <row r="19" spans="1:61" x14ac:dyDescent="0.15">
      <c r="B19" s="52" t="str">
        <f>"御社の過去12カ月間のセキュリティレーティングは"&amp;顧客個別情報シート!B6&amp;"から"&amp;顧客個別情報シート!B7&amp;"の間を推移しています。青い帯はビジネスサービス業界全企業のレーティングの範囲を表しています（外れ値は除外しています）。 急激にレーティングが低下しているケースでは、公に開示されたデータ漏えい、観測されたイベントの増加、ファイル共有活動、不適切なインフラ構成に関するアラートの記録などが原因である可能性があります。"</f>
        <v>御社の過去12カ月間のセキュリティレーティングは700から750の間を推移しています。青い帯はビジネスサービス業界全企業のレーティングの範囲を表しています（外れ値は除外しています）。 急激にレーティングが低下しているケースでは、公に開示されたデータ漏えい、観測されたイベントの増加、ファイル共有活動、不適切なインフラ構成に関するアラートの記録などが原因である可能性があります。</v>
      </c>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row>
    <row r="20" spans="1:61" x14ac:dyDescent="0.15">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row>
    <row r="21" spans="1:61" x14ac:dyDescent="0.15">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row>
    <row r="22" spans="1:61" x14ac:dyDescent="0.15">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row>
    <row r="23" spans="1:61" x14ac:dyDescent="0.15">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row>
    <row r="24" spans="1:61" ht="9.75" customHeight="1" x14ac:dyDescent="0.1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row>
    <row r="25" spans="1:61" s="65" customFormat="1" ht="21" x14ac:dyDescent="0.15">
      <c r="A25" s="64" t="s">
        <v>171</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BI25" s="1"/>
    </row>
    <row r="26" spans="1:61" x14ac:dyDescent="0.15">
      <c r="B26" s="58" t="str">
        <f>元データ!C9</f>
        <v>下記の判定値は、調査対象の企業が各リスク要因をいかにうまく管理しているかを示しています。これらのリスク要因に関する詳細は、レーティング詳細・セクションを参照ください。</v>
      </c>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row>
    <row r="27" spans="1:61" x14ac:dyDescent="0.15">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row>
    <row r="28" spans="1:61" ht="6.75" customHeight="1" x14ac:dyDescent="0.15"/>
    <row r="29" spans="1:61" ht="21.75" customHeight="1" x14ac:dyDescent="0.15">
      <c r="B29" s="62" t="str">
        <f>元データ!C10</f>
        <v>システム侵害の状況</v>
      </c>
      <c r="M29" s="62" t="str">
        <f>元データ!C20</f>
        <v>注意・アラート</v>
      </c>
    </row>
    <row r="30" spans="1:61" ht="76.5" customHeight="1" x14ac:dyDescent="0.15">
      <c r="B30" s="76" t="s">
        <v>223</v>
      </c>
      <c r="C30" s="76"/>
      <c r="D30" s="76"/>
      <c r="E30" s="76"/>
      <c r="F30" s="76"/>
      <c r="G30" s="76"/>
      <c r="H30" s="76"/>
      <c r="I30" s="76"/>
      <c r="J30" s="76"/>
      <c r="K30" s="76"/>
      <c r="M30" s="76" t="str">
        <f>IF(顧客個別情報シート!B32=0,元データ!C44,元データ!C45&amp;顧客個別情報シート!B32&amp;元データ!C46)</f>
        <v>　注意・アラートリスク要因は企業が攻撃を防ぐために取った措置を示します。BitSightは御社の注意・アラート記録4件についての情報を入手しました。</v>
      </c>
      <c r="N30" s="76"/>
      <c r="O30" s="76"/>
      <c r="P30" s="76"/>
      <c r="Q30" s="76"/>
      <c r="R30" s="76"/>
      <c r="S30" s="76"/>
      <c r="T30" s="76"/>
      <c r="U30" s="76"/>
      <c r="V30" s="76"/>
      <c r="W30" s="76"/>
      <c r="X30" s="76"/>
      <c r="Y30" s="76"/>
      <c r="Z30" s="76"/>
      <c r="AA30" s="76"/>
      <c r="AB30" s="76"/>
      <c r="AC30" s="76"/>
      <c r="AD30" s="76"/>
      <c r="AE30" s="76"/>
      <c r="AF30" s="76"/>
      <c r="AG30" s="76"/>
      <c r="AH30" s="76"/>
    </row>
    <row r="31" spans="1:61" ht="3.75" customHeight="1" x14ac:dyDescent="0.15">
      <c r="B31" s="62"/>
      <c r="M31" s="62"/>
    </row>
    <row r="32" spans="1:61" ht="21.75" customHeight="1" x14ac:dyDescent="0.15">
      <c r="B32" s="1" t="str">
        <f>元データ!C11</f>
        <v>ボットネット感染</v>
      </c>
      <c r="J32" s="57" t="str">
        <f>顧客個別情報シート!B9</f>
        <v>A</v>
      </c>
      <c r="K32" s="57"/>
      <c r="M32" s="1" t="str">
        <f>元データ!C21</f>
        <v>SPFドメイン</v>
      </c>
      <c r="U32" s="57" t="str">
        <f>顧客個別情報シート!B19</f>
        <v>A</v>
      </c>
      <c r="V32" s="57"/>
      <c r="Y32" s="1" t="str">
        <f>元データ!C28</f>
        <v>DNSSEC記録*</v>
      </c>
      <c r="AG32" s="57" t="str">
        <f>顧客個別情報シート!B26</f>
        <v>B</v>
      </c>
      <c r="AH32" s="57"/>
    </row>
    <row r="33" spans="2:37" ht="4.5" customHeight="1" x14ac:dyDescent="0.15"/>
    <row r="34" spans="2:37" ht="21.75" customHeight="1" x14ac:dyDescent="0.15">
      <c r="B34" s="1" t="str">
        <f>元データ!C12</f>
        <v>スパム拡散</v>
      </c>
      <c r="J34" s="57" t="str">
        <f>顧客個別情報シート!B11</f>
        <v>C</v>
      </c>
      <c r="K34" s="57"/>
      <c r="M34" s="1" t="str">
        <f>元データ!C22</f>
        <v>DKIM記録</v>
      </c>
      <c r="U34" s="57" t="str">
        <f>顧客個別情報シート!B20</f>
        <v>B</v>
      </c>
      <c r="V34" s="57"/>
      <c r="Y34" s="1" t="str">
        <f>元データ!C29</f>
        <v>安全でないシステム*</v>
      </c>
      <c r="AG34" s="57" t="str">
        <f>顧客個別情報シート!B27</f>
        <v>C</v>
      </c>
      <c r="AH34" s="57"/>
    </row>
    <row r="35" spans="2:37" ht="4.5" customHeight="1" x14ac:dyDescent="0.15"/>
    <row r="36" spans="2:37" ht="21.75" customHeight="1" x14ac:dyDescent="0.15">
      <c r="B36" s="1" t="str">
        <f>元データ!C13</f>
        <v>マルウェアサーバー</v>
      </c>
      <c r="J36" s="57" t="str">
        <f>顧客個別情報シート!B13</f>
        <v>E</v>
      </c>
      <c r="K36" s="57"/>
      <c r="M36" s="1" t="str">
        <f>元データ!C23</f>
        <v>TLS/SSL証明書</v>
      </c>
      <c r="U36" s="57" t="str">
        <f>顧客個別情報シート!B21</f>
        <v>C</v>
      </c>
      <c r="V36" s="57"/>
      <c r="Y36" s="1" t="str">
        <f>元データ!C30</f>
        <v>サーバーソフトウェア*</v>
      </c>
      <c r="AG36" s="57" t="str">
        <f>顧客個別情報シート!B28</f>
        <v>D</v>
      </c>
      <c r="AH36" s="57"/>
    </row>
    <row r="37" spans="2:37" ht="4.5" customHeight="1" x14ac:dyDescent="0.15"/>
    <row r="38" spans="2:37" ht="21.75" customHeight="1" x14ac:dyDescent="0.15">
      <c r="B38" s="1" t="str">
        <f>元データ!C14</f>
        <v>迷惑通信</v>
      </c>
      <c r="J38" s="57" t="str">
        <f>顧客個別情報シート!B15</f>
        <v>B</v>
      </c>
      <c r="K38" s="57"/>
      <c r="M38" s="1" t="str">
        <f>元データ!C24</f>
        <v>TLS/SSL構成</v>
      </c>
      <c r="U38" s="57" t="str">
        <f>顧客個別情報シート!B22</f>
        <v>E</v>
      </c>
      <c r="V38" s="57"/>
      <c r="Y38" s="1" t="str">
        <f>元データ!C31</f>
        <v>デスクトップソフトウェア*</v>
      </c>
      <c r="AG38" s="57" t="str">
        <f>顧客個別情報シート!B29</f>
        <v>A</v>
      </c>
      <c r="AH38" s="57"/>
    </row>
    <row r="39" spans="2:37" ht="4.5" customHeight="1" x14ac:dyDescent="0.15"/>
    <row r="40" spans="2:37" ht="21.75" customHeight="1" x14ac:dyDescent="0.15">
      <c r="B40" s="1" t="str">
        <f>元データ!C15</f>
        <v>潜在的エクスプロイト</v>
      </c>
      <c r="J40" s="57" t="str">
        <f>顧客個別情報シート!B17</f>
        <v>C</v>
      </c>
      <c r="K40" s="57"/>
      <c r="M40" s="1" t="str">
        <f>元データ!C25</f>
        <v>オープンポート</v>
      </c>
      <c r="U40" s="57" t="str">
        <f>顧客個別情報シート!B23</f>
        <v>D</v>
      </c>
      <c r="V40" s="57"/>
      <c r="Y40" s="1" t="str">
        <f>元データ!C32</f>
        <v>モバイルソフトウェア*</v>
      </c>
      <c r="AG40" s="57" t="str">
        <f>顧客個別情報シート!B30</f>
        <v>C</v>
      </c>
      <c r="AH40" s="57"/>
    </row>
    <row r="41" spans="2:37" ht="4.5" customHeight="1" x14ac:dyDescent="0.15"/>
    <row r="42" spans="2:37" ht="21.75" customHeight="1" x14ac:dyDescent="0.15">
      <c r="B42" s="62" t="str">
        <f>元データ!C16</f>
        <v>ユーザー行動の状況</v>
      </c>
      <c r="M42" s="1" t="str">
        <f>元データ!C26</f>
        <v>ウェブアプリケーションヘッダー</v>
      </c>
      <c r="U42" s="57" t="str">
        <f>顧客個別情報シート!B24</f>
        <v>A</v>
      </c>
      <c r="V42" s="57"/>
      <c r="Y42" s="1" t="str">
        <f>元データ!C33</f>
        <v>ドメイン乗っ取り**</v>
      </c>
      <c r="AG42" s="57" t="str">
        <f>顧客個別情報シート!B31</f>
        <v>A</v>
      </c>
      <c r="AH42" s="57"/>
    </row>
    <row r="43" spans="2:37" ht="4.5" customHeight="1" x14ac:dyDescent="0.15"/>
    <row r="44" spans="2:37" ht="21.75" customHeight="1" x14ac:dyDescent="0.15">
      <c r="B44" s="1" t="str">
        <f>元データ!C17</f>
        <v>ファイル共有</v>
      </c>
      <c r="J44" s="57" t="str">
        <f>顧客個別情報シート!B23</f>
        <v>D</v>
      </c>
      <c r="K44" s="57"/>
      <c r="M44" s="1" t="str">
        <f>元データ!C27</f>
        <v>パッチングケイデンス </v>
      </c>
      <c r="U44" s="57" t="str">
        <f>顧客個別情報シート!B25</f>
        <v>E</v>
      </c>
      <c r="V44" s="57"/>
    </row>
    <row r="45" spans="2:37" ht="4.5" customHeight="1" x14ac:dyDescent="0.15">
      <c r="W45" s="74"/>
      <c r="X45" s="74"/>
      <c r="Y45" s="74"/>
      <c r="Z45" s="74"/>
      <c r="AA45" s="74"/>
      <c r="AB45" s="74"/>
      <c r="AC45" s="74"/>
      <c r="AD45" s="74"/>
      <c r="AE45" s="74"/>
      <c r="AF45" s="74"/>
      <c r="AG45" s="74"/>
      <c r="AH45" s="74"/>
      <c r="AI45" s="74"/>
      <c r="AJ45" s="74"/>
    </row>
    <row r="46" spans="2:37" ht="21.75" customHeight="1" x14ac:dyDescent="0.15">
      <c r="B46" s="62" t="str">
        <f>元データ!C18</f>
        <v>その他</v>
      </c>
    </row>
    <row r="47" spans="2:37" ht="4.5" customHeight="1" x14ac:dyDescent="0.15">
      <c r="W47" s="73" t="str">
        <f>元データ!C41</f>
        <v>データ漏えい は実際に発生した場合のみセキュリティレーティングに反映します。</v>
      </c>
      <c r="X47" s="73"/>
      <c r="Y47" s="73"/>
      <c r="Z47" s="73"/>
      <c r="AA47" s="73"/>
      <c r="AB47" s="73"/>
      <c r="AC47" s="73"/>
      <c r="AD47" s="73"/>
      <c r="AE47" s="73"/>
      <c r="AF47" s="73"/>
      <c r="AG47" s="73"/>
      <c r="AH47" s="73"/>
      <c r="AI47" s="73"/>
      <c r="AJ47" s="73"/>
      <c r="AK47" s="73"/>
    </row>
    <row r="48" spans="2:37" ht="21.75" customHeight="1" x14ac:dyDescent="0.15">
      <c r="B48" s="1" t="str">
        <f>元データ!C19</f>
        <v>データ漏えい</v>
      </c>
      <c r="J48" s="57" t="str">
        <f>顧客個別情報シート!B29</f>
        <v>A</v>
      </c>
      <c r="K48" s="57"/>
      <c r="W48" s="73"/>
      <c r="X48" s="73"/>
      <c r="Y48" s="73"/>
      <c r="Z48" s="73"/>
      <c r="AA48" s="73"/>
      <c r="AB48" s="73"/>
      <c r="AC48" s="73"/>
      <c r="AD48" s="73"/>
      <c r="AE48" s="73"/>
      <c r="AF48" s="73"/>
      <c r="AG48" s="73"/>
      <c r="AH48" s="73"/>
      <c r="AI48" s="73"/>
      <c r="AJ48" s="73"/>
      <c r="AK48" s="73"/>
    </row>
    <row r="49" spans="1:38" ht="15.75" customHeight="1" x14ac:dyDescent="0.15">
      <c r="W49" s="75" t="str">
        <f>元データ!C39</f>
        <v>* リスク要因（現時点ではセキュリティレーティングに反映しない項目）</v>
      </c>
      <c r="X49" s="75"/>
      <c r="Y49" s="75"/>
      <c r="Z49" s="75"/>
      <c r="AA49" s="75"/>
      <c r="AB49" s="75"/>
      <c r="AC49" s="75"/>
      <c r="AD49" s="75"/>
      <c r="AE49" s="75"/>
      <c r="AF49" s="75"/>
      <c r="AG49" s="75"/>
      <c r="AH49" s="75"/>
      <c r="AI49" s="75"/>
      <c r="AJ49" s="75"/>
      <c r="AK49" s="75"/>
    </row>
    <row r="50" spans="1:38" ht="15.75" customHeight="1" x14ac:dyDescent="0.15">
      <c r="W50" s="73" t="str">
        <f>元データ!C40</f>
        <v>** 情報リスク要因（セキュリティレーティングに反映しない項目）</v>
      </c>
      <c r="X50" s="73"/>
      <c r="Y50" s="73"/>
      <c r="Z50" s="73"/>
      <c r="AA50" s="73"/>
      <c r="AB50" s="73"/>
      <c r="AC50" s="73"/>
      <c r="AD50" s="73"/>
      <c r="AE50" s="73"/>
      <c r="AF50" s="73"/>
      <c r="AG50" s="73"/>
      <c r="AH50" s="73"/>
      <c r="AI50" s="73"/>
      <c r="AJ50" s="73"/>
      <c r="AK50" s="73"/>
    </row>
    <row r="54" spans="1:38" ht="33.75" customHeight="1" x14ac:dyDescent="0.15">
      <c r="A54" s="48" t="s">
        <v>165</v>
      </c>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50"/>
    </row>
    <row r="55" spans="1:38" ht="10.5" customHeight="1" x14ac:dyDescent="0.1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row>
    <row r="56" spans="1:38" s="65" customFormat="1" ht="21" x14ac:dyDescent="0.15">
      <c r="A56" s="64" t="s">
        <v>219</v>
      </c>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row>
    <row r="57" spans="1:38" x14ac:dyDescent="0.15">
      <c r="B57" s="67" t="s">
        <v>179</v>
      </c>
    </row>
    <row r="58" spans="1:38" ht="4.5" customHeight="1" x14ac:dyDescent="0.15"/>
    <row r="59" spans="1:38" ht="21.75" customHeight="1" x14ac:dyDescent="0.15">
      <c r="B59" s="62" t="str">
        <f>元データ!A43</f>
        <v xml:space="preserve">システム侵害概要
</v>
      </c>
    </row>
    <row r="60" spans="1:38" ht="108.75" customHeight="1" x14ac:dyDescent="0.15">
      <c r="B60" s="52" t="str">
        <f>元データ!C48</f>
        <v>　システム侵害とは、組織のネットワーク上の装置または機械に悪意ある現象または好ましくないソフトウェアがみられることを指しています。このようなシステム侵害は日常の業務に支障を来し、組織にデータ漏えいをもたらす危険を高めます。システム侵害はマルウェアの数とタイプ、重大性、期間に基づいて評価します。各リスク要因については、システム侵害の各インスタンスの評価から総合的な判定（アルファベット）を算出します。
　例えば、ある組織において、短期間に多数のボットネットがある場合や、数は少ないが何カ月も継続するボットネットがある場合は、ボットネット感染について「F」判定となる可能性があります。</v>
      </c>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row>
    <row r="61" spans="1:38" ht="16.5" x14ac:dyDescent="0.15">
      <c r="C61" s="55" t="str">
        <f>元データ!A49</f>
        <v>ボットネット感染</v>
      </c>
    </row>
    <row r="62" spans="1:38" ht="60" customHeight="1" x14ac:dyDescent="0.15">
      <c r="C62" s="52" t="str">
        <f>元データ!C49</f>
        <v>　ボットネット感染イベントは、企業のネットワーク上の装置がボットまたはコマンドアンドコントロールサーバーとしてボットネットに参加していることが検出されたことを示しています。ボットネットは企業秘密や顧客の個人情報を流出させたり、企業資源を違法行為に使用したり、他の感染のための手段として使われたりします。</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H62" s="57" t="str">
        <f>顧客個別情報シート!B9</f>
        <v>A</v>
      </c>
      <c r="AI62" s="57"/>
      <c r="AJ62" s="57"/>
    </row>
    <row r="63" spans="1:38" ht="16.5" x14ac:dyDescent="0.15">
      <c r="C63" s="55" t="str">
        <f>元データ!A50</f>
        <v>スパム拡散</v>
      </c>
    </row>
    <row r="64" spans="1:38" ht="59.25" customHeight="1" x14ac:dyDescent="0.15">
      <c r="C64" s="52" t="str">
        <f>元データ!C50</f>
        <v>スパム拡散イベントは、企業のネットワーク上の装置が迷惑な広告メールまたは大量のメールを送っている場合にみられます。このタイプの行為は企業の評判を傷つけたり、企業の正規メールが迷惑メールフィルターに引っかかる原因となったりします。</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H64" s="57" t="str">
        <f>顧客個別情報シート!B10</f>
        <v>B</v>
      </c>
      <c r="AI64" s="57"/>
      <c r="AJ64" s="57"/>
    </row>
    <row r="65" spans="1:38" x14ac:dyDescent="0.15">
      <c r="C65" s="54" t="str">
        <f>元データ!A51</f>
        <v>マルウェアサーバー</v>
      </c>
    </row>
    <row r="66" spans="1:38" ht="59.25" customHeight="1" x14ac:dyDescent="0.15">
      <c r="C66" s="52" t="str">
        <f>元データ!C51</f>
        <v>　マルウェアサーバーイベントは、サーバーがホストサービスフィッシングなどの悪意ある行為や、詐欺または詐欺まがいのサイトに関与していることが認められた場合に発生します。
　サーバーが侵害されると企業資源に接続された装置を感染させ、社員や顧客を危険にさらします。</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H66" s="57" t="str">
        <f>顧客個別情報シート!B11</f>
        <v>C</v>
      </c>
      <c r="AI66" s="57"/>
      <c r="AJ66" s="57"/>
    </row>
    <row r="67" spans="1:38" ht="16.5" x14ac:dyDescent="0.15">
      <c r="C67" s="55" t="str">
        <f>元データ!A52</f>
        <v>迷惑通信</v>
      </c>
    </row>
    <row r="68" spans="1:38" ht="59.25" customHeight="1" x14ac:dyDescent="0.15">
      <c r="C68" s="52" t="str">
        <f>元データ!C52</f>
        <v>　迷惑通信イベントは、装置が有益なサービスを提供していないサーバーとの通信を試みた場合に発生します。このタイプのアクティビティは装置が侵害されていることに加えて、感染させる他の装置を積極的に探していることを示しています。</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H68" s="57" t="str">
        <f>顧客個別情報シート!B12</f>
        <v>D</v>
      </c>
      <c r="AI68" s="57"/>
      <c r="AJ68" s="57"/>
    </row>
    <row r="69" spans="1:38" ht="16.5" x14ac:dyDescent="0.15">
      <c r="C69" s="55" t="str">
        <f>元データ!A53</f>
        <v>潜在的エクスプロイト</v>
      </c>
    </row>
    <row r="70" spans="1:38" ht="59.25" customHeight="1" x14ac:dyDescent="0.15">
      <c r="C70" s="52" t="str">
        <f>元データ!C53</f>
        <v>　潜在的エクスプロイトイベントは企業のネットワーク上のブラウザーが、アドウェアのようにユーザー経験を変更してしまうマルウェアに感染した場合に発生します。これらのイベントは多くの場合、他の感染を伴います。</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H70" s="57" t="str">
        <f>顧客個別情報シート!B13</f>
        <v>E</v>
      </c>
      <c r="AI70" s="57"/>
      <c r="AJ70" s="57"/>
    </row>
    <row r="71" spans="1:38" ht="21.75" customHeight="1" x14ac:dyDescent="0.15">
      <c r="B71" s="62" t="str">
        <f>元データ!A68</f>
        <v>ユーザー行動</v>
      </c>
    </row>
    <row r="72" spans="1:38" ht="45.75" customHeight="1" x14ac:dyDescent="0.15">
      <c r="B72" s="52" t="str">
        <f>元データ!C68</f>
        <v>　ユーザー行動では、企業のITセキュリティポリシーから逸脱し、攻撃の新しい潜在的要因を招いてしまうユーザー活動を監視します。60日より前のユーザー行動記録は企業の判定には反映されません。</v>
      </c>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row>
    <row r="73" spans="1:38" ht="16.5" x14ac:dyDescent="0.15">
      <c r="C73" s="55" t="str">
        <f>元データ!A69</f>
        <v>ファイル共有</v>
      </c>
    </row>
    <row r="74" spans="1:38" ht="59.25" customHeight="1" x14ac:dyDescent="0.15">
      <c r="C74" s="52" t="str">
        <f>元データ!C69</f>
        <v>　ファイル共有とは、中央サーバー（ファイル転送プロトコル、メール、インスタントメッセージ）、分散クラウドストレージサービス、BitTorrentやGnutellaなどのダイレクトピアツーピアチャネルを介してメディアやソフトウェアをやりとりすることです。
　BitSightでは、企業インフラでファイル共有が行われている場合、BitTorrentプロトコル上のファイル共有のみを追跡し、書籍、音楽、映像、TV番組、アプリケーションなどのファイルの共有を記録します。</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H74" s="57" t="str">
        <f>顧客個別情報シート!B15</f>
        <v>B</v>
      </c>
      <c r="AI74" s="57"/>
      <c r="AJ74" s="57"/>
    </row>
    <row r="75" spans="1:38" ht="27" customHeight="1" x14ac:dyDescent="0.15">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H75" s="66"/>
      <c r="AI75" s="66"/>
      <c r="AJ75" s="66"/>
    </row>
    <row r="76" spans="1:38" ht="21.75" customHeight="1" x14ac:dyDescent="0.15">
      <c r="B76" s="62" t="str">
        <f>元データ!A70</f>
        <v>その他</v>
      </c>
    </row>
    <row r="77" spans="1:38" ht="16.5" x14ac:dyDescent="0.15">
      <c r="C77" s="55" t="str">
        <f>元データ!A71</f>
        <v>データ漏えい</v>
      </c>
    </row>
    <row r="78" spans="1:38" ht="59.25" customHeight="1" x14ac:dyDescent="0.15">
      <c r="C78" s="52" t="str">
        <f>元データ!C71</f>
        <v>　データ漏えいイベントとはデータの紛失または窃盗について公に開示されたイベントです。これらのイベントは紛失したデータレコード数およびレコードに含まれている情報の機密度に基づいて評価されます。注：1年より前の漏えいは企業判定に反映されません。</v>
      </c>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H78" s="57" t="str">
        <f>顧客個別情報シート!B17</f>
        <v>C</v>
      </c>
      <c r="AI78" s="57"/>
      <c r="AJ78" s="57"/>
    </row>
    <row r="80" spans="1:38" ht="33.75" customHeight="1" x14ac:dyDescent="0.15">
      <c r="A80" s="48" t="s">
        <v>165</v>
      </c>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50"/>
    </row>
    <row r="81" spans="1:38" ht="10.5" customHeight="1" x14ac:dyDescent="0.1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row>
    <row r="82" spans="1:38" s="65" customFormat="1" ht="21" x14ac:dyDescent="0.15">
      <c r="A82" s="64" t="s">
        <v>220</v>
      </c>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row>
    <row r="83" spans="1:38" x14ac:dyDescent="0.15">
      <c r="B83" s="67" t="s">
        <v>179</v>
      </c>
    </row>
    <row r="84" spans="1:38" ht="4.5" customHeight="1" x14ac:dyDescent="0.15"/>
    <row r="85" spans="1:38" ht="21.75" customHeight="1" x14ac:dyDescent="0.15">
      <c r="B85" s="62" t="str">
        <f>元データ!A54</f>
        <v>注意・アラート</v>
      </c>
    </row>
    <row r="86" spans="1:38" ht="150" customHeight="1" x14ac:dyDescent="0.15">
      <c r="B86" s="52" t="str">
        <f>元データ!C54</f>
        <v>　注意・アラートリスク要因は攻撃を回避するために企業が取った措置を示します。現在BitSightではSPF、DKIM、TLS/SSL、DNSSEC情報を評価して企業のセキュリティ注意・アラートの判定を行っています。
　注意・アラート記録はすべて以下のいずれかに判定されます：良い、まあまあ良い、普通、注意、悪い。記録は業界標準の判定基準に基づき判定されます。各注意・アラートリスク要因について、各個別記録の評価を用いてアルファベットによる総合判定を算出します。例えば、企業が3つのドメインを所有しており、各ドメインが効果的なSPF記録を所有している場合、SPFの総合判定は「A」となります。同様に、3つのドメインのいずれもSPF記録がない場合、SPFの総合判定は「F」となります。
　60日より前の記録はセキュリティレーティングには反映されません。</v>
      </c>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row>
    <row r="87" spans="1:38" ht="16.5" x14ac:dyDescent="0.15">
      <c r="C87" s="55" t="str">
        <f>元データ!A55</f>
        <v>SPFドメイン</v>
      </c>
    </row>
    <row r="88" spans="1:38" ht="60" customHeight="1" x14ac:dyDescent="0.15">
      <c r="C88" s="53" t="str">
        <f>元データ!C55</f>
        <v>　適切に構成されたSPF記録によって、公認ホストのみが企業のメールを送ることができることを保証します。BitSightはメールの送信に使用されていないドメインを含め、企業のすべてのドメインにSPF記録があること、ドメインがなりすましメールを防ぐように構成されていることを確認します。
　注：60日より前の記録はセキュリティレーティングに反映されません。</v>
      </c>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H88" s="57" t="str">
        <f>顧客個別情報シート!B19</f>
        <v>A</v>
      </c>
      <c r="AI88" s="57"/>
      <c r="AJ88" s="57"/>
    </row>
    <row r="89" spans="1:38" ht="16.5" x14ac:dyDescent="0.15">
      <c r="C89" s="55" t="str">
        <f>元データ!A56</f>
        <v>DKIM記録</v>
      </c>
    </row>
    <row r="90" spans="1:38" ht="55.5" customHeight="1" x14ac:dyDescent="0.15">
      <c r="C90" s="53" t="str">
        <f>元データ!C56</f>
        <v>　適切に構成されたDKIM（DomainKeys Identified Mail）記録によって、公認ホストのみが企業のメールを送ることができることを保証します。BitSightは、企業がDKIM記録を使用しており、DKIM記録がなりすましメールを防ぐように構成されていることを確認します。</v>
      </c>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H90" s="57" t="str">
        <f>顧客個別情報シート!B20</f>
        <v>B</v>
      </c>
      <c r="AI90" s="57"/>
      <c r="AJ90" s="57"/>
    </row>
    <row r="91" spans="1:38" ht="16.5" x14ac:dyDescent="0.15">
      <c r="C91" s="55" t="str">
        <f>元データ!A57</f>
        <v>TLS/SSL証明書</v>
      </c>
    </row>
    <row r="92" spans="1:38" ht="45" customHeight="1" x14ac:dyDescent="0.15">
      <c r="C92" s="53" t="str">
        <f>元データ!C57</f>
        <v>　暗号化キーの強度を含むTLS/SSL証明書を評価します。
認証は企業のアソシエイト、顧客、ゲストに対してサーバーの信頼性を保証し、暗号の信頼性を構築する基礎となります。</v>
      </c>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H92" s="57" t="str">
        <f>顧客個別情報シート!B21</f>
        <v>C</v>
      </c>
      <c r="AI92" s="57"/>
      <c r="AJ92" s="57"/>
    </row>
    <row r="93" spans="1:38" ht="16.5" x14ac:dyDescent="0.15">
      <c r="C93" s="55" t="str">
        <f>元データ!A58</f>
        <v>TLS/SSL構成</v>
      </c>
    </row>
    <row r="94" spans="1:38" ht="60" customHeight="1" x14ac:dyDescent="0.15">
      <c r="C94" s="53" t="str">
        <f>元データ!C58</f>
        <v>　TLS/SSL構成は企業のサーバーが正しく構成されたセキュリティプロトコルライブラリを有しているか、また他の機械に対して暗号化接続を行うための強力な暗号規格をサポートしているかなど、サーバー構成について評価を行います。構成が不適切または弱い場合、サーバーが特定の攻撃（POODLE、Heartbleed）を受けやすくなります。</v>
      </c>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H94" s="57" t="str">
        <f>顧客個別情報シート!B22</f>
        <v>E</v>
      </c>
      <c r="AI94" s="57"/>
      <c r="AJ94" s="57"/>
    </row>
    <row r="95" spans="1:38" ht="16.5" x14ac:dyDescent="0.15">
      <c r="C95" s="55" t="str">
        <f>元データ!A59</f>
        <v>オープンポート</v>
      </c>
    </row>
    <row r="96" spans="1:38" ht="55.5" customHeight="1" x14ac:dyDescent="0.15">
      <c r="C96" s="53" t="str">
        <f>元データ!C59</f>
        <v>　オープンポートとはインターネット上でオープンになっているポート番号およびサービスのことです。通常の業務機能をサポートするためにオープンである必要のあるポートもありますが、不必要なオープンポートは攻撃者に企業ネットワークへのアクセスを許してしまうことになります。</v>
      </c>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H96" s="57" t="str">
        <f>顧客個別情報シート!B23</f>
        <v>D</v>
      </c>
      <c r="AI96" s="57"/>
      <c r="AJ96" s="57"/>
    </row>
    <row r="97" spans="1:38" ht="16.5" x14ac:dyDescent="0.15">
      <c r="C97" s="55" t="str">
        <f>元データ!A60</f>
        <v>ウェブアプリケーションヘッダー</v>
      </c>
    </row>
    <row r="98" spans="1:38" ht="45" customHeight="1" x14ac:dyDescent="0.15">
      <c r="C98" s="53" t="str">
        <f>元データ!C60</f>
        <v>　本リスク要因は、HTTP要求・応答メッセージのヘッダー部のセキュリティ関連フィールドを分析します。これらのフィールドの構成が正しければ、中間者攻撃およびクロスサイトスクリプティング攻撃のような悪意ある行為を防御する助けとなります。</v>
      </c>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H98" s="57" t="str">
        <f>顧客個別情報シート!B24</f>
        <v>A</v>
      </c>
      <c r="AI98" s="57"/>
      <c r="AJ98" s="57"/>
    </row>
    <row r="99" spans="1:38" ht="16.5" x14ac:dyDescent="0.15">
      <c r="C99" s="55" t="str">
        <f>元データ!A61</f>
        <v>パッチングケイデンス</v>
      </c>
    </row>
    <row r="100" spans="1:38" ht="60" customHeight="1" x14ac:dyDescent="0.15">
      <c r="C100" s="53" t="str">
        <f>元データ!C61</f>
        <v>　本リスク要因は、組織のネットワーク基盤上でソフトウェアに脆弱性があるシステムの数および問題解決の速さを評価しています。脆弱性とはソフトウェアの公のセキュリティホールまたはバグのことで、攻撃者にシステムやデータへの不正アクセスを許してしまいます。パッチとは問題のあるソフトウェアの脆弱性を解決し、攻撃の侵入経路を塞ぐためのアップデートです。</v>
      </c>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H100" s="57" t="str">
        <f>顧客個別情報シート!B25</f>
        <v>E</v>
      </c>
      <c r="AI100" s="57"/>
      <c r="AJ100" s="57"/>
    </row>
    <row r="101" spans="1:38" ht="16.5" x14ac:dyDescent="0.15">
      <c r="C101" s="55" t="str">
        <f>元データ!A62</f>
        <v>DNSSEC記録*</v>
      </c>
    </row>
    <row r="102" spans="1:38" ht="55.5" customHeight="1" x14ac:dyDescent="0.15">
      <c r="C102" s="53" t="str">
        <f>元データ!C62</f>
        <v>　DNSSECはDNSサーバーの認証に公開鍵暗号を使用するプロトコルです。BitSightでは対象の企業がDNSSECを使用しているか、またDNSSECを効果的に構成しているかを確認します。
*本リスク要因は現時点ではセキュリティレーティングに反映されません。</v>
      </c>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H102" s="57" t="str">
        <f>顧客個別情報シート!B26</f>
        <v>B</v>
      </c>
      <c r="AI102" s="57"/>
      <c r="AJ102" s="57"/>
    </row>
    <row r="103" spans="1:38" ht="16.5" x14ac:dyDescent="0.15">
      <c r="C103" s="55"/>
    </row>
    <row r="104" spans="1:38" ht="16.5" x14ac:dyDescent="0.15">
      <c r="C104" s="55"/>
    </row>
    <row r="105" spans="1:38" ht="16.5" x14ac:dyDescent="0.15">
      <c r="C105" s="55"/>
    </row>
    <row r="106" spans="1:38" ht="33.75" customHeight="1" x14ac:dyDescent="0.15">
      <c r="A106" s="48" t="s">
        <v>165</v>
      </c>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50"/>
    </row>
    <row r="107" spans="1:38" ht="10.5" customHeight="1" x14ac:dyDescent="0.1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row>
    <row r="108" spans="1:38" s="65" customFormat="1" ht="21" x14ac:dyDescent="0.15">
      <c r="A108" s="64" t="s">
        <v>224</v>
      </c>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row>
    <row r="109" spans="1:38" x14ac:dyDescent="0.15">
      <c r="B109" s="67" t="s">
        <v>179</v>
      </c>
    </row>
    <row r="110" spans="1:38" ht="4.5" customHeight="1" x14ac:dyDescent="0.15"/>
    <row r="111" spans="1:38" ht="21.75" customHeight="1" x14ac:dyDescent="0.15">
      <c r="B111" s="62" t="str">
        <f>元データ!A54</f>
        <v>注意・アラート</v>
      </c>
    </row>
    <row r="112" spans="1:38" ht="16.5" x14ac:dyDescent="0.15">
      <c r="C112" s="55" t="str">
        <f>元データ!A63</f>
        <v>安全でないシステム*</v>
      </c>
    </row>
    <row r="113" spans="2:52" ht="60" customHeight="1" x14ac:dyDescent="0.15">
      <c r="C113" s="53" t="str">
        <f>元データ!C63</f>
        <v>　安全でないシステムとは意図していない相手先と通信を行っている組織内のエンドポイントのことです。これらのエンドポイント内のソフトウェアは、リモートサーバーと通信を行うように改ざんされていたり、不正に構成されていたりして、攻撃者にコードの挿入、組織のデータ漏えい、機密データの盗難を許してしまいます。
　安全でないシステムの例としては不正アプリケーションサービスやマーケットにさらされているデバッグ中またはルートモードのモバイル機器などが挙げられます。
*本リスク要因は現時点ではセキュリティレーティングに反映されません。</v>
      </c>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H113" s="57" t="str">
        <f>顧客個別情報シート!B27</f>
        <v>C</v>
      </c>
      <c r="AI113" s="57"/>
      <c r="AJ113" s="57"/>
    </row>
    <row r="114" spans="2:52" ht="34.5" customHeight="1" x14ac:dyDescent="0.15">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row>
    <row r="115" spans="2:52" ht="16.5" customHeight="1" x14ac:dyDescent="0.15">
      <c r="B115" s="62"/>
      <c r="C115" s="55" t="str">
        <f>元データ!A65</f>
        <v>デスクトップソフトウェア*</v>
      </c>
    </row>
    <row r="116" spans="2:52" ht="60" customHeight="1" x14ac:dyDescent="0.15">
      <c r="C116" s="53" t="str">
        <f>元データ!C65</f>
        <v>　デスクトップソフトウェアとは、企業ネットワーク上のノートパソコン、サーバー、タブレットおよび電話以外のインターネットにアクセスできるコンピュータを指します。デスクトップソフトウェアから発信される通信には、当該機器のオペレーティングシステムおよびブラウザバージョンに関するメタデータが含まれています。BitSightでは機器のOSおよびブラウザバージョンを現在リリースされているバージョンと当該システムで利用可能なソフトウェアの更新と比較し、これらのシステムがサポートされているか、また最新であるか確認します。
　組織のネットワーク上にサポートされていないデスクトップソフトウェアがある場合、システム不良の発生（ベンダー装置が保守できない）や事業継続性が損なわれるリスクが非常に高くなり、攻撃者が修正されていない脆弱性を利用してシステムに侵入する可能性があります。
*本リスク要因は現時点ではセキュリティレーティングに反映されません。</v>
      </c>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H116" s="57" t="str">
        <f>顧客個別情報シート!B29</f>
        <v>A</v>
      </c>
      <c r="AI116" s="57"/>
      <c r="AJ116" s="57"/>
    </row>
    <row r="117" spans="2:52" ht="77.25" customHeight="1" x14ac:dyDescent="0.15">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row>
    <row r="118" spans="2:52" ht="16.5" x14ac:dyDescent="0.15">
      <c r="C118" s="55" t="str">
        <f>元データ!A66</f>
        <v>モバイルソフトウェア*</v>
      </c>
    </row>
    <row r="119" spans="2:52" ht="60" customHeight="1" x14ac:dyDescent="0.15">
      <c r="C119" s="53" t="str">
        <f>元データ!C66</f>
        <v>　モバイルソフトウェアとは、企業のネットワーク上にあり、インターネットにアクセスできるスマートフォンおよびタブレットを指します。モバイル機器から発信される通信には、当該機器のオペレーティングシステム、機器概要、ブラウザバージョン、アプリケーション概要に関するメタデータが含まれています。BitSightではバージョン情報を現在リリースされているバージョンおよび当該システムで利用可能なソフトウェアの更新と比較し、これらのモバイル機器がサポートされているか、また最新であるか確認します。
　組織のネットワーク上にサポートされていないモバイル機器がある場合、システム不良の発生（ベンダー装置が保守できない）や事業継続性が損なわれるリスクが非常に高くなり、攻撃者が修正されていない脆弱性を利用してシステムに侵入する可能性があります。
*本リスク要因は現時点ではセキュリティレーティングには反映されません。</v>
      </c>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H119" s="57" t="str">
        <f>顧客個別情報シート!B30</f>
        <v>C</v>
      </c>
      <c r="AI119" s="57"/>
      <c r="AJ119" s="57"/>
    </row>
    <row r="120" spans="2:52" ht="75" customHeight="1" x14ac:dyDescent="0.15">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row>
    <row r="121" spans="2:52" ht="16.5" x14ac:dyDescent="0.15">
      <c r="C121" s="55" t="str">
        <f>元データ!A67</f>
        <v>ドメイン乗っ取り**</v>
      </c>
    </row>
    <row r="122" spans="2:52" ht="60" customHeight="1" x14ac:dyDescent="0.15">
      <c r="C122" s="53" t="str">
        <f>元データ!C67</f>
        <v>　ドメイン乗っ取りでは、組織が所有しているドメイン名と類似している登録ドメイン名を報告します。攻撃者は組織のサイトを訪問した人がスペルミスしたURLを悪用し、類似のドメイン名を使用した悪意あるソフトウェアを作成し、メールの受信者がメッセージのドメイン名を注意して確認しなければ、悪意ある添付メールを開封させてしまいます。
**情報リスク要因（セキュリティレーティングには反映されません</v>
      </c>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H122" s="57" t="str">
        <f>顧客個別情報シート!B31</f>
        <v>A</v>
      </c>
      <c r="AI122" s="57"/>
      <c r="AJ122" s="57"/>
    </row>
    <row r="123" spans="2:52" x14ac:dyDescent="0.15">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row>
    <row r="125" spans="2:52" ht="21" x14ac:dyDescent="0.15">
      <c r="B125" s="54" t="str">
        <f>元データ!C34</f>
        <v>レーティングへの反映割合</v>
      </c>
      <c r="AO125" s="65"/>
      <c r="AP125" s="65"/>
      <c r="AQ125" s="65"/>
      <c r="AR125" s="65"/>
      <c r="AS125" s="65"/>
      <c r="AT125" s="65"/>
      <c r="AU125" s="65"/>
      <c r="AV125" s="65"/>
      <c r="AW125" s="65"/>
      <c r="AX125" s="65"/>
      <c r="AY125" s="65"/>
      <c r="AZ125" s="65"/>
    </row>
    <row r="126" spans="2:52" x14ac:dyDescent="0.15">
      <c r="C126" s="1" t="str">
        <f>元データ!C35</f>
        <v>60%システム侵害の状況</v>
      </c>
    </row>
    <row r="129" spans="1:38" x14ac:dyDescent="0.15">
      <c r="N129" s="61" t="str">
        <f>元データ!C36</f>
        <v>　　システム侵害の状況</v>
      </c>
    </row>
    <row r="131" spans="1:38" x14ac:dyDescent="0.15">
      <c r="N131" s="15" t="str">
        <f>元データ!C37</f>
        <v>　　注意・アラート</v>
      </c>
    </row>
    <row r="133" spans="1:38" x14ac:dyDescent="0.15">
      <c r="N133" s="60" t="str">
        <f>元データ!C38</f>
        <v>　　ユーザー行動の状況</v>
      </c>
    </row>
    <row r="140" spans="1:38" ht="33.75" customHeight="1" x14ac:dyDescent="0.15">
      <c r="A140" s="48" t="s">
        <v>165</v>
      </c>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50"/>
    </row>
    <row r="141" spans="1:38" ht="10.5" customHeight="1" x14ac:dyDescent="0.1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row>
    <row r="142" spans="1:38" s="65" customFormat="1" ht="21" x14ac:dyDescent="0.15">
      <c r="A142" s="79" t="str">
        <f>元データ!C73</f>
        <v>よくある質問</v>
      </c>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row>
    <row r="144" spans="1:38" x14ac:dyDescent="0.15">
      <c r="B144" s="56" t="str">
        <f>"Q1."&amp;元データ!C74</f>
        <v xml:space="preserve">Q1.BitSightセキュリティレーティングとは何ですか?
</v>
      </c>
    </row>
    <row r="145" spans="2:36" ht="152.25" customHeight="1" x14ac:dyDescent="0.15">
      <c r="B145" s="78" t="str">
        <f>元データ!C75</f>
        <v>⇒　BitSightセキュリティレーティングとは、外部から観測可能なデータを分析する独自のアルゴリズムを使って組織のセキュリティ能力を測定する仕組みです。クレジットスコアのように、セキュリティレーティングは250から900の範囲で評価され、レーティングが高いほどセキュリティレベルも概して高いと言えます。
　セキュリティレーティングは、企業のセキュリティリスクに関して外部からの包括的な意見を提供します。レーティングについてはBitSightの顧客ポータルで補完的に追加の見識が提供されます。顧客ポータルでは、ユーザーはシステム侵害および注意・アラートデータの詳細情報およびダッシュボードにアクセス可能です。
　BitSightではセキュリティレーティングの範囲に基づいてセキュリティ能力を標準的なカテゴリーに分類しています。カテゴリーは初級、中級、上級に分類されています。組織によってリスクの評価方法は異なりますが、これらのカテゴリーは一般的なベストプラクティスのガイドラインおよび総合的なセキュリティ能力の指標として使用されます。
初級：250～640 中級：640～740 上級：740～900</v>
      </c>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row>
    <row r="146" spans="2:36" x14ac:dyDescent="0.15">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80"/>
      <c r="AJ146" s="80"/>
    </row>
    <row r="147" spans="2:36" x14ac:dyDescent="0.15">
      <c r="B147" s="56" t="str">
        <f>"Q2"&amp;元データ!C76</f>
        <v xml:space="preserve">Q2BitSightセキュリティレーティングはどのように算出するのですか?
</v>
      </c>
    </row>
    <row r="148" spans="2:36" ht="96.75" customHeight="1" x14ac:dyDescent="0.15">
      <c r="B148" s="78" t="str">
        <f>元データ!C77</f>
        <v>⇒　BitSightセキュリティレーティングは毎日作成されており、セキュリティの成果と実施について評価する独自のリスク判定アルゴリズムを使って算出しています。
　レーティングはシステム侵害、注意・アラート、ユーザー行動という3つのカテゴリーに整理された複数のリスク要因で構成されています。システム侵害データは社内ネットワーク外から検出されたマルウェアイベントを指します。注意・アラートデータは企業のセキュリティ構成の実施についての評価を指します。ユーザー行動は企業のITセキュリティポリシーから逸脱しているため新しい攻撃の要因を招いてしまうユーザー活動を示しています。</v>
      </c>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c r="AI148" s="78"/>
      <c r="AJ148" s="78"/>
    </row>
    <row r="149" spans="2:36" ht="105.75" customHeight="1" x14ac:dyDescent="0.15">
      <c r="B149" s="78" t="str">
        <f>元データ!C78</f>
        <v>＜BitSight顧客ポータルの現在のリスク要因を以下に示します。＞
　システム侵害：マルウェアサーバー、ボットネット感染、スパム拡散、迷惑通信、潜在的エクスプロイト
　注意・アラート：センダー・ポリシー・フレームワーク(SPF)、ドメインキー・アイデンティファイド・メール(DKIM)、トランスポート・レイヤー・セキュリティ(TLS)、セキュア・ソケット・レイヤー(SSL)の証明書と構成、オープンポート、ウェブアプリケーションヘッダー、パッチングケイデンス、ドメイン名システム セキュリティ拡張(DNSSEC)、安全でないシステム、サーバーソフトウェア、デスクトップソフトウェア、モバイルソフトウェア、ドメイン乗っ取り
　ユーザー行動：ファイル共有</v>
      </c>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c r="AA149" s="78"/>
      <c r="AB149" s="78"/>
      <c r="AC149" s="78"/>
      <c r="AD149" s="78"/>
      <c r="AE149" s="78"/>
      <c r="AF149" s="78"/>
      <c r="AG149" s="78"/>
      <c r="AH149" s="78"/>
      <c r="AI149" s="78"/>
      <c r="AJ149" s="78"/>
    </row>
    <row r="150" spans="2:36" ht="95.25" customHeight="1" x14ac:dyDescent="0.15">
      <c r="B150" s="78" t="str">
        <f>元データ!C79</f>
        <v>BitSightのアルゴリズムはセキュリティレーティングの算出に以下を使用しています。
・問題またはイベントの数とタイプ
・問題の継続期間：問題の検出から解決までの時間。
・重大度：データソースタイプ、相関関係、各データソースの信用性、リスク要因別の原因（ボットネットタイプまたは迷惑通信を受信したホスト数など）を含みます。
・効果的なセキュリティ構成の実施。適切なレコード・証明書のフォーマッティングおよび技術的な履行を含みます。</v>
      </c>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c r="AJ150" s="78"/>
    </row>
    <row r="151" spans="2:36" x14ac:dyDescent="0.15">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row>
    <row r="152" spans="2:36" x14ac:dyDescent="0.15">
      <c r="B152" s="56" t="str">
        <f>"Q3"&amp;元データ!C80</f>
        <v xml:space="preserve">Q3セキュリティレーティングの基礎となるデータはどこで入手しているのですか?
</v>
      </c>
    </row>
    <row r="153" spans="2:36" ht="38.25" customHeight="1" x14ac:dyDescent="0.15">
      <c r="B153" s="77" t="str">
        <f>元データ!C81</f>
        <v>⇒　BitSightはシステム侵害イベント、ファイル共有イベント、構成に関する外部データを多数の異なるソースから収集しています。BitSightはいかなる企業のネットワークに対してもテストや侵入を行いません。</v>
      </c>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sheetData>
  <mergeCells count="91">
    <mergeCell ref="B153:AJ153"/>
    <mergeCell ref="B145:AJ145"/>
    <mergeCell ref="B148:AJ148"/>
    <mergeCell ref="A140:AL140"/>
    <mergeCell ref="A142:AL142"/>
    <mergeCell ref="B149:AJ149"/>
    <mergeCell ref="B150:AJ150"/>
    <mergeCell ref="W49:AK49"/>
    <mergeCell ref="W50:AK50"/>
    <mergeCell ref="W47:AK48"/>
    <mergeCell ref="AH122:AJ122"/>
    <mergeCell ref="C119:AF120"/>
    <mergeCell ref="C122:AF123"/>
    <mergeCell ref="A80:AL80"/>
    <mergeCell ref="A106:AL106"/>
    <mergeCell ref="AH116:AJ116"/>
    <mergeCell ref="AH119:AJ119"/>
    <mergeCell ref="C113:AF114"/>
    <mergeCell ref="A108:AL108"/>
    <mergeCell ref="C116:AF117"/>
    <mergeCell ref="C102:AF102"/>
    <mergeCell ref="AH102:AJ102"/>
    <mergeCell ref="AH113:AJ113"/>
    <mergeCell ref="C96:AF96"/>
    <mergeCell ref="AH96:AJ96"/>
    <mergeCell ref="C98:AF98"/>
    <mergeCell ref="AH98:AJ98"/>
    <mergeCell ref="C100:AF100"/>
    <mergeCell ref="AH100:AJ100"/>
    <mergeCell ref="C94:AF94"/>
    <mergeCell ref="AH94:AJ94"/>
    <mergeCell ref="C88:AF88"/>
    <mergeCell ref="AH88:AJ88"/>
    <mergeCell ref="C90:AF90"/>
    <mergeCell ref="AH90:AJ90"/>
    <mergeCell ref="B72:AJ72"/>
    <mergeCell ref="C74:AF75"/>
    <mergeCell ref="A82:AL82"/>
    <mergeCell ref="B86:AJ86"/>
    <mergeCell ref="C92:AF92"/>
    <mergeCell ref="AH92:AJ92"/>
    <mergeCell ref="AH74:AJ74"/>
    <mergeCell ref="C78:AF78"/>
    <mergeCell ref="AH78:AJ78"/>
    <mergeCell ref="C66:AF66"/>
    <mergeCell ref="AH66:AJ66"/>
    <mergeCell ref="C68:AF68"/>
    <mergeCell ref="AH68:AJ68"/>
    <mergeCell ref="C70:AF70"/>
    <mergeCell ref="AH70:AJ70"/>
    <mergeCell ref="A54:AL54"/>
    <mergeCell ref="A56:AL56"/>
    <mergeCell ref="B60:AJ60"/>
    <mergeCell ref="C62:AF62"/>
    <mergeCell ref="AH62:AJ62"/>
    <mergeCell ref="C64:AF64"/>
    <mergeCell ref="AH64:AJ64"/>
    <mergeCell ref="AG32:AH32"/>
    <mergeCell ref="AG34:AH34"/>
    <mergeCell ref="AG36:AH36"/>
    <mergeCell ref="AG38:AH38"/>
    <mergeCell ref="AG40:AH40"/>
    <mergeCell ref="AG42:AH42"/>
    <mergeCell ref="U34:V34"/>
    <mergeCell ref="U36:V36"/>
    <mergeCell ref="U38:V38"/>
    <mergeCell ref="U40:V40"/>
    <mergeCell ref="U42:V42"/>
    <mergeCell ref="U44:V44"/>
    <mergeCell ref="J34:K34"/>
    <mergeCell ref="J36:K36"/>
    <mergeCell ref="J38:K38"/>
    <mergeCell ref="J40:K40"/>
    <mergeCell ref="J44:K44"/>
    <mergeCell ref="J48:K48"/>
    <mergeCell ref="B11:H13"/>
    <mergeCell ref="B19:AJ23"/>
    <mergeCell ref="A25:AL25"/>
    <mergeCell ref="B26:AJ27"/>
    <mergeCell ref="J32:K32"/>
    <mergeCell ref="U32:V32"/>
    <mergeCell ref="B30:K30"/>
    <mergeCell ref="M30:AH30"/>
    <mergeCell ref="A1:AL1"/>
    <mergeCell ref="B4:Q5"/>
    <mergeCell ref="A3:AL3"/>
    <mergeCell ref="T5:Y5"/>
    <mergeCell ref="T4:Y4"/>
    <mergeCell ref="Z4:AL4"/>
    <mergeCell ref="Z5:AL5"/>
    <mergeCell ref="B8:H10"/>
  </mergeCells>
  <phoneticPr fontId="2"/>
  <conditionalFormatting sqref="J32:K32">
    <cfRule type="cellIs" dxfId="119" priority="130" operator="equal">
      <formula>"A"</formula>
    </cfRule>
  </conditionalFormatting>
  <conditionalFormatting sqref="J32:K32">
    <cfRule type="cellIs" dxfId="118" priority="129" operator="equal">
      <formula>"B"</formula>
    </cfRule>
  </conditionalFormatting>
  <conditionalFormatting sqref="J32:K32">
    <cfRule type="cellIs" dxfId="117" priority="128" operator="equal">
      <formula>"C"</formula>
    </cfRule>
  </conditionalFormatting>
  <conditionalFormatting sqref="J32:K32">
    <cfRule type="cellIs" dxfId="116" priority="127" operator="equal">
      <formula>"D"</formula>
    </cfRule>
  </conditionalFormatting>
  <conditionalFormatting sqref="J32:K32">
    <cfRule type="cellIs" dxfId="115" priority="126" operator="equal">
      <formula>"E"</formula>
    </cfRule>
  </conditionalFormatting>
  <conditionalFormatting sqref="J34:K34">
    <cfRule type="cellIs" dxfId="114" priority="125" operator="equal">
      <formula>"A"</formula>
    </cfRule>
  </conditionalFormatting>
  <conditionalFormatting sqref="J34:K34">
    <cfRule type="cellIs" dxfId="113" priority="124" operator="equal">
      <formula>"B"</formula>
    </cfRule>
  </conditionalFormatting>
  <conditionalFormatting sqref="J34:K34">
    <cfRule type="cellIs" dxfId="112" priority="123" operator="equal">
      <formula>"C"</formula>
    </cfRule>
  </conditionalFormatting>
  <conditionalFormatting sqref="J34:K34">
    <cfRule type="cellIs" dxfId="111" priority="122" operator="equal">
      <formula>"D"</formula>
    </cfRule>
  </conditionalFormatting>
  <conditionalFormatting sqref="J34:K34">
    <cfRule type="cellIs" dxfId="110" priority="121" operator="equal">
      <formula>"E"</formula>
    </cfRule>
  </conditionalFormatting>
  <conditionalFormatting sqref="AG42:AH42 AG40:AH40 AG38:AH38 AG36:AH36 AG34:AH34 AG32:AH32 U44:V44 U42:V42 U40:V40 U38:V38 U36:V36 U34:V34">
    <cfRule type="cellIs" dxfId="109" priority="106" operator="equal">
      <formula>"E"</formula>
    </cfRule>
  </conditionalFormatting>
  <conditionalFormatting sqref="J48:K48 J44:K44 J40:K40 J38:K38 J36:K36">
    <cfRule type="cellIs" dxfId="108" priority="120" operator="equal">
      <formula>"A"</formula>
    </cfRule>
  </conditionalFormatting>
  <conditionalFormatting sqref="J48:K48 J44:K44 J40:K40 J38:K38 J36:K36">
    <cfRule type="cellIs" dxfId="107" priority="119" operator="equal">
      <formula>"B"</formula>
    </cfRule>
  </conditionalFormatting>
  <conditionalFormatting sqref="J48:K48 J44:K44 J40:K40 J38:K38 J36:K36">
    <cfRule type="cellIs" dxfId="106" priority="118" operator="equal">
      <formula>"C"</formula>
    </cfRule>
  </conditionalFormatting>
  <conditionalFormatting sqref="J48:K48 J44:K44 J40:K40 J38:K38 J36:K36">
    <cfRule type="cellIs" dxfId="105" priority="117" operator="equal">
      <formula>"D"</formula>
    </cfRule>
  </conditionalFormatting>
  <conditionalFormatting sqref="J48:K48 J44:K44 J40:K40 J38:K38 J36:K36">
    <cfRule type="cellIs" dxfId="104" priority="116" operator="equal">
      <formula>"E"</formula>
    </cfRule>
  </conditionalFormatting>
  <conditionalFormatting sqref="U32:V32">
    <cfRule type="cellIs" dxfId="103" priority="115" operator="equal">
      <formula>"A"</formula>
    </cfRule>
  </conditionalFormatting>
  <conditionalFormatting sqref="U32:V32">
    <cfRule type="cellIs" dxfId="102" priority="114" operator="equal">
      <formula>"B"</formula>
    </cfRule>
  </conditionalFormatting>
  <conditionalFormatting sqref="U32:V32">
    <cfRule type="cellIs" dxfId="101" priority="113" operator="equal">
      <formula>"C"</formula>
    </cfRule>
  </conditionalFormatting>
  <conditionalFormatting sqref="U32:V32">
    <cfRule type="cellIs" dxfId="100" priority="112" operator="equal">
      <formula>"D"</formula>
    </cfRule>
  </conditionalFormatting>
  <conditionalFormatting sqref="U32:V32">
    <cfRule type="cellIs" dxfId="99" priority="111" operator="equal">
      <formula>"E"</formula>
    </cfRule>
  </conditionalFormatting>
  <conditionalFormatting sqref="AG42:AH42 AG40:AH40 AG38:AH38 AG36:AH36 AG34:AH34 AG32:AH32 U44:V44 U42:V42 U40:V40 U38:V38 U36:V36 U34:V34">
    <cfRule type="cellIs" dxfId="98" priority="110" operator="equal">
      <formula>"A"</formula>
    </cfRule>
  </conditionalFormatting>
  <conditionalFormatting sqref="AG42:AH42 AG40:AH40 AG38:AH38 AG36:AH36 AG34:AH34 AG32:AH32 U44:V44 U42:V42 U40:V40 U38:V38 U36:V36 U34:V34">
    <cfRule type="cellIs" dxfId="97" priority="109" operator="equal">
      <formula>"B"</formula>
    </cfRule>
  </conditionalFormatting>
  <conditionalFormatting sqref="AG42:AH42 AG40:AH40 AG38:AH38 AG36:AH36 AG34:AH34 AG32:AH32 U44:V44 U42:V42 U40:V40 U38:V38 U36:V36 U34:V34">
    <cfRule type="cellIs" dxfId="96" priority="108" operator="equal">
      <formula>"C"</formula>
    </cfRule>
  </conditionalFormatting>
  <conditionalFormatting sqref="AG42:AH42 AG40:AH40 AG38:AH38 AG36:AH36 AG34:AH34 AG32:AH32 U44:V44 U42:V42 U40:V40 U38:V38 U36:V36 U34:V34">
    <cfRule type="cellIs" dxfId="95" priority="107" operator="equal">
      <formula>"D"</formula>
    </cfRule>
  </conditionalFormatting>
  <conditionalFormatting sqref="AH62">
    <cfRule type="cellIs" dxfId="94" priority="105" operator="equal">
      <formula>"A"</formula>
    </cfRule>
  </conditionalFormatting>
  <conditionalFormatting sqref="AH62">
    <cfRule type="cellIs" dxfId="93" priority="104" operator="equal">
      <formula>"B"</formula>
    </cfRule>
  </conditionalFormatting>
  <conditionalFormatting sqref="AH62">
    <cfRule type="cellIs" dxfId="92" priority="103" operator="equal">
      <formula>"C"</formula>
    </cfRule>
  </conditionalFormatting>
  <conditionalFormatting sqref="AH62">
    <cfRule type="cellIs" dxfId="91" priority="102" operator="equal">
      <formula>"D"</formula>
    </cfRule>
  </conditionalFormatting>
  <conditionalFormatting sqref="AH62">
    <cfRule type="cellIs" dxfId="90" priority="101" operator="equal">
      <formula>"E"</formula>
    </cfRule>
  </conditionalFormatting>
  <conditionalFormatting sqref="AH64">
    <cfRule type="cellIs" dxfId="89" priority="100" operator="equal">
      <formula>"A"</formula>
    </cfRule>
  </conditionalFormatting>
  <conditionalFormatting sqref="AH64">
    <cfRule type="cellIs" dxfId="88" priority="99" operator="equal">
      <formula>"B"</formula>
    </cfRule>
  </conditionalFormatting>
  <conditionalFormatting sqref="AH64">
    <cfRule type="cellIs" dxfId="87" priority="98" operator="equal">
      <formula>"C"</formula>
    </cfRule>
  </conditionalFormatting>
  <conditionalFormatting sqref="AH64">
    <cfRule type="cellIs" dxfId="86" priority="97" operator="equal">
      <formula>"D"</formula>
    </cfRule>
  </conditionalFormatting>
  <conditionalFormatting sqref="AH64">
    <cfRule type="cellIs" dxfId="85" priority="96" operator="equal">
      <formula>"E"</formula>
    </cfRule>
  </conditionalFormatting>
  <conditionalFormatting sqref="AH66">
    <cfRule type="cellIs" dxfId="84" priority="95" operator="equal">
      <formula>"A"</formula>
    </cfRule>
  </conditionalFormatting>
  <conditionalFormatting sqref="AH66">
    <cfRule type="cellIs" dxfId="83" priority="94" operator="equal">
      <formula>"B"</formula>
    </cfRule>
  </conditionalFormatting>
  <conditionalFormatting sqref="AH66">
    <cfRule type="cellIs" dxfId="82" priority="93" operator="equal">
      <formula>"C"</formula>
    </cfRule>
  </conditionalFormatting>
  <conditionalFormatting sqref="AH66">
    <cfRule type="cellIs" dxfId="81" priority="92" operator="equal">
      <formula>"D"</formula>
    </cfRule>
  </conditionalFormatting>
  <conditionalFormatting sqref="AH66">
    <cfRule type="cellIs" dxfId="80" priority="91" operator="equal">
      <formula>"E"</formula>
    </cfRule>
  </conditionalFormatting>
  <conditionalFormatting sqref="AH68">
    <cfRule type="cellIs" dxfId="79" priority="90" operator="equal">
      <formula>"A"</formula>
    </cfRule>
  </conditionalFormatting>
  <conditionalFormatting sqref="AH68">
    <cfRule type="cellIs" dxfId="78" priority="89" operator="equal">
      <formula>"B"</formula>
    </cfRule>
  </conditionalFormatting>
  <conditionalFormatting sqref="AH68">
    <cfRule type="cellIs" dxfId="77" priority="88" operator="equal">
      <formula>"C"</formula>
    </cfRule>
  </conditionalFormatting>
  <conditionalFormatting sqref="AH68">
    <cfRule type="cellIs" dxfId="76" priority="87" operator="equal">
      <formula>"D"</formula>
    </cfRule>
  </conditionalFormatting>
  <conditionalFormatting sqref="AH68">
    <cfRule type="cellIs" dxfId="75" priority="86" operator="equal">
      <formula>"E"</formula>
    </cfRule>
  </conditionalFormatting>
  <conditionalFormatting sqref="AH70">
    <cfRule type="cellIs" dxfId="74" priority="85" operator="equal">
      <formula>"A"</formula>
    </cfRule>
  </conditionalFormatting>
  <conditionalFormatting sqref="AH70">
    <cfRule type="cellIs" dxfId="73" priority="84" operator="equal">
      <formula>"B"</formula>
    </cfRule>
  </conditionalFormatting>
  <conditionalFormatting sqref="AH70">
    <cfRule type="cellIs" dxfId="72" priority="83" operator="equal">
      <formula>"C"</formula>
    </cfRule>
  </conditionalFormatting>
  <conditionalFormatting sqref="AH70">
    <cfRule type="cellIs" dxfId="71" priority="82" operator="equal">
      <formula>"D"</formula>
    </cfRule>
  </conditionalFormatting>
  <conditionalFormatting sqref="AH70">
    <cfRule type="cellIs" dxfId="70" priority="81" operator="equal">
      <formula>"E"</formula>
    </cfRule>
  </conditionalFormatting>
  <conditionalFormatting sqref="AH74">
    <cfRule type="cellIs" dxfId="69" priority="80" operator="equal">
      <formula>"A"</formula>
    </cfRule>
  </conditionalFormatting>
  <conditionalFormatting sqref="AH74">
    <cfRule type="cellIs" dxfId="68" priority="79" operator="equal">
      <formula>"B"</formula>
    </cfRule>
  </conditionalFormatting>
  <conditionalFormatting sqref="AH74">
    <cfRule type="cellIs" dxfId="67" priority="78" operator="equal">
      <formula>"C"</formula>
    </cfRule>
  </conditionalFormatting>
  <conditionalFormatting sqref="AH74">
    <cfRule type="cellIs" dxfId="66" priority="77" operator="equal">
      <formula>"D"</formula>
    </cfRule>
  </conditionalFormatting>
  <conditionalFormatting sqref="AH74">
    <cfRule type="cellIs" dxfId="65" priority="76" operator="equal">
      <formula>"E"</formula>
    </cfRule>
  </conditionalFormatting>
  <conditionalFormatting sqref="AH78">
    <cfRule type="cellIs" dxfId="64" priority="75" operator="equal">
      <formula>"A"</formula>
    </cfRule>
  </conditionalFormatting>
  <conditionalFormatting sqref="AH78">
    <cfRule type="cellIs" dxfId="63" priority="74" operator="equal">
      <formula>"B"</formula>
    </cfRule>
  </conditionalFormatting>
  <conditionalFormatting sqref="AH78">
    <cfRule type="cellIs" dxfId="62" priority="73" operator="equal">
      <formula>"C"</formula>
    </cfRule>
  </conditionalFormatting>
  <conditionalFormatting sqref="AH78">
    <cfRule type="cellIs" dxfId="61" priority="72" operator="equal">
      <formula>"D"</formula>
    </cfRule>
  </conditionalFormatting>
  <conditionalFormatting sqref="AH78">
    <cfRule type="cellIs" dxfId="60" priority="71" operator="equal">
      <formula>"E"</formula>
    </cfRule>
  </conditionalFormatting>
  <conditionalFormatting sqref="AH92">
    <cfRule type="cellIs" dxfId="59" priority="65" operator="equal">
      <formula>"A"</formula>
    </cfRule>
  </conditionalFormatting>
  <conditionalFormatting sqref="AH92">
    <cfRule type="cellIs" dxfId="58" priority="64" operator="equal">
      <formula>"B"</formula>
    </cfRule>
  </conditionalFormatting>
  <conditionalFormatting sqref="AH92">
    <cfRule type="cellIs" dxfId="57" priority="63" operator="equal">
      <formula>"C"</formula>
    </cfRule>
  </conditionalFormatting>
  <conditionalFormatting sqref="AH92">
    <cfRule type="cellIs" dxfId="56" priority="62" operator="equal">
      <formula>"D"</formula>
    </cfRule>
  </conditionalFormatting>
  <conditionalFormatting sqref="AH92">
    <cfRule type="cellIs" dxfId="55" priority="61" operator="equal">
      <formula>"E"</formula>
    </cfRule>
  </conditionalFormatting>
  <conditionalFormatting sqref="AH94">
    <cfRule type="cellIs" dxfId="54" priority="60" operator="equal">
      <formula>"A"</formula>
    </cfRule>
  </conditionalFormatting>
  <conditionalFormatting sqref="AH94">
    <cfRule type="cellIs" dxfId="53" priority="59" operator="equal">
      <formula>"B"</formula>
    </cfRule>
  </conditionalFormatting>
  <conditionalFormatting sqref="AH94">
    <cfRule type="cellIs" dxfId="52" priority="58" operator="equal">
      <formula>"C"</formula>
    </cfRule>
  </conditionalFormatting>
  <conditionalFormatting sqref="AH94">
    <cfRule type="cellIs" dxfId="51" priority="57" operator="equal">
      <formula>"D"</formula>
    </cfRule>
  </conditionalFormatting>
  <conditionalFormatting sqref="AH94">
    <cfRule type="cellIs" dxfId="50" priority="56" operator="equal">
      <formula>"E"</formula>
    </cfRule>
  </conditionalFormatting>
  <conditionalFormatting sqref="AH90">
    <cfRule type="cellIs" dxfId="49" priority="50" operator="equal">
      <formula>"A"</formula>
    </cfRule>
  </conditionalFormatting>
  <conditionalFormatting sqref="AH90">
    <cfRule type="cellIs" dxfId="48" priority="49" operator="equal">
      <formula>"B"</formula>
    </cfRule>
  </conditionalFormatting>
  <conditionalFormatting sqref="AH90">
    <cfRule type="cellIs" dxfId="47" priority="48" operator="equal">
      <formula>"C"</formula>
    </cfRule>
  </conditionalFormatting>
  <conditionalFormatting sqref="AH90">
    <cfRule type="cellIs" dxfId="46" priority="47" operator="equal">
      <formula>"D"</formula>
    </cfRule>
  </conditionalFormatting>
  <conditionalFormatting sqref="AH90">
    <cfRule type="cellIs" dxfId="45" priority="46" operator="equal">
      <formula>"E"</formula>
    </cfRule>
  </conditionalFormatting>
  <conditionalFormatting sqref="AH88">
    <cfRule type="cellIs" dxfId="44" priority="55" operator="equal">
      <formula>"A"</formula>
    </cfRule>
  </conditionalFormatting>
  <conditionalFormatting sqref="AH88">
    <cfRule type="cellIs" dxfId="43" priority="54" operator="equal">
      <formula>"B"</formula>
    </cfRule>
  </conditionalFormatting>
  <conditionalFormatting sqref="AH88">
    <cfRule type="cellIs" dxfId="42" priority="53" operator="equal">
      <formula>"C"</formula>
    </cfRule>
  </conditionalFormatting>
  <conditionalFormatting sqref="AH88">
    <cfRule type="cellIs" dxfId="41" priority="52" operator="equal">
      <formula>"D"</formula>
    </cfRule>
  </conditionalFormatting>
  <conditionalFormatting sqref="AH88">
    <cfRule type="cellIs" dxfId="40" priority="51" operator="equal">
      <formula>"E"</formula>
    </cfRule>
  </conditionalFormatting>
  <conditionalFormatting sqref="AH98">
    <cfRule type="cellIs" dxfId="39" priority="30" operator="equal">
      <formula>"A"</formula>
    </cfRule>
  </conditionalFormatting>
  <conditionalFormatting sqref="AH98">
    <cfRule type="cellIs" dxfId="38" priority="29" operator="equal">
      <formula>"B"</formula>
    </cfRule>
  </conditionalFormatting>
  <conditionalFormatting sqref="AH98">
    <cfRule type="cellIs" dxfId="37" priority="28" operator="equal">
      <formula>"C"</formula>
    </cfRule>
  </conditionalFormatting>
  <conditionalFormatting sqref="AH98">
    <cfRule type="cellIs" dxfId="36" priority="27" operator="equal">
      <formula>"D"</formula>
    </cfRule>
  </conditionalFormatting>
  <conditionalFormatting sqref="AH98">
    <cfRule type="cellIs" dxfId="35" priority="26" operator="equal">
      <formula>"E"</formula>
    </cfRule>
  </conditionalFormatting>
  <conditionalFormatting sqref="AH100">
    <cfRule type="cellIs" dxfId="34" priority="45" operator="equal">
      <formula>"A"</formula>
    </cfRule>
  </conditionalFormatting>
  <conditionalFormatting sqref="AH100">
    <cfRule type="cellIs" dxfId="33" priority="44" operator="equal">
      <formula>"B"</formula>
    </cfRule>
  </conditionalFormatting>
  <conditionalFormatting sqref="AH100">
    <cfRule type="cellIs" dxfId="32" priority="43" operator="equal">
      <formula>"C"</formula>
    </cfRule>
  </conditionalFormatting>
  <conditionalFormatting sqref="AH100">
    <cfRule type="cellIs" dxfId="31" priority="42" operator="equal">
      <formula>"D"</formula>
    </cfRule>
  </conditionalFormatting>
  <conditionalFormatting sqref="AH100">
    <cfRule type="cellIs" dxfId="30" priority="41" operator="equal">
      <formula>"E"</formula>
    </cfRule>
  </conditionalFormatting>
  <conditionalFormatting sqref="AH102">
    <cfRule type="cellIs" dxfId="29" priority="40" operator="equal">
      <formula>"A"</formula>
    </cfRule>
  </conditionalFormatting>
  <conditionalFormatting sqref="AH102">
    <cfRule type="cellIs" dxfId="28" priority="39" operator="equal">
      <formula>"B"</formula>
    </cfRule>
  </conditionalFormatting>
  <conditionalFormatting sqref="AH102">
    <cfRule type="cellIs" dxfId="27" priority="38" operator="equal">
      <formula>"C"</formula>
    </cfRule>
  </conditionalFormatting>
  <conditionalFormatting sqref="AH102">
    <cfRule type="cellIs" dxfId="26" priority="37" operator="equal">
      <formula>"D"</formula>
    </cfRule>
  </conditionalFormatting>
  <conditionalFormatting sqref="AH102">
    <cfRule type="cellIs" dxfId="25" priority="36" operator="equal">
      <formula>"E"</formula>
    </cfRule>
  </conditionalFormatting>
  <conditionalFormatting sqref="AH122">
    <cfRule type="cellIs" dxfId="24" priority="5" operator="equal">
      <formula>"A"</formula>
    </cfRule>
  </conditionalFormatting>
  <conditionalFormatting sqref="AH122">
    <cfRule type="cellIs" dxfId="23" priority="4" operator="equal">
      <formula>"B"</formula>
    </cfRule>
  </conditionalFormatting>
  <conditionalFormatting sqref="AH122">
    <cfRule type="cellIs" dxfId="22" priority="3" operator="equal">
      <formula>"C"</formula>
    </cfRule>
  </conditionalFormatting>
  <conditionalFormatting sqref="AH122">
    <cfRule type="cellIs" dxfId="21" priority="2" operator="equal">
      <formula>"D"</formula>
    </cfRule>
  </conditionalFormatting>
  <conditionalFormatting sqref="AH122">
    <cfRule type="cellIs" dxfId="20" priority="1" operator="equal">
      <formula>"E"</formula>
    </cfRule>
  </conditionalFormatting>
  <conditionalFormatting sqref="AH96">
    <cfRule type="cellIs" dxfId="19" priority="35" operator="equal">
      <formula>"A"</formula>
    </cfRule>
  </conditionalFormatting>
  <conditionalFormatting sqref="AH96">
    <cfRule type="cellIs" dxfId="18" priority="34" operator="equal">
      <formula>"B"</formula>
    </cfRule>
  </conditionalFormatting>
  <conditionalFormatting sqref="AH96">
    <cfRule type="cellIs" dxfId="17" priority="33" operator="equal">
      <formula>"C"</formula>
    </cfRule>
  </conditionalFormatting>
  <conditionalFormatting sqref="AH96">
    <cfRule type="cellIs" dxfId="16" priority="32" operator="equal">
      <formula>"D"</formula>
    </cfRule>
  </conditionalFormatting>
  <conditionalFormatting sqref="AH96">
    <cfRule type="cellIs" dxfId="15" priority="31" operator="equal">
      <formula>"E"</formula>
    </cfRule>
  </conditionalFormatting>
  <conditionalFormatting sqref="AH116">
    <cfRule type="cellIs" dxfId="14" priority="25" operator="equal">
      <formula>"A"</formula>
    </cfRule>
  </conditionalFormatting>
  <conditionalFormatting sqref="AH116">
    <cfRule type="cellIs" dxfId="13" priority="24" operator="equal">
      <formula>"B"</formula>
    </cfRule>
  </conditionalFormatting>
  <conditionalFormatting sqref="AH116">
    <cfRule type="cellIs" dxfId="12" priority="23" operator="equal">
      <formula>"C"</formula>
    </cfRule>
  </conditionalFormatting>
  <conditionalFormatting sqref="AH116">
    <cfRule type="cellIs" dxfId="11" priority="22" operator="equal">
      <formula>"D"</formula>
    </cfRule>
  </conditionalFormatting>
  <conditionalFormatting sqref="AH116">
    <cfRule type="cellIs" dxfId="10" priority="21" operator="equal">
      <formula>"E"</formula>
    </cfRule>
  </conditionalFormatting>
  <conditionalFormatting sqref="AH119">
    <cfRule type="cellIs" dxfId="9" priority="20" operator="equal">
      <formula>"A"</formula>
    </cfRule>
  </conditionalFormatting>
  <conditionalFormatting sqref="AH119">
    <cfRule type="cellIs" dxfId="8" priority="19" operator="equal">
      <formula>"B"</formula>
    </cfRule>
  </conditionalFormatting>
  <conditionalFormatting sqref="AH119">
    <cfRule type="cellIs" dxfId="7" priority="18" operator="equal">
      <formula>"C"</formula>
    </cfRule>
  </conditionalFormatting>
  <conditionalFormatting sqref="AH119">
    <cfRule type="cellIs" dxfId="6" priority="17" operator="equal">
      <formula>"D"</formula>
    </cfRule>
  </conditionalFormatting>
  <conditionalFormatting sqref="AH119">
    <cfRule type="cellIs" dxfId="5" priority="16" operator="equal">
      <formula>"E"</formula>
    </cfRule>
  </conditionalFormatting>
  <conditionalFormatting sqref="AH113:AH114">
    <cfRule type="cellIs" dxfId="4" priority="15" operator="equal">
      <formula>"A"</formula>
    </cfRule>
  </conditionalFormatting>
  <conditionalFormatting sqref="AH113:AH114">
    <cfRule type="cellIs" dxfId="3" priority="14" operator="equal">
      <formula>"B"</formula>
    </cfRule>
  </conditionalFormatting>
  <conditionalFormatting sqref="AH113:AH114">
    <cfRule type="cellIs" dxfId="2" priority="13" operator="equal">
      <formula>"C"</formula>
    </cfRule>
  </conditionalFormatting>
  <conditionalFormatting sqref="AH113:AH114">
    <cfRule type="cellIs" dxfId="1" priority="12" operator="equal">
      <formula>"D"</formula>
    </cfRule>
  </conditionalFormatting>
  <conditionalFormatting sqref="AH113:AH114">
    <cfRule type="cellIs" dxfId="0" priority="11" operator="equal">
      <formula>"E"</formula>
    </cfRule>
  </conditionalFormatting>
  <printOptions horizontalCentered="1"/>
  <pageMargins left="0.11811023622047245" right="0.11811023622047245" top="0.19685039370078741" bottom="0.39370078740157483" header="0" footer="0"/>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元データ</vt:lpstr>
      <vt:lpstr>顧客個別情報シート</vt:lpstr>
      <vt:lpstr>提供診断レポート</vt:lpstr>
      <vt:lpstr>提供診断レポート!Print_Area</vt:lpstr>
    </vt:vector>
  </TitlesOfParts>
  <Company>三井住友海上火災保険株式会社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三井住友海上火災保険株式会社</dc:creator>
  <cp:lastModifiedBy>三井住友海上火災保険株式会社</cp:lastModifiedBy>
  <cp:lastPrinted>2018-01-25T10:30:09Z</cp:lastPrinted>
  <dcterms:created xsi:type="dcterms:W3CDTF">2018-01-24T08:35:39Z</dcterms:created>
  <dcterms:modified xsi:type="dcterms:W3CDTF">2018-01-25T10:30:14Z</dcterms:modified>
</cp:coreProperties>
</file>