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codeName="ThisWorkbook"/>
  <xr:revisionPtr revIDLastSave="0" documentId="13_ncr:11_{B6209C7F-4BD7-497E-8409-06D97F83DC6E}" xr6:coauthVersionLast="47" xr6:coauthVersionMax="47" xr10:uidLastSave="{00000000-0000-0000-0000-000000000000}"/>
  <bookViews>
    <workbookView xWindow="-108" yWindow="-108" windowWidth="23256" windowHeight="12456"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E9" i="11" s="1"/>
  <c r="F9" i="11" s="1"/>
  <c r="H7" i="11"/>
  <c r="E10" i="11" l="1"/>
  <c r="F10" i="11" s="1"/>
  <c r="I5" i="11"/>
  <c r="I6" i="11" s="1"/>
  <c r="H31" i="11"/>
  <c r="H30" i="11"/>
  <c r="H29" i="11"/>
  <c r="H28" i="11"/>
  <c r="H27" i="11"/>
  <c r="H26" i="11"/>
  <c r="H24" i="11"/>
  <c r="H18" i="11"/>
  <c r="H13" i="11"/>
  <c r="H8" i="11"/>
  <c r="H9" i="11" l="1"/>
  <c r="E11" i="11"/>
  <c r="F11" i="11" s="1"/>
  <c r="E12" i="11" l="1"/>
  <c r="F12" i="11" s="1"/>
  <c r="E14" i="11" s="1"/>
  <c r="E15" i="11" s="1"/>
  <c r="H25" i="11"/>
  <c r="H10" i="11"/>
  <c r="J5" i="11"/>
  <c r="F15" i="11" l="1"/>
  <c r="E16" i="11" s="1"/>
  <c r="F14" i="11"/>
  <c r="H14" i="11" s="1"/>
  <c r="K5" i="11"/>
  <c r="L5" i="11" l="1"/>
  <c r="M5" i="11" l="1"/>
  <c r="N5" i="11" l="1"/>
  <c r="O5" i="11" l="1"/>
  <c r="P5" i="11" l="1"/>
  <c r="P6" i="11" s="1"/>
  <c r="O6" i="11"/>
  <c r="N6" i="11"/>
  <c r="M6" i="11"/>
  <c r="L6" i="11"/>
  <c r="K6" i="11"/>
  <c r="J6" i="11"/>
  <c r="I4" i="11"/>
  <c r="H15" i="11" l="1"/>
  <c r="F16" i="11"/>
  <c r="E17" i="11" s="1"/>
  <c r="H11" i="11"/>
  <c r="H12" i="11"/>
  <c r="P4" i="11"/>
  <c r="Q5" i="11"/>
  <c r="R5" i="11" l="1"/>
  <c r="F17" i="11" l="1"/>
  <c r="E19" i="11" s="1"/>
  <c r="F19" i="11" s="1"/>
  <c r="E20" i="11" s="1"/>
  <c r="F20" i="11" s="1"/>
  <c r="E21" i="11" s="1"/>
  <c r="F21" i="11" s="1"/>
  <c r="S5" i="11"/>
  <c r="H19" i="11" l="1"/>
  <c r="T5" i="11"/>
  <c r="H20" i="11" l="1"/>
  <c r="U5" i="11"/>
  <c r="E22" i="11" l="1"/>
  <c r="F22" i="11" s="1"/>
  <c r="H22" i="11" s="1"/>
  <c r="E23" i="11"/>
  <c r="F23" i="11" s="1"/>
  <c r="H23" i="11" s="1"/>
  <c r="V5" i="11"/>
  <c r="H21" i="11" l="1"/>
  <c r="W5" i="11"/>
  <c r="W6" i="11" s="1"/>
  <c r="V6" i="11"/>
  <c r="U6" i="11"/>
  <c r="T6" i="11"/>
  <c r="S6" i="11"/>
  <c r="R6" i="11"/>
  <c r="Q6" i="11"/>
  <c r="H17" i="11"/>
  <c r="H16" i="1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Y4" i="11" l="1"/>
  <c r="AZ5" i="11"/>
  <c r="AZ6" i="11" s="1"/>
  <c r="BA5" i="11" l="1"/>
  <c r="BA6" i="11" s="1"/>
  <c r="BB5" i="11" l="1"/>
  <c r="BB6" i="11" s="1"/>
  <c r="BC5" i="11" l="1"/>
  <c r="BC6" i="11" s="1"/>
  <c r="BD5" i="11"/>
  <c r="BD6" i="11" s="1"/>
  <c r="BE5" i="11" l="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<sst xmlns="http://schemas.openxmlformats.org/spreadsheetml/2006/main" count="89" uniqueCount="66">
  <si>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</si>
  <si>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</si>
  <si>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</si>
  <si>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</si>
  <si>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</si>
  <si>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</si>
  <si>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</si>
  <si>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</si>
  <si>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</si>
  <si>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</si>
  <si>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</si>
  <si>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</si>
  <si>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</si>
  <si>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タスク</t>
  </si>
  <si>
    <t>タスク 1</t>
  </si>
  <si>
    <t>タスク 2</t>
  </si>
  <si>
    <t>タスク 3</t>
  </si>
  <si>
    <t>タスク 4</t>
  </si>
  <si>
    <t>タスク 5</t>
  </si>
  <si>
    <t>フェーズ 4 タイトル</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</si>
  <si>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</si>
  <si>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</si>
  <si>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</si>
  <si>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</si>
  <si>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</si>
  <si>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</si>
  <si>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</si>
  <si>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</si>
  <si>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</si>
  <si>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</si>
  <si>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</si>
  <si>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</si>
  <si>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</si>
  <si>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</si>
  <si>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</si>
  <si>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</si>
  <si>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</si>
  <si>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</si>
  <si>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</si>
  <si>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</si>
  <si>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</si>
  <si>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</si>
  <si>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担当者</t>
    <phoneticPr fontId="29"/>
  </si>
  <si>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</si>
  <si>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就職作品ガントチャート</t>
    <rPh sb="0" eb="4">
      <t>シュウショクサクヒン</t>
    </rPh>
    <phoneticPr fontId="29"/>
  </si>
  <si>
    <t>HAL大阪</t>
    <rPh sb="3" eb="5">
      <t>オオサカ</t>
    </rPh>
    <phoneticPr fontId="29"/>
  </si>
  <si>
    <t>松田 健志</t>
    <rPh sb="0" eb="2">
      <t>マツダ</t>
    </rPh>
    <rPh sb="3" eb="5">
      <t>タケシ</t>
    </rPh>
    <phoneticPr fontId="29"/>
  </si>
  <si>
    <t>シンプル ガント チャート (Vertex42.com)</t>
    <phoneticPr fontId="29"/>
  </si>
  <si>
    <t>描画マネージャー</t>
    <rPh sb="0" eb="2">
      <t>ビョウガ</t>
    </rPh>
    <phoneticPr fontId="29"/>
  </si>
  <si>
    <t>テクスチャロード</t>
    <phoneticPr fontId="29"/>
  </si>
  <si>
    <t>モデルロード</t>
    <phoneticPr fontId="29"/>
  </si>
  <si>
    <t>自作モデルフォーマット作成</t>
    <rPh sb="0" eb="2">
      <t>ジサク</t>
    </rPh>
    <rPh sb="11" eb="13">
      <t>サクセイ</t>
    </rPh>
    <phoneticPr fontId="29"/>
  </si>
  <si>
    <t>タスク 3</t>
    <phoneticPr fontId="29"/>
  </si>
  <si>
    <t>モデル</t>
    <phoneticPr fontId="29"/>
  </si>
  <si>
    <t>ゲームメイン作成</t>
    <rPh sb="6" eb="8">
      <t>サクセイ</t>
    </rPh>
    <phoneticPr fontId="29"/>
  </si>
  <si>
    <t>入力レイアウト作成</t>
    <rPh sb="0" eb="2">
      <t>ニュウリョク</t>
    </rPh>
    <rPh sb="7" eb="9">
      <t>サクセイ</t>
    </rPh>
    <phoneticPr fontId="29"/>
  </si>
  <si>
    <t>サウンド処理作成</t>
    <rPh sb="4" eb="8">
      <t>ショリサクセイ</t>
    </rPh>
    <phoneticPr fontId="29"/>
  </si>
  <si>
    <t>サウンドマネージャー作成</t>
    <rPh sb="10" eb="12">
      <t>サクセイ</t>
    </rPh>
    <phoneticPr fontId="29"/>
  </si>
  <si>
    <t>シーンチェンジ追加</t>
    <rPh sb="7" eb="9">
      <t>ツイカ</t>
    </rPh>
    <phoneticPr fontId="29"/>
  </si>
  <si>
    <t>ゲーム画面作成</t>
    <rPh sb="3" eb="5">
      <t>ガメン</t>
    </rPh>
    <rPh sb="5" eb="7">
      <t>サクセイ</t>
    </rPh>
    <phoneticPr fontId="29"/>
  </si>
  <si>
    <t>タイトル画面作成</t>
    <rPh sb="4" eb="8">
      <t>ガメンサクセイ</t>
    </rPh>
    <phoneticPr fontId="29"/>
  </si>
  <si>
    <t>リザルト画面作成</t>
    <rPh sb="4" eb="6">
      <t>ガメン</t>
    </rPh>
    <rPh sb="6" eb="8">
      <t>サクセイ</t>
    </rPh>
    <phoneticPr fontId="29"/>
  </si>
  <si>
    <t>ゲーム本編作成</t>
    <rPh sb="3" eb="7">
      <t>ホンペンサクセイ</t>
    </rPh>
    <phoneticPr fontId="29"/>
  </si>
  <si>
    <t>ブラッシュアップ</t>
    <phoneticPr fontId="29"/>
  </si>
  <si>
    <t>軸 : １体１のアクションゲーム</t>
    <rPh sb="0" eb="1">
      <t>ジク</t>
    </rPh>
    <rPh sb="5" eb="6">
      <t>タイ</t>
    </rPh>
    <phoneticPr fontId="29"/>
  </si>
  <si>
    <t>目指すエンジニアはゲーム開発エンジニア()</t>
    <rPh sb="0" eb="2">
      <t>メザ</t>
    </rPh>
    <rPh sb="12" eb="14">
      <t>カイハツ</t>
    </rPh>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</si>
</sst>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0"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9" fontId="25" fillId="0" borderId="2" xfId="2" applyFont="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1" fillId="0" borderId="2" xfId="10">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0" borderId="0" xfId="8">
      <alignment horizontal="right" indent="1"/>
    </xf>
    <xf numFmtId="0" fontId="1" fillId="0" borderId="7" xfId="8" applyBorder="1">
      <alignment horizontal="right" indent="1"/>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4"/>
  <sheetViews>
    <sheetView showGridLines="0" tabSelected="1" showRuler="0" zoomScaleNormal="100" zoomScalePageLayoutView="70" workbookViewId="0">
      <pane ySplit="6" topLeftCell="A8" activePane="bottomLeft" state="frozen"/>
      <selection pane="bottomLeft" activeCell="B5" sqref="B5"/>
    </sheetView>
  </sheetViews>
  <sheetFormatPr defaultRowHeight="30" customHeight="1" x14ac:dyDescent="0.3"/>
  <cols>
    <col min="1" max="1" width="2.54296875" style="8" customWidth="1"/>
    <col min="2" max="2" width="19.81640625" customWidth="1"/>
    <col min="3" max="3" width="30.54296875" customWidth="1"/>
    <col min="4" max="4" width="10.54296875" customWidth="1"/>
    <col min="5" max="5" width="10.1796875" style="2" customWidth="1"/>
    <col min="6" max="6" width="10.1796875" customWidth="1"/>
    <col min="7" max="7" width="2.54296875" customWidth="1"/>
    <col min="8" max="8" width="6" hidden="1" customWidth="1"/>
    <col min="9" max="64" width="2.453125" customWidth="1"/>
    <col min="66" max="68" width="7.1796875"/>
    <col min="69" max="70" width="8.453125"/>
  </cols>
  <sheetData>
    <row r="1" spans="1:64" ht="30" customHeight="1" x14ac:dyDescent="0.55000000000000004">
      <c r="A1" s="9" t="s">
        <v>0</v>
      </c>
      <c r="B1" s="11" t="s">
        <v>44</v>
      </c>
      <c r="C1" s="29"/>
      <c r="D1" s="30"/>
      <c r="E1" s="31"/>
      <c r="F1" s="32"/>
      <c r="H1" s="30"/>
      <c r="I1" s="33" t="s">
        <v>47</v>
      </c>
    </row>
    <row r="2" spans="1:64" ht="30" customHeight="1" x14ac:dyDescent="0.35">
      <c r="A2" s="8" t="s">
        <v>1</v>
      </c>
      <c r="B2" s="12" t="s">
        <v>45</v>
      </c>
      <c r="I2" s="34" t="s">
        <v>29</v>
      </c>
    </row>
    <row r="3" spans="1:64" ht="30" customHeight="1" x14ac:dyDescent="0.3">
      <c r="A3" s="8" t="s">
        <v>2</v>
      </c>
      <c r="B3" s="13" t="s">
        <v>46</v>
      </c>
      <c r="C3" s="89" t="s">
        <v>21</v>
      </c>
      <c r="D3" s="90"/>
      <c r="E3" s="94">
        <f ca="1">TODAY()</f>
        <v>45942</v>
      </c>
      <c r="F3" s="94"/>
    </row>
    <row r="4" spans="1:64" ht="30" customHeight="1" x14ac:dyDescent="0.3">
      <c r="A4" s="9"/>
      <c r="B4" t="s">
        <v>64</v>
      </c>
      <c r="C4" s="89" t="s">
        <v>22</v>
      </c>
      <c r="D4" s="90"/>
      <c r="E4" s="4">
        <v>1</v>
      </c>
      <c r="I4" s="91">
        <f ca="1">I5</f>
        <v>45943</v>
      </c>
      <c r="J4" s="92"/>
      <c r="K4" s="92"/>
      <c r="L4" s="92"/>
      <c r="M4" s="92"/>
      <c r="N4" s="92"/>
      <c r="O4" s="93"/>
      <c r="P4" s="91">
        <f ca="1">P5</f>
        <v>45950</v>
      </c>
      <c r="Q4" s="92"/>
      <c r="R4" s="92"/>
      <c r="S4" s="92"/>
      <c r="T4" s="92"/>
      <c r="U4" s="92"/>
      <c r="V4" s="93"/>
      <c r="W4" s="91">
        <f ca="1">W5</f>
        <v>45957</v>
      </c>
      <c r="X4" s="92"/>
      <c r="Y4" s="92"/>
      <c r="Z4" s="92"/>
      <c r="AA4" s="92"/>
      <c r="AB4" s="92"/>
      <c r="AC4" s="93"/>
      <c r="AD4" s="91">
        <f ca="1">AD5</f>
        <v>45964</v>
      </c>
      <c r="AE4" s="92"/>
      <c r="AF4" s="92"/>
      <c r="AG4" s="92"/>
      <c r="AH4" s="92"/>
      <c r="AI4" s="92"/>
      <c r="AJ4" s="93"/>
      <c r="AK4" s="91">
        <f ca="1">AK5</f>
        <v>45971</v>
      </c>
      <c r="AL4" s="92"/>
      <c r="AM4" s="92"/>
      <c r="AN4" s="92"/>
      <c r="AO4" s="92"/>
      <c r="AP4" s="92"/>
      <c r="AQ4" s="93"/>
      <c r="AR4" s="91">
        <f ca="1">AR5</f>
        <v>45978</v>
      </c>
      <c r="AS4" s="92"/>
      <c r="AT4" s="92"/>
      <c r="AU4" s="92"/>
      <c r="AV4" s="92"/>
      <c r="AW4" s="92"/>
      <c r="AX4" s="93"/>
      <c r="AY4" s="91">
        <f ca="1">AY5</f>
        <v>45985</v>
      </c>
      <c r="AZ4" s="92"/>
      <c r="BA4" s="92"/>
      <c r="BB4" s="92"/>
      <c r="BC4" s="92"/>
      <c r="BD4" s="92"/>
      <c r="BE4" s="93"/>
      <c r="BF4" s="91">
        <f ca="1">BF5</f>
        <v>45992</v>
      </c>
      <c r="BG4" s="92"/>
      <c r="BH4" s="92"/>
      <c r="BI4" s="92"/>
      <c r="BJ4" s="92"/>
      <c r="BK4" s="92"/>
      <c r="BL4" s="93"/>
    </row>
    <row r="5" spans="1:64" ht="15" customHeight="1" x14ac:dyDescent="0.3">
      <c r="A5" s="9" t="s">
        <v>3</v>
      </c>
      <c r="B5" s="28" t="s">
        <v>65</v>
      </c>
      <c r="C5" s="28"/>
      <c r="D5" s="28"/>
      <c r="E5" s="28"/>
      <c r="F5" s="28"/>
      <c r="G5" s="28"/>
      <c r="I5" s="86">
        <f ca="1">プロジェクトの開始-WEEKDAY(プロジェクトの開始,1)+2+7*(週表示-1)</f>
        <v>45943</v>
      </c>
      <c r="J5" s="87">
        <f ca="1">I5+1</f>
        <v>45944</v>
      </c>
      <c r="K5" s="87">
        <f t="shared" ref="K5:AX5" ca="1" si="0">J5+1</f>
        <v>45945</v>
      </c>
      <c r="L5" s="87">
        <f t="shared" ca="1" si="0"/>
        <v>45946</v>
      </c>
      <c r="M5" s="87">
        <f t="shared" ca="1" si="0"/>
        <v>45947</v>
      </c>
      <c r="N5" s="87">
        <f t="shared" ca="1" si="0"/>
        <v>45948</v>
      </c>
      <c r="O5" s="88">
        <f t="shared" ca="1" si="0"/>
        <v>45949</v>
      </c>
      <c r="P5" s="86">
        <f ca="1">O5+1</f>
        <v>45950</v>
      </c>
      <c r="Q5" s="87">
        <f ca="1">P5+1</f>
        <v>45951</v>
      </c>
      <c r="R5" s="87">
        <f t="shared" ca="1" si="0"/>
        <v>45952</v>
      </c>
      <c r="S5" s="87">
        <f t="shared" ca="1" si="0"/>
        <v>45953</v>
      </c>
      <c r="T5" s="87">
        <f t="shared" ca="1" si="0"/>
        <v>45954</v>
      </c>
      <c r="U5" s="87">
        <f t="shared" ca="1" si="0"/>
        <v>45955</v>
      </c>
      <c r="V5" s="88">
        <f t="shared" ca="1" si="0"/>
        <v>45956</v>
      </c>
      <c r="W5" s="86">
        <f ca="1">V5+1</f>
        <v>45957</v>
      </c>
      <c r="X5" s="87">
        <f ca="1">W5+1</f>
        <v>45958</v>
      </c>
      <c r="Y5" s="87">
        <f t="shared" ca="1" si="0"/>
        <v>45959</v>
      </c>
      <c r="Z5" s="87">
        <f t="shared" ca="1" si="0"/>
        <v>45960</v>
      </c>
      <c r="AA5" s="87">
        <f t="shared" ca="1" si="0"/>
        <v>45961</v>
      </c>
      <c r="AB5" s="87">
        <f t="shared" ca="1" si="0"/>
        <v>45962</v>
      </c>
      <c r="AC5" s="88">
        <f t="shared" ca="1" si="0"/>
        <v>45963</v>
      </c>
      <c r="AD5" s="86">
        <f ca="1">AC5+1</f>
        <v>45964</v>
      </c>
      <c r="AE5" s="87">
        <f ca="1">AD5+1</f>
        <v>45965</v>
      </c>
      <c r="AF5" s="87">
        <f t="shared" ca="1" si="0"/>
        <v>45966</v>
      </c>
      <c r="AG5" s="87">
        <f t="shared" ca="1" si="0"/>
        <v>45967</v>
      </c>
      <c r="AH5" s="87">
        <f t="shared" ca="1" si="0"/>
        <v>45968</v>
      </c>
      <c r="AI5" s="87">
        <f t="shared" ca="1" si="0"/>
        <v>45969</v>
      </c>
      <c r="AJ5" s="88">
        <f t="shared" ca="1" si="0"/>
        <v>45970</v>
      </c>
      <c r="AK5" s="86">
        <f ca="1">AJ5+1</f>
        <v>45971</v>
      </c>
      <c r="AL5" s="87">
        <f ca="1">AK5+1</f>
        <v>45972</v>
      </c>
      <c r="AM5" s="87">
        <f t="shared" ca="1" si="0"/>
        <v>45973</v>
      </c>
      <c r="AN5" s="87">
        <f t="shared" ca="1" si="0"/>
        <v>45974</v>
      </c>
      <c r="AO5" s="87">
        <f t="shared" ca="1" si="0"/>
        <v>45975</v>
      </c>
      <c r="AP5" s="87">
        <f t="shared" ca="1" si="0"/>
        <v>45976</v>
      </c>
      <c r="AQ5" s="88">
        <f t="shared" ca="1" si="0"/>
        <v>45977</v>
      </c>
      <c r="AR5" s="86">
        <f ca="1">AQ5+1</f>
        <v>45978</v>
      </c>
      <c r="AS5" s="87">
        <f ca="1">AR5+1</f>
        <v>45979</v>
      </c>
      <c r="AT5" s="87">
        <f t="shared" ca="1" si="0"/>
        <v>45980</v>
      </c>
      <c r="AU5" s="87">
        <f t="shared" ca="1" si="0"/>
        <v>45981</v>
      </c>
      <c r="AV5" s="87">
        <f t="shared" ca="1" si="0"/>
        <v>45982</v>
      </c>
      <c r="AW5" s="87">
        <f t="shared" ca="1" si="0"/>
        <v>45983</v>
      </c>
      <c r="AX5" s="88">
        <f t="shared" ca="1" si="0"/>
        <v>45984</v>
      </c>
      <c r="AY5" s="86">
        <f ca="1">AX5+1</f>
        <v>45985</v>
      </c>
      <c r="AZ5" s="87">
        <f ca="1">AY5+1</f>
        <v>45986</v>
      </c>
      <c r="BA5" s="87">
        <f t="shared" ref="BA5:BE5" ca="1" si="1">AZ5+1</f>
        <v>45987</v>
      </c>
      <c r="BB5" s="87">
        <f t="shared" ca="1" si="1"/>
        <v>45988</v>
      </c>
      <c r="BC5" s="87">
        <f t="shared" ca="1" si="1"/>
        <v>45989</v>
      </c>
      <c r="BD5" s="87">
        <f t="shared" ca="1" si="1"/>
        <v>45990</v>
      </c>
      <c r="BE5" s="88">
        <f t="shared" ca="1" si="1"/>
        <v>45991</v>
      </c>
      <c r="BF5" s="86">
        <f ca="1">BE5+1</f>
        <v>45992</v>
      </c>
      <c r="BG5" s="87">
        <f ca="1">BF5+1</f>
        <v>45993</v>
      </c>
      <c r="BH5" s="87">
        <f t="shared" ref="BH5:BL5" ca="1" si="2">BG5+1</f>
        <v>45994</v>
      </c>
      <c r="BI5" s="87">
        <f t="shared" ca="1" si="2"/>
        <v>45995</v>
      </c>
      <c r="BJ5" s="87">
        <f t="shared" ca="1" si="2"/>
        <v>45996</v>
      </c>
      <c r="BK5" s="87">
        <f t="shared" ca="1" si="2"/>
        <v>45997</v>
      </c>
      <c r="BL5" s="88">
        <f t="shared" ca="1" si="2"/>
        <v>45998</v>
      </c>
    </row>
    <row r="6" spans="1:64" ht="30" customHeight="1" thickBot="1" x14ac:dyDescent="0.35">
      <c r="A6" s="9" t="s">
        <v>4</v>
      </c>
      <c r="B6" s="35" t="s">
        <v>13</v>
      </c>
      <c r="C6" s="36" t="s">
        <v>42</v>
      </c>
      <c r="D6" s="36" t="s">
        <v>23</v>
      </c>
      <c r="E6" s="36" t="s">
        <v>24</v>
      </c>
      <c r="F6" s="36" t="s">
        <v>26</v>
      </c>
      <c r="G6" s="36"/>
      <c r="H6" s="36" t="s">
        <v>27</v>
      </c>
      <c r="I6" s="37" t="str">
        <f t="shared" ref="I6:AN6" ca="1" si="3">LEFT(TEXT(I5,"aaa"),1)</f>
        <v>月</v>
      </c>
      <c r="J6" s="37" t="str">
        <f t="shared" ca="1" si="3"/>
        <v>火</v>
      </c>
      <c r="K6" s="37" t="str">
        <f t="shared" ca="1" si="3"/>
        <v>水</v>
      </c>
      <c r="L6" s="37" t="str">
        <f t="shared" ca="1" si="3"/>
        <v>木</v>
      </c>
      <c r="M6" s="37" t="str">
        <f t="shared" ca="1" si="3"/>
        <v>金</v>
      </c>
      <c r="N6" s="37" t="str">
        <f t="shared" ca="1" si="3"/>
        <v>土</v>
      </c>
      <c r="O6" s="37" t="str">
        <f t="shared" ca="1" si="3"/>
        <v>日</v>
      </c>
      <c r="P6" s="37" t="str">
        <f t="shared" ca="1" si="3"/>
        <v>月</v>
      </c>
      <c r="Q6" s="37" t="str">
        <f t="shared" ca="1" si="3"/>
        <v>火</v>
      </c>
      <c r="R6" s="37" t="str">
        <f t="shared" ca="1" si="3"/>
        <v>水</v>
      </c>
      <c r="S6" s="37" t="str">
        <f t="shared" ca="1" si="3"/>
        <v>木</v>
      </c>
      <c r="T6" s="37" t="str">
        <f t="shared" ca="1" si="3"/>
        <v>金</v>
      </c>
      <c r="U6" s="37" t="str">
        <f t="shared" ca="1" si="3"/>
        <v>土</v>
      </c>
      <c r="V6" s="37" t="str">
        <f t="shared" ca="1" si="3"/>
        <v>日</v>
      </c>
      <c r="W6" s="37" t="str">
        <f t="shared" ca="1" si="3"/>
        <v>月</v>
      </c>
      <c r="X6" s="37" t="str">
        <f t="shared" ca="1" si="3"/>
        <v>火</v>
      </c>
      <c r="Y6" s="37" t="str">
        <f t="shared" ca="1" si="3"/>
        <v>水</v>
      </c>
      <c r="Z6" s="37" t="str">
        <f t="shared" ca="1" si="3"/>
        <v>木</v>
      </c>
      <c r="AA6" s="37" t="str">
        <f t="shared" ca="1" si="3"/>
        <v>金</v>
      </c>
      <c r="AB6" s="37" t="str">
        <f t="shared" ca="1" si="3"/>
        <v>土</v>
      </c>
      <c r="AC6" s="37" t="str">
        <f t="shared" ca="1" si="3"/>
        <v>日</v>
      </c>
      <c r="AD6" s="37" t="str">
        <f t="shared" ca="1" si="3"/>
        <v>月</v>
      </c>
      <c r="AE6" s="37" t="str">
        <f t="shared" ca="1" si="3"/>
        <v>火</v>
      </c>
      <c r="AF6" s="37" t="str">
        <f t="shared" ca="1" si="3"/>
        <v>水</v>
      </c>
      <c r="AG6" s="37" t="str">
        <f t="shared" ca="1" si="3"/>
        <v>木</v>
      </c>
      <c r="AH6" s="37" t="str">
        <f t="shared" ca="1" si="3"/>
        <v>金</v>
      </c>
      <c r="AI6" s="37" t="str">
        <f t="shared" ca="1" si="3"/>
        <v>土</v>
      </c>
      <c r="AJ6" s="37" t="str">
        <f t="shared" ca="1" si="3"/>
        <v>日</v>
      </c>
      <c r="AK6" s="37" t="str">
        <f t="shared" ca="1" si="3"/>
        <v>月</v>
      </c>
      <c r="AL6" s="37" t="str">
        <f t="shared" ca="1" si="3"/>
        <v>火</v>
      </c>
      <c r="AM6" s="37" t="str">
        <f t="shared" ca="1" si="3"/>
        <v>水</v>
      </c>
      <c r="AN6" s="37" t="str">
        <f t="shared" ca="1" si="3"/>
        <v>木</v>
      </c>
      <c r="AO6" s="37" t="str">
        <f t="shared" ref="AO6:BL6" ca="1" si="4">LEFT(TEXT(AO5,"aaa"),1)</f>
        <v>金</v>
      </c>
      <c r="AP6" s="37" t="str">
        <f t="shared" ca="1" si="4"/>
        <v>土</v>
      </c>
      <c r="AQ6" s="37" t="str">
        <f t="shared" ca="1" si="4"/>
        <v>日</v>
      </c>
      <c r="AR6" s="37" t="str">
        <f t="shared" ca="1" si="4"/>
        <v>月</v>
      </c>
      <c r="AS6" s="37" t="str">
        <f t="shared" ca="1" si="4"/>
        <v>火</v>
      </c>
      <c r="AT6" s="37" t="str">
        <f t="shared" ca="1" si="4"/>
        <v>水</v>
      </c>
      <c r="AU6" s="37" t="str">
        <f t="shared" ca="1" si="4"/>
        <v>木</v>
      </c>
      <c r="AV6" s="37" t="str">
        <f t="shared" ca="1" si="4"/>
        <v>金</v>
      </c>
      <c r="AW6" s="37" t="str">
        <f t="shared" ca="1" si="4"/>
        <v>土</v>
      </c>
      <c r="AX6" s="37" t="str">
        <f t="shared" ca="1" si="4"/>
        <v>日</v>
      </c>
      <c r="AY6" s="37" t="str">
        <f t="shared" ca="1" si="4"/>
        <v>月</v>
      </c>
      <c r="AZ6" s="37" t="str">
        <f t="shared" ca="1" si="4"/>
        <v>火</v>
      </c>
      <c r="BA6" s="37" t="str">
        <f t="shared" ca="1" si="4"/>
        <v>水</v>
      </c>
      <c r="BB6" s="37" t="str">
        <f t="shared" ca="1" si="4"/>
        <v>木</v>
      </c>
      <c r="BC6" s="37" t="str">
        <f t="shared" ca="1" si="4"/>
        <v>金</v>
      </c>
      <c r="BD6" s="37" t="str">
        <f t="shared" ca="1" si="4"/>
        <v>土</v>
      </c>
      <c r="BE6" s="37" t="str">
        <f t="shared" ca="1" si="4"/>
        <v>日</v>
      </c>
      <c r="BF6" s="37" t="str">
        <f t="shared" ca="1" si="4"/>
        <v>月</v>
      </c>
      <c r="BG6" s="37" t="str">
        <f t="shared" ca="1" si="4"/>
        <v>火</v>
      </c>
      <c r="BH6" s="37" t="str">
        <f t="shared" ca="1" si="4"/>
        <v>水</v>
      </c>
      <c r="BI6" s="37" t="str">
        <f t="shared" ca="1" si="4"/>
        <v>木</v>
      </c>
      <c r="BJ6" s="37" t="str">
        <f t="shared" ca="1" si="4"/>
        <v>金</v>
      </c>
      <c r="BK6" s="37" t="str">
        <f t="shared" ca="1" si="4"/>
        <v>土</v>
      </c>
      <c r="BL6" s="37" t="str">
        <f t="shared" ca="1" si="4"/>
        <v>日</v>
      </c>
    </row>
    <row r="7" spans="1:64" ht="30" hidden="1" customHeight="1" thickBot="1" x14ac:dyDescent="0.35">
      <c r="A7" s="8" t="s">
        <v>5</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35">
      <c r="A8" s="9" t="s">
        <v>6</v>
      </c>
      <c r="B8" s="38" t="s">
        <v>48</v>
      </c>
      <c r="C8" s="14"/>
      <c r="D8" s="39"/>
      <c r="E8" s="71"/>
      <c r="F8" s="72"/>
      <c r="G8" s="40"/>
      <c r="H8" s="40" t="str">
        <f t="shared" ref="H8:H31"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35">
      <c r="A9" s="9" t="s">
        <v>7</v>
      </c>
      <c r="B9" s="23" t="s">
        <v>14</v>
      </c>
      <c r="C9" s="15" t="s">
        <v>49</v>
      </c>
      <c r="D9" s="41">
        <v>0</v>
      </c>
      <c r="E9" s="73">
        <f ca="1">プロジェクトの開始</f>
        <v>45942</v>
      </c>
      <c r="F9" s="73">
        <f ca="1">E9+1</f>
        <v>45943</v>
      </c>
      <c r="G9" s="40"/>
      <c r="H9" s="40">
        <f t="shared" ca="1" si="5"/>
        <v>2</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35">
      <c r="A10" s="9" t="s">
        <v>8</v>
      </c>
      <c r="B10" s="23" t="s">
        <v>15</v>
      </c>
      <c r="C10" s="15" t="s">
        <v>50</v>
      </c>
      <c r="D10" s="41">
        <v>0</v>
      </c>
      <c r="E10" s="73">
        <f ca="1">F9</f>
        <v>45943</v>
      </c>
      <c r="F10" s="73">
        <f ca="1">E10+2</f>
        <v>45945</v>
      </c>
      <c r="G10" s="40"/>
      <c r="H10" s="40">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35">
      <c r="A11" s="8"/>
      <c r="B11" s="23" t="s">
        <v>52</v>
      </c>
      <c r="C11" s="15" t="s">
        <v>51</v>
      </c>
      <c r="D11" s="41">
        <v>0</v>
      </c>
      <c r="E11" s="73">
        <f ca="1">F10</f>
        <v>45945</v>
      </c>
      <c r="F11" s="73">
        <f ca="1">E11+2</f>
        <v>45947</v>
      </c>
      <c r="G11" s="40"/>
      <c r="H11" s="40">
        <f t="shared" ca="1" si="5"/>
        <v>3</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35">
      <c r="A12" s="8"/>
      <c r="B12" s="23" t="s">
        <v>17</v>
      </c>
      <c r="C12" s="15" t="s">
        <v>53</v>
      </c>
      <c r="D12" s="41">
        <v>0</v>
      </c>
      <c r="E12" s="73">
        <f ca="1">F11</f>
        <v>45947</v>
      </c>
      <c r="F12" s="73">
        <f ca="1">E12+2</f>
        <v>45949</v>
      </c>
      <c r="G12" s="40"/>
      <c r="H12" s="40">
        <f t="shared" ca="1" si="5"/>
        <v>3</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35">
      <c r="A13" s="9" t="s">
        <v>9</v>
      </c>
      <c r="B13" s="42" t="s">
        <v>54</v>
      </c>
      <c r="C13" s="16"/>
      <c r="D13" s="43"/>
      <c r="E13" s="74"/>
      <c r="F13" s="75"/>
      <c r="G13" s="40"/>
      <c r="H13" s="40" t="str">
        <f t="shared" si="5"/>
        <v/>
      </c>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35">
      <c r="A14" s="9"/>
      <c r="B14" s="24" t="s">
        <v>14</v>
      </c>
      <c r="C14" s="17" t="s">
        <v>55</v>
      </c>
      <c r="D14" s="44">
        <v>0</v>
      </c>
      <c r="E14" s="76">
        <f ca="1">F12</f>
        <v>45949</v>
      </c>
      <c r="F14" s="76">
        <f ca="1">E14+1</f>
        <v>45950</v>
      </c>
      <c r="G14" s="40"/>
      <c r="H14" s="40">
        <f t="shared" ca="1" si="5"/>
        <v>2</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35">
      <c r="A15" s="8"/>
      <c r="B15" s="24" t="s">
        <v>15</v>
      </c>
      <c r="C15" s="17" t="s">
        <v>56</v>
      </c>
      <c r="D15" s="44">
        <v>0</v>
      </c>
      <c r="E15" s="76">
        <f ca="1">E14</f>
        <v>45949</v>
      </c>
      <c r="F15" s="76">
        <f ca="1">E15+1</f>
        <v>45950</v>
      </c>
      <c r="G15" s="40"/>
      <c r="H15" s="40">
        <f t="shared" ca="1" si="5"/>
        <v>2</v>
      </c>
      <c r="I15" s="5"/>
      <c r="J15" s="5"/>
      <c r="K15" s="5"/>
      <c r="L15" s="5"/>
      <c r="M15" s="5"/>
      <c r="N15" s="5"/>
      <c r="O15" s="5"/>
      <c r="P15" s="5"/>
      <c r="Q15" s="5"/>
      <c r="R15" s="5"/>
      <c r="S15" s="5"/>
      <c r="T15" s="5"/>
      <c r="U15" s="6"/>
      <c r="V15" s="6"/>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35">
      <c r="A16" s="8"/>
      <c r="B16" s="24" t="s">
        <v>16</v>
      </c>
      <c r="C16" s="17" t="s">
        <v>57</v>
      </c>
      <c r="D16" s="44">
        <v>0</v>
      </c>
      <c r="E16" s="76">
        <f ca="1">F15</f>
        <v>45950</v>
      </c>
      <c r="F16" s="76">
        <f ca="1">E16+3</f>
        <v>45953</v>
      </c>
      <c r="G16" s="40"/>
      <c r="H16" s="40">
        <f t="shared" ca="1" si="5"/>
        <v>4</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35">
      <c r="A17" s="8"/>
      <c r="B17" s="24" t="s">
        <v>17</v>
      </c>
      <c r="C17" s="17" t="s">
        <v>58</v>
      </c>
      <c r="D17" s="44">
        <v>0</v>
      </c>
      <c r="E17" s="76">
        <f ca="1">F16</f>
        <v>45953</v>
      </c>
      <c r="F17" s="76">
        <f ca="1">E17+2</f>
        <v>45955</v>
      </c>
      <c r="G17" s="40"/>
      <c r="H17" s="40">
        <f t="shared" ca="1" si="5"/>
        <v>3</v>
      </c>
      <c r="I17" s="5"/>
      <c r="J17" s="5"/>
      <c r="K17" s="5"/>
      <c r="L17" s="5"/>
      <c r="M17" s="5"/>
      <c r="N17" s="5"/>
      <c r="O17" s="5"/>
      <c r="P17" s="5"/>
      <c r="Q17" s="5"/>
      <c r="R17" s="5"/>
      <c r="S17" s="5"/>
      <c r="T17" s="5"/>
      <c r="U17" s="5"/>
      <c r="V17" s="5"/>
      <c r="W17" s="5"/>
      <c r="X17" s="5"/>
      <c r="Y17" s="6"/>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35">
      <c r="A18" s="8" t="s">
        <v>10</v>
      </c>
      <c r="B18" s="45" t="s">
        <v>59</v>
      </c>
      <c r="C18" s="18"/>
      <c r="D18" s="46"/>
      <c r="E18" s="77"/>
      <c r="F18" s="78"/>
      <c r="G18" s="40"/>
      <c r="H18" s="40" t="str">
        <f t="shared" si="5"/>
        <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35">
      <c r="A19" s="8"/>
      <c r="B19" s="25" t="s">
        <v>14</v>
      </c>
      <c r="C19" s="19" t="s">
        <v>60</v>
      </c>
      <c r="D19" s="47"/>
      <c r="E19" s="79">
        <f ca="1">F17</f>
        <v>45955</v>
      </c>
      <c r="F19" s="79">
        <f ca="1">E19+1</f>
        <v>45956</v>
      </c>
      <c r="G19" s="40"/>
      <c r="H19" s="40">
        <f t="shared" ca="1" si="5"/>
        <v>2</v>
      </c>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35">
      <c r="A20" s="8"/>
      <c r="B20" s="25" t="s">
        <v>15</v>
      </c>
      <c r="C20" s="19" t="s">
        <v>61</v>
      </c>
      <c r="D20" s="47"/>
      <c r="E20" s="79">
        <f ca="1">F19</f>
        <v>45956</v>
      </c>
      <c r="F20" s="79">
        <f ca="1">E20+1</f>
        <v>45957</v>
      </c>
      <c r="G20" s="40"/>
      <c r="H20" s="40">
        <f t="shared" ca="1" si="5"/>
        <v>2</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35">
      <c r="A21" s="8"/>
      <c r="B21" s="25" t="s">
        <v>16</v>
      </c>
      <c r="C21" s="19" t="s">
        <v>62</v>
      </c>
      <c r="D21" s="47"/>
      <c r="E21" s="79">
        <f ca="1">F20</f>
        <v>45957</v>
      </c>
      <c r="F21" s="79">
        <f ca="1">E21+5</f>
        <v>45962</v>
      </c>
      <c r="G21" s="40"/>
      <c r="H21" s="40">
        <f t="shared" ca="1" si="5"/>
        <v>6</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35">
      <c r="A22" s="8"/>
      <c r="B22" s="25" t="s">
        <v>17</v>
      </c>
      <c r="C22" s="19" t="s">
        <v>63</v>
      </c>
      <c r="D22" s="47"/>
      <c r="E22" s="79">
        <f ca="1">F21+1</f>
        <v>45963</v>
      </c>
      <c r="F22" s="79">
        <f ca="1">E22+4</f>
        <v>45967</v>
      </c>
      <c r="G22" s="40"/>
      <c r="H22" s="40">
        <f t="shared" ca="1" si="5"/>
        <v>5</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35">
      <c r="A23" s="8"/>
      <c r="B23" s="25" t="s">
        <v>18</v>
      </c>
      <c r="C23" s="19"/>
      <c r="D23" s="47"/>
      <c r="E23" s="79">
        <f ca="1">E21</f>
        <v>45957</v>
      </c>
      <c r="F23" s="79">
        <f ca="1">E23+4</f>
        <v>45961</v>
      </c>
      <c r="G23" s="40"/>
      <c r="H23" s="40">
        <f t="shared" ca="1" si="5"/>
        <v>5</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35">
      <c r="A24" s="8" t="s">
        <v>10</v>
      </c>
      <c r="B24" s="48" t="s">
        <v>19</v>
      </c>
      <c r="C24" s="20"/>
      <c r="D24" s="49"/>
      <c r="E24" s="80"/>
      <c r="F24" s="81"/>
      <c r="G24" s="40"/>
      <c r="H24" s="40" t="str">
        <f t="shared" si="5"/>
        <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35">
      <c r="A25" s="8"/>
      <c r="B25" s="26" t="s">
        <v>14</v>
      </c>
      <c r="C25" s="21"/>
      <c r="D25" s="50"/>
      <c r="E25" s="82" t="s">
        <v>25</v>
      </c>
      <c r="F25" s="82" t="s">
        <v>25</v>
      </c>
      <c r="G25" s="40"/>
      <c r="H25" s="40" t="e">
        <f t="shared" si="5"/>
        <v>#VALUE!</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35">
      <c r="A26" s="8"/>
      <c r="B26" s="26" t="s">
        <v>15</v>
      </c>
      <c r="C26" s="21"/>
      <c r="D26" s="50"/>
      <c r="E26" s="82" t="s">
        <v>25</v>
      </c>
      <c r="F26" s="82" t="s">
        <v>25</v>
      </c>
      <c r="G26" s="40"/>
      <c r="H26" s="40" t="e">
        <f t="shared" si="5"/>
        <v>#VALUE!</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35">
      <c r="A27" s="8"/>
      <c r="B27" s="26" t="s">
        <v>16</v>
      </c>
      <c r="C27" s="21"/>
      <c r="D27" s="50"/>
      <c r="E27" s="82" t="s">
        <v>25</v>
      </c>
      <c r="F27" s="82" t="s">
        <v>25</v>
      </c>
      <c r="G27" s="40"/>
      <c r="H27" s="40" t="e">
        <f t="shared" si="5"/>
        <v>#VALUE!</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35">
      <c r="A28" s="8"/>
      <c r="B28" s="26" t="s">
        <v>17</v>
      </c>
      <c r="C28" s="21"/>
      <c r="D28" s="50"/>
      <c r="E28" s="82" t="s">
        <v>25</v>
      </c>
      <c r="F28" s="82" t="s">
        <v>25</v>
      </c>
      <c r="G28" s="40"/>
      <c r="H28" s="40" t="e">
        <f t="shared" si="5"/>
        <v>#VALUE!</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35">
      <c r="A29" s="8"/>
      <c r="B29" s="26" t="s">
        <v>18</v>
      </c>
      <c r="C29" s="21"/>
      <c r="D29" s="50"/>
      <c r="E29" s="82" t="s">
        <v>25</v>
      </c>
      <c r="F29" s="82" t="s">
        <v>25</v>
      </c>
      <c r="G29" s="40"/>
      <c r="H29" s="40" t="e">
        <f t="shared" si="5"/>
        <v>#VALUE!</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35">
      <c r="A30" s="8" t="s">
        <v>11</v>
      </c>
      <c r="B30" s="27"/>
      <c r="C30" s="22"/>
      <c r="D30" s="51"/>
      <c r="E30" s="83"/>
      <c r="F30" s="83"/>
      <c r="G30" s="40"/>
      <c r="H30" s="40" t="str">
        <f t="shared" si="5"/>
        <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35">
      <c r="A31" s="9" t="s">
        <v>12</v>
      </c>
      <c r="B31" s="52" t="s">
        <v>20</v>
      </c>
      <c r="C31" s="53"/>
      <c r="D31" s="54"/>
      <c r="E31" s="84"/>
      <c r="F31" s="85"/>
      <c r="G31" s="55"/>
      <c r="H31" s="55" t="str">
        <f t="shared" si="5"/>
        <v/>
      </c>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row>
    <row r="32" spans="1:64" ht="30" customHeight="1" x14ac:dyDescent="0.3">
      <c r="G32" s="3"/>
    </row>
    <row r="33" spans="3:6" ht="30" customHeight="1" x14ac:dyDescent="0.3">
      <c r="C33" s="56"/>
      <c r="F33" s="57"/>
    </row>
    <row r="34" spans="3:6" ht="30" customHeight="1" x14ac:dyDescent="0.3">
      <c r="C34" s="58"/>
    </row>
  </sheetData>
  <mergeCells count="11">
    <mergeCell ref="BF4:BL4"/>
    <mergeCell ref="E3:F3"/>
    <mergeCell ref="I4:O4"/>
    <mergeCell ref="P4:V4"/>
    <mergeCell ref="W4:AC4"/>
    <mergeCell ref="AD4:AJ4"/>
    <mergeCell ref="C3:D3"/>
    <mergeCell ref="C4:D4"/>
    <mergeCell ref="AK4:AQ4"/>
    <mergeCell ref="AR4:AX4"/>
    <mergeCell ref="AY4:BE4"/>
  </mergeCells>
  <phoneticPr fontId="29"/>
  <conditionalFormatting sqref="D7:D3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1">
    <cfRule type="expression" dxfId="2" priority="33">
      <formula>AND(TODAY()&gt;=I$5,TODAY()&lt;J$5)</formula>
    </cfRule>
  </conditionalFormatting>
  <conditionalFormatting sqref="I7:BL31">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30"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 defaultRowHeight="14.4" x14ac:dyDescent="0.3"/>
  <cols>
    <col min="1" max="1" width="87" style="59" customWidth="1"/>
    <col min="2" max="16384" width="9" style="60"/>
  </cols>
  <sheetData>
    <row r="1" spans="1:2" ht="46.5" customHeight="1" x14ac:dyDescent="0.3"/>
    <row r="2" spans="1:2" s="62" customFormat="1" ht="16.2" x14ac:dyDescent="0.3">
      <c r="A2" s="61" t="s">
        <v>28</v>
      </c>
      <c r="B2" s="61"/>
    </row>
    <row r="3" spans="1:2" s="65" customFormat="1" ht="27" customHeight="1" x14ac:dyDescent="0.3">
      <c r="A3" s="63" t="s">
        <v>29</v>
      </c>
      <c r="B3" s="64"/>
    </row>
    <row r="4" spans="1:2" s="67" customFormat="1" ht="27" x14ac:dyDescent="0.5">
      <c r="A4" s="66" t="s">
        <v>30</v>
      </c>
    </row>
    <row r="5" spans="1:2" ht="60" customHeight="1" x14ac:dyDescent="0.3">
      <c r="A5" s="68" t="s">
        <v>31</v>
      </c>
    </row>
    <row r="6" spans="1:2" ht="26.25" customHeight="1" x14ac:dyDescent="0.3">
      <c r="A6" s="66" t="s">
        <v>32</v>
      </c>
    </row>
    <row r="7" spans="1:2" s="59" customFormat="1" ht="204.9" customHeight="1" x14ac:dyDescent="0.3">
      <c r="A7" s="69" t="s">
        <v>43</v>
      </c>
    </row>
    <row r="8" spans="1:2" s="67" customFormat="1" ht="27" x14ac:dyDescent="0.5">
      <c r="A8" s="66" t="s">
        <v>33</v>
      </c>
    </row>
    <row r="9" spans="1:2" ht="45" x14ac:dyDescent="0.3">
      <c r="A9" s="68" t="s">
        <v>34</v>
      </c>
    </row>
    <row r="10" spans="1:2" s="59" customFormat="1" ht="27.9" customHeight="1" x14ac:dyDescent="0.3">
      <c r="A10" s="70" t="s">
        <v>35</v>
      </c>
    </row>
    <row r="11" spans="1:2" s="67" customFormat="1" ht="27" x14ac:dyDescent="0.5">
      <c r="A11" s="66" t="s">
        <v>36</v>
      </c>
    </row>
    <row r="12" spans="1:2" ht="30" x14ac:dyDescent="0.3">
      <c r="A12" s="68" t="s">
        <v>37</v>
      </c>
    </row>
    <row r="13" spans="1:2" s="59" customFormat="1" ht="27.9" customHeight="1" x14ac:dyDescent="0.3">
      <c r="A13" s="70" t="s">
        <v>38</v>
      </c>
    </row>
    <row r="14" spans="1:2" s="67" customFormat="1" ht="27" x14ac:dyDescent="0.5">
      <c r="A14" s="66" t="s">
        <v>39</v>
      </c>
    </row>
    <row r="15" spans="1:2" ht="64.5" customHeight="1" x14ac:dyDescent="0.3">
      <c r="A15" s="68" t="s">
        <v>40</v>
      </c>
    </row>
    <row r="16" spans="1:2" ht="45" x14ac:dyDescent="0.3">
      <c r="A16" s="68" t="s">
        <v>41</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2025-10-11T15:00:04Z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