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大田区データ概要【外国人数の推移・国籍】 " sheetId="1" r:id="rId1"/>
  </sheets>
  <externalReferences>
    <externalReference r:id="rId2"/>
  </externalReferences>
  <definedNames>
    <definedName name="_xlnm.Print_Area" localSheetId="0">'大田区データ概要【外国人数の推移・国籍】 '!$A$1:$L$48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25" i="1" s="1"/>
  <c r="B17" i="1"/>
  <c r="I11" i="1"/>
  <c r="H11" i="1"/>
  <c r="G11" i="1"/>
  <c r="B11" i="1"/>
  <c r="H10" i="1"/>
  <c r="G10" i="1"/>
  <c r="I10" i="1" s="1"/>
  <c r="B10" i="1"/>
  <c r="I9" i="1"/>
  <c r="H9" i="1"/>
  <c r="G9" i="1"/>
  <c r="H8" i="1"/>
  <c r="G8" i="1"/>
  <c r="I8" i="1" s="1"/>
  <c r="H7" i="1"/>
  <c r="G7" i="1"/>
  <c r="I7" i="1" s="1"/>
  <c r="B7" i="1"/>
  <c r="I21" i="1" l="1"/>
  <c r="I20" i="1"/>
  <c r="I22" i="1"/>
  <c r="I23" i="1"/>
  <c r="I24" i="1"/>
  <c r="I19" i="1"/>
  <c r="I25" i="1" s="1"/>
</calcChain>
</file>

<file path=xl/sharedStrings.xml><?xml version="1.0" encoding="utf-8"?>
<sst xmlns="http://schemas.openxmlformats.org/spreadsheetml/2006/main" count="60" uniqueCount="45">
  <si>
    <r>
      <t>外国人</t>
    </r>
    <r>
      <rPr>
        <b/>
        <sz val="11"/>
        <rFont val="ＭＳ Ｐゴシック"/>
        <family val="3"/>
        <charset val="128"/>
      </rPr>
      <t>住民</t>
    </r>
    <r>
      <rPr>
        <sz val="11"/>
        <color theme="1"/>
        <rFont val="ＭＳ Ｐゴシック"/>
        <family val="2"/>
        <charset val="128"/>
        <scheme val="minor"/>
      </rPr>
      <t>数の推移　　　</t>
    </r>
    <rPh sb="3" eb="5">
      <t>ジュウミン</t>
    </rPh>
    <phoneticPr fontId="5"/>
  </si>
  <si>
    <t>各年1月1日現在</t>
    <phoneticPr fontId="5"/>
  </si>
  <si>
    <t>国籍別</t>
    <rPh sb="0" eb="2">
      <t>コクセキ</t>
    </rPh>
    <rPh sb="2" eb="3">
      <t>ベツ</t>
    </rPh>
    <phoneticPr fontId="5"/>
  </si>
  <si>
    <t>総数</t>
    <rPh sb="0" eb="2">
      <t>ソウスウ</t>
    </rPh>
    <phoneticPr fontId="5"/>
  </si>
  <si>
    <t>男</t>
    <rPh sb="0" eb="1">
      <t>オトコ</t>
    </rPh>
    <phoneticPr fontId="5"/>
  </si>
  <si>
    <t>女</t>
    <rPh sb="0" eb="1">
      <t>オンナ</t>
    </rPh>
    <phoneticPr fontId="5"/>
  </si>
  <si>
    <t>男性</t>
    <rPh sb="0" eb="2">
      <t>ダンセイ</t>
    </rPh>
    <phoneticPr fontId="5"/>
  </si>
  <si>
    <t>女性</t>
    <rPh sb="0" eb="2">
      <t>ジョセイ</t>
    </rPh>
    <phoneticPr fontId="5"/>
  </si>
  <si>
    <t>平成31年</t>
    <rPh sb="0" eb="2">
      <t>ヘイセイ</t>
    </rPh>
    <rPh sb="4" eb="5">
      <t>ネン</t>
    </rPh>
    <phoneticPr fontId="5"/>
  </si>
  <si>
    <t>令和５年</t>
    <rPh sb="0" eb="2">
      <t>レイワ</t>
    </rPh>
    <rPh sb="3" eb="4">
      <t>ネン</t>
    </rPh>
    <phoneticPr fontId="5"/>
  </si>
  <si>
    <t>令和２年</t>
    <rPh sb="0" eb="2">
      <t>レイワ</t>
    </rPh>
    <rPh sb="3" eb="4">
      <t>ネン</t>
    </rPh>
    <phoneticPr fontId="5"/>
  </si>
  <si>
    <t>令和４年</t>
    <rPh sb="0" eb="2">
      <t>レイワ</t>
    </rPh>
    <rPh sb="3" eb="4">
      <t>ネン</t>
    </rPh>
    <phoneticPr fontId="5"/>
  </si>
  <si>
    <t>令和３年</t>
    <rPh sb="0" eb="2">
      <t>レイワ</t>
    </rPh>
    <rPh sb="3" eb="4">
      <t>ネン</t>
    </rPh>
    <phoneticPr fontId="5"/>
  </si>
  <si>
    <t>戸籍住民課</t>
    <rPh sb="0" eb="2">
      <t>コセキ</t>
    </rPh>
    <rPh sb="2" eb="4">
      <t>ジュウミン</t>
    </rPh>
    <rPh sb="4" eb="5">
      <t>カ</t>
    </rPh>
    <phoneticPr fontId="5"/>
  </si>
  <si>
    <r>
      <t>国籍別外国人</t>
    </r>
    <r>
      <rPr>
        <b/>
        <sz val="11"/>
        <rFont val="ＭＳ Ｐゴシック"/>
        <family val="3"/>
        <charset val="128"/>
      </rPr>
      <t>住民</t>
    </r>
    <r>
      <rPr>
        <sz val="11"/>
        <color theme="1"/>
        <rFont val="ＭＳ Ｐゴシック"/>
        <family val="2"/>
        <charset val="128"/>
        <scheme val="minor"/>
      </rPr>
      <t>の数　　　</t>
    </r>
    <rPh sb="0" eb="2">
      <t>コクセキ</t>
    </rPh>
    <rPh sb="2" eb="3">
      <t>ベツ</t>
    </rPh>
    <rPh sb="3" eb="5">
      <t>ガイコク</t>
    </rPh>
    <rPh sb="5" eb="6">
      <t>ジン</t>
    </rPh>
    <rPh sb="6" eb="8">
      <t>ジュウミン</t>
    </rPh>
    <rPh sb="9" eb="10">
      <t>カズ</t>
    </rPh>
    <phoneticPr fontId="5"/>
  </si>
  <si>
    <t>令和5年4月1日時点</t>
    <rPh sb="0" eb="2">
      <t>レイワ</t>
    </rPh>
    <rPh sb="3" eb="4">
      <t>ネン</t>
    </rPh>
    <rPh sb="5" eb="6">
      <t>ガツ</t>
    </rPh>
    <rPh sb="7" eb="8">
      <t>ニチ</t>
    </rPh>
    <rPh sb="8" eb="10">
      <t>ジテン</t>
    </rPh>
    <phoneticPr fontId="5"/>
  </si>
  <si>
    <t>中国</t>
  </si>
  <si>
    <t>％</t>
    <phoneticPr fontId="5"/>
  </si>
  <si>
    <t>韓国</t>
    <phoneticPr fontId="5"/>
  </si>
  <si>
    <t>フィリピン</t>
  </si>
  <si>
    <t>ネパール</t>
  </si>
  <si>
    <t>ベトナム</t>
  </si>
  <si>
    <t>台湾</t>
    <rPh sb="0" eb="2">
      <t>タイワン</t>
    </rPh>
    <phoneticPr fontId="5"/>
  </si>
  <si>
    <t>☆</t>
    <phoneticPr fontId="5"/>
  </si>
  <si>
    <t>ベトナム</t>
    <phoneticPr fontId="5"/>
  </si>
  <si>
    <t>米国</t>
    <rPh sb="0" eb="2">
      <t>ベイコク</t>
    </rPh>
    <phoneticPr fontId="5"/>
  </si>
  <si>
    <t>その他計</t>
    <rPh sb="2" eb="3">
      <t>ホカ</t>
    </rPh>
    <rPh sb="3" eb="4">
      <t>ケイ</t>
    </rPh>
    <phoneticPr fontId="5"/>
  </si>
  <si>
    <t>タイ</t>
    <phoneticPr fontId="5"/>
  </si>
  <si>
    <t>朝鮮</t>
    <rPh sb="0" eb="2">
      <t>チョウセン</t>
    </rPh>
    <phoneticPr fontId="5"/>
  </si>
  <si>
    <t>ミャンマー</t>
    <phoneticPr fontId="5"/>
  </si>
  <si>
    <t>インド</t>
    <phoneticPr fontId="5"/>
  </si>
  <si>
    <t>ドイツ</t>
    <phoneticPr fontId="5"/>
  </si>
  <si>
    <t>インドネシア</t>
    <phoneticPr fontId="5"/>
  </si>
  <si>
    <t>ブラジル</t>
    <phoneticPr fontId="5"/>
  </si>
  <si>
    <t>英国</t>
    <rPh sb="0" eb="2">
      <t>エイコク</t>
    </rPh>
    <phoneticPr fontId="5"/>
  </si>
  <si>
    <t>バングラデシュ</t>
    <phoneticPr fontId="5"/>
  </si>
  <si>
    <t>フランス</t>
    <phoneticPr fontId="5"/>
  </si>
  <si>
    <t>スリランカ</t>
    <phoneticPr fontId="5"/>
  </si>
  <si>
    <t>マレーシア</t>
    <phoneticPr fontId="5"/>
  </si>
  <si>
    <t>カナダ</t>
    <phoneticPr fontId="5"/>
  </si>
  <si>
    <t>オーストラリア</t>
    <phoneticPr fontId="5"/>
  </si>
  <si>
    <t>ロシア</t>
    <phoneticPr fontId="5"/>
  </si>
  <si>
    <t>モンゴル</t>
    <phoneticPr fontId="5"/>
  </si>
  <si>
    <t>イタリア</t>
    <phoneticPr fontId="5"/>
  </si>
  <si>
    <t>その他の国</t>
    <rPh sb="2" eb="3">
      <t>タ</t>
    </rPh>
    <rPh sb="4" eb="5">
      <t>クニ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</si>
</sst>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_ "/>
    <numFmt numFmtId="178" formatCode="#,##0_ ;[Red]\-#,##0\ "/>
    <numFmt numFmtId="179" formatCode="0.0%"/>
  </numFmts>
  <fonts count="8">
    <font>
      <sz val="11"/>
      <color theme="1"/>
      <name val="ＭＳ Ｐゴシック"/>
      <family val="2"/>
      <charset val="128"/>
      <scheme val="minor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6" fillId="0" borderId="0"/>
    <xf numFmtId="38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49" fontId="2" fillId="2" borderId="1" xfId="1" applyNumberFormat="1" applyFont="1" applyFill="1" applyBorder="1" applyAlignment="1">
      <alignment vertical="center"/>
    </xf>
    <xf numFmtId="49" fontId="2" fillId="2" borderId="0" xfId="1" applyNumberFormat="1" applyFont="1" applyFill="1" applyBorder="1" applyAlignment="1">
      <alignment vertical="center"/>
    </xf>
    <xf numFmtId="49" fontId="2" fillId="2" borderId="0" xfId="1" applyNumberFormat="1" applyFont="1" applyFill="1" applyBorder="1" applyAlignment="1">
      <alignment horizontal="right" vertical="center"/>
    </xf>
    <xf numFmtId="0" fontId="2" fillId="0" borderId="0" xfId="2" applyFont="1" applyFill="1">
      <alignment vertical="center"/>
    </xf>
    <xf numFmtId="0" fontId="2" fillId="0" borderId="2" xfId="2" applyFont="1" applyFill="1" applyBorder="1">
      <alignment vertical="center"/>
    </xf>
    <xf numFmtId="49" fontId="2" fillId="3" borderId="3" xfId="3" applyNumberFormat="1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2" fillId="0" borderId="0" xfId="2" applyFont="1" applyFill="1" applyAlignment="1">
      <alignment horizontal="center" vertical="center"/>
    </xf>
    <xf numFmtId="0" fontId="2" fillId="3" borderId="3" xfId="2" applyFont="1" applyFill="1" applyBorder="1">
      <alignment vertical="center"/>
    </xf>
    <xf numFmtId="38" fontId="2" fillId="0" borderId="3" xfId="4" applyFont="1" applyFill="1" applyBorder="1">
      <alignment vertical="center"/>
    </xf>
    <xf numFmtId="38" fontId="2" fillId="0" borderId="3" xfId="4" applyFont="1" applyFill="1" applyBorder="1" applyAlignment="1">
      <alignment horizontal="right"/>
    </xf>
    <xf numFmtId="0" fontId="2" fillId="0" borderId="0" xfId="2" applyFont="1">
      <alignment vertical="center"/>
    </xf>
    <xf numFmtId="38" fontId="2" fillId="4" borderId="3" xfId="4" applyFont="1" applyFill="1" applyBorder="1" applyAlignment="1">
      <alignment horizontal="right"/>
    </xf>
    <xf numFmtId="38" fontId="2" fillId="5" borderId="3" xfId="4" applyFont="1" applyFill="1" applyBorder="1" applyAlignment="1">
      <alignment horizontal="right"/>
    </xf>
    <xf numFmtId="38" fontId="2" fillId="0" borderId="0" xfId="2" applyNumberFormat="1" applyFont="1">
      <alignment vertical="center"/>
    </xf>
    <xf numFmtId="0" fontId="2" fillId="3" borderId="0" xfId="2" applyFont="1" applyFill="1">
      <alignment vertical="center"/>
    </xf>
    <xf numFmtId="0" fontId="2" fillId="0" borderId="0" xfId="2" applyFont="1" applyFill="1" applyBorder="1">
      <alignment vertical="center"/>
    </xf>
    <xf numFmtId="0" fontId="2" fillId="0" borderId="0" xfId="2" applyFont="1" applyAlignment="1">
      <alignment horizontal="right" vertical="center"/>
    </xf>
    <xf numFmtId="176" fontId="2" fillId="3" borderId="4" xfId="3" applyNumberFormat="1" applyFont="1" applyFill="1" applyBorder="1" applyAlignment="1">
      <alignment horizontal="center" vertical="center"/>
    </xf>
    <xf numFmtId="176" fontId="2" fillId="3" borderId="3" xfId="3" applyNumberFormat="1" applyFont="1" applyFill="1" applyBorder="1" applyAlignment="1">
      <alignment horizontal="center" vertical="center"/>
    </xf>
    <xf numFmtId="176" fontId="2" fillId="0" borderId="0" xfId="2" applyNumberFormat="1" applyFont="1" applyAlignment="1">
      <alignment vertical="center"/>
    </xf>
    <xf numFmtId="177" fontId="7" fillId="0" borderId="5" xfId="2" applyNumberFormat="1" applyFont="1" applyFill="1" applyBorder="1" applyAlignment="1" applyProtection="1">
      <alignment vertical="center" shrinkToFit="1"/>
    </xf>
    <xf numFmtId="177" fontId="7" fillId="0" borderId="3" xfId="2" applyNumberFormat="1" applyFont="1" applyFill="1" applyBorder="1" applyAlignment="1" applyProtection="1">
      <alignment vertical="center" shrinkToFit="1"/>
      <protection locked="0"/>
    </xf>
    <xf numFmtId="178" fontId="2" fillId="0" borderId="0" xfId="2" applyNumberFormat="1" applyFont="1">
      <alignment vertical="center"/>
    </xf>
    <xf numFmtId="178" fontId="2" fillId="0" borderId="3" xfId="4" applyNumberFormat="1" applyFont="1" applyFill="1" applyBorder="1">
      <alignment vertical="center"/>
    </xf>
    <xf numFmtId="179" fontId="2" fillId="0" borderId="3" xfId="2" applyNumberFormat="1" applyFont="1" applyBorder="1">
      <alignment vertical="center"/>
    </xf>
    <xf numFmtId="10" fontId="2" fillId="0" borderId="0" xfId="2" applyNumberFormat="1" applyFont="1">
      <alignment vertical="center"/>
    </xf>
    <xf numFmtId="0" fontId="2" fillId="0" borderId="0" xfId="2" applyFont="1" applyBorder="1">
      <alignment vertical="center"/>
    </xf>
    <xf numFmtId="178" fontId="2" fillId="0" borderId="0" xfId="4" applyNumberFormat="1" applyFont="1" applyFill="1" applyBorder="1">
      <alignment vertical="center"/>
    </xf>
    <xf numFmtId="0" fontId="2" fillId="0" borderId="3" xfId="2" applyFont="1" applyFill="1" applyBorder="1">
      <alignment vertical="center"/>
    </xf>
    <xf numFmtId="179" fontId="2" fillId="6" borderId="3" xfId="2" applyNumberFormat="1" applyFont="1" applyFill="1" applyBorder="1">
      <alignment vertical="center"/>
    </xf>
    <xf numFmtId="177" fontId="7" fillId="0" borderId="4" xfId="2" applyNumberFormat="1" applyFont="1" applyFill="1" applyBorder="1" applyAlignment="1" applyProtection="1">
      <alignment vertical="center" shrinkToFit="1"/>
      <protection locked="0"/>
    </xf>
    <xf numFmtId="177" fontId="7" fillId="0" borderId="6" xfId="2" applyNumberFormat="1" applyFont="1" applyFill="1" applyBorder="1" applyAlignment="1" applyProtection="1">
      <alignment vertical="center" shrinkToFit="1"/>
      <protection locked="0"/>
    </xf>
    <xf numFmtId="178" fontId="7" fillId="0" borderId="3" xfId="4" applyNumberFormat="1" applyFont="1" applyFill="1" applyBorder="1">
      <alignment vertical="center"/>
    </xf>
    <xf numFmtId="0" fontId="2" fillId="3" borderId="0" xfId="2" applyFont="1" applyFill="1" applyAlignment="1">
      <alignment horizontal="right" vertical="center"/>
    </xf>
    <xf numFmtId="178" fontId="2" fillId="0" borderId="0" xfId="2" applyNumberFormat="1" applyFont="1" applyFill="1" applyBorder="1">
      <alignment vertical="center"/>
    </xf>
  </cellXfs>
  <cellStyles count="5">
    <cellStyle name="桁区切り 2" xfId="4"/>
    <cellStyle name="標準" xfId="0" builtinId="0"/>
    <cellStyle name="標準 2" xfId="2"/>
    <cellStyle name="標準_Sheet3" xfId="3"/>
    <cellStyle name="標準_SSDS_ShiTem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6026058631924"/>
          <c:y val="0.2073170731707317"/>
          <c:w val="0.39250814332247558"/>
          <c:h val="0.5878048780487804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Lbls>
            <c:dLbl>
              <c:idx val="0"/>
              <c:layout>
                <c:manualLayout>
                  <c:x val="-0.19564227909011372"/>
                  <c:y val="8.54640565762612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5996828521434822E-2"/>
                  <c:y val="-0.1691896325459317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1333853893263342"/>
                  <c:y val="-0.11223461650627005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1327156605424322"/>
                  <c:y val="4.7069116360454943E-3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12202241907261592"/>
                  <c:y val="0.179280766987459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'大田区データ概要【外国人数の推移・国籍】 '!$G$19:$G$24</c:f>
              <c:strCache>
                <c:ptCount val="6"/>
                <c:pt idx="0">
                  <c:v>中国</c:v>
                </c:pt>
                <c:pt idx="1">
                  <c:v>韓国</c:v>
                </c:pt>
                <c:pt idx="2">
                  <c:v>フィリピン</c:v>
                </c:pt>
                <c:pt idx="3">
                  <c:v>ネパール</c:v>
                </c:pt>
                <c:pt idx="4">
                  <c:v>ベトナム</c:v>
                </c:pt>
                <c:pt idx="5">
                  <c:v>その他計</c:v>
                </c:pt>
              </c:strCache>
            </c:strRef>
          </c:cat>
          <c:val>
            <c:numRef>
              <c:f>'大田区データ概要【外国人数の推移・国籍】 '!$H$19:$H$24</c:f>
              <c:numCache>
                <c:formatCode>General</c:formatCode>
                <c:ptCount val="6"/>
                <c:pt idx="0">
                  <c:v>8426</c:v>
                </c:pt>
                <c:pt idx="1">
                  <c:v>3276</c:v>
                </c:pt>
                <c:pt idx="2">
                  <c:v>2696</c:v>
                </c:pt>
                <c:pt idx="3">
                  <c:v>2605</c:v>
                </c:pt>
                <c:pt idx="4">
                  <c:v>2056</c:v>
                </c:pt>
                <c:pt idx="5">
                  <c:v>6681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cat>
            <c:strRef>
              <c:f>'大田区データ概要【外国人数の推移・国籍】 '!$G$19:$G$24</c:f>
              <c:strCache>
                <c:ptCount val="6"/>
                <c:pt idx="0">
                  <c:v>中国</c:v>
                </c:pt>
                <c:pt idx="1">
                  <c:v>韓国</c:v>
                </c:pt>
                <c:pt idx="2">
                  <c:v>フィリピン</c:v>
                </c:pt>
                <c:pt idx="3">
                  <c:v>ネパール</c:v>
                </c:pt>
                <c:pt idx="4">
                  <c:v>ベトナム</c:v>
                </c:pt>
                <c:pt idx="5">
                  <c:v>その他計</c:v>
                </c:pt>
              </c:strCache>
            </c:strRef>
          </c:cat>
          <c:val>
            <c:numRef>
              <c:f>'大田区データ概要【外国人数の推移・国籍】 '!$I$19:$I$24</c:f>
              <c:numCache>
                <c:formatCode>0.0%</c:formatCode>
                <c:ptCount val="6"/>
                <c:pt idx="0">
                  <c:v>0.32735042735042735</c:v>
                </c:pt>
                <c:pt idx="1">
                  <c:v>0.12727272727272726</c:v>
                </c:pt>
                <c:pt idx="2">
                  <c:v>0.10473970473970474</c:v>
                </c:pt>
                <c:pt idx="3">
                  <c:v>0.1012043512043512</c:v>
                </c:pt>
                <c:pt idx="4">
                  <c:v>7.9875679875679881E-2</c:v>
                </c:pt>
                <c:pt idx="5">
                  <c:v>0.25955710955710953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26</xdr:row>
      <xdr:rowOff>114300</xdr:rowOff>
    </xdr:from>
    <xdr:to>
      <xdr:col>11</xdr:col>
      <xdr:colOff>552450</xdr:colOff>
      <xdr:row>47</xdr:row>
      <xdr:rowOff>95250</xdr:rowOff>
    </xdr:to>
    <xdr:graphicFrame macro="">
      <xdr:nvGraphicFramePr>
        <xdr:cNvPr id="2" name="グラフ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2</xdr:row>
      <xdr:rowOff>152400</xdr:rowOff>
    </xdr:from>
    <xdr:to>
      <xdr:col>10</xdr:col>
      <xdr:colOff>285750</xdr:colOff>
      <xdr:row>11</xdr:row>
      <xdr:rowOff>123825</xdr:rowOff>
    </xdr:to>
    <xdr:sp macro="" textlink="">
      <xdr:nvSpPr>
        <xdr:cNvPr id="3" name="Rectangle 80"/>
        <xdr:cNvSpPr>
          <a:spLocks noChangeArrowheads="1"/>
        </xdr:cNvSpPr>
      </xdr:nvSpPr>
      <xdr:spPr bwMode="auto">
        <a:xfrm>
          <a:off x="3552825" y="495300"/>
          <a:ext cx="3419475" cy="1857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561975</xdr:colOff>
      <xdr:row>3</xdr:row>
      <xdr:rowOff>161925</xdr:rowOff>
    </xdr:from>
    <xdr:to>
      <xdr:col>8</xdr:col>
      <xdr:colOff>638175</xdr:colOff>
      <xdr:row>3</xdr:row>
      <xdr:rowOff>352425</xdr:rowOff>
    </xdr:to>
    <xdr:sp macro="" textlink="">
      <xdr:nvSpPr>
        <xdr:cNvPr id="4" name="Text Box 81"/>
        <xdr:cNvSpPr txBox="1">
          <a:spLocks noChangeArrowheads="1"/>
        </xdr:cNvSpPr>
      </xdr:nvSpPr>
      <xdr:spPr bwMode="auto">
        <a:xfrm>
          <a:off x="4248150" y="676275"/>
          <a:ext cx="213360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グラフイメージ図</a:t>
          </a:r>
          <a:endParaRPr lang="ja-JP" altLang="en-US"/>
        </a:p>
      </xdr:txBody>
    </xdr:sp>
    <xdr:clientData/>
  </xdr:twoCellAnchor>
  <xdr:twoCellAnchor>
    <xdr:from>
      <xdr:col>3</xdr:col>
      <xdr:colOff>609600</xdr:colOff>
      <xdr:row>30</xdr:row>
      <xdr:rowOff>123825</xdr:rowOff>
    </xdr:from>
    <xdr:to>
      <xdr:col>10</xdr:col>
      <xdr:colOff>809625</xdr:colOff>
      <xdr:row>45</xdr:row>
      <xdr:rowOff>47625</xdr:rowOff>
    </xdr:to>
    <xdr:graphicFrame macro="">
      <xdr:nvGraphicFramePr>
        <xdr:cNvPr id="5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6449476/Desktop/R5&#21306;&#25919;&#12501;&#12449;&#12452;&#12523;_&#12458;&#12540;&#12503;&#12531;&#12487;&#12540;&#12479;(&#20316;&#26989;&#2001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一覧"/>
      <sheetName val="1 "/>
      <sheetName val="2 "/>
      <sheetName val="3 "/>
      <sheetName val="4 "/>
      <sheetName val="5 "/>
      <sheetName val="6 "/>
      <sheetName val="7 "/>
      <sheetName val="8 "/>
      <sheetName val="9 "/>
      <sheetName val="10 "/>
      <sheetName val="11"/>
      <sheetName val="12"/>
      <sheetName val="13 "/>
      <sheetName val="14 "/>
      <sheetName val="15"/>
      <sheetName val="15-1"/>
      <sheetName val="16-22"/>
      <sheetName val="23-32"/>
      <sheetName val="33新"/>
      <sheetName val="34"/>
      <sheetName val="35 "/>
      <sheetName val="36-37 "/>
      <sheetName val="38 "/>
      <sheetName val="39 "/>
      <sheetName val="40 "/>
      <sheetName val="41-44"/>
      <sheetName val="45 "/>
      <sheetName val="46"/>
      <sheetName val="47 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 "/>
      <sheetName val="58 "/>
      <sheetName val="59 "/>
      <sheetName val="60 "/>
      <sheetName val="61 "/>
      <sheetName val="62 "/>
      <sheetName val="63 "/>
      <sheetName val="64 "/>
      <sheetName val="65 "/>
      <sheetName val="66 "/>
      <sheetName val="67 "/>
      <sheetName val="68 "/>
      <sheetName val="69 "/>
      <sheetName val="70 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-1"/>
      <sheetName val="85-2"/>
      <sheetName val="85-3"/>
      <sheetName val="86"/>
      <sheetName val="87"/>
      <sheetName val="88"/>
      <sheetName val="89"/>
      <sheetName val="90"/>
      <sheetName val="91"/>
      <sheetName val="92-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-1"/>
      <sheetName val="117-2グラフ"/>
      <sheetName val="118"/>
      <sheetName val="119"/>
      <sheetName val="大田区データ概要【年代別人口】 "/>
      <sheetName val="大田区データ概要【面積・人口】"/>
      <sheetName val="大田区データ概要【外国人数の推移・国籍】 "/>
      <sheetName val="大田区データ概要【各会計の決算額】"/>
      <sheetName val="大田区データ概要【一般会計の決算額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19">
          <cell r="G19" t="str">
            <v>中国</v>
          </cell>
          <cell r="H19">
            <v>8426</v>
          </cell>
          <cell r="I19">
            <v>0.32735042735042735</v>
          </cell>
        </row>
        <row r="20">
          <cell r="G20" t="str">
            <v>韓国</v>
          </cell>
          <cell r="H20">
            <v>3276</v>
          </cell>
          <cell r="I20">
            <v>0.12727272727272726</v>
          </cell>
        </row>
        <row r="21">
          <cell r="G21" t="str">
            <v>フィリピン</v>
          </cell>
          <cell r="H21">
            <v>2696</v>
          </cell>
          <cell r="I21">
            <v>0.10473970473970474</v>
          </cell>
        </row>
        <row r="22">
          <cell r="G22" t="str">
            <v>ネパール</v>
          </cell>
          <cell r="H22">
            <v>2605</v>
          </cell>
          <cell r="I22">
            <v>0.1012043512043512</v>
          </cell>
        </row>
        <row r="23">
          <cell r="G23" t="str">
            <v>ベトナム</v>
          </cell>
          <cell r="H23">
            <v>2056</v>
          </cell>
          <cell r="I23">
            <v>7.9875679875679881E-2</v>
          </cell>
        </row>
        <row r="24">
          <cell r="G24" t="str">
            <v>その他計</v>
          </cell>
          <cell r="H24">
            <v>6681</v>
          </cell>
          <cell r="I24">
            <v>0.25955710955710953</v>
          </cell>
        </row>
      </sheetData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L43"/>
  <sheetViews>
    <sheetView tabSelected="1" view="pageBreakPreview" zoomScaleNormal="100" workbookViewId="0">
      <selection activeCell="B18" sqref="B18:B42"/>
    </sheetView>
  </sheetViews>
  <sheetFormatPr defaultColWidth="9" defaultRowHeight="13.5"/>
  <cols>
    <col min="1" max="1" width="12.375" style="12" customWidth="1"/>
    <col min="2" max="9" width="9" style="12"/>
    <col min="10" max="10" width="3.375" style="12" customWidth="1"/>
    <col min="11" max="11" width="10.875" style="12" customWidth="1"/>
    <col min="12" max="12" width="10.75" style="12" customWidth="1"/>
    <col min="13" max="13" width="11" style="12" customWidth="1"/>
    <col min="14" max="16384" width="9" style="12"/>
  </cols>
  <sheetData>
    <row r="4" spans="1:9" s="4" customFormat="1" ht="30" customHeight="1">
      <c r="A4" s="1" t="s">
        <v>0</v>
      </c>
      <c r="B4" s="2"/>
      <c r="C4" s="2"/>
      <c r="D4" s="3" t="s">
        <v>1</v>
      </c>
    </row>
    <row r="5" spans="1:9" s="4" customFormat="1" ht="15" customHeight="1">
      <c r="A5" s="5"/>
      <c r="B5" s="5"/>
      <c r="C5" s="5"/>
      <c r="D5" s="5"/>
    </row>
    <row r="6" spans="1:9" s="7" customFormat="1" ht="15" customHeight="1">
      <c r="A6" s="6" t="s">
        <v>2</v>
      </c>
      <c r="B6" s="6" t="s">
        <v>3</v>
      </c>
      <c r="C6" s="6" t="s">
        <v>4</v>
      </c>
      <c r="D6" s="6" t="s">
        <v>5</v>
      </c>
      <c r="G6" s="8" t="s">
        <v>6</v>
      </c>
      <c r="H6" s="8" t="s">
        <v>7</v>
      </c>
    </row>
    <row r="7" spans="1:9" ht="15" customHeight="1">
      <c r="A7" s="9" t="s">
        <v>8</v>
      </c>
      <c r="B7" s="10">
        <f>C7+D7</f>
        <v>24443</v>
      </c>
      <c r="C7" s="11">
        <v>11556</v>
      </c>
      <c r="D7" s="11">
        <v>12887</v>
      </c>
      <c r="F7" s="9" t="s">
        <v>9</v>
      </c>
      <c r="G7" s="13">
        <f>C11</f>
        <v>12431</v>
      </c>
      <c r="H7" s="14">
        <f>D11</f>
        <v>13309</v>
      </c>
      <c r="I7" s="15">
        <f>SUM(G7:H7)</f>
        <v>25740</v>
      </c>
    </row>
    <row r="8" spans="1:9" ht="15" customHeight="1">
      <c r="A8" s="9" t="s">
        <v>10</v>
      </c>
      <c r="B8" s="10">
        <v>25396</v>
      </c>
      <c r="C8" s="11">
        <v>12042</v>
      </c>
      <c r="D8" s="11">
        <v>13354</v>
      </c>
      <c r="F8" s="9" t="s">
        <v>11</v>
      </c>
      <c r="G8" s="13">
        <f>C10</f>
        <v>10939</v>
      </c>
      <c r="H8" s="14">
        <f>D10</f>
        <v>12092</v>
      </c>
      <c r="I8" s="15">
        <f>SUM(G8:H8)</f>
        <v>23031</v>
      </c>
    </row>
    <row r="9" spans="1:9" ht="15" customHeight="1">
      <c r="A9" s="9" t="s">
        <v>12</v>
      </c>
      <c r="B9" s="10">
        <v>23895</v>
      </c>
      <c r="C9" s="11">
        <v>11359</v>
      </c>
      <c r="D9" s="11">
        <v>12536</v>
      </c>
      <c r="F9" s="9" t="s">
        <v>12</v>
      </c>
      <c r="G9" s="13">
        <f>C9</f>
        <v>11359</v>
      </c>
      <c r="H9" s="14">
        <f>D9</f>
        <v>12536</v>
      </c>
      <c r="I9" s="15">
        <f>SUM(G9:H9)</f>
        <v>23895</v>
      </c>
    </row>
    <row r="10" spans="1:9" ht="15" customHeight="1">
      <c r="A10" s="9" t="s">
        <v>11</v>
      </c>
      <c r="B10" s="10">
        <f>C10+D10</f>
        <v>23031</v>
      </c>
      <c r="C10" s="11">
        <v>10939</v>
      </c>
      <c r="D10" s="11">
        <v>12092</v>
      </c>
      <c r="F10" s="9" t="s">
        <v>10</v>
      </c>
      <c r="G10" s="13">
        <f>C8</f>
        <v>12042</v>
      </c>
      <c r="H10" s="14">
        <f>D8</f>
        <v>13354</v>
      </c>
      <c r="I10" s="15">
        <f>SUM(G10:H10)</f>
        <v>25396</v>
      </c>
    </row>
    <row r="11" spans="1:9" ht="15" customHeight="1">
      <c r="A11" s="9" t="s">
        <v>9</v>
      </c>
      <c r="B11" s="10">
        <f>C11+D11</f>
        <v>25740</v>
      </c>
      <c r="C11" s="11">
        <v>12431</v>
      </c>
      <c r="D11" s="11">
        <v>13309</v>
      </c>
      <c r="F11" s="9" t="s">
        <v>8</v>
      </c>
      <c r="G11" s="13">
        <f>C7</f>
        <v>11556</v>
      </c>
      <c r="H11" s="14">
        <f>D7</f>
        <v>12887</v>
      </c>
      <c r="I11" s="15">
        <f>SUM(G11:H11)</f>
        <v>24443</v>
      </c>
    </row>
    <row r="12" spans="1:9" ht="15" customHeight="1">
      <c r="A12" s="16"/>
      <c r="B12" s="16"/>
      <c r="C12" s="16"/>
      <c r="D12" s="16" t="s">
        <v>13</v>
      </c>
    </row>
    <row r="13" spans="1:9">
      <c r="A13" s="17"/>
    </row>
    <row r="14" spans="1:9">
      <c r="A14" s="1" t="s">
        <v>14</v>
      </c>
      <c r="B14" s="2"/>
      <c r="D14" s="18" t="s">
        <v>15</v>
      </c>
    </row>
    <row r="15" spans="1:9" ht="27" customHeight="1"/>
    <row r="16" spans="1:9" ht="14.25" thickBot="1">
      <c r="A16" s="19" t="s">
        <v>2</v>
      </c>
      <c r="B16" s="20" t="s">
        <v>3</v>
      </c>
      <c r="C16" s="21"/>
      <c r="D16" s="21"/>
    </row>
    <row r="17" spans="1:12" s="21" customFormat="1" ht="15" customHeight="1" thickBot="1">
      <c r="A17" s="9" t="s">
        <v>3</v>
      </c>
      <c r="B17" s="22">
        <f>SUM(B18:B42)</f>
        <v>25740</v>
      </c>
      <c r="C17" s="12"/>
      <c r="D17" s="12"/>
    </row>
    <row r="18" spans="1:12" ht="15" customHeight="1">
      <c r="A18" s="9" t="s">
        <v>16</v>
      </c>
      <c r="B18" s="23">
        <v>8426</v>
      </c>
      <c r="G18" s="12" t="s">
        <v>2</v>
      </c>
      <c r="H18" s="24"/>
      <c r="I18" s="18" t="s">
        <v>17</v>
      </c>
    </row>
    <row r="19" spans="1:12" ht="15" customHeight="1">
      <c r="A19" s="9" t="s">
        <v>18</v>
      </c>
      <c r="B19" s="23">
        <v>3276</v>
      </c>
      <c r="G19" s="9" t="s">
        <v>16</v>
      </c>
      <c r="H19" s="25">
        <f>B18</f>
        <v>8426</v>
      </c>
      <c r="I19" s="26">
        <f>H19/H25</f>
        <v>0.32735042735042735</v>
      </c>
      <c r="L19" s="27"/>
    </row>
    <row r="20" spans="1:12" ht="15" customHeight="1">
      <c r="A20" s="9" t="s">
        <v>19</v>
      </c>
      <c r="B20" s="23">
        <v>2696</v>
      </c>
      <c r="C20" s="28"/>
      <c r="D20" s="28"/>
      <c r="G20" s="9" t="s">
        <v>18</v>
      </c>
      <c r="H20" s="25">
        <f>B19</f>
        <v>3276</v>
      </c>
      <c r="I20" s="26">
        <f>H20/H25</f>
        <v>0.12727272727272726</v>
      </c>
      <c r="L20" s="27"/>
    </row>
    <row r="21" spans="1:12" ht="15" customHeight="1">
      <c r="A21" s="9" t="s">
        <v>20</v>
      </c>
      <c r="B21" s="23">
        <v>2605</v>
      </c>
      <c r="C21" s="29"/>
      <c r="D21" s="28"/>
      <c r="G21" s="9" t="s">
        <v>19</v>
      </c>
      <c r="H21" s="25">
        <f>B20</f>
        <v>2696</v>
      </c>
      <c r="I21" s="26">
        <f>H21/H25</f>
        <v>0.10473970473970474</v>
      </c>
      <c r="L21" s="27"/>
    </row>
    <row r="22" spans="1:12" ht="15" customHeight="1">
      <c r="A22" s="9" t="s">
        <v>21</v>
      </c>
      <c r="B22" s="23">
        <v>2056</v>
      </c>
      <c r="C22" s="29"/>
      <c r="D22" s="28"/>
      <c r="G22" s="9" t="s">
        <v>20</v>
      </c>
      <c r="H22" s="25">
        <f>B21</f>
        <v>2605</v>
      </c>
      <c r="I22" s="26">
        <f>H22/H25</f>
        <v>0.1012043512043512</v>
      </c>
      <c r="L22" s="27"/>
    </row>
    <row r="23" spans="1:12" ht="15" customHeight="1">
      <c r="A23" s="9" t="s">
        <v>22</v>
      </c>
      <c r="B23" s="23">
        <v>1011</v>
      </c>
      <c r="C23" s="29"/>
      <c r="D23" s="28"/>
      <c r="E23" s="18" t="s">
        <v>23</v>
      </c>
      <c r="G23" s="9" t="s">
        <v>24</v>
      </c>
      <c r="H23" s="29">
        <f>B22</f>
        <v>2056</v>
      </c>
      <c r="I23" s="26">
        <f>H23/H25</f>
        <v>7.9875679875679881E-2</v>
      </c>
      <c r="J23" s="24"/>
      <c r="L23" s="27"/>
    </row>
    <row r="24" spans="1:12" ht="15" customHeight="1">
      <c r="A24" s="9" t="s">
        <v>25</v>
      </c>
      <c r="B24" s="23">
        <v>675</v>
      </c>
      <c r="C24" s="29"/>
      <c r="D24" s="28"/>
      <c r="G24" s="30" t="s">
        <v>26</v>
      </c>
      <c r="H24" s="24">
        <f>SUM(B23:B42)</f>
        <v>6681</v>
      </c>
      <c r="I24" s="26">
        <f>H24/H25</f>
        <v>0.25955710955710953</v>
      </c>
    </row>
    <row r="25" spans="1:12" ht="15" customHeight="1">
      <c r="A25" s="9" t="s">
        <v>27</v>
      </c>
      <c r="B25" s="23">
        <v>456</v>
      </c>
      <c r="C25" s="29"/>
      <c r="D25" s="28"/>
      <c r="G25" s="9" t="s">
        <v>3</v>
      </c>
      <c r="H25" s="25">
        <f>SUM(H19:H24)</f>
        <v>25740</v>
      </c>
      <c r="I25" s="31">
        <f>SUM(I19:I24)</f>
        <v>1</v>
      </c>
      <c r="J25" s="24"/>
    </row>
    <row r="26" spans="1:12" ht="15" customHeight="1">
      <c r="A26" s="9" t="s">
        <v>28</v>
      </c>
      <c r="B26" s="23">
        <v>218</v>
      </c>
      <c r="C26" s="29"/>
      <c r="D26" s="28"/>
    </row>
    <row r="27" spans="1:12" ht="15" customHeight="1">
      <c r="A27" s="9" t="s">
        <v>29</v>
      </c>
      <c r="B27" s="23">
        <v>478</v>
      </c>
      <c r="C27" s="29"/>
      <c r="D27" s="28"/>
    </row>
    <row r="28" spans="1:12" ht="15" customHeight="1">
      <c r="A28" s="9" t="s">
        <v>30</v>
      </c>
      <c r="B28" s="23">
        <v>422</v>
      </c>
      <c r="C28" s="29"/>
      <c r="D28" s="28"/>
      <c r="G28" s="24"/>
    </row>
    <row r="29" spans="1:12" ht="15" customHeight="1">
      <c r="A29" s="9" t="s">
        <v>31</v>
      </c>
      <c r="B29" s="23">
        <v>202</v>
      </c>
      <c r="C29" s="29"/>
      <c r="D29" s="28"/>
    </row>
    <row r="30" spans="1:12" ht="15" customHeight="1">
      <c r="A30" s="9" t="s">
        <v>32</v>
      </c>
      <c r="B30" s="23">
        <v>474</v>
      </c>
      <c r="C30" s="29"/>
      <c r="D30" s="28"/>
    </row>
    <row r="31" spans="1:12" ht="15" customHeight="1">
      <c r="A31" s="9" t="s">
        <v>33</v>
      </c>
      <c r="B31" s="23">
        <v>228</v>
      </c>
      <c r="C31" s="29"/>
      <c r="D31" s="28"/>
    </row>
    <row r="32" spans="1:12" ht="15" customHeight="1">
      <c r="A32" s="9" t="s">
        <v>34</v>
      </c>
      <c r="B32" s="23">
        <v>219</v>
      </c>
      <c r="C32" s="29"/>
      <c r="D32" s="28"/>
    </row>
    <row r="33" spans="1:4" ht="15" customHeight="1">
      <c r="A33" s="9" t="s">
        <v>35</v>
      </c>
      <c r="B33" s="23">
        <v>218</v>
      </c>
      <c r="C33" s="29"/>
      <c r="D33" s="28"/>
    </row>
    <row r="34" spans="1:4" ht="15" customHeight="1">
      <c r="A34" s="9" t="s">
        <v>36</v>
      </c>
      <c r="B34" s="32">
        <v>172</v>
      </c>
      <c r="C34" s="29"/>
      <c r="D34" s="28"/>
    </row>
    <row r="35" spans="1:4" ht="15" customHeight="1">
      <c r="A35" s="9" t="s">
        <v>37</v>
      </c>
      <c r="B35" s="23">
        <v>111</v>
      </c>
      <c r="C35" s="29"/>
      <c r="D35" s="28"/>
    </row>
    <row r="36" spans="1:4" ht="15" customHeight="1">
      <c r="A36" s="9" t="s">
        <v>38</v>
      </c>
      <c r="B36" s="33">
        <v>151</v>
      </c>
      <c r="C36" s="29"/>
      <c r="D36" s="28"/>
    </row>
    <row r="37" spans="1:4" ht="15" customHeight="1">
      <c r="A37" s="9" t="s">
        <v>39</v>
      </c>
      <c r="B37" s="23">
        <v>107</v>
      </c>
      <c r="C37" s="29"/>
      <c r="D37" s="28"/>
    </row>
    <row r="38" spans="1:4" ht="15" customHeight="1">
      <c r="A38" s="9" t="s">
        <v>40</v>
      </c>
      <c r="B38" s="23">
        <v>100</v>
      </c>
      <c r="C38" s="29"/>
      <c r="D38" s="28"/>
    </row>
    <row r="39" spans="1:4" ht="15" customHeight="1">
      <c r="A39" s="9" t="s">
        <v>41</v>
      </c>
      <c r="B39" s="23">
        <v>124</v>
      </c>
      <c r="C39" s="29"/>
      <c r="D39" s="28"/>
    </row>
    <row r="40" spans="1:4" ht="15" customHeight="1">
      <c r="A40" s="9" t="s">
        <v>42</v>
      </c>
      <c r="B40" s="23">
        <v>132</v>
      </c>
      <c r="C40" s="29"/>
      <c r="D40" s="28"/>
    </row>
    <row r="41" spans="1:4" ht="15" customHeight="1">
      <c r="A41" s="9" t="s">
        <v>43</v>
      </c>
      <c r="B41" s="23">
        <v>83</v>
      </c>
      <c r="C41" s="29"/>
      <c r="D41" s="28"/>
    </row>
    <row r="42" spans="1:4" ht="15" customHeight="1">
      <c r="A42" s="9" t="s">
        <v>44</v>
      </c>
      <c r="B42" s="34">
        <v>1100</v>
      </c>
      <c r="C42" s="29"/>
      <c r="D42" s="28"/>
    </row>
    <row r="43" spans="1:4" ht="15" customHeight="1">
      <c r="A43" s="16"/>
      <c r="B43" s="35" t="s">
        <v>13</v>
      </c>
      <c r="C43" s="36"/>
      <c r="D43" s="28"/>
    </row>
  </sheetData>
  <phoneticPr fontId="4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大田区データ概要【外国人数の推移・国籍】 </vt:lpstr>
      <vt:lpstr>'大田区データ概要【外国人数の推移・国籍】 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2024-03-15T06:55:28Z</dcterms:created>
  <dcterms:modified xsi:type="dcterms:W3CDTF">2024-03-15T06:55:29Z</dcterms:modified>
</cp:coreProperties>
</file>