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480" yWindow="96" windowWidth="17148" windowHeight="5856"/>
  </bookViews>
  <sheets>
    <sheet name="１　幼稚園" sheetId="1" r:id="rId1"/>
    <sheet name="（1）年齢別在園者数" sheetId="2" r:id="rId2"/>
    <sheet name="（2）園数、学級数、在園者数、教員数、職員数" sheetId="3" r:id="rId3"/>
    <sheet name="(3)保護者補助金、就園奨励費の交付状況" sheetId="32" r:id="rId4"/>
    <sheet name="２　小学校" sheetId="4" r:id="rId5"/>
    <sheet name="（1）学年別児童数" sheetId="5" r:id="rId6"/>
    <sheet name="（2）学校数、学級数、児童数、教員数、職員数" sheetId="6" r:id="rId7"/>
    <sheet name="（3）市立小学校設置状況" sheetId="7" r:id="rId8"/>
    <sheet name="３　中学校" sheetId="8" r:id="rId9"/>
    <sheet name="（1）学年別生徒数" sheetId="9" r:id="rId10"/>
    <sheet name="（2）学校数、学級数、生徒数、教員数、職員数" sheetId="10" r:id="rId11"/>
    <sheet name="（3）市立中学校設置状況" sheetId="11" r:id="rId12"/>
    <sheet name="(4)市立中学校卒業者の進路状況" sheetId="33" r:id="rId13"/>
    <sheet name="４　高等学校" sheetId="12" r:id="rId14"/>
    <sheet name="（1）学年別生徒数 " sheetId="13" r:id="rId15"/>
    <sheet name="（2）学校数、学級数、生徒数、教員数、職員数 " sheetId="14" r:id="rId16"/>
    <sheet name="５　中等教育学校" sheetId="15" r:id="rId17"/>
    <sheet name="（1）学年別生徒数  " sheetId="16" r:id="rId18"/>
    <sheet name="（2）学校数、学級数、生徒数、教員数、職員数  " sheetId="17" r:id="rId19"/>
    <sheet name="（3）都立中等教育学校設置状況" sheetId="18" r:id="rId20"/>
    <sheet name="６　文化" sheetId="19" r:id="rId21"/>
    <sheet name="（1）図書館蔵書数" sheetId="20" r:id="rId22"/>
    <sheet name="（2）図書貸出冊数" sheetId="21" r:id="rId23"/>
    <sheet name="（3）スポーツ施設利用状況" sheetId="22" r:id="rId24"/>
    <sheet name="（4）学校体育施設開放事業" sheetId="34" r:id="rId25"/>
    <sheet name="（5）コミュニティ・センター利用状況" sheetId="23" r:id="rId26"/>
    <sheet name="（6）文化施設利用状況" sheetId="24" r:id="rId27"/>
    <sheet name="（7）生涯学習施設利用状況" sheetId="25" r:id="rId28"/>
    <sheet name="（8）多世代交流センター等利用状況（児童館機能）" sheetId="26" r:id="rId29"/>
    <sheet name="（9）川上郷自然の村利用状況" sheetId="28" r:id="rId30"/>
    <sheet name="（10）市民協働センター利用状況" sheetId="29" r:id="rId31"/>
    <sheet name="（11）市民協働センター登録団体数" sheetId="30" r:id="rId32"/>
    <sheet name="（12）三鷹ネットワーク大学受講登録者数及び利用状況" sheetId="31" r:id="rId33"/>
  </sheets>
  <calcPr calcId="162913"/>
</workbook>
</file>

<file path=xl/calcChain.xml><?xml version="1.0" encoding="utf-8"?>
<calcChain xmlns="http://schemas.openxmlformats.org/spreadsheetml/2006/main">
  <c r="G10" i="29" l="1"/>
  <c r="B10" i="26" l="1"/>
  <c r="B9" i="26"/>
  <c r="B8" i="26"/>
  <c r="B7" i="26"/>
  <c r="B6" i="26"/>
  <c r="E10" i="25"/>
  <c r="D10" i="25"/>
  <c r="C10" i="25"/>
  <c r="B10" i="25"/>
  <c r="C9" i="25"/>
  <c r="B9" i="25"/>
  <c r="C8" i="25"/>
  <c r="B8" i="25"/>
  <c r="C7" i="25"/>
  <c r="B7" i="25"/>
  <c r="C6" i="25"/>
  <c r="B6" i="25"/>
  <c r="E20" i="24" l="1"/>
  <c r="E18" i="24"/>
  <c r="E16" i="24"/>
  <c r="E14" i="24"/>
  <c r="E13" i="24"/>
  <c r="E12" i="24"/>
  <c r="E11" i="24"/>
  <c r="E10" i="24"/>
  <c r="E9" i="24"/>
  <c r="E8" i="24"/>
  <c r="E7" i="24"/>
  <c r="E6" i="24"/>
  <c r="E5" i="24"/>
  <c r="J48" i="23" l="1"/>
  <c r="I48" i="23"/>
  <c r="H48" i="23"/>
  <c r="G48" i="23"/>
  <c r="F48" i="23"/>
  <c r="E48" i="23"/>
  <c r="D48" i="23"/>
  <c r="C48" i="23"/>
  <c r="C43" i="23"/>
  <c r="C38" i="23"/>
  <c r="C33" i="23"/>
  <c r="C28" i="23"/>
  <c r="C23" i="23"/>
  <c r="C18" i="23"/>
  <c r="C13" i="23"/>
  <c r="C8" i="23"/>
  <c r="F8" i="34" l="1"/>
  <c r="D8" i="34"/>
  <c r="F5" i="34"/>
  <c r="D5" i="34"/>
  <c r="F4" i="34"/>
  <c r="D4" i="34"/>
  <c r="H4" i="21" l="1"/>
  <c r="H22" i="16" l="1"/>
  <c r="H19" i="16"/>
  <c r="H16" i="16"/>
  <c r="H13" i="16"/>
  <c r="H10" i="16"/>
  <c r="H7" i="16"/>
  <c r="L9" i="14"/>
  <c r="K9" i="14"/>
  <c r="J9" i="14"/>
  <c r="I9" i="14"/>
  <c r="H9" i="14"/>
  <c r="G9" i="14"/>
  <c r="F9" i="14"/>
  <c r="E9" i="14"/>
  <c r="D9" i="14"/>
  <c r="B9" i="14"/>
  <c r="G16" i="13"/>
  <c r="G15" i="13"/>
  <c r="I14" i="13"/>
  <c r="G14" i="13"/>
  <c r="G13" i="13"/>
  <c r="G12" i="13"/>
  <c r="I11" i="13"/>
  <c r="G11" i="13"/>
  <c r="G10" i="13"/>
  <c r="G9" i="13"/>
  <c r="I8" i="13"/>
  <c r="G8" i="13"/>
  <c r="I7" i="13"/>
  <c r="G7" i="13"/>
  <c r="I6" i="13"/>
  <c r="G6" i="13"/>
  <c r="I5" i="13"/>
  <c r="G5" i="13"/>
  <c r="B10" i="33"/>
  <c r="B9" i="33"/>
  <c r="B8" i="33"/>
  <c r="B7" i="33"/>
  <c r="B6" i="33"/>
  <c r="H5" i="11" l="1"/>
  <c r="G5" i="11"/>
  <c r="F5" i="11"/>
  <c r="E5" i="11"/>
  <c r="L9" i="10"/>
  <c r="K9" i="10"/>
  <c r="J9" i="10"/>
  <c r="I9" i="10"/>
  <c r="H9" i="10"/>
  <c r="G9" i="10"/>
  <c r="F9" i="10"/>
  <c r="E9" i="10"/>
  <c r="D9" i="10"/>
  <c r="C9" i="10"/>
  <c r="B9" i="10"/>
  <c r="G16" i="9"/>
  <c r="G15" i="9"/>
  <c r="I14" i="9"/>
  <c r="H14" i="9"/>
  <c r="G14" i="9" s="1"/>
  <c r="G13" i="9"/>
  <c r="G12" i="9"/>
  <c r="I11" i="9"/>
  <c r="H11" i="9"/>
  <c r="G11" i="9"/>
  <c r="G10" i="9"/>
  <c r="G9" i="9"/>
  <c r="I8" i="9"/>
  <c r="H8" i="9"/>
  <c r="G8" i="9" s="1"/>
  <c r="I7" i="9"/>
  <c r="H7" i="9"/>
  <c r="G7" i="9"/>
  <c r="I6" i="9"/>
  <c r="H6" i="9"/>
  <c r="G6" i="9" s="1"/>
  <c r="I5" i="9"/>
  <c r="H5" i="7"/>
  <c r="G5" i="7"/>
  <c r="F5" i="7"/>
  <c r="E5" i="7"/>
  <c r="H5" i="9" l="1"/>
  <c r="G5" i="9" s="1"/>
  <c r="L9" i="6" l="1"/>
  <c r="J9" i="6"/>
  <c r="I9" i="6"/>
  <c r="H9" i="6"/>
  <c r="G9" i="6"/>
  <c r="F9" i="6"/>
  <c r="E9" i="6"/>
  <c r="D9" i="6"/>
  <c r="C9" i="6"/>
  <c r="B9" i="6"/>
  <c r="G25" i="5"/>
  <c r="G24" i="5"/>
  <c r="G10" i="5"/>
  <c r="G7" i="5" s="1"/>
  <c r="G9" i="5"/>
  <c r="G8" i="5"/>
  <c r="G6" i="5"/>
  <c r="G5" i="5" s="1"/>
  <c r="L9" i="3"/>
  <c r="K9" i="3"/>
  <c r="J9" i="3"/>
  <c r="I9" i="3"/>
  <c r="H9" i="3"/>
  <c r="G9" i="3"/>
  <c r="F9" i="3"/>
  <c r="E9" i="3"/>
  <c r="D9" i="3"/>
  <c r="C9" i="3"/>
  <c r="B9" i="3"/>
  <c r="G16" i="2"/>
  <c r="G15" i="2"/>
  <c r="G14" i="2"/>
  <c r="G13" i="2"/>
  <c r="G12" i="2"/>
  <c r="G11" i="2"/>
  <c r="G10" i="2"/>
  <c r="G9" i="2"/>
  <c r="G8" i="2"/>
  <c r="G7" i="2"/>
  <c r="G6" i="2"/>
  <c r="G5" i="2"/>
</calcChain>
</file>

<file path=xl/sharedStrings.xml><?xml version="1.0" encoding="utf-8"?>
<sst xmlns="http://schemas.openxmlformats.org/spreadsheetml/2006/main" count="1072" uniqueCount="517">
  <si>
    <t>私立</t>
  </si>
  <si>
    <t>総数</t>
  </si>
  <si>
    <t>-</t>
  </si>
  <si>
    <t>男</t>
  </si>
  <si>
    <t>女</t>
  </si>
  <si>
    <t>(1)　年齢別在園者数</t>
    <rPh sb="4" eb="6">
      <t>ネンレイ</t>
    </rPh>
    <rPh sb="6" eb="7">
      <t>ベツ</t>
    </rPh>
    <rPh sb="7" eb="9">
      <t>ザイエン</t>
    </rPh>
    <rPh sb="9" eb="10">
      <t>シャ</t>
    </rPh>
    <rPh sb="10" eb="11">
      <t>スウ</t>
    </rPh>
    <phoneticPr fontId="4"/>
  </si>
  <si>
    <t>単位：人</t>
    <rPh sb="0" eb="2">
      <t>タンイ</t>
    </rPh>
    <rPh sb="3" eb="4">
      <t>ニン</t>
    </rPh>
    <phoneticPr fontId="4"/>
  </si>
  <si>
    <t>年齢</t>
    <rPh sb="0" eb="2">
      <t>ネンレイ</t>
    </rPh>
    <phoneticPr fontId="4"/>
  </si>
  <si>
    <t>公立</t>
    <rPh sb="0" eb="2">
      <t>コウリツ</t>
    </rPh>
    <phoneticPr fontId="4"/>
  </si>
  <si>
    <t>３歳児</t>
    <rPh sb="1" eb="3">
      <t>サイジ</t>
    </rPh>
    <phoneticPr fontId="4"/>
  </si>
  <si>
    <t>４歳児</t>
    <rPh sb="1" eb="3">
      <t>サイジ</t>
    </rPh>
    <phoneticPr fontId="4"/>
  </si>
  <si>
    <t>５歳児</t>
    <rPh sb="1" eb="3">
      <t>サイジ</t>
    </rPh>
    <phoneticPr fontId="4"/>
  </si>
  <si>
    <t>資料：東京都総務局統計部「学校基本統計（学校基本調査報告書）」</t>
    <rPh sb="17" eb="19">
      <t>トウケイ</t>
    </rPh>
    <rPh sb="20" eb="22">
      <t>ガッコウ</t>
    </rPh>
    <rPh sb="22" eb="24">
      <t>キホン</t>
    </rPh>
    <rPh sb="24" eb="26">
      <t>チョウサ</t>
    </rPh>
    <rPh sb="26" eb="29">
      <t>ホウコクショ</t>
    </rPh>
    <phoneticPr fontId="4"/>
  </si>
  <si>
    <t>(2)　園数、学級数、在園者数、教員数、職員数</t>
  </si>
  <si>
    <t>年</t>
  </si>
  <si>
    <t>学級数</t>
  </si>
  <si>
    <t>教員数(本務者)(人)</t>
    <rPh sb="9" eb="10">
      <t>ニン</t>
    </rPh>
    <phoneticPr fontId="4"/>
  </si>
  <si>
    <t>職員数(本務者)(人)</t>
    <rPh sb="9" eb="10">
      <t>ニン</t>
    </rPh>
    <phoneticPr fontId="4"/>
  </si>
  <si>
    <t>１学年</t>
  </si>
  <si>
    <t>２学年</t>
  </si>
  <si>
    <t>３学年</t>
  </si>
  <si>
    <t>４学年</t>
  </si>
  <si>
    <t>５学年</t>
  </si>
  <si>
    <t>６学年</t>
  </si>
  <si>
    <t>学校数</t>
  </si>
  <si>
    <t>児童数(人)</t>
    <rPh sb="4" eb="5">
      <t>ニン</t>
    </rPh>
    <phoneticPr fontId="4"/>
  </si>
  <si>
    <t>(3)　市立小学校設置状況</t>
  </si>
  <si>
    <t>児童数</t>
  </si>
  <si>
    <t>教員数</t>
  </si>
  <si>
    <t>教室数</t>
  </si>
  <si>
    <t>校地面積</t>
  </si>
  <si>
    <r>
      <t xml:space="preserve">校舎面積
</t>
    </r>
    <r>
      <rPr>
        <sz val="9"/>
        <rFont val="ＭＳ 明朝"/>
        <family val="1"/>
        <charset val="128"/>
      </rPr>
      <t>注)</t>
    </r>
    <rPh sb="5" eb="6">
      <t>チュウ</t>
    </rPh>
    <phoneticPr fontId="4"/>
  </si>
  <si>
    <t>第一小学校</t>
  </si>
  <si>
    <t>第二小学校</t>
  </si>
  <si>
    <t>第三小学校</t>
  </si>
  <si>
    <t>第四小学校</t>
  </si>
  <si>
    <t>第五小学校</t>
  </si>
  <si>
    <t>第六小学校</t>
  </si>
  <si>
    <t>第七小学校</t>
  </si>
  <si>
    <t>大沢台小学校</t>
  </si>
  <si>
    <t>高山小学校</t>
  </si>
  <si>
    <t>南浦小学校</t>
  </si>
  <si>
    <t>中原小学校</t>
  </si>
  <si>
    <t>北野小学校</t>
  </si>
  <si>
    <t>井口小学校</t>
  </si>
  <si>
    <t>羽沢小学校</t>
  </si>
  <si>
    <t>資料：教育委員会事務局教育部総務課、学務課、指導課</t>
    <rPh sb="8" eb="11">
      <t>ジムキョク</t>
    </rPh>
    <rPh sb="22" eb="25">
      <t>シドウカ</t>
    </rPh>
    <phoneticPr fontId="4"/>
  </si>
  <si>
    <t>(1)　学年別生徒数</t>
  </si>
  <si>
    <t>1学年</t>
    <rPh sb="1" eb="3">
      <t>ガクネン</t>
    </rPh>
    <phoneticPr fontId="4"/>
  </si>
  <si>
    <t>2学年</t>
    <rPh sb="1" eb="3">
      <t>ガクネン</t>
    </rPh>
    <phoneticPr fontId="4"/>
  </si>
  <si>
    <t>3学年</t>
    <rPh sb="1" eb="3">
      <t>ガクネン</t>
    </rPh>
    <phoneticPr fontId="4"/>
  </si>
  <si>
    <t>(2)　学校数、学級数、生徒数、教員数、職員数</t>
  </si>
  <si>
    <t>生徒数(人)</t>
    <rPh sb="4" eb="5">
      <t>ニン</t>
    </rPh>
    <phoneticPr fontId="4"/>
  </si>
  <si>
    <t>(3)　市立中学校設置状況</t>
  </si>
  <si>
    <t>学校名</t>
  </si>
  <si>
    <t>生徒数</t>
  </si>
  <si>
    <r>
      <t xml:space="preserve">校舎面積
  </t>
    </r>
    <r>
      <rPr>
        <sz val="9"/>
        <rFont val="ＭＳ 明朝"/>
        <family val="1"/>
        <charset val="128"/>
      </rPr>
      <t>注）</t>
    </r>
    <rPh sb="7" eb="8">
      <t>チュウ</t>
    </rPh>
    <phoneticPr fontId="4"/>
  </si>
  <si>
    <t>第二中学校</t>
  </si>
  <si>
    <t>第三中学校</t>
  </si>
  <si>
    <t>第四中学校</t>
  </si>
  <si>
    <t>第五中学校</t>
  </si>
  <si>
    <t>第六中学校</t>
  </si>
  <si>
    <t>第七中学校</t>
  </si>
  <si>
    <t>資料：教育委員会事務局教育部総務課、学務課、指導課</t>
    <rPh sb="8" eb="11">
      <t>ジムキョク</t>
    </rPh>
    <phoneticPr fontId="4"/>
  </si>
  <si>
    <t>学年</t>
  </si>
  <si>
    <t>公立の
学級数</t>
    <rPh sb="0" eb="2">
      <t>コウリツ</t>
    </rPh>
    <phoneticPr fontId="4"/>
  </si>
  <si>
    <t>生徒数</t>
    <rPh sb="0" eb="3">
      <t>セイトスウ</t>
    </rPh>
    <phoneticPr fontId="4"/>
  </si>
  <si>
    <t>前期課程</t>
    <rPh sb="0" eb="2">
      <t>ゼンキ</t>
    </rPh>
    <rPh sb="2" eb="4">
      <t>カテイ</t>
    </rPh>
    <phoneticPr fontId="4"/>
  </si>
  <si>
    <t>後期課程</t>
    <rPh sb="0" eb="2">
      <t>コウキ</t>
    </rPh>
    <rPh sb="2" eb="4">
      <t>カテイ</t>
    </rPh>
    <phoneticPr fontId="4"/>
  </si>
  <si>
    <t>(3)　都立中等教育学校設置状況</t>
    <rPh sb="6" eb="8">
      <t>チュウトウ</t>
    </rPh>
    <rPh sb="8" eb="10">
      <t>キョウイク</t>
    </rPh>
    <phoneticPr fontId="4"/>
  </si>
  <si>
    <t>校舎
面積</t>
    <rPh sb="3" eb="5">
      <t>メンセキ</t>
    </rPh>
    <phoneticPr fontId="4"/>
  </si>
  <si>
    <t>普通</t>
  </si>
  <si>
    <t>特別</t>
  </si>
  <si>
    <t>都立三鷹中等教育学校</t>
    <rPh sb="4" eb="6">
      <t>チュウトウ</t>
    </rPh>
    <rPh sb="6" eb="8">
      <t>キョウイク</t>
    </rPh>
    <rPh sb="8" eb="10">
      <t>ガッコウ</t>
    </rPh>
    <phoneticPr fontId="4"/>
  </si>
  <si>
    <t>資料：東京都立三鷹中等教育学校</t>
    <rPh sb="9" eb="11">
      <t>チュウトウ</t>
    </rPh>
    <rPh sb="11" eb="13">
      <t>キョウイク</t>
    </rPh>
    <phoneticPr fontId="4"/>
  </si>
  <si>
    <t>(1)　図書館蔵書数</t>
  </si>
  <si>
    <t>計</t>
  </si>
  <si>
    <t>本館</t>
  </si>
  <si>
    <t>東部</t>
  </si>
  <si>
    <t>西部</t>
  </si>
  <si>
    <t>三鷹駅前</t>
  </si>
  <si>
    <t>南部</t>
    <rPh sb="0" eb="2">
      <t>ナンブ</t>
    </rPh>
    <phoneticPr fontId="4"/>
  </si>
  <si>
    <t>移動図書館</t>
  </si>
  <si>
    <t>団体貸出</t>
  </si>
  <si>
    <t>単位：人</t>
  </si>
  <si>
    <t>新川テニスコート</t>
    <rPh sb="0" eb="2">
      <t>シンカワ</t>
    </rPh>
    <phoneticPr fontId="4"/>
  </si>
  <si>
    <t>野球場</t>
  </si>
  <si>
    <t>ソフトボール場</t>
  </si>
  <si>
    <t>サッカー・ラグビー場</t>
    <rPh sb="9" eb="10">
      <t>ジョウ</t>
    </rPh>
    <phoneticPr fontId="4"/>
  </si>
  <si>
    <t>テニスコート</t>
  </si>
  <si>
    <t>会議室</t>
    <rPh sb="0" eb="3">
      <t>カイギシツ</t>
    </rPh>
    <phoneticPr fontId="4"/>
  </si>
  <si>
    <t>大沢野川グラウンド</t>
    <rPh sb="2" eb="3">
      <t>ノ</t>
    </rPh>
    <rPh sb="3" eb="4">
      <t>カワ</t>
    </rPh>
    <phoneticPr fontId="4"/>
  </si>
  <si>
    <t>野球場</t>
    <rPh sb="0" eb="3">
      <t>ヤキュウジョウ</t>
    </rPh>
    <phoneticPr fontId="4"/>
  </si>
  <si>
    <t>井口特設グラウンド</t>
  </si>
  <si>
    <t>国際基督教大学野球場</t>
  </si>
  <si>
    <t>施設名・年度</t>
  </si>
  <si>
    <t>高齢者施設</t>
    <rPh sb="0" eb="3">
      <t>コウレイシャ</t>
    </rPh>
    <phoneticPr fontId="4"/>
  </si>
  <si>
    <t>プール</t>
  </si>
  <si>
    <t>体育館</t>
  </si>
  <si>
    <t>図書室</t>
  </si>
  <si>
    <t>各施設団体利用等</t>
  </si>
  <si>
    <t>井の頭
コミュニティ
・センター
（本館）</t>
    <rPh sb="18" eb="20">
      <t>ホンカン</t>
    </rPh>
    <phoneticPr fontId="4"/>
  </si>
  <si>
    <t>井の頭
コミュニティ
・センター
（新館）</t>
    <rPh sb="18" eb="20">
      <t>シンカン</t>
    </rPh>
    <phoneticPr fontId="4"/>
  </si>
  <si>
    <t>合計</t>
    <rPh sb="0" eb="2">
      <t>ゴウケイ</t>
    </rPh>
    <phoneticPr fontId="4"/>
  </si>
  <si>
    <t>開館日数</t>
  </si>
  <si>
    <t>利用日数</t>
  </si>
  <si>
    <t>利用率</t>
  </si>
  <si>
    <t>利用件数</t>
  </si>
  <si>
    <t>利用人数</t>
  </si>
  <si>
    <t>日</t>
  </si>
  <si>
    <t>件</t>
  </si>
  <si>
    <t>人</t>
  </si>
  <si>
    <t>風のホール</t>
  </si>
  <si>
    <t>星のホール</t>
  </si>
  <si>
    <t>音楽練習室</t>
  </si>
  <si>
    <t>会議室</t>
  </si>
  <si>
    <t>控室</t>
  </si>
  <si>
    <t>展示室兼会議室</t>
  </si>
  <si>
    <t>会議室（小）</t>
  </si>
  <si>
    <t>美術ギャラリー</t>
  </si>
  <si>
    <t>山本有三記念館</t>
  </si>
  <si>
    <t>みたか井心亭</t>
  </si>
  <si>
    <t>多目的会議室</t>
    <rPh sb="0" eb="3">
      <t>タモクテキ</t>
    </rPh>
    <phoneticPr fontId="4"/>
  </si>
  <si>
    <t>市立アニメーション美術館</t>
    <rPh sb="0" eb="2">
      <t>シリツ</t>
    </rPh>
    <rPh sb="9" eb="12">
      <t>ビジュツカン</t>
    </rPh>
    <phoneticPr fontId="4"/>
  </si>
  <si>
    <t>太宰治文学サロン</t>
    <rPh sb="0" eb="2">
      <t>ダザイ</t>
    </rPh>
    <rPh sb="2" eb="3">
      <t>オサム</t>
    </rPh>
    <rPh sb="3" eb="5">
      <t>ブンガク</t>
    </rPh>
    <phoneticPr fontId="4"/>
  </si>
  <si>
    <t>星と森と絵本の家</t>
    <rPh sb="0" eb="1">
      <t>ホシ</t>
    </rPh>
    <rPh sb="2" eb="3">
      <t>モリ</t>
    </rPh>
    <rPh sb="4" eb="6">
      <t>エホン</t>
    </rPh>
    <rPh sb="7" eb="8">
      <t>イエ</t>
    </rPh>
    <phoneticPr fontId="4"/>
  </si>
  <si>
    <t>年度</t>
  </si>
  <si>
    <t>総数</t>
    <rPh sb="0" eb="2">
      <t>ソウスウ</t>
    </rPh>
    <phoneticPr fontId="4"/>
  </si>
  <si>
    <t>利用人数
総数</t>
    <rPh sb="0" eb="2">
      <t>リヨウ</t>
    </rPh>
    <rPh sb="2" eb="4">
      <t>ニンズウ</t>
    </rPh>
    <phoneticPr fontId="4"/>
  </si>
  <si>
    <t>開館日数</t>
    <rPh sb="0" eb="2">
      <t>カイカン</t>
    </rPh>
    <rPh sb="2" eb="3">
      <t>ヒ</t>
    </rPh>
    <phoneticPr fontId="4"/>
  </si>
  <si>
    <t>日</t>
    <rPh sb="0" eb="1">
      <t>ヒ</t>
    </rPh>
    <phoneticPr fontId="4"/>
  </si>
  <si>
    <t>自然教室</t>
  </si>
  <si>
    <t>利用者数(人)</t>
  </si>
  <si>
    <t>区分</t>
    <rPh sb="0" eb="2">
      <t>クブン</t>
    </rPh>
    <phoneticPr fontId="4"/>
  </si>
  <si>
    <t>第１会議室</t>
    <rPh sb="0" eb="1">
      <t>ダイ</t>
    </rPh>
    <rPh sb="2" eb="5">
      <t>カイギシツ</t>
    </rPh>
    <phoneticPr fontId="4"/>
  </si>
  <si>
    <t>第２会議室</t>
    <rPh sb="0" eb="1">
      <t>ダイ</t>
    </rPh>
    <rPh sb="2" eb="5">
      <t>カイギシツ</t>
    </rPh>
    <phoneticPr fontId="4"/>
  </si>
  <si>
    <t>第３会議室</t>
    <rPh sb="0" eb="1">
      <t>ダイ</t>
    </rPh>
    <rPh sb="2" eb="5">
      <t>カイギシツ</t>
    </rPh>
    <phoneticPr fontId="4"/>
  </si>
  <si>
    <t>交流スペース</t>
    <rPh sb="0" eb="2">
      <t>コウリュウ</t>
    </rPh>
    <phoneticPr fontId="4"/>
  </si>
  <si>
    <t>印刷機</t>
    <rPh sb="0" eb="3">
      <t>インサツキ</t>
    </rPh>
    <phoneticPr fontId="4"/>
  </si>
  <si>
    <t>わくわくサポート三鷹</t>
    <rPh sb="8" eb="10">
      <t>ミタカ</t>
    </rPh>
    <phoneticPr fontId="4"/>
  </si>
  <si>
    <t>登録数</t>
    <rPh sb="0" eb="3">
      <t>トウロクスウ</t>
    </rPh>
    <phoneticPr fontId="4"/>
  </si>
  <si>
    <t>年度</t>
    <rPh sb="0" eb="2">
      <t>ネンド</t>
    </rPh>
    <phoneticPr fontId="4"/>
  </si>
  <si>
    <t>受講登録者数</t>
    <rPh sb="0" eb="2">
      <t>ジュコウ</t>
    </rPh>
    <rPh sb="2" eb="4">
      <t>トウロク</t>
    </rPh>
    <rPh sb="4" eb="5">
      <t>シャ</t>
    </rPh>
    <rPh sb="5" eb="6">
      <t>スウ</t>
    </rPh>
    <phoneticPr fontId="4"/>
  </si>
  <si>
    <t>講座申込者数</t>
    <rPh sb="0" eb="2">
      <t>コウザ</t>
    </rPh>
    <rPh sb="2" eb="4">
      <t>モウシコミ</t>
    </rPh>
    <rPh sb="4" eb="5">
      <t>シャ</t>
    </rPh>
    <rPh sb="5" eb="6">
      <t>スウ</t>
    </rPh>
    <phoneticPr fontId="4"/>
  </si>
  <si>
    <t>講座開催数</t>
    <rPh sb="0" eb="2">
      <t>コウザ</t>
    </rPh>
    <rPh sb="2" eb="4">
      <t>カイサイ</t>
    </rPh>
    <rPh sb="4" eb="5">
      <t>スウ</t>
    </rPh>
    <phoneticPr fontId="4"/>
  </si>
  <si>
    <t>講座総コマ数</t>
    <rPh sb="0" eb="2">
      <t>コウザ</t>
    </rPh>
    <rPh sb="2" eb="3">
      <t>ソウ</t>
    </rPh>
    <rPh sb="5" eb="6">
      <t>スウ</t>
    </rPh>
    <phoneticPr fontId="4"/>
  </si>
  <si>
    <t>人</t>
    <rPh sb="0" eb="1">
      <t>ニン</t>
    </rPh>
    <phoneticPr fontId="4"/>
  </si>
  <si>
    <t>資料：特定非営利活動法人 三鷹ネットワーク大学推進機構</t>
    <rPh sb="0" eb="2">
      <t>シリョウ</t>
    </rPh>
    <phoneticPr fontId="4"/>
  </si>
  <si>
    <t>単位：人、円</t>
    <rPh sb="0" eb="2">
      <t>タンイ</t>
    </rPh>
    <rPh sb="3" eb="4">
      <t>ニン</t>
    </rPh>
    <rPh sb="5" eb="6">
      <t>エン</t>
    </rPh>
    <phoneticPr fontId="4"/>
  </si>
  <si>
    <t>金額</t>
    <rPh sb="0" eb="2">
      <t>キンガク</t>
    </rPh>
    <phoneticPr fontId="4"/>
  </si>
  <si>
    <t>資料：子ども政策部子ども育成課</t>
    <rPh sb="3" eb="4">
      <t>コ</t>
    </rPh>
    <rPh sb="6" eb="8">
      <t>セイサク</t>
    </rPh>
    <rPh sb="8" eb="9">
      <t>ブ</t>
    </rPh>
    <rPh sb="9" eb="10">
      <t>コ</t>
    </rPh>
    <rPh sb="12" eb="14">
      <t>イクセイ</t>
    </rPh>
    <rPh sb="14" eb="15">
      <t>カ</t>
    </rPh>
    <phoneticPr fontId="4"/>
  </si>
  <si>
    <t xml:space="preserve">注) 施設台帳上の校舎＋倉庫の合計（給食室・プール付属室・開放用倉庫は含まない。）    </t>
    <rPh sb="0" eb="1">
      <t>チュウ</t>
    </rPh>
    <phoneticPr fontId="4"/>
  </si>
  <si>
    <t>(4)　市立中学校卒業者の進路状況</t>
    <rPh sb="4" eb="6">
      <t>シリツ</t>
    </rPh>
    <rPh sb="6" eb="9">
      <t>チュウガッコウ</t>
    </rPh>
    <rPh sb="9" eb="12">
      <t>ソツギョウシャ</t>
    </rPh>
    <rPh sb="13" eb="15">
      <t>シンロ</t>
    </rPh>
    <rPh sb="15" eb="17">
      <t>ジョウキョウ</t>
    </rPh>
    <phoneticPr fontId="4"/>
  </si>
  <si>
    <t>年度</t>
    <rPh sb="0" eb="2">
      <t>ネンド</t>
    </rPh>
    <phoneticPr fontId="1"/>
  </si>
  <si>
    <t>総数</t>
    <rPh sb="0" eb="2">
      <t>ソウスウ</t>
    </rPh>
    <phoneticPr fontId="1"/>
  </si>
  <si>
    <t>進　　学　　者</t>
    <rPh sb="0" eb="1">
      <t>ススム</t>
    </rPh>
    <rPh sb="3" eb="4">
      <t>ガク</t>
    </rPh>
    <rPh sb="6" eb="7">
      <t>シャ</t>
    </rPh>
    <phoneticPr fontId="1"/>
  </si>
  <si>
    <t>就職者</t>
    <rPh sb="0" eb="2">
      <t>シュウショク</t>
    </rPh>
    <rPh sb="2" eb="3">
      <t>シャ</t>
    </rPh>
    <phoneticPr fontId="1"/>
  </si>
  <si>
    <t>その他</t>
    <rPh sb="2" eb="3">
      <t>タ</t>
    </rPh>
    <phoneticPr fontId="1"/>
  </si>
  <si>
    <t>全日制</t>
    <rPh sb="0" eb="3">
      <t>ゼンニチセイ</t>
    </rPh>
    <phoneticPr fontId="1"/>
  </si>
  <si>
    <t>高専</t>
    <rPh sb="0" eb="1">
      <t>コウ</t>
    </rPh>
    <phoneticPr fontId="4"/>
  </si>
  <si>
    <t>特別支援</t>
    <rPh sb="0" eb="2">
      <t>トクベツ</t>
    </rPh>
    <rPh sb="2" eb="4">
      <t>シエン</t>
    </rPh>
    <phoneticPr fontId="4"/>
  </si>
  <si>
    <t>定時制</t>
    <rPh sb="0" eb="2">
      <t>テイジ</t>
    </rPh>
    <rPh sb="2" eb="3">
      <t>セイ</t>
    </rPh>
    <phoneticPr fontId="1"/>
  </si>
  <si>
    <t>通信制</t>
    <rPh sb="0" eb="3">
      <t>ツウシンセイ</t>
    </rPh>
    <phoneticPr fontId="1"/>
  </si>
  <si>
    <t>国・公立</t>
    <rPh sb="0" eb="1">
      <t>クニ</t>
    </rPh>
    <rPh sb="2" eb="4">
      <t>コウリツ</t>
    </rPh>
    <phoneticPr fontId="1"/>
  </si>
  <si>
    <t>私立</t>
    <rPh sb="0" eb="2">
      <t>ワタクシリツ</t>
    </rPh>
    <phoneticPr fontId="1"/>
  </si>
  <si>
    <t>資料：教育委員会事務局教育部学務課</t>
    <rPh sb="3" eb="5">
      <t>キョウイク</t>
    </rPh>
    <rPh sb="5" eb="8">
      <t>イインカイ</t>
    </rPh>
    <rPh sb="8" eb="11">
      <t>ジムキョク</t>
    </rPh>
    <rPh sb="11" eb="13">
      <t>キョウイク</t>
    </rPh>
    <rPh sb="13" eb="14">
      <t>ブ</t>
    </rPh>
    <rPh sb="14" eb="17">
      <t>ガクムカ</t>
    </rPh>
    <phoneticPr fontId="4"/>
  </si>
  <si>
    <t>注1) 絵本、紙芝居を含む。</t>
    <rPh sb="0" eb="1">
      <t>チュウ</t>
    </rPh>
    <phoneticPr fontId="4"/>
  </si>
  <si>
    <t>注2) ヤングアダルト文庫を含む。</t>
    <rPh sb="0" eb="1">
      <t>チュウ</t>
    </rPh>
    <rPh sb="11" eb="13">
      <t>ブンコ</t>
    </rPh>
    <rPh sb="14" eb="15">
      <t>フク</t>
    </rPh>
    <phoneticPr fontId="4"/>
  </si>
  <si>
    <t>注3) 児童書研究資料を含む。</t>
    <rPh sb="0" eb="1">
      <t>チュウ</t>
    </rPh>
    <rPh sb="4" eb="7">
      <t>ジドウショ</t>
    </rPh>
    <rPh sb="7" eb="9">
      <t>ケンキュウ</t>
    </rPh>
    <rPh sb="9" eb="11">
      <t>シリョウ</t>
    </rPh>
    <rPh sb="12" eb="13">
      <t>フク</t>
    </rPh>
    <phoneticPr fontId="4"/>
  </si>
  <si>
    <t>注4) 外国語の児童書、絵本を含まない。</t>
    <rPh sb="0" eb="1">
      <t>チュウ</t>
    </rPh>
    <rPh sb="4" eb="7">
      <t>ガイコクゴ</t>
    </rPh>
    <rPh sb="8" eb="10">
      <t>ジドウ</t>
    </rPh>
    <rPh sb="10" eb="11">
      <t>ショ</t>
    </rPh>
    <rPh sb="12" eb="14">
      <t>エホン</t>
    </rPh>
    <rPh sb="15" eb="16">
      <t>フク</t>
    </rPh>
    <phoneticPr fontId="4"/>
  </si>
  <si>
    <t>資料：生活環境部コミュニティ創生課</t>
    <rPh sb="14" eb="16">
      <t>ソウセイ</t>
    </rPh>
    <phoneticPr fontId="4"/>
  </si>
  <si>
    <t>資料：スポーツと文化部芸術文化課</t>
    <rPh sb="8" eb="10">
      <t>ブンカ</t>
    </rPh>
    <rPh sb="10" eb="11">
      <t>ブ</t>
    </rPh>
    <rPh sb="11" eb="13">
      <t>ゲイジュツ</t>
    </rPh>
    <rPh sb="13" eb="15">
      <t>ブンカ</t>
    </rPh>
    <rPh sb="15" eb="16">
      <t>カ</t>
    </rPh>
    <phoneticPr fontId="4"/>
  </si>
  <si>
    <t>資料：生活環境部コミュニティ創生課</t>
    <rPh sb="0" eb="2">
      <t>シリョウ</t>
    </rPh>
    <rPh sb="3" eb="5">
      <t>セイカツ</t>
    </rPh>
    <rPh sb="5" eb="8">
      <t>カンキョウブ</t>
    </rPh>
    <rPh sb="14" eb="16">
      <t>ソウセイ</t>
    </rPh>
    <rPh sb="16" eb="17">
      <t>カ</t>
    </rPh>
    <phoneticPr fontId="4"/>
  </si>
  <si>
    <t>※ 市外から通園する園児を含む。</t>
    <rPh sb="2" eb="4">
      <t>シガイ</t>
    </rPh>
    <rPh sb="6" eb="8">
      <t>ツウエン</t>
    </rPh>
    <rPh sb="10" eb="12">
      <t>エンジ</t>
    </rPh>
    <rPh sb="13" eb="14">
      <t>フク</t>
    </rPh>
    <phoneticPr fontId="4"/>
  </si>
  <si>
    <r>
      <t xml:space="preserve">園数　
</t>
    </r>
    <r>
      <rPr>
        <sz val="9"/>
        <rFont val="ＭＳ 明朝"/>
        <family val="1"/>
        <charset val="128"/>
      </rPr>
      <t>注1)</t>
    </r>
    <rPh sb="4" eb="5">
      <t>チュウ</t>
    </rPh>
    <phoneticPr fontId="4"/>
  </si>
  <si>
    <r>
      <t>在園者数(人)　</t>
    </r>
    <r>
      <rPr>
        <sz val="9"/>
        <rFont val="ＭＳ 明朝"/>
        <family val="1"/>
        <charset val="128"/>
      </rPr>
      <t>注2)</t>
    </r>
    <rPh sb="5" eb="6">
      <t>ニン</t>
    </rPh>
    <phoneticPr fontId="4"/>
  </si>
  <si>
    <t>注1) 休園を含む。</t>
    <rPh sb="0" eb="1">
      <t>チュウ</t>
    </rPh>
    <rPh sb="4" eb="6">
      <t>キュウエン</t>
    </rPh>
    <rPh sb="7" eb="8">
      <t>フク</t>
    </rPh>
    <phoneticPr fontId="4"/>
  </si>
  <si>
    <t>注2) 市外から通園する園児を含む。</t>
    <rPh sb="0" eb="1">
      <t>チュウ</t>
    </rPh>
    <rPh sb="4" eb="6">
      <t>シガイ</t>
    </rPh>
    <rPh sb="8" eb="10">
      <t>ツウエン</t>
    </rPh>
    <rPh sb="12" eb="14">
      <t>エンジ</t>
    </rPh>
    <rPh sb="15" eb="16">
      <t>フク</t>
    </rPh>
    <phoneticPr fontId="4"/>
  </si>
  <si>
    <t xml:space="preserve">単位：点                                                           </t>
    <rPh sb="3" eb="4">
      <t>テン</t>
    </rPh>
    <phoneticPr fontId="4"/>
  </si>
  <si>
    <t>注6) それ以外に分類される資料</t>
    <rPh sb="0" eb="1">
      <t>チュウ</t>
    </rPh>
    <rPh sb="6" eb="8">
      <t>イガイ</t>
    </rPh>
    <rPh sb="9" eb="11">
      <t>ブンルイ</t>
    </rPh>
    <rPh sb="14" eb="16">
      <t>シリョウ</t>
    </rPh>
    <phoneticPr fontId="4"/>
  </si>
  <si>
    <t>(2)　図書貸出点数</t>
    <rPh sb="8" eb="9">
      <t>テン</t>
    </rPh>
    <phoneticPr fontId="4"/>
  </si>
  <si>
    <t>単位：点</t>
    <rPh sb="3" eb="4">
      <t>テン</t>
    </rPh>
    <phoneticPr fontId="4"/>
  </si>
  <si>
    <t>井の頭CC</t>
    <rPh sb="0" eb="1">
      <t>イ</t>
    </rPh>
    <rPh sb="2" eb="3">
      <t>ガシラ</t>
    </rPh>
    <phoneticPr fontId="4"/>
  </si>
  <si>
    <t>(4)　学校体育施設開放事業</t>
    <rPh sb="4" eb="6">
      <t>ガッコウ</t>
    </rPh>
    <rPh sb="6" eb="8">
      <t>タイイク</t>
    </rPh>
    <rPh sb="8" eb="10">
      <t>シセツ</t>
    </rPh>
    <rPh sb="10" eb="12">
      <t>カイホウ</t>
    </rPh>
    <rPh sb="12" eb="14">
      <t>ジギョウ</t>
    </rPh>
    <phoneticPr fontId="4"/>
  </si>
  <si>
    <t>施設名</t>
    <rPh sb="0" eb="2">
      <t>シセツ</t>
    </rPh>
    <rPh sb="2" eb="3">
      <t>メイ</t>
    </rPh>
    <phoneticPr fontId="4"/>
  </si>
  <si>
    <t>体育館</t>
    <rPh sb="0" eb="3">
      <t>タイイクカン</t>
    </rPh>
    <phoneticPr fontId="4"/>
  </si>
  <si>
    <t>小学校</t>
    <rPh sb="0" eb="3">
      <t>ショウガッコウ</t>
    </rPh>
    <phoneticPr fontId="4"/>
  </si>
  <si>
    <t>中学校</t>
    <rPh sb="0" eb="3">
      <t>チュウガッコウ</t>
    </rPh>
    <phoneticPr fontId="4"/>
  </si>
  <si>
    <t>校庭</t>
    <rPh sb="0" eb="2">
      <t>コウテイ</t>
    </rPh>
    <phoneticPr fontId="4"/>
  </si>
  <si>
    <t>プール（小学校）</t>
    <rPh sb="4" eb="7">
      <t>ショウガッコウ</t>
    </rPh>
    <phoneticPr fontId="4"/>
  </si>
  <si>
    <t>※（ ）は夜間照明設備利用人数（内数）</t>
    <rPh sb="5" eb="7">
      <t>ヤカン</t>
    </rPh>
    <rPh sb="7" eb="9">
      <t>ショウメイ</t>
    </rPh>
    <rPh sb="9" eb="11">
      <t>セツビ</t>
    </rPh>
    <rPh sb="11" eb="13">
      <t>リヨウ</t>
    </rPh>
    <rPh sb="13" eb="15">
      <t>ニンズウ</t>
    </rPh>
    <rPh sb="16" eb="17">
      <t>ナイ</t>
    </rPh>
    <rPh sb="17" eb="18">
      <t>スウ</t>
    </rPh>
    <phoneticPr fontId="4"/>
  </si>
  <si>
    <t>光のホール</t>
    <rPh sb="0" eb="1">
      <t>ヒカリ</t>
    </rPh>
    <phoneticPr fontId="4"/>
  </si>
  <si>
    <t>資料：スポーツと文化部生涯学習課、子ども政策部児童青少年課</t>
    <rPh sb="8" eb="10">
      <t>ブンカ</t>
    </rPh>
    <rPh sb="10" eb="11">
      <t>ブ</t>
    </rPh>
    <rPh sb="11" eb="16">
      <t>ショウガイガクシュウカ</t>
    </rPh>
    <rPh sb="17" eb="18">
      <t>コ</t>
    </rPh>
    <rPh sb="20" eb="22">
      <t>セイサク</t>
    </rPh>
    <rPh sb="22" eb="23">
      <t>ブ</t>
    </rPh>
    <rPh sb="23" eb="25">
      <t>ジドウ</t>
    </rPh>
    <rPh sb="25" eb="28">
      <t>セイショウネン</t>
    </rPh>
    <rPh sb="28" eb="29">
      <t>カ</t>
    </rPh>
    <phoneticPr fontId="4"/>
  </si>
  <si>
    <t>(7)　生涯学習施設利用状況</t>
    <rPh sb="4" eb="6">
      <t>ショウガイ</t>
    </rPh>
    <rPh sb="6" eb="8">
      <t>ガクシュウ</t>
    </rPh>
    <rPh sb="8" eb="10">
      <t>シセツ</t>
    </rPh>
    <rPh sb="10" eb="12">
      <t>リヨウ</t>
    </rPh>
    <phoneticPr fontId="4"/>
  </si>
  <si>
    <t>(8)　多世代交流センター等利用状況（児童館機能）</t>
    <rPh sb="4" eb="5">
      <t>タ</t>
    </rPh>
    <rPh sb="5" eb="7">
      <t>セダイ</t>
    </rPh>
    <rPh sb="7" eb="9">
      <t>コウリュウ</t>
    </rPh>
    <rPh sb="13" eb="14">
      <t>トウ</t>
    </rPh>
    <rPh sb="19" eb="22">
      <t>ジドウカン</t>
    </rPh>
    <rPh sb="22" eb="24">
      <t>キノウ</t>
    </rPh>
    <phoneticPr fontId="4"/>
  </si>
  <si>
    <t>(10)　市民協働センター利用状況</t>
    <rPh sb="5" eb="7">
      <t>シミン</t>
    </rPh>
    <rPh sb="7" eb="9">
      <t>キョウドウ</t>
    </rPh>
    <rPh sb="13" eb="15">
      <t>リヨウ</t>
    </rPh>
    <rPh sb="15" eb="17">
      <t>ジョウキョウ</t>
    </rPh>
    <phoneticPr fontId="4"/>
  </si>
  <si>
    <t>（11）市民協働センター登録団体数</t>
    <rPh sb="4" eb="6">
      <t>シミン</t>
    </rPh>
    <rPh sb="6" eb="8">
      <t>キョウドウ</t>
    </rPh>
    <rPh sb="12" eb="14">
      <t>トウロク</t>
    </rPh>
    <rPh sb="14" eb="16">
      <t>ダンタイ</t>
    </rPh>
    <rPh sb="16" eb="17">
      <t>スウ</t>
    </rPh>
    <phoneticPr fontId="4"/>
  </si>
  <si>
    <t>(12)　三鷹ネットワーク大学受講登録者数及び利用状況</t>
    <rPh sb="5" eb="7">
      <t>ミタカ</t>
    </rPh>
    <rPh sb="13" eb="15">
      <t>ダイガク</t>
    </rPh>
    <rPh sb="15" eb="17">
      <t>ジュコウ</t>
    </rPh>
    <rPh sb="17" eb="19">
      <t>トウロク</t>
    </rPh>
    <rPh sb="19" eb="20">
      <t>シャ</t>
    </rPh>
    <rPh sb="20" eb="21">
      <t>スウ</t>
    </rPh>
    <rPh sb="21" eb="22">
      <t>オヨ</t>
    </rPh>
    <rPh sb="23" eb="25">
      <t>リヨウ</t>
    </rPh>
    <rPh sb="25" eb="27">
      <t>ジョウキョウ</t>
    </rPh>
    <phoneticPr fontId="4"/>
  </si>
  <si>
    <t>総数</t>
    <phoneticPr fontId="4"/>
  </si>
  <si>
    <t>-</t>
    <phoneticPr fontId="4"/>
  </si>
  <si>
    <t>普通</t>
    <phoneticPr fontId="4"/>
  </si>
  <si>
    <t>産業</t>
  </si>
  <si>
    <t>芸術</t>
  </si>
  <si>
    <t>語学</t>
  </si>
  <si>
    <t>文学</t>
  </si>
  <si>
    <t>地域資料　</t>
  </si>
  <si>
    <t>新書</t>
  </si>
  <si>
    <t>ヤングアダルト</t>
  </si>
  <si>
    <t>大活字本</t>
    <rPh sb="0" eb="1">
      <t>ダイ</t>
    </rPh>
    <rPh sb="1" eb="3">
      <t>カツジ</t>
    </rPh>
    <rPh sb="3" eb="4">
      <t>ホン</t>
    </rPh>
    <phoneticPr fontId="9"/>
  </si>
  <si>
    <t>　　　　　　　　資料：子ども政策部児童青少年課</t>
    <rPh sb="8" eb="10">
      <t>シリョウ</t>
    </rPh>
    <rPh sb="11" eb="12">
      <t>コ</t>
    </rPh>
    <rPh sb="14" eb="16">
      <t>セイサク</t>
    </rPh>
    <rPh sb="16" eb="17">
      <t>ブ</t>
    </rPh>
    <rPh sb="17" eb="19">
      <t>ジドウ</t>
    </rPh>
    <rPh sb="19" eb="22">
      <t>セイショウネン</t>
    </rPh>
    <rPh sb="22" eb="23">
      <t>カ</t>
    </rPh>
    <phoneticPr fontId="4"/>
  </si>
  <si>
    <t>令和元</t>
    <rPh sb="0" eb="1">
      <t>レイ</t>
    </rPh>
    <rPh sb="1" eb="2">
      <t>ワ</t>
    </rPh>
    <rPh sb="2" eb="3">
      <t>ガン</t>
    </rPh>
    <phoneticPr fontId="4"/>
  </si>
  <si>
    <r>
      <t xml:space="preserve">   施設等利用費   </t>
    </r>
    <r>
      <rPr>
        <sz val="9"/>
        <rFont val="ＭＳ 明朝"/>
        <family val="1"/>
        <charset val="128"/>
      </rPr>
      <t>注2)</t>
    </r>
    <rPh sb="3" eb="5">
      <t>シセツ</t>
    </rPh>
    <rPh sb="5" eb="6">
      <t>トウ</t>
    </rPh>
    <rPh sb="6" eb="8">
      <t>リヨウ</t>
    </rPh>
    <rPh sb="8" eb="9">
      <t>ヒ</t>
    </rPh>
    <phoneticPr fontId="4"/>
  </si>
  <si>
    <r>
      <t xml:space="preserve">   就園奨励費補助 </t>
    </r>
    <r>
      <rPr>
        <sz val="9"/>
        <rFont val="ＭＳ 明朝"/>
        <family val="1"/>
        <charset val="128"/>
      </rPr>
      <t>注2)</t>
    </r>
    <rPh sb="3" eb="5">
      <t>シュウエン</t>
    </rPh>
    <rPh sb="5" eb="7">
      <t>ショウレイ</t>
    </rPh>
    <rPh sb="7" eb="8">
      <t>ヒ</t>
    </rPh>
    <rPh sb="8" eb="10">
      <t>ホジョ</t>
    </rPh>
    <phoneticPr fontId="4"/>
  </si>
  <si>
    <r>
      <rPr>
        <sz val="10.5"/>
        <rFont val="ＭＳ 明朝"/>
        <family val="1"/>
        <charset val="128"/>
      </rPr>
      <t>対象人数</t>
    </r>
    <r>
      <rPr>
        <sz val="9"/>
        <rFont val="ＭＳ 明朝"/>
        <family val="1"/>
        <charset val="128"/>
      </rPr>
      <t xml:space="preserve">
   　注1)</t>
    </r>
    <rPh sb="0" eb="2">
      <t>タイショウ</t>
    </rPh>
    <phoneticPr fontId="4"/>
  </si>
  <si>
    <t xml:space="preserve"> 令和元</t>
    <rPh sb="1" eb="2">
      <t>レイ</t>
    </rPh>
    <rPh sb="2" eb="3">
      <t>ワ</t>
    </rPh>
    <rPh sb="3" eb="4">
      <t>ガン</t>
    </rPh>
    <phoneticPr fontId="4"/>
  </si>
  <si>
    <t>注1) 三鷹市民で市外の幼稚園に通園する数を含む。</t>
    <rPh sb="4" eb="7">
      <t>ミタカシ</t>
    </rPh>
    <rPh sb="7" eb="8">
      <t>ミン</t>
    </rPh>
    <rPh sb="9" eb="11">
      <t>シガイ</t>
    </rPh>
    <rPh sb="12" eb="15">
      <t>ヨウチエン</t>
    </rPh>
    <rPh sb="16" eb="18">
      <t>ツウエン</t>
    </rPh>
    <rPh sb="20" eb="21">
      <t>カズ</t>
    </rPh>
    <rPh sb="22" eb="23">
      <t>フク</t>
    </rPh>
    <phoneticPr fontId="4"/>
  </si>
  <si>
    <t>注2) 令和元年度に幼児教育・保育無償化による制度変更があったため、就園奨励費補助は令和元年度前期で終了し、</t>
    <rPh sb="4" eb="6">
      <t>レイワ</t>
    </rPh>
    <rPh sb="6" eb="8">
      <t>ガンネン</t>
    </rPh>
    <rPh sb="8" eb="9">
      <t>ド</t>
    </rPh>
    <rPh sb="10" eb="14">
      <t>ヨウジキョウイク</t>
    </rPh>
    <rPh sb="15" eb="17">
      <t>ホイク</t>
    </rPh>
    <rPh sb="17" eb="20">
      <t>ムショウカ</t>
    </rPh>
    <rPh sb="23" eb="25">
      <t>セイド</t>
    </rPh>
    <rPh sb="25" eb="27">
      <t>ヘンコウ</t>
    </rPh>
    <rPh sb="34" eb="36">
      <t>シュウエン</t>
    </rPh>
    <rPh sb="36" eb="38">
      <t>ショウレイ</t>
    </rPh>
    <rPh sb="38" eb="39">
      <t>ヒ</t>
    </rPh>
    <rPh sb="39" eb="41">
      <t>ホジョ</t>
    </rPh>
    <rPh sb="42" eb="44">
      <t>レイワ</t>
    </rPh>
    <rPh sb="44" eb="46">
      <t>ガンネン</t>
    </rPh>
    <rPh sb="46" eb="47">
      <t>ド</t>
    </rPh>
    <phoneticPr fontId="4"/>
  </si>
  <si>
    <t>　　 施設等利用費が令和元年度後期から開始となった。</t>
    <rPh sb="3" eb="5">
      <t>シセツ</t>
    </rPh>
    <rPh sb="5" eb="6">
      <t>ナド</t>
    </rPh>
    <rPh sb="6" eb="8">
      <t>リヨウ</t>
    </rPh>
    <rPh sb="8" eb="9">
      <t>ヒ</t>
    </rPh>
    <rPh sb="10" eb="12">
      <t>レイワ</t>
    </rPh>
    <rPh sb="12" eb="14">
      <t>ガンネン</t>
    </rPh>
    <rPh sb="14" eb="15">
      <t>ド</t>
    </rPh>
    <rPh sb="15" eb="17">
      <t>コウキ</t>
    </rPh>
    <rPh sb="19" eb="21">
      <t>カイシ</t>
    </rPh>
    <phoneticPr fontId="4"/>
  </si>
  <si>
    <t>(3)　保護者補助金、施設等利用費の交付状況</t>
    <rPh sb="4" eb="7">
      <t>ホゴシャ</t>
    </rPh>
    <rPh sb="7" eb="10">
      <t>ホジョキン</t>
    </rPh>
    <rPh sb="11" eb="13">
      <t>シセツ</t>
    </rPh>
    <rPh sb="13" eb="14">
      <t>トウ</t>
    </rPh>
    <rPh sb="14" eb="16">
      <t>リヨウ</t>
    </rPh>
    <rPh sb="16" eb="17">
      <t>ヒ</t>
    </rPh>
    <rPh sb="18" eb="20">
      <t>コウフ</t>
    </rPh>
    <rPh sb="20" eb="22">
      <t>ジョウキョウ</t>
    </rPh>
    <phoneticPr fontId="4"/>
  </si>
  <si>
    <t>学年</t>
    <phoneticPr fontId="4"/>
  </si>
  <si>
    <t>令和元年</t>
    <rPh sb="0" eb="1">
      <t>レイ</t>
    </rPh>
    <rPh sb="1" eb="2">
      <t>ワ</t>
    </rPh>
    <rPh sb="2" eb="3">
      <t>ガン</t>
    </rPh>
    <rPh sb="3" eb="4">
      <t>ネン</t>
    </rPh>
    <phoneticPr fontId="4"/>
  </si>
  <si>
    <t>東台小学校</t>
    <phoneticPr fontId="4"/>
  </si>
  <si>
    <t xml:space="preserve">   の内数。校内通級教室は拠点校の欄に総指導児童数を記載</t>
    <rPh sb="7" eb="9">
      <t>コウナイ</t>
    </rPh>
    <rPh sb="9" eb="11">
      <t>ツウキュウ</t>
    </rPh>
    <rPh sb="11" eb="13">
      <t>キョウシツ</t>
    </rPh>
    <rPh sb="14" eb="16">
      <t>キョテン</t>
    </rPh>
    <rPh sb="16" eb="17">
      <t>コウ</t>
    </rPh>
    <rPh sb="18" eb="19">
      <t>ラン</t>
    </rPh>
    <rPh sb="20" eb="21">
      <t>ソウ</t>
    </rPh>
    <rPh sb="21" eb="23">
      <t>シドウ</t>
    </rPh>
    <rPh sb="23" eb="25">
      <t>ジドウ</t>
    </rPh>
    <rPh sb="25" eb="26">
      <t>スウ</t>
    </rPh>
    <rPh sb="27" eb="29">
      <t>キサイ</t>
    </rPh>
    <phoneticPr fontId="4"/>
  </si>
  <si>
    <t>令和元年</t>
    <rPh sb="0" eb="2">
      <t>レイワ</t>
    </rPh>
    <rPh sb="2" eb="3">
      <t>モト</t>
    </rPh>
    <rPh sb="3" eb="4">
      <t>ネン</t>
    </rPh>
    <phoneticPr fontId="4"/>
  </si>
  <si>
    <t xml:space="preserve"> 　-</t>
  </si>
  <si>
    <t>令和元年</t>
    <rPh sb="0" eb="1">
      <t>レイ</t>
    </rPh>
    <rPh sb="1" eb="2">
      <t>ワ</t>
    </rPh>
    <rPh sb="2" eb="4">
      <t>ガンネン</t>
    </rPh>
    <phoneticPr fontId="4"/>
  </si>
  <si>
    <t>令和 2</t>
    <rPh sb="0" eb="1">
      <t>レイ</t>
    </rPh>
    <rPh sb="1" eb="2">
      <t>ワ</t>
    </rPh>
    <phoneticPr fontId="4"/>
  </si>
  <si>
    <t>令和元年度</t>
    <rPh sb="0" eb="2">
      <t>レイワ</t>
    </rPh>
    <rPh sb="2" eb="4">
      <t>ガンネン</t>
    </rPh>
    <rPh sb="4" eb="5">
      <t>ド</t>
    </rPh>
    <phoneticPr fontId="4"/>
  </si>
  <si>
    <t>SUBARU総合スポーツセンター</t>
    <rPh sb="6" eb="8">
      <t>ソウゴウ</t>
    </rPh>
    <phoneticPr fontId="4"/>
  </si>
  <si>
    <t>武道場１</t>
    <rPh sb="0" eb="3">
      <t>ブドウジョウ</t>
    </rPh>
    <phoneticPr fontId="4"/>
  </si>
  <si>
    <t>武道場２</t>
    <rPh sb="0" eb="3">
      <t>ブドウジョウ</t>
    </rPh>
    <phoneticPr fontId="4"/>
  </si>
  <si>
    <t>小体育室</t>
    <rPh sb="0" eb="1">
      <t>ショウ</t>
    </rPh>
    <rPh sb="1" eb="4">
      <t>タイイクシツ</t>
    </rPh>
    <phoneticPr fontId="4"/>
  </si>
  <si>
    <t>軽体操室</t>
    <rPh sb="0" eb="1">
      <t>ケイ</t>
    </rPh>
    <rPh sb="1" eb="4">
      <t>タイソウシツ</t>
    </rPh>
    <phoneticPr fontId="4"/>
  </si>
  <si>
    <t>多目的体育室</t>
    <rPh sb="0" eb="3">
      <t>タモクテキ</t>
    </rPh>
    <rPh sb="3" eb="6">
      <t>タイイクシツ</t>
    </rPh>
    <phoneticPr fontId="4"/>
  </si>
  <si>
    <t>子ども発達支援センター体育室</t>
    <rPh sb="0" eb="1">
      <t>コ</t>
    </rPh>
    <rPh sb="3" eb="5">
      <t>ハッタツ</t>
    </rPh>
    <rPh sb="5" eb="7">
      <t>シエン</t>
    </rPh>
    <rPh sb="11" eb="14">
      <t>タイイクシツ</t>
    </rPh>
    <phoneticPr fontId="4"/>
  </si>
  <si>
    <t>プール（団体利用）</t>
    <rPh sb="4" eb="6">
      <t>ダンタイ</t>
    </rPh>
    <rPh sb="6" eb="8">
      <t>リヨウ</t>
    </rPh>
    <phoneticPr fontId="4"/>
  </si>
  <si>
    <t>プール（個人利用）</t>
    <rPh sb="4" eb="6">
      <t>コジン</t>
    </rPh>
    <rPh sb="6" eb="8">
      <t>リヨウ</t>
    </rPh>
    <phoneticPr fontId="4"/>
  </si>
  <si>
    <t>トレーニング室</t>
    <rPh sb="6" eb="7">
      <t>シツ</t>
    </rPh>
    <phoneticPr fontId="4"/>
  </si>
  <si>
    <t>ランニング走路</t>
    <rPh sb="5" eb="7">
      <t>ソウロ</t>
    </rPh>
    <phoneticPr fontId="4"/>
  </si>
  <si>
    <t>下連雀ゲートボール場</t>
    <rPh sb="0" eb="3">
      <t>シモレンジャク</t>
    </rPh>
    <phoneticPr fontId="4"/>
  </si>
  <si>
    <t>練習場</t>
    <rPh sb="0" eb="3">
      <t>レンシュウジョウ</t>
    </rPh>
    <phoneticPr fontId="4"/>
  </si>
  <si>
    <t>多目的スポーツ広場</t>
    <rPh sb="0" eb="3">
      <t>タモクテキ</t>
    </rPh>
    <rPh sb="7" eb="9">
      <t>ヒロバ</t>
    </rPh>
    <phoneticPr fontId="4"/>
  </si>
  <si>
    <t>国際基督教大学アーチェリー場</t>
    <rPh sb="13" eb="14">
      <t>ジョウ</t>
    </rPh>
    <phoneticPr fontId="4"/>
  </si>
  <si>
    <t>資料：スポーツと文化部スポーツ推進課</t>
    <rPh sb="8" eb="10">
      <t>ブンカ</t>
    </rPh>
    <rPh sb="10" eb="11">
      <t>ブ</t>
    </rPh>
    <rPh sb="15" eb="17">
      <t>スイシン</t>
    </rPh>
    <phoneticPr fontId="4"/>
  </si>
  <si>
    <t>令和元年度</t>
    <rPh sb="0" eb="1">
      <t>レイ</t>
    </rPh>
    <rPh sb="1" eb="2">
      <t>ワ</t>
    </rPh>
    <rPh sb="2" eb="4">
      <t>ガンネン</t>
    </rPh>
    <rPh sb="4" eb="5">
      <t>ド</t>
    </rPh>
    <phoneticPr fontId="4"/>
  </si>
  <si>
    <r>
      <rPr>
        <sz val="10.5"/>
        <color theme="0"/>
        <rFont val="ＭＳ 明朝"/>
        <family val="1"/>
        <charset val="128"/>
      </rPr>
      <t>令和</t>
    </r>
    <r>
      <rPr>
        <sz val="10.5"/>
        <rFont val="ＭＳ 明朝"/>
        <family val="1"/>
        <charset val="128"/>
      </rPr>
      <t xml:space="preserve"> 2</t>
    </r>
    <rPh sb="0" eb="1">
      <t>レイ</t>
    </rPh>
    <rPh sb="1" eb="2">
      <t>ワ</t>
    </rPh>
    <phoneticPr fontId="4"/>
  </si>
  <si>
    <t>入園料補助</t>
    <rPh sb="0" eb="3">
      <t>ニュウエンリョウ</t>
    </rPh>
    <rPh sb="3" eb="5">
      <t>ホジョ</t>
    </rPh>
    <phoneticPr fontId="4"/>
  </si>
  <si>
    <t>保育料等補助</t>
    <rPh sb="0" eb="3">
      <t>ホイクリョウ</t>
    </rPh>
    <rPh sb="3" eb="4">
      <t>トウ</t>
    </rPh>
    <rPh sb="4" eb="6">
      <t>ホジョ</t>
    </rPh>
    <phoneticPr fontId="4"/>
  </si>
  <si>
    <t>各年5月1日</t>
    <phoneticPr fontId="4"/>
  </si>
  <si>
    <r>
      <t xml:space="preserve">令和 </t>
    </r>
    <r>
      <rPr>
        <sz val="10.5"/>
        <rFont val="ＭＳ 明朝"/>
        <family val="1"/>
        <charset val="128"/>
      </rPr>
      <t>2</t>
    </r>
    <rPh sb="0" eb="1">
      <t>レイ</t>
    </rPh>
    <rPh sb="1" eb="2">
      <t>ワ</t>
    </rPh>
    <phoneticPr fontId="4"/>
  </si>
  <si>
    <t>特別</t>
    <phoneticPr fontId="4"/>
  </si>
  <si>
    <r>
      <rPr>
        <sz val="10.5"/>
        <color theme="0"/>
        <rFont val="ＭＳ 明朝"/>
        <family val="1"/>
        <charset val="128"/>
      </rPr>
      <t>令和</t>
    </r>
    <r>
      <rPr>
        <sz val="10.5"/>
        <color theme="1"/>
        <rFont val="ＭＳ 明朝"/>
        <family val="1"/>
        <charset val="128"/>
      </rPr>
      <t xml:space="preserve"> 2</t>
    </r>
    <rPh sb="0" eb="1">
      <t>レイ</t>
    </rPh>
    <rPh sb="1" eb="2">
      <t>ワ</t>
    </rPh>
    <phoneticPr fontId="4"/>
  </si>
  <si>
    <r>
      <t xml:space="preserve">児童書 </t>
    </r>
    <r>
      <rPr>
        <sz val="9"/>
        <rFont val="ＭＳ 明朝"/>
        <family val="1"/>
        <charset val="128"/>
      </rPr>
      <t>注1)</t>
    </r>
    <rPh sb="4" eb="5">
      <t>チュウ</t>
    </rPh>
    <phoneticPr fontId="9"/>
  </si>
  <si>
    <r>
      <t xml:space="preserve">文庫 </t>
    </r>
    <r>
      <rPr>
        <sz val="9"/>
        <rFont val="ＭＳ 明朝"/>
        <family val="1"/>
        <charset val="128"/>
      </rPr>
      <t>注2)</t>
    </r>
    <rPh sb="3" eb="4">
      <t>チュウ</t>
    </rPh>
    <phoneticPr fontId="9"/>
  </si>
  <si>
    <r>
      <rPr>
        <sz val="9.5"/>
        <rFont val="ＭＳ 明朝"/>
        <family val="1"/>
        <charset val="128"/>
      </rPr>
      <t>参考図書</t>
    </r>
    <r>
      <rPr>
        <sz val="10.5"/>
        <rFont val="ＭＳ 明朝"/>
        <family val="1"/>
        <charset val="128"/>
      </rPr>
      <t xml:space="preserve"> </t>
    </r>
    <r>
      <rPr>
        <sz val="9"/>
        <rFont val="ＭＳ 明朝"/>
        <family val="1"/>
        <charset val="128"/>
      </rPr>
      <t>注3)</t>
    </r>
    <rPh sb="5" eb="6">
      <t>チュウ</t>
    </rPh>
    <phoneticPr fontId="9"/>
  </si>
  <si>
    <r>
      <t xml:space="preserve">外国語 </t>
    </r>
    <r>
      <rPr>
        <sz val="9"/>
        <rFont val="ＭＳ 明朝"/>
        <family val="1"/>
        <charset val="128"/>
      </rPr>
      <t>注4)</t>
    </r>
    <rPh sb="4" eb="5">
      <t>チュウ</t>
    </rPh>
    <phoneticPr fontId="9"/>
  </si>
  <si>
    <r>
      <rPr>
        <sz val="9"/>
        <rFont val="ＭＳ 明朝"/>
        <family val="1"/>
        <charset val="128"/>
      </rPr>
      <t>電子図書</t>
    </r>
    <r>
      <rPr>
        <sz val="10.5"/>
        <rFont val="ＭＳ 明朝"/>
        <family val="1"/>
        <charset val="128"/>
      </rPr>
      <t xml:space="preserve"> </t>
    </r>
    <r>
      <rPr>
        <sz val="9"/>
        <rFont val="ＭＳ 明朝"/>
        <family val="1"/>
        <charset val="128"/>
      </rPr>
      <t>注5)</t>
    </r>
    <rPh sb="0" eb="2">
      <t>デンシ</t>
    </rPh>
    <rPh sb="2" eb="4">
      <t>トショ</t>
    </rPh>
    <rPh sb="5" eb="6">
      <t>チュウ</t>
    </rPh>
    <phoneticPr fontId="9"/>
  </si>
  <si>
    <r>
      <t xml:space="preserve">その他 </t>
    </r>
    <r>
      <rPr>
        <sz val="9"/>
        <rFont val="ＭＳ 明朝"/>
        <family val="1"/>
        <charset val="128"/>
      </rPr>
      <t>注6)</t>
    </r>
    <rPh sb="2" eb="3">
      <t>タ</t>
    </rPh>
    <rPh sb="4" eb="5">
      <t>チュウ</t>
    </rPh>
    <phoneticPr fontId="9"/>
  </si>
  <si>
    <t>個人貸出</t>
    <phoneticPr fontId="4"/>
  </si>
  <si>
    <t>注1)</t>
    <phoneticPr fontId="4"/>
  </si>
  <si>
    <t>注2)</t>
    <phoneticPr fontId="4"/>
  </si>
  <si>
    <t>※ 新型コロナウィルス感染症の影響により令和2年2月29日から令和2年3月15日まで及び令和2年3月28日から令和2年6月1日まで全館臨時休館</t>
    <rPh sb="2" eb="4">
      <t>シンガタ</t>
    </rPh>
    <rPh sb="11" eb="13">
      <t>カンセン</t>
    </rPh>
    <rPh sb="13" eb="14">
      <t>ショウ</t>
    </rPh>
    <rPh sb="15" eb="17">
      <t>エイキョウ</t>
    </rPh>
    <rPh sb="20" eb="21">
      <t>レイ</t>
    </rPh>
    <rPh sb="21" eb="22">
      <t>ワ</t>
    </rPh>
    <rPh sb="23" eb="24">
      <t>ネン</t>
    </rPh>
    <rPh sb="25" eb="26">
      <t>ガツ</t>
    </rPh>
    <rPh sb="28" eb="29">
      <t>ニチ</t>
    </rPh>
    <rPh sb="31" eb="32">
      <t>レイ</t>
    </rPh>
    <rPh sb="32" eb="33">
      <t>ワ</t>
    </rPh>
    <rPh sb="34" eb="35">
      <t>ネン</t>
    </rPh>
    <rPh sb="36" eb="37">
      <t>ガツ</t>
    </rPh>
    <rPh sb="39" eb="40">
      <t>ニチ</t>
    </rPh>
    <rPh sb="42" eb="43">
      <t>オヨ</t>
    </rPh>
    <rPh sb="44" eb="45">
      <t>レイ</t>
    </rPh>
    <rPh sb="45" eb="46">
      <t>ワ</t>
    </rPh>
    <rPh sb="47" eb="48">
      <t>ネン</t>
    </rPh>
    <rPh sb="49" eb="50">
      <t>ガツ</t>
    </rPh>
    <rPh sb="52" eb="53">
      <t>ニチ</t>
    </rPh>
    <rPh sb="55" eb="56">
      <t>レイ</t>
    </rPh>
    <rPh sb="56" eb="57">
      <t>ワ</t>
    </rPh>
    <rPh sb="58" eb="59">
      <t>ネン</t>
    </rPh>
    <rPh sb="60" eb="61">
      <t>ガツ</t>
    </rPh>
    <rPh sb="62" eb="63">
      <t>ニチ</t>
    </rPh>
    <rPh sb="65" eb="67">
      <t>ゼンカン</t>
    </rPh>
    <rPh sb="67" eb="69">
      <t>リンジ</t>
    </rPh>
    <rPh sb="69" eb="71">
      <t>キュウカン</t>
    </rPh>
    <phoneticPr fontId="4"/>
  </si>
  <si>
    <t>(3)　スポーツ施設利用状況</t>
    <phoneticPr fontId="4"/>
  </si>
  <si>
    <r>
      <rPr>
        <sz val="10.5"/>
        <color theme="0"/>
        <rFont val="ＭＳ 明朝"/>
        <family val="1"/>
        <charset val="128"/>
      </rPr>
      <t>令和</t>
    </r>
    <r>
      <rPr>
        <sz val="10.5"/>
        <rFont val="ＭＳ 明朝"/>
        <family val="1"/>
        <charset val="128"/>
      </rPr>
      <t>2</t>
    </r>
    <r>
      <rPr>
        <sz val="10.5"/>
        <color theme="0"/>
        <rFont val="ＭＳ 明朝"/>
        <family val="1"/>
        <charset val="128"/>
      </rPr>
      <t>年度</t>
    </r>
    <rPh sb="0" eb="2">
      <t>レイワ</t>
    </rPh>
    <rPh sb="3" eb="5">
      <t>ネンド</t>
    </rPh>
    <rPh sb="4" eb="5">
      <t>ド</t>
    </rPh>
    <phoneticPr fontId="4"/>
  </si>
  <si>
    <t>メインアリーナ</t>
    <phoneticPr fontId="4"/>
  </si>
  <si>
    <t>サブアリーナ</t>
    <phoneticPr fontId="4"/>
  </si>
  <si>
    <t>弓道場（団体）</t>
    <rPh sb="0" eb="2">
      <t>キュウドウ</t>
    </rPh>
    <rPh sb="2" eb="3">
      <t>ジョウ</t>
    </rPh>
    <rPh sb="4" eb="6">
      <t>ダンタイ</t>
    </rPh>
    <phoneticPr fontId="4"/>
  </si>
  <si>
    <t>弓道場（個人）</t>
    <rPh sb="0" eb="2">
      <t>キュウドウ</t>
    </rPh>
    <rPh sb="2" eb="3">
      <t>ジョウ</t>
    </rPh>
    <rPh sb="4" eb="6">
      <t>コジン</t>
    </rPh>
    <phoneticPr fontId="4"/>
  </si>
  <si>
    <t>アーチェリー場（団体）</t>
    <rPh sb="6" eb="7">
      <t>ジョウ</t>
    </rPh>
    <rPh sb="8" eb="10">
      <t>ダンタイ</t>
    </rPh>
    <phoneticPr fontId="4"/>
  </si>
  <si>
    <t>アーチェリー場（個人）</t>
    <rPh sb="6" eb="7">
      <t>ジョウ</t>
    </rPh>
    <rPh sb="8" eb="10">
      <t>コジン</t>
    </rPh>
    <phoneticPr fontId="4"/>
  </si>
  <si>
    <t>大沢総合グラウンド</t>
    <phoneticPr fontId="4"/>
  </si>
  <si>
    <t>株式会社SUBARU　東京事業所体育館</t>
    <rPh sb="0" eb="4">
      <t>カブシキガイシャ</t>
    </rPh>
    <rPh sb="11" eb="13">
      <t>トウキョウ</t>
    </rPh>
    <rPh sb="13" eb="16">
      <t>ジギョウショ</t>
    </rPh>
    <rPh sb="16" eb="19">
      <t>タイイクカン</t>
    </rPh>
    <phoneticPr fontId="4"/>
  </si>
  <si>
    <t>資料：スポーツと文化部スポーツ推進課</t>
  </si>
  <si>
    <t>注)</t>
    <rPh sb="0" eb="1">
      <t>チュウ</t>
    </rPh>
    <phoneticPr fontId="4"/>
  </si>
  <si>
    <t>(5)　コミュニティ・センター利用状況</t>
    <phoneticPr fontId="4"/>
  </si>
  <si>
    <t>テニス
コート</t>
    <phoneticPr fontId="4"/>
  </si>
  <si>
    <t>井口
コミュニティ
・センター</t>
    <phoneticPr fontId="4"/>
  </si>
  <si>
    <t>新川中原          コミュニティ
・センター</t>
    <phoneticPr fontId="4"/>
  </si>
  <si>
    <t xml:space="preserve">三鷹駅前          コミュニティ
・センター
</t>
    <phoneticPr fontId="4"/>
  </si>
  <si>
    <t>(6)　文化施設利用状況</t>
    <phoneticPr fontId="4"/>
  </si>
  <si>
    <t>(9)　川上郷自然の村利用状況</t>
    <phoneticPr fontId="4"/>
  </si>
  <si>
    <r>
      <rPr>
        <sz val="10.5"/>
        <color theme="0"/>
        <rFont val="ＭＳ 明朝"/>
        <family val="1"/>
        <charset val="128"/>
      </rPr>
      <t xml:space="preserve">  令和</t>
    </r>
    <r>
      <rPr>
        <sz val="10.5"/>
        <rFont val="ＭＳ 明朝"/>
        <family val="1"/>
        <charset val="128"/>
      </rPr>
      <t>2</t>
    </r>
    <r>
      <rPr>
        <sz val="10.5"/>
        <color theme="0"/>
        <rFont val="ＭＳ 明朝"/>
        <family val="1"/>
        <charset val="128"/>
      </rPr>
      <t>年</t>
    </r>
    <r>
      <rPr>
        <sz val="10.5"/>
        <rFont val="ＭＳ 明朝"/>
        <family val="1"/>
        <charset val="128"/>
      </rPr>
      <t/>
    </r>
    <rPh sb="2" eb="3">
      <t>レイ</t>
    </rPh>
    <rPh sb="3" eb="4">
      <t>ワ</t>
    </rPh>
    <rPh sb="5" eb="6">
      <t>ネン</t>
    </rPh>
    <phoneticPr fontId="4"/>
  </si>
  <si>
    <t>単位：団体</t>
    <phoneticPr fontId="4"/>
  </si>
  <si>
    <t>※ 新型コロナウイルス感染症の影響により令和2年3月28日から令和2年5月31日まで臨時休館</t>
    <rPh sb="2" eb="4">
      <t>シンガタ</t>
    </rPh>
    <rPh sb="11" eb="14">
      <t>カンセンショウ</t>
    </rPh>
    <rPh sb="15" eb="17">
      <t>エイキョウ</t>
    </rPh>
    <rPh sb="20" eb="21">
      <t>レイ</t>
    </rPh>
    <rPh sb="21" eb="22">
      <t>ワ</t>
    </rPh>
    <rPh sb="23" eb="24">
      <t>ネン</t>
    </rPh>
    <rPh sb="25" eb="26">
      <t>ガツ</t>
    </rPh>
    <rPh sb="28" eb="29">
      <t>ニチ</t>
    </rPh>
    <rPh sb="31" eb="32">
      <t>レイ</t>
    </rPh>
    <rPh sb="32" eb="33">
      <t>ワ</t>
    </rPh>
    <rPh sb="34" eb="35">
      <t>ネン</t>
    </rPh>
    <rPh sb="36" eb="37">
      <t>ガツ</t>
    </rPh>
    <rPh sb="39" eb="40">
      <t>ニチ</t>
    </rPh>
    <rPh sb="42" eb="44">
      <t>リンジ</t>
    </rPh>
    <rPh sb="44" eb="46">
      <t>キュウカン</t>
    </rPh>
    <phoneticPr fontId="1"/>
  </si>
  <si>
    <r>
      <rPr>
        <sz val="10.5"/>
        <color theme="0"/>
        <rFont val="ＭＳ 明朝"/>
        <family val="1"/>
        <charset val="128"/>
      </rPr>
      <t>令和</t>
    </r>
    <r>
      <rPr>
        <sz val="10.5"/>
        <rFont val="ＭＳ 明朝"/>
        <family val="1"/>
        <charset val="128"/>
      </rPr>
      <t>3</t>
    </r>
    <r>
      <rPr>
        <sz val="10.5"/>
        <color theme="0"/>
        <rFont val="ＭＳ 明朝"/>
        <family val="1"/>
        <charset val="128"/>
      </rPr>
      <t>年</t>
    </r>
    <rPh sb="0" eb="2">
      <t>レイワ</t>
    </rPh>
    <rPh sb="3" eb="4">
      <t>ネン</t>
    </rPh>
    <phoneticPr fontId="4"/>
  </si>
  <si>
    <r>
      <rPr>
        <sz val="10.5"/>
        <color theme="0"/>
        <rFont val="ＭＳ 明朝"/>
        <family val="1"/>
        <charset val="128"/>
      </rPr>
      <t>令和</t>
    </r>
    <r>
      <rPr>
        <sz val="10.5"/>
        <rFont val="ＭＳ 明朝"/>
        <family val="1"/>
        <charset val="128"/>
      </rPr>
      <t xml:space="preserve"> 3</t>
    </r>
    <rPh sb="0" eb="1">
      <t>レイ</t>
    </rPh>
    <rPh sb="1" eb="2">
      <t>ワ</t>
    </rPh>
    <phoneticPr fontId="4"/>
  </si>
  <si>
    <r>
      <rPr>
        <sz val="10.5"/>
        <color theme="0"/>
        <rFont val="ＭＳ 明朝"/>
        <family val="1"/>
        <charset val="128"/>
      </rPr>
      <t>令和</t>
    </r>
    <r>
      <rPr>
        <sz val="10.5"/>
        <rFont val="ＭＳ 明朝"/>
        <family val="1"/>
        <charset val="128"/>
      </rPr>
      <t>2</t>
    </r>
    <r>
      <rPr>
        <sz val="10.5"/>
        <color theme="0"/>
        <rFont val="ＭＳ 明朝"/>
        <family val="1"/>
        <charset val="128"/>
      </rPr>
      <t>年</t>
    </r>
    <rPh sb="0" eb="2">
      <t>レイワ</t>
    </rPh>
    <rPh sb="3" eb="4">
      <t>ネン</t>
    </rPh>
    <phoneticPr fontId="4"/>
  </si>
  <si>
    <r>
      <t xml:space="preserve">令和 </t>
    </r>
    <r>
      <rPr>
        <sz val="10.5"/>
        <rFont val="ＭＳ 明朝"/>
        <family val="1"/>
        <charset val="128"/>
      </rPr>
      <t>3</t>
    </r>
    <rPh sb="0" eb="1">
      <t>レイ</t>
    </rPh>
    <rPh sb="1" eb="2">
      <t>ワ</t>
    </rPh>
    <phoneticPr fontId="4"/>
  </si>
  <si>
    <t>17(5)</t>
    <phoneticPr fontId="4"/>
  </si>
  <si>
    <r>
      <rPr>
        <sz val="10.5"/>
        <color theme="0"/>
        <rFont val="ＭＳ 明朝"/>
        <family val="1"/>
        <charset val="128"/>
      </rPr>
      <t>令和</t>
    </r>
    <r>
      <rPr>
        <sz val="10.5"/>
        <color theme="1"/>
        <rFont val="ＭＳ 明朝"/>
        <family val="1"/>
        <charset val="128"/>
      </rPr>
      <t>2　</t>
    </r>
    <r>
      <rPr>
        <sz val="10.5"/>
        <color theme="0"/>
        <rFont val="ＭＳ 明朝"/>
        <family val="1"/>
        <charset val="128"/>
      </rPr>
      <t>年</t>
    </r>
    <rPh sb="0" eb="2">
      <t>レイワ</t>
    </rPh>
    <rPh sb="4" eb="5">
      <t>ネン</t>
    </rPh>
    <phoneticPr fontId="4"/>
  </si>
  <si>
    <r>
      <rPr>
        <sz val="10.5"/>
        <color theme="0"/>
        <rFont val="ＭＳ 明朝"/>
        <family val="1"/>
        <charset val="128"/>
      </rPr>
      <t>令和</t>
    </r>
    <r>
      <rPr>
        <sz val="10.5"/>
        <color theme="1"/>
        <rFont val="ＭＳ 明朝"/>
        <family val="1"/>
        <charset val="128"/>
      </rPr>
      <t xml:space="preserve"> 3</t>
    </r>
    <rPh sb="0" eb="1">
      <t>レイ</t>
    </rPh>
    <rPh sb="1" eb="2">
      <t>ワ</t>
    </rPh>
    <phoneticPr fontId="4"/>
  </si>
  <si>
    <t>14(3)</t>
    <phoneticPr fontId="4"/>
  </si>
  <si>
    <r>
      <rPr>
        <sz val="10.5"/>
        <color theme="0"/>
        <rFont val="ＭＳ 明朝"/>
        <family val="1"/>
        <charset val="128"/>
      </rPr>
      <t>令和</t>
    </r>
    <r>
      <rPr>
        <sz val="10.5"/>
        <color theme="1"/>
        <rFont val="ＭＳ 明朝"/>
        <family val="1"/>
        <charset val="128"/>
      </rPr>
      <t xml:space="preserve"> 3</t>
    </r>
    <rPh sb="0" eb="2">
      <t>レイワ</t>
    </rPh>
    <phoneticPr fontId="4"/>
  </si>
  <si>
    <t>(1)　学年別生徒数</t>
    <phoneticPr fontId="4"/>
  </si>
  <si>
    <r>
      <rPr>
        <sz val="10.5"/>
        <color theme="0"/>
        <rFont val="ＭＳ 明朝"/>
        <family val="1"/>
        <charset val="128"/>
      </rPr>
      <t>令和</t>
    </r>
    <r>
      <rPr>
        <sz val="10.5"/>
        <color theme="1"/>
        <rFont val="ＭＳ 明朝"/>
        <family val="1"/>
        <charset val="128"/>
      </rPr>
      <t xml:space="preserve"> 2</t>
    </r>
    <rPh sb="0" eb="2">
      <t>レイワ</t>
    </rPh>
    <phoneticPr fontId="4"/>
  </si>
  <si>
    <t>平成30</t>
    <rPh sb="0" eb="2">
      <t>ヘイセイ</t>
    </rPh>
    <phoneticPr fontId="4"/>
  </si>
  <si>
    <t>※ 本統計における「蔵書数」には、雑誌・視聴覚資料は含まない。また令和3年3月より開始した「みたか電子書籍サービス」</t>
    <rPh sb="2" eb="3">
      <t>ホン</t>
    </rPh>
    <rPh sb="3" eb="5">
      <t>トウケイ</t>
    </rPh>
    <rPh sb="10" eb="12">
      <t>ゾウショ</t>
    </rPh>
    <rPh sb="12" eb="13">
      <t>スウ</t>
    </rPh>
    <rPh sb="17" eb="19">
      <t>ザッシ</t>
    </rPh>
    <rPh sb="20" eb="23">
      <t>シチョウカク</t>
    </rPh>
    <rPh sb="23" eb="25">
      <t>シリョウ</t>
    </rPh>
    <rPh sb="26" eb="27">
      <t>フク</t>
    </rPh>
    <rPh sb="33" eb="35">
      <t>レイワ</t>
    </rPh>
    <rPh sb="36" eb="37">
      <t>ネン</t>
    </rPh>
    <rPh sb="38" eb="39">
      <t>ガツ</t>
    </rPh>
    <rPh sb="41" eb="43">
      <t>カイシ</t>
    </rPh>
    <rPh sb="49" eb="51">
      <t>デンシ</t>
    </rPh>
    <rPh sb="51" eb="53">
      <t>ショセキ</t>
    </rPh>
    <phoneticPr fontId="4"/>
  </si>
  <si>
    <t>　 提供資料も含まない。</t>
    <rPh sb="2" eb="4">
      <t>テイキョウ</t>
    </rPh>
    <rPh sb="4" eb="6">
      <t>シリョウ</t>
    </rPh>
    <rPh sb="7" eb="8">
      <t>フク</t>
    </rPh>
    <phoneticPr fontId="4"/>
  </si>
  <si>
    <t>注5) CD-ROMを付属する資料であり、みたか電子書籍サービス提供資料は含まない。</t>
    <rPh sb="0" eb="1">
      <t>チュウ</t>
    </rPh>
    <rPh sb="11" eb="13">
      <t>フゾク</t>
    </rPh>
    <rPh sb="15" eb="17">
      <t>シリョウ</t>
    </rPh>
    <phoneticPr fontId="4"/>
  </si>
  <si>
    <t>注3)</t>
    <phoneticPr fontId="4"/>
  </si>
  <si>
    <t>注4)</t>
    <phoneticPr fontId="4"/>
  </si>
  <si>
    <t>※ 本統計における「図書」には市立図書館で貸出できるすべての資料を含む。協力貸出・みたか電子書籍サービスは含まない。</t>
    <rPh sb="2" eb="3">
      <t>ホン</t>
    </rPh>
    <rPh sb="3" eb="5">
      <t>トウケイ</t>
    </rPh>
    <rPh sb="10" eb="12">
      <t>トショ</t>
    </rPh>
    <rPh sb="15" eb="17">
      <t>シリツ</t>
    </rPh>
    <rPh sb="17" eb="20">
      <t>トショカン</t>
    </rPh>
    <rPh sb="21" eb="23">
      <t>カシダシ</t>
    </rPh>
    <rPh sb="30" eb="32">
      <t>シリョウ</t>
    </rPh>
    <rPh sb="33" eb="34">
      <t>フク</t>
    </rPh>
    <rPh sb="36" eb="38">
      <t>キョウリョク</t>
    </rPh>
    <rPh sb="38" eb="40">
      <t>カシダシ</t>
    </rPh>
    <rPh sb="44" eb="46">
      <t>デンシ</t>
    </rPh>
    <rPh sb="46" eb="48">
      <t>ショセキ</t>
    </rPh>
    <rPh sb="53" eb="54">
      <t>フク</t>
    </rPh>
    <phoneticPr fontId="4"/>
  </si>
  <si>
    <t>注3) 平成30年度実績には東部図書館改修工事期間中の土・日曜日に巡回した牟礼七丁目小広場ステーションの実績を含む。また、令和2年度</t>
    <rPh sb="4" eb="6">
      <t>ヘイセイ</t>
    </rPh>
    <rPh sb="8" eb="10">
      <t>ネンド</t>
    </rPh>
    <rPh sb="10" eb="12">
      <t>ジッセキ</t>
    </rPh>
    <rPh sb="14" eb="16">
      <t>トウブ</t>
    </rPh>
    <rPh sb="16" eb="19">
      <t>トショカン</t>
    </rPh>
    <rPh sb="19" eb="21">
      <t>カイシュウ</t>
    </rPh>
    <rPh sb="21" eb="23">
      <t>コウジ</t>
    </rPh>
    <rPh sb="23" eb="26">
      <t>キカンチュウ</t>
    </rPh>
    <rPh sb="27" eb="28">
      <t>ド</t>
    </rPh>
    <rPh sb="29" eb="32">
      <t>ニチヨウビ</t>
    </rPh>
    <rPh sb="33" eb="35">
      <t>ジュンカイ</t>
    </rPh>
    <rPh sb="37" eb="39">
      <t>ムレ</t>
    </rPh>
    <rPh sb="39" eb="42">
      <t>ナナチョウメ</t>
    </rPh>
    <rPh sb="42" eb="45">
      <t>ショウヒロバ</t>
    </rPh>
    <rPh sb="52" eb="54">
      <t>ジッセキ</t>
    </rPh>
    <rPh sb="55" eb="56">
      <t>フク</t>
    </rPh>
    <rPh sb="61" eb="62">
      <t>レイ</t>
    </rPh>
    <rPh sb="62" eb="63">
      <t>ワ</t>
    </rPh>
    <rPh sb="64" eb="66">
      <t>ネンド</t>
    </rPh>
    <phoneticPr fontId="4"/>
  </si>
  <si>
    <t>(78,100)</t>
    <phoneticPr fontId="4"/>
  </si>
  <si>
    <t>(80,993)</t>
    <phoneticPr fontId="4"/>
  </si>
  <si>
    <t>(1,046)</t>
    <phoneticPr fontId="4"/>
  </si>
  <si>
    <t>(1,914)</t>
    <phoneticPr fontId="4"/>
  </si>
  <si>
    <t>(1,065)</t>
    <phoneticPr fontId="4"/>
  </si>
  <si>
    <t>(1,713)</t>
    <phoneticPr fontId="4"/>
  </si>
  <si>
    <t>(58,338)</t>
    <phoneticPr fontId="4"/>
  </si>
  <si>
    <t>(56,656)</t>
    <phoneticPr fontId="4"/>
  </si>
  <si>
    <t>(33,247)</t>
    <phoneticPr fontId="4"/>
  </si>
  <si>
    <t>(32,685)</t>
    <phoneticPr fontId="4"/>
  </si>
  <si>
    <t>(8,465)</t>
    <phoneticPr fontId="4"/>
  </si>
  <si>
    <t>(8,567)</t>
    <phoneticPr fontId="4"/>
  </si>
  <si>
    <t>(8,889)</t>
    <phoneticPr fontId="4"/>
  </si>
  <si>
    <t>(8,169)</t>
    <phoneticPr fontId="4"/>
  </si>
  <si>
    <t>(10,251)</t>
    <phoneticPr fontId="4"/>
  </si>
  <si>
    <t>(13,856)</t>
    <phoneticPr fontId="4"/>
  </si>
  <si>
    <t>(12,493)</t>
    <phoneticPr fontId="4"/>
  </si>
  <si>
    <t>(12,772)</t>
    <phoneticPr fontId="4"/>
  </si>
  <si>
    <t>注3) 令和2年3月から利用開始。新型コロナウイルス感染症の影響により令和2年3月28日から令和2年6月14日まで休館</t>
    <rPh sb="0" eb="1">
      <t>チュウ</t>
    </rPh>
    <rPh sb="4" eb="6">
      <t>レイワ</t>
    </rPh>
    <rPh sb="7" eb="8">
      <t>ネン</t>
    </rPh>
    <rPh sb="9" eb="10">
      <t>ガツ</t>
    </rPh>
    <rPh sb="12" eb="14">
      <t>リヨウ</t>
    </rPh>
    <rPh sb="14" eb="16">
      <t>カイシ</t>
    </rPh>
    <phoneticPr fontId="4"/>
  </si>
  <si>
    <t>注4) 新型コロナウイルス感染症の影響により令和2年3月28日から令和2年5月31日まで及び令和3年4月25日から令和3年5月11日まで開放中止</t>
    <rPh sb="4" eb="6">
      <t>シンガタ</t>
    </rPh>
    <rPh sb="13" eb="16">
      <t>カンセンショウ</t>
    </rPh>
    <rPh sb="17" eb="19">
      <t>エイキョウ</t>
    </rPh>
    <rPh sb="22" eb="23">
      <t>レイ</t>
    </rPh>
    <rPh sb="23" eb="24">
      <t>ワ</t>
    </rPh>
    <rPh sb="25" eb="26">
      <t>ネン</t>
    </rPh>
    <rPh sb="27" eb="28">
      <t>ガツ</t>
    </rPh>
    <rPh sb="30" eb="31">
      <t>ニチ</t>
    </rPh>
    <rPh sb="33" eb="34">
      <t>レイ</t>
    </rPh>
    <rPh sb="34" eb="35">
      <t>ワ</t>
    </rPh>
    <rPh sb="36" eb="37">
      <t>ネン</t>
    </rPh>
    <rPh sb="38" eb="39">
      <t>ガツ</t>
    </rPh>
    <rPh sb="41" eb="42">
      <t>ニチ</t>
    </rPh>
    <rPh sb="44" eb="45">
      <t>オヨ</t>
    </rPh>
    <rPh sb="46" eb="48">
      <t>レイワ</t>
    </rPh>
    <rPh sb="49" eb="50">
      <t>ネン</t>
    </rPh>
    <rPh sb="51" eb="52">
      <t>ガツ</t>
    </rPh>
    <rPh sb="54" eb="55">
      <t>ニチ</t>
    </rPh>
    <rPh sb="57" eb="59">
      <t>レイワ</t>
    </rPh>
    <rPh sb="60" eb="61">
      <t>ネン</t>
    </rPh>
    <rPh sb="62" eb="63">
      <t>ガツ</t>
    </rPh>
    <rPh sb="65" eb="66">
      <t>ニチ</t>
    </rPh>
    <rPh sb="68" eb="70">
      <t>カイホウ</t>
    </rPh>
    <rPh sb="70" eb="72">
      <t>チュウシ</t>
    </rPh>
    <phoneticPr fontId="4"/>
  </si>
  <si>
    <t>(3,395)</t>
    <phoneticPr fontId="4"/>
  </si>
  <si>
    <t>(8,612)</t>
    <phoneticPr fontId="4"/>
  </si>
  <si>
    <t>(4,299)</t>
    <phoneticPr fontId="4"/>
  </si>
  <si>
    <t>(3,510)</t>
    <phoneticPr fontId="4"/>
  </si>
  <si>
    <t>(811)</t>
    <phoneticPr fontId="4"/>
  </si>
  <si>
    <t>(1,949)</t>
    <phoneticPr fontId="4"/>
  </si>
  <si>
    <t>一般来館者</t>
    <phoneticPr fontId="4"/>
  </si>
  <si>
    <t>大沢
コミュニティ
・センター</t>
    <phoneticPr fontId="4"/>
  </si>
  <si>
    <t>令和元</t>
    <rPh sb="0" eb="2">
      <t>レイワ</t>
    </rPh>
    <rPh sb="2" eb="3">
      <t>モト</t>
    </rPh>
    <phoneticPr fontId="4"/>
  </si>
  <si>
    <t xml:space="preserve">牟礼
コミュニティ
・センター
</t>
    <phoneticPr fontId="4"/>
  </si>
  <si>
    <t>連雀
コミュニティ
・センター</t>
    <phoneticPr fontId="4"/>
  </si>
  <si>
    <r>
      <t>※ 新型コロナウイルス感染症の影響により令和2年2月29日から令和2年3月15日まで</t>
    </r>
    <r>
      <rPr>
        <sz val="9"/>
        <color rgb="FFFF0000"/>
        <rFont val="ＭＳ 明朝"/>
        <family val="1"/>
        <charset val="128"/>
      </rPr>
      <t>、</t>
    </r>
    <r>
      <rPr>
        <sz val="9"/>
        <color theme="1"/>
        <rFont val="ＭＳ 明朝"/>
        <family val="1"/>
        <charset val="128"/>
      </rPr>
      <t>令和2年3月28日から令和2年5月31日</t>
    </r>
    <rPh sb="2" eb="4">
      <t>シンガタ</t>
    </rPh>
    <rPh sb="11" eb="14">
      <t>カンセンショウ</t>
    </rPh>
    <rPh sb="15" eb="17">
      <t>エイキョウ</t>
    </rPh>
    <rPh sb="20" eb="22">
      <t>レイワ</t>
    </rPh>
    <rPh sb="23" eb="24">
      <t>ネン</t>
    </rPh>
    <rPh sb="25" eb="26">
      <t>ガツ</t>
    </rPh>
    <rPh sb="28" eb="29">
      <t>ニチ</t>
    </rPh>
    <rPh sb="31" eb="32">
      <t>レイ</t>
    </rPh>
    <rPh sb="32" eb="33">
      <t>ワ</t>
    </rPh>
    <rPh sb="34" eb="35">
      <t>ネン</t>
    </rPh>
    <rPh sb="36" eb="37">
      <t>ガツ</t>
    </rPh>
    <rPh sb="39" eb="40">
      <t>ニチ</t>
    </rPh>
    <rPh sb="43" eb="45">
      <t>レイワ</t>
    </rPh>
    <rPh sb="54" eb="55">
      <t>レイ</t>
    </rPh>
    <rPh sb="55" eb="56">
      <t>ワ</t>
    </rPh>
    <rPh sb="57" eb="58">
      <t>ネン</t>
    </rPh>
    <rPh sb="59" eb="60">
      <t>ガツ</t>
    </rPh>
    <rPh sb="62" eb="63">
      <t>ニチ</t>
    </rPh>
    <phoneticPr fontId="4"/>
  </si>
  <si>
    <t>　 まで及び令和3年4月25日から令和3年5月11日まで全館臨時休館</t>
    <rPh sb="4" eb="5">
      <t>オヨ</t>
    </rPh>
    <rPh sb="28" eb="30">
      <t>ゼンカン</t>
    </rPh>
    <phoneticPr fontId="4"/>
  </si>
  <si>
    <t>生涯学習センター 注1）</t>
    <rPh sb="0" eb="2">
      <t>ショウガイ</t>
    </rPh>
    <rPh sb="2" eb="4">
      <t>ガクシュウ</t>
    </rPh>
    <phoneticPr fontId="4"/>
  </si>
  <si>
    <t>東多世代交流センター 注2）</t>
    <rPh sb="0" eb="1">
      <t>ヒガシ</t>
    </rPh>
    <rPh sb="1" eb="2">
      <t>タ</t>
    </rPh>
    <rPh sb="2" eb="4">
      <t>セダイ</t>
    </rPh>
    <rPh sb="4" eb="6">
      <t>コウリュウ</t>
    </rPh>
    <phoneticPr fontId="4"/>
  </si>
  <si>
    <t>西多世代交流センター 注2)</t>
    <rPh sb="1" eb="2">
      <t>タ</t>
    </rPh>
    <rPh sb="2" eb="4">
      <t>セダイ</t>
    </rPh>
    <rPh sb="4" eb="6">
      <t>コウリュウ</t>
    </rPh>
    <phoneticPr fontId="4"/>
  </si>
  <si>
    <r>
      <t>東多世代交流センター　</t>
    </r>
    <r>
      <rPr>
        <sz val="9"/>
        <rFont val="ＭＳ 明朝"/>
        <family val="1"/>
        <charset val="128"/>
      </rPr>
      <t>注1、2)</t>
    </r>
    <rPh sb="0" eb="1">
      <t>ヒガシ</t>
    </rPh>
    <rPh sb="1" eb="2">
      <t>タ</t>
    </rPh>
    <rPh sb="2" eb="4">
      <t>セダイ</t>
    </rPh>
    <rPh sb="4" eb="6">
      <t>コウリュウ</t>
    </rPh>
    <phoneticPr fontId="4"/>
  </si>
  <si>
    <r>
      <t>西多世代交流センター　</t>
    </r>
    <r>
      <rPr>
        <sz val="9"/>
        <rFont val="ＭＳ 明朝"/>
        <family val="1"/>
        <charset val="128"/>
      </rPr>
      <t>注1、2)</t>
    </r>
    <rPh sb="0" eb="1">
      <t>ニシ</t>
    </rPh>
    <rPh sb="1" eb="2">
      <t>タ</t>
    </rPh>
    <rPh sb="2" eb="4">
      <t>セダイ</t>
    </rPh>
    <rPh sb="4" eb="6">
      <t>コウリュウ</t>
    </rPh>
    <phoneticPr fontId="4"/>
  </si>
  <si>
    <r>
      <t>むらさき子どもひろば　</t>
    </r>
    <r>
      <rPr>
        <sz val="9"/>
        <rFont val="ＭＳ 明朝"/>
        <family val="1"/>
        <charset val="128"/>
      </rPr>
      <t>注2)</t>
    </r>
    <rPh sb="4" eb="5">
      <t>コ</t>
    </rPh>
    <phoneticPr fontId="4"/>
  </si>
  <si>
    <t>注2) 新型コロナウイルス感染症の影響により令和2年2月29日から令和2年5月31日まで臨時休館。ただし、令和2年3月16日から令和</t>
    <rPh sb="0" eb="1">
      <t>チュウ</t>
    </rPh>
    <rPh sb="4" eb="6">
      <t>シンガタ</t>
    </rPh>
    <rPh sb="13" eb="16">
      <t>カンセンショウ</t>
    </rPh>
    <rPh sb="17" eb="19">
      <t>エイキョウ</t>
    </rPh>
    <rPh sb="22" eb="23">
      <t>レイ</t>
    </rPh>
    <rPh sb="23" eb="24">
      <t>ワ</t>
    </rPh>
    <rPh sb="25" eb="26">
      <t>ネン</t>
    </rPh>
    <rPh sb="27" eb="28">
      <t>ガツ</t>
    </rPh>
    <rPh sb="30" eb="31">
      <t>ニチ</t>
    </rPh>
    <rPh sb="33" eb="34">
      <t>レイ</t>
    </rPh>
    <rPh sb="34" eb="35">
      <t>ワ</t>
    </rPh>
    <rPh sb="36" eb="37">
      <t>ネン</t>
    </rPh>
    <rPh sb="38" eb="39">
      <t>ガツ</t>
    </rPh>
    <rPh sb="41" eb="42">
      <t>ニチ</t>
    </rPh>
    <rPh sb="44" eb="46">
      <t>リンジ</t>
    </rPh>
    <rPh sb="46" eb="48">
      <t>キュウカン</t>
    </rPh>
    <rPh sb="53" eb="55">
      <t>レイワ</t>
    </rPh>
    <rPh sb="56" eb="57">
      <t>ネン</t>
    </rPh>
    <rPh sb="58" eb="59">
      <t>ガツ</t>
    </rPh>
    <rPh sb="61" eb="62">
      <t>ニチ</t>
    </rPh>
    <rPh sb="64" eb="66">
      <t>レイワ</t>
    </rPh>
    <phoneticPr fontId="4"/>
  </si>
  <si>
    <t>　　 2年3月28日までは児童館機能のみ部分的に開館。令和3年4月26日から令和3年5月11日まで臨時休館。ただし、放課後・夏休み</t>
    <rPh sb="4" eb="5">
      <t>ネン</t>
    </rPh>
    <rPh sb="6" eb="7">
      <t>ガツ</t>
    </rPh>
    <rPh sb="9" eb="10">
      <t>ニチ</t>
    </rPh>
    <rPh sb="13" eb="16">
      <t>ジドウカン</t>
    </rPh>
    <rPh sb="16" eb="18">
      <t>キノウ</t>
    </rPh>
    <rPh sb="20" eb="23">
      <t>ブブンテキ</t>
    </rPh>
    <rPh sb="24" eb="26">
      <t>カイカン</t>
    </rPh>
    <rPh sb="27" eb="29">
      <t>レイワ</t>
    </rPh>
    <rPh sb="30" eb="31">
      <t>ネン</t>
    </rPh>
    <rPh sb="32" eb="33">
      <t>ガツ</t>
    </rPh>
    <rPh sb="35" eb="36">
      <t>ニチ</t>
    </rPh>
    <rPh sb="38" eb="40">
      <t>レイワ</t>
    </rPh>
    <rPh sb="41" eb="42">
      <t>ネン</t>
    </rPh>
    <rPh sb="43" eb="44">
      <t>ガツ</t>
    </rPh>
    <rPh sb="46" eb="47">
      <t>ニチ</t>
    </rPh>
    <rPh sb="49" eb="51">
      <t>リンジ</t>
    </rPh>
    <rPh sb="51" eb="53">
      <t>キュウカン</t>
    </rPh>
    <rPh sb="58" eb="61">
      <t>ホウカゴ</t>
    </rPh>
    <rPh sb="62" eb="64">
      <t>ナツヤス</t>
    </rPh>
    <phoneticPr fontId="4"/>
  </si>
  <si>
    <t>　　 クラブ事業実施のため、西多世代交流センターのみ部分的に開館</t>
    <rPh sb="6" eb="8">
      <t>ジギョウ</t>
    </rPh>
    <rPh sb="8" eb="10">
      <t>ジッシ</t>
    </rPh>
    <rPh sb="14" eb="15">
      <t>ニシ</t>
    </rPh>
    <rPh sb="15" eb="16">
      <t>タ</t>
    </rPh>
    <rPh sb="16" eb="18">
      <t>セダイ</t>
    </rPh>
    <rPh sb="18" eb="20">
      <t>コウリュウ</t>
    </rPh>
    <rPh sb="26" eb="29">
      <t>ブブンテキ</t>
    </rPh>
    <rPh sb="30" eb="32">
      <t>カイカン</t>
    </rPh>
    <phoneticPr fontId="4"/>
  </si>
  <si>
    <r>
      <t>令和</t>
    </r>
    <r>
      <rPr>
        <sz val="10.5"/>
        <rFont val="ＭＳ 明朝"/>
        <family val="1"/>
        <charset val="128"/>
      </rPr>
      <t>3</t>
    </r>
    <r>
      <rPr>
        <sz val="10.5"/>
        <color theme="0"/>
        <rFont val="ＭＳ 明朝"/>
        <family val="1"/>
        <charset val="128"/>
      </rPr>
      <t>年度</t>
    </r>
    <rPh sb="0" eb="2">
      <t>レイワ</t>
    </rPh>
    <rPh sb="3" eb="5">
      <t>ネンド</t>
    </rPh>
    <phoneticPr fontId="4"/>
  </si>
  <si>
    <t>平成30年</t>
    <rPh sb="0" eb="2">
      <t>ヘイセイ</t>
    </rPh>
    <rPh sb="4" eb="5">
      <t>ネン</t>
    </rPh>
    <phoneticPr fontId="4"/>
  </si>
  <si>
    <r>
      <t>令和</t>
    </r>
    <r>
      <rPr>
        <sz val="10.5"/>
        <rFont val="ＭＳ 明朝"/>
        <family val="1"/>
        <charset val="128"/>
      </rPr>
      <t>2</t>
    </r>
    <r>
      <rPr>
        <sz val="10.5"/>
        <color theme="0"/>
        <rFont val="ＭＳ 明朝"/>
        <family val="1"/>
        <charset val="128"/>
      </rPr>
      <t>年</t>
    </r>
    <rPh sb="0" eb="2">
      <t>レイワ</t>
    </rPh>
    <rPh sb="3" eb="4">
      <t>ネン</t>
    </rPh>
    <phoneticPr fontId="4"/>
  </si>
  <si>
    <r>
      <t>令和</t>
    </r>
    <r>
      <rPr>
        <sz val="10.5"/>
        <rFont val="ＭＳ 明朝"/>
        <family val="1"/>
        <charset val="128"/>
      </rPr>
      <t>4</t>
    </r>
    <r>
      <rPr>
        <sz val="10.5"/>
        <color theme="0"/>
        <rFont val="ＭＳ 明朝"/>
        <family val="1"/>
        <charset val="128"/>
      </rPr>
      <t>年</t>
    </r>
    <rPh sb="0" eb="2">
      <t>レイワ</t>
    </rPh>
    <rPh sb="3" eb="4">
      <t>ネン</t>
    </rPh>
    <phoneticPr fontId="4"/>
  </si>
  <si>
    <t>-</t>
    <phoneticPr fontId="4"/>
  </si>
  <si>
    <t>-</t>
    <phoneticPr fontId="4"/>
  </si>
  <si>
    <t>各年5月1日</t>
    <phoneticPr fontId="4"/>
  </si>
  <si>
    <r>
      <rPr>
        <sz val="10.5"/>
        <color theme="0"/>
        <rFont val="ＭＳ 明朝"/>
        <family val="1"/>
        <charset val="128"/>
      </rPr>
      <t>令和</t>
    </r>
    <r>
      <rPr>
        <sz val="10.5"/>
        <rFont val="ＭＳ 明朝"/>
        <family val="1"/>
        <charset val="128"/>
      </rPr>
      <t xml:space="preserve"> 4</t>
    </r>
    <rPh sb="0" eb="1">
      <t>レイ</t>
    </rPh>
    <rPh sb="1" eb="2">
      <t>ワ</t>
    </rPh>
    <phoneticPr fontId="4"/>
  </si>
  <si>
    <t>-</t>
    <phoneticPr fontId="4"/>
  </si>
  <si>
    <t>-</t>
    <phoneticPr fontId="4"/>
  </si>
  <si>
    <t>(1)　学年別児童数</t>
    <phoneticPr fontId="1"/>
  </si>
  <si>
    <t>平成30</t>
    <phoneticPr fontId="4"/>
  </si>
  <si>
    <r>
      <t xml:space="preserve">令和 </t>
    </r>
    <r>
      <rPr>
        <sz val="10.5"/>
        <color theme="1"/>
        <rFont val="ＭＳ 明朝"/>
        <family val="1"/>
        <charset val="128"/>
      </rPr>
      <t>4</t>
    </r>
    <rPh sb="0" eb="1">
      <t>レイ</t>
    </rPh>
    <rPh sb="1" eb="2">
      <t>ワ</t>
    </rPh>
    <phoneticPr fontId="4"/>
  </si>
  <si>
    <t>注) 休職者、産休者及び育児・介護休業者並びに産休代替者及び育児・介護休業代替者を含む。</t>
    <rPh sb="3" eb="5">
      <t>キュウショク</t>
    </rPh>
    <rPh sb="5" eb="6">
      <t>シャ</t>
    </rPh>
    <rPh sb="7" eb="9">
      <t>サンキュウ</t>
    </rPh>
    <rPh sb="9" eb="10">
      <t>シャ</t>
    </rPh>
    <rPh sb="10" eb="11">
      <t>オヨ</t>
    </rPh>
    <rPh sb="12" eb="14">
      <t>イクジ</t>
    </rPh>
    <rPh sb="15" eb="17">
      <t>カイゴ</t>
    </rPh>
    <rPh sb="17" eb="19">
      <t>キュウギョウ</t>
    </rPh>
    <rPh sb="19" eb="20">
      <t>シャ</t>
    </rPh>
    <rPh sb="20" eb="21">
      <t>ナラ</t>
    </rPh>
    <rPh sb="23" eb="25">
      <t>サンキュウ</t>
    </rPh>
    <rPh sb="25" eb="27">
      <t>ダイタイ</t>
    </rPh>
    <rPh sb="27" eb="28">
      <t>シャ</t>
    </rPh>
    <rPh sb="28" eb="29">
      <t>オヨ</t>
    </rPh>
    <rPh sb="30" eb="32">
      <t>イクジ</t>
    </rPh>
    <rPh sb="33" eb="35">
      <t>カイゴ</t>
    </rPh>
    <rPh sb="35" eb="37">
      <t>キュウギョウ</t>
    </rPh>
    <rPh sb="37" eb="39">
      <t>ダイタイ</t>
    </rPh>
    <rPh sb="39" eb="40">
      <t>シャ</t>
    </rPh>
    <rPh sb="41" eb="42">
      <t>フク</t>
    </rPh>
    <phoneticPr fontId="4"/>
  </si>
  <si>
    <t xml:space="preserve">単位：面積＝㎡                                                 </t>
    <phoneticPr fontId="4"/>
  </si>
  <si>
    <t>学校名</t>
    <phoneticPr fontId="4"/>
  </si>
  <si>
    <t>9,445(130)</t>
    <phoneticPr fontId="4"/>
  </si>
  <si>
    <t>311(18)</t>
    <phoneticPr fontId="4"/>
  </si>
  <si>
    <t>819[67]</t>
    <phoneticPr fontId="4"/>
  </si>
  <si>
    <t>607[60]</t>
    <phoneticPr fontId="4"/>
  </si>
  <si>
    <t>782(38)</t>
    <phoneticPr fontId="4"/>
  </si>
  <si>
    <t>29(5)</t>
    <phoneticPr fontId="4"/>
  </si>
  <si>
    <t>423(16)[37]</t>
    <phoneticPr fontId="4"/>
  </si>
  <si>
    <t>16(2)</t>
    <phoneticPr fontId="4"/>
  </si>
  <si>
    <t>385(33)</t>
    <phoneticPr fontId="4"/>
  </si>
  <si>
    <t>1,005(14)</t>
    <phoneticPr fontId="4"/>
  </si>
  <si>
    <t>31(2)</t>
    <phoneticPr fontId="4"/>
  </si>
  <si>
    <t>790[139]</t>
    <phoneticPr fontId="4"/>
  </si>
  <si>
    <t>596[52]</t>
    <phoneticPr fontId="4"/>
  </si>
  <si>
    <t>548[23]</t>
    <phoneticPr fontId="4"/>
  </si>
  <si>
    <t>561(29)</t>
    <phoneticPr fontId="4"/>
  </si>
  <si>
    <t>20(4)</t>
    <phoneticPr fontId="4"/>
  </si>
  <si>
    <t>384[37]</t>
    <phoneticPr fontId="4"/>
  </si>
  <si>
    <t>※ (　)内数字は教育支援学級（固定制）の児童数、学級数の内数。 [　]内数字は教育支援学級（通級制及び校内通級教室）</t>
    <phoneticPr fontId="4"/>
  </si>
  <si>
    <t>　</t>
    <phoneticPr fontId="4"/>
  </si>
  <si>
    <t>(2)　学校数、学級数、児童数、教員数、職員数</t>
    <phoneticPr fontId="1"/>
  </si>
  <si>
    <r>
      <rPr>
        <sz val="10.5"/>
        <color theme="0"/>
        <rFont val="ＭＳ 明朝"/>
        <family val="1"/>
        <charset val="128"/>
      </rPr>
      <t>令和</t>
    </r>
    <r>
      <rPr>
        <sz val="10.5"/>
        <rFont val="ＭＳ 明朝"/>
        <family val="1"/>
        <charset val="128"/>
      </rPr>
      <t>3</t>
    </r>
    <r>
      <rPr>
        <sz val="10.5"/>
        <color theme="0"/>
        <rFont val="ＭＳ 明朝"/>
        <family val="1"/>
        <charset val="128"/>
      </rPr>
      <t>　年</t>
    </r>
    <rPh sb="0" eb="2">
      <t>レイワ</t>
    </rPh>
    <rPh sb="4" eb="5">
      <t>ネン</t>
    </rPh>
    <phoneticPr fontId="4"/>
  </si>
  <si>
    <r>
      <t>令和</t>
    </r>
    <r>
      <rPr>
        <sz val="10.5"/>
        <rFont val="ＭＳ 明朝"/>
        <family val="1"/>
        <charset val="128"/>
      </rPr>
      <t>4</t>
    </r>
    <r>
      <rPr>
        <sz val="10.5"/>
        <color theme="0"/>
        <rFont val="ＭＳ 明朝"/>
        <family val="1"/>
        <charset val="128"/>
      </rPr>
      <t>　年</t>
    </r>
    <rPh sb="0" eb="2">
      <t>レイワ</t>
    </rPh>
    <rPh sb="4" eb="5">
      <t>ネン</t>
    </rPh>
    <phoneticPr fontId="4"/>
  </si>
  <si>
    <r>
      <t>教員数(本務者)(人)　</t>
    </r>
    <r>
      <rPr>
        <sz val="9"/>
        <rFont val="ＭＳ 明朝"/>
        <family val="1"/>
        <charset val="128"/>
      </rPr>
      <t>注)</t>
    </r>
    <rPh sb="9" eb="10">
      <t>ニン</t>
    </rPh>
    <phoneticPr fontId="4"/>
  </si>
  <si>
    <t>平成30</t>
  </si>
  <si>
    <r>
      <rPr>
        <sz val="10.5"/>
        <color theme="0"/>
        <rFont val="ＭＳ 明朝"/>
        <family val="1"/>
        <charset val="128"/>
      </rPr>
      <t>令和</t>
    </r>
    <r>
      <rPr>
        <sz val="10.5"/>
        <color theme="1"/>
        <rFont val="ＭＳ 明朝"/>
        <family val="1"/>
        <charset val="128"/>
      </rPr>
      <t xml:space="preserve"> 4</t>
    </r>
    <rPh sb="0" eb="1">
      <t>レイ</t>
    </rPh>
    <rPh sb="1" eb="2">
      <t>ワ</t>
    </rPh>
    <phoneticPr fontId="4"/>
  </si>
  <si>
    <t xml:space="preserve">単位：面積＝㎡                                                     </t>
    <phoneticPr fontId="4"/>
  </si>
  <si>
    <t>教室数</t>
    <phoneticPr fontId="4"/>
  </si>
  <si>
    <t>3,581(88)</t>
    <phoneticPr fontId="4"/>
  </si>
  <si>
    <t>116(14)</t>
    <phoneticPr fontId="4"/>
  </si>
  <si>
    <t>第一中学校</t>
    <phoneticPr fontId="4"/>
  </si>
  <si>
    <t>826(12)</t>
    <phoneticPr fontId="4"/>
  </si>
  <si>
    <t>23(2)</t>
    <phoneticPr fontId="4"/>
  </si>
  <si>
    <t>621[65]</t>
    <phoneticPr fontId="4"/>
  </si>
  <si>
    <t>557(15)</t>
    <phoneticPr fontId="4"/>
  </si>
  <si>
    <t>18(2)</t>
    <phoneticPr fontId="4"/>
  </si>
  <si>
    <t>402(18)</t>
    <phoneticPr fontId="4"/>
  </si>
  <si>
    <t>15(3)</t>
    <phoneticPr fontId="4"/>
  </si>
  <si>
    <t>405(18)</t>
    <phoneticPr fontId="4"/>
  </si>
  <si>
    <t>493[60]</t>
    <phoneticPr fontId="4"/>
  </si>
  <si>
    <t>277(25)</t>
    <phoneticPr fontId="4"/>
  </si>
  <si>
    <t>13(4)</t>
    <phoneticPr fontId="4"/>
  </si>
  <si>
    <t>※ (　)内数字は教育支援学級（固定制）の生徒数、学級数の内数。 [　]内数字は教育支援学級（通級制）の内数。</t>
  </si>
  <si>
    <t>注) 施設台帳上の校舎＋倉庫等の合計（給食室･プール附属室･開放用倉庫は含まない。）</t>
    <rPh sb="0" eb="1">
      <t>チュウ</t>
    </rPh>
    <phoneticPr fontId="4"/>
  </si>
  <si>
    <r>
      <rPr>
        <sz val="10.5"/>
        <color theme="0"/>
        <rFont val="ＭＳ 明朝"/>
        <family val="1"/>
        <charset val="128"/>
      </rPr>
      <t>令和</t>
    </r>
    <r>
      <rPr>
        <sz val="10.5"/>
        <rFont val="ＭＳ 明朝"/>
        <family val="1"/>
        <charset val="128"/>
      </rPr>
      <t xml:space="preserve">2 </t>
    </r>
    <r>
      <rPr>
        <sz val="10.5"/>
        <color theme="0"/>
        <rFont val="ＭＳ 明朝"/>
        <family val="1"/>
        <charset val="128"/>
      </rPr>
      <t>年</t>
    </r>
    <rPh sb="0" eb="2">
      <t>レイワ</t>
    </rPh>
    <rPh sb="4" eb="5">
      <t>ネン</t>
    </rPh>
    <phoneticPr fontId="4"/>
  </si>
  <si>
    <r>
      <rPr>
        <sz val="10.5"/>
        <color theme="0"/>
        <rFont val="ＭＳ 明朝"/>
        <family val="1"/>
        <charset val="128"/>
      </rPr>
      <t>令和</t>
    </r>
    <r>
      <rPr>
        <sz val="10.5"/>
        <rFont val="ＭＳ 明朝"/>
        <family val="1"/>
        <charset val="128"/>
      </rPr>
      <t xml:space="preserve">3 </t>
    </r>
    <r>
      <rPr>
        <sz val="10.5"/>
        <color theme="0"/>
        <rFont val="ＭＳ 明朝"/>
        <family val="1"/>
        <charset val="128"/>
      </rPr>
      <t>年</t>
    </r>
    <rPh sb="0" eb="2">
      <t>レイワ</t>
    </rPh>
    <rPh sb="4" eb="5">
      <t>ネン</t>
    </rPh>
    <phoneticPr fontId="4"/>
  </si>
  <si>
    <r>
      <t>令和</t>
    </r>
    <r>
      <rPr>
        <sz val="10.5"/>
        <rFont val="ＭＳ 明朝"/>
        <family val="1"/>
        <charset val="128"/>
      </rPr>
      <t xml:space="preserve">4 </t>
    </r>
    <r>
      <rPr>
        <sz val="10.5"/>
        <color theme="0"/>
        <rFont val="ＭＳ 明朝"/>
        <family val="1"/>
        <charset val="128"/>
      </rPr>
      <t>年</t>
    </r>
    <rPh sb="0" eb="2">
      <t>レイワ</t>
    </rPh>
    <rPh sb="4" eb="5">
      <t>ネン</t>
    </rPh>
    <phoneticPr fontId="4"/>
  </si>
  <si>
    <t>各年5月1日</t>
    <phoneticPr fontId="4"/>
  </si>
  <si>
    <t>平成30</t>
    <phoneticPr fontId="4"/>
  </si>
  <si>
    <r>
      <rPr>
        <sz val="10.5"/>
        <color theme="0"/>
        <rFont val="ＭＳ 明朝"/>
        <family val="1"/>
        <charset val="128"/>
      </rPr>
      <t>令和</t>
    </r>
    <r>
      <rPr>
        <sz val="10.5"/>
        <color theme="1"/>
        <rFont val="ＭＳ 明朝"/>
        <family val="1"/>
        <charset val="128"/>
      </rPr>
      <t xml:space="preserve"> 4</t>
    </r>
    <rPh sb="0" eb="2">
      <t>レイワ</t>
    </rPh>
    <phoneticPr fontId="4"/>
  </si>
  <si>
    <t>各年5月1日</t>
    <phoneticPr fontId="4"/>
  </si>
  <si>
    <r>
      <rPr>
        <sz val="10.5"/>
        <color theme="0"/>
        <rFont val="ＭＳ 明朝"/>
        <family val="1"/>
        <charset val="128"/>
      </rPr>
      <t>令和</t>
    </r>
    <r>
      <rPr>
        <sz val="10.5"/>
        <color theme="1"/>
        <rFont val="ＭＳ 明朝"/>
        <family val="1"/>
        <charset val="128"/>
      </rPr>
      <t xml:space="preserve">2 </t>
    </r>
    <r>
      <rPr>
        <sz val="10.5"/>
        <color theme="0"/>
        <rFont val="ＭＳ 明朝"/>
        <family val="1"/>
        <charset val="128"/>
      </rPr>
      <t>年</t>
    </r>
    <rPh sb="0" eb="2">
      <t>レイワ</t>
    </rPh>
    <rPh sb="4" eb="5">
      <t>ネン</t>
    </rPh>
    <phoneticPr fontId="4"/>
  </si>
  <si>
    <r>
      <rPr>
        <sz val="10.5"/>
        <color theme="0"/>
        <rFont val="ＭＳ 明朝"/>
        <family val="1"/>
        <charset val="128"/>
      </rPr>
      <t>令和</t>
    </r>
    <r>
      <rPr>
        <sz val="10.5"/>
        <color theme="1"/>
        <rFont val="ＭＳ 明朝"/>
        <family val="1"/>
        <charset val="128"/>
      </rPr>
      <t xml:space="preserve">3 </t>
    </r>
    <r>
      <rPr>
        <sz val="10.5"/>
        <color theme="0"/>
        <rFont val="ＭＳ 明朝"/>
        <family val="1"/>
        <charset val="128"/>
      </rPr>
      <t>年</t>
    </r>
    <rPh sb="0" eb="2">
      <t>レイワ</t>
    </rPh>
    <rPh sb="4" eb="5">
      <t>ネン</t>
    </rPh>
    <phoneticPr fontId="4"/>
  </si>
  <si>
    <t xml:space="preserve">単位：人、面積＝㎡                                                        </t>
    <rPh sb="3" eb="4">
      <t>ニン</t>
    </rPh>
    <phoneticPr fontId="4"/>
  </si>
  <si>
    <t>教員数（本務者）</t>
    <rPh sb="4" eb="6">
      <t>ホンム</t>
    </rPh>
    <rPh sb="6" eb="7">
      <t>シャ</t>
    </rPh>
    <phoneticPr fontId="4"/>
  </si>
  <si>
    <t>校地
面積</t>
    <phoneticPr fontId="4"/>
  </si>
  <si>
    <t>各年3月31日</t>
    <phoneticPr fontId="4"/>
  </si>
  <si>
    <t>年</t>
    <phoneticPr fontId="4"/>
  </si>
  <si>
    <t>総数</t>
    <phoneticPr fontId="4"/>
  </si>
  <si>
    <t>総記</t>
    <phoneticPr fontId="4"/>
  </si>
  <si>
    <t>哲学</t>
    <phoneticPr fontId="4"/>
  </si>
  <si>
    <t>歴史</t>
    <phoneticPr fontId="4"/>
  </si>
  <si>
    <t>社会科学</t>
    <phoneticPr fontId="4"/>
  </si>
  <si>
    <t>自然科学</t>
    <phoneticPr fontId="4"/>
  </si>
  <si>
    <t>工学</t>
    <phoneticPr fontId="4"/>
  </si>
  <si>
    <t>平成31</t>
    <rPh sb="0" eb="2">
      <t>ヘイセイ</t>
    </rPh>
    <phoneticPr fontId="4"/>
  </si>
  <si>
    <t>資料：三鷹市立図書館</t>
    <phoneticPr fontId="4"/>
  </si>
  <si>
    <t>区分</t>
    <phoneticPr fontId="4"/>
  </si>
  <si>
    <t>平成30年度</t>
    <rPh sb="0" eb="2">
      <t>ヘイセイ</t>
    </rPh>
    <rPh sb="4" eb="6">
      <t>ネンド</t>
    </rPh>
    <phoneticPr fontId="4"/>
  </si>
  <si>
    <t>注3)</t>
    <phoneticPr fontId="4"/>
  </si>
  <si>
    <t>注4)</t>
    <phoneticPr fontId="4"/>
  </si>
  <si>
    <t>注1) 平成30年9月17日から平成31年3月20日まで改修工事のため休館</t>
    <rPh sb="4" eb="6">
      <t>ヘイセイ</t>
    </rPh>
    <rPh sb="8" eb="9">
      <t>ネン</t>
    </rPh>
    <rPh sb="10" eb="11">
      <t>ガツ</t>
    </rPh>
    <rPh sb="13" eb="14">
      <t>ニチ</t>
    </rPh>
    <rPh sb="16" eb="18">
      <t>ヘイセイ</t>
    </rPh>
    <rPh sb="20" eb="21">
      <t>ネン</t>
    </rPh>
    <rPh sb="22" eb="23">
      <t>ガツ</t>
    </rPh>
    <rPh sb="25" eb="26">
      <t>カ</t>
    </rPh>
    <rPh sb="28" eb="30">
      <t>カイシュウ</t>
    </rPh>
    <rPh sb="30" eb="32">
      <t>コウジ</t>
    </rPh>
    <rPh sb="35" eb="37">
      <t>キュウカン</t>
    </rPh>
    <phoneticPr fontId="4"/>
  </si>
  <si>
    <t>注2) 令和2年9月7日から令和3年3月19日まで改修工事のため休館</t>
    <rPh sb="4" eb="6">
      <t>レイワ</t>
    </rPh>
    <rPh sb="7" eb="8">
      <t>ネン</t>
    </rPh>
    <rPh sb="9" eb="10">
      <t>ガツ</t>
    </rPh>
    <rPh sb="11" eb="12">
      <t>ニチ</t>
    </rPh>
    <rPh sb="14" eb="16">
      <t>レイワ</t>
    </rPh>
    <rPh sb="17" eb="18">
      <t>ネン</t>
    </rPh>
    <rPh sb="19" eb="20">
      <t>ガツ</t>
    </rPh>
    <rPh sb="22" eb="23">
      <t>カ</t>
    </rPh>
    <rPh sb="25" eb="27">
      <t>カイシュウ</t>
    </rPh>
    <rPh sb="27" eb="29">
      <t>コウジ</t>
    </rPh>
    <rPh sb="32" eb="34">
      <t>キュウカン</t>
    </rPh>
    <phoneticPr fontId="4"/>
  </si>
  <si>
    <t xml:space="preserve">     実績には西部図書館改修工事期間中の土・日曜日に巡回した大沢天神児童遊園の実績を含む。</t>
    <phoneticPr fontId="4"/>
  </si>
  <si>
    <t>注4) 平成29年7月から井の頭コミュニティ・センター図書室において市立図書館サービスの提供を行っている。</t>
    <rPh sb="4" eb="6">
      <t>ヘイセイ</t>
    </rPh>
    <rPh sb="8" eb="9">
      <t>ネン</t>
    </rPh>
    <rPh sb="10" eb="11">
      <t>ガツ</t>
    </rPh>
    <rPh sb="13" eb="14">
      <t>イ</t>
    </rPh>
    <rPh sb="15" eb="16">
      <t>カシラ</t>
    </rPh>
    <rPh sb="27" eb="30">
      <t>トショシツ</t>
    </rPh>
    <rPh sb="34" eb="36">
      <t>シリツ</t>
    </rPh>
    <rPh sb="36" eb="39">
      <t>トショカン</t>
    </rPh>
    <phoneticPr fontId="4"/>
  </si>
  <si>
    <t>資料：三鷹市立図書館</t>
    <phoneticPr fontId="4"/>
  </si>
  <si>
    <t>施設名</t>
    <phoneticPr fontId="4"/>
  </si>
  <si>
    <t>平成30年度</t>
    <phoneticPr fontId="4"/>
  </si>
  <si>
    <t>(55,694)</t>
    <phoneticPr fontId="4"/>
  </si>
  <si>
    <t>(55,339)</t>
    <phoneticPr fontId="4"/>
  </si>
  <si>
    <t>(64,082)</t>
    <phoneticPr fontId="4"/>
  </si>
  <si>
    <r>
      <t>会議室</t>
    </r>
    <r>
      <rPr>
        <sz val="9"/>
        <rFont val="ＭＳ 明朝"/>
        <family val="1"/>
        <charset val="128"/>
      </rPr>
      <t>（弓道場・アーチェリー場内）</t>
    </r>
    <rPh sb="0" eb="3">
      <t>カイギシツ</t>
    </rPh>
    <rPh sb="4" eb="6">
      <t>キュウドウ</t>
    </rPh>
    <rPh sb="6" eb="7">
      <t>ジョウ</t>
    </rPh>
    <rPh sb="14" eb="15">
      <t>ジョウ</t>
    </rPh>
    <rPh sb="15" eb="16">
      <t>ナイ</t>
    </rPh>
    <phoneticPr fontId="4"/>
  </si>
  <si>
    <t>注5)</t>
    <phoneticPr fontId="4"/>
  </si>
  <si>
    <t>(1,446)</t>
    <phoneticPr fontId="4"/>
  </si>
  <si>
    <t>(37,360)</t>
    <phoneticPr fontId="4"/>
  </si>
  <si>
    <t>(10,676)</t>
    <phoneticPr fontId="4"/>
  </si>
  <si>
    <t>(14,600)</t>
    <phoneticPr fontId="4"/>
  </si>
  <si>
    <t>注6)</t>
    <phoneticPr fontId="4"/>
  </si>
  <si>
    <t>テニスコート</t>
    <phoneticPr fontId="4"/>
  </si>
  <si>
    <t>中原スポーツ児童遊園</t>
    <phoneticPr fontId="4"/>
  </si>
  <si>
    <t>市民総合体育館（和洋弓場）</t>
    <rPh sb="8" eb="10">
      <t>ワヨウ</t>
    </rPh>
    <rPh sb="10" eb="11">
      <t>キュウ</t>
    </rPh>
    <rPh sb="11" eb="12">
      <t>ジョウ</t>
    </rPh>
    <phoneticPr fontId="4"/>
  </si>
  <si>
    <t>注7)</t>
    <phoneticPr fontId="4"/>
  </si>
  <si>
    <t>民間施設</t>
    <phoneticPr fontId="4"/>
  </si>
  <si>
    <t>注8)</t>
    <rPh sb="0" eb="1">
      <t>チュウ</t>
    </rPh>
    <phoneticPr fontId="4"/>
  </si>
  <si>
    <t>注9)</t>
    <phoneticPr fontId="4"/>
  </si>
  <si>
    <t>注1) 新型コロナウイルス感染症の影響により令和2年3月4日から令和2年6月14日まで、及び令和3年4月25日から令和3年5月31日まで全館休館。 (ただし、プールは、令和</t>
    <phoneticPr fontId="4"/>
  </si>
  <si>
    <t xml:space="preserve">     2年2月27日から令和2年7月5日まで、トレーニング室は、令和2年2月27日から令和2年6月14日まで、及び令和3年4月25日から令和3年6月20日まで、ランニング走路は</t>
    <rPh sb="14" eb="15">
      <t>レイ</t>
    </rPh>
    <rPh sb="15" eb="16">
      <t>ワ</t>
    </rPh>
    <rPh sb="17" eb="18">
      <t>ネン</t>
    </rPh>
    <rPh sb="19" eb="20">
      <t>ガツ</t>
    </rPh>
    <rPh sb="21" eb="22">
      <t>ニチ</t>
    </rPh>
    <rPh sb="31" eb="32">
      <t>シツ</t>
    </rPh>
    <rPh sb="34" eb="35">
      <t>レイ</t>
    </rPh>
    <rPh sb="35" eb="36">
      <t>ワ</t>
    </rPh>
    <rPh sb="37" eb="38">
      <t>ネン</t>
    </rPh>
    <rPh sb="39" eb="40">
      <t>ガツ</t>
    </rPh>
    <rPh sb="42" eb="43">
      <t>ニチ</t>
    </rPh>
    <rPh sb="45" eb="46">
      <t>レイ</t>
    </rPh>
    <rPh sb="46" eb="47">
      <t>ワ</t>
    </rPh>
    <rPh sb="48" eb="49">
      <t>ネン</t>
    </rPh>
    <rPh sb="50" eb="51">
      <t>ガツ</t>
    </rPh>
    <rPh sb="53" eb="54">
      <t>カ</t>
    </rPh>
    <rPh sb="57" eb="58">
      <t>オヨ</t>
    </rPh>
    <rPh sb="59" eb="60">
      <t>レイ</t>
    </rPh>
    <rPh sb="60" eb="61">
      <t>ワ</t>
    </rPh>
    <rPh sb="62" eb="63">
      <t>ネン</t>
    </rPh>
    <rPh sb="64" eb="65">
      <t>ガツ</t>
    </rPh>
    <rPh sb="67" eb="68">
      <t>ニチ</t>
    </rPh>
    <rPh sb="70" eb="71">
      <t>レイ</t>
    </rPh>
    <rPh sb="71" eb="72">
      <t>ワ</t>
    </rPh>
    <rPh sb="73" eb="74">
      <t>ネン</t>
    </rPh>
    <rPh sb="75" eb="76">
      <t>ガツ</t>
    </rPh>
    <phoneticPr fontId="4"/>
  </si>
  <si>
    <t xml:space="preserve">     令和2年2月27日から令和2年6月30日まで、及び令和3年4月25日から令和3年6月20日まで休館）</t>
    <rPh sb="5" eb="6">
      <t>レイ</t>
    </rPh>
    <rPh sb="6" eb="7">
      <t>ワ</t>
    </rPh>
    <rPh sb="8" eb="9">
      <t>ネン</t>
    </rPh>
    <rPh sb="10" eb="11">
      <t>ガツ</t>
    </rPh>
    <rPh sb="13" eb="14">
      <t>ニチ</t>
    </rPh>
    <rPh sb="16" eb="17">
      <t>レイ</t>
    </rPh>
    <rPh sb="17" eb="18">
      <t>ワ</t>
    </rPh>
    <rPh sb="19" eb="20">
      <t>ネン</t>
    </rPh>
    <rPh sb="21" eb="22">
      <t>ガツ</t>
    </rPh>
    <rPh sb="24" eb="25">
      <t>ニチ</t>
    </rPh>
    <rPh sb="28" eb="29">
      <t>オヨ</t>
    </rPh>
    <rPh sb="30" eb="31">
      <t>レイ</t>
    </rPh>
    <rPh sb="31" eb="32">
      <t>ワ</t>
    </rPh>
    <rPh sb="33" eb="34">
      <t>ネン</t>
    </rPh>
    <rPh sb="35" eb="36">
      <t>ガツ</t>
    </rPh>
    <rPh sb="38" eb="39">
      <t>ニチ</t>
    </rPh>
    <rPh sb="41" eb="42">
      <t>レイ</t>
    </rPh>
    <rPh sb="42" eb="43">
      <t>ワ</t>
    </rPh>
    <rPh sb="44" eb="45">
      <t>ネン</t>
    </rPh>
    <rPh sb="46" eb="47">
      <t>ガツ</t>
    </rPh>
    <rPh sb="49" eb="50">
      <t>カ</t>
    </rPh>
    <rPh sb="52" eb="54">
      <t>キュウカン</t>
    </rPh>
    <phoneticPr fontId="4"/>
  </si>
  <si>
    <t xml:space="preserve">     また、令和3年1月10日から令和3年3月21日まで、及び令和3年6月1日から令和3年9月30日までは、午後8時以降を全館休館。令和3年3月23日から令和3年4月24日ま</t>
    <phoneticPr fontId="4"/>
  </si>
  <si>
    <t xml:space="preserve">     で、令和3年10月1日から令和3年10月24日まで、及び令和4年1月21日から令和4年3月21日までは、午後9時以降を全館休館</t>
    <rPh sb="7" eb="8">
      <t>レイ</t>
    </rPh>
    <rPh sb="8" eb="9">
      <t>ワ</t>
    </rPh>
    <rPh sb="10" eb="11">
      <t>ネン</t>
    </rPh>
    <rPh sb="13" eb="14">
      <t>ガツ</t>
    </rPh>
    <rPh sb="14" eb="16">
      <t>ツイタチ</t>
    </rPh>
    <rPh sb="18" eb="19">
      <t>レイ</t>
    </rPh>
    <rPh sb="19" eb="20">
      <t>ワ</t>
    </rPh>
    <rPh sb="21" eb="22">
      <t>ネン</t>
    </rPh>
    <rPh sb="24" eb="25">
      <t>ガツ</t>
    </rPh>
    <rPh sb="27" eb="28">
      <t>カ</t>
    </rPh>
    <rPh sb="31" eb="32">
      <t>オヨ</t>
    </rPh>
    <rPh sb="33" eb="34">
      <t>レイ</t>
    </rPh>
    <rPh sb="34" eb="35">
      <t>ワ</t>
    </rPh>
    <rPh sb="36" eb="37">
      <t>ネン</t>
    </rPh>
    <rPh sb="38" eb="39">
      <t>ガツ</t>
    </rPh>
    <rPh sb="41" eb="42">
      <t>ニチ</t>
    </rPh>
    <rPh sb="44" eb="45">
      <t>レイ</t>
    </rPh>
    <rPh sb="45" eb="46">
      <t>ワ</t>
    </rPh>
    <rPh sb="47" eb="48">
      <t>ネン</t>
    </rPh>
    <rPh sb="49" eb="50">
      <t>ガツ</t>
    </rPh>
    <rPh sb="52" eb="53">
      <t>ニチ</t>
    </rPh>
    <rPh sb="57" eb="59">
      <t>ゴゴ</t>
    </rPh>
    <rPh sb="60" eb="63">
      <t>ジイコウ</t>
    </rPh>
    <rPh sb="64" eb="66">
      <t>ゼンカン</t>
    </rPh>
    <rPh sb="66" eb="68">
      <t>キュウカン</t>
    </rPh>
    <phoneticPr fontId="4"/>
  </si>
  <si>
    <t>注2) 新型コロナウイルスワクチン集団接種会場として、軽体操室は令和3年6月から、サブアリーナは令和3年9月から使用（接種会場としての利用者は利用状況から除く）</t>
    <rPh sb="0" eb="1">
      <t>チュウ</t>
    </rPh>
    <rPh sb="4" eb="6">
      <t>シンガタ</t>
    </rPh>
    <rPh sb="17" eb="19">
      <t>シュウダン</t>
    </rPh>
    <rPh sb="19" eb="21">
      <t>セッシュ</t>
    </rPh>
    <rPh sb="21" eb="23">
      <t>カイジョウ</t>
    </rPh>
    <rPh sb="27" eb="30">
      <t>ケイタイソウ</t>
    </rPh>
    <rPh sb="30" eb="31">
      <t>シツ</t>
    </rPh>
    <rPh sb="32" eb="34">
      <t>レイワ</t>
    </rPh>
    <rPh sb="35" eb="36">
      <t>ネン</t>
    </rPh>
    <rPh sb="37" eb="38">
      <t>ガツ</t>
    </rPh>
    <rPh sb="48" eb="50">
      <t>レイワ</t>
    </rPh>
    <rPh sb="51" eb="52">
      <t>ネン</t>
    </rPh>
    <rPh sb="53" eb="54">
      <t>ガツ</t>
    </rPh>
    <rPh sb="56" eb="58">
      <t>シヨウ</t>
    </rPh>
    <rPh sb="59" eb="61">
      <t>セッシュ</t>
    </rPh>
    <rPh sb="61" eb="63">
      <t>カイジョウ</t>
    </rPh>
    <rPh sb="67" eb="70">
      <t>リヨウシャ</t>
    </rPh>
    <rPh sb="71" eb="73">
      <t>リヨウ</t>
    </rPh>
    <rPh sb="73" eb="75">
      <t>ジョウキョウ</t>
    </rPh>
    <phoneticPr fontId="4"/>
  </si>
  <si>
    <t>注5) （ ）は夜間照明設備利用人数（内数）。新型コロナウイルス感染症の影響により令和2年3月28日から令和2年5月31日まで、及び令和3年4月25日から令和3年5月11日</t>
    <rPh sb="0" eb="1">
      <t>チュウ</t>
    </rPh>
    <rPh sb="8" eb="10">
      <t>ヤカン</t>
    </rPh>
    <rPh sb="10" eb="12">
      <t>ショウメイ</t>
    </rPh>
    <rPh sb="12" eb="14">
      <t>セツビ</t>
    </rPh>
    <rPh sb="14" eb="16">
      <t>リヨウ</t>
    </rPh>
    <rPh sb="16" eb="18">
      <t>ニンズウ</t>
    </rPh>
    <rPh sb="19" eb="20">
      <t>ナイ</t>
    </rPh>
    <rPh sb="20" eb="21">
      <t>スウ</t>
    </rPh>
    <rPh sb="23" eb="25">
      <t>シンガタ</t>
    </rPh>
    <rPh sb="32" eb="35">
      <t>カンセンショウ</t>
    </rPh>
    <rPh sb="36" eb="38">
      <t>エイキョウ</t>
    </rPh>
    <rPh sb="41" eb="42">
      <t>レイ</t>
    </rPh>
    <rPh sb="55" eb="56">
      <t>ネン</t>
    </rPh>
    <phoneticPr fontId="4"/>
  </si>
  <si>
    <t xml:space="preserve">     まで開放中止。令和3年5月12日から令和3年9月30日までは、午後7時以降開放中止</t>
    <rPh sb="12" eb="14">
      <t>レイワ</t>
    </rPh>
    <rPh sb="15" eb="16">
      <t>ネン</t>
    </rPh>
    <rPh sb="17" eb="18">
      <t>ガツ</t>
    </rPh>
    <rPh sb="20" eb="21">
      <t>ニチ</t>
    </rPh>
    <rPh sb="23" eb="25">
      <t>レイワ</t>
    </rPh>
    <rPh sb="26" eb="27">
      <t>ネン</t>
    </rPh>
    <rPh sb="28" eb="29">
      <t>ガツ</t>
    </rPh>
    <rPh sb="31" eb="32">
      <t>ニチ</t>
    </rPh>
    <rPh sb="36" eb="38">
      <t>ゴゴ</t>
    </rPh>
    <rPh sb="39" eb="40">
      <t>ジ</t>
    </rPh>
    <rPh sb="40" eb="42">
      <t>イコウ</t>
    </rPh>
    <rPh sb="42" eb="44">
      <t>カイホウ</t>
    </rPh>
    <rPh sb="44" eb="46">
      <t>チュウシ</t>
    </rPh>
    <phoneticPr fontId="4"/>
  </si>
  <si>
    <t>注6) 平成28年12月から調節池規模拡大工事及びグラウンド復旧工事のため利用停止。令和5年5月からサッカー・ラグビー場及びテニスコートを、8月からは野球場を利用</t>
    <rPh sb="0" eb="1">
      <t>チュウ</t>
    </rPh>
    <rPh sb="4" eb="6">
      <t>ヘイセイ</t>
    </rPh>
    <rPh sb="8" eb="9">
      <t>ネン</t>
    </rPh>
    <rPh sb="11" eb="12">
      <t>ガツ</t>
    </rPh>
    <rPh sb="14" eb="16">
      <t>チョウセツ</t>
    </rPh>
    <rPh sb="16" eb="17">
      <t>イケ</t>
    </rPh>
    <rPh sb="17" eb="19">
      <t>キボ</t>
    </rPh>
    <rPh sb="19" eb="21">
      <t>カクダイ</t>
    </rPh>
    <rPh sb="21" eb="23">
      <t>コウジ</t>
    </rPh>
    <rPh sb="23" eb="24">
      <t>オヨ</t>
    </rPh>
    <rPh sb="30" eb="32">
      <t>フッキュウ</t>
    </rPh>
    <rPh sb="32" eb="34">
      <t>コウジ</t>
    </rPh>
    <rPh sb="37" eb="39">
      <t>リヨウ</t>
    </rPh>
    <rPh sb="39" eb="41">
      <t>テイシ</t>
    </rPh>
    <rPh sb="42" eb="44">
      <t>レイワ</t>
    </rPh>
    <rPh sb="45" eb="46">
      <t>ネン</t>
    </rPh>
    <rPh sb="47" eb="48">
      <t>ガツ</t>
    </rPh>
    <rPh sb="59" eb="60">
      <t>ジョウ</t>
    </rPh>
    <rPh sb="60" eb="61">
      <t>オヨ</t>
    </rPh>
    <rPh sb="71" eb="72">
      <t>ガツ</t>
    </rPh>
    <rPh sb="75" eb="78">
      <t>ヤキュウジョウ</t>
    </rPh>
    <rPh sb="79" eb="81">
      <t>リヨウ</t>
    </rPh>
    <phoneticPr fontId="4"/>
  </si>
  <si>
    <t>　　 再開予定</t>
    <phoneticPr fontId="4"/>
  </si>
  <si>
    <t>注7) 平成29年4月の「SUBARU総合スポーツセンター」の開設に伴い、和洋弓場を除き廃止。平成29年4月から令和2年3月まで和洋弓場を暫定的に利用。令和2年3月19日を</t>
    <rPh sb="4" eb="6">
      <t>ヘイセイ</t>
    </rPh>
    <rPh sb="8" eb="9">
      <t>ネン</t>
    </rPh>
    <rPh sb="10" eb="11">
      <t>ツキ</t>
    </rPh>
    <rPh sb="19" eb="21">
      <t>ソウゴウ</t>
    </rPh>
    <rPh sb="31" eb="33">
      <t>カイセツ</t>
    </rPh>
    <rPh sb="34" eb="35">
      <t>トモナ</t>
    </rPh>
    <rPh sb="37" eb="39">
      <t>ワヨウ</t>
    </rPh>
    <rPh sb="39" eb="40">
      <t>ユミ</t>
    </rPh>
    <rPh sb="40" eb="41">
      <t>ジョウ</t>
    </rPh>
    <rPh sb="42" eb="43">
      <t>ノゾ</t>
    </rPh>
    <rPh sb="44" eb="46">
      <t>ハイシ</t>
    </rPh>
    <phoneticPr fontId="4"/>
  </si>
  <si>
    <t>　　 もって閉館</t>
    <phoneticPr fontId="4"/>
  </si>
  <si>
    <t>注8) 新型コロナウイルスの影響により令和2年度から令和4年度まで開放中止</t>
    <rPh sb="0" eb="1">
      <t>チュウ</t>
    </rPh>
    <rPh sb="22" eb="24">
      <t>ネンド</t>
    </rPh>
    <rPh sb="26" eb="27">
      <t>レイ</t>
    </rPh>
    <rPh sb="27" eb="28">
      <t>ワ</t>
    </rPh>
    <phoneticPr fontId="4"/>
  </si>
  <si>
    <t>注9) 令和元年度から集計開始</t>
    <rPh sb="0" eb="1">
      <t>チュウ</t>
    </rPh>
    <rPh sb="4" eb="6">
      <t>レイワ</t>
    </rPh>
    <rPh sb="6" eb="8">
      <t>ガンネン</t>
    </rPh>
    <rPh sb="8" eb="9">
      <t>ド</t>
    </rPh>
    <rPh sb="11" eb="13">
      <t>シュウケイ</t>
    </rPh>
    <rPh sb="13" eb="15">
      <t>カイシ</t>
    </rPh>
    <phoneticPr fontId="4"/>
  </si>
  <si>
    <t>平成30年度</t>
    <rPh sb="0" eb="2">
      <t>ヘイセイ</t>
    </rPh>
    <rPh sb="4" eb="5">
      <t>ネン</t>
    </rPh>
    <rPh sb="5" eb="6">
      <t>ド</t>
    </rPh>
    <phoneticPr fontId="4"/>
  </si>
  <si>
    <t>(19,674)</t>
    <phoneticPr fontId="4"/>
  </si>
  <si>
    <t>(16,724)</t>
    <phoneticPr fontId="4"/>
  </si>
  <si>
    <t>(4,206)</t>
    <phoneticPr fontId="4"/>
  </si>
  <si>
    <t>(10,561)</t>
    <phoneticPr fontId="4"/>
  </si>
  <si>
    <t>(16,451)</t>
    <phoneticPr fontId="4"/>
  </si>
  <si>
    <t>(15,375)</t>
    <phoneticPr fontId="4"/>
  </si>
  <si>
    <t>(13,214)</t>
    <phoneticPr fontId="4"/>
  </si>
  <si>
    <t>(3,395)</t>
    <phoneticPr fontId="4"/>
  </si>
  <si>
    <t>(12,928)</t>
    <phoneticPr fontId="4"/>
  </si>
  <si>
    <t>(3,523)</t>
    <phoneticPr fontId="4"/>
  </si>
  <si>
    <t>※ 新型コロナウイルス感染症の影響により令和2年2月29日から令和3年3月21日まで及び令和3年4月25日から令和3年9月30日までの間で</t>
    <rPh sb="2" eb="4">
      <t>シンガタ</t>
    </rPh>
    <rPh sb="11" eb="14">
      <t>カンセンショウ</t>
    </rPh>
    <rPh sb="15" eb="17">
      <t>エイキョウ</t>
    </rPh>
    <rPh sb="20" eb="21">
      <t>レイ</t>
    </rPh>
    <rPh sb="21" eb="22">
      <t>ワ</t>
    </rPh>
    <rPh sb="23" eb="24">
      <t>ネン</t>
    </rPh>
    <rPh sb="25" eb="26">
      <t>ガツ</t>
    </rPh>
    <rPh sb="28" eb="29">
      <t>ニチ</t>
    </rPh>
    <rPh sb="31" eb="32">
      <t>レイ</t>
    </rPh>
    <rPh sb="32" eb="33">
      <t>ワ</t>
    </rPh>
    <rPh sb="34" eb="35">
      <t>ネン</t>
    </rPh>
    <rPh sb="36" eb="37">
      <t>ガツ</t>
    </rPh>
    <rPh sb="39" eb="40">
      <t>ニチ</t>
    </rPh>
    <rPh sb="42" eb="43">
      <t>オヨ</t>
    </rPh>
    <rPh sb="44" eb="46">
      <t>レイワ</t>
    </rPh>
    <rPh sb="47" eb="48">
      <t>ネン</t>
    </rPh>
    <rPh sb="49" eb="50">
      <t>ガツ</t>
    </rPh>
    <rPh sb="52" eb="53">
      <t>ニチ</t>
    </rPh>
    <rPh sb="55" eb="57">
      <t>レイワ</t>
    </rPh>
    <rPh sb="58" eb="59">
      <t>ネン</t>
    </rPh>
    <rPh sb="60" eb="61">
      <t>ガツ</t>
    </rPh>
    <rPh sb="63" eb="64">
      <t>ニチ</t>
    </rPh>
    <rPh sb="67" eb="68">
      <t>アイダ</t>
    </rPh>
    <phoneticPr fontId="4"/>
  </si>
  <si>
    <t>　 施設ごとに開放中止期間あり</t>
    <rPh sb="7" eb="9">
      <t>カイホウ</t>
    </rPh>
    <rPh sb="9" eb="11">
      <t>チュウシ</t>
    </rPh>
    <rPh sb="11" eb="13">
      <t>キカン</t>
    </rPh>
    <phoneticPr fontId="4"/>
  </si>
  <si>
    <t>注) 第五小学校（夏期開放）</t>
    <rPh sb="0" eb="1">
      <t>チュウ</t>
    </rPh>
    <rPh sb="3" eb="4">
      <t>ダイ</t>
    </rPh>
    <rPh sb="4" eb="5">
      <t>ゴ</t>
    </rPh>
    <rPh sb="5" eb="6">
      <t>ショウ</t>
    </rPh>
    <rPh sb="6" eb="8">
      <t>ガッコウ</t>
    </rPh>
    <rPh sb="9" eb="11">
      <t>カキ</t>
    </rPh>
    <rPh sb="11" eb="13">
      <t>カイホウ</t>
    </rPh>
    <phoneticPr fontId="4"/>
  </si>
  <si>
    <t>令和4年度</t>
    <rPh sb="0" eb="1">
      <t>レイ</t>
    </rPh>
    <rPh sb="1" eb="2">
      <t>ワ</t>
    </rPh>
    <phoneticPr fontId="4"/>
  </si>
  <si>
    <t>区分</t>
    <phoneticPr fontId="4"/>
  </si>
  <si>
    <t>芸術文化     センター
　</t>
    <phoneticPr fontId="4"/>
  </si>
  <si>
    <t>％</t>
    <phoneticPr fontId="4"/>
  </si>
  <si>
    <t>美術展示・創作室</t>
    <phoneticPr fontId="4"/>
  </si>
  <si>
    <t>公会堂　</t>
    <phoneticPr fontId="4"/>
  </si>
  <si>
    <t>-</t>
    <phoneticPr fontId="4"/>
  </si>
  <si>
    <t>-</t>
    <phoneticPr fontId="4"/>
  </si>
  <si>
    <t>-</t>
    <phoneticPr fontId="4"/>
  </si>
  <si>
    <t>-</t>
    <phoneticPr fontId="4"/>
  </si>
  <si>
    <r>
      <t xml:space="preserve">桜井浜江記念市民ギャラリー </t>
    </r>
    <r>
      <rPr>
        <sz val="9"/>
        <rFont val="ＭＳ 明朝"/>
        <family val="1"/>
        <charset val="128"/>
      </rPr>
      <t>注)</t>
    </r>
    <rPh sb="0" eb="4">
      <t>サクライハマエ</t>
    </rPh>
    <rPh sb="4" eb="8">
      <t>キネンシミン</t>
    </rPh>
    <rPh sb="14" eb="15">
      <t>チュウ</t>
    </rPh>
    <phoneticPr fontId="4"/>
  </si>
  <si>
    <t>注) 令和4年4月19日開館</t>
    <rPh sb="0" eb="1">
      <t>チュウ</t>
    </rPh>
    <phoneticPr fontId="4"/>
  </si>
  <si>
    <t>人</t>
    <phoneticPr fontId="4"/>
  </si>
  <si>
    <t>注1）新型コロナウイルス感染症の影響により令和2年3月4日から令和2年6月14日まで及び令和3年4月25日から令和3年5月11日まで臨時休館</t>
    <rPh sb="3" eb="5">
      <t>シンガタ</t>
    </rPh>
    <rPh sb="12" eb="15">
      <t>カンセンショウ</t>
    </rPh>
    <rPh sb="16" eb="18">
      <t>エイキョウ</t>
    </rPh>
    <rPh sb="21" eb="22">
      <t>レイ</t>
    </rPh>
    <rPh sb="22" eb="23">
      <t>ワ</t>
    </rPh>
    <rPh sb="24" eb="25">
      <t>ネン</t>
    </rPh>
    <rPh sb="26" eb="27">
      <t>ガツ</t>
    </rPh>
    <rPh sb="28" eb="29">
      <t>ニチ</t>
    </rPh>
    <rPh sb="31" eb="32">
      <t>レイ</t>
    </rPh>
    <rPh sb="32" eb="33">
      <t>ワ</t>
    </rPh>
    <rPh sb="34" eb="35">
      <t>ネン</t>
    </rPh>
    <rPh sb="36" eb="37">
      <t>ガツ</t>
    </rPh>
    <rPh sb="39" eb="40">
      <t>ニチ</t>
    </rPh>
    <rPh sb="42" eb="43">
      <t>オヨ</t>
    </rPh>
    <rPh sb="44" eb="46">
      <t>レイワ</t>
    </rPh>
    <rPh sb="47" eb="48">
      <t>ネン</t>
    </rPh>
    <rPh sb="49" eb="50">
      <t>ガツ</t>
    </rPh>
    <rPh sb="52" eb="53">
      <t>ニチ</t>
    </rPh>
    <rPh sb="55" eb="57">
      <t>レイワ</t>
    </rPh>
    <rPh sb="58" eb="59">
      <t>ネン</t>
    </rPh>
    <phoneticPr fontId="4"/>
  </si>
  <si>
    <t>注2）平成30年7月から平成31年3月まで改修工事により休館。また、新型コロナウイルス感染症の影響により令和2年2月29日から令和2年6月</t>
    <rPh sb="0" eb="1">
      <t>チュウ</t>
    </rPh>
    <rPh sb="3" eb="5">
      <t>ヘイセイ</t>
    </rPh>
    <rPh sb="7" eb="8">
      <t>ネン</t>
    </rPh>
    <rPh sb="9" eb="10">
      <t>ガツ</t>
    </rPh>
    <rPh sb="12" eb="14">
      <t>ヘイセイ</t>
    </rPh>
    <rPh sb="16" eb="17">
      <t>ネン</t>
    </rPh>
    <rPh sb="18" eb="19">
      <t>ガツ</t>
    </rPh>
    <rPh sb="21" eb="23">
      <t>カイシュウ</t>
    </rPh>
    <rPh sb="23" eb="25">
      <t>コウジ</t>
    </rPh>
    <rPh sb="28" eb="30">
      <t>キュウカン</t>
    </rPh>
    <rPh sb="34" eb="36">
      <t>シンガタ</t>
    </rPh>
    <rPh sb="43" eb="46">
      <t>カンセンショウ</t>
    </rPh>
    <rPh sb="47" eb="49">
      <t>エイキョウ</t>
    </rPh>
    <phoneticPr fontId="4"/>
  </si>
  <si>
    <t>　　 30日まで及び令和3年4月26日から令和3年5月11日まで臨時休館等により生涯学習機能は休止</t>
    <rPh sb="8" eb="9">
      <t>オヨ</t>
    </rPh>
    <rPh sb="10" eb="12">
      <t>レイワ</t>
    </rPh>
    <rPh sb="13" eb="14">
      <t>ネン</t>
    </rPh>
    <rPh sb="15" eb="16">
      <t>ガツ</t>
    </rPh>
    <rPh sb="18" eb="19">
      <t>ニチ</t>
    </rPh>
    <rPh sb="21" eb="23">
      <t>レイワ</t>
    </rPh>
    <rPh sb="24" eb="25">
      <t>ネン</t>
    </rPh>
    <rPh sb="26" eb="27">
      <t>ガツ</t>
    </rPh>
    <rPh sb="29" eb="30">
      <t>ニチ</t>
    </rPh>
    <rPh sb="32" eb="34">
      <t>リンジ</t>
    </rPh>
    <rPh sb="36" eb="37">
      <t>トウ</t>
    </rPh>
    <rPh sb="40" eb="42">
      <t>ショウガイ</t>
    </rPh>
    <rPh sb="42" eb="44">
      <t>ガクシュウ</t>
    </rPh>
    <rPh sb="44" eb="46">
      <t>キノウ</t>
    </rPh>
    <rPh sb="47" eb="49">
      <t>キュウシ</t>
    </rPh>
    <phoneticPr fontId="4"/>
  </si>
  <si>
    <t>注1）平成30年7月から平成31年3月まで改修工事により休館。ただし、その期間中に外部での事業がある場合は開館日数・利用人数</t>
    <rPh sb="0" eb="1">
      <t>チュウ</t>
    </rPh>
    <rPh sb="3" eb="5">
      <t>ヘイセイ</t>
    </rPh>
    <rPh sb="7" eb="8">
      <t>ネン</t>
    </rPh>
    <rPh sb="9" eb="10">
      <t>ガツ</t>
    </rPh>
    <rPh sb="12" eb="14">
      <t>ヘイセイ</t>
    </rPh>
    <rPh sb="16" eb="17">
      <t>ネン</t>
    </rPh>
    <rPh sb="18" eb="19">
      <t>ガツ</t>
    </rPh>
    <rPh sb="21" eb="25">
      <t>カイシュウコウジ</t>
    </rPh>
    <rPh sb="28" eb="30">
      <t>キュウカン</t>
    </rPh>
    <phoneticPr fontId="4"/>
  </si>
  <si>
    <t>　　 として含める。</t>
    <phoneticPr fontId="4"/>
  </si>
  <si>
    <t>区分</t>
  </si>
  <si>
    <t>平成30年度</t>
  </si>
  <si>
    <t>開業日数(日)</t>
  </si>
  <si>
    <t>一般</t>
  </si>
  <si>
    <t>※ 新型コロナウイルス感染症の影響により令和2年4月16日から令和2年6月18日まで、令和3年1月12日から令和3年3月21</t>
    <phoneticPr fontId="4"/>
  </si>
  <si>
    <t>　 日まで、令和3年4月25日から令和3年9月30日まで及び令和4年1月21日から令和4年3月21日まで臨時休館</t>
  </si>
  <si>
    <t>注) 令和元年10月12日から令和元年11月30日までの間は、台風19号による被災に伴い、宿泊利用を停止</t>
    <phoneticPr fontId="4"/>
  </si>
  <si>
    <t>資料：教育委員会事務局教育部総務課</t>
  </si>
  <si>
    <t xml:space="preserve">　　 </t>
  </si>
  <si>
    <r>
      <t xml:space="preserve">令和元年度 </t>
    </r>
    <r>
      <rPr>
        <sz val="9"/>
        <rFont val="ＭＳ 明朝"/>
        <family val="1"/>
        <charset val="128"/>
      </rPr>
      <t>注)</t>
    </r>
    <phoneticPr fontId="1"/>
  </si>
  <si>
    <r>
      <t>ワークサロン　　</t>
    </r>
    <r>
      <rPr>
        <sz val="9"/>
        <rFont val="ＭＳ 明朝"/>
        <family val="1"/>
        <charset val="128"/>
      </rPr>
      <t xml:space="preserve">　 </t>
    </r>
    <phoneticPr fontId="4"/>
  </si>
  <si>
    <t xml:space="preserve">ミーティングルーム　  </t>
    <phoneticPr fontId="4"/>
  </si>
  <si>
    <t>パソコンコーナー</t>
    <phoneticPr fontId="4"/>
  </si>
  <si>
    <t>※ 新型コロナウイルス感染症の影響により令和2年3月28日から令和2年5月31日まで臨時休館</t>
    <phoneticPr fontId="4"/>
  </si>
  <si>
    <r>
      <t>令和</t>
    </r>
    <r>
      <rPr>
        <sz val="10.5"/>
        <rFont val="ＭＳ 明朝"/>
        <family val="1"/>
        <charset val="128"/>
      </rPr>
      <t>4</t>
    </r>
    <r>
      <rPr>
        <sz val="10.5"/>
        <color theme="0"/>
        <rFont val="ＭＳ 明朝"/>
        <family val="1"/>
        <charset val="128"/>
      </rPr>
      <t>年度</t>
    </r>
    <rPh sb="0" eb="2">
      <t>レイワ</t>
    </rPh>
    <rPh sb="3" eb="5">
      <t>ネンド</t>
    </rPh>
    <phoneticPr fontId="4"/>
  </si>
  <si>
    <t>コマ</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</si>
</sst>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quot;平成&quot;##&quot;年&quot;"/>
    <numFmt numFmtId="177" formatCode="&quot;平成&quot;##&quot;年度&quot;"/>
    <numFmt numFmtId="178" formatCode="0.0"/>
    <numFmt numFmtId="179" formatCode="#,##0_);\(#,##0\)"/>
  </numFmts>
  <fonts count="39" x14ac:knownFonts="1">
    <font>
      <sz val="10"/>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4"/>
      <name val="ＭＳ 明朝"/>
      <family val="1"/>
      <charset val="128"/>
    </font>
    <font>
      <sz val="6"/>
      <name val="ＭＳ Ｐゴシック"/>
      <family val="3"/>
      <charset val="128"/>
    </font>
    <font>
      <sz val="9"/>
      <name val="ＭＳ 明朝"/>
      <family val="1"/>
      <charset val="128"/>
    </font>
    <font>
      <sz val="10.5"/>
      <name val="ＭＳ 明朝"/>
      <family val="1"/>
      <charset val="128"/>
    </font>
    <font>
      <sz val="10.5"/>
      <name val="ＭＳ ゴシック"/>
      <family val="3"/>
      <charset val="128"/>
    </font>
    <font>
      <sz val="11"/>
      <name val="ＭＳ Ｐゴシック"/>
      <family val="3"/>
      <charset val="128"/>
    </font>
    <font>
      <sz val="9"/>
      <name val="ＭＳ Ｐゴシック"/>
      <family val="3"/>
      <charset val="128"/>
    </font>
    <font>
      <sz val="10.5"/>
      <color theme="1"/>
      <name val="ＭＳ ゴシック"/>
      <family val="3"/>
      <charset val="128"/>
    </font>
    <font>
      <sz val="10.5"/>
      <color theme="1"/>
      <name val="ＭＳ 明朝"/>
      <family val="1"/>
      <charset val="128"/>
    </font>
    <font>
      <sz val="9"/>
      <name val="ＭＳ Ｐ明朝"/>
      <family val="1"/>
      <charset val="128"/>
    </font>
    <font>
      <sz val="10"/>
      <name val="ＭＳ ゴシック"/>
      <family val="3"/>
      <charset val="128"/>
    </font>
    <font>
      <sz val="9"/>
      <color theme="1"/>
      <name val="ＭＳ 明朝"/>
      <family val="1"/>
      <charset val="128"/>
    </font>
    <font>
      <sz val="8"/>
      <name val="ＭＳ 明朝"/>
      <family val="1"/>
      <charset val="128"/>
    </font>
    <font>
      <sz val="8"/>
      <name val="ＭＳ ゴシック"/>
      <family val="3"/>
      <charset val="128"/>
    </font>
    <font>
      <sz val="9"/>
      <name val="ＭＳ ゴシック"/>
      <family val="3"/>
      <charset val="128"/>
    </font>
    <font>
      <sz val="14"/>
      <name val="ＭＳ ゴシック"/>
      <family val="3"/>
      <charset val="128"/>
    </font>
    <font>
      <sz val="10"/>
      <name val="ＭＳ 明朝"/>
      <family val="1"/>
      <charset val="128"/>
    </font>
    <font>
      <sz val="11"/>
      <name val="ＭＳ 明朝"/>
      <family val="1"/>
      <charset val="128"/>
    </font>
    <font>
      <sz val="8"/>
      <name val="ＭＳ Ｐゴシック"/>
      <family val="3"/>
      <charset val="128"/>
    </font>
    <font>
      <sz val="10.5"/>
      <color theme="0"/>
      <name val="ＭＳ 明朝"/>
      <family val="1"/>
      <charset val="128"/>
    </font>
    <font>
      <sz val="10.5"/>
      <name val="ＭＳ Ｐゴシック"/>
      <family val="3"/>
      <charset val="128"/>
    </font>
    <font>
      <sz val="11"/>
      <color rgb="FFFF0000"/>
      <name val="ＭＳ Ｐゴシック"/>
      <family val="3"/>
      <charset val="128"/>
    </font>
    <font>
      <sz val="14"/>
      <color theme="1"/>
      <name val="ＭＳ 明朝"/>
      <family val="1"/>
      <charset val="128"/>
    </font>
    <font>
      <sz val="10.5"/>
      <color theme="0"/>
      <name val="ＭＳ Ｐゴシック"/>
      <family val="3"/>
      <charset val="128"/>
    </font>
    <font>
      <sz val="10.5"/>
      <color rgb="FFFF0000"/>
      <name val="ＭＳ Ｐゴシック"/>
      <family val="3"/>
      <charset val="128"/>
    </font>
    <font>
      <sz val="9"/>
      <color theme="0"/>
      <name val="ＭＳ 明朝"/>
      <family val="1"/>
      <charset val="128"/>
    </font>
    <font>
      <b/>
      <sz val="11"/>
      <name val="ＭＳ Ｐゴシック"/>
      <family val="3"/>
      <charset val="128"/>
    </font>
    <font>
      <sz val="11"/>
      <name val="ＭＳ ゴシック"/>
      <family val="3"/>
      <charset val="128"/>
    </font>
    <font>
      <sz val="11"/>
      <color theme="1"/>
      <name val="ＭＳ Ｐゴシック"/>
      <family val="3"/>
      <charset val="128"/>
    </font>
    <font>
      <sz val="9"/>
      <color rgb="FFFF0000"/>
      <name val="ＭＳ 明朝"/>
      <family val="1"/>
      <charset val="128"/>
    </font>
    <font>
      <sz val="8.5"/>
      <name val="ＭＳ 明朝"/>
      <family val="1"/>
      <charset val="128"/>
    </font>
    <font>
      <sz val="8.5"/>
      <name val="ＭＳ Ｐゴシック"/>
      <family val="3"/>
      <charset val="128"/>
    </font>
    <font>
      <sz val="9.5"/>
      <name val="ＭＳ 明朝"/>
      <family val="1"/>
      <charset val="128"/>
    </font>
    <font>
      <sz val="8.5"/>
      <color theme="1"/>
      <name val="ＭＳ 明朝"/>
      <family val="1"/>
      <charset val="128"/>
    </font>
    <font>
      <sz val="9"/>
      <color theme="1"/>
      <name val="ＭＳ Ｐゴシック"/>
      <family val="3"/>
      <charset val="128"/>
    </font>
    <font>
      <sz val="11"/>
      <color theme="1"/>
      <name val="ＭＳ 明朝"/>
      <family val="1"/>
      <charset val="128"/>
    </font>
  </fonts>
  <fills count="2">
    <fill>
      <patternFill patternType="none"/>
    </fill>
    <fill>
      <patternFill patternType="gray125"/>
    </fill>
  </fills>
  <borders count="38">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8"/>
      </bottom>
      <diagonal/>
    </border>
    <border>
      <left/>
      <right style="thin">
        <color indexed="64"/>
      </right>
      <top style="thin">
        <color indexed="8"/>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8"/>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right style="thin">
        <color indexed="8"/>
      </right>
      <top style="thin">
        <color indexed="8"/>
      </top>
      <bottom/>
      <diagonal/>
    </border>
    <border>
      <left/>
      <right style="thin">
        <color indexed="8"/>
      </right>
      <top/>
      <bottom/>
      <diagonal/>
    </border>
    <border>
      <left/>
      <right style="thin">
        <color indexed="8"/>
      </right>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8"/>
      </bottom>
      <diagonal/>
    </border>
    <border>
      <left/>
      <right/>
      <top style="thin">
        <color indexed="64"/>
      </top>
      <bottom style="medium">
        <color indexed="64"/>
      </bottom>
      <diagonal/>
    </border>
    <border>
      <left/>
      <right/>
      <top style="thin">
        <color indexed="8"/>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8">
    <xf numFmtId="0" fontId="0" fillId="0" borderId="0">
      <alignment vertical="center"/>
    </xf>
    <xf numFmtId="9" fontId="2" fillId="0" borderId="0" applyFont="0" applyFill="0" applyBorder="0" applyAlignment="0" applyProtection="0">
      <alignment vertical="center"/>
    </xf>
    <xf numFmtId="38" fontId="8" fillId="0" borderId="0" applyFont="0" applyFill="0" applyBorder="0" applyAlignment="0" applyProtection="0"/>
    <xf numFmtId="0" fontId="8" fillId="0" borderId="0"/>
    <xf numFmtId="38" fontId="8" fillId="0" borderId="0" applyFont="0" applyFill="0" applyBorder="0" applyAlignment="0" applyProtection="0">
      <alignment vertical="center"/>
    </xf>
    <xf numFmtId="0" fontId="8" fillId="0" borderId="0"/>
    <xf numFmtId="38" fontId="2" fillId="0" borderId="0" applyFont="0" applyFill="0" applyBorder="0" applyAlignment="0" applyProtection="0">
      <alignment vertical="center"/>
    </xf>
    <xf numFmtId="38" fontId="2" fillId="0" borderId="0" applyFont="0" applyFill="0" applyBorder="0" applyAlignment="0" applyProtection="0">
      <alignment vertical="center"/>
    </xf>
  </cellStyleXfs>
  <cellXfs count="527">
    <xf numFmtId="0" fontId="0" fillId="0" borderId="0" xfId="0">
      <alignment vertical="center"/>
    </xf>
    <xf numFmtId="0" fontId="5" fillId="0" borderId="1" xfId="0" applyFont="1" applyBorder="1" applyAlignment="1">
      <alignment vertical="center"/>
    </xf>
    <xf numFmtId="0" fontId="5" fillId="0" borderId="1" xfId="0" applyFont="1" applyBorder="1" applyAlignment="1">
      <alignment horizontal="right" vertical="center"/>
    </xf>
    <xf numFmtId="0" fontId="5" fillId="0" borderId="0" xfId="0" applyFont="1" applyBorder="1" applyAlignment="1">
      <alignment horizontal="right" vertical="center"/>
    </xf>
    <xf numFmtId="0" fontId="6" fillId="0" borderId="7" xfId="0" applyFont="1" applyBorder="1" applyAlignment="1">
      <alignment horizontal="center" vertical="center"/>
    </xf>
    <xf numFmtId="0" fontId="7" fillId="0" borderId="9" xfId="0" applyFont="1" applyBorder="1" applyAlignment="1">
      <alignment horizontal="center" vertical="center"/>
    </xf>
    <xf numFmtId="38" fontId="7" fillId="0" borderId="0" xfId="2" applyFont="1" applyAlignment="1">
      <alignment horizontal="right" vertical="center"/>
    </xf>
    <xf numFmtId="38" fontId="7" fillId="0" borderId="10" xfId="2" applyFont="1" applyBorder="1" applyAlignment="1">
      <alignment horizontal="right" vertical="center"/>
    </xf>
    <xf numFmtId="38" fontId="7" fillId="0" borderId="11" xfId="2" applyFont="1" applyBorder="1" applyAlignment="1">
      <alignment horizontal="right" vertical="center"/>
    </xf>
    <xf numFmtId="38" fontId="7" fillId="0" borderId="13" xfId="2" applyFont="1" applyBorder="1" applyAlignment="1">
      <alignment horizontal="right" vertical="center"/>
    </xf>
    <xf numFmtId="38" fontId="7" fillId="0" borderId="0" xfId="2" applyFont="1" applyBorder="1" applyAlignment="1">
      <alignment horizontal="right" vertical="center"/>
    </xf>
    <xf numFmtId="38" fontId="6" fillId="0" borderId="0" xfId="2" applyFont="1" applyAlignment="1">
      <alignment horizontal="right" vertical="center"/>
    </xf>
    <xf numFmtId="38" fontId="6" fillId="0" borderId="13" xfId="2" applyFont="1" applyBorder="1" applyAlignment="1">
      <alignment horizontal="right" vertical="center"/>
    </xf>
    <xf numFmtId="38" fontId="6" fillId="0" borderId="0" xfId="2" applyFont="1" applyBorder="1" applyAlignment="1">
      <alignment horizontal="right" vertical="center"/>
    </xf>
    <xf numFmtId="0" fontId="6" fillId="0" borderId="17" xfId="0" applyFont="1" applyBorder="1" applyAlignment="1">
      <alignment horizontal="center" vertical="center"/>
    </xf>
    <xf numFmtId="38" fontId="6" fillId="0" borderId="18" xfId="2" applyFont="1" applyBorder="1" applyAlignment="1">
      <alignment horizontal="right" vertical="center"/>
    </xf>
    <xf numFmtId="0" fontId="9" fillId="0" borderId="0" xfId="0" applyFont="1" applyAlignment="1"/>
    <xf numFmtId="0" fontId="5" fillId="0" borderId="2" xfId="0" applyFont="1" applyBorder="1" applyAlignment="1">
      <alignment horizontal="right"/>
    </xf>
    <xf numFmtId="0" fontId="5" fillId="0" borderId="2" xfId="0" applyFont="1" applyBorder="1" applyAlignment="1">
      <alignment horizontal="right" vertical="center"/>
    </xf>
    <xf numFmtId="0" fontId="9" fillId="0" borderId="0" xfId="0" applyFont="1" applyAlignment="1">
      <alignment vertical="center"/>
    </xf>
    <xf numFmtId="38" fontId="6" fillId="0" borderId="0" xfId="2" applyFont="1" applyFill="1" applyAlignment="1">
      <alignment horizontal="right" vertical="center"/>
    </xf>
    <xf numFmtId="0" fontId="6" fillId="0" borderId="12" xfId="0" applyFont="1" applyBorder="1" applyAlignment="1">
      <alignment horizontal="right" vertical="center"/>
    </xf>
    <xf numFmtId="0" fontId="6" fillId="0" borderId="11" xfId="0" applyFont="1" applyBorder="1" applyAlignment="1">
      <alignment horizontal="center" vertical="center"/>
    </xf>
    <xf numFmtId="38" fontId="6" fillId="0" borderId="11" xfId="2" applyFont="1" applyBorder="1" applyAlignment="1">
      <alignment horizontal="right" vertical="center"/>
    </xf>
    <xf numFmtId="38" fontId="6" fillId="0" borderId="1" xfId="2" applyFont="1" applyBorder="1" applyAlignment="1">
      <alignment horizontal="right" vertical="center"/>
    </xf>
    <xf numFmtId="38" fontId="6" fillId="0" borderId="12" xfId="2" applyFont="1" applyBorder="1" applyAlignment="1">
      <alignment horizontal="right" vertical="center"/>
    </xf>
    <xf numFmtId="0" fontId="6" fillId="0" borderId="0" xfId="0" applyFont="1" applyBorder="1" applyAlignment="1">
      <alignment horizontal="right" vertical="center"/>
    </xf>
    <xf numFmtId="0" fontId="6" fillId="0" borderId="0" xfId="0" applyFont="1" applyAlignment="1">
      <alignment horizontal="right" vertical="center"/>
    </xf>
    <xf numFmtId="38" fontId="6" fillId="0" borderId="24" xfId="0" applyNumberFormat="1" applyFont="1" applyBorder="1" applyAlignment="1">
      <alignment vertical="center"/>
    </xf>
    <xf numFmtId="38" fontId="6" fillId="0" borderId="5" xfId="0" applyNumberFormat="1" applyFont="1" applyBorder="1" applyAlignment="1">
      <alignment vertical="center"/>
    </xf>
    <xf numFmtId="0" fontId="6" fillId="0" borderId="0" xfId="0" applyFont="1" applyAlignment="1">
      <alignment horizontal="center" vertical="center"/>
    </xf>
    <xf numFmtId="0" fontId="5" fillId="0" borderId="1" xfId="0" applyFont="1" applyBorder="1" applyAlignment="1">
      <alignment horizontal="left" vertical="center"/>
    </xf>
    <xf numFmtId="0" fontId="7" fillId="0" borderId="12" xfId="0" applyFont="1" applyBorder="1" applyAlignment="1">
      <alignment horizontal="center" vertical="center"/>
    </xf>
    <xf numFmtId="38" fontId="10" fillId="0" borderId="0" xfId="2" applyFont="1" applyFill="1" applyAlignment="1">
      <alignment horizontal="right" vertical="center"/>
    </xf>
    <xf numFmtId="0" fontId="6" fillId="0" borderId="16" xfId="0" applyFont="1" applyBorder="1" applyAlignment="1">
      <alignment horizontal="center" vertical="center"/>
    </xf>
    <xf numFmtId="38" fontId="11" fillId="0" borderId="1" xfId="2" applyFont="1" applyFill="1" applyBorder="1" applyAlignment="1">
      <alignment horizontal="right" vertical="center"/>
    </xf>
    <xf numFmtId="0" fontId="5" fillId="0" borderId="0" xfId="0" applyFont="1" applyAlignment="1">
      <alignment horizontal="left" vertical="center"/>
    </xf>
    <xf numFmtId="0" fontId="5" fillId="0" borderId="0" xfId="0" applyFont="1" applyAlignment="1">
      <alignment horizontal="justify" vertical="center"/>
    </xf>
    <xf numFmtId="0" fontId="12" fillId="0" borderId="0" xfId="0" applyFont="1" applyAlignment="1">
      <alignment vertical="center"/>
    </xf>
    <xf numFmtId="0" fontId="5" fillId="0" borderId="0" xfId="0" applyFont="1" applyAlignment="1">
      <alignment horizontal="right" vertical="center"/>
    </xf>
    <xf numFmtId="38" fontId="7" fillId="0" borderId="0" xfId="0" applyNumberFormat="1" applyFont="1" applyAlignment="1">
      <alignment horizontal="right" vertical="center"/>
    </xf>
    <xf numFmtId="38" fontId="7" fillId="0" borderId="8" xfId="2" applyFont="1" applyBorder="1" applyAlignment="1">
      <alignment horizontal="right" vertical="center"/>
    </xf>
    <xf numFmtId="38" fontId="7" fillId="0" borderId="12" xfId="2" applyFont="1" applyBorder="1" applyAlignment="1">
      <alignment horizontal="right" vertical="center"/>
    </xf>
    <xf numFmtId="38" fontId="6" fillId="0" borderId="0" xfId="0" applyNumberFormat="1" applyFont="1" applyAlignment="1">
      <alignment horizontal="right" vertical="center"/>
    </xf>
    <xf numFmtId="0" fontId="6" fillId="0" borderId="26" xfId="0" applyFont="1" applyBorder="1" applyAlignment="1">
      <alignment horizontal="center" vertical="center"/>
    </xf>
    <xf numFmtId="0" fontId="5" fillId="0" borderId="1" xfId="0" applyFont="1" applyFill="1" applyBorder="1" applyAlignment="1">
      <alignment horizontal="left" vertical="center"/>
    </xf>
    <xf numFmtId="0" fontId="7" fillId="0" borderId="27" xfId="0" applyFont="1" applyBorder="1" applyAlignment="1">
      <alignment horizontal="center" vertical="center"/>
    </xf>
    <xf numFmtId="0" fontId="6" fillId="0" borderId="28" xfId="0" applyFont="1" applyBorder="1" applyAlignment="1">
      <alignment horizontal="center" vertical="center"/>
    </xf>
    <xf numFmtId="0" fontId="5" fillId="0" borderId="2" xfId="0" applyFont="1" applyBorder="1" applyAlignment="1">
      <alignment horizontal="justify" vertical="center"/>
    </xf>
    <xf numFmtId="38" fontId="6" fillId="0" borderId="0" xfId="0" applyNumberFormat="1" applyFont="1" applyBorder="1" applyAlignment="1">
      <alignment horizontal="right" vertical="center"/>
    </xf>
    <xf numFmtId="0" fontId="5" fillId="0" borderId="0" xfId="0" applyFont="1" applyBorder="1" applyAlignment="1">
      <alignment horizontal="justify"/>
    </xf>
    <xf numFmtId="0" fontId="6" fillId="0" borderId="13" xfId="0" applyFont="1" applyBorder="1" applyAlignment="1">
      <alignment horizontal="right" vertical="center"/>
    </xf>
    <xf numFmtId="3" fontId="6" fillId="0" borderId="0" xfId="0" applyNumberFormat="1" applyFont="1" applyBorder="1" applyAlignment="1">
      <alignment horizontal="right" vertical="center"/>
    </xf>
    <xf numFmtId="0" fontId="6" fillId="0" borderId="24" xfId="0" applyFont="1" applyBorder="1" applyAlignment="1">
      <alignment horizontal="right" vertical="center"/>
    </xf>
    <xf numFmtId="0" fontId="6" fillId="0" borderId="5" xfId="0" applyFont="1" applyBorder="1" applyAlignment="1">
      <alignment horizontal="right" vertical="center"/>
    </xf>
    <xf numFmtId="3" fontId="6" fillId="0" borderId="5" xfId="0" applyNumberFormat="1" applyFont="1" applyBorder="1" applyAlignment="1">
      <alignment horizontal="right" vertical="center"/>
    </xf>
    <xf numFmtId="0" fontId="6" fillId="0" borderId="1" xfId="0" applyFont="1" applyBorder="1" applyAlignment="1">
      <alignment horizontal="right" vertical="center"/>
    </xf>
    <xf numFmtId="0" fontId="0" fillId="0" borderId="0" xfId="0" applyAlignment="1">
      <alignment vertical="center"/>
    </xf>
    <xf numFmtId="0" fontId="9" fillId="0" borderId="1" xfId="0" applyFont="1" applyBorder="1" applyAlignment="1">
      <alignment vertical="center"/>
    </xf>
    <xf numFmtId="38" fontId="6" fillId="0" borderId="0" xfId="2" applyFont="1" applyFill="1" applyBorder="1" applyAlignment="1">
      <alignment horizontal="right" vertical="center"/>
    </xf>
    <xf numFmtId="0" fontId="0" fillId="0" borderId="2" xfId="0" applyBorder="1" applyAlignment="1">
      <alignment vertical="center"/>
    </xf>
    <xf numFmtId="0" fontId="5" fillId="0" borderId="1" xfId="0" applyFont="1" applyBorder="1" applyAlignment="1">
      <alignment horizontal="left"/>
    </xf>
    <xf numFmtId="0" fontId="11" fillId="0" borderId="6" xfId="0" applyFont="1" applyBorder="1" applyAlignment="1">
      <alignment horizontal="center" vertical="center"/>
    </xf>
    <xf numFmtId="38" fontId="7" fillId="0" borderId="13" xfId="2" applyFont="1" applyFill="1" applyBorder="1" applyAlignment="1">
      <alignment horizontal="right" vertical="center"/>
    </xf>
    <xf numFmtId="38" fontId="6" fillId="0" borderId="13" xfId="2" applyFont="1" applyFill="1" applyBorder="1" applyAlignment="1">
      <alignment horizontal="right" vertical="center"/>
    </xf>
    <xf numFmtId="38" fontId="6" fillId="0" borderId="18" xfId="2" applyFont="1" applyFill="1" applyBorder="1" applyAlignment="1">
      <alignment horizontal="right" vertical="center"/>
    </xf>
    <xf numFmtId="38" fontId="6" fillId="0" borderId="1" xfId="2" applyFont="1" applyFill="1" applyBorder="1" applyAlignment="1">
      <alignment horizontal="right" vertical="center"/>
    </xf>
    <xf numFmtId="0" fontId="5" fillId="0" borderId="0" xfId="0" applyFont="1" applyAlignment="1">
      <alignment vertical="center"/>
    </xf>
    <xf numFmtId="0" fontId="0" fillId="0" borderId="0" xfId="0" applyFont="1" applyAlignment="1">
      <alignment vertical="center"/>
    </xf>
    <xf numFmtId="0" fontId="0" fillId="0" borderId="0" xfId="0" applyAlignment="1"/>
    <xf numFmtId="0" fontId="5" fillId="0" borderId="1" xfId="0" applyFont="1" applyBorder="1" applyAlignment="1">
      <alignment horizontal="justify" vertical="center"/>
    </xf>
    <xf numFmtId="0" fontId="0" fillId="0" borderId="1" xfId="0" applyBorder="1" applyAlignment="1"/>
    <xf numFmtId="38" fontId="7" fillId="0" borderId="0" xfId="2" applyFont="1" applyFill="1" applyAlignment="1">
      <alignment horizontal="right" vertical="center"/>
    </xf>
    <xf numFmtId="0" fontId="5" fillId="0" borderId="1" xfId="0" applyFont="1" applyFill="1" applyBorder="1" applyAlignment="1">
      <alignment horizontal="right" vertical="center"/>
    </xf>
    <xf numFmtId="38" fontId="7" fillId="0" borderId="0" xfId="2" applyFont="1" applyFill="1" applyBorder="1" applyAlignment="1">
      <alignment vertical="center"/>
    </xf>
    <xf numFmtId="38" fontId="6" fillId="0" borderId="0" xfId="2" applyFont="1" applyFill="1" applyBorder="1" applyAlignment="1">
      <alignment vertical="center"/>
    </xf>
    <xf numFmtId="38" fontId="7" fillId="0" borderId="0" xfId="2" applyFont="1" applyFill="1" applyBorder="1" applyAlignment="1">
      <alignment horizontal="right" vertical="center"/>
    </xf>
    <xf numFmtId="0" fontId="7" fillId="0" borderId="0" xfId="0" applyFont="1" applyFill="1" applyBorder="1" applyAlignment="1">
      <alignment vertical="center"/>
    </xf>
    <xf numFmtId="38" fontId="6" fillId="0" borderId="1" xfId="2" applyFont="1" applyBorder="1" applyAlignment="1">
      <alignment vertical="center"/>
    </xf>
    <xf numFmtId="38" fontId="6" fillId="0" borderId="1" xfId="2" applyFont="1" applyFill="1" applyBorder="1" applyAlignment="1">
      <alignment vertical="center"/>
    </xf>
    <xf numFmtId="0" fontId="5" fillId="0" borderId="0" xfId="0" applyFont="1" applyFill="1" applyBorder="1" applyAlignment="1">
      <alignment horizontal="right" vertical="center"/>
    </xf>
    <xf numFmtId="0" fontId="9" fillId="0" borderId="1" xfId="0" applyFont="1" applyFill="1" applyBorder="1" applyAlignment="1">
      <alignment vertical="center"/>
    </xf>
    <xf numFmtId="0" fontId="5" fillId="0" borderId="1" xfId="0" applyFont="1" applyFill="1" applyBorder="1" applyAlignment="1">
      <alignment horizontal="justify" vertical="center"/>
    </xf>
    <xf numFmtId="0" fontId="10" fillId="0" borderId="24"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1" fillId="0" borderId="24" xfId="0" applyFont="1" applyFill="1" applyBorder="1" applyAlignment="1">
      <alignment horizontal="center" vertical="center" wrapText="1"/>
    </xf>
    <xf numFmtId="38" fontId="11" fillId="0" borderId="0" xfId="2" applyFont="1" applyFill="1" applyBorder="1" applyAlignment="1">
      <alignment horizontal="right"/>
    </xf>
    <xf numFmtId="38" fontId="11" fillId="0" borderId="0" xfId="2" applyFont="1" applyFill="1" applyBorder="1" applyAlignment="1">
      <alignment horizontal="right" vertical="center"/>
    </xf>
    <xf numFmtId="38" fontId="11" fillId="0" borderId="0" xfId="2" applyFont="1" applyFill="1" applyBorder="1"/>
    <xf numFmtId="0" fontId="11" fillId="0" borderId="17" xfId="0" applyFont="1" applyFill="1" applyBorder="1" applyAlignment="1">
      <alignment horizontal="right" vertical="center"/>
    </xf>
    <xf numFmtId="38" fontId="11" fillId="0" borderId="0" xfId="2" applyFont="1" applyFill="1"/>
    <xf numFmtId="0" fontId="11" fillId="0" borderId="0" xfId="0" applyFont="1" applyFill="1" applyBorder="1" applyAlignment="1">
      <alignment horizontal="right"/>
    </xf>
    <xf numFmtId="38" fontId="10" fillId="0" borderId="0" xfId="2" applyFont="1" applyFill="1" applyBorder="1" applyAlignment="1">
      <alignment horizontal="right" vertical="center"/>
    </xf>
    <xf numFmtId="0" fontId="5" fillId="0" borderId="0" xfId="0" applyFont="1" applyFill="1" applyBorder="1" applyAlignment="1">
      <alignment horizontal="left"/>
    </xf>
    <xf numFmtId="0" fontId="5" fillId="0" borderId="0" xfId="0" applyFont="1" applyFill="1" applyBorder="1" applyAlignment="1">
      <alignment horizontal="center"/>
    </xf>
    <xf numFmtId="0" fontId="9" fillId="0" borderId="0" xfId="0" applyFont="1" applyFill="1" applyAlignment="1">
      <alignment vertical="center"/>
    </xf>
    <xf numFmtId="0" fontId="5" fillId="0" borderId="0" xfId="0" applyFont="1" applyFill="1" applyAlignment="1">
      <alignment horizontal="right" vertical="center"/>
    </xf>
    <xf numFmtId="0" fontId="6" fillId="0" borderId="0" xfId="0" applyFont="1" applyFill="1" applyBorder="1" applyAlignment="1">
      <alignment horizontal="right" vertical="center"/>
    </xf>
    <xf numFmtId="178" fontId="6" fillId="0" borderId="0" xfId="1" applyNumberFormat="1" applyFont="1" applyFill="1" applyBorder="1" applyAlignment="1">
      <alignment horizontal="right" vertical="center"/>
    </xf>
    <xf numFmtId="0" fontId="6" fillId="0" borderId="1" xfId="0" applyFont="1" applyFill="1" applyBorder="1" applyAlignment="1">
      <alignment horizontal="right" vertical="center"/>
    </xf>
    <xf numFmtId="0" fontId="6" fillId="0" borderId="1" xfId="2" applyNumberFormat="1" applyFont="1" applyFill="1" applyBorder="1" applyAlignment="1">
      <alignment horizontal="right" vertical="center"/>
    </xf>
    <xf numFmtId="0" fontId="5" fillId="0" borderId="0" xfId="0" applyFont="1" applyFill="1" applyAlignment="1"/>
    <xf numFmtId="0" fontId="16" fillId="0" borderId="0" xfId="0" applyFont="1" applyFill="1" applyAlignment="1">
      <alignment horizontal="center"/>
    </xf>
    <xf numFmtId="0" fontId="0" fillId="0" borderId="0" xfId="0" applyFill="1" applyAlignment="1"/>
    <xf numFmtId="0" fontId="7" fillId="0" borderId="9" xfId="0" applyFont="1" applyFill="1" applyBorder="1" applyAlignment="1">
      <alignment horizontal="center" vertical="center"/>
    </xf>
    <xf numFmtId="0" fontId="6" fillId="0" borderId="5" xfId="0" applyFont="1" applyFill="1" applyBorder="1" applyAlignment="1">
      <alignment horizontal="center" vertical="center"/>
    </xf>
    <xf numFmtId="0" fontId="16" fillId="0" borderId="12" xfId="0" applyFont="1" applyFill="1" applyBorder="1" applyAlignment="1">
      <alignment horizontal="center" vertical="center"/>
    </xf>
    <xf numFmtId="0" fontId="6" fillId="0" borderId="12" xfId="0" applyFont="1" applyFill="1" applyBorder="1" applyAlignment="1">
      <alignment horizontal="right" vertical="center"/>
    </xf>
    <xf numFmtId="0" fontId="6" fillId="0" borderId="16" xfId="0" applyFont="1" applyFill="1" applyBorder="1" applyAlignment="1">
      <alignment horizontal="right" vertical="center"/>
    </xf>
    <xf numFmtId="0" fontId="0" fillId="0" borderId="1" xfId="0" applyBorder="1" applyAlignment="1">
      <alignment horizontal="right"/>
    </xf>
    <xf numFmtId="38" fontId="7" fillId="0" borderId="0" xfId="2" applyFont="1" applyAlignment="1">
      <alignment vertical="center"/>
    </xf>
    <xf numFmtId="38" fontId="6" fillId="0" borderId="0" xfId="2" applyFont="1" applyAlignment="1">
      <alignment vertical="center"/>
    </xf>
    <xf numFmtId="0" fontId="19" fillId="0" borderId="0" xfId="0" applyFont="1" applyBorder="1" applyAlignment="1">
      <alignment horizontal="left" vertical="center" wrapText="1"/>
    </xf>
    <xf numFmtId="0" fontId="6" fillId="0" borderId="0" xfId="0" applyFont="1" applyBorder="1" applyAlignment="1">
      <alignment horizontal="left" vertical="center" wrapText="1"/>
    </xf>
    <xf numFmtId="0" fontId="0" fillId="0" borderId="0" xfId="0" applyAlignment="1">
      <alignment horizontal="right" vertical="center"/>
    </xf>
    <xf numFmtId="0" fontId="20" fillId="0" borderId="1" xfId="0" applyFont="1" applyBorder="1" applyAlignment="1"/>
    <xf numFmtId="0" fontId="6" fillId="0" borderId="35" xfId="0" applyFont="1" applyBorder="1" applyAlignment="1">
      <alignment horizontal="center" vertical="center"/>
    </xf>
    <xf numFmtId="0" fontId="6" fillId="0" borderId="1" xfId="0" applyFont="1" applyBorder="1" applyAlignment="1">
      <alignment vertical="center"/>
    </xf>
    <xf numFmtId="0" fontId="20" fillId="0" borderId="0" xfId="0" applyFont="1" applyAlignment="1"/>
    <xf numFmtId="0" fontId="16" fillId="0" borderId="0" xfId="3" applyFont="1" applyAlignment="1">
      <alignment horizontal="center" vertical="center"/>
    </xf>
    <xf numFmtId="0" fontId="21" fillId="0" borderId="0" xfId="3" applyFont="1" applyAlignment="1">
      <alignment vertical="center"/>
    </xf>
    <xf numFmtId="0" fontId="6" fillId="0" borderId="34" xfId="3" applyFont="1" applyFill="1" applyBorder="1" applyAlignment="1">
      <alignment horizontal="center" vertical="center"/>
    </xf>
    <xf numFmtId="0" fontId="6" fillId="0" borderId="20" xfId="3" applyFont="1" applyFill="1" applyBorder="1" applyAlignment="1">
      <alignment horizontal="center" vertical="center"/>
    </xf>
    <xf numFmtId="0" fontId="5" fillId="0" borderId="0" xfId="3" applyFont="1" applyFill="1" applyAlignment="1">
      <alignment horizontal="right" vertical="center"/>
    </xf>
    <xf numFmtId="38" fontId="11" fillId="0" borderId="0" xfId="4" applyFont="1" applyFill="1" applyBorder="1" applyAlignment="1">
      <alignment vertical="center"/>
    </xf>
    <xf numFmtId="0" fontId="12" fillId="0" borderId="0" xfId="5" applyFont="1" applyFill="1" applyAlignment="1">
      <alignment horizontal="right" vertical="center"/>
    </xf>
    <xf numFmtId="0" fontId="6" fillId="0" borderId="6" xfId="0" applyFont="1" applyBorder="1" applyAlignment="1">
      <alignment horizontal="center" vertical="center"/>
    </xf>
    <xf numFmtId="0" fontId="23" fillId="0" borderId="0" xfId="0" applyFont="1" applyAlignment="1"/>
    <xf numFmtId="0" fontId="23" fillId="0" borderId="0" xfId="0" applyFont="1" applyAlignment="1">
      <alignment horizontal="center" vertical="center"/>
    </xf>
    <xf numFmtId="0" fontId="23" fillId="0" borderId="0" xfId="0" applyFont="1" applyAlignment="1">
      <alignment horizontal="right"/>
    </xf>
    <xf numFmtId="0" fontId="23" fillId="0" borderId="0" xfId="0" applyFont="1" applyBorder="1" applyAlignment="1"/>
    <xf numFmtId="0" fontId="23" fillId="0" borderId="0" xfId="0" applyFont="1" applyAlignment="1">
      <alignment horizontal="center"/>
    </xf>
    <xf numFmtId="38" fontId="6" fillId="0" borderId="0" xfId="2" applyFont="1"/>
    <xf numFmtId="0" fontId="0" fillId="0" borderId="0" xfId="0" applyFont="1" applyAlignment="1"/>
    <xf numFmtId="0" fontId="9" fillId="0" borderId="0" xfId="0" applyFont="1" applyAlignment="1">
      <alignment horizontal="left" vertical="center"/>
    </xf>
    <xf numFmtId="38" fontId="7" fillId="0" borderId="11" xfId="2" applyFont="1" applyFill="1" applyBorder="1" applyAlignment="1">
      <alignment horizontal="right" vertical="center"/>
    </xf>
    <xf numFmtId="0" fontId="5" fillId="0" borderId="0" xfId="0" applyFont="1" applyAlignment="1">
      <alignment horizontal="right"/>
    </xf>
    <xf numFmtId="38" fontId="0" fillId="0" borderId="0" xfId="0" applyNumberFormat="1" applyAlignment="1"/>
    <xf numFmtId="0" fontId="24" fillId="0" borderId="0" xfId="0" applyFont="1" applyAlignment="1"/>
    <xf numFmtId="0" fontId="23" fillId="0" borderId="0" xfId="0" applyFont="1" applyAlignment="1">
      <alignment horizontal="left" indent="1"/>
    </xf>
    <xf numFmtId="56" fontId="0" fillId="0" borderId="0" xfId="0" quotePrefix="1" applyNumberFormat="1" applyAlignment="1"/>
    <xf numFmtId="0" fontId="0" fillId="0" borderId="0" xfId="0" quotePrefix="1" applyAlignment="1"/>
    <xf numFmtId="0" fontId="11" fillId="0" borderId="0" xfId="0" applyFont="1" applyBorder="1" applyAlignment="1">
      <alignment horizontal="right" vertical="center"/>
    </xf>
    <xf numFmtId="38" fontId="6" fillId="0" borderId="0" xfId="6" applyFont="1" applyBorder="1" applyAlignment="1">
      <alignment horizontal="right" vertical="center"/>
    </xf>
    <xf numFmtId="0" fontId="5" fillId="0" borderId="0" xfId="0" applyFont="1" applyBorder="1" applyAlignment="1">
      <alignment horizontal="left" vertical="center"/>
    </xf>
    <xf numFmtId="0" fontId="6" fillId="0" borderId="0" xfId="0" applyFont="1" applyBorder="1" applyAlignment="1">
      <alignment horizontal="left" vertical="center"/>
    </xf>
    <xf numFmtId="0" fontId="3" fillId="0" borderId="0" xfId="0" applyFont="1" applyAlignment="1"/>
    <xf numFmtId="0" fontId="0" fillId="0" borderId="0" xfId="0" applyAlignment="1">
      <alignment horizontal="center"/>
    </xf>
    <xf numFmtId="0" fontId="9" fillId="0" borderId="0" xfId="0" applyFont="1" applyAlignment="1">
      <alignment horizontal="center" vertical="center"/>
    </xf>
    <xf numFmtId="0" fontId="6" fillId="0" borderId="33" xfId="0" applyFont="1" applyBorder="1" applyAlignment="1">
      <alignment horizontal="right" vertical="center"/>
    </xf>
    <xf numFmtId="0" fontId="6" fillId="0" borderId="33" xfId="0" applyNumberFormat="1" applyFont="1" applyFill="1" applyBorder="1" applyAlignment="1">
      <alignment horizontal="right" vertical="center"/>
    </xf>
    <xf numFmtId="38" fontId="6" fillId="0" borderId="33" xfId="4" applyFont="1" applyBorder="1" applyAlignment="1">
      <alignment horizontal="right" vertical="center"/>
    </xf>
    <xf numFmtId="38" fontId="6" fillId="0" borderId="1" xfId="4" applyFont="1" applyBorder="1" applyAlignment="1">
      <alignment horizontal="right" vertical="center"/>
    </xf>
    <xf numFmtId="38" fontId="23" fillId="0" borderId="0" xfId="0" applyNumberFormat="1" applyFont="1" applyAlignment="1"/>
    <xf numFmtId="38" fontId="26" fillId="0" borderId="0" xfId="2" applyFont="1"/>
    <xf numFmtId="38" fontId="27" fillId="0" borderId="0" xfId="2" applyFont="1"/>
    <xf numFmtId="38" fontId="28" fillId="0" borderId="0" xfId="2" applyFont="1"/>
    <xf numFmtId="38" fontId="5" fillId="0" borderId="0" xfId="0" applyNumberFormat="1" applyFont="1" applyAlignment="1"/>
    <xf numFmtId="0" fontId="5" fillId="0" borderId="0" xfId="0" applyFont="1" applyAlignment="1"/>
    <xf numFmtId="0" fontId="29" fillId="0" borderId="0" xfId="0" applyFont="1" applyAlignment="1"/>
    <xf numFmtId="0" fontId="23" fillId="0" borderId="0" xfId="0" applyFont="1" applyFill="1" applyAlignment="1"/>
    <xf numFmtId="38" fontId="23" fillId="0" borderId="0" xfId="0" applyNumberFormat="1" applyFont="1" applyFill="1" applyAlignment="1"/>
    <xf numFmtId="0" fontId="7" fillId="0" borderId="0" xfId="0" applyFont="1" applyFill="1" applyBorder="1" applyAlignment="1">
      <alignment horizontal="left" vertical="center" shrinkToFit="1" readingOrder="1"/>
    </xf>
    <xf numFmtId="0" fontId="5" fillId="0" borderId="0" xfId="0" applyFont="1" applyFill="1" applyBorder="1" applyAlignment="1">
      <alignment horizontal="justify"/>
    </xf>
    <xf numFmtId="0" fontId="9" fillId="0" borderId="0" xfId="0" applyFont="1" applyFill="1" applyAlignment="1"/>
    <xf numFmtId="38" fontId="6" fillId="0" borderId="0" xfId="2" applyFont="1" applyFill="1" applyBorder="1"/>
    <xf numFmtId="0" fontId="20" fillId="0" borderId="0" xfId="0" applyFont="1" applyFill="1" applyAlignment="1"/>
    <xf numFmtId="0" fontId="8" fillId="0" borderId="0" xfId="0" applyFont="1" applyFill="1" applyAlignment="1">
      <alignment horizontal="right"/>
    </xf>
    <xf numFmtId="0" fontId="8" fillId="0" borderId="0" xfId="0" applyFont="1" applyFill="1" applyAlignment="1"/>
    <xf numFmtId="0" fontId="0" fillId="0" borderId="0" xfId="0" applyFill="1" applyAlignment="1">
      <alignment horizontal="right"/>
    </xf>
    <xf numFmtId="0" fontId="23" fillId="0" borderId="0" xfId="0" applyFont="1" applyAlignment="1">
      <alignment vertical="center"/>
    </xf>
    <xf numFmtId="0" fontId="21" fillId="0" borderId="0" xfId="0" applyFont="1" applyAlignment="1">
      <alignment vertical="center"/>
    </xf>
    <xf numFmtId="0" fontId="21" fillId="0" borderId="0" xfId="0" applyFont="1" applyAlignment="1"/>
    <xf numFmtId="0" fontId="0" fillId="0" borderId="0" xfId="0" applyBorder="1" applyAlignment="1"/>
    <xf numFmtId="0" fontId="0" fillId="0" borderId="0" xfId="0" applyAlignment="1">
      <alignment horizontal="right"/>
    </xf>
    <xf numFmtId="0" fontId="20" fillId="0" borderId="0" xfId="0" applyFont="1" applyBorder="1" applyAlignment="1"/>
    <xf numFmtId="0" fontId="3" fillId="0" borderId="0" xfId="3" applyFont="1" applyAlignment="1"/>
    <xf numFmtId="0" fontId="8" fillId="0" borderId="0" xfId="3"/>
    <xf numFmtId="0" fontId="23" fillId="0" borderId="0" xfId="3" applyFont="1" applyBorder="1" applyAlignment="1">
      <alignment vertical="center"/>
    </xf>
    <xf numFmtId="0" fontId="23" fillId="0" borderId="0" xfId="3" applyFont="1" applyAlignment="1">
      <alignment vertical="center"/>
    </xf>
    <xf numFmtId="0" fontId="21" fillId="0" borderId="0" xfId="3" applyFont="1"/>
    <xf numFmtId="0" fontId="9" fillId="0" borderId="0" xfId="3" applyFont="1"/>
    <xf numFmtId="0" fontId="14" fillId="0" borderId="0" xfId="0" applyFont="1" applyFill="1" applyBorder="1" applyAlignment="1">
      <alignment horizontal="left" vertical="center"/>
    </xf>
    <xf numFmtId="0" fontId="5" fillId="0" borderId="0" xfId="0" applyFont="1" applyBorder="1" applyAlignment="1">
      <alignment horizontal="right"/>
    </xf>
    <xf numFmtId="38" fontId="0" fillId="0" borderId="0" xfId="7" applyFont="1" applyAlignment="1"/>
    <xf numFmtId="38" fontId="9" fillId="0" borderId="0" xfId="7" applyFont="1" applyAlignment="1">
      <alignment vertical="center"/>
    </xf>
    <xf numFmtId="38" fontId="23" fillId="0" borderId="0" xfId="7" applyFont="1" applyAlignment="1"/>
    <xf numFmtId="38" fontId="23" fillId="0" borderId="0" xfId="7" applyFont="1" applyAlignment="1">
      <alignment horizontal="center"/>
    </xf>
    <xf numFmtId="38" fontId="23" fillId="0" borderId="0" xfId="7" applyFont="1" applyAlignment="1">
      <alignment horizontal="right"/>
    </xf>
    <xf numFmtId="38" fontId="9" fillId="0" borderId="0" xfId="7" applyFont="1" applyAlignment="1"/>
    <xf numFmtId="38" fontId="9" fillId="0" borderId="0" xfId="7" applyFont="1" applyBorder="1" applyAlignment="1">
      <alignment vertical="center"/>
    </xf>
    <xf numFmtId="38" fontId="5" fillId="0" borderId="0" xfId="7" applyFont="1" applyFill="1" applyBorder="1" applyAlignment="1">
      <alignment horizontal="left" vertical="center"/>
    </xf>
    <xf numFmtId="0" fontId="5" fillId="0" borderId="0" xfId="0" applyFont="1" applyFill="1" applyAlignment="1">
      <alignment horizontal="left" vertical="center"/>
    </xf>
    <xf numFmtId="0" fontId="5" fillId="0" borderId="12" xfId="0" applyFont="1" applyBorder="1" applyAlignment="1">
      <alignment horizontal="right" vertical="center"/>
    </xf>
    <xf numFmtId="0" fontId="6" fillId="0" borderId="0" xfId="0" applyFont="1" applyAlignment="1"/>
    <xf numFmtId="0" fontId="0" fillId="0" borderId="0" xfId="0" applyFont="1" applyFill="1" applyAlignment="1"/>
    <xf numFmtId="0" fontId="0" fillId="0" borderId="0" xfId="0" applyFont="1" applyBorder="1" applyAlignment="1"/>
    <xf numFmtId="0" fontId="6" fillId="0" borderId="21" xfId="0" applyFont="1" applyBorder="1" applyAlignment="1"/>
    <xf numFmtId="0" fontId="7" fillId="0" borderId="0" xfId="0" applyFont="1" applyAlignment="1"/>
    <xf numFmtId="38" fontId="7" fillId="0" borderId="0" xfId="2" applyFont="1" applyFill="1" applyBorder="1" applyAlignment="1">
      <alignment horizontal="right" vertical="center" wrapText="1"/>
    </xf>
    <xf numFmtId="0" fontId="6" fillId="0" borderId="0" xfId="0" applyFont="1" applyFill="1" applyBorder="1" applyAlignment="1">
      <alignment vertical="center" wrapText="1"/>
    </xf>
    <xf numFmtId="0" fontId="6" fillId="0" borderId="12" xfId="0" applyFont="1" applyFill="1" applyBorder="1" applyAlignment="1">
      <alignment vertical="center" wrapText="1"/>
    </xf>
    <xf numFmtId="38" fontId="6" fillId="0" borderId="0" xfId="2" applyFont="1" applyFill="1" applyBorder="1" applyAlignment="1">
      <alignment vertical="center" wrapText="1"/>
    </xf>
    <xf numFmtId="0" fontId="7" fillId="0" borderId="0" xfId="0" applyFont="1" applyAlignment="1">
      <alignment horizontal="left" vertical="center"/>
    </xf>
    <xf numFmtId="0" fontId="7" fillId="0" borderId="0" xfId="0" applyFont="1" applyFill="1" applyBorder="1" applyAlignment="1">
      <alignment vertical="center" wrapText="1"/>
    </xf>
    <xf numFmtId="0" fontId="7" fillId="0" borderId="12" xfId="0" applyFont="1" applyFill="1" applyBorder="1" applyAlignment="1">
      <alignment vertical="center" wrapText="1"/>
    </xf>
    <xf numFmtId="38" fontId="7" fillId="0" borderId="0" xfId="2" applyFont="1" applyFill="1" applyBorder="1" applyAlignment="1">
      <alignment vertical="center" wrapText="1"/>
    </xf>
    <xf numFmtId="0" fontId="30" fillId="0" borderId="0" xfId="0" applyFont="1" applyAlignment="1"/>
    <xf numFmtId="38" fontId="6" fillId="0" borderId="0" xfId="2" applyFont="1" applyFill="1" applyBorder="1" applyAlignment="1">
      <alignment horizontal="right" vertical="center" wrapText="1"/>
    </xf>
    <xf numFmtId="0" fontId="7" fillId="0" borderId="0" xfId="0" applyFont="1" applyAlignment="1">
      <alignment vertical="center"/>
    </xf>
    <xf numFmtId="0" fontId="17" fillId="0" borderId="12" xfId="0" applyFont="1" applyBorder="1" applyAlignment="1">
      <alignment horizontal="right" vertical="center"/>
    </xf>
    <xf numFmtId="0" fontId="7" fillId="0" borderId="1" xfId="0" applyFont="1" applyBorder="1" applyAlignment="1"/>
    <xf numFmtId="0" fontId="7" fillId="0" borderId="1" xfId="0" applyFont="1" applyFill="1" applyBorder="1" applyAlignment="1">
      <alignment horizontal="left" vertical="center" wrapText="1"/>
    </xf>
    <xf numFmtId="0" fontId="5" fillId="0" borderId="16" xfId="0" applyFont="1" applyBorder="1" applyAlignment="1">
      <alignment horizontal="right" vertical="center"/>
    </xf>
    <xf numFmtId="38" fontId="7" fillId="0" borderId="1" xfId="2" applyFont="1" applyFill="1" applyBorder="1" applyAlignment="1">
      <alignment vertical="center" wrapText="1"/>
    </xf>
    <xf numFmtId="0" fontId="23" fillId="0" borderId="0" xfId="0" applyFont="1" applyAlignment="1">
      <alignment vertical="top"/>
    </xf>
    <xf numFmtId="0" fontId="14" fillId="0" borderId="0" xfId="0" applyFont="1" applyFill="1" applyBorder="1" applyAlignment="1">
      <alignment horizontal="right"/>
    </xf>
    <xf numFmtId="0" fontId="14" fillId="0" borderId="0" xfId="0" applyFont="1" applyFill="1" applyBorder="1" applyAlignment="1">
      <alignment horizontal="right" vertical="center"/>
    </xf>
    <xf numFmtId="0" fontId="32" fillId="0" borderId="0" xfId="0" applyFont="1" applyFill="1" applyBorder="1" applyAlignment="1">
      <alignment horizontal="left" vertical="center"/>
    </xf>
    <xf numFmtId="0" fontId="6" fillId="0" borderId="29" xfId="0" applyFont="1" applyBorder="1" applyAlignment="1">
      <alignment horizontal="center" vertical="center"/>
    </xf>
    <xf numFmtId="0" fontId="14" fillId="0" borderId="0" xfId="0" applyFont="1" applyFill="1" applyBorder="1" applyAlignment="1">
      <alignment horizontal="left" vertical="center"/>
    </xf>
    <xf numFmtId="0" fontId="0" fillId="0" borderId="0" xfId="0" applyFill="1">
      <alignment vertical="center"/>
    </xf>
    <xf numFmtId="38" fontId="6" fillId="0" borderId="10" xfId="2" applyFont="1" applyFill="1" applyBorder="1" applyAlignment="1">
      <alignment horizontal="right" vertical="center"/>
    </xf>
    <xf numFmtId="38" fontId="6" fillId="0" borderId="11" xfId="2" applyFont="1" applyFill="1" applyBorder="1" applyAlignment="1">
      <alignment horizontal="right" vertical="center"/>
    </xf>
    <xf numFmtId="38" fontId="11" fillId="0" borderId="0" xfId="2" applyFont="1" applyFill="1" applyAlignment="1">
      <alignment horizontal="right" vertical="center"/>
    </xf>
    <xf numFmtId="0" fontId="5" fillId="0" borderId="21" xfId="0" applyFont="1" applyBorder="1" applyAlignment="1">
      <alignment horizontal="right" vertical="center"/>
    </xf>
    <xf numFmtId="38" fontId="7" fillId="0" borderId="10" xfId="2" applyFont="1" applyFill="1" applyBorder="1" applyAlignment="1">
      <alignment horizontal="right" vertical="center"/>
    </xf>
    <xf numFmtId="38" fontId="6" fillId="0" borderId="0" xfId="0" applyNumberFormat="1" applyFont="1" applyFill="1" applyAlignment="1">
      <alignment horizontal="right" vertical="center"/>
    </xf>
    <xf numFmtId="38" fontId="6" fillId="0" borderId="1" xfId="0" applyNumberFormat="1" applyFont="1" applyBorder="1" applyAlignment="1">
      <alignment horizontal="right" vertical="center"/>
    </xf>
    <xf numFmtId="38" fontId="6" fillId="0" borderId="16" xfId="2" applyFont="1" applyBorder="1" applyAlignment="1">
      <alignment horizontal="right" vertical="center"/>
    </xf>
    <xf numFmtId="0" fontId="5" fillId="0" borderId="0" xfId="0" applyFont="1" applyBorder="1" applyAlignment="1">
      <alignment horizontal="left"/>
    </xf>
    <xf numFmtId="0" fontId="6" fillId="0" borderId="10" xfId="0" applyFont="1" applyFill="1" applyBorder="1" applyAlignment="1">
      <alignment horizontal="right" vertical="center"/>
    </xf>
    <xf numFmtId="0" fontId="6" fillId="0" borderId="0" xfId="0" applyFont="1" applyFill="1" applyAlignment="1">
      <alignment horizontal="right" vertical="center"/>
    </xf>
    <xf numFmtId="3" fontId="6" fillId="0" borderId="11" xfId="0" applyNumberFormat="1" applyFont="1" applyFill="1" applyBorder="1" applyAlignment="1">
      <alignment horizontal="right" vertical="center"/>
    </xf>
    <xf numFmtId="0" fontId="6" fillId="0" borderId="11" xfId="0" applyFont="1" applyFill="1" applyBorder="1" applyAlignment="1">
      <alignment horizontal="right" vertical="center"/>
    </xf>
    <xf numFmtId="0" fontId="6" fillId="0" borderId="18" xfId="0" applyFont="1" applyFill="1" applyBorder="1" applyAlignment="1">
      <alignment horizontal="right" vertical="center"/>
    </xf>
    <xf numFmtId="3" fontId="6" fillId="0" borderId="1" xfId="0" applyNumberFormat="1" applyFont="1" applyFill="1" applyBorder="1" applyAlignment="1">
      <alignment horizontal="right" vertical="center"/>
    </xf>
    <xf numFmtId="38" fontId="6" fillId="0" borderId="0" xfId="0" applyNumberFormat="1" applyFont="1" applyFill="1" applyBorder="1" applyAlignment="1">
      <alignment horizontal="right" vertical="center"/>
    </xf>
    <xf numFmtId="3" fontId="6" fillId="0" borderId="0" xfId="0" applyNumberFormat="1" applyFont="1" applyFill="1" applyBorder="1" applyAlignment="1">
      <alignment horizontal="right" vertical="center"/>
    </xf>
    <xf numFmtId="0" fontId="6" fillId="0" borderId="32" xfId="0" applyFont="1" applyFill="1" applyBorder="1" applyAlignment="1">
      <alignment horizontal="right" vertical="center"/>
    </xf>
    <xf numFmtId="0" fontId="33" fillId="0" borderId="1" xfId="0" applyFont="1" applyBorder="1" applyAlignment="1">
      <alignment horizontal="justify" vertical="center"/>
    </xf>
    <xf numFmtId="0" fontId="33" fillId="0" borderId="8" xfId="0" applyFont="1" applyBorder="1" applyAlignment="1">
      <alignment horizontal="center" vertical="center"/>
    </xf>
    <xf numFmtId="0" fontId="33" fillId="0" borderId="35" xfId="0" applyFont="1" applyBorder="1" applyAlignment="1">
      <alignment horizontal="center" vertical="center"/>
    </xf>
    <xf numFmtId="0" fontId="33" fillId="0" borderId="2" xfId="0" applyFont="1" applyBorder="1" applyAlignment="1">
      <alignment horizontal="right" vertical="center"/>
    </xf>
    <xf numFmtId="0" fontId="33" fillId="0" borderId="0" xfId="0" applyFont="1" applyFill="1" applyBorder="1" applyAlignment="1">
      <alignment horizontal="right" vertical="center"/>
    </xf>
    <xf numFmtId="0" fontId="33" fillId="0" borderId="0" xfId="0" applyFont="1" applyBorder="1" applyAlignment="1">
      <alignment horizontal="right" vertical="center"/>
    </xf>
    <xf numFmtId="0" fontId="34" fillId="0" borderId="0" xfId="0" applyFont="1" applyAlignment="1">
      <alignment vertical="center"/>
    </xf>
    <xf numFmtId="0" fontId="6" fillId="0" borderId="0" xfId="0" applyFont="1" applyBorder="1" applyAlignment="1">
      <alignment horizontal="center" vertical="center"/>
    </xf>
    <xf numFmtId="0" fontId="5" fillId="0" borderId="0" xfId="0" applyFont="1" applyFill="1" applyAlignment="1">
      <alignment horizontal="right"/>
    </xf>
    <xf numFmtId="176" fontId="5" fillId="0" borderId="36" xfId="0" applyNumberFormat="1"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5" fillId="0" borderId="2" xfId="0" applyFont="1" applyFill="1" applyBorder="1" applyAlignment="1">
      <alignment horizontal="left"/>
    </xf>
    <xf numFmtId="0" fontId="5" fillId="0" borderId="2" xfId="0" applyFont="1" applyFill="1" applyBorder="1" applyAlignment="1">
      <alignment horizontal="right"/>
    </xf>
    <xf numFmtId="0" fontId="5" fillId="0" borderId="0" xfId="0" applyFont="1" applyFill="1" applyBorder="1" applyAlignment="1">
      <alignment horizontal="right"/>
    </xf>
    <xf numFmtId="0" fontId="19" fillId="0" borderId="0" xfId="0" applyFont="1" applyFill="1" applyBorder="1" applyAlignment="1">
      <alignment horizontal="left"/>
    </xf>
    <xf numFmtId="0" fontId="22" fillId="0" borderId="0" xfId="0" applyFont="1" applyBorder="1" applyAlignment="1">
      <alignment horizontal="center" vertical="center"/>
    </xf>
    <xf numFmtId="176" fontId="5" fillId="0" borderId="0" xfId="0" applyNumberFormat="1" applyFont="1" applyBorder="1" applyAlignment="1">
      <alignment horizontal="left" vertical="center" wrapText="1"/>
    </xf>
    <xf numFmtId="0" fontId="3" fillId="0" borderId="0" xfId="0" applyFont="1" applyAlignment="1">
      <alignment vertical="center"/>
    </xf>
    <xf numFmtId="0" fontId="11" fillId="0" borderId="0" xfId="0" applyFont="1" applyAlignment="1">
      <alignment horizontal="right" vertical="center"/>
    </xf>
    <xf numFmtId="0" fontId="11" fillId="0" borderId="12" xfId="0" applyFont="1" applyBorder="1" applyAlignment="1">
      <alignment horizontal="right" vertical="center"/>
    </xf>
    <xf numFmtId="38" fontId="11" fillId="0" borderId="0" xfId="2" applyFont="1" applyAlignment="1">
      <alignment horizontal="right" vertical="center"/>
    </xf>
    <xf numFmtId="38" fontId="7" fillId="0" borderId="0" xfId="0" applyNumberFormat="1" applyFont="1" applyFill="1" applyBorder="1" applyAlignment="1"/>
    <xf numFmtId="0" fontId="6" fillId="0" borderId="0" xfId="0" applyFont="1" applyFill="1" applyBorder="1" applyAlignment="1">
      <alignment horizontal="left" vertical="center"/>
    </xf>
    <xf numFmtId="0" fontId="7" fillId="0" borderId="0" xfId="0" applyFont="1" applyFill="1" applyBorder="1" applyAlignment="1">
      <alignment horizontal="center" vertical="center"/>
    </xf>
    <xf numFmtId="0" fontId="6" fillId="0" borderId="0" xfId="0" applyFont="1" applyFill="1" applyBorder="1" applyAlignment="1">
      <alignment horizontal="left" vertical="center" shrinkToFit="1" readingOrder="1"/>
    </xf>
    <xf numFmtId="0" fontId="23" fillId="0" borderId="0" xfId="0" applyFont="1" applyFill="1" applyBorder="1" applyAlignment="1"/>
    <xf numFmtId="0" fontId="5" fillId="0" borderId="0" xfId="0" applyFont="1" applyFill="1" applyBorder="1" applyAlignment="1">
      <alignment horizontal="left" vertical="center"/>
    </xf>
    <xf numFmtId="0" fontId="0" fillId="0" borderId="0" xfId="0" applyFont="1" applyAlignment="1">
      <alignment horizontal="right"/>
    </xf>
    <xf numFmtId="0" fontId="15" fillId="0" borderId="8" xfId="0" applyFont="1" applyFill="1" applyBorder="1" applyAlignment="1">
      <alignment horizontal="right" vertical="center"/>
    </xf>
    <xf numFmtId="0" fontId="16" fillId="0" borderId="0" xfId="0" applyFont="1" applyAlignment="1">
      <alignment horizontal="center"/>
    </xf>
    <xf numFmtId="0" fontId="20" fillId="0" borderId="32" xfId="0" applyFont="1" applyBorder="1" applyAlignment="1"/>
    <xf numFmtId="0" fontId="11" fillId="0" borderId="12" xfId="3" applyFont="1" applyFill="1" applyBorder="1" applyAlignment="1">
      <alignment horizontal="right" vertical="center"/>
    </xf>
    <xf numFmtId="3" fontId="6" fillId="0" borderId="0" xfId="3" applyNumberFormat="1" applyFont="1" applyAlignment="1">
      <alignment vertical="center"/>
    </xf>
    <xf numFmtId="0" fontId="6" fillId="0" borderId="0" xfId="3" applyFont="1" applyAlignment="1">
      <alignment vertical="center"/>
    </xf>
    <xf numFmtId="0" fontId="7" fillId="0" borderId="0"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22" fillId="0" borderId="0" xfId="0" applyFont="1" applyAlignment="1">
      <alignment horizontal="right" vertical="center"/>
    </xf>
    <xf numFmtId="0" fontId="11" fillId="0" borderId="9" xfId="0" applyFont="1" applyBorder="1" applyAlignment="1">
      <alignment horizontal="right" vertical="center"/>
    </xf>
    <xf numFmtId="0" fontId="6" fillId="0" borderId="24" xfId="0" applyFont="1" applyBorder="1" applyAlignment="1">
      <alignment horizontal="center" vertical="center" wrapText="1"/>
    </xf>
    <xf numFmtId="0" fontId="6" fillId="0" borderId="22" xfId="0" applyFont="1" applyBorder="1" applyAlignment="1">
      <alignment horizontal="center" vertical="center" wrapText="1"/>
    </xf>
    <xf numFmtId="38" fontId="6" fillId="0" borderId="20" xfId="2" applyFont="1" applyFill="1" applyBorder="1" applyAlignment="1">
      <alignment horizontal="center" vertical="center" wrapText="1"/>
    </xf>
    <xf numFmtId="38" fontId="5" fillId="0" borderId="20" xfId="2" applyFont="1" applyFill="1" applyBorder="1" applyAlignment="1">
      <alignment horizontal="center" vertical="center" shrinkToFit="1"/>
    </xf>
    <xf numFmtId="38" fontId="6" fillId="0" borderId="20" xfId="2" applyFont="1" applyFill="1" applyBorder="1" applyAlignment="1">
      <alignment horizontal="center" vertical="center" shrinkToFit="1"/>
    </xf>
    <xf numFmtId="0" fontId="6" fillId="0" borderId="16" xfId="0" applyFont="1" applyBorder="1" applyAlignment="1">
      <alignment horizontal="right" vertical="center"/>
    </xf>
    <xf numFmtId="0" fontId="14" fillId="0" borderId="0" xfId="0" applyFont="1" applyFill="1" applyAlignment="1">
      <alignment horizontal="left" vertical="center"/>
    </xf>
    <xf numFmtId="0" fontId="36" fillId="0" borderId="0" xfId="0" applyFont="1" applyFill="1" applyBorder="1" applyAlignment="1">
      <alignment horizontal="right" vertical="center"/>
    </xf>
    <xf numFmtId="0" fontId="37" fillId="0" borderId="0" xfId="0" applyFont="1" applyAlignment="1">
      <alignment vertical="center"/>
    </xf>
    <xf numFmtId="0" fontId="31" fillId="0" borderId="0" xfId="0" applyFont="1" applyAlignment="1"/>
    <xf numFmtId="0" fontId="5" fillId="0" borderId="12" xfId="0" applyFont="1" applyFill="1" applyBorder="1" applyAlignment="1">
      <alignment horizontal="right" vertical="center" shrinkToFit="1" readingOrder="1"/>
    </xf>
    <xf numFmtId="0" fontId="5" fillId="0" borderId="12" xfId="0" applyFont="1" applyFill="1" applyBorder="1" applyAlignment="1">
      <alignment vertical="center" shrinkToFit="1" readingOrder="1"/>
    </xf>
    <xf numFmtId="0" fontId="5" fillId="0" borderId="12" xfId="0" applyFont="1" applyFill="1" applyBorder="1" applyAlignment="1">
      <alignment horizontal="left" vertical="center" shrinkToFit="1" readingOrder="1"/>
    </xf>
    <xf numFmtId="0" fontId="19" fillId="0" borderId="0" xfId="0" applyFont="1" applyFill="1" applyBorder="1" applyAlignment="1">
      <alignment horizontal="left" vertical="center" wrapText="1" shrinkToFit="1" readingOrder="1"/>
    </xf>
    <xf numFmtId="38" fontId="7" fillId="0" borderId="11" xfId="2" applyFont="1" applyFill="1" applyBorder="1" applyAlignment="1">
      <alignment horizontal="right" vertical="center" wrapText="1"/>
    </xf>
    <xf numFmtId="38" fontId="7" fillId="0" borderId="1" xfId="2" applyFont="1" applyFill="1" applyBorder="1" applyAlignment="1">
      <alignment horizontal="right" vertical="center" wrapText="1"/>
    </xf>
    <xf numFmtId="0" fontId="5" fillId="0" borderId="0" xfId="0" applyFont="1" applyBorder="1" applyAlignment="1">
      <alignment vertical="center"/>
    </xf>
    <xf numFmtId="0" fontId="5" fillId="0" borderId="0" xfId="0" applyFont="1" applyFill="1" applyBorder="1" applyAlignment="1">
      <alignment horizontal="left" vertical="center" wrapText="1"/>
    </xf>
    <xf numFmtId="38" fontId="5" fillId="0" borderId="0" xfId="2" applyFont="1" applyFill="1" applyBorder="1" applyAlignment="1">
      <alignment vertical="center" wrapText="1"/>
    </xf>
    <xf numFmtId="38" fontId="5" fillId="0" borderId="0" xfId="2" applyFont="1" applyFill="1" applyBorder="1" applyAlignment="1">
      <alignment horizontal="right" vertical="center" wrapText="1"/>
    </xf>
    <xf numFmtId="0" fontId="37" fillId="0" borderId="1" xfId="0" applyFont="1" applyFill="1" applyBorder="1" applyAlignment="1">
      <alignment vertical="center"/>
    </xf>
    <xf numFmtId="0" fontId="14" fillId="0" borderId="1" xfId="0" applyFont="1" applyFill="1" applyBorder="1" applyAlignment="1">
      <alignment horizontal="justify" vertical="center"/>
    </xf>
    <xf numFmtId="0" fontId="14" fillId="0" borderId="1" xfId="0" applyFont="1" applyFill="1" applyBorder="1" applyAlignment="1">
      <alignment horizontal="right" vertical="center"/>
    </xf>
    <xf numFmtId="0" fontId="11" fillId="0" borderId="3" xfId="0" applyFont="1" applyFill="1" applyBorder="1" applyAlignment="1">
      <alignment horizontal="right" vertical="center"/>
    </xf>
    <xf numFmtId="0" fontId="11" fillId="0" borderId="26" xfId="0" applyFont="1" applyFill="1" applyBorder="1" applyAlignment="1">
      <alignment horizontal="right" vertical="center"/>
    </xf>
    <xf numFmtId="38" fontId="10" fillId="0" borderId="1" xfId="2" applyFont="1" applyFill="1" applyBorder="1" applyAlignment="1">
      <alignment horizontal="right" vertical="center"/>
    </xf>
    <xf numFmtId="0" fontId="14" fillId="0" borderId="0" xfId="0" applyFont="1" applyFill="1" applyBorder="1" applyAlignment="1">
      <alignment horizontal="center"/>
    </xf>
    <xf numFmtId="0" fontId="37" fillId="0" borderId="0" xfId="0" applyFont="1" applyFill="1" applyAlignment="1"/>
    <xf numFmtId="0" fontId="3" fillId="0" borderId="0" xfId="0" applyFont="1" applyFill="1" applyAlignment="1"/>
    <xf numFmtId="0" fontId="6" fillId="0" borderId="17"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0" xfId="0" applyFont="1" applyFill="1" applyBorder="1" applyAlignment="1">
      <alignment horizontal="center" vertical="center"/>
    </xf>
    <xf numFmtId="0" fontId="6" fillId="0" borderId="3" xfId="0" applyFont="1" applyFill="1" applyBorder="1" applyAlignment="1">
      <alignment horizontal="center" vertical="center"/>
    </xf>
    <xf numFmtId="0" fontId="11" fillId="0" borderId="0" xfId="0" applyFont="1" applyFill="1" applyBorder="1" applyAlignment="1">
      <alignment horizontal="right" vertical="center"/>
    </xf>
    <xf numFmtId="38" fontId="7" fillId="0" borderId="0" xfId="0" applyNumberFormat="1" applyFont="1" applyFill="1" applyBorder="1" applyAlignment="1">
      <alignment horizontal="right" vertical="center"/>
    </xf>
    <xf numFmtId="38" fontId="7" fillId="0" borderId="1" xfId="0" applyNumberFormat="1" applyFont="1" applyFill="1" applyBorder="1" applyAlignment="1">
      <alignment horizontal="right" vertical="center"/>
    </xf>
    <xf numFmtId="0" fontId="6" fillId="0" borderId="24" xfId="0" applyFont="1" applyBorder="1" applyAlignment="1">
      <alignment horizontal="left" vertical="center"/>
    </xf>
    <xf numFmtId="0" fontId="5" fillId="0" borderId="2" xfId="0" applyFont="1" applyBorder="1" applyAlignment="1">
      <alignment horizontal="left" vertical="center"/>
    </xf>
    <xf numFmtId="38" fontId="5" fillId="0" borderId="0" xfId="2" applyFont="1" applyBorder="1" applyAlignment="1">
      <alignment vertical="center"/>
    </xf>
    <xf numFmtId="0" fontId="38" fillId="0" borderId="32" xfId="0" applyFont="1" applyBorder="1" applyAlignment="1"/>
    <xf numFmtId="0" fontId="6" fillId="0" borderId="12" xfId="3" applyFont="1" applyFill="1" applyBorder="1" applyAlignment="1">
      <alignment horizontal="right" vertical="center"/>
    </xf>
    <xf numFmtId="0" fontId="6" fillId="0" borderId="16" xfId="3" applyFont="1" applyFill="1" applyBorder="1" applyAlignment="1">
      <alignment horizontal="right" vertical="center"/>
    </xf>
    <xf numFmtId="38" fontId="6" fillId="0" borderId="1" xfId="4" applyFont="1" applyFill="1" applyBorder="1" applyAlignment="1">
      <alignment vertical="center"/>
    </xf>
    <xf numFmtId="0" fontId="5" fillId="0" borderId="0" xfId="3" applyFont="1" applyFill="1" applyBorder="1" applyAlignment="1">
      <alignment horizontal="left"/>
    </xf>
    <xf numFmtId="0" fontId="5" fillId="0" borderId="0" xfId="3" applyFont="1" applyFill="1" applyBorder="1" applyAlignment="1">
      <alignment horizontal="justify"/>
    </xf>
    <xf numFmtId="38" fontId="11" fillId="0" borderId="0" xfId="6" applyFont="1" applyBorder="1" applyAlignment="1">
      <alignment horizontal="right" vertical="center"/>
    </xf>
    <xf numFmtId="38" fontId="7" fillId="0" borderId="18" xfId="2" applyFont="1" applyBorder="1" applyAlignment="1">
      <alignment horizontal="right" vertical="center"/>
    </xf>
    <xf numFmtId="38" fontId="6" fillId="0" borderId="1" xfId="6" applyFont="1" applyBorder="1" applyAlignment="1">
      <alignment horizontal="right" vertical="center"/>
    </xf>
    <xf numFmtId="0" fontId="6" fillId="0" borderId="24" xfId="0" applyFont="1" applyBorder="1" applyAlignment="1">
      <alignment horizontal="center" vertical="center"/>
    </xf>
    <xf numFmtId="0" fontId="6" fillId="0" borderId="5" xfId="0" applyFont="1" applyBorder="1" applyAlignment="1">
      <alignment horizontal="center" vertical="center"/>
    </xf>
    <xf numFmtId="0" fontId="6" fillId="0" borderId="24" xfId="0" applyFont="1" applyFill="1" applyBorder="1" applyAlignment="1">
      <alignment horizontal="center" vertical="center"/>
    </xf>
    <xf numFmtId="0" fontId="22" fillId="0" borderId="12" xfId="0" applyFont="1" applyBorder="1" applyAlignment="1">
      <alignment horizontal="right" vertical="center"/>
    </xf>
    <xf numFmtId="38" fontId="10" fillId="0" borderId="0" xfId="2" applyFont="1" applyBorder="1" applyAlignment="1">
      <alignment horizontal="right" vertical="center"/>
    </xf>
    <xf numFmtId="38" fontId="11" fillId="0" borderId="0" xfId="2" applyFont="1" applyBorder="1" applyAlignment="1">
      <alignment horizontal="right" vertical="center"/>
    </xf>
    <xf numFmtId="38" fontId="11" fillId="0" borderId="1" xfId="2" applyFont="1" applyBorder="1" applyAlignment="1">
      <alignment horizontal="right" vertical="center"/>
    </xf>
    <xf numFmtId="0" fontId="11" fillId="0" borderId="20" xfId="0" applyFont="1" applyBorder="1" applyAlignment="1">
      <alignment vertical="center"/>
    </xf>
    <xf numFmtId="38" fontId="6" fillId="0" borderId="1" xfId="2" applyFont="1" applyFill="1" applyBorder="1" applyAlignment="1">
      <alignment horizontal="right" vertical="center" wrapText="1"/>
    </xf>
    <xf numFmtId="38" fontId="7" fillId="0" borderId="0" xfId="2" quotePrefix="1" applyFont="1" applyFill="1" applyBorder="1" applyAlignment="1">
      <alignment horizontal="right" vertical="center"/>
    </xf>
    <xf numFmtId="38" fontId="7" fillId="0" borderId="11" xfId="2" quotePrefix="1" applyFont="1" applyFill="1" applyBorder="1" applyAlignment="1">
      <alignment horizontal="right" vertical="center"/>
    </xf>
    <xf numFmtId="38" fontId="6" fillId="0" borderId="0" xfId="2" quotePrefix="1" applyFont="1" applyFill="1" applyBorder="1" applyAlignment="1">
      <alignment horizontal="right" vertical="center"/>
    </xf>
    <xf numFmtId="38" fontId="7" fillId="0" borderId="11" xfId="2" quotePrefix="1" applyFont="1" applyFill="1" applyBorder="1" applyAlignment="1">
      <alignment horizontal="right" vertical="center" wrapText="1"/>
    </xf>
    <xf numFmtId="38" fontId="7" fillId="0" borderId="0" xfId="2" quotePrefix="1" applyFont="1" applyFill="1" applyBorder="1" applyAlignment="1">
      <alignment horizontal="right" vertical="center" wrapText="1"/>
    </xf>
    <xf numFmtId="38" fontId="6" fillId="0" borderId="0" xfId="2" quotePrefix="1" applyFont="1" applyFill="1" applyBorder="1" applyAlignment="1">
      <alignment horizontal="right" vertical="center" wrapText="1"/>
    </xf>
    <xf numFmtId="0" fontId="6" fillId="0" borderId="17" xfId="0" applyFont="1" applyFill="1" applyBorder="1" applyAlignment="1">
      <alignment horizontal="right" vertical="center"/>
    </xf>
    <xf numFmtId="0" fontId="6" fillId="0" borderId="0" xfId="0" applyFont="1" applyFill="1" applyBorder="1" applyAlignment="1">
      <alignment horizontal="right"/>
    </xf>
    <xf numFmtId="38" fontId="7" fillId="0" borderId="1" xfId="2" applyFont="1" applyFill="1" applyBorder="1" applyAlignment="1">
      <alignment horizontal="right" vertical="center"/>
    </xf>
    <xf numFmtId="0" fontId="11" fillId="0" borderId="1" xfId="0" applyFont="1" applyFill="1" applyBorder="1" applyAlignment="1">
      <alignment horizontal="right" vertical="center"/>
    </xf>
    <xf numFmtId="38" fontId="6" fillId="0" borderId="2" xfId="2" applyFont="1" applyFill="1" applyBorder="1" applyAlignment="1">
      <alignment horizontal="right" vertical="center"/>
    </xf>
    <xf numFmtId="0" fontId="22" fillId="0" borderId="24" xfId="0" applyFont="1" applyBorder="1" applyAlignment="1">
      <alignment horizontal="center" vertical="center"/>
    </xf>
    <xf numFmtId="0" fontId="6" fillId="0" borderId="22" xfId="3" applyFont="1" applyFill="1" applyBorder="1" applyAlignment="1">
      <alignment horizontal="center" vertical="center"/>
    </xf>
    <xf numFmtId="0" fontId="16" fillId="0" borderId="12" xfId="3" applyFont="1" applyFill="1" applyBorder="1" applyAlignment="1">
      <alignment horizontal="center" vertical="center"/>
    </xf>
    <xf numFmtId="38" fontId="6" fillId="0" borderId="0" xfId="4" applyFont="1" applyFill="1" applyBorder="1" applyAlignment="1">
      <alignment vertical="center"/>
    </xf>
    <xf numFmtId="38" fontId="11" fillId="0" borderId="1" xfId="4" applyFont="1" applyFill="1" applyBorder="1" applyAlignment="1">
      <alignment vertical="center"/>
    </xf>
    <xf numFmtId="0" fontId="6" fillId="0" borderId="3" xfId="0" applyFont="1" applyBorder="1" applyAlignment="1">
      <alignment horizontal="center" vertical="center"/>
    </xf>
    <xf numFmtId="0" fontId="6" fillId="0" borderId="9" xfId="0" applyFont="1" applyBorder="1" applyAlignment="1">
      <alignment horizontal="center" vertical="center" textRotation="255"/>
    </xf>
    <xf numFmtId="0" fontId="6" fillId="0" borderId="2" xfId="0" applyFont="1" applyBorder="1" applyAlignment="1">
      <alignment horizontal="center" vertical="center"/>
    </xf>
    <xf numFmtId="0" fontId="6" fillId="0" borderId="5"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9" xfId="0" applyFont="1" applyFill="1" applyBorder="1" applyAlignment="1">
      <alignment horizontal="center" vertical="center"/>
    </xf>
    <xf numFmtId="0" fontId="6" fillId="0" borderId="20" xfId="0" applyFont="1" applyFill="1" applyBorder="1" applyAlignment="1">
      <alignment horizontal="center" vertical="center"/>
    </xf>
    <xf numFmtId="0" fontId="6" fillId="0" borderId="24" xfId="0" applyFont="1" applyBorder="1" applyAlignment="1">
      <alignment horizontal="center" vertical="center"/>
    </xf>
    <xf numFmtId="0" fontId="6" fillId="0" borderId="0" xfId="0" applyFont="1" applyBorder="1" applyAlignment="1">
      <alignment horizontal="center" vertical="center"/>
    </xf>
    <xf numFmtId="0" fontId="6" fillId="0" borderId="12" xfId="0" applyFont="1" applyBorder="1" applyAlignment="1">
      <alignment horizontal="center" vertical="center"/>
    </xf>
    <xf numFmtId="0" fontId="6" fillId="0" borderId="9" xfId="0" applyFont="1" applyBorder="1" applyAlignment="1">
      <alignment horizontal="center" vertical="center"/>
    </xf>
    <xf numFmtId="0" fontId="6" fillId="0" borderId="1" xfId="0" applyFont="1" applyBorder="1" applyAlignment="1">
      <alignment horizontal="center" vertical="center"/>
    </xf>
    <xf numFmtId="0" fontId="7" fillId="0" borderId="0" xfId="0" applyFont="1" applyFill="1" applyBorder="1" applyAlignment="1">
      <alignment horizontal="left" vertical="center"/>
    </xf>
    <xf numFmtId="0" fontId="6" fillId="0" borderId="12"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2" xfId="0" applyFont="1" applyFill="1" applyBorder="1" applyAlignment="1">
      <alignment horizontal="center" vertical="center" wrapText="1"/>
    </xf>
    <xf numFmtId="0" fontId="5" fillId="0" borderId="0" xfId="0" applyFont="1" applyFill="1" applyBorder="1" applyAlignment="1">
      <alignment horizontal="left"/>
    </xf>
    <xf numFmtId="0" fontId="5" fillId="0" borderId="0" xfId="0" applyFont="1" applyFill="1" applyAlignment="1">
      <alignment horizontal="right"/>
    </xf>
    <xf numFmtId="0" fontId="5" fillId="0" borderId="2" xfId="0" applyFont="1" applyBorder="1" applyAlignment="1"/>
    <xf numFmtId="0" fontId="14" fillId="0" borderId="0" xfId="0" applyFont="1" applyAlignment="1"/>
    <xf numFmtId="0" fontId="5" fillId="0" borderId="0" xfId="0" applyFont="1" applyBorder="1" applyAlignment="1">
      <alignment horizontal="left" vertical="center" wrapText="1"/>
    </xf>
    <xf numFmtId="38" fontId="6" fillId="0" borderId="24" xfId="2" applyFont="1" applyBorder="1" applyAlignment="1">
      <alignment horizontal="right" vertical="center"/>
    </xf>
    <xf numFmtId="38" fontId="6" fillId="0" borderId="5" xfId="2" applyFont="1" applyBorder="1" applyAlignment="1">
      <alignment horizontal="right" vertical="center"/>
    </xf>
    <xf numFmtId="38" fontId="6" fillId="0" borderId="1" xfId="7" applyFont="1" applyFill="1" applyBorder="1" applyAlignment="1">
      <alignment horizontal="right" vertical="center"/>
    </xf>
    <xf numFmtId="0" fontId="5" fillId="0" borderId="2" xfId="0" applyFont="1" applyBorder="1" applyAlignment="1">
      <alignment vertical="center"/>
    </xf>
    <xf numFmtId="38" fontId="11" fillId="0" borderId="18" xfId="2" applyFont="1" applyFill="1" applyBorder="1" applyAlignment="1">
      <alignment horizontal="right" vertical="center"/>
    </xf>
    <xf numFmtId="38" fontId="10" fillId="0" borderId="0" xfId="2" applyFont="1" applyAlignment="1">
      <alignment horizontal="right" vertical="center"/>
    </xf>
    <xf numFmtId="0" fontId="6" fillId="0" borderId="15" xfId="0" applyFont="1" applyBorder="1" applyAlignment="1">
      <alignment horizontal="right" vertical="center"/>
    </xf>
    <xf numFmtId="0" fontId="22" fillId="0" borderId="20" xfId="0" applyFont="1" applyBorder="1" applyAlignment="1">
      <alignment vertical="center"/>
    </xf>
    <xf numFmtId="0" fontId="7" fillId="0" borderId="5" xfId="0" applyFont="1" applyBorder="1" applyAlignment="1">
      <alignment horizontal="center" vertical="center" wrapText="1"/>
    </xf>
    <xf numFmtId="38" fontId="6" fillId="0" borderId="21" xfId="2" applyFont="1" applyFill="1" applyBorder="1" applyAlignment="1">
      <alignment horizontal="center" vertical="center" wrapText="1"/>
    </xf>
    <xf numFmtId="179" fontId="7" fillId="0" borderId="0" xfId="2" quotePrefix="1" applyNumberFormat="1" applyFont="1" applyFill="1" applyBorder="1" applyAlignment="1">
      <alignment horizontal="right" vertical="center"/>
    </xf>
    <xf numFmtId="3" fontId="7" fillId="0" borderId="0" xfId="0" applyNumberFormat="1" applyFont="1" applyAlignment="1"/>
    <xf numFmtId="0" fontId="5" fillId="0" borderId="2" xfId="0" applyFont="1" applyFill="1" applyBorder="1" applyAlignment="1">
      <alignment vertical="top" wrapText="1"/>
    </xf>
    <xf numFmtId="0" fontId="5" fillId="0" borderId="0" xfId="0" applyFont="1" applyFill="1" applyBorder="1" applyAlignment="1">
      <alignment vertical="top" wrapText="1"/>
    </xf>
    <xf numFmtId="0" fontId="11" fillId="0" borderId="30" xfId="0" applyFont="1" applyFill="1" applyBorder="1" applyAlignment="1">
      <alignment horizontal="right" vertical="center"/>
    </xf>
    <xf numFmtId="178" fontId="11" fillId="0" borderId="0" xfId="1" applyNumberFormat="1" applyFont="1" applyFill="1" applyBorder="1" applyAlignment="1">
      <alignment horizontal="right" vertical="center"/>
    </xf>
    <xf numFmtId="0" fontId="11" fillId="0" borderId="1" xfId="2" applyNumberFormat="1" applyFont="1" applyFill="1" applyBorder="1" applyAlignment="1">
      <alignment horizontal="right" vertical="center"/>
    </xf>
    <xf numFmtId="38" fontId="10" fillId="0" borderId="18" xfId="2" applyFont="1" applyFill="1" applyBorder="1" applyAlignment="1">
      <alignment horizontal="right" vertical="center"/>
    </xf>
    <xf numFmtId="0" fontId="16" fillId="0" borderId="11" xfId="0" applyFont="1" applyFill="1" applyBorder="1" applyAlignment="1">
      <alignment horizontal="center" vertical="center"/>
    </xf>
    <xf numFmtId="0" fontId="11" fillId="0" borderId="5" xfId="0" applyFont="1" applyBorder="1" applyAlignment="1">
      <alignment horizontal="center" vertical="center"/>
    </xf>
    <xf numFmtId="0" fontId="5" fillId="0" borderId="12" xfId="0" applyFont="1" applyBorder="1" applyAlignment="1">
      <alignment horizontal="right" vertical="center" wrapText="1"/>
    </xf>
    <xf numFmtId="0" fontId="6" fillId="0" borderId="12" xfId="0" applyFont="1" applyBorder="1" applyAlignment="1">
      <alignment horizontal="right" vertical="center" wrapText="1"/>
    </xf>
    <xf numFmtId="0" fontId="3" fillId="0" borderId="0" xfId="0" applyFont="1" applyAlignment="1">
      <alignment horizontal="center"/>
    </xf>
    <xf numFmtId="0" fontId="6" fillId="0" borderId="8" xfId="0" applyFont="1" applyBorder="1" applyAlignment="1">
      <alignment horizontal="center" vertical="center" textRotation="255"/>
    </xf>
    <xf numFmtId="0" fontId="6" fillId="0" borderId="12" xfId="0" applyFont="1" applyBorder="1" applyAlignment="1">
      <alignment horizontal="center" vertical="center" textRotation="255"/>
    </xf>
    <xf numFmtId="0" fontId="6" fillId="0" borderId="16" xfId="0" applyFont="1" applyBorder="1" applyAlignment="1">
      <alignment horizontal="center" vertical="center" textRotation="255"/>
    </xf>
    <xf numFmtId="0" fontId="22" fillId="0" borderId="25" xfId="0" applyFont="1" applyBorder="1" applyAlignment="1">
      <alignment vertical="center"/>
    </xf>
    <xf numFmtId="0" fontId="6" fillId="0" borderId="24" xfId="0" applyFont="1" applyBorder="1" applyAlignment="1">
      <alignment vertical="center"/>
    </xf>
    <xf numFmtId="0" fontId="6" fillId="0" borderId="25" xfId="0" applyFont="1" applyBorder="1" applyAlignment="1">
      <alignment vertical="center"/>
    </xf>
    <xf numFmtId="0" fontId="7" fillId="0" borderId="8" xfId="0" applyFont="1" applyBorder="1" applyAlignment="1">
      <alignment horizontal="center" vertical="center" textRotation="255"/>
    </xf>
    <xf numFmtId="0" fontId="7" fillId="0" borderId="12" xfId="0" applyFont="1" applyBorder="1" applyAlignment="1">
      <alignment horizontal="center" vertical="center" textRotation="255"/>
    </xf>
    <xf numFmtId="0" fontId="7" fillId="0" borderId="14" xfId="0" applyFont="1" applyBorder="1" applyAlignment="1">
      <alignment horizontal="center" vertical="center" textRotation="255"/>
    </xf>
    <xf numFmtId="0" fontId="6" fillId="0" borderId="15" xfId="0" applyFont="1" applyBorder="1" applyAlignment="1">
      <alignment horizontal="center" vertical="center" textRotation="255"/>
    </xf>
    <xf numFmtId="0" fontId="6" fillId="0" borderId="9" xfId="0" applyFont="1" applyBorder="1" applyAlignment="1">
      <alignment horizontal="center" vertical="center" textRotation="255"/>
    </xf>
    <xf numFmtId="0" fontId="6" fillId="0" borderId="2"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19" xfId="0" applyFont="1" applyBorder="1" applyAlignment="1">
      <alignment horizontal="center" vertical="center"/>
    </xf>
    <xf numFmtId="0" fontId="6" fillId="0" borderId="14" xfId="0" applyFont="1" applyBorder="1" applyAlignment="1">
      <alignment horizontal="center" vertical="center"/>
    </xf>
    <xf numFmtId="0" fontId="6" fillId="0" borderId="4"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3" fillId="0" borderId="0" xfId="0" applyFont="1" applyFill="1" applyAlignment="1">
      <alignment horizontal="center" vertical="center"/>
    </xf>
    <xf numFmtId="0" fontId="6" fillId="0" borderId="19" xfId="0" applyFont="1" applyFill="1" applyBorder="1" applyAlignment="1">
      <alignment horizontal="center" vertical="center"/>
    </xf>
    <xf numFmtId="0" fontId="6" fillId="0" borderId="9" xfId="0" applyFont="1" applyFill="1" applyBorder="1" applyAlignment="1">
      <alignment horizontal="center" vertical="center"/>
    </xf>
    <xf numFmtId="0" fontId="11" fillId="0" borderId="21" xfId="0" applyFont="1" applyFill="1" applyBorder="1" applyAlignment="1">
      <alignment horizontal="center" vertical="center"/>
    </xf>
    <xf numFmtId="0" fontId="11" fillId="0" borderId="22" xfId="0" applyFont="1" applyFill="1" applyBorder="1" applyAlignment="1">
      <alignment horizontal="center" vertical="center"/>
    </xf>
    <xf numFmtId="0" fontId="6" fillId="0" borderId="20" xfId="0" applyFont="1" applyFill="1" applyBorder="1" applyAlignment="1">
      <alignment horizontal="center" vertical="center"/>
    </xf>
    <xf numFmtId="0" fontId="6" fillId="0" borderId="22"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 xfId="0" applyFont="1" applyFill="1" applyBorder="1" applyAlignment="1">
      <alignment horizontal="center" vertical="center"/>
    </xf>
    <xf numFmtId="58" fontId="5" fillId="0" borderId="1" xfId="0" applyNumberFormat="1" applyFont="1" applyBorder="1" applyAlignment="1">
      <alignment horizontal="right" vertical="center"/>
    </xf>
    <xf numFmtId="0" fontId="6" fillId="0" borderId="25" xfId="0" applyFont="1" applyBorder="1" applyAlignment="1">
      <alignment horizontal="center" vertical="center" wrapText="1"/>
    </xf>
    <xf numFmtId="0" fontId="6" fillId="0" borderId="24" xfId="0" applyFont="1" applyBorder="1" applyAlignment="1">
      <alignment horizontal="center" vertical="center" wrapText="1"/>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22" fillId="0" borderId="25" xfId="0" applyFont="1" applyBorder="1" applyAlignment="1">
      <alignment horizontal="center" vertical="center"/>
    </xf>
    <xf numFmtId="0" fontId="22" fillId="0" borderId="24" xfId="0" applyFont="1" applyBorder="1" applyAlignment="1">
      <alignment horizontal="center" vertical="center"/>
    </xf>
    <xf numFmtId="0" fontId="6" fillId="0" borderId="0" xfId="0" applyFont="1" applyBorder="1" applyAlignment="1">
      <alignment horizontal="center" vertical="center"/>
    </xf>
    <xf numFmtId="0" fontId="11" fillId="0" borderId="2" xfId="0" applyFont="1" applyBorder="1" applyAlignment="1">
      <alignment horizontal="center" vertical="center"/>
    </xf>
    <xf numFmtId="58" fontId="5" fillId="0" borderId="1" xfId="0" applyNumberFormat="1" applyFont="1" applyFill="1" applyBorder="1" applyAlignment="1">
      <alignment horizontal="right" vertical="center"/>
    </xf>
    <xf numFmtId="0" fontId="6" fillId="0" borderId="25" xfId="0" applyFont="1" applyBorder="1" applyAlignment="1">
      <alignment horizontal="center" vertical="center"/>
    </xf>
    <xf numFmtId="0" fontId="6" fillId="0" borderId="24" xfId="0" applyFont="1" applyBorder="1" applyAlignment="1">
      <alignment horizontal="center" vertical="center"/>
    </xf>
    <xf numFmtId="0" fontId="11" fillId="0" borderId="30" xfId="0" applyFont="1" applyBorder="1" applyAlignment="1">
      <alignment horizontal="center" vertical="center"/>
    </xf>
    <xf numFmtId="0" fontId="25" fillId="0" borderId="0" xfId="0" applyFont="1" applyAlignment="1">
      <alignment horizontal="center" vertical="center"/>
    </xf>
    <xf numFmtId="0" fontId="6" fillId="0" borderId="12" xfId="0" applyFont="1" applyBorder="1" applyAlignment="1">
      <alignment horizontal="center" vertical="center"/>
    </xf>
    <xf numFmtId="0" fontId="10" fillId="0" borderId="19" xfId="0" applyFont="1" applyBorder="1" applyAlignment="1">
      <alignment horizontal="center" vertical="center"/>
    </xf>
    <xf numFmtId="0" fontId="10" fillId="0" borderId="12" xfId="0" applyFont="1" applyBorder="1" applyAlignment="1">
      <alignment horizontal="center" vertical="center"/>
    </xf>
    <xf numFmtId="0" fontId="10" fillId="0" borderId="9"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17" xfId="0" applyFont="1" applyBorder="1" applyAlignment="1">
      <alignment horizontal="center" vertical="center"/>
    </xf>
    <xf numFmtId="0" fontId="11" fillId="0" borderId="25"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7" xfId="0" applyFont="1" applyBorder="1" applyAlignment="1">
      <alignment horizontal="center" vertical="center"/>
    </xf>
    <xf numFmtId="0" fontId="11" fillId="0" borderId="36" xfId="0" applyFont="1" applyBorder="1" applyAlignment="1">
      <alignment horizontal="center" vertical="center"/>
    </xf>
    <xf numFmtId="0" fontId="6" fillId="0" borderId="30" xfId="0" applyFont="1" applyBorder="1" applyAlignment="1">
      <alignment horizontal="center" vertical="center" textRotation="255"/>
    </xf>
    <xf numFmtId="0" fontId="6" fillId="0" borderId="17" xfId="0" applyFont="1" applyBorder="1" applyAlignment="1">
      <alignment horizontal="center" vertical="center" textRotation="255"/>
    </xf>
    <xf numFmtId="0" fontId="6" fillId="0" borderId="26" xfId="0" applyFont="1" applyBorder="1" applyAlignment="1">
      <alignment horizontal="center" vertical="center" textRotation="255"/>
    </xf>
    <xf numFmtId="0" fontId="6" fillId="0" borderId="9" xfId="0" applyFont="1" applyBorder="1" applyAlignment="1">
      <alignment horizontal="center" vertical="center"/>
    </xf>
    <xf numFmtId="0" fontId="13" fillId="0" borderId="11" xfId="0" applyFont="1" applyBorder="1" applyAlignment="1">
      <alignment horizontal="center" vertical="center"/>
    </xf>
    <xf numFmtId="0" fontId="13" fillId="0" borderId="8" xfId="0" applyFont="1" applyBorder="1" applyAlignment="1">
      <alignment horizontal="center" vertical="center"/>
    </xf>
    <xf numFmtId="0" fontId="13" fillId="0" borderId="0" xfId="0" applyFont="1" applyBorder="1" applyAlignment="1">
      <alignment horizontal="center" vertical="center"/>
    </xf>
    <xf numFmtId="0" fontId="13" fillId="0" borderId="12" xfId="0" applyFont="1" applyBorder="1" applyAlignment="1">
      <alignment horizontal="center" vertical="center"/>
    </xf>
    <xf numFmtId="0" fontId="13" fillId="0" borderId="5" xfId="0" applyFont="1" applyBorder="1" applyAlignment="1">
      <alignment horizontal="center" vertical="center"/>
    </xf>
    <xf numFmtId="0" fontId="13" fillId="0" borderId="9" xfId="0" applyFont="1" applyBorder="1" applyAlignment="1">
      <alignment horizontal="center" vertical="center"/>
    </xf>
    <xf numFmtId="58" fontId="5" fillId="0" borderId="1" xfId="0" applyNumberFormat="1" applyFont="1" applyBorder="1" applyAlignment="1">
      <alignment horizontal="right"/>
    </xf>
    <xf numFmtId="0" fontId="11" fillId="0" borderId="23" xfId="0" applyFont="1" applyBorder="1" applyAlignment="1">
      <alignment horizontal="center" vertical="center"/>
    </xf>
    <xf numFmtId="0" fontId="11" fillId="0" borderId="4" xfId="0" applyFont="1" applyBorder="1" applyAlignment="1">
      <alignment horizontal="center" vertical="center" wrapText="1" shrinkToFit="1"/>
    </xf>
    <xf numFmtId="0" fontId="11" fillId="0" borderId="23" xfId="0" applyFont="1" applyBorder="1" applyAlignment="1">
      <alignment horizontal="center" vertical="center" wrapText="1" shrinkToFit="1"/>
    </xf>
    <xf numFmtId="0" fontId="7" fillId="0" borderId="37" xfId="0" applyFont="1" applyBorder="1" applyAlignment="1">
      <alignment horizontal="center" vertical="center"/>
    </xf>
    <xf numFmtId="0" fontId="7" fillId="0" borderId="36" xfId="0" applyFont="1" applyBorder="1" applyAlignment="1">
      <alignment horizontal="center" vertical="center"/>
    </xf>
    <xf numFmtId="0" fontId="6" fillId="0" borderId="1" xfId="0" applyFont="1" applyBorder="1" applyAlignment="1">
      <alignment horizontal="center" vertical="center"/>
    </xf>
    <xf numFmtId="0" fontId="7" fillId="0" borderId="0" xfId="0" applyFont="1" applyFill="1" applyBorder="1" applyAlignment="1">
      <alignment horizontal="left" vertical="center"/>
    </xf>
    <xf numFmtId="177" fontId="6" fillId="0" borderId="20" xfId="0" applyNumberFormat="1" applyFont="1" applyFill="1" applyBorder="1" applyAlignment="1">
      <alignment horizontal="center" vertical="center"/>
    </xf>
    <xf numFmtId="177" fontId="6" fillId="0" borderId="22" xfId="0" applyNumberFormat="1" applyFont="1" applyFill="1" applyBorder="1" applyAlignment="1">
      <alignment horizontal="center" vertical="center"/>
    </xf>
    <xf numFmtId="0" fontId="6" fillId="0" borderId="34" xfId="0" applyFont="1" applyFill="1" applyBorder="1" applyAlignment="1">
      <alignment horizontal="center" vertical="center"/>
    </xf>
    <xf numFmtId="0" fontId="6" fillId="0" borderId="21"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8" xfId="0" applyFont="1" applyFill="1" applyBorder="1" applyAlignment="1">
      <alignment horizontal="center" vertical="center"/>
    </xf>
    <xf numFmtId="0" fontId="19" fillId="0" borderId="1" xfId="0" applyFont="1" applyFill="1" applyBorder="1" applyAlignment="1">
      <alignment horizontal="left" vertical="center" shrinkToFit="1" readingOrder="1"/>
    </xf>
    <xf numFmtId="0" fontId="19" fillId="0" borderId="16" xfId="0" applyFont="1" applyFill="1" applyBorder="1" applyAlignment="1">
      <alignment horizontal="left" vertical="center" shrinkToFit="1" readingOrder="1"/>
    </xf>
    <xf numFmtId="0" fontId="7" fillId="0" borderId="11"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25" fillId="0" borderId="0" xfId="0" applyFont="1" applyFill="1" applyAlignment="1">
      <alignment horizontal="center"/>
    </xf>
    <xf numFmtId="0" fontId="14" fillId="0" borderId="8"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4" xfId="0" applyFont="1" applyFill="1" applyBorder="1" applyAlignment="1">
      <alignment horizontal="center" vertical="center"/>
    </xf>
    <xf numFmtId="0" fontId="3" fillId="0" borderId="0" xfId="0" applyFont="1" applyFill="1" applyAlignment="1">
      <alignment horizontal="center"/>
    </xf>
    <xf numFmtId="0" fontId="5" fillId="0" borderId="0" xfId="0" applyFont="1" applyFill="1" applyBorder="1" applyAlignment="1">
      <alignment horizontal="left"/>
    </xf>
    <xf numFmtId="0" fontId="25" fillId="0" borderId="0" xfId="0" applyFont="1" applyAlignment="1">
      <alignment horizontal="center"/>
    </xf>
    <xf numFmtId="0" fontId="17" fillId="0" borderId="21" xfId="0" applyFont="1" applyFill="1" applyBorder="1" applyAlignment="1">
      <alignment horizontal="center" vertical="center"/>
    </xf>
    <xf numFmtId="0" fontId="17" fillId="0" borderId="22" xfId="0" applyFont="1" applyFill="1" applyBorder="1" applyAlignment="1">
      <alignment horizontal="center" vertical="center"/>
    </xf>
    <xf numFmtId="0" fontId="14" fillId="0" borderId="20" xfId="0" applyFont="1" applyFill="1" applyBorder="1" applyAlignment="1">
      <alignment horizontal="center" vertical="center"/>
    </xf>
    <xf numFmtId="0" fontId="14" fillId="0" borderId="22" xfId="0" applyFont="1" applyFill="1" applyBorder="1" applyAlignment="1">
      <alignment horizontal="center" vertical="center"/>
    </xf>
    <xf numFmtId="0" fontId="14" fillId="0" borderId="21" xfId="0" applyFont="1" applyFill="1" applyBorder="1" applyAlignment="1">
      <alignment horizontal="center" vertical="center"/>
    </xf>
    <xf numFmtId="0" fontId="5" fillId="0" borderId="0" xfId="0" applyFont="1" applyFill="1" applyAlignment="1">
      <alignment horizontal="right"/>
    </xf>
    <xf numFmtId="0" fontId="7" fillId="0" borderId="19" xfId="0" applyFont="1" applyFill="1" applyBorder="1" applyAlignment="1">
      <alignment horizontal="center" vertical="center" wrapText="1"/>
    </xf>
    <xf numFmtId="0" fontId="7" fillId="0" borderId="9" xfId="0" applyFont="1" applyFill="1" applyBorder="1" applyAlignment="1">
      <alignment horizontal="center" vertical="center"/>
    </xf>
    <xf numFmtId="0" fontId="6" fillId="0" borderId="20" xfId="0" applyFont="1" applyFill="1" applyBorder="1" applyAlignment="1">
      <alignment horizontal="center" vertical="center" shrinkToFit="1"/>
    </xf>
    <xf numFmtId="0" fontId="6" fillId="0" borderId="22" xfId="0" applyFont="1" applyFill="1" applyBorder="1" applyAlignment="1">
      <alignment horizontal="center" vertical="center" shrinkToFit="1"/>
    </xf>
    <xf numFmtId="0" fontId="18" fillId="0" borderId="1" xfId="0" applyFont="1" applyBorder="1" applyAlignment="1">
      <alignment horizontal="right"/>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6" xfId="0" applyFont="1" applyBorder="1" applyAlignment="1">
      <alignment horizontal="center" vertical="center" wrapText="1"/>
    </xf>
    <xf numFmtId="0" fontId="7" fillId="0" borderId="11" xfId="0" applyFont="1" applyBorder="1" applyAlignment="1">
      <alignment horizontal="center" vertical="center"/>
    </xf>
    <xf numFmtId="0" fontId="7" fillId="0" borderId="8" xfId="0" applyFont="1" applyBorder="1" applyAlignment="1">
      <alignment horizontal="center" vertical="center"/>
    </xf>
    <xf numFmtId="0" fontId="19" fillId="0" borderId="1" xfId="0" applyFont="1" applyBorder="1" applyAlignment="1">
      <alignment horizontal="left" vertical="center"/>
    </xf>
    <xf numFmtId="0" fontId="19" fillId="0" borderId="16" xfId="0" applyFont="1" applyBorder="1" applyAlignment="1">
      <alignment horizontal="left" vertical="center"/>
    </xf>
    <xf numFmtId="0" fontId="3" fillId="0" borderId="0" xfId="3" applyFont="1" applyAlignment="1">
      <alignment horizontal="center"/>
    </xf>
    <xf numFmtId="0" fontId="5" fillId="0" borderId="2" xfId="3" applyFont="1" applyFill="1" applyBorder="1" applyAlignment="1">
      <alignment horizontal="left" vertical="center" wrapText="1"/>
    </xf>
  </cellXfs>
  <cellStyles count="8">
    <cellStyle name="パーセント" xfId="1" builtinId="5"/>
    <cellStyle name="桁区切り" xfId="7" builtinId="6"/>
    <cellStyle name="桁区切り 2" xfId="2"/>
    <cellStyle name="桁区切り 3" xfId="6"/>
    <cellStyle name="桁区切り 3 2" xfId="4"/>
    <cellStyle name="標準" xfId="0" builtinId="0"/>
    <cellStyle name="標準 2 2" xfId="3"/>
    <cellStyle name="標準 2 2 2" xfId="5"/>
  </cellStyles>
  <dxfs count="0"/>
  <tableStyles count="0" defaultTableStyle="TableStyleMedium2" defaultPivotStyle="PivotStyleLight16"/>
  <colors>
    <mruColors>
      <color rgb="FFCB37FF"/>
      <color rgb="FFFFFF21"/>
      <color rgb="FFFF33CC"/>
      <color rgb="FF0099FF"/>
      <color rgb="FF1DFF1D"/>
      <color rgb="FFFE6E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tabSelected="1" workbookViewId="0"/>
  </sheetViews>
  <sheetFormatPr defaultRowHeight="12" x14ac:dyDescent="0.15"/>
  <sheetData>
    <row r="1" spans="1:1" x14ac:dyDescent="0.15">
      <c r="A1" s="221"/>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7"/>
  <sheetViews>
    <sheetView workbookViewId="0">
      <selection sqref="A1:I1"/>
    </sheetView>
  </sheetViews>
  <sheetFormatPr defaultColWidth="9.109375" defaultRowHeight="12" x14ac:dyDescent="0.15"/>
  <cols>
    <col min="1" max="1" width="3.5546875" style="69" customWidth="1"/>
    <col min="2" max="2" width="7.109375" style="69" customWidth="1"/>
    <col min="3" max="9" width="10" style="69" customWidth="1"/>
    <col min="10" max="16384" width="9.109375" style="69"/>
  </cols>
  <sheetData>
    <row r="1" spans="1:12" ht="16.2" x14ac:dyDescent="0.2">
      <c r="A1" s="397" t="s">
        <v>47</v>
      </c>
      <c r="B1" s="397"/>
      <c r="C1" s="397"/>
      <c r="D1" s="397"/>
      <c r="E1" s="397"/>
      <c r="F1" s="397"/>
      <c r="G1" s="397"/>
      <c r="H1" s="397"/>
      <c r="I1" s="397"/>
    </row>
    <row r="2" spans="1:12" s="19" customFormat="1" ht="13.5" customHeight="1" thickBot="1" x14ac:dyDescent="0.2">
      <c r="A2" s="1" t="s">
        <v>6</v>
      </c>
      <c r="B2" s="2"/>
      <c r="C2" s="2"/>
      <c r="D2" s="2"/>
      <c r="E2" s="2"/>
      <c r="F2" s="2"/>
      <c r="G2" s="2"/>
      <c r="H2" s="2"/>
      <c r="I2" s="2" t="s">
        <v>248</v>
      </c>
    </row>
    <row r="3" spans="1:12" s="19" customFormat="1" ht="7.5" customHeight="1" x14ac:dyDescent="0.15">
      <c r="A3" s="437" t="s">
        <v>219</v>
      </c>
      <c r="B3" s="437"/>
      <c r="C3" s="411" t="s">
        <v>346</v>
      </c>
      <c r="D3" s="433" t="s">
        <v>223</v>
      </c>
      <c r="E3" s="438" t="s">
        <v>289</v>
      </c>
      <c r="F3" s="433" t="s">
        <v>381</v>
      </c>
      <c r="G3" s="435" t="s">
        <v>382</v>
      </c>
      <c r="H3" s="3"/>
      <c r="I3" s="3"/>
    </row>
    <row r="4" spans="1:12" s="127" customFormat="1" ht="15" customHeight="1" x14ac:dyDescent="0.2">
      <c r="A4" s="410"/>
      <c r="B4" s="410"/>
      <c r="C4" s="412"/>
      <c r="D4" s="434"/>
      <c r="E4" s="410"/>
      <c r="F4" s="434"/>
      <c r="G4" s="436"/>
      <c r="H4" s="126" t="s">
        <v>8</v>
      </c>
      <c r="I4" s="4" t="s">
        <v>0</v>
      </c>
      <c r="J4" s="130"/>
      <c r="L4" s="131"/>
    </row>
    <row r="5" spans="1:12" s="127" customFormat="1" ht="15" customHeight="1" x14ac:dyDescent="0.2">
      <c r="A5" s="404" t="s">
        <v>1</v>
      </c>
      <c r="B5" s="5" t="s">
        <v>1</v>
      </c>
      <c r="C5" s="8">
        <v>4003</v>
      </c>
      <c r="D5" s="8">
        <v>4109</v>
      </c>
      <c r="E5" s="8">
        <v>4214</v>
      </c>
      <c r="F5" s="8">
        <v>4320</v>
      </c>
      <c r="G5" s="41">
        <f t="shared" ref="G5:G16" si="0">H5+I5</f>
        <v>4420</v>
      </c>
      <c r="H5" s="72">
        <f>SUM(H6:H7)</f>
        <v>3581</v>
      </c>
      <c r="I5" s="72">
        <f>SUM(I6:I7)</f>
        <v>839</v>
      </c>
      <c r="L5" s="129"/>
    </row>
    <row r="6" spans="1:12" s="127" customFormat="1" ht="15" customHeight="1" x14ac:dyDescent="0.2">
      <c r="A6" s="405"/>
      <c r="B6" s="5" t="s">
        <v>3</v>
      </c>
      <c r="C6" s="10">
        <v>2097</v>
      </c>
      <c r="D6" s="10">
        <v>2113</v>
      </c>
      <c r="E6" s="10">
        <v>2207</v>
      </c>
      <c r="F6" s="10">
        <v>2261</v>
      </c>
      <c r="G6" s="42">
        <f t="shared" si="0"/>
        <v>2307</v>
      </c>
      <c r="H6" s="72">
        <f>H9+H12+H15</f>
        <v>1882</v>
      </c>
      <c r="I6" s="72">
        <f>I9+I12+I15</f>
        <v>425</v>
      </c>
    </row>
    <row r="7" spans="1:12" s="127" customFormat="1" ht="15" customHeight="1" x14ac:dyDescent="0.2">
      <c r="A7" s="406"/>
      <c r="B7" s="5" t="s">
        <v>4</v>
      </c>
      <c r="C7" s="10">
        <v>1906</v>
      </c>
      <c r="D7" s="10">
        <v>1996</v>
      </c>
      <c r="E7" s="10">
        <v>2007</v>
      </c>
      <c r="F7" s="10">
        <v>2059</v>
      </c>
      <c r="G7" s="42">
        <f t="shared" si="0"/>
        <v>2113</v>
      </c>
      <c r="H7" s="72">
        <f>H10+H13+H16</f>
        <v>1699</v>
      </c>
      <c r="I7" s="72">
        <f>I10+I13+I16</f>
        <v>414</v>
      </c>
    </row>
    <row r="8" spans="1:12" s="127" customFormat="1" ht="15" customHeight="1" x14ac:dyDescent="0.2">
      <c r="A8" s="407" t="s">
        <v>48</v>
      </c>
      <c r="B8" s="352" t="s">
        <v>1</v>
      </c>
      <c r="C8" s="13">
        <v>1339</v>
      </c>
      <c r="D8" s="13">
        <v>1388</v>
      </c>
      <c r="E8" s="13">
        <v>1455</v>
      </c>
      <c r="F8" s="13">
        <v>1454</v>
      </c>
      <c r="G8" s="25">
        <f t="shared" si="0"/>
        <v>1496</v>
      </c>
      <c r="H8" s="20">
        <f>H9+H10</f>
        <v>1223</v>
      </c>
      <c r="I8" s="20">
        <f>I9+I10</f>
        <v>273</v>
      </c>
    </row>
    <row r="9" spans="1:12" s="127" customFormat="1" ht="15" customHeight="1" x14ac:dyDescent="0.2">
      <c r="A9" s="399"/>
      <c r="B9" s="352" t="s">
        <v>3</v>
      </c>
      <c r="C9" s="13">
        <v>699</v>
      </c>
      <c r="D9" s="13">
        <v>710</v>
      </c>
      <c r="E9" s="13">
        <v>786</v>
      </c>
      <c r="F9" s="13">
        <v>759</v>
      </c>
      <c r="G9" s="25">
        <f t="shared" si="0"/>
        <v>755</v>
      </c>
      <c r="H9" s="20">
        <v>622</v>
      </c>
      <c r="I9" s="20">
        <v>133</v>
      </c>
    </row>
    <row r="10" spans="1:12" s="127" customFormat="1" ht="15" customHeight="1" x14ac:dyDescent="0.2">
      <c r="A10" s="408"/>
      <c r="B10" s="352" t="s">
        <v>4</v>
      </c>
      <c r="C10" s="13">
        <v>640</v>
      </c>
      <c r="D10" s="13">
        <v>678</v>
      </c>
      <c r="E10" s="13">
        <v>669</v>
      </c>
      <c r="F10" s="13">
        <v>695</v>
      </c>
      <c r="G10" s="25">
        <f t="shared" si="0"/>
        <v>741</v>
      </c>
      <c r="H10" s="20">
        <v>601</v>
      </c>
      <c r="I10" s="20">
        <v>140</v>
      </c>
    </row>
    <row r="11" spans="1:12" s="127" customFormat="1" ht="15" customHeight="1" x14ac:dyDescent="0.2">
      <c r="A11" s="407" t="s">
        <v>49</v>
      </c>
      <c r="B11" s="352" t="s">
        <v>1</v>
      </c>
      <c r="C11" s="13">
        <v>1351</v>
      </c>
      <c r="D11" s="13">
        <v>1355</v>
      </c>
      <c r="E11" s="13">
        <v>1401</v>
      </c>
      <c r="F11" s="13">
        <v>1471</v>
      </c>
      <c r="G11" s="25">
        <f t="shared" si="0"/>
        <v>1453</v>
      </c>
      <c r="H11" s="20">
        <f>H12+H13</f>
        <v>1164</v>
      </c>
      <c r="I11" s="20">
        <f>I12+I13</f>
        <v>289</v>
      </c>
    </row>
    <row r="12" spans="1:12" s="127" customFormat="1" ht="15" customHeight="1" x14ac:dyDescent="0.2">
      <c r="A12" s="399"/>
      <c r="B12" s="352" t="s">
        <v>3</v>
      </c>
      <c r="C12" s="13">
        <v>686</v>
      </c>
      <c r="D12" s="13">
        <v>709</v>
      </c>
      <c r="E12" s="13">
        <v>712</v>
      </c>
      <c r="F12" s="13">
        <v>791</v>
      </c>
      <c r="G12" s="25">
        <f t="shared" si="0"/>
        <v>757</v>
      </c>
      <c r="H12" s="20">
        <v>610</v>
      </c>
      <c r="I12" s="20">
        <v>147</v>
      </c>
    </row>
    <row r="13" spans="1:12" s="127" customFormat="1" ht="15" customHeight="1" x14ac:dyDescent="0.2">
      <c r="A13" s="408"/>
      <c r="B13" s="352" t="s">
        <v>4</v>
      </c>
      <c r="C13" s="13">
        <v>665</v>
      </c>
      <c r="D13" s="13">
        <v>646</v>
      </c>
      <c r="E13" s="13">
        <v>689</v>
      </c>
      <c r="F13" s="13">
        <v>680</v>
      </c>
      <c r="G13" s="25">
        <f t="shared" si="0"/>
        <v>696</v>
      </c>
      <c r="H13" s="20">
        <v>554</v>
      </c>
      <c r="I13" s="20">
        <v>142</v>
      </c>
    </row>
    <row r="14" spans="1:12" s="127" customFormat="1" ht="15" customHeight="1" x14ac:dyDescent="0.2">
      <c r="A14" s="398" t="s">
        <v>50</v>
      </c>
      <c r="B14" s="352" t="s">
        <v>1</v>
      </c>
      <c r="C14" s="13">
        <v>1313</v>
      </c>
      <c r="D14" s="13">
        <v>1366</v>
      </c>
      <c r="E14" s="13">
        <v>1358</v>
      </c>
      <c r="F14" s="13">
        <v>1395</v>
      </c>
      <c r="G14" s="25">
        <f t="shared" si="0"/>
        <v>1471</v>
      </c>
      <c r="H14" s="20">
        <f>H15+H16</f>
        <v>1194</v>
      </c>
      <c r="I14" s="20">
        <f>I15+I16</f>
        <v>277</v>
      </c>
    </row>
    <row r="15" spans="1:12" s="127" customFormat="1" ht="15" customHeight="1" x14ac:dyDescent="0.2">
      <c r="A15" s="399"/>
      <c r="B15" s="352" t="s">
        <v>3</v>
      </c>
      <c r="C15" s="13">
        <v>712</v>
      </c>
      <c r="D15" s="13">
        <v>694</v>
      </c>
      <c r="E15" s="13">
        <v>709</v>
      </c>
      <c r="F15" s="13">
        <v>711</v>
      </c>
      <c r="G15" s="25">
        <f t="shared" si="0"/>
        <v>795</v>
      </c>
      <c r="H15" s="20">
        <v>650</v>
      </c>
      <c r="I15" s="20">
        <v>145</v>
      </c>
    </row>
    <row r="16" spans="1:12" s="127" customFormat="1" ht="15" customHeight="1" thickBot="1" x14ac:dyDescent="0.25">
      <c r="A16" s="400"/>
      <c r="B16" s="44" t="s">
        <v>4</v>
      </c>
      <c r="C16" s="24">
        <v>601</v>
      </c>
      <c r="D16" s="13">
        <v>672</v>
      </c>
      <c r="E16" s="13">
        <v>649</v>
      </c>
      <c r="F16" s="13">
        <v>684</v>
      </c>
      <c r="G16" s="229">
        <f t="shared" si="0"/>
        <v>676</v>
      </c>
      <c r="H16" s="66">
        <v>544</v>
      </c>
      <c r="I16" s="66">
        <v>132</v>
      </c>
    </row>
    <row r="17" spans="2:9" s="16" customFormat="1" ht="13.5" customHeight="1" x14ac:dyDescent="0.15">
      <c r="B17" s="17"/>
      <c r="C17" s="17"/>
      <c r="D17" s="17"/>
      <c r="E17" s="17"/>
      <c r="F17" s="17"/>
      <c r="G17" s="17"/>
      <c r="H17" s="17"/>
      <c r="I17" s="18" t="s">
        <v>12</v>
      </c>
    </row>
  </sheetData>
  <mergeCells count="11">
    <mergeCell ref="A1:I1"/>
    <mergeCell ref="A3:B4"/>
    <mergeCell ref="C3:C4"/>
    <mergeCell ref="D3:D4"/>
    <mergeCell ref="E3:E4"/>
    <mergeCell ref="A14:A16"/>
    <mergeCell ref="F3:F4"/>
    <mergeCell ref="G3:G4"/>
    <mergeCell ref="A5:A7"/>
    <mergeCell ref="A8:A10"/>
    <mergeCell ref="A11:A13"/>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3"/>
  <sheetViews>
    <sheetView workbookViewId="0">
      <selection sqref="A1:L1"/>
    </sheetView>
  </sheetViews>
  <sheetFormatPr defaultColWidth="9.109375" defaultRowHeight="12" x14ac:dyDescent="0.15"/>
  <cols>
    <col min="1" max="12" width="7.88671875" style="184" customWidth="1"/>
    <col min="13" max="16384" width="9.109375" style="184"/>
  </cols>
  <sheetData>
    <row r="1" spans="1:14" ht="16.2" x14ac:dyDescent="0.2">
      <c r="A1" s="397" t="s">
        <v>51</v>
      </c>
      <c r="B1" s="397"/>
      <c r="C1" s="397"/>
      <c r="D1" s="397"/>
      <c r="E1" s="397"/>
      <c r="F1" s="397"/>
      <c r="G1" s="397"/>
      <c r="H1" s="397"/>
      <c r="I1" s="397"/>
      <c r="J1" s="397"/>
      <c r="K1" s="397"/>
      <c r="L1" s="397"/>
    </row>
    <row r="2" spans="1:14" s="185" customFormat="1" ht="11.4" thickBot="1" x14ac:dyDescent="0.2">
      <c r="A2" s="19"/>
      <c r="B2" s="2"/>
      <c r="C2" s="2"/>
      <c r="D2" s="2"/>
      <c r="E2" s="2"/>
      <c r="F2" s="2"/>
      <c r="G2" s="2"/>
      <c r="H2" s="2"/>
      <c r="I2" s="2"/>
      <c r="J2" s="2"/>
      <c r="K2" s="2"/>
      <c r="L2" s="2" t="s">
        <v>248</v>
      </c>
    </row>
    <row r="3" spans="1:14" s="186" customFormat="1" ht="15" customHeight="1" x14ac:dyDescent="0.2">
      <c r="A3" s="413" t="s">
        <v>14</v>
      </c>
      <c r="B3" s="411" t="s">
        <v>24</v>
      </c>
      <c r="C3" s="411" t="s">
        <v>15</v>
      </c>
      <c r="D3" s="418" t="s">
        <v>52</v>
      </c>
      <c r="E3" s="419"/>
      <c r="F3" s="420"/>
      <c r="G3" s="418" t="s">
        <v>383</v>
      </c>
      <c r="H3" s="419"/>
      <c r="I3" s="420"/>
      <c r="J3" s="418" t="s">
        <v>17</v>
      </c>
      <c r="K3" s="419"/>
      <c r="L3" s="419"/>
      <c r="N3" s="187"/>
    </row>
    <row r="4" spans="1:14" s="186" customFormat="1" ht="15" customHeight="1" x14ac:dyDescent="0.2">
      <c r="A4" s="414"/>
      <c r="B4" s="417"/>
      <c r="C4" s="417"/>
      <c r="D4" s="355" t="s">
        <v>1</v>
      </c>
      <c r="E4" s="361" t="s">
        <v>3</v>
      </c>
      <c r="F4" s="361" t="s">
        <v>4</v>
      </c>
      <c r="G4" s="361" t="s">
        <v>1</v>
      </c>
      <c r="H4" s="361" t="s">
        <v>3</v>
      </c>
      <c r="I4" s="361" t="s">
        <v>4</v>
      </c>
      <c r="J4" s="361" t="s">
        <v>1</v>
      </c>
      <c r="K4" s="361" t="s">
        <v>3</v>
      </c>
      <c r="L4" s="361" t="s">
        <v>4</v>
      </c>
      <c r="N4" s="188"/>
    </row>
    <row r="5" spans="1:14" s="186" customFormat="1" ht="15" customHeight="1" x14ac:dyDescent="0.2">
      <c r="A5" s="21" t="s">
        <v>384</v>
      </c>
      <c r="B5" s="11">
        <v>9</v>
      </c>
      <c r="C5" s="11">
        <v>128</v>
      </c>
      <c r="D5" s="11">
        <v>4003</v>
      </c>
      <c r="E5" s="11">
        <v>2097</v>
      </c>
      <c r="F5" s="11">
        <v>1906</v>
      </c>
      <c r="G5" s="11">
        <v>261</v>
      </c>
      <c r="H5" s="11">
        <v>150</v>
      </c>
      <c r="I5" s="11">
        <v>111</v>
      </c>
      <c r="J5" s="11">
        <v>39</v>
      </c>
      <c r="K5" s="11">
        <v>14</v>
      </c>
      <c r="L5" s="11">
        <v>25</v>
      </c>
      <c r="N5" s="188"/>
    </row>
    <row r="6" spans="1:14" s="186" customFormat="1" ht="15" customHeight="1" x14ac:dyDescent="0.2">
      <c r="A6" s="21" t="s">
        <v>210</v>
      </c>
      <c r="B6" s="43">
        <v>9</v>
      </c>
      <c r="C6" s="43">
        <v>127</v>
      </c>
      <c r="D6" s="43">
        <v>4109</v>
      </c>
      <c r="E6" s="43">
        <v>2113</v>
      </c>
      <c r="F6" s="43">
        <v>1996</v>
      </c>
      <c r="G6" s="43">
        <v>264</v>
      </c>
      <c r="H6" s="43">
        <v>144</v>
      </c>
      <c r="I6" s="43">
        <v>120</v>
      </c>
      <c r="J6" s="43">
        <v>36</v>
      </c>
      <c r="K6" s="43">
        <v>14</v>
      </c>
      <c r="L6" s="43">
        <v>22</v>
      </c>
    </row>
    <row r="7" spans="1:14" s="186" customFormat="1" ht="15" customHeight="1" x14ac:dyDescent="0.2">
      <c r="A7" s="260" t="s">
        <v>251</v>
      </c>
      <c r="B7" s="43">
        <v>9</v>
      </c>
      <c r="C7" s="43">
        <v>128</v>
      </c>
      <c r="D7" s="43">
        <v>4214</v>
      </c>
      <c r="E7" s="43">
        <v>2207</v>
      </c>
      <c r="F7" s="43">
        <v>2007</v>
      </c>
      <c r="G7" s="43">
        <v>264</v>
      </c>
      <c r="H7" s="43">
        <v>141</v>
      </c>
      <c r="I7" s="43">
        <v>123</v>
      </c>
      <c r="J7" s="43">
        <v>35</v>
      </c>
      <c r="K7" s="43">
        <v>14</v>
      </c>
      <c r="L7" s="43">
        <v>21</v>
      </c>
    </row>
    <row r="8" spans="1:14" s="186" customFormat="1" ht="15" customHeight="1" x14ac:dyDescent="0.2">
      <c r="A8" s="260" t="s">
        <v>290</v>
      </c>
      <c r="B8" s="43">
        <v>9</v>
      </c>
      <c r="C8" s="43">
        <v>132</v>
      </c>
      <c r="D8" s="43">
        <v>4320</v>
      </c>
      <c r="E8" s="43">
        <v>2261</v>
      </c>
      <c r="F8" s="43">
        <v>2059</v>
      </c>
      <c r="G8" s="43">
        <v>274</v>
      </c>
      <c r="H8" s="43">
        <v>145</v>
      </c>
      <c r="I8" s="43">
        <v>129</v>
      </c>
      <c r="J8" s="43">
        <v>38</v>
      </c>
      <c r="K8" s="43">
        <v>14</v>
      </c>
      <c r="L8" s="43">
        <v>24</v>
      </c>
    </row>
    <row r="9" spans="1:14" s="186" customFormat="1" ht="15" customHeight="1" x14ac:dyDescent="0.2">
      <c r="A9" s="278" t="s">
        <v>385</v>
      </c>
      <c r="B9" s="11">
        <f>B10+B11</f>
        <v>9</v>
      </c>
      <c r="C9" s="11">
        <f>C10+C11</f>
        <v>142</v>
      </c>
      <c r="D9" s="11">
        <f t="shared" ref="D9:L9" si="0">D10+D11</f>
        <v>4420</v>
      </c>
      <c r="E9" s="11">
        <f t="shared" si="0"/>
        <v>2307</v>
      </c>
      <c r="F9" s="11">
        <f t="shared" si="0"/>
        <v>2113</v>
      </c>
      <c r="G9" s="11">
        <f t="shared" si="0"/>
        <v>279</v>
      </c>
      <c r="H9" s="11">
        <f t="shared" si="0"/>
        <v>154</v>
      </c>
      <c r="I9" s="11">
        <f t="shared" si="0"/>
        <v>125</v>
      </c>
      <c r="J9" s="11">
        <f t="shared" si="0"/>
        <v>33</v>
      </c>
      <c r="K9" s="11">
        <f t="shared" si="0"/>
        <v>12</v>
      </c>
      <c r="L9" s="11">
        <f t="shared" si="0"/>
        <v>21</v>
      </c>
    </row>
    <row r="10" spans="1:14" s="186" customFormat="1" ht="15" customHeight="1" x14ac:dyDescent="0.2">
      <c r="A10" s="22" t="s">
        <v>8</v>
      </c>
      <c r="B10" s="222">
        <v>7</v>
      </c>
      <c r="C10" s="223">
        <v>118</v>
      </c>
      <c r="D10" s="23">
        <v>3581</v>
      </c>
      <c r="E10" s="223">
        <v>1882</v>
      </c>
      <c r="F10" s="223">
        <v>1699</v>
      </c>
      <c r="G10" s="223">
        <v>229</v>
      </c>
      <c r="H10" s="223">
        <v>125</v>
      </c>
      <c r="I10" s="223">
        <v>104</v>
      </c>
      <c r="J10" s="223">
        <v>21</v>
      </c>
      <c r="K10" s="223">
        <v>8</v>
      </c>
      <c r="L10" s="223">
        <v>13</v>
      </c>
    </row>
    <row r="11" spans="1:14" s="186" customFormat="1" ht="15" customHeight="1" thickBot="1" x14ac:dyDescent="0.25">
      <c r="A11" s="30" t="s">
        <v>0</v>
      </c>
      <c r="B11" s="64">
        <v>2</v>
      </c>
      <c r="C11" s="20">
        <v>24</v>
      </c>
      <c r="D11" s="11">
        <v>839</v>
      </c>
      <c r="E11" s="20">
        <v>425</v>
      </c>
      <c r="F11" s="20">
        <v>414</v>
      </c>
      <c r="G11" s="20">
        <v>50</v>
      </c>
      <c r="H11" s="20">
        <v>29</v>
      </c>
      <c r="I11" s="20">
        <v>21</v>
      </c>
      <c r="J11" s="20">
        <v>12</v>
      </c>
      <c r="K11" s="20">
        <v>4</v>
      </c>
      <c r="L11" s="20">
        <v>8</v>
      </c>
    </row>
    <row r="12" spans="1:14" s="189" customFormat="1" ht="10.8" x14ac:dyDescent="0.15">
      <c r="A12" s="378" t="s">
        <v>358</v>
      </c>
      <c r="B12" s="17"/>
      <c r="C12" s="17"/>
      <c r="D12" s="17"/>
      <c r="E12" s="17"/>
      <c r="F12" s="17"/>
      <c r="G12" s="17"/>
      <c r="H12" s="17"/>
      <c r="I12" s="17"/>
      <c r="J12" s="17"/>
      <c r="K12" s="17"/>
      <c r="L12" s="18"/>
    </row>
    <row r="13" spans="1:14" x14ac:dyDescent="0.15">
      <c r="A13" s="69"/>
      <c r="B13" s="69"/>
      <c r="C13" s="69"/>
      <c r="D13" s="69"/>
      <c r="E13" s="69"/>
      <c r="F13" s="69"/>
      <c r="G13" s="69"/>
      <c r="H13" s="69"/>
      <c r="I13" s="69"/>
      <c r="J13" s="69"/>
      <c r="K13" s="69"/>
      <c r="L13" s="3" t="s">
        <v>12</v>
      </c>
    </row>
  </sheetData>
  <mergeCells count="7">
    <mergeCell ref="A1:L1"/>
    <mergeCell ref="A3:A4"/>
    <mergeCell ref="B3:B4"/>
    <mergeCell ref="C3:C4"/>
    <mergeCell ref="D3:F3"/>
    <mergeCell ref="G3:I3"/>
    <mergeCell ref="J3:L3"/>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5"/>
  <sheetViews>
    <sheetView workbookViewId="0">
      <selection sqref="A1:H1"/>
    </sheetView>
  </sheetViews>
  <sheetFormatPr defaultColWidth="9.109375" defaultRowHeight="12" x14ac:dyDescent="0.15"/>
  <cols>
    <col min="1" max="1" width="13.21875" style="69" customWidth="1"/>
    <col min="2" max="2" width="11.6640625" style="69" customWidth="1"/>
    <col min="3" max="3" width="12.6640625" style="69" customWidth="1"/>
    <col min="4" max="4" width="10.88671875" style="69" customWidth="1"/>
    <col min="5" max="5" width="11.77734375" style="69" customWidth="1"/>
    <col min="6" max="6" width="11.21875" style="69" customWidth="1"/>
    <col min="7" max="7" width="11.6640625" style="69" customWidth="1"/>
    <col min="8" max="8" width="12.6640625" style="69" customWidth="1"/>
    <col min="9" max="12" width="9.109375" style="69"/>
    <col min="13" max="13" width="6.6640625" style="69" customWidth="1"/>
    <col min="14" max="16384" width="9.109375" style="69"/>
  </cols>
  <sheetData>
    <row r="1" spans="1:9" ht="16.2" x14ac:dyDescent="0.2">
      <c r="A1" s="397" t="s">
        <v>53</v>
      </c>
      <c r="B1" s="397"/>
      <c r="C1" s="397"/>
      <c r="D1" s="397"/>
      <c r="E1" s="397"/>
      <c r="F1" s="397"/>
      <c r="G1" s="397"/>
      <c r="H1" s="397"/>
    </row>
    <row r="2" spans="1:9" s="134" customFormat="1" ht="11.4" thickBot="1" x14ac:dyDescent="0.2">
      <c r="A2" s="31" t="s">
        <v>386</v>
      </c>
      <c r="B2" s="31"/>
      <c r="C2" s="31"/>
      <c r="D2" s="31"/>
      <c r="E2" s="45"/>
      <c r="F2" s="45"/>
      <c r="G2" s="439">
        <v>44682</v>
      </c>
      <c r="H2" s="439"/>
    </row>
    <row r="3" spans="1:9" s="127" customFormat="1" ht="15" customHeight="1" x14ac:dyDescent="0.2">
      <c r="A3" s="413" t="s">
        <v>54</v>
      </c>
      <c r="B3" s="440" t="s">
        <v>55</v>
      </c>
      <c r="C3" s="440" t="s">
        <v>28</v>
      </c>
      <c r="D3" s="440" t="s">
        <v>15</v>
      </c>
      <c r="E3" s="418" t="s">
        <v>387</v>
      </c>
      <c r="F3" s="420"/>
      <c r="G3" s="411" t="s">
        <v>30</v>
      </c>
      <c r="H3" s="431" t="s">
        <v>56</v>
      </c>
    </row>
    <row r="4" spans="1:9" s="127" customFormat="1" ht="15" customHeight="1" x14ac:dyDescent="0.2">
      <c r="A4" s="414"/>
      <c r="B4" s="441"/>
      <c r="C4" s="441"/>
      <c r="D4" s="441"/>
      <c r="E4" s="361" t="s">
        <v>200</v>
      </c>
      <c r="F4" s="126" t="s">
        <v>250</v>
      </c>
      <c r="G4" s="412"/>
      <c r="H4" s="441"/>
    </row>
    <row r="5" spans="1:9" s="127" customFormat="1" ht="15" customHeight="1" x14ac:dyDescent="0.2">
      <c r="A5" s="46" t="s">
        <v>198</v>
      </c>
      <c r="B5" s="380" t="s">
        <v>388</v>
      </c>
      <c r="C5" s="135">
        <v>221</v>
      </c>
      <c r="D5" s="380" t="s">
        <v>389</v>
      </c>
      <c r="E5" s="92">
        <f>SUM(E6:E12)</f>
        <v>115</v>
      </c>
      <c r="F5" s="92">
        <f>SUM(F6:F12)</f>
        <v>157</v>
      </c>
      <c r="G5" s="92">
        <f>SUM(G6:G12)</f>
        <v>117469</v>
      </c>
      <c r="H5" s="331">
        <f>SUM(H6:H12)</f>
        <v>48810</v>
      </c>
    </row>
    <row r="6" spans="1:9" s="127" customFormat="1" ht="15" customHeight="1" x14ac:dyDescent="0.2">
      <c r="A6" s="47" t="s">
        <v>390</v>
      </c>
      <c r="B6" s="261" t="s">
        <v>391</v>
      </c>
      <c r="C6" s="59">
        <v>41</v>
      </c>
      <c r="D6" s="261" t="s">
        <v>392</v>
      </c>
      <c r="E6" s="87">
        <v>23</v>
      </c>
      <c r="F6" s="87">
        <v>24</v>
      </c>
      <c r="G6" s="87">
        <v>24117</v>
      </c>
      <c r="H6" s="332">
        <v>8927</v>
      </c>
    </row>
    <row r="7" spans="1:9" s="127" customFormat="1" ht="15" customHeight="1" x14ac:dyDescent="0.2">
      <c r="A7" s="47" t="s">
        <v>57</v>
      </c>
      <c r="B7" s="261" t="s">
        <v>393</v>
      </c>
      <c r="C7" s="59">
        <v>39</v>
      </c>
      <c r="D7" s="261">
        <v>18</v>
      </c>
      <c r="E7" s="87">
        <v>18</v>
      </c>
      <c r="F7" s="87">
        <v>27</v>
      </c>
      <c r="G7" s="87">
        <v>21579</v>
      </c>
      <c r="H7" s="332">
        <v>7822</v>
      </c>
    </row>
    <row r="8" spans="1:9" s="127" customFormat="1" ht="15" customHeight="1" x14ac:dyDescent="0.2">
      <c r="A8" s="47" t="s">
        <v>58</v>
      </c>
      <c r="B8" s="261" t="s">
        <v>394</v>
      </c>
      <c r="C8" s="59">
        <v>31</v>
      </c>
      <c r="D8" s="261" t="s">
        <v>395</v>
      </c>
      <c r="E8" s="87">
        <v>18</v>
      </c>
      <c r="F8" s="87">
        <v>19</v>
      </c>
      <c r="G8" s="87">
        <v>15476</v>
      </c>
      <c r="H8" s="332">
        <v>7273</v>
      </c>
    </row>
    <row r="9" spans="1:9" s="127" customFormat="1" ht="15" customHeight="1" x14ac:dyDescent="0.2">
      <c r="A9" s="47" t="s">
        <v>59</v>
      </c>
      <c r="B9" s="261" t="s">
        <v>396</v>
      </c>
      <c r="C9" s="59">
        <v>27</v>
      </c>
      <c r="D9" s="261" t="s">
        <v>397</v>
      </c>
      <c r="E9" s="87">
        <v>15</v>
      </c>
      <c r="F9" s="87">
        <v>19</v>
      </c>
      <c r="G9" s="87">
        <v>14677</v>
      </c>
      <c r="H9" s="332">
        <v>6533</v>
      </c>
    </row>
    <row r="10" spans="1:9" s="127" customFormat="1" ht="15" customHeight="1" x14ac:dyDescent="0.2">
      <c r="A10" s="47" t="s">
        <v>60</v>
      </c>
      <c r="B10" s="261" t="s">
        <v>398</v>
      </c>
      <c r="C10" s="59">
        <v>26</v>
      </c>
      <c r="D10" s="261" t="s">
        <v>291</v>
      </c>
      <c r="E10" s="87">
        <v>15</v>
      </c>
      <c r="F10" s="87">
        <v>26</v>
      </c>
      <c r="G10" s="87">
        <v>13094</v>
      </c>
      <c r="H10" s="332">
        <v>7161</v>
      </c>
    </row>
    <row r="11" spans="1:9" s="127" customFormat="1" ht="15" customHeight="1" x14ac:dyDescent="0.2">
      <c r="A11" s="47" t="s">
        <v>61</v>
      </c>
      <c r="B11" s="261" t="s">
        <v>399</v>
      </c>
      <c r="C11" s="59">
        <v>32</v>
      </c>
      <c r="D11" s="261">
        <v>15</v>
      </c>
      <c r="E11" s="87">
        <v>15</v>
      </c>
      <c r="F11" s="87">
        <v>24</v>
      </c>
      <c r="G11" s="87">
        <v>14312</v>
      </c>
      <c r="H11" s="332">
        <v>6379</v>
      </c>
    </row>
    <row r="12" spans="1:9" s="127" customFormat="1" ht="15" customHeight="1" thickBot="1" x14ac:dyDescent="0.25">
      <c r="A12" s="219" t="s">
        <v>62</v>
      </c>
      <c r="B12" s="333" t="s">
        <v>400</v>
      </c>
      <c r="C12" s="66">
        <v>25</v>
      </c>
      <c r="D12" s="333" t="s">
        <v>401</v>
      </c>
      <c r="E12" s="35">
        <v>11</v>
      </c>
      <c r="F12" s="35">
        <v>18</v>
      </c>
      <c r="G12" s="35">
        <v>14214</v>
      </c>
      <c r="H12" s="333">
        <v>4715</v>
      </c>
      <c r="I12" s="139"/>
    </row>
    <row r="13" spans="1:9" s="16" customFormat="1" ht="10.8" x14ac:dyDescent="0.15">
      <c r="A13" s="36" t="s">
        <v>402</v>
      </c>
      <c r="B13" s="48"/>
      <c r="C13" s="48"/>
      <c r="D13" s="48"/>
      <c r="E13" s="48"/>
      <c r="F13" s="48"/>
      <c r="G13" s="48"/>
      <c r="H13" s="48"/>
    </row>
    <row r="14" spans="1:9" s="16" customFormat="1" ht="10.8" x14ac:dyDescent="0.15">
      <c r="A14" s="36" t="s">
        <v>403</v>
      </c>
      <c r="B14" s="36"/>
      <c r="C14" s="36"/>
      <c r="D14" s="36"/>
      <c r="E14" s="36"/>
      <c r="F14" s="36"/>
      <c r="G14" s="36"/>
      <c r="H14" s="36"/>
    </row>
    <row r="15" spans="1:9" s="16" customFormat="1" ht="10.8" x14ac:dyDescent="0.15">
      <c r="A15" s="19"/>
      <c r="B15" s="39"/>
      <c r="C15" s="39"/>
      <c r="D15" s="39"/>
      <c r="E15" s="39"/>
      <c r="F15" s="39"/>
      <c r="G15" s="39"/>
      <c r="H15" s="39" t="s">
        <v>63</v>
      </c>
    </row>
  </sheetData>
  <mergeCells count="9">
    <mergeCell ref="A1:H1"/>
    <mergeCell ref="G2:H2"/>
    <mergeCell ref="A3:A4"/>
    <mergeCell ref="B3:B4"/>
    <mergeCell ref="C3:C4"/>
    <mergeCell ref="D3:D4"/>
    <mergeCell ref="E3:F3"/>
    <mergeCell ref="G3:G4"/>
    <mergeCell ref="H3:H4"/>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1"/>
  <sheetViews>
    <sheetView workbookViewId="0">
      <selection sqref="A1:J1"/>
    </sheetView>
  </sheetViews>
  <sheetFormatPr defaultColWidth="9.109375" defaultRowHeight="12" x14ac:dyDescent="0.15"/>
  <cols>
    <col min="1" max="1" width="7.6640625" style="57" customWidth="1"/>
    <col min="2" max="10" width="9.33203125" style="57" customWidth="1"/>
    <col min="11" max="16384" width="9.109375" style="57"/>
  </cols>
  <sheetData>
    <row r="1" spans="1:10" ht="16.2" x14ac:dyDescent="0.15">
      <c r="A1" s="443" t="s">
        <v>152</v>
      </c>
      <c r="B1" s="443"/>
      <c r="C1" s="443"/>
      <c r="D1" s="443"/>
      <c r="E1" s="443"/>
      <c r="F1" s="443"/>
      <c r="G1" s="443"/>
      <c r="H1" s="443"/>
      <c r="I1" s="443"/>
      <c r="J1" s="443"/>
    </row>
    <row r="2" spans="1:10" ht="12.75" customHeight="1" thickBot="1" x14ac:dyDescent="0.2">
      <c r="A2" s="61"/>
      <c r="B2" s="31"/>
      <c r="C2" s="31"/>
      <c r="D2" s="31"/>
      <c r="E2" s="31"/>
      <c r="F2" s="31"/>
      <c r="G2" s="31"/>
      <c r="H2" s="31"/>
      <c r="I2" s="31"/>
      <c r="J2" s="2" t="s">
        <v>6</v>
      </c>
    </row>
    <row r="3" spans="1:10" ht="13.2" x14ac:dyDescent="0.15">
      <c r="A3" s="413" t="s">
        <v>153</v>
      </c>
      <c r="B3" s="445" t="s">
        <v>154</v>
      </c>
      <c r="C3" s="448" t="s">
        <v>155</v>
      </c>
      <c r="D3" s="449"/>
      <c r="E3" s="449"/>
      <c r="F3" s="449"/>
      <c r="G3" s="449"/>
      <c r="H3" s="450"/>
      <c r="I3" s="433" t="s">
        <v>156</v>
      </c>
      <c r="J3" s="452" t="s">
        <v>157</v>
      </c>
    </row>
    <row r="4" spans="1:10" ht="13.2" x14ac:dyDescent="0.15">
      <c r="A4" s="444"/>
      <c r="B4" s="446"/>
      <c r="C4" s="455" t="s">
        <v>158</v>
      </c>
      <c r="D4" s="456"/>
      <c r="E4" s="442" t="s">
        <v>159</v>
      </c>
      <c r="F4" s="442" t="s">
        <v>160</v>
      </c>
      <c r="G4" s="442" t="s">
        <v>161</v>
      </c>
      <c r="H4" s="442" t="s">
        <v>162</v>
      </c>
      <c r="I4" s="451"/>
      <c r="J4" s="453"/>
    </row>
    <row r="5" spans="1:10" ht="13.2" x14ac:dyDescent="0.15">
      <c r="A5" s="414"/>
      <c r="B5" s="447"/>
      <c r="C5" s="62" t="s">
        <v>163</v>
      </c>
      <c r="D5" s="62" t="s">
        <v>164</v>
      </c>
      <c r="E5" s="434"/>
      <c r="F5" s="434"/>
      <c r="G5" s="434"/>
      <c r="H5" s="434"/>
      <c r="I5" s="434"/>
      <c r="J5" s="454"/>
    </row>
    <row r="6" spans="1:10" ht="15" customHeight="1" x14ac:dyDescent="0.15">
      <c r="A6" s="21" t="s">
        <v>295</v>
      </c>
      <c r="B6" s="10">
        <f>SUM(C6:J6)</f>
        <v>1071</v>
      </c>
      <c r="C6" s="26">
        <v>536</v>
      </c>
      <c r="D6" s="26">
        <v>426</v>
      </c>
      <c r="E6" s="142">
        <v>5</v>
      </c>
      <c r="F6" s="142">
        <v>13</v>
      </c>
      <c r="G6" s="26">
        <v>37</v>
      </c>
      <c r="H6" s="26">
        <v>36</v>
      </c>
      <c r="I6" s="13" t="s">
        <v>224</v>
      </c>
      <c r="J6" s="143">
        <v>18</v>
      </c>
    </row>
    <row r="7" spans="1:10" ht="15" customHeight="1" x14ac:dyDescent="0.15">
      <c r="A7" s="21" t="s">
        <v>210</v>
      </c>
      <c r="B7" s="10">
        <f>SUM(C7:J7)</f>
        <v>1102</v>
      </c>
      <c r="C7" s="26">
        <v>544</v>
      </c>
      <c r="D7" s="26">
        <v>436</v>
      </c>
      <c r="E7" s="142">
        <v>4</v>
      </c>
      <c r="F7" s="142">
        <v>12</v>
      </c>
      <c r="G7" s="26">
        <v>50</v>
      </c>
      <c r="H7" s="26">
        <v>41</v>
      </c>
      <c r="I7" s="13" t="s">
        <v>2</v>
      </c>
      <c r="J7" s="143">
        <v>15</v>
      </c>
    </row>
    <row r="8" spans="1:10" ht="15" customHeight="1" x14ac:dyDescent="0.15">
      <c r="A8" s="21">
        <v>2</v>
      </c>
      <c r="B8" s="10">
        <f>SUM(C8:J8)</f>
        <v>1084</v>
      </c>
      <c r="C8" s="142">
        <v>520</v>
      </c>
      <c r="D8" s="142">
        <v>446</v>
      </c>
      <c r="E8" s="142">
        <v>7</v>
      </c>
      <c r="F8" s="142">
        <v>12</v>
      </c>
      <c r="G8" s="142">
        <v>28</v>
      </c>
      <c r="H8" s="142">
        <v>54</v>
      </c>
      <c r="I8" s="142" t="s">
        <v>2</v>
      </c>
      <c r="J8" s="324">
        <v>17</v>
      </c>
    </row>
    <row r="9" spans="1:10" ht="15" customHeight="1" x14ac:dyDescent="0.15">
      <c r="A9" s="21">
        <v>3</v>
      </c>
      <c r="B9" s="10">
        <f>SUM(C9:J9)</f>
        <v>1109</v>
      </c>
      <c r="C9" s="26">
        <v>525</v>
      </c>
      <c r="D9" s="26">
        <v>446</v>
      </c>
      <c r="E9" s="26">
        <v>9</v>
      </c>
      <c r="F9" s="26">
        <v>17</v>
      </c>
      <c r="G9" s="26">
        <v>42</v>
      </c>
      <c r="H9" s="26">
        <v>53</v>
      </c>
      <c r="I9" s="26">
        <v>2</v>
      </c>
      <c r="J9" s="143">
        <v>15</v>
      </c>
    </row>
    <row r="10" spans="1:10" ht="15" customHeight="1" thickBot="1" x14ac:dyDescent="0.2">
      <c r="A10" s="284">
        <v>4</v>
      </c>
      <c r="B10" s="325">
        <f>SUM(C10:J10)</f>
        <v>1199</v>
      </c>
      <c r="C10" s="56">
        <v>559</v>
      </c>
      <c r="D10" s="56">
        <v>455</v>
      </c>
      <c r="E10" s="56">
        <v>6</v>
      </c>
      <c r="F10" s="56">
        <v>16</v>
      </c>
      <c r="G10" s="56">
        <v>49</v>
      </c>
      <c r="H10" s="56">
        <v>77</v>
      </c>
      <c r="I10" s="56">
        <v>1</v>
      </c>
      <c r="J10" s="326">
        <v>36</v>
      </c>
    </row>
    <row r="11" spans="1:10" x14ac:dyDescent="0.15">
      <c r="J11" s="3" t="s">
        <v>165</v>
      </c>
    </row>
  </sheetData>
  <mergeCells count="11">
    <mergeCell ref="H4:H5"/>
    <mergeCell ref="A1:J1"/>
    <mergeCell ref="A3:A5"/>
    <mergeCell ref="B3:B5"/>
    <mergeCell ref="C3:H3"/>
    <mergeCell ref="I3:I5"/>
    <mergeCell ref="J3:J5"/>
    <mergeCell ref="C4:D4"/>
    <mergeCell ref="E4:E5"/>
    <mergeCell ref="F4:F5"/>
    <mergeCell ref="G4:G5"/>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
  <sheetViews>
    <sheetView workbookViewId="0"/>
  </sheetViews>
  <sheetFormatPr defaultRowHeight="12" x14ac:dyDescent="0.15"/>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19"/>
  <sheetViews>
    <sheetView workbookViewId="0">
      <selection sqref="A1:I1"/>
    </sheetView>
  </sheetViews>
  <sheetFormatPr defaultColWidth="9.109375" defaultRowHeight="12" x14ac:dyDescent="0.15"/>
  <cols>
    <col min="1" max="1" width="3.5546875" style="184" customWidth="1"/>
    <col min="2" max="2" width="7.109375" style="184" customWidth="1"/>
    <col min="3" max="9" width="10" style="184" customWidth="1"/>
    <col min="10" max="16384" width="9.109375" style="184"/>
  </cols>
  <sheetData>
    <row r="1" spans="1:12" ht="16.2" x14ac:dyDescent="0.2">
      <c r="A1" s="397" t="s">
        <v>47</v>
      </c>
      <c r="B1" s="397"/>
      <c r="C1" s="397"/>
      <c r="D1" s="397"/>
      <c r="E1" s="397"/>
      <c r="F1" s="397"/>
      <c r="G1" s="397"/>
      <c r="H1" s="397"/>
      <c r="I1" s="397"/>
    </row>
    <row r="2" spans="1:12" s="185" customFormat="1" ht="12" customHeight="1" thickBot="1" x14ac:dyDescent="0.2">
      <c r="A2" s="1" t="s">
        <v>6</v>
      </c>
      <c r="B2" s="2"/>
      <c r="C2" s="2"/>
      <c r="D2" s="2"/>
      <c r="E2" s="2"/>
      <c r="F2" s="2"/>
      <c r="G2" s="2"/>
      <c r="H2" s="2"/>
      <c r="I2" s="2" t="s">
        <v>248</v>
      </c>
      <c r="J2" s="190"/>
    </row>
    <row r="3" spans="1:12" s="185" customFormat="1" ht="11.25" customHeight="1" x14ac:dyDescent="0.15">
      <c r="A3" s="437" t="s">
        <v>64</v>
      </c>
      <c r="B3" s="437"/>
      <c r="C3" s="411" t="s">
        <v>346</v>
      </c>
      <c r="D3" s="411" t="s">
        <v>220</v>
      </c>
      <c r="E3" s="440" t="s">
        <v>404</v>
      </c>
      <c r="F3" s="403" t="s">
        <v>405</v>
      </c>
      <c r="G3" s="401" t="s">
        <v>406</v>
      </c>
      <c r="H3" s="225"/>
      <c r="I3" s="3"/>
    </row>
    <row r="4" spans="1:12" s="186" customFormat="1" ht="12.75" customHeight="1" x14ac:dyDescent="0.2">
      <c r="A4" s="410"/>
      <c r="B4" s="410"/>
      <c r="C4" s="412"/>
      <c r="D4" s="412"/>
      <c r="E4" s="441"/>
      <c r="F4" s="402"/>
      <c r="G4" s="402"/>
      <c r="H4" s="126" t="s">
        <v>8</v>
      </c>
      <c r="I4" s="4" t="s">
        <v>0</v>
      </c>
      <c r="L4" s="187"/>
    </row>
    <row r="5" spans="1:12" s="186" customFormat="1" ht="12.75" customHeight="1" x14ac:dyDescent="0.2">
      <c r="A5" s="404" t="s">
        <v>1</v>
      </c>
      <c r="B5" s="5" t="s">
        <v>1</v>
      </c>
      <c r="C5" s="40">
        <v>2902</v>
      </c>
      <c r="D5" s="40">
        <v>2898</v>
      </c>
      <c r="E5" s="40">
        <v>2777</v>
      </c>
      <c r="F5" s="40">
        <v>2726</v>
      </c>
      <c r="G5" s="41">
        <f>I5</f>
        <v>2831</v>
      </c>
      <c r="H5" s="226" t="s">
        <v>199</v>
      </c>
      <c r="I5" s="135">
        <f>SUM(I6:I7)</f>
        <v>2831</v>
      </c>
      <c r="L5" s="188"/>
    </row>
    <row r="6" spans="1:12" s="186" customFormat="1" ht="13.2" x14ac:dyDescent="0.2">
      <c r="A6" s="405"/>
      <c r="B6" s="5" t="s">
        <v>3</v>
      </c>
      <c r="C6" s="40">
        <v>1384</v>
      </c>
      <c r="D6" s="40">
        <v>1431</v>
      </c>
      <c r="E6" s="40">
        <v>1372</v>
      </c>
      <c r="F6" s="40">
        <v>1433</v>
      </c>
      <c r="G6" s="42">
        <f>I6</f>
        <v>1473</v>
      </c>
      <c r="H6" s="63" t="s">
        <v>199</v>
      </c>
      <c r="I6" s="76">
        <f>I9+I12+I15</f>
        <v>1473</v>
      </c>
    </row>
    <row r="7" spans="1:12" s="186" customFormat="1" ht="12.75" customHeight="1" x14ac:dyDescent="0.2">
      <c r="A7" s="406"/>
      <c r="B7" s="5" t="s">
        <v>4</v>
      </c>
      <c r="C7" s="40">
        <v>1518</v>
      </c>
      <c r="D7" s="40">
        <v>1467</v>
      </c>
      <c r="E7" s="40">
        <v>1405</v>
      </c>
      <c r="F7" s="40">
        <v>1293</v>
      </c>
      <c r="G7" s="42">
        <f t="shared" ref="G7:G15" si="0">I7</f>
        <v>1358</v>
      </c>
      <c r="H7" s="63" t="s">
        <v>199</v>
      </c>
      <c r="I7" s="76">
        <f>I10+I13+I16</f>
        <v>1358</v>
      </c>
    </row>
    <row r="8" spans="1:12" s="186" customFormat="1" ht="12.75" customHeight="1" x14ac:dyDescent="0.2">
      <c r="A8" s="407" t="s">
        <v>48</v>
      </c>
      <c r="B8" s="352" t="s">
        <v>198</v>
      </c>
      <c r="C8" s="43">
        <v>1020</v>
      </c>
      <c r="D8" s="43">
        <v>891</v>
      </c>
      <c r="E8" s="43">
        <v>920</v>
      </c>
      <c r="F8" s="43">
        <v>966</v>
      </c>
      <c r="G8" s="25">
        <f t="shared" si="0"/>
        <v>992</v>
      </c>
      <c r="H8" s="12" t="s">
        <v>2</v>
      </c>
      <c r="I8" s="11">
        <f>SUM(I9:I10)</f>
        <v>992</v>
      </c>
    </row>
    <row r="9" spans="1:12" s="186" customFormat="1" ht="13.2" x14ac:dyDescent="0.2">
      <c r="A9" s="399"/>
      <c r="B9" s="352" t="s">
        <v>3</v>
      </c>
      <c r="C9" s="43">
        <v>492</v>
      </c>
      <c r="D9" s="43">
        <v>455</v>
      </c>
      <c r="E9" s="43">
        <v>453</v>
      </c>
      <c r="F9" s="43">
        <v>549</v>
      </c>
      <c r="G9" s="25">
        <f t="shared" si="0"/>
        <v>486</v>
      </c>
      <c r="H9" s="12" t="s">
        <v>2</v>
      </c>
      <c r="I9" s="20">
        <v>486</v>
      </c>
    </row>
    <row r="10" spans="1:12" s="186" customFormat="1" ht="12.75" customHeight="1" x14ac:dyDescent="0.2">
      <c r="A10" s="408"/>
      <c r="B10" s="352" t="s">
        <v>4</v>
      </c>
      <c r="C10" s="43">
        <v>528</v>
      </c>
      <c r="D10" s="43">
        <v>436</v>
      </c>
      <c r="E10" s="43">
        <v>467</v>
      </c>
      <c r="F10" s="43">
        <v>417</v>
      </c>
      <c r="G10" s="25">
        <f t="shared" si="0"/>
        <v>506</v>
      </c>
      <c r="H10" s="12" t="s">
        <v>2</v>
      </c>
      <c r="I10" s="20">
        <v>506</v>
      </c>
    </row>
    <row r="11" spans="1:12" s="186" customFormat="1" ht="12.75" customHeight="1" x14ac:dyDescent="0.2">
      <c r="A11" s="407" t="s">
        <v>49</v>
      </c>
      <c r="B11" s="352" t="s">
        <v>1</v>
      </c>
      <c r="C11" s="43">
        <v>1004</v>
      </c>
      <c r="D11" s="43">
        <v>1006</v>
      </c>
      <c r="E11" s="43">
        <v>868</v>
      </c>
      <c r="F11" s="43">
        <v>901</v>
      </c>
      <c r="G11" s="25">
        <f t="shared" si="0"/>
        <v>956</v>
      </c>
      <c r="H11" s="43" t="s">
        <v>199</v>
      </c>
      <c r="I11" s="227">
        <f>SUM(I12:I13)</f>
        <v>956</v>
      </c>
    </row>
    <row r="12" spans="1:12" s="186" customFormat="1" ht="13.2" x14ac:dyDescent="0.2">
      <c r="A12" s="399"/>
      <c r="B12" s="352" t="s">
        <v>3</v>
      </c>
      <c r="C12" s="43">
        <v>489</v>
      </c>
      <c r="D12" s="43">
        <v>487</v>
      </c>
      <c r="E12" s="43">
        <v>441</v>
      </c>
      <c r="F12" s="43">
        <v>447</v>
      </c>
      <c r="G12" s="25">
        <f t="shared" si="0"/>
        <v>547</v>
      </c>
      <c r="H12" s="12" t="s">
        <v>199</v>
      </c>
      <c r="I12" s="20">
        <v>547</v>
      </c>
    </row>
    <row r="13" spans="1:12" s="186" customFormat="1" ht="12.75" customHeight="1" x14ac:dyDescent="0.2">
      <c r="A13" s="408"/>
      <c r="B13" s="352" t="s">
        <v>4</v>
      </c>
      <c r="C13" s="43">
        <v>515</v>
      </c>
      <c r="D13" s="43">
        <v>519</v>
      </c>
      <c r="E13" s="43">
        <v>427</v>
      </c>
      <c r="F13" s="43">
        <v>454</v>
      </c>
      <c r="G13" s="25">
        <f t="shared" si="0"/>
        <v>409</v>
      </c>
      <c r="H13" s="12" t="s">
        <v>199</v>
      </c>
      <c r="I13" s="20">
        <v>409</v>
      </c>
    </row>
    <row r="14" spans="1:12" s="186" customFormat="1" ht="12.75" customHeight="1" x14ac:dyDescent="0.2">
      <c r="A14" s="407" t="s">
        <v>50</v>
      </c>
      <c r="B14" s="352" t="s">
        <v>1</v>
      </c>
      <c r="C14" s="49">
        <v>878</v>
      </c>
      <c r="D14" s="49">
        <v>1001</v>
      </c>
      <c r="E14" s="49">
        <v>989</v>
      </c>
      <c r="F14" s="49">
        <v>859</v>
      </c>
      <c r="G14" s="25">
        <f t="shared" si="0"/>
        <v>883</v>
      </c>
      <c r="H14" s="12" t="s">
        <v>199</v>
      </c>
      <c r="I14" s="59">
        <f>SUM(I15:I16)</f>
        <v>883</v>
      </c>
    </row>
    <row r="15" spans="1:12" s="186" customFormat="1" ht="13.2" x14ac:dyDescent="0.2">
      <c r="A15" s="399"/>
      <c r="B15" s="352" t="s">
        <v>3</v>
      </c>
      <c r="C15" s="49">
        <v>403</v>
      </c>
      <c r="D15" s="49">
        <v>489</v>
      </c>
      <c r="E15" s="49">
        <v>478</v>
      </c>
      <c r="F15" s="49">
        <v>437</v>
      </c>
      <c r="G15" s="25">
        <f t="shared" si="0"/>
        <v>440</v>
      </c>
      <c r="H15" s="12" t="s">
        <v>199</v>
      </c>
      <c r="I15" s="59">
        <v>440</v>
      </c>
    </row>
    <row r="16" spans="1:12" s="186" customFormat="1" ht="13.8" thickBot="1" x14ac:dyDescent="0.25">
      <c r="A16" s="400"/>
      <c r="B16" s="44" t="s">
        <v>4</v>
      </c>
      <c r="C16" s="228">
        <v>475</v>
      </c>
      <c r="D16" s="228">
        <v>512</v>
      </c>
      <c r="E16" s="228">
        <v>511</v>
      </c>
      <c r="F16" s="228">
        <v>422</v>
      </c>
      <c r="G16" s="229">
        <f>I16</f>
        <v>443</v>
      </c>
      <c r="H16" s="15" t="s">
        <v>199</v>
      </c>
      <c r="I16" s="66">
        <v>443</v>
      </c>
    </row>
    <row r="17" spans="1:9" s="186" customFormat="1" ht="13.2" x14ac:dyDescent="0.2">
      <c r="A17" s="144"/>
      <c r="B17" s="362"/>
      <c r="C17" s="13"/>
      <c r="D17" s="13"/>
      <c r="E17" s="13"/>
      <c r="F17" s="49"/>
      <c r="G17" s="13"/>
      <c r="H17" s="13"/>
      <c r="I17" s="3" t="s">
        <v>12</v>
      </c>
    </row>
    <row r="18" spans="1:9" s="189" customFormat="1" ht="10.8" x14ac:dyDescent="0.15">
      <c r="A18" s="230"/>
      <c r="B18" s="50"/>
      <c r="C18" s="50"/>
      <c r="D18" s="50"/>
      <c r="E18" s="50"/>
      <c r="F18" s="50"/>
      <c r="G18" s="50"/>
      <c r="H18" s="50"/>
      <c r="I18" s="16"/>
    </row>
    <row r="19" spans="1:9" x14ac:dyDescent="0.15">
      <c r="A19" s="191"/>
    </row>
  </sheetData>
  <mergeCells count="11">
    <mergeCell ref="A1:I1"/>
    <mergeCell ref="A3:B4"/>
    <mergeCell ref="C3:C4"/>
    <mergeCell ref="D3:D4"/>
    <mergeCell ref="E3:E4"/>
    <mergeCell ref="A14:A16"/>
    <mergeCell ref="F3:F4"/>
    <mergeCell ref="G3:G4"/>
    <mergeCell ref="A5:A7"/>
    <mergeCell ref="A8:A10"/>
    <mergeCell ref="A11:A13"/>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N18"/>
  <sheetViews>
    <sheetView workbookViewId="0">
      <selection sqref="A1:L1"/>
    </sheetView>
  </sheetViews>
  <sheetFormatPr defaultColWidth="9.109375" defaultRowHeight="12" x14ac:dyDescent="0.15"/>
  <cols>
    <col min="1" max="12" width="7.88671875" style="69" customWidth="1"/>
    <col min="13" max="16384" width="9.109375" style="69"/>
  </cols>
  <sheetData>
    <row r="1" spans="1:14" ht="16.2" x14ac:dyDescent="0.2">
      <c r="A1" s="397" t="s">
        <v>51</v>
      </c>
      <c r="B1" s="397"/>
      <c r="C1" s="397"/>
      <c r="D1" s="397"/>
      <c r="E1" s="397"/>
      <c r="F1" s="397"/>
      <c r="G1" s="397"/>
      <c r="H1" s="397"/>
      <c r="I1" s="397"/>
      <c r="J1" s="397"/>
      <c r="K1" s="397"/>
      <c r="L1" s="397"/>
    </row>
    <row r="2" spans="1:14" s="19" customFormat="1" ht="11.4" thickBot="1" x14ac:dyDescent="0.2">
      <c r="B2" s="2"/>
      <c r="C2" s="2"/>
      <c r="D2" s="2"/>
      <c r="E2" s="2"/>
      <c r="F2" s="2"/>
      <c r="G2" s="2"/>
      <c r="H2" s="2"/>
      <c r="I2" s="2"/>
      <c r="J2" s="2"/>
      <c r="K2" s="2"/>
      <c r="L2" s="2" t="s">
        <v>407</v>
      </c>
    </row>
    <row r="3" spans="1:14" s="127" customFormat="1" ht="15" customHeight="1" x14ac:dyDescent="0.2">
      <c r="A3" s="413" t="s">
        <v>14</v>
      </c>
      <c r="B3" s="411" t="s">
        <v>24</v>
      </c>
      <c r="C3" s="415" t="s">
        <v>65</v>
      </c>
      <c r="D3" s="418" t="s">
        <v>52</v>
      </c>
      <c r="E3" s="419"/>
      <c r="F3" s="420"/>
      <c r="G3" s="418" t="s">
        <v>16</v>
      </c>
      <c r="H3" s="419"/>
      <c r="I3" s="420"/>
      <c r="J3" s="418" t="s">
        <v>17</v>
      </c>
      <c r="K3" s="419"/>
      <c r="L3" s="419"/>
      <c r="N3" s="131"/>
    </row>
    <row r="4" spans="1:14" s="127" customFormat="1" ht="15" customHeight="1" x14ac:dyDescent="0.2">
      <c r="A4" s="414"/>
      <c r="B4" s="417"/>
      <c r="C4" s="417"/>
      <c r="D4" s="355" t="s">
        <v>1</v>
      </c>
      <c r="E4" s="361" t="s">
        <v>3</v>
      </c>
      <c r="F4" s="361" t="s">
        <v>4</v>
      </c>
      <c r="G4" s="361" t="s">
        <v>1</v>
      </c>
      <c r="H4" s="361" t="s">
        <v>3</v>
      </c>
      <c r="I4" s="361" t="s">
        <v>4</v>
      </c>
      <c r="J4" s="361" t="s">
        <v>1</v>
      </c>
      <c r="K4" s="361" t="s">
        <v>3</v>
      </c>
      <c r="L4" s="361" t="s">
        <v>4</v>
      </c>
      <c r="N4" s="129"/>
    </row>
    <row r="5" spans="1:14" s="127" customFormat="1" ht="15" customHeight="1" x14ac:dyDescent="0.2">
      <c r="A5" s="381" t="s">
        <v>408</v>
      </c>
      <c r="B5" s="27">
        <v>3</v>
      </c>
      <c r="C5" s="27" t="s">
        <v>2</v>
      </c>
      <c r="D5" s="52">
        <v>2902</v>
      </c>
      <c r="E5" s="52">
        <v>1384</v>
      </c>
      <c r="F5" s="52">
        <v>1518</v>
      </c>
      <c r="G5" s="26">
        <v>143</v>
      </c>
      <c r="H5" s="26">
        <v>97</v>
      </c>
      <c r="I5" s="26">
        <v>46</v>
      </c>
      <c r="J5" s="26">
        <v>30</v>
      </c>
      <c r="K5" s="26">
        <v>13</v>
      </c>
      <c r="L5" s="26">
        <v>17</v>
      </c>
      <c r="N5" s="129"/>
    </row>
    <row r="6" spans="1:14" s="127" customFormat="1" ht="15" customHeight="1" x14ac:dyDescent="0.2">
      <c r="A6" s="259" t="s">
        <v>210</v>
      </c>
      <c r="B6" s="51">
        <v>3</v>
      </c>
      <c r="C6" s="26" t="s">
        <v>2</v>
      </c>
      <c r="D6" s="52">
        <v>2898</v>
      </c>
      <c r="E6" s="52">
        <v>1431</v>
      </c>
      <c r="F6" s="52">
        <v>1467</v>
      </c>
      <c r="G6" s="26">
        <v>143</v>
      </c>
      <c r="H6" s="26">
        <v>101</v>
      </c>
      <c r="I6" s="26">
        <v>42</v>
      </c>
      <c r="J6" s="26">
        <v>28</v>
      </c>
      <c r="K6" s="26">
        <v>13</v>
      </c>
      <c r="L6" s="26">
        <v>15</v>
      </c>
    </row>
    <row r="7" spans="1:14" s="127" customFormat="1" ht="15" customHeight="1" x14ac:dyDescent="0.2">
      <c r="A7" s="259" t="s">
        <v>251</v>
      </c>
      <c r="B7" s="51">
        <v>3</v>
      </c>
      <c r="C7" s="26" t="s">
        <v>2</v>
      </c>
      <c r="D7" s="52">
        <v>2777</v>
      </c>
      <c r="E7" s="52">
        <v>1372</v>
      </c>
      <c r="F7" s="52">
        <v>1405</v>
      </c>
      <c r="G7" s="26">
        <v>144</v>
      </c>
      <c r="H7" s="26">
        <v>100</v>
      </c>
      <c r="I7" s="26">
        <v>44</v>
      </c>
      <c r="J7" s="26">
        <v>30</v>
      </c>
      <c r="K7" s="26">
        <v>14</v>
      </c>
      <c r="L7" s="26">
        <v>16</v>
      </c>
    </row>
    <row r="8" spans="1:14" s="127" customFormat="1" ht="15" customHeight="1" x14ac:dyDescent="0.2">
      <c r="A8" s="259" t="s">
        <v>292</v>
      </c>
      <c r="B8" s="51">
        <v>3</v>
      </c>
      <c r="C8" s="26" t="s">
        <v>2</v>
      </c>
      <c r="D8" s="52">
        <v>2726</v>
      </c>
      <c r="E8" s="52">
        <v>1433</v>
      </c>
      <c r="F8" s="52">
        <v>1293</v>
      </c>
      <c r="G8" s="26">
        <v>143</v>
      </c>
      <c r="H8" s="26">
        <v>99</v>
      </c>
      <c r="I8" s="26">
        <v>44</v>
      </c>
      <c r="J8" s="26">
        <v>30</v>
      </c>
      <c r="K8" s="26">
        <v>15</v>
      </c>
      <c r="L8" s="26">
        <v>15</v>
      </c>
    </row>
    <row r="9" spans="1:14" s="127" customFormat="1" ht="15" customHeight="1" x14ac:dyDescent="0.2">
      <c r="A9" s="259" t="s">
        <v>409</v>
      </c>
      <c r="B9" s="53">
        <f>SUM(B10:B11)</f>
        <v>3</v>
      </c>
      <c r="C9" s="54" t="s">
        <v>350</v>
      </c>
      <c r="D9" s="55">
        <f t="shared" ref="D9:L9" si="0">SUM(D10:D11)</f>
        <v>2831</v>
      </c>
      <c r="E9" s="55">
        <f t="shared" si="0"/>
        <v>1473</v>
      </c>
      <c r="F9" s="55">
        <f t="shared" si="0"/>
        <v>1358</v>
      </c>
      <c r="G9" s="54">
        <f t="shared" si="0"/>
        <v>148</v>
      </c>
      <c r="H9" s="54">
        <f t="shared" si="0"/>
        <v>98</v>
      </c>
      <c r="I9" s="54">
        <f t="shared" si="0"/>
        <v>50</v>
      </c>
      <c r="J9" s="54">
        <f t="shared" si="0"/>
        <v>33</v>
      </c>
      <c r="K9" s="54">
        <f t="shared" si="0"/>
        <v>14</v>
      </c>
      <c r="L9" s="54">
        <f t="shared" si="0"/>
        <v>19</v>
      </c>
    </row>
    <row r="10" spans="1:14" s="127" customFormat="1" ht="15" customHeight="1" x14ac:dyDescent="0.2">
      <c r="A10" s="22" t="s">
        <v>8</v>
      </c>
      <c r="B10" s="231" t="s">
        <v>350</v>
      </c>
      <c r="C10" s="232" t="s">
        <v>350</v>
      </c>
      <c r="D10" s="233" t="s">
        <v>350</v>
      </c>
      <c r="E10" s="234" t="s">
        <v>350</v>
      </c>
      <c r="F10" s="234" t="s">
        <v>350</v>
      </c>
      <c r="G10" s="234" t="s">
        <v>350</v>
      </c>
      <c r="H10" s="234" t="s">
        <v>350</v>
      </c>
      <c r="I10" s="234" t="s">
        <v>350</v>
      </c>
      <c r="J10" s="234" t="s">
        <v>350</v>
      </c>
      <c r="K10" s="234" t="s">
        <v>350</v>
      </c>
      <c r="L10" s="234" t="s">
        <v>350</v>
      </c>
    </row>
    <row r="11" spans="1:14" s="127" customFormat="1" ht="15" customHeight="1" thickBot="1" x14ac:dyDescent="0.25">
      <c r="A11" s="365" t="s">
        <v>0</v>
      </c>
      <c r="B11" s="235">
        <v>3</v>
      </c>
      <c r="C11" s="56" t="s">
        <v>350</v>
      </c>
      <c r="D11" s="236">
        <v>2831</v>
      </c>
      <c r="E11" s="66">
        <v>1473</v>
      </c>
      <c r="F11" s="66">
        <v>1358</v>
      </c>
      <c r="G11" s="99">
        <v>148</v>
      </c>
      <c r="H11" s="99">
        <v>98</v>
      </c>
      <c r="I11" s="99">
        <v>50</v>
      </c>
      <c r="J11" s="99">
        <v>33</v>
      </c>
      <c r="K11" s="99">
        <v>14</v>
      </c>
      <c r="L11" s="99">
        <v>19</v>
      </c>
    </row>
    <row r="12" spans="1:14" x14ac:dyDescent="0.15">
      <c r="A12" s="57"/>
      <c r="B12" s="57"/>
      <c r="C12" s="57"/>
      <c r="D12" s="57"/>
      <c r="E12" s="57"/>
      <c r="F12" s="57"/>
      <c r="G12" s="57"/>
      <c r="H12" s="57"/>
      <c r="I12" s="57"/>
      <c r="J12" s="57"/>
      <c r="K12" s="57"/>
      <c r="L12" s="3" t="s">
        <v>12</v>
      </c>
    </row>
    <row r="15" spans="1:14" x14ac:dyDescent="0.15">
      <c r="D15" s="140"/>
    </row>
    <row r="16" spans="1:14" x14ac:dyDescent="0.15">
      <c r="D16" s="141"/>
    </row>
    <row r="17" spans="4:4" x14ac:dyDescent="0.15">
      <c r="D17" s="141"/>
    </row>
    <row r="18" spans="4:4" x14ac:dyDescent="0.15">
      <c r="D18" s="141"/>
    </row>
  </sheetData>
  <mergeCells count="7">
    <mergeCell ref="A1:L1"/>
    <mergeCell ref="A3:A4"/>
    <mergeCell ref="B3:B4"/>
    <mergeCell ref="C3:C4"/>
    <mergeCell ref="D3:F3"/>
    <mergeCell ref="G3:I3"/>
    <mergeCell ref="J3:L3"/>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21"/>
  </sheetPr>
  <dimension ref="A1"/>
  <sheetViews>
    <sheetView workbookViewId="0"/>
  </sheetViews>
  <sheetFormatPr defaultRowHeight="12" x14ac:dyDescent="0.15"/>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21"/>
  </sheetPr>
  <dimension ref="A1:N25"/>
  <sheetViews>
    <sheetView workbookViewId="0">
      <selection sqref="A1:H1"/>
    </sheetView>
  </sheetViews>
  <sheetFormatPr defaultColWidth="9.109375" defaultRowHeight="12" x14ac:dyDescent="0.15"/>
  <cols>
    <col min="1" max="2" width="3.5546875" style="69" customWidth="1"/>
    <col min="3" max="3" width="7.109375" style="69" customWidth="1"/>
    <col min="4" max="8" width="11.44140625" style="69" customWidth="1"/>
    <col min="9" max="16384" width="9.109375" style="69"/>
  </cols>
  <sheetData>
    <row r="1" spans="1:14" ht="16.2" x14ac:dyDescent="0.2">
      <c r="A1" s="397" t="s">
        <v>293</v>
      </c>
      <c r="B1" s="397"/>
      <c r="C1" s="397"/>
      <c r="D1" s="397"/>
      <c r="E1" s="397"/>
      <c r="F1" s="397"/>
      <c r="G1" s="397"/>
      <c r="H1" s="397"/>
      <c r="I1" s="146"/>
      <c r="J1" s="146"/>
      <c r="K1" s="146"/>
      <c r="L1" s="146"/>
      <c r="M1" s="146"/>
      <c r="N1" s="146"/>
    </row>
    <row r="2" spans="1:14" s="19" customFormat="1" ht="13.5" customHeight="1" thickBot="1" x14ac:dyDescent="0.2">
      <c r="A2" s="1" t="s">
        <v>6</v>
      </c>
      <c r="B2" s="1"/>
      <c r="C2" s="2"/>
      <c r="D2" s="2"/>
      <c r="F2" s="2"/>
      <c r="G2" s="2"/>
      <c r="H2" s="2" t="s">
        <v>410</v>
      </c>
    </row>
    <row r="3" spans="1:14" s="127" customFormat="1" ht="15" customHeight="1" x14ac:dyDescent="0.2">
      <c r="A3" s="410" t="s">
        <v>64</v>
      </c>
      <c r="B3" s="410"/>
      <c r="C3" s="460"/>
      <c r="D3" s="356" t="s">
        <v>346</v>
      </c>
      <c r="E3" s="356" t="s">
        <v>225</v>
      </c>
      <c r="F3" s="356" t="s">
        <v>411</v>
      </c>
      <c r="G3" s="334" t="s">
        <v>412</v>
      </c>
      <c r="H3" s="382" t="s">
        <v>406</v>
      </c>
      <c r="J3" s="131"/>
    </row>
    <row r="4" spans="1:14" s="127" customFormat="1" ht="15" customHeight="1" x14ac:dyDescent="0.2">
      <c r="A4" s="461" t="s">
        <v>66</v>
      </c>
      <c r="B4" s="462"/>
      <c r="C4" s="5" t="s">
        <v>1</v>
      </c>
      <c r="D4" s="10">
        <v>947</v>
      </c>
      <c r="E4" s="10">
        <v>940</v>
      </c>
      <c r="F4" s="10">
        <v>945</v>
      </c>
      <c r="G4" s="10">
        <v>949</v>
      </c>
      <c r="H4" s="10">
        <v>939</v>
      </c>
      <c r="J4" s="129"/>
    </row>
    <row r="5" spans="1:14" s="127" customFormat="1" ht="15" customHeight="1" x14ac:dyDescent="0.2">
      <c r="A5" s="463"/>
      <c r="B5" s="464"/>
      <c r="C5" s="5" t="s">
        <v>3</v>
      </c>
      <c r="D5" s="10">
        <v>458</v>
      </c>
      <c r="E5" s="10">
        <v>447</v>
      </c>
      <c r="F5" s="10">
        <v>456</v>
      </c>
      <c r="G5" s="10">
        <v>459</v>
      </c>
      <c r="H5" s="10">
        <v>452</v>
      </c>
    </row>
    <row r="6" spans="1:14" s="127" customFormat="1" ht="15" customHeight="1" x14ac:dyDescent="0.2">
      <c r="A6" s="465"/>
      <c r="B6" s="466"/>
      <c r="C6" s="5" t="s">
        <v>4</v>
      </c>
      <c r="D6" s="10">
        <v>489</v>
      </c>
      <c r="E6" s="10">
        <v>493</v>
      </c>
      <c r="F6" s="10">
        <v>489</v>
      </c>
      <c r="G6" s="10">
        <v>490</v>
      </c>
      <c r="H6" s="10">
        <v>487</v>
      </c>
    </row>
    <row r="7" spans="1:14" s="127" customFormat="1" ht="15" customHeight="1" x14ac:dyDescent="0.2">
      <c r="A7" s="398" t="s">
        <v>67</v>
      </c>
      <c r="B7" s="407" t="s">
        <v>48</v>
      </c>
      <c r="C7" s="352" t="s">
        <v>1</v>
      </c>
      <c r="D7" s="13">
        <v>160</v>
      </c>
      <c r="E7" s="13">
        <v>160</v>
      </c>
      <c r="F7" s="13">
        <v>160</v>
      </c>
      <c r="G7" s="13">
        <v>160</v>
      </c>
      <c r="H7" s="59">
        <f>H8+H9</f>
        <v>161</v>
      </c>
    </row>
    <row r="8" spans="1:14" s="127" customFormat="1" ht="15" customHeight="1" x14ac:dyDescent="0.2">
      <c r="A8" s="399"/>
      <c r="B8" s="399"/>
      <c r="C8" s="352" t="s">
        <v>3</v>
      </c>
      <c r="D8" s="13">
        <v>75</v>
      </c>
      <c r="E8" s="59">
        <v>77</v>
      </c>
      <c r="F8" s="59">
        <v>77</v>
      </c>
      <c r="G8" s="59">
        <v>76</v>
      </c>
      <c r="H8" s="59">
        <v>74</v>
      </c>
    </row>
    <row r="9" spans="1:14" s="127" customFormat="1" ht="15" customHeight="1" x14ac:dyDescent="0.2">
      <c r="A9" s="399"/>
      <c r="B9" s="408"/>
      <c r="C9" s="352" t="s">
        <v>4</v>
      </c>
      <c r="D9" s="13">
        <v>85</v>
      </c>
      <c r="E9" s="59">
        <v>83</v>
      </c>
      <c r="F9" s="59">
        <v>83</v>
      </c>
      <c r="G9" s="59">
        <v>84</v>
      </c>
      <c r="H9" s="59">
        <v>87</v>
      </c>
    </row>
    <row r="10" spans="1:14" s="127" customFormat="1" ht="15" customHeight="1" x14ac:dyDescent="0.2">
      <c r="A10" s="399"/>
      <c r="B10" s="407" t="s">
        <v>49</v>
      </c>
      <c r="C10" s="352" t="s">
        <v>1</v>
      </c>
      <c r="D10" s="13">
        <v>159</v>
      </c>
      <c r="E10" s="59">
        <v>159</v>
      </c>
      <c r="F10" s="59">
        <v>160</v>
      </c>
      <c r="G10" s="59">
        <v>159</v>
      </c>
      <c r="H10" s="59">
        <f>H11+H12</f>
        <v>160</v>
      </c>
    </row>
    <row r="11" spans="1:14" s="127" customFormat="1" ht="15" customHeight="1" x14ac:dyDescent="0.2">
      <c r="A11" s="399"/>
      <c r="B11" s="399"/>
      <c r="C11" s="352" t="s">
        <v>3</v>
      </c>
      <c r="D11" s="13">
        <v>79</v>
      </c>
      <c r="E11" s="13">
        <v>75</v>
      </c>
      <c r="F11" s="13">
        <v>77</v>
      </c>
      <c r="G11" s="13">
        <v>77</v>
      </c>
      <c r="H11" s="59">
        <v>76</v>
      </c>
    </row>
    <row r="12" spans="1:14" s="127" customFormat="1" ht="15" customHeight="1" x14ac:dyDescent="0.2">
      <c r="A12" s="399"/>
      <c r="B12" s="408"/>
      <c r="C12" s="352" t="s">
        <v>4</v>
      </c>
      <c r="D12" s="13">
        <v>80</v>
      </c>
      <c r="E12" s="13">
        <v>84</v>
      </c>
      <c r="F12" s="13">
        <v>83</v>
      </c>
      <c r="G12" s="13">
        <v>82</v>
      </c>
      <c r="H12" s="59">
        <v>84</v>
      </c>
    </row>
    <row r="13" spans="1:14" s="127" customFormat="1" ht="15" customHeight="1" x14ac:dyDescent="0.2">
      <c r="A13" s="399"/>
      <c r="B13" s="407" t="s">
        <v>50</v>
      </c>
      <c r="C13" s="352" t="s">
        <v>1</v>
      </c>
      <c r="D13" s="49">
        <v>160</v>
      </c>
      <c r="E13" s="49">
        <v>159</v>
      </c>
      <c r="F13" s="49">
        <v>157</v>
      </c>
      <c r="G13" s="49">
        <v>160</v>
      </c>
      <c r="H13" s="237">
        <f>H14+H15</f>
        <v>159</v>
      </c>
    </row>
    <row r="14" spans="1:14" s="127" customFormat="1" ht="15" customHeight="1" x14ac:dyDescent="0.2">
      <c r="A14" s="399"/>
      <c r="B14" s="399"/>
      <c r="C14" s="352" t="s">
        <v>3</v>
      </c>
      <c r="D14" s="13">
        <v>76</v>
      </c>
      <c r="E14" s="13">
        <v>79</v>
      </c>
      <c r="F14" s="13">
        <v>75</v>
      </c>
      <c r="G14" s="13">
        <v>77</v>
      </c>
      <c r="H14" s="59">
        <v>77</v>
      </c>
    </row>
    <row r="15" spans="1:14" s="127" customFormat="1" ht="15" customHeight="1" x14ac:dyDescent="0.2">
      <c r="A15" s="408"/>
      <c r="B15" s="408"/>
      <c r="C15" s="352" t="s">
        <v>4</v>
      </c>
      <c r="D15" s="49">
        <v>84</v>
      </c>
      <c r="E15" s="49">
        <v>80</v>
      </c>
      <c r="F15" s="49">
        <v>82</v>
      </c>
      <c r="G15" s="49">
        <v>83</v>
      </c>
      <c r="H15" s="237">
        <v>82</v>
      </c>
    </row>
    <row r="16" spans="1:14" s="127" customFormat="1" ht="15" customHeight="1" x14ac:dyDescent="0.2">
      <c r="A16" s="398" t="s">
        <v>68</v>
      </c>
      <c r="B16" s="407" t="s">
        <v>48</v>
      </c>
      <c r="C16" s="126" t="s">
        <v>1</v>
      </c>
      <c r="D16" s="13">
        <v>169</v>
      </c>
      <c r="E16" s="13">
        <v>167</v>
      </c>
      <c r="F16" s="13">
        <v>160</v>
      </c>
      <c r="G16" s="13">
        <v>156</v>
      </c>
      <c r="H16" s="59">
        <f>H17+H18</f>
        <v>153</v>
      </c>
    </row>
    <row r="17" spans="1:8" s="127" customFormat="1" ht="15" customHeight="1" x14ac:dyDescent="0.2">
      <c r="A17" s="399"/>
      <c r="B17" s="399"/>
      <c r="C17" s="352" t="s">
        <v>3</v>
      </c>
      <c r="D17" s="49">
        <v>77</v>
      </c>
      <c r="E17" s="49">
        <v>79</v>
      </c>
      <c r="F17" s="49">
        <v>80</v>
      </c>
      <c r="G17" s="49">
        <v>75</v>
      </c>
      <c r="H17" s="237">
        <v>73</v>
      </c>
    </row>
    <row r="18" spans="1:8" s="127" customFormat="1" ht="15" customHeight="1" x14ac:dyDescent="0.2">
      <c r="A18" s="399"/>
      <c r="B18" s="408"/>
      <c r="C18" s="352" t="s">
        <v>4</v>
      </c>
      <c r="D18" s="13">
        <v>92</v>
      </c>
      <c r="E18" s="13">
        <v>88</v>
      </c>
      <c r="F18" s="13">
        <v>80</v>
      </c>
      <c r="G18" s="13">
        <v>81</v>
      </c>
      <c r="H18" s="59">
        <v>80</v>
      </c>
    </row>
    <row r="19" spans="1:8" s="127" customFormat="1" ht="15" customHeight="1" x14ac:dyDescent="0.2">
      <c r="A19" s="399"/>
      <c r="B19" s="407" t="s">
        <v>49</v>
      </c>
      <c r="C19" s="352" t="s">
        <v>1</v>
      </c>
      <c r="D19" s="49">
        <v>141</v>
      </c>
      <c r="E19" s="49">
        <v>145</v>
      </c>
      <c r="F19" s="49">
        <v>158</v>
      </c>
      <c r="G19" s="49">
        <v>157</v>
      </c>
      <c r="H19" s="237">
        <f>H20+H21</f>
        <v>151</v>
      </c>
    </row>
    <row r="20" spans="1:8" s="127" customFormat="1" ht="15" customHeight="1" x14ac:dyDescent="0.2">
      <c r="A20" s="399"/>
      <c r="B20" s="399"/>
      <c r="C20" s="352" t="s">
        <v>3</v>
      </c>
      <c r="D20" s="13">
        <v>67</v>
      </c>
      <c r="E20" s="13">
        <v>70</v>
      </c>
      <c r="F20" s="13">
        <v>76</v>
      </c>
      <c r="G20" s="13">
        <v>78</v>
      </c>
      <c r="H20" s="59">
        <v>74</v>
      </c>
    </row>
    <row r="21" spans="1:8" s="127" customFormat="1" ht="15" customHeight="1" x14ac:dyDescent="0.2">
      <c r="A21" s="399"/>
      <c r="B21" s="408"/>
      <c r="C21" s="352" t="s">
        <v>4</v>
      </c>
      <c r="D21" s="13">
        <v>74</v>
      </c>
      <c r="E21" s="13">
        <v>75</v>
      </c>
      <c r="F21" s="13">
        <v>82</v>
      </c>
      <c r="G21" s="13">
        <v>79</v>
      </c>
      <c r="H21" s="59">
        <v>77</v>
      </c>
    </row>
    <row r="22" spans="1:8" s="127" customFormat="1" ht="15" customHeight="1" x14ac:dyDescent="0.2">
      <c r="A22" s="399"/>
      <c r="B22" s="457" t="s">
        <v>50</v>
      </c>
      <c r="C22" s="352" t="s">
        <v>1</v>
      </c>
      <c r="D22" s="49">
        <v>158</v>
      </c>
      <c r="E22" s="49">
        <v>150</v>
      </c>
      <c r="F22" s="49">
        <v>150</v>
      </c>
      <c r="G22" s="49">
        <v>157</v>
      </c>
      <c r="H22" s="237">
        <f>H23+H24</f>
        <v>155</v>
      </c>
    </row>
    <row r="23" spans="1:8" s="127" customFormat="1" ht="15" customHeight="1" x14ac:dyDescent="0.2">
      <c r="A23" s="399"/>
      <c r="B23" s="458"/>
      <c r="C23" s="352" t="s">
        <v>3</v>
      </c>
      <c r="D23" s="13">
        <v>84</v>
      </c>
      <c r="E23" s="13">
        <v>67</v>
      </c>
      <c r="F23" s="13">
        <v>71</v>
      </c>
      <c r="G23" s="13">
        <v>76</v>
      </c>
      <c r="H23" s="59">
        <v>78</v>
      </c>
    </row>
    <row r="24" spans="1:8" s="127" customFormat="1" ht="15" customHeight="1" thickBot="1" x14ac:dyDescent="0.25">
      <c r="A24" s="400"/>
      <c r="B24" s="459"/>
      <c r="C24" s="44" t="s">
        <v>4</v>
      </c>
      <c r="D24" s="24">
        <v>74</v>
      </c>
      <c r="E24" s="24">
        <v>83</v>
      </c>
      <c r="F24" s="24">
        <v>79</v>
      </c>
      <c r="G24" s="24">
        <v>81</v>
      </c>
      <c r="H24" s="66">
        <v>77</v>
      </c>
    </row>
    <row r="25" spans="1:8" x14ac:dyDescent="0.15">
      <c r="A25" s="57"/>
      <c r="B25" s="57"/>
      <c r="C25" s="57"/>
      <c r="D25" s="57"/>
      <c r="E25" s="57"/>
      <c r="F25" s="3"/>
      <c r="G25" s="3"/>
      <c r="H25" s="3" t="s">
        <v>12</v>
      </c>
    </row>
  </sheetData>
  <mergeCells count="11">
    <mergeCell ref="A16:A24"/>
    <mergeCell ref="B16:B18"/>
    <mergeCell ref="B19:B21"/>
    <mergeCell ref="B22:B24"/>
    <mergeCell ref="A1:H1"/>
    <mergeCell ref="A3:C3"/>
    <mergeCell ref="A4:B6"/>
    <mergeCell ref="A7:A15"/>
    <mergeCell ref="B7:B9"/>
    <mergeCell ref="B10:B12"/>
    <mergeCell ref="B13:B15"/>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21"/>
  </sheetPr>
  <dimension ref="A1:N27"/>
  <sheetViews>
    <sheetView workbookViewId="0">
      <selection sqref="A1:L1"/>
    </sheetView>
  </sheetViews>
  <sheetFormatPr defaultColWidth="9.109375" defaultRowHeight="12" x14ac:dyDescent="0.15"/>
  <cols>
    <col min="1" max="1" width="7.88671875" style="69" customWidth="1"/>
    <col min="2" max="12" width="7.109375" style="69" customWidth="1"/>
    <col min="13" max="16384" width="9.109375" style="69"/>
  </cols>
  <sheetData>
    <row r="1" spans="1:14" ht="16.2" x14ac:dyDescent="0.2">
      <c r="A1" s="397" t="s">
        <v>51</v>
      </c>
      <c r="B1" s="397"/>
      <c r="C1" s="397"/>
      <c r="D1" s="397"/>
      <c r="E1" s="397"/>
      <c r="F1" s="397"/>
      <c r="G1" s="397"/>
      <c r="H1" s="397"/>
      <c r="I1" s="397"/>
      <c r="J1" s="397"/>
      <c r="K1" s="397"/>
      <c r="L1" s="397"/>
      <c r="N1" s="147"/>
    </row>
    <row r="2" spans="1:14" s="19" customFormat="1" ht="11.4" thickBot="1" x14ac:dyDescent="0.2">
      <c r="B2" s="2"/>
      <c r="C2" s="2"/>
      <c r="D2" s="2"/>
      <c r="E2" s="2"/>
      <c r="F2" s="2"/>
      <c r="G2" s="2"/>
      <c r="H2" s="2"/>
      <c r="I2" s="2"/>
      <c r="J2" s="2"/>
      <c r="K2" s="2"/>
      <c r="L2" s="2" t="s">
        <v>248</v>
      </c>
      <c r="N2" s="148"/>
    </row>
    <row r="3" spans="1:14" s="127" customFormat="1" ht="15" customHeight="1" x14ac:dyDescent="0.2">
      <c r="A3" s="413" t="s">
        <v>14</v>
      </c>
      <c r="B3" s="411" t="s">
        <v>24</v>
      </c>
      <c r="C3" s="411" t="s">
        <v>15</v>
      </c>
      <c r="D3" s="418" t="s">
        <v>52</v>
      </c>
      <c r="E3" s="419"/>
      <c r="F3" s="420"/>
      <c r="G3" s="418" t="s">
        <v>16</v>
      </c>
      <c r="H3" s="419"/>
      <c r="I3" s="420"/>
      <c r="J3" s="418" t="s">
        <v>17</v>
      </c>
      <c r="K3" s="419"/>
      <c r="L3" s="419"/>
      <c r="N3" s="131"/>
    </row>
    <row r="4" spans="1:14" s="127" customFormat="1" ht="15" customHeight="1" x14ac:dyDescent="0.2">
      <c r="A4" s="414"/>
      <c r="B4" s="417"/>
      <c r="C4" s="417"/>
      <c r="D4" s="355" t="s">
        <v>1</v>
      </c>
      <c r="E4" s="361" t="s">
        <v>3</v>
      </c>
      <c r="F4" s="361" t="s">
        <v>4</v>
      </c>
      <c r="G4" s="361" t="s">
        <v>1</v>
      </c>
      <c r="H4" s="361" t="s">
        <v>3</v>
      </c>
      <c r="I4" s="361" t="s">
        <v>4</v>
      </c>
      <c r="J4" s="361" t="s">
        <v>1</v>
      </c>
      <c r="K4" s="361" t="s">
        <v>3</v>
      </c>
      <c r="L4" s="361" t="s">
        <v>4</v>
      </c>
    </row>
    <row r="5" spans="1:14" s="127" customFormat="1" ht="15" customHeight="1" x14ac:dyDescent="0.2">
      <c r="A5" s="21" t="s">
        <v>356</v>
      </c>
      <c r="B5" s="97">
        <v>1</v>
      </c>
      <c r="C5" s="97">
        <v>24</v>
      </c>
      <c r="D5" s="238">
        <v>947</v>
      </c>
      <c r="E5" s="238">
        <v>458</v>
      </c>
      <c r="F5" s="238">
        <v>489</v>
      </c>
      <c r="G5" s="97">
        <v>95</v>
      </c>
      <c r="H5" s="97">
        <v>69</v>
      </c>
      <c r="I5" s="97">
        <v>26</v>
      </c>
      <c r="J5" s="97">
        <v>9</v>
      </c>
      <c r="K5" s="97">
        <v>3</v>
      </c>
      <c r="L5" s="97">
        <v>6</v>
      </c>
    </row>
    <row r="6" spans="1:14" s="127" customFormat="1" ht="15" customHeight="1" x14ac:dyDescent="0.2">
      <c r="A6" s="260" t="s">
        <v>210</v>
      </c>
      <c r="B6" s="97">
        <v>1</v>
      </c>
      <c r="C6" s="97">
        <v>24</v>
      </c>
      <c r="D6" s="238">
        <v>940</v>
      </c>
      <c r="E6" s="238">
        <v>447</v>
      </c>
      <c r="F6" s="238">
        <v>493</v>
      </c>
      <c r="G6" s="97">
        <v>86</v>
      </c>
      <c r="H6" s="97">
        <v>64</v>
      </c>
      <c r="I6" s="97">
        <v>22</v>
      </c>
      <c r="J6" s="97">
        <v>8</v>
      </c>
      <c r="K6" s="97">
        <v>2</v>
      </c>
      <c r="L6" s="97">
        <v>6</v>
      </c>
    </row>
    <row r="7" spans="1:14" s="127" customFormat="1" ht="15" customHeight="1" x14ac:dyDescent="0.2">
      <c r="A7" s="260" t="s">
        <v>294</v>
      </c>
      <c r="B7" s="97">
        <v>1</v>
      </c>
      <c r="C7" s="97">
        <v>24</v>
      </c>
      <c r="D7" s="238">
        <v>945</v>
      </c>
      <c r="E7" s="238">
        <v>456</v>
      </c>
      <c r="F7" s="238">
        <v>489</v>
      </c>
      <c r="G7" s="97">
        <v>83</v>
      </c>
      <c r="H7" s="97">
        <v>57</v>
      </c>
      <c r="I7" s="97">
        <v>26</v>
      </c>
      <c r="J7" s="97">
        <v>9</v>
      </c>
      <c r="K7" s="97">
        <v>3</v>
      </c>
      <c r="L7" s="97">
        <v>6</v>
      </c>
    </row>
    <row r="8" spans="1:14" s="127" customFormat="1" ht="15" customHeight="1" x14ac:dyDescent="0.2">
      <c r="A8" s="260" t="s">
        <v>292</v>
      </c>
      <c r="B8" s="97">
        <v>1</v>
      </c>
      <c r="C8" s="97">
        <v>24</v>
      </c>
      <c r="D8" s="238">
        <v>949</v>
      </c>
      <c r="E8" s="238">
        <v>459</v>
      </c>
      <c r="F8" s="238">
        <v>490</v>
      </c>
      <c r="G8" s="97">
        <v>80</v>
      </c>
      <c r="H8" s="97">
        <v>54</v>
      </c>
      <c r="I8" s="97">
        <v>26</v>
      </c>
      <c r="J8" s="97">
        <v>7</v>
      </c>
      <c r="K8" s="97">
        <v>2</v>
      </c>
      <c r="L8" s="97">
        <v>5</v>
      </c>
    </row>
    <row r="9" spans="1:14" s="127" customFormat="1" ht="15" customHeight="1" thickBot="1" x14ac:dyDescent="0.25">
      <c r="A9" s="260" t="s">
        <v>409</v>
      </c>
      <c r="B9" s="97">
        <v>1</v>
      </c>
      <c r="C9" s="97">
        <v>24</v>
      </c>
      <c r="D9" s="238">
        <v>939</v>
      </c>
      <c r="E9" s="238">
        <v>452</v>
      </c>
      <c r="F9" s="238">
        <v>487</v>
      </c>
      <c r="G9" s="97">
        <v>80</v>
      </c>
      <c r="H9" s="97">
        <v>57</v>
      </c>
      <c r="I9" s="97">
        <v>23</v>
      </c>
      <c r="J9" s="97">
        <v>6</v>
      </c>
      <c r="K9" s="97">
        <v>2</v>
      </c>
      <c r="L9" s="97">
        <v>4</v>
      </c>
    </row>
    <row r="10" spans="1:14" x14ac:dyDescent="0.15">
      <c r="A10" s="60"/>
      <c r="B10" s="60"/>
      <c r="C10" s="60"/>
      <c r="D10" s="60"/>
      <c r="E10" s="60"/>
      <c r="F10" s="60"/>
      <c r="G10" s="60"/>
      <c r="H10" s="60"/>
      <c r="I10" s="60"/>
      <c r="J10" s="60"/>
      <c r="K10" s="60"/>
      <c r="L10" s="18" t="s">
        <v>12</v>
      </c>
    </row>
    <row r="24" spans="4:4" x14ac:dyDescent="0.15">
      <c r="D24" s="140"/>
    </row>
    <row r="25" spans="4:4" x14ac:dyDescent="0.15">
      <c r="D25" s="141"/>
    </row>
    <row r="26" spans="4:4" x14ac:dyDescent="0.15">
      <c r="D26" s="141"/>
    </row>
    <row r="27" spans="4:4" x14ac:dyDescent="0.15">
      <c r="D27" s="141"/>
    </row>
  </sheetData>
  <mergeCells count="7">
    <mergeCell ref="A1:L1"/>
    <mergeCell ref="A3:A4"/>
    <mergeCell ref="B3:B4"/>
    <mergeCell ref="C3:C4"/>
    <mergeCell ref="D3:F3"/>
    <mergeCell ref="G3:I3"/>
    <mergeCell ref="J3:L3"/>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18"/>
  <sheetViews>
    <sheetView workbookViewId="0">
      <selection sqref="A1:I1"/>
    </sheetView>
  </sheetViews>
  <sheetFormatPr defaultColWidth="9.109375" defaultRowHeight="12" x14ac:dyDescent="0.15"/>
  <cols>
    <col min="1" max="1" width="3.5546875" style="69" customWidth="1"/>
    <col min="2" max="2" width="7.109375" style="69" customWidth="1"/>
    <col min="3" max="9" width="10" style="69" customWidth="1"/>
    <col min="10" max="10" width="8.5546875" style="69" customWidth="1"/>
    <col min="11" max="16384" width="9.109375" style="69"/>
  </cols>
  <sheetData>
    <row r="1" spans="1:10" ht="16.2" x14ac:dyDescent="0.2">
      <c r="A1" s="397" t="s">
        <v>5</v>
      </c>
      <c r="B1" s="397"/>
      <c r="C1" s="397"/>
      <c r="D1" s="397"/>
      <c r="E1" s="397"/>
      <c r="F1" s="397"/>
      <c r="G1" s="397"/>
      <c r="H1" s="397"/>
      <c r="I1" s="397"/>
      <c r="J1" s="146"/>
    </row>
    <row r="2" spans="1:10" ht="12.6" thickBot="1" x14ac:dyDescent="0.2">
      <c r="A2" s="1" t="s">
        <v>6</v>
      </c>
      <c r="B2" s="2"/>
      <c r="C2" s="2"/>
      <c r="D2" s="2"/>
      <c r="E2" s="2"/>
      <c r="F2" s="2"/>
      <c r="G2" s="2"/>
      <c r="H2" s="2"/>
      <c r="I2" s="2" t="s">
        <v>248</v>
      </c>
    </row>
    <row r="3" spans="1:10" ht="7.5" customHeight="1" x14ac:dyDescent="0.15">
      <c r="A3" s="409" t="s">
        <v>7</v>
      </c>
      <c r="B3" s="409"/>
      <c r="C3" s="411" t="s">
        <v>346</v>
      </c>
      <c r="D3" s="411" t="s">
        <v>220</v>
      </c>
      <c r="E3" s="401" t="s">
        <v>347</v>
      </c>
      <c r="F3" s="403" t="s">
        <v>284</v>
      </c>
      <c r="G3" s="401" t="s">
        <v>348</v>
      </c>
      <c r="H3" s="3"/>
      <c r="I3" s="3"/>
    </row>
    <row r="4" spans="1:10" ht="15" customHeight="1" x14ac:dyDescent="0.15">
      <c r="A4" s="410"/>
      <c r="B4" s="410"/>
      <c r="C4" s="412"/>
      <c r="D4" s="412"/>
      <c r="E4" s="402"/>
      <c r="F4" s="402"/>
      <c r="G4" s="402"/>
      <c r="H4" s="126" t="s">
        <v>8</v>
      </c>
      <c r="I4" s="4" t="s">
        <v>0</v>
      </c>
    </row>
    <row r="5" spans="1:10" ht="15" customHeight="1" x14ac:dyDescent="0.15">
      <c r="A5" s="404" t="s">
        <v>198</v>
      </c>
      <c r="B5" s="5" t="s">
        <v>1</v>
      </c>
      <c r="C5" s="6">
        <v>3107</v>
      </c>
      <c r="D5" s="6">
        <v>3099</v>
      </c>
      <c r="E5" s="8">
        <v>2971</v>
      </c>
      <c r="F5" s="8">
        <v>2807</v>
      </c>
      <c r="G5" s="6">
        <f t="shared" ref="G5:G16" si="0">I5</f>
        <v>2544</v>
      </c>
      <c r="H5" s="7" t="s">
        <v>349</v>
      </c>
      <c r="I5" s="8">
        <v>2544</v>
      </c>
    </row>
    <row r="6" spans="1:10" ht="15" customHeight="1" x14ac:dyDescent="0.15">
      <c r="A6" s="405"/>
      <c r="B6" s="5" t="s">
        <v>3</v>
      </c>
      <c r="C6" s="6">
        <v>1590</v>
      </c>
      <c r="D6" s="6">
        <v>1632</v>
      </c>
      <c r="E6" s="10">
        <v>1544</v>
      </c>
      <c r="F6" s="10">
        <v>1451</v>
      </c>
      <c r="G6" s="6">
        <f t="shared" si="0"/>
        <v>1337</v>
      </c>
      <c r="H6" s="9" t="s">
        <v>350</v>
      </c>
      <c r="I6" s="10">
        <v>1337</v>
      </c>
    </row>
    <row r="7" spans="1:10" ht="15" customHeight="1" x14ac:dyDescent="0.15">
      <c r="A7" s="406"/>
      <c r="B7" s="5" t="s">
        <v>4</v>
      </c>
      <c r="C7" s="6">
        <v>1517</v>
      </c>
      <c r="D7" s="6">
        <v>1467</v>
      </c>
      <c r="E7" s="10">
        <v>1427</v>
      </c>
      <c r="F7" s="10">
        <v>1356</v>
      </c>
      <c r="G7" s="6">
        <f t="shared" si="0"/>
        <v>1207</v>
      </c>
      <c r="H7" s="9" t="s">
        <v>199</v>
      </c>
      <c r="I7" s="10">
        <v>1207</v>
      </c>
    </row>
    <row r="8" spans="1:10" ht="15" customHeight="1" x14ac:dyDescent="0.15">
      <c r="A8" s="407" t="s">
        <v>9</v>
      </c>
      <c r="B8" s="352" t="s">
        <v>1</v>
      </c>
      <c r="C8" s="11">
        <v>1038</v>
      </c>
      <c r="D8" s="20">
        <v>972</v>
      </c>
      <c r="E8" s="13">
        <v>881</v>
      </c>
      <c r="F8" s="13">
        <v>878</v>
      </c>
      <c r="G8" s="11">
        <f t="shared" si="0"/>
        <v>743</v>
      </c>
      <c r="H8" s="12" t="s">
        <v>349</v>
      </c>
      <c r="I8" s="13">
        <v>743</v>
      </c>
    </row>
    <row r="9" spans="1:10" ht="15" customHeight="1" x14ac:dyDescent="0.15">
      <c r="A9" s="399"/>
      <c r="B9" s="352" t="s">
        <v>3</v>
      </c>
      <c r="C9" s="11">
        <v>545</v>
      </c>
      <c r="D9" s="20">
        <v>519</v>
      </c>
      <c r="E9" s="13">
        <v>450</v>
      </c>
      <c r="F9" s="13">
        <v>452</v>
      </c>
      <c r="G9" s="11">
        <f t="shared" si="0"/>
        <v>403</v>
      </c>
      <c r="H9" s="12" t="s">
        <v>199</v>
      </c>
      <c r="I9" s="13">
        <v>403</v>
      </c>
    </row>
    <row r="10" spans="1:10" ht="15" customHeight="1" x14ac:dyDescent="0.15">
      <c r="A10" s="408"/>
      <c r="B10" s="352" t="s">
        <v>4</v>
      </c>
      <c r="C10" s="11">
        <v>493</v>
      </c>
      <c r="D10" s="20">
        <v>453</v>
      </c>
      <c r="E10" s="13">
        <v>431</v>
      </c>
      <c r="F10" s="13">
        <v>426</v>
      </c>
      <c r="G10" s="11">
        <f t="shared" si="0"/>
        <v>340</v>
      </c>
      <c r="H10" s="12" t="s">
        <v>199</v>
      </c>
      <c r="I10" s="13">
        <v>340</v>
      </c>
    </row>
    <row r="11" spans="1:10" ht="15" customHeight="1" x14ac:dyDescent="0.15">
      <c r="A11" s="398" t="s">
        <v>10</v>
      </c>
      <c r="B11" s="352" t="s">
        <v>1</v>
      </c>
      <c r="C11" s="11">
        <v>1043</v>
      </c>
      <c r="D11" s="20">
        <v>1068</v>
      </c>
      <c r="E11" s="13">
        <v>1013</v>
      </c>
      <c r="F11" s="13">
        <v>897</v>
      </c>
      <c r="G11" s="11">
        <f t="shared" si="0"/>
        <v>878</v>
      </c>
      <c r="H11" s="12" t="s">
        <v>349</v>
      </c>
      <c r="I11" s="13">
        <v>878</v>
      </c>
    </row>
    <row r="12" spans="1:10" ht="15" customHeight="1" x14ac:dyDescent="0.15">
      <c r="A12" s="399"/>
      <c r="B12" s="352" t="s">
        <v>3</v>
      </c>
      <c r="C12" s="11">
        <v>536</v>
      </c>
      <c r="D12" s="20">
        <v>565</v>
      </c>
      <c r="E12" s="13">
        <v>530</v>
      </c>
      <c r="F12" s="13">
        <v>458</v>
      </c>
      <c r="G12" s="11">
        <f t="shared" si="0"/>
        <v>453</v>
      </c>
      <c r="H12" s="12" t="s">
        <v>350</v>
      </c>
      <c r="I12" s="13">
        <v>453</v>
      </c>
    </row>
    <row r="13" spans="1:10" ht="15" customHeight="1" x14ac:dyDescent="0.15">
      <c r="A13" s="408"/>
      <c r="B13" s="352" t="s">
        <v>4</v>
      </c>
      <c r="C13" s="11">
        <v>507</v>
      </c>
      <c r="D13" s="20">
        <v>503</v>
      </c>
      <c r="E13" s="13">
        <v>483</v>
      </c>
      <c r="F13" s="13">
        <v>439</v>
      </c>
      <c r="G13" s="11">
        <f t="shared" si="0"/>
        <v>425</v>
      </c>
      <c r="H13" s="12" t="s">
        <v>350</v>
      </c>
      <c r="I13" s="13">
        <v>425</v>
      </c>
    </row>
    <row r="14" spans="1:10" ht="15" customHeight="1" x14ac:dyDescent="0.15">
      <c r="A14" s="398" t="s">
        <v>11</v>
      </c>
      <c r="B14" s="352" t="s">
        <v>1</v>
      </c>
      <c r="C14" s="11">
        <v>1026</v>
      </c>
      <c r="D14" s="20">
        <v>1059</v>
      </c>
      <c r="E14" s="13">
        <v>1077</v>
      </c>
      <c r="F14" s="13">
        <v>1032</v>
      </c>
      <c r="G14" s="11">
        <f t="shared" si="0"/>
        <v>923</v>
      </c>
      <c r="H14" s="12" t="s">
        <v>350</v>
      </c>
      <c r="I14" s="13">
        <v>923</v>
      </c>
    </row>
    <row r="15" spans="1:10" ht="15" customHeight="1" x14ac:dyDescent="0.15">
      <c r="A15" s="399"/>
      <c r="B15" s="352" t="s">
        <v>3</v>
      </c>
      <c r="C15" s="11">
        <v>509</v>
      </c>
      <c r="D15" s="20">
        <v>548</v>
      </c>
      <c r="E15" s="13">
        <v>564</v>
      </c>
      <c r="F15" s="13">
        <v>541</v>
      </c>
      <c r="G15" s="11">
        <f t="shared" si="0"/>
        <v>481</v>
      </c>
      <c r="H15" s="12" t="s">
        <v>199</v>
      </c>
      <c r="I15" s="13">
        <v>481</v>
      </c>
    </row>
    <row r="16" spans="1:10" ht="15" customHeight="1" thickBot="1" x14ac:dyDescent="0.2">
      <c r="A16" s="400"/>
      <c r="B16" s="14" t="s">
        <v>4</v>
      </c>
      <c r="C16" s="11">
        <v>517</v>
      </c>
      <c r="D16" s="20">
        <v>511</v>
      </c>
      <c r="E16" s="13">
        <v>513</v>
      </c>
      <c r="F16" s="13">
        <v>491</v>
      </c>
      <c r="G16" s="11">
        <f t="shared" si="0"/>
        <v>442</v>
      </c>
      <c r="H16" s="15" t="s">
        <v>199</v>
      </c>
      <c r="I16" s="13">
        <v>442</v>
      </c>
    </row>
    <row r="17" spans="1:9" x14ac:dyDescent="0.15">
      <c r="A17" s="158" t="s">
        <v>173</v>
      </c>
      <c r="B17" s="17"/>
      <c r="C17" s="17"/>
      <c r="D17" s="17"/>
      <c r="E17" s="17"/>
      <c r="F17" s="17"/>
      <c r="G17" s="17"/>
      <c r="H17" s="17"/>
      <c r="I17" s="18"/>
    </row>
    <row r="18" spans="1:9" x14ac:dyDescent="0.15">
      <c r="A18" s="16"/>
      <c r="B18" s="183"/>
      <c r="C18" s="183"/>
      <c r="D18" s="183"/>
      <c r="E18" s="183"/>
      <c r="F18" s="183"/>
      <c r="G18" s="183"/>
      <c r="H18" s="183"/>
      <c r="I18" s="3" t="s">
        <v>12</v>
      </c>
    </row>
  </sheetData>
  <mergeCells count="11">
    <mergeCell ref="A1:I1"/>
    <mergeCell ref="A14:A16"/>
    <mergeCell ref="E3:E4"/>
    <mergeCell ref="F3:F4"/>
    <mergeCell ref="G3:G4"/>
    <mergeCell ref="A5:A7"/>
    <mergeCell ref="A8:A10"/>
    <mergeCell ref="A3:B4"/>
    <mergeCell ref="C3:C4"/>
    <mergeCell ref="D3:D4"/>
    <mergeCell ref="A11:A13"/>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6"/>
  <sheetViews>
    <sheetView workbookViewId="0">
      <selection sqref="A1:L1"/>
    </sheetView>
  </sheetViews>
  <sheetFormatPr defaultRowHeight="12" x14ac:dyDescent="0.15"/>
  <cols>
    <col min="1" max="1" width="22.88671875" style="69" customWidth="1"/>
    <col min="2" max="10" width="6.6640625" style="69" customWidth="1"/>
    <col min="11" max="12" width="7.109375" style="69" customWidth="1"/>
    <col min="13" max="256" width="9.109375" style="69"/>
    <col min="257" max="257" width="22.5546875" style="69" customWidth="1"/>
    <col min="258" max="263" width="6.5546875" style="69" customWidth="1"/>
    <col min="264" max="264" width="7.6640625" style="69" bestFit="1" customWidth="1"/>
    <col min="265" max="266" width="6.5546875" style="69" customWidth="1"/>
    <col min="267" max="267" width="9.6640625" style="69" bestFit="1" customWidth="1"/>
    <col min="268" max="268" width="9" style="69" customWidth="1"/>
    <col min="269" max="512" width="9.109375" style="69"/>
    <col min="513" max="513" width="22.5546875" style="69" customWidth="1"/>
    <col min="514" max="519" width="6.5546875" style="69" customWidth="1"/>
    <col min="520" max="520" width="7.6640625" style="69" bestFit="1" customWidth="1"/>
    <col min="521" max="522" width="6.5546875" style="69" customWidth="1"/>
    <col min="523" max="523" width="9.6640625" style="69" bestFit="1" customWidth="1"/>
    <col min="524" max="524" width="9" style="69" customWidth="1"/>
    <col min="525" max="768" width="9.109375" style="69"/>
    <col min="769" max="769" width="22.5546875" style="69" customWidth="1"/>
    <col min="770" max="775" width="6.5546875" style="69" customWidth="1"/>
    <col min="776" max="776" width="7.6640625" style="69" bestFit="1" customWidth="1"/>
    <col min="777" max="778" width="6.5546875" style="69" customWidth="1"/>
    <col min="779" max="779" width="9.6640625" style="69" bestFit="1" customWidth="1"/>
    <col min="780" max="780" width="9" style="69" customWidth="1"/>
    <col min="781" max="1024" width="9.109375" style="69"/>
    <col min="1025" max="1025" width="22.5546875" style="69" customWidth="1"/>
    <col min="1026" max="1031" width="6.5546875" style="69" customWidth="1"/>
    <col min="1032" max="1032" width="7.6640625" style="69" bestFit="1" customWidth="1"/>
    <col min="1033" max="1034" width="6.5546875" style="69" customWidth="1"/>
    <col min="1035" max="1035" width="9.6640625" style="69" bestFit="1" customWidth="1"/>
    <col min="1036" max="1036" width="9" style="69" customWidth="1"/>
    <col min="1037" max="1280" width="9.109375" style="69"/>
    <col min="1281" max="1281" width="22.5546875" style="69" customWidth="1"/>
    <col min="1282" max="1287" width="6.5546875" style="69" customWidth="1"/>
    <col min="1288" max="1288" width="7.6640625" style="69" bestFit="1" customWidth="1"/>
    <col min="1289" max="1290" width="6.5546875" style="69" customWidth="1"/>
    <col min="1291" max="1291" width="9.6640625" style="69" bestFit="1" customWidth="1"/>
    <col min="1292" max="1292" width="9" style="69" customWidth="1"/>
    <col min="1293" max="1536" width="9.109375" style="69"/>
    <col min="1537" max="1537" width="22.5546875" style="69" customWidth="1"/>
    <col min="1538" max="1543" width="6.5546875" style="69" customWidth="1"/>
    <col min="1544" max="1544" width="7.6640625" style="69" bestFit="1" customWidth="1"/>
    <col min="1545" max="1546" width="6.5546875" style="69" customWidth="1"/>
    <col min="1547" max="1547" width="9.6640625" style="69" bestFit="1" customWidth="1"/>
    <col min="1548" max="1548" width="9" style="69" customWidth="1"/>
    <col min="1549" max="1792" width="9.109375" style="69"/>
    <col min="1793" max="1793" width="22.5546875" style="69" customWidth="1"/>
    <col min="1794" max="1799" width="6.5546875" style="69" customWidth="1"/>
    <col min="1800" max="1800" width="7.6640625" style="69" bestFit="1" customWidth="1"/>
    <col min="1801" max="1802" width="6.5546875" style="69" customWidth="1"/>
    <col min="1803" max="1803" width="9.6640625" style="69" bestFit="1" customWidth="1"/>
    <col min="1804" max="1804" width="9" style="69" customWidth="1"/>
    <col min="1805" max="2048" width="9.109375" style="69"/>
    <col min="2049" max="2049" width="22.5546875" style="69" customWidth="1"/>
    <col min="2050" max="2055" width="6.5546875" style="69" customWidth="1"/>
    <col min="2056" max="2056" width="7.6640625" style="69" bestFit="1" customWidth="1"/>
    <col min="2057" max="2058" width="6.5546875" style="69" customWidth="1"/>
    <col min="2059" max="2059" width="9.6640625" style="69" bestFit="1" customWidth="1"/>
    <col min="2060" max="2060" width="9" style="69" customWidth="1"/>
    <col min="2061" max="2304" width="9.109375" style="69"/>
    <col min="2305" max="2305" width="22.5546875" style="69" customWidth="1"/>
    <col min="2306" max="2311" width="6.5546875" style="69" customWidth="1"/>
    <col min="2312" max="2312" width="7.6640625" style="69" bestFit="1" customWidth="1"/>
    <col min="2313" max="2314" width="6.5546875" style="69" customWidth="1"/>
    <col min="2315" max="2315" width="9.6640625" style="69" bestFit="1" customWidth="1"/>
    <col min="2316" max="2316" width="9" style="69" customWidth="1"/>
    <col min="2317" max="2560" width="9.109375" style="69"/>
    <col min="2561" max="2561" width="22.5546875" style="69" customWidth="1"/>
    <col min="2562" max="2567" width="6.5546875" style="69" customWidth="1"/>
    <col min="2568" max="2568" width="7.6640625" style="69" bestFit="1" customWidth="1"/>
    <col min="2569" max="2570" width="6.5546875" style="69" customWidth="1"/>
    <col min="2571" max="2571" width="9.6640625" style="69" bestFit="1" customWidth="1"/>
    <col min="2572" max="2572" width="9" style="69" customWidth="1"/>
    <col min="2573" max="2816" width="9.109375" style="69"/>
    <col min="2817" max="2817" width="22.5546875" style="69" customWidth="1"/>
    <col min="2818" max="2823" width="6.5546875" style="69" customWidth="1"/>
    <col min="2824" max="2824" width="7.6640625" style="69" bestFit="1" customWidth="1"/>
    <col min="2825" max="2826" width="6.5546875" style="69" customWidth="1"/>
    <col min="2827" max="2827" width="9.6640625" style="69" bestFit="1" customWidth="1"/>
    <col min="2828" max="2828" width="9" style="69" customWidth="1"/>
    <col min="2829" max="3072" width="9.109375" style="69"/>
    <col min="3073" max="3073" width="22.5546875" style="69" customWidth="1"/>
    <col min="3074" max="3079" width="6.5546875" style="69" customWidth="1"/>
    <col min="3080" max="3080" width="7.6640625" style="69" bestFit="1" customWidth="1"/>
    <col min="3081" max="3082" width="6.5546875" style="69" customWidth="1"/>
    <col min="3083" max="3083" width="9.6640625" style="69" bestFit="1" customWidth="1"/>
    <col min="3084" max="3084" width="9" style="69" customWidth="1"/>
    <col min="3085" max="3328" width="9.109375" style="69"/>
    <col min="3329" max="3329" width="22.5546875" style="69" customWidth="1"/>
    <col min="3330" max="3335" width="6.5546875" style="69" customWidth="1"/>
    <col min="3336" max="3336" width="7.6640625" style="69" bestFit="1" customWidth="1"/>
    <col min="3337" max="3338" width="6.5546875" style="69" customWidth="1"/>
    <col min="3339" max="3339" width="9.6640625" style="69" bestFit="1" customWidth="1"/>
    <col min="3340" max="3340" width="9" style="69" customWidth="1"/>
    <col min="3341" max="3584" width="9.109375" style="69"/>
    <col min="3585" max="3585" width="22.5546875" style="69" customWidth="1"/>
    <col min="3586" max="3591" width="6.5546875" style="69" customWidth="1"/>
    <col min="3592" max="3592" width="7.6640625" style="69" bestFit="1" customWidth="1"/>
    <col min="3593" max="3594" width="6.5546875" style="69" customWidth="1"/>
    <col min="3595" max="3595" width="9.6640625" style="69" bestFit="1" customWidth="1"/>
    <col min="3596" max="3596" width="9" style="69" customWidth="1"/>
    <col min="3597" max="3840" width="9.109375" style="69"/>
    <col min="3841" max="3841" width="22.5546875" style="69" customWidth="1"/>
    <col min="3842" max="3847" width="6.5546875" style="69" customWidth="1"/>
    <col min="3848" max="3848" width="7.6640625" style="69" bestFit="1" customWidth="1"/>
    <col min="3849" max="3850" width="6.5546875" style="69" customWidth="1"/>
    <col min="3851" max="3851" width="9.6640625" style="69" bestFit="1" customWidth="1"/>
    <col min="3852" max="3852" width="9" style="69" customWidth="1"/>
    <col min="3853" max="4096" width="9.109375" style="69"/>
    <col min="4097" max="4097" width="22.5546875" style="69" customWidth="1"/>
    <col min="4098" max="4103" width="6.5546875" style="69" customWidth="1"/>
    <col min="4104" max="4104" width="7.6640625" style="69" bestFit="1" customWidth="1"/>
    <col min="4105" max="4106" width="6.5546875" style="69" customWidth="1"/>
    <col min="4107" max="4107" width="9.6640625" style="69" bestFit="1" customWidth="1"/>
    <col min="4108" max="4108" width="9" style="69" customWidth="1"/>
    <col min="4109" max="4352" width="9.109375" style="69"/>
    <col min="4353" max="4353" width="22.5546875" style="69" customWidth="1"/>
    <col min="4354" max="4359" width="6.5546875" style="69" customWidth="1"/>
    <col min="4360" max="4360" width="7.6640625" style="69" bestFit="1" customWidth="1"/>
    <col min="4361" max="4362" width="6.5546875" style="69" customWidth="1"/>
    <col min="4363" max="4363" width="9.6640625" style="69" bestFit="1" customWidth="1"/>
    <col min="4364" max="4364" width="9" style="69" customWidth="1"/>
    <col min="4365" max="4608" width="9.109375" style="69"/>
    <col min="4609" max="4609" width="22.5546875" style="69" customWidth="1"/>
    <col min="4610" max="4615" width="6.5546875" style="69" customWidth="1"/>
    <col min="4616" max="4616" width="7.6640625" style="69" bestFit="1" customWidth="1"/>
    <col min="4617" max="4618" width="6.5546875" style="69" customWidth="1"/>
    <col min="4619" max="4619" width="9.6640625" style="69" bestFit="1" customWidth="1"/>
    <col min="4620" max="4620" width="9" style="69" customWidth="1"/>
    <col min="4621" max="4864" width="9.109375" style="69"/>
    <col min="4865" max="4865" width="22.5546875" style="69" customWidth="1"/>
    <col min="4866" max="4871" width="6.5546875" style="69" customWidth="1"/>
    <col min="4872" max="4872" width="7.6640625" style="69" bestFit="1" customWidth="1"/>
    <col min="4873" max="4874" width="6.5546875" style="69" customWidth="1"/>
    <col min="4875" max="4875" width="9.6640625" style="69" bestFit="1" customWidth="1"/>
    <col min="4876" max="4876" width="9" style="69" customWidth="1"/>
    <col min="4877" max="5120" width="9.109375" style="69"/>
    <col min="5121" max="5121" width="22.5546875" style="69" customWidth="1"/>
    <col min="5122" max="5127" width="6.5546875" style="69" customWidth="1"/>
    <col min="5128" max="5128" width="7.6640625" style="69" bestFit="1" customWidth="1"/>
    <col min="5129" max="5130" width="6.5546875" style="69" customWidth="1"/>
    <col min="5131" max="5131" width="9.6640625" style="69" bestFit="1" customWidth="1"/>
    <col min="5132" max="5132" width="9" style="69" customWidth="1"/>
    <col min="5133" max="5376" width="9.109375" style="69"/>
    <col min="5377" max="5377" width="22.5546875" style="69" customWidth="1"/>
    <col min="5378" max="5383" width="6.5546875" style="69" customWidth="1"/>
    <col min="5384" max="5384" width="7.6640625" style="69" bestFit="1" customWidth="1"/>
    <col min="5385" max="5386" width="6.5546875" style="69" customWidth="1"/>
    <col min="5387" max="5387" width="9.6640625" style="69" bestFit="1" customWidth="1"/>
    <col min="5388" max="5388" width="9" style="69" customWidth="1"/>
    <col min="5389" max="5632" width="9.109375" style="69"/>
    <col min="5633" max="5633" width="22.5546875" style="69" customWidth="1"/>
    <col min="5634" max="5639" width="6.5546875" style="69" customWidth="1"/>
    <col min="5640" max="5640" width="7.6640625" style="69" bestFit="1" customWidth="1"/>
    <col min="5641" max="5642" width="6.5546875" style="69" customWidth="1"/>
    <col min="5643" max="5643" width="9.6640625" style="69" bestFit="1" customWidth="1"/>
    <col min="5644" max="5644" width="9" style="69" customWidth="1"/>
    <col min="5645" max="5888" width="9.109375" style="69"/>
    <col min="5889" max="5889" width="22.5546875" style="69" customWidth="1"/>
    <col min="5890" max="5895" width="6.5546875" style="69" customWidth="1"/>
    <col min="5896" max="5896" width="7.6640625" style="69" bestFit="1" customWidth="1"/>
    <col min="5897" max="5898" width="6.5546875" style="69" customWidth="1"/>
    <col min="5899" max="5899" width="9.6640625" style="69" bestFit="1" customWidth="1"/>
    <col min="5900" max="5900" width="9" style="69" customWidth="1"/>
    <col min="5901" max="6144" width="9.109375" style="69"/>
    <col min="6145" max="6145" width="22.5546875" style="69" customWidth="1"/>
    <col min="6146" max="6151" width="6.5546875" style="69" customWidth="1"/>
    <col min="6152" max="6152" width="7.6640625" style="69" bestFit="1" customWidth="1"/>
    <col min="6153" max="6154" width="6.5546875" style="69" customWidth="1"/>
    <col min="6155" max="6155" width="9.6640625" style="69" bestFit="1" customWidth="1"/>
    <col min="6156" max="6156" width="9" style="69" customWidth="1"/>
    <col min="6157" max="6400" width="9.109375" style="69"/>
    <col min="6401" max="6401" width="22.5546875" style="69" customWidth="1"/>
    <col min="6402" max="6407" width="6.5546875" style="69" customWidth="1"/>
    <col min="6408" max="6408" width="7.6640625" style="69" bestFit="1" customWidth="1"/>
    <col min="6409" max="6410" width="6.5546875" style="69" customWidth="1"/>
    <col min="6411" max="6411" width="9.6640625" style="69" bestFit="1" customWidth="1"/>
    <col min="6412" max="6412" width="9" style="69" customWidth="1"/>
    <col min="6413" max="6656" width="9.109375" style="69"/>
    <col min="6657" max="6657" width="22.5546875" style="69" customWidth="1"/>
    <col min="6658" max="6663" width="6.5546875" style="69" customWidth="1"/>
    <col min="6664" max="6664" width="7.6640625" style="69" bestFit="1" customWidth="1"/>
    <col min="6665" max="6666" width="6.5546875" style="69" customWidth="1"/>
    <col min="6667" max="6667" width="9.6640625" style="69" bestFit="1" customWidth="1"/>
    <col min="6668" max="6668" width="9" style="69" customWidth="1"/>
    <col min="6669" max="6912" width="9.109375" style="69"/>
    <col min="6913" max="6913" width="22.5546875" style="69" customWidth="1"/>
    <col min="6914" max="6919" width="6.5546875" style="69" customWidth="1"/>
    <col min="6920" max="6920" width="7.6640625" style="69" bestFit="1" customWidth="1"/>
    <col min="6921" max="6922" width="6.5546875" style="69" customWidth="1"/>
    <col min="6923" max="6923" width="9.6640625" style="69" bestFit="1" customWidth="1"/>
    <col min="6924" max="6924" width="9" style="69" customWidth="1"/>
    <col min="6925" max="7168" width="9.109375" style="69"/>
    <col min="7169" max="7169" width="22.5546875" style="69" customWidth="1"/>
    <col min="7170" max="7175" width="6.5546875" style="69" customWidth="1"/>
    <col min="7176" max="7176" width="7.6640625" style="69" bestFit="1" customWidth="1"/>
    <col min="7177" max="7178" width="6.5546875" style="69" customWidth="1"/>
    <col min="7179" max="7179" width="9.6640625" style="69" bestFit="1" customWidth="1"/>
    <col min="7180" max="7180" width="9" style="69" customWidth="1"/>
    <col min="7181" max="7424" width="9.109375" style="69"/>
    <col min="7425" max="7425" width="22.5546875" style="69" customWidth="1"/>
    <col min="7426" max="7431" width="6.5546875" style="69" customWidth="1"/>
    <col min="7432" max="7432" width="7.6640625" style="69" bestFit="1" customWidth="1"/>
    <col min="7433" max="7434" width="6.5546875" style="69" customWidth="1"/>
    <col min="7435" max="7435" width="9.6640625" style="69" bestFit="1" customWidth="1"/>
    <col min="7436" max="7436" width="9" style="69" customWidth="1"/>
    <col min="7437" max="7680" width="9.109375" style="69"/>
    <col min="7681" max="7681" width="22.5546875" style="69" customWidth="1"/>
    <col min="7682" max="7687" width="6.5546875" style="69" customWidth="1"/>
    <col min="7688" max="7688" width="7.6640625" style="69" bestFit="1" customWidth="1"/>
    <col min="7689" max="7690" width="6.5546875" style="69" customWidth="1"/>
    <col min="7691" max="7691" width="9.6640625" style="69" bestFit="1" customWidth="1"/>
    <col min="7692" max="7692" width="9" style="69" customWidth="1"/>
    <col min="7693" max="7936" width="9.109375" style="69"/>
    <col min="7937" max="7937" width="22.5546875" style="69" customWidth="1"/>
    <col min="7938" max="7943" width="6.5546875" style="69" customWidth="1"/>
    <col min="7944" max="7944" width="7.6640625" style="69" bestFit="1" customWidth="1"/>
    <col min="7945" max="7946" width="6.5546875" style="69" customWidth="1"/>
    <col min="7947" max="7947" width="9.6640625" style="69" bestFit="1" customWidth="1"/>
    <col min="7948" max="7948" width="9" style="69" customWidth="1"/>
    <col min="7949" max="8192" width="9.109375" style="69"/>
    <col min="8193" max="8193" width="22.5546875" style="69" customWidth="1"/>
    <col min="8194" max="8199" width="6.5546875" style="69" customWidth="1"/>
    <col min="8200" max="8200" width="7.6640625" style="69" bestFit="1" customWidth="1"/>
    <col min="8201" max="8202" width="6.5546875" style="69" customWidth="1"/>
    <col min="8203" max="8203" width="9.6640625" style="69" bestFit="1" customWidth="1"/>
    <col min="8204" max="8204" width="9" style="69" customWidth="1"/>
    <col min="8205" max="8448" width="9.109375" style="69"/>
    <col min="8449" max="8449" width="22.5546875" style="69" customWidth="1"/>
    <col min="8450" max="8455" width="6.5546875" style="69" customWidth="1"/>
    <col min="8456" max="8456" width="7.6640625" style="69" bestFit="1" customWidth="1"/>
    <col min="8457" max="8458" width="6.5546875" style="69" customWidth="1"/>
    <col min="8459" max="8459" width="9.6640625" style="69" bestFit="1" customWidth="1"/>
    <col min="8460" max="8460" width="9" style="69" customWidth="1"/>
    <col min="8461" max="8704" width="9.109375" style="69"/>
    <col min="8705" max="8705" width="22.5546875" style="69" customWidth="1"/>
    <col min="8706" max="8711" width="6.5546875" style="69" customWidth="1"/>
    <col min="8712" max="8712" width="7.6640625" style="69" bestFit="1" customWidth="1"/>
    <col min="8713" max="8714" width="6.5546875" style="69" customWidth="1"/>
    <col min="8715" max="8715" width="9.6640625" style="69" bestFit="1" customWidth="1"/>
    <col min="8716" max="8716" width="9" style="69" customWidth="1"/>
    <col min="8717" max="8960" width="9.109375" style="69"/>
    <col min="8961" max="8961" width="22.5546875" style="69" customWidth="1"/>
    <col min="8962" max="8967" width="6.5546875" style="69" customWidth="1"/>
    <col min="8968" max="8968" width="7.6640625" style="69" bestFit="1" customWidth="1"/>
    <col min="8969" max="8970" width="6.5546875" style="69" customWidth="1"/>
    <col min="8971" max="8971" width="9.6640625" style="69" bestFit="1" customWidth="1"/>
    <col min="8972" max="8972" width="9" style="69" customWidth="1"/>
    <col min="8973" max="9216" width="9.109375" style="69"/>
    <col min="9217" max="9217" width="22.5546875" style="69" customWidth="1"/>
    <col min="9218" max="9223" width="6.5546875" style="69" customWidth="1"/>
    <col min="9224" max="9224" width="7.6640625" style="69" bestFit="1" customWidth="1"/>
    <col min="9225" max="9226" width="6.5546875" style="69" customWidth="1"/>
    <col min="9227" max="9227" width="9.6640625" style="69" bestFit="1" customWidth="1"/>
    <col min="9228" max="9228" width="9" style="69" customWidth="1"/>
    <col min="9229" max="9472" width="9.109375" style="69"/>
    <col min="9473" max="9473" width="22.5546875" style="69" customWidth="1"/>
    <col min="9474" max="9479" width="6.5546875" style="69" customWidth="1"/>
    <col min="9480" max="9480" width="7.6640625" style="69" bestFit="1" customWidth="1"/>
    <col min="9481" max="9482" width="6.5546875" style="69" customWidth="1"/>
    <col min="9483" max="9483" width="9.6640625" style="69" bestFit="1" customWidth="1"/>
    <col min="9484" max="9484" width="9" style="69" customWidth="1"/>
    <col min="9485" max="9728" width="9.109375" style="69"/>
    <col min="9729" max="9729" width="22.5546875" style="69" customWidth="1"/>
    <col min="9730" max="9735" width="6.5546875" style="69" customWidth="1"/>
    <col min="9736" max="9736" width="7.6640625" style="69" bestFit="1" customWidth="1"/>
    <col min="9737" max="9738" width="6.5546875" style="69" customWidth="1"/>
    <col min="9739" max="9739" width="9.6640625" style="69" bestFit="1" customWidth="1"/>
    <col min="9740" max="9740" width="9" style="69" customWidth="1"/>
    <col min="9741" max="9984" width="9.109375" style="69"/>
    <col min="9985" max="9985" width="22.5546875" style="69" customWidth="1"/>
    <col min="9986" max="9991" width="6.5546875" style="69" customWidth="1"/>
    <col min="9992" max="9992" width="7.6640625" style="69" bestFit="1" customWidth="1"/>
    <col min="9993" max="9994" width="6.5546875" style="69" customWidth="1"/>
    <col min="9995" max="9995" width="9.6640625" style="69" bestFit="1" customWidth="1"/>
    <col min="9996" max="9996" width="9" style="69" customWidth="1"/>
    <col min="9997" max="10240" width="9.109375" style="69"/>
    <col min="10241" max="10241" width="22.5546875" style="69" customWidth="1"/>
    <col min="10242" max="10247" width="6.5546875" style="69" customWidth="1"/>
    <col min="10248" max="10248" width="7.6640625" style="69" bestFit="1" customWidth="1"/>
    <col min="10249" max="10250" width="6.5546875" style="69" customWidth="1"/>
    <col min="10251" max="10251" width="9.6640625" style="69" bestFit="1" customWidth="1"/>
    <col min="10252" max="10252" width="9" style="69" customWidth="1"/>
    <col min="10253" max="10496" width="9.109375" style="69"/>
    <col min="10497" max="10497" width="22.5546875" style="69" customWidth="1"/>
    <col min="10498" max="10503" width="6.5546875" style="69" customWidth="1"/>
    <col min="10504" max="10504" width="7.6640625" style="69" bestFit="1" customWidth="1"/>
    <col min="10505" max="10506" width="6.5546875" style="69" customWidth="1"/>
    <col min="10507" max="10507" width="9.6640625" style="69" bestFit="1" customWidth="1"/>
    <col min="10508" max="10508" width="9" style="69" customWidth="1"/>
    <col min="10509" max="10752" width="9.109375" style="69"/>
    <col min="10753" max="10753" width="22.5546875" style="69" customWidth="1"/>
    <col min="10754" max="10759" width="6.5546875" style="69" customWidth="1"/>
    <col min="10760" max="10760" width="7.6640625" style="69" bestFit="1" customWidth="1"/>
    <col min="10761" max="10762" width="6.5546875" style="69" customWidth="1"/>
    <col min="10763" max="10763" width="9.6640625" style="69" bestFit="1" customWidth="1"/>
    <col min="10764" max="10764" width="9" style="69" customWidth="1"/>
    <col min="10765" max="11008" width="9.109375" style="69"/>
    <col min="11009" max="11009" width="22.5546875" style="69" customWidth="1"/>
    <col min="11010" max="11015" width="6.5546875" style="69" customWidth="1"/>
    <col min="11016" max="11016" width="7.6640625" style="69" bestFit="1" customWidth="1"/>
    <col min="11017" max="11018" width="6.5546875" style="69" customWidth="1"/>
    <col min="11019" max="11019" width="9.6640625" style="69" bestFit="1" customWidth="1"/>
    <col min="11020" max="11020" width="9" style="69" customWidth="1"/>
    <col min="11021" max="11264" width="9.109375" style="69"/>
    <col min="11265" max="11265" width="22.5546875" style="69" customWidth="1"/>
    <col min="11266" max="11271" width="6.5546875" style="69" customWidth="1"/>
    <col min="11272" max="11272" width="7.6640625" style="69" bestFit="1" customWidth="1"/>
    <col min="11273" max="11274" width="6.5546875" style="69" customWidth="1"/>
    <col min="11275" max="11275" width="9.6640625" style="69" bestFit="1" customWidth="1"/>
    <col min="11276" max="11276" width="9" style="69" customWidth="1"/>
    <col min="11277" max="11520" width="9.109375" style="69"/>
    <col min="11521" max="11521" width="22.5546875" style="69" customWidth="1"/>
    <col min="11522" max="11527" width="6.5546875" style="69" customWidth="1"/>
    <col min="11528" max="11528" width="7.6640625" style="69" bestFit="1" customWidth="1"/>
    <col min="11529" max="11530" width="6.5546875" style="69" customWidth="1"/>
    <col min="11531" max="11531" width="9.6640625" style="69" bestFit="1" customWidth="1"/>
    <col min="11532" max="11532" width="9" style="69" customWidth="1"/>
    <col min="11533" max="11776" width="9.109375" style="69"/>
    <col min="11777" max="11777" width="22.5546875" style="69" customWidth="1"/>
    <col min="11778" max="11783" width="6.5546875" style="69" customWidth="1"/>
    <col min="11784" max="11784" width="7.6640625" style="69" bestFit="1" customWidth="1"/>
    <col min="11785" max="11786" width="6.5546875" style="69" customWidth="1"/>
    <col min="11787" max="11787" width="9.6640625" style="69" bestFit="1" customWidth="1"/>
    <col min="11788" max="11788" width="9" style="69" customWidth="1"/>
    <col min="11789" max="12032" width="9.109375" style="69"/>
    <col min="12033" max="12033" width="22.5546875" style="69" customWidth="1"/>
    <col min="12034" max="12039" width="6.5546875" style="69" customWidth="1"/>
    <col min="12040" max="12040" width="7.6640625" style="69" bestFit="1" customWidth="1"/>
    <col min="12041" max="12042" width="6.5546875" style="69" customWidth="1"/>
    <col min="12043" max="12043" width="9.6640625" style="69" bestFit="1" customWidth="1"/>
    <col min="12044" max="12044" width="9" style="69" customWidth="1"/>
    <col min="12045" max="12288" width="9.109375" style="69"/>
    <col min="12289" max="12289" width="22.5546875" style="69" customWidth="1"/>
    <col min="12290" max="12295" width="6.5546875" style="69" customWidth="1"/>
    <col min="12296" max="12296" width="7.6640625" style="69" bestFit="1" customWidth="1"/>
    <col min="12297" max="12298" width="6.5546875" style="69" customWidth="1"/>
    <col min="12299" max="12299" width="9.6640625" style="69" bestFit="1" customWidth="1"/>
    <col min="12300" max="12300" width="9" style="69" customWidth="1"/>
    <col min="12301" max="12544" width="9.109375" style="69"/>
    <col min="12545" max="12545" width="22.5546875" style="69" customWidth="1"/>
    <col min="12546" max="12551" width="6.5546875" style="69" customWidth="1"/>
    <col min="12552" max="12552" width="7.6640625" style="69" bestFit="1" customWidth="1"/>
    <col min="12553" max="12554" width="6.5546875" style="69" customWidth="1"/>
    <col min="12555" max="12555" width="9.6640625" style="69" bestFit="1" customWidth="1"/>
    <col min="12556" max="12556" width="9" style="69" customWidth="1"/>
    <col min="12557" max="12800" width="9.109375" style="69"/>
    <col min="12801" max="12801" width="22.5546875" style="69" customWidth="1"/>
    <col min="12802" max="12807" width="6.5546875" style="69" customWidth="1"/>
    <col min="12808" max="12808" width="7.6640625" style="69" bestFit="1" customWidth="1"/>
    <col min="12809" max="12810" width="6.5546875" style="69" customWidth="1"/>
    <col min="12811" max="12811" width="9.6640625" style="69" bestFit="1" customWidth="1"/>
    <col min="12812" max="12812" width="9" style="69" customWidth="1"/>
    <col min="12813" max="13056" width="9.109375" style="69"/>
    <col min="13057" max="13057" width="22.5546875" style="69" customWidth="1"/>
    <col min="13058" max="13063" width="6.5546875" style="69" customWidth="1"/>
    <col min="13064" max="13064" width="7.6640625" style="69" bestFit="1" customWidth="1"/>
    <col min="13065" max="13066" width="6.5546875" style="69" customWidth="1"/>
    <col min="13067" max="13067" width="9.6640625" style="69" bestFit="1" customWidth="1"/>
    <col min="13068" max="13068" width="9" style="69" customWidth="1"/>
    <col min="13069" max="13312" width="9.109375" style="69"/>
    <col min="13313" max="13313" width="22.5546875" style="69" customWidth="1"/>
    <col min="13314" max="13319" width="6.5546875" style="69" customWidth="1"/>
    <col min="13320" max="13320" width="7.6640625" style="69" bestFit="1" customWidth="1"/>
    <col min="13321" max="13322" width="6.5546875" style="69" customWidth="1"/>
    <col min="13323" max="13323" width="9.6640625" style="69" bestFit="1" customWidth="1"/>
    <col min="13324" max="13324" width="9" style="69" customWidth="1"/>
    <col min="13325" max="13568" width="9.109375" style="69"/>
    <col min="13569" max="13569" width="22.5546875" style="69" customWidth="1"/>
    <col min="13570" max="13575" width="6.5546875" style="69" customWidth="1"/>
    <col min="13576" max="13576" width="7.6640625" style="69" bestFit="1" customWidth="1"/>
    <col min="13577" max="13578" width="6.5546875" style="69" customWidth="1"/>
    <col min="13579" max="13579" width="9.6640625" style="69" bestFit="1" customWidth="1"/>
    <col min="13580" max="13580" width="9" style="69" customWidth="1"/>
    <col min="13581" max="13824" width="9.109375" style="69"/>
    <col min="13825" max="13825" width="22.5546875" style="69" customWidth="1"/>
    <col min="13826" max="13831" width="6.5546875" style="69" customWidth="1"/>
    <col min="13832" max="13832" width="7.6640625" style="69" bestFit="1" customWidth="1"/>
    <col min="13833" max="13834" width="6.5546875" style="69" customWidth="1"/>
    <col min="13835" max="13835" width="9.6640625" style="69" bestFit="1" customWidth="1"/>
    <col min="13836" max="13836" width="9" style="69" customWidth="1"/>
    <col min="13837" max="14080" width="9.109375" style="69"/>
    <col min="14081" max="14081" width="22.5546875" style="69" customWidth="1"/>
    <col min="14082" max="14087" width="6.5546875" style="69" customWidth="1"/>
    <col min="14088" max="14088" width="7.6640625" style="69" bestFit="1" customWidth="1"/>
    <col min="14089" max="14090" width="6.5546875" style="69" customWidth="1"/>
    <col min="14091" max="14091" width="9.6640625" style="69" bestFit="1" customWidth="1"/>
    <col min="14092" max="14092" width="9" style="69" customWidth="1"/>
    <col min="14093" max="14336" width="9.109375" style="69"/>
    <col min="14337" max="14337" width="22.5546875" style="69" customWidth="1"/>
    <col min="14338" max="14343" width="6.5546875" style="69" customWidth="1"/>
    <col min="14344" max="14344" width="7.6640625" style="69" bestFit="1" customWidth="1"/>
    <col min="14345" max="14346" width="6.5546875" style="69" customWidth="1"/>
    <col min="14347" max="14347" width="9.6640625" style="69" bestFit="1" customWidth="1"/>
    <col min="14348" max="14348" width="9" style="69" customWidth="1"/>
    <col min="14349" max="14592" width="9.109375" style="69"/>
    <col min="14593" max="14593" width="22.5546875" style="69" customWidth="1"/>
    <col min="14594" max="14599" width="6.5546875" style="69" customWidth="1"/>
    <col min="14600" max="14600" width="7.6640625" style="69" bestFit="1" customWidth="1"/>
    <col min="14601" max="14602" width="6.5546875" style="69" customWidth="1"/>
    <col min="14603" max="14603" width="9.6640625" style="69" bestFit="1" customWidth="1"/>
    <col min="14604" max="14604" width="9" style="69" customWidth="1"/>
    <col min="14605" max="14848" width="9.109375" style="69"/>
    <col min="14849" max="14849" width="22.5546875" style="69" customWidth="1"/>
    <col min="14850" max="14855" width="6.5546875" style="69" customWidth="1"/>
    <col min="14856" max="14856" width="7.6640625" style="69" bestFit="1" customWidth="1"/>
    <col min="14857" max="14858" width="6.5546875" style="69" customWidth="1"/>
    <col min="14859" max="14859" width="9.6640625" style="69" bestFit="1" customWidth="1"/>
    <col min="14860" max="14860" width="9" style="69" customWidth="1"/>
    <col min="14861" max="15104" width="9.109375" style="69"/>
    <col min="15105" max="15105" width="22.5546875" style="69" customWidth="1"/>
    <col min="15106" max="15111" width="6.5546875" style="69" customWidth="1"/>
    <col min="15112" max="15112" width="7.6640625" style="69" bestFit="1" customWidth="1"/>
    <col min="15113" max="15114" width="6.5546875" style="69" customWidth="1"/>
    <col min="15115" max="15115" width="9.6640625" style="69" bestFit="1" customWidth="1"/>
    <col min="15116" max="15116" width="9" style="69" customWidth="1"/>
    <col min="15117" max="15360" width="9.109375" style="69"/>
    <col min="15361" max="15361" width="22.5546875" style="69" customWidth="1"/>
    <col min="15362" max="15367" width="6.5546875" style="69" customWidth="1"/>
    <col min="15368" max="15368" width="7.6640625" style="69" bestFit="1" customWidth="1"/>
    <col min="15369" max="15370" width="6.5546875" style="69" customWidth="1"/>
    <col min="15371" max="15371" width="9.6640625" style="69" bestFit="1" customWidth="1"/>
    <col min="15372" max="15372" width="9" style="69" customWidth="1"/>
    <col min="15373" max="15616" width="9.109375" style="69"/>
    <col min="15617" max="15617" width="22.5546875" style="69" customWidth="1"/>
    <col min="15618" max="15623" width="6.5546875" style="69" customWidth="1"/>
    <col min="15624" max="15624" width="7.6640625" style="69" bestFit="1" customWidth="1"/>
    <col min="15625" max="15626" width="6.5546875" style="69" customWidth="1"/>
    <col min="15627" max="15627" width="9.6640625" style="69" bestFit="1" customWidth="1"/>
    <col min="15628" max="15628" width="9" style="69" customWidth="1"/>
    <col min="15629" max="15872" width="9.109375" style="69"/>
    <col min="15873" max="15873" width="22.5546875" style="69" customWidth="1"/>
    <col min="15874" max="15879" width="6.5546875" style="69" customWidth="1"/>
    <col min="15880" max="15880" width="7.6640625" style="69" bestFit="1" customWidth="1"/>
    <col min="15881" max="15882" width="6.5546875" style="69" customWidth="1"/>
    <col min="15883" max="15883" width="9.6640625" style="69" bestFit="1" customWidth="1"/>
    <col min="15884" max="15884" width="9" style="69" customWidth="1"/>
    <col min="15885" max="16128" width="9.109375" style="69"/>
    <col min="16129" max="16129" width="22.5546875" style="69" customWidth="1"/>
    <col min="16130" max="16135" width="6.5546875" style="69" customWidth="1"/>
    <col min="16136" max="16136" width="7.6640625" style="69" bestFit="1" customWidth="1"/>
    <col min="16137" max="16138" width="6.5546875" style="69" customWidth="1"/>
    <col min="16139" max="16139" width="9.6640625" style="69" bestFit="1" customWidth="1"/>
    <col min="16140" max="16140" width="9" style="69" customWidth="1"/>
    <col min="16141" max="16384" width="9.109375" style="69"/>
  </cols>
  <sheetData>
    <row r="1" spans="1:12" ht="16.2" x14ac:dyDescent="0.2">
      <c r="A1" s="397" t="s">
        <v>69</v>
      </c>
      <c r="B1" s="397"/>
      <c r="C1" s="397"/>
      <c r="D1" s="397"/>
      <c r="E1" s="397"/>
      <c r="F1" s="397"/>
      <c r="G1" s="397"/>
      <c r="H1" s="397"/>
      <c r="I1" s="397"/>
      <c r="J1" s="397"/>
      <c r="K1" s="397"/>
      <c r="L1" s="397"/>
    </row>
    <row r="2" spans="1:12" s="134" customFormat="1" ht="11.4" thickBot="1" x14ac:dyDescent="0.2">
      <c r="A2" s="61" t="s">
        <v>413</v>
      </c>
      <c r="B2" s="31"/>
      <c r="C2" s="31"/>
      <c r="D2" s="31"/>
      <c r="E2" s="31"/>
      <c r="F2" s="31"/>
      <c r="G2" s="31"/>
      <c r="H2" s="31"/>
      <c r="I2" s="31"/>
      <c r="J2" s="31"/>
      <c r="K2" s="467">
        <v>44682</v>
      </c>
      <c r="L2" s="467"/>
    </row>
    <row r="3" spans="1:12" s="127" customFormat="1" ht="12.75" customHeight="1" x14ac:dyDescent="0.2">
      <c r="A3" s="413" t="s">
        <v>54</v>
      </c>
      <c r="B3" s="448" t="s">
        <v>55</v>
      </c>
      <c r="C3" s="449"/>
      <c r="D3" s="450"/>
      <c r="E3" s="448" t="s">
        <v>414</v>
      </c>
      <c r="F3" s="449"/>
      <c r="G3" s="450"/>
      <c r="H3" s="433" t="s">
        <v>15</v>
      </c>
      <c r="I3" s="448" t="s">
        <v>29</v>
      </c>
      <c r="J3" s="450"/>
      <c r="K3" s="469" t="s">
        <v>415</v>
      </c>
      <c r="L3" s="452" t="s">
        <v>70</v>
      </c>
    </row>
    <row r="4" spans="1:12" s="127" customFormat="1" ht="13.2" x14ac:dyDescent="0.2">
      <c r="A4" s="414"/>
      <c r="B4" s="62" t="s">
        <v>1</v>
      </c>
      <c r="C4" s="62" t="s">
        <v>3</v>
      </c>
      <c r="D4" s="62" t="s">
        <v>4</v>
      </c>
      <c r="E4" s="62" t="s">
        <v>1</v>
      </c>
      <c r="F4" s="62" t="s">
        <v>3</v>
      </c>
      <c r="G4" s="62" t="s">
        <v>4</v>
      </c>
      <c r="H4" s="468"/>
      <c r="I4" s="62" t="s">
        <v>71</v>
      </c>
      <c r="J4" s="62" t="s">
        <v>72</v>
      </c>
      <c r="K4" s="470"/>
      <c r="L4" s="454"/>
    </row>
    <row r="5" spans="1:12" s="127" customFormat="1" ht="15" customHeight="1" thickBot="1" x14ac:dyDescent="0.25">
      <c r="A5" s="365" t="s">
        <v>73</v>
      </c>
      <c r="B5" s="235">
        <v>939</v>
      </c>
      <c r="C5" s="99">
        <v>452</v>
      </c>
      <c r="D5" s="99">
        <v>487</v>
      </c>
      <c r="E5" s="239">
        <v>80</v>
      </c>
      <c r="F5" s="99">
        <v>57</v>
      </c>
      <c r="G5" s="99">
        <v>23</v>
      </c>
      <c r="H5" s="149">
        <v>24</v>
      </c>
      <c r="I5" s="99">
        <v>24</v>
      </c>
      <c r="J5" s="150">
        <v>19</v>
      </c>
      <c r="K5" s="151">
        <v>30727</v>
      </c>
      <c r="L5" s="152">
        <v>16022.18</v>
      </c>
    </row>
    <row r="6" spans="1:12" x14ac:dyDescent="0.15">
      <c r="A6" s="57"/>
      <c r="B6" s="57"/>
      <c r="C6" s="57"/>
      <c r="D6" s="57"/>
      <c r="E6" s="57"/>
      <c r="F6" s="57"/>
      <c r="G6" s="57"/>
      <c r="H6" s="57"/>
      <c r="I6" s="57"/>
      <c r="J6" s="57"/>
      <c r="K6" s="57"/>
      <c r="L6" s="3" t="s">
        <v>74</v>
      </c>
    </row>
  </sheetData>
  <mergeCells count="9">
    <mergeCell ref="A1:L1"/>
    <mergeCell ref="K2:L2"/>
    <mergeCell ref="A3:A4"/>
    <mergeCell ref="B3:D3"/>
    <mergeCell ref="E3:G3"/>
    <mergeCell ref="H3:H4"/>
    <mergeCell ref="I3:J3"/>
    <mergeCell ref="K3:K4"/>
    <mergeCell ref="L3:L4"/>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sheetPr>
  <dimension ref="A1"/>
  <sheetViews>
    <sheetView workbookViewId="0"/>
  </sheetViews>
  <sheetFormatPr defaultRowHeight="12" x14ac:dyDescent="0.15"/>
  <sheetData/>
  <phoneticPr fontId="1"/>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pageSetUpPr fitToPage="1"/>
  </sheetPr>
  <dimension ref="A1:L29"/>
  <sheetViews>
    <sheetView workbookViewId="0">
      <selection sqref="A1:H1"/>
    </sheetView>
  </sheetViews>
  <sheetFormatPr defaultColWidth="9.109375" defaultRowHeight="12" x14ac:dyDescent="0.15"/>
  <cols>
    <col min="1" max="1" width="9.21875" style="69" customWidth="1"/>
    <col min="2" max="2" width="13.109375" style="69" customWidth="1"/>
    <col min="3" max="6" width="12.88671875" style="69" customWidth="1"/>
    <col min="7" max="7" width="13.21875" style="69" customWidth="1"/>
    <col min="8" max="8" width="12.88671875" style="69" customWidth="1"/>
    <col min="9" max="10" width="9.109375" style="69"/>
    <col min="11" max="11" width="13" style="69" customWidth="1"/>
    <col min="12" max="16384" width="9.109375" style="69"/>
  </cols>
  <sheetData>
    <row r="1" spans="1:12" ht="16.2" x14ac:dyDescent="0.2">
      <c r="A1" s="397" t="s">
        <v>75</v>
      </c>
      <c r="B1" s="397"/>
      <c r="C1" s="397"/>
      <c r="D1" s="397"/>
      <c r="E1" s="397"/>
      <c r="F1" s="397"/>
      <c r="G1" s="397"/>
      <c r="H1" s="397"/>
    </row>
    <row r="2" spans="1:12" s="19" customFormat="1" ht="13.5" customHeight="1" thickBot="1" x14ac:dyDescent="0.2">
      <c r="A2" s="31" t="s">
        <v>178</v>
      </c>
      <c r="B2" s="31"/>
      <c r="C2" s="31"/>
      <c r="D2" s="31"/>
      <c r="E2" s="31"/>
      <c r="F2" s="31"/>
      <c r="G2" s="31"/>
      <c r="H2" s="2" t="s">
        <v>416</v>
      </c>
    </row>
    <row r="3" spans="1:12" s="127" customFormat="1" ht="15" customHeight="1" x14ac:dyDescent="0.2">
      <c r="A3" s="280" t="s">
        <v>417</v>
      </c>
      <c r="B3" s="383" t="s">
        <v>418</v>
      </c>
      <c r="C3" s="279" t="s">
        <v>419</v>
      </c>
      <c r="D3" s="279" t="s">
        <v>420</v>
      </c>
      <c r="E3" s="279" t="s">
        <v>421</v>
      </c>
      <c r="F3" s="279" t="s">
        <v>422</v>
      </c>
      <c r="G3" s="279" t="s">
        <v>423</v>
      </c>
      <c r="H3" s="279" t="s">
        <v>424</v>
      </c>
    </row>
    <row r="4" spans="1:12" s="127" customFormat="1" ht="15" customHeight="1" x14ac:dyDescent="0.2">
      <c r="A4" s="260" t="s">
        <v>425</v>
      </c>
      <c r="B4" s="331">
        <v>741899</v>
      </c>
      <c r="C4" s="261">
        <v>12452</v>
      </c>
      <c r="D4" s="261">
        <v>15702</v>
      </c>
      <c r="E4" s="261">
        <v>37860</v>
      </c>
      <c r="F4" s="261">
        <v>59510</v>
      </c>
      <c r="G4" s="261">
        <v>25874</v>
      </c>
      <c r="H4" s="261">
        <v>33579</v>
      </c>
      <c r="J4" s="153"/>
      <c r="K4" s="153"/>
      <c r="L4" s="153"/>
    </row>
    <row r="5" spans="1:12" s="127" customFormat="1" ht="15" customHeight="1" x14ac:dyDescent="0.2">
      <c r="A5" s="260" t="s">
        <v>226</v>
      </c>
      <c r="B5" s="92">
        <v>743111</v>
      </c>
      <c r="C5" s="224">
        <v>12587</v>
      </c>
      <c r="D5" s="224">
        <v>15702</v>
      </c>
      <c r="E5" s="224">
        <v>37537</v>
      </c>
      <c r="F5" s="224">
        <v>59739</v>
      </c>
      <c r="G5" s="224">
        <v>26249</v>
      </c>
      <c r="H5" s="224">
        <v>33653</v>
      </c>
      <c r="J5" s="153"/>
      <c r="L5" s="153"/>
    </row>
    <row r="6" spans="1:12" s="127" customFormat="1" ht="15" customHeight="1" x14ac:dyDescent="0.2">
      <c r="A6" s="260">
        <v>3</v>
      </c>
      <c r="B6" s="76">
        <v>746759</v>
      </c>
      <c r="C6" s="20">
        <v>14253</v>
      </c>
      <c r="D6" s="20">
        <v>15770</v>
      </c>
      <c r="E6" s="20">
        <v>37386</v>
      </c>
      <c r="F6" s="20">
        <v>59647</v>
      </c>
      <c r="G6" s="20">
        <v>26622</v>
      </c>
      <c r="H6" s="20">
        <v>33311</v>
      </c>
      <c r="J6" s="153"/>
      <c r="L6" s="153"/>
    </row>
    <row r="7" spans="1:12" s="127" customFormat="1" ht="15" customHeight="1" x14ac:dyDescent="0.2">
      <c r="A7" s="21">
        <v>4</v>
      </c>
      <c r="B7" s="76">
        <v>757989</v>
      </c>
      <c r="C7" s="20">
        <v>14487</v>
      </c>
      <c r="D7" s="20">
        <v>16010</v>
      </c>
      <c r="E7" s="20">
        <v>37789</v>
      </c>
      <c r="F7" s="20">
        <v>60891</v>
      </c>
      <c r="G7" s="20">
        <v>27184</v>
      </c>
      <c r="H7" s="20">
        <v>33897</v>
      </c>
      <c r="I7" s="154"/>
      <c r="J7" s="153"/>
    </row>
    <row r="8" spans="1:12" s="127" customFormat="1" ht="15" customHeight="1" thickBot="1" x14ac:dyDescent="0.25">
      <c r="A8" s="21">
        <v>5</v>
      </c>
      <c r="B8" s="76">
        <v>763691</v>
      </c>
      <c r="C8" s="20">
        <v>14656</v>
      </c>
      <c r="D8" s="20">
        <v>16274</v>
      </c>
      <c r="E8" s="20">
        <v>38155</v>
      </c>
      <c r="F8" s="20">
        <v>60778</v>
      </c>
      <c r="G8" s="20">
        <v>26059</v>
      </c>
      <c r="H8" s="20">
        <v>32946</v>
      </c>
      <c r="I8" s="155"/>
      <c r="J8" s="153"/>
    </row>
    <row r="9" spans="1:12" s="127" customFormat="1" ht="15" customHeight="1" x14ac:dyDescent="0.2">
      <c r="A9" s="280" t="s">
        <v>14</v>
      </c>
      <c r="B9" s="384" t="s">
        <v>201</v>
      </c>
      <c r="C9" s="281" t="s">
        <v>202</v>
      </c>
      <c r="D9" s="281" t="s">
        <v>203</v>
      </c>
      <c r="E9" s="281" t="s">
        <v>204</v>
      </c>
      <c r="F9" s="281" t="s">
        <v>252</v>
      </c>
      <c r="G9" s="281" t="s">
        <v>205</v>
      </c>
      <c r="H9" s="281" t="s">
        <v>253</v>
      </c>
      <c r="I9" s="154"/>
    </row>
    <row r="10" spans="1:12" s="127" customFormat="1" ht="15" customHeight="1" x14ac:dyDescent="0.2">
      <c r="A10" s="260" t="s">
        <v>425</v>
      </c>
      <c r="B10" s="87">
        <v>14034</v>
      </c>
      <c r="C10" s="87">
        <v>33904</v>
      </c>
      <c r="D10" s="87">
        <v>8447</v>
      </c>
      <c r="E10" s="87">
        <v>128574</v>
      </c>
      <c r="F10" s="87">
        <v>205684</v>
      </c>
      <c r="G10" s="87">
        <v>18456</v>
      </c>
      <c r="H10" s="87">
        <v>65752</v>
      </c>
      <c r="I10" s="154"/>
      <c r="J10" s="153"/>
    </row>
    <row r="11" spans="1:12" s="127" customFormat="1" ht="15" customHeight="1" x14ac:dyDescent="0.2">
      <c r="A11" s="260" t="s">
        <v>226</v>
      </c>
      <c r="B11" s="87">
        <v>13944</v>
      </c>
      <c r="C11" s="224">
        <v>34367</v>
      </c>
      <c r="D11" s="224">
        <v>8515</v>
      </c>
      <c r="E11" s="224">
        <v>127349</v>
      </c>
      <c r="F11" s="224">
        <v>206606</v>
      </c>
      <c r="G11" s="224">
        <v>18786</v>
      </c>
      <c r="H11" s="224">
        <v>65566</v>
      </c>
      <c r="I11" s="154"/>
      <c r="J11" s="153"/>
    </row>
    <row r="12" spans="1:12" s="127" customFormat="1" ht="15" customHeight="1" x14ac:dyDescent="0.2">
      <c r="A12" s="260">
        <v>3</v>
      </c>
      <c r="B12" s="59">
        <v>13835</v>
      </c>
      <c r="C12" s="20">
        <v>34193</v>
      </c>
      <c r="D12" s="20">
        <v>8466</v>
      </c>
      <c r="E12" s="20">
        <v>128034</v>
      </c>
      <c r="F12" s="20">
        <v>206300</v>
      </c>
      <c r="G12" s="20">
        <v>18760</v>
      </c>
      <c r="H12" s="20">
        <v>66567</v>
      </c>
      <c r="I12" s="154"/>
      <c r="J12" s="153"/>
    </row>
    <row r="13" spans="1:12" s="127" customFormat="1" ht="15" customHeight="1" x14ac:dyDescent="0.2">
      <c r="A13" s="21">
        <v>4</v>
      </c>
      <c r="B13" s="59">
        <v>14242</v>
      </c>
      <c r="C13" s="20">
        <v>34559</v>
      </c>
      <c r="D13" s="20">
        <v>8691</v>
      </c>
      <c r="E13" s="20">
        <v>129056</v>
      </c>
      <c r="F13" s="20">
        <v>209447</v>
      </c>
      <c r="G13" s="20">
        <v>19158</v>
      </c>
      <c r="H13" s="20">
        <v>67245</v>
      </c>
      <c r="I13" s="154"/>
      <c r="J13" s="153"/>
    </row>
    <row r="14" spans="1:12" s="127" customFormat="1" ht="15" customHeight="1" thickBot="1" x14ac:dyDescent="0.25">
      <c r="A14" s="21">
        <v>5</v>
      </c>
      <c r="B14" s="59">
        <v>14330</v>
      </c>
      <c r="C14" s="20">
        <v>34778</v>
      </c>
      <c r="D14" s="20">
        <v>8861</v>
      </c>
      <c r="E14" s="20">
        <v>129624</v>
      </c>
      <c r="F14" s="20">
        <v>213671</v>
      </c>
      <c r="G14" s="20">
        <v>19460</v>
      </c>
      <c r="H14" s="20">
        <v>67911</v>
      </c>
      <c r="I14" s="154"/>
      <c r="J14" s="153"/>
    </row>
    <row r="15" spans="1:12" s="127" customFormat="1" ht="15" customHeight="1" x14ac:dyDescent="0.2">
      <c r="A15" s="280" t="s">
        <v>14</v>
      </c>
      <c r="B15" s="384" t="s">
        <v>206</v>
      </c>
      <c r="C15" s="282" t="s">
        <v>207</v>
      </c>
      <c r="D15" s="283" t="s">
        <v>254</v>
      </c>
      <c r="E15" s="281" t="s">
        <v>255</v>
      </c>
      <c r="F15" s="283" t="s">
        <v>256</v>
      </c>
      <c r="G15" s="281" t="s">
        <v>208</v>
      </c>
      <c r="H15" s="281" t="s">
        <v>257</v>
      </c>
      <c r="I15" s="154"/>
    </row>
    <row r="16" spans="1:12" s="127" customFormat="1" ht="15" customHeight="1" x14ac:dyDescent="0.2">
      <c r="A16" s="260" t="s">
        <v>425</v>
      </c>
      <c r="B16" s="87">
        <v>9451</v>
      </c>
      <c r="C16" s="87">
        <v>32720</v>
      </c>
      <c r="D16" s="87">
        <v>30892</v>
      </c>
      <c r="E16" s="87">
        <v>1967</v>
      </c>
      <c r="F16" s="87">
        <v>1112</v>
      </c>
      <c r="G16" s="87">
        <v>4395</v>
      </c>
      <c r="H16" s="87">
        <v>1534</v>
      </c>
      <c r="I16" s="154"/>
      <c r="J16" s="153"/>
    </row>
    <row r="17" spans="1:10" s="127" customFormat="1" ht="13.2" x14ac:dyDescent="0.2">
      <c r="A17" s="260" t="s">
        <v>226</v>
      </c>
      <c r="B17" s="87">
        <v>9628</v>
      </c>
      <c r="C17" s="87">
        <v>33225</v>
      </c>
      <c r="D17" s="87">
        <v>30653</v>
      </c>
      <c r="E17" s="87">
        <v>2000</v>
      </c>
      <c r="F17" s="87">
        <v>1112</v>
      </c>
      <c r="G17" s="87">
        <v>4345</v>
      </c>
      <c r="H17" s="87">
        <v>1548</v>
      </c>
      <c r="I17" s="154"/>
      <c r="J17" s="153"/>
    </row>
    <row r="18" spans="1:10" s="127" customFormat="1" ht="13.2" x14ac:dyDescent="0.2">
      <c r="A18" s="260">
        <v>3</v>
      </c>
      <c r="B18" s="59">
        <v>9693</v>
      </c>
      <c r="C18" s="59">
        <v>33700</v>
      </c>
      <c r="D18" s="59">
        <v>30253</v>
      </c>
      <c r="E18" s="59">
        <v>2327</v>
      </c>
      <c r="F18" s="59">
        <v>1737</v>
      </c>
      <c r="G18" s="59">
        <v>4397</v>
      </c>
      <c r="H18" s="59">
        <v>1508</v>
      </c>
      <c r="I18" s="154"/>
      <c r="J18" s="153"/>
    </row>
    <row r="19" spans="1:10" s="127" customFormat="1" ht="13.2" x14ac:dyDescent="0.2">
      <c r="A19" s="21">
        <v>4</v>
      </c>
      <c r="B19" s="59">
        <v>9766</v>
      </c>
      <c r="C19" s="59">
        <v>34922</v>
      </c>
      <c r="D19" s="59">
        <v>30695</v>
      </c>
      <c r="E19" s="59">
        <v>2357</v>
      </c>
      <c r="F19" s="59">
        <v>1737</v>
      </c>
      <c r="G19" s="59">
        <v>4363</v>
      </c>
      <c r="H19" s="59">
        <v>1493</v>
      </c>
      <c r="I19" s="154"/>
      <c r="J19" s="153"/>
    </row>
    <row r="20" spans="1:10" s="127" customFormat="1" ht="13.8" thickBot="1" x14ac:dyDescent="0.25">
      <c r="A20" s="284">
        <v>5</v>
      </c>
      <c r="B20" s="66">
        <v>9932</v>
      </c>
      <c r="C20" s="66">
        <v>35342</v>
      </c>
      <c r="D20" s="66">
        <v>30982</v>
      </c>
      <c r="E20" s="66">
        <v>2349</v>
      </c>
      <c r="F20" s="66">
        <v>1726</v>
      </c>
      <c r="G20" s="66">
        <v>4398</v>
      </c>
      <c r="H20" s="66">
        <v>1459</v>
      </c>
      <c r="I20" s="154"/>
      <c r="J20" s="153"/>
    </row>
    <row r="21" spans="1:10" x14ac:dyDescent="0.15">
      <c r="A21" s="67" t="s">
        <v>296</v>
      </c>
      <c r="B21" s="68"/>
      <c r="C21" s="68"/>
      <c r="D21" s="68"/>
      <c r="E21" s="68"/>
      <c r="F21" s="68"/>
      <c r="G21" s="68"/>
      <c r="H21" s="68"/>
      <c r="J21" s="137"/>
    </row>
    <row r="22" spans="1:10" s="158" customFormat="1" x14ac:dyDescent="0.15">
      <c r="A22" s="67" t="s">
        <v>297</v>
      </c>
      <c r="B22" s="68"/>
      <c r="C22" s="68"/>
      <c r="D22" s="68"/>
      <c r="E22" s="68"/>
      <c r="F22" s="68"/>
      <c r="G22" s="68"/>
      <c r="H22" s="68"/>
      <c r="I22" s="156"/>
      <c r="J22" s="157"/>
    </row>
    <row r="23" spans="1:10" s="158" customFormat="1" ht="10.8" x14ac:dyDescent="0.15">
      <c r="A23" s="67" t="s">
        <v>166</v>
      </c>
      <c r="B23" s="67"/>
      <c r="C23" s="67"/>
      <c r="D23" s="67"/>
      <c r="E23" s="67"/>
      <c r="F23" s="67"/>
      <c r="G23" s="67"/>
      <c r="H23" s="67"/>
    </row>
    <row r="24" spans="1:10" s="158" customFormat="1" ht="10.8" x14ac:dyDescent="0.15">
      <c r="A24" s="67" t="s">
        <v>167</v>
      </c>
      <c r="B24" s="67"/>
      <c r="C24" s="67"/>
      <c r="D24" s="67"/>
      <c r="E24" s="67"/>
      <c r="F24" s="67"/>
      <c r="G24" s="67"/>
      <c r="H24" s="67"/>
    </row>
    <row r="25" spans="1:10" s="158" customFormat="1" ht="10.8" x14ac:dyDescent="0.15">
      <c r="A25" s="67" t="s">
        <v>168</v>
      </c>
      <c r="B25" s="67"/>
      <c r="C25" s="67"/>
      <c r="D25" s="67"/>
      <c r="E25" s="67"/>
      <c r="F25" s="67"/>
      <c r="G25" s="67"/>
      <c r="H25" s="67"/>
    </row>
    <row r="26" spans="1:10" x14ac:dyDescent="0.15">
      <c r="A26" s="67" t="s">
        <v>169</v>
      </c>
      <c r="B26" s="67"/>
      <c r="C26" s="67"/>
      <c r="D26" s="67"/>
      <c r="E26" s="67"/>
      <c r="F26" s="67"/>
      <c r="G26" s="67"/>
      <c r="H26" s="67"/>
    </row>
    <row r="27" spans="1:10" x14ac:dyDescent="0.15">
      <c r="A27" s="67" t="s">
        <v>298</v>
      </c>
      <c r="B27" s="68"/>
      <c r="C27" s="68"/>
      <c r="D27" s="68"/>
      <c r="E27" s="68"/>
      <c r="F27" s="68"/>
      <c r="G27" s="68"/>
      <c r="H27" s="68"/>
    </row>
    <row r="28" spans="1:10" x14ac:dyDescent="0.15">
      <c r="A28" s="67" t="s">
        <v>179</v>
      </c>
      <c r="B28" s="68"/>
      <c r="C28" s="68"/>
      <c r="D28" s="68"/>
      <c r="E28" s="68"/>
      <c r="F28" s="68"/>
      <c r="G28" s="68"/>
      <c r="H28" s="68"/>
    </row>
    <row r="29" spans="1:10" x14ac:dyDescent="0.15">
      <c r="A29" s="57"/>
      <c r="B29" s="57"/>
      <c r="C29" s="57"/>
      <c r="D29" s="57"/>
      <c r="E29" s="57"/>
      <c r="F29" s="57"/>
      <c r="G29" s="57"/>
      <c r="H29" s="39" t="s">
        <v>426</v>
      </c>
    </row>
  </sheetData>
  <mergeCells count="1">
    <mergeCell ref="A1:H1"/>
  </mergeCells>
  <phoneticPr fontId="1"/>
  <pageMargins left="0.70866141732283472" right="0.70866141732283472" top="0.74803149606299213" bottom="0.74803149606299213" header="0.31496062992125984" footer="0.31496062992125984"/>
  <pageSetup paperSize="9" scale="99" fitToHeight="0" orientation="portrait" r:id="rId1"/>
  <headerFooter>
    <oddHeader>&amp;L&amp;A</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pageSetUpPr fitToPage="1"/>
  </sheetPr>
  <dimension ref="A1:I23"/>
  <sheetViews>
    <sheetView workbookViewId="0">
      <selection sqref="A1:H1"/>
    </sheetView>
  </sheetViews>
  <sheetFormatPr defaultColWidth="9.109375" defaultRowHeight="12" x14ac:dyDescent="0.15"/>
  <cols>
    <col min="1" max="1" width="5.6640625" style="69" customWidth="1"/>
    <col min="2" max="2" width="14.6640625" style="69" customWidth="1"/>
    <col min="3" max="3" width="8.44140625" style="69" customWidth="1"/>
    <col min="4" max="8" width="16.6640625" style="69" customWidth="1"/>
    <col min="9" max="16384" width="9.109375" style="69"/>
  </cols>
  <sheetData>
    <row r="1" spans="1:9" ht="16.2" x14ac:dyDescent="0.2">
      <c r="A1" s="397" t="s">
        <v>180</v>
      </c>
      <c r="B1" s="397"/>
      <c r="C1" s="397"/>
      <c r="D1" s="397"/>
      <c r="E1" s="397"/>
      <c r="F1" s="397"/>
      <c r="G1" s="397"/>
      <c r="H1" s="397"/>
    </row>
    <row r="2" spans="1:9" ht="12.6" thickBot="1" x14ac:dyDescent="0.2">
      <c r="B2" s="70"/>
      <c r="C2" s="240"/>
      <c r="D2" s="70"/>
      <c r="E2" s="70"/>
      <c r="F2" s="71"/>
      <c r="G2" s="71"/>
      <c r="H2" s="2" t="s">
        <v>181</v>
      </c>
    </row>
    <row r="3" spans="1:9" ht="15" customHeight="1" x14ac:dyDescent="0.15">
      <c r="A3" s="419" t="s">
        <v>427</v>
      </c>
      <c r="B3" s="419"/>
      <c r="C3" s="420"/>
      <c r="D3" s="361" t="s">
        <v>428</v>
      </c>
      <c r="E3" s="361" t="s">
        <v>244</v>
      </c>
      <c r="F3" s="361">
        <v>2</v>
      </c>
      <c r="G3" s="361">
        <v>3</v>
      </c>
      <c r="H3" s="361">
        <v>4</v>
      </c>
    </row>
    <row r="4" spans="1:9" ht="15" customHeight="1" x14ac:dyDescent="0.15">
      <c r="A4" s="471" t="s">
        <v>198</v>
      </c>
      <c r="B4" s="471"/>
      <c r="C4" s="472"/>
      <c r="D4" s="6">
        <v>1700748</v>
      </c>
      <c r="E4" s="6">
        <v>1677790</v>
      </c>
      <c r="F4" s="72">
        <v>1394602</v>
      </c>
      <c r="G4" s="72">
        <v>2039435</v>
      </c>
      <c r="H4" s="72">
        <f>H5+H13</f>
        <v>1949160</v>
      </c>
      <c r="I4" s="137"/>
    </row>
    <row r="5" spans="1:9" ht="15" customHeight="1" x14ac:dyDescent="0.15">
      <c r="A5" s="398" t="s">
        <v>258</v>
      </c>
      <c r="B5" s="4" t="s">
        <v>76</v>
      </c>
      <c r="C5" s="241"/>
      <c r="D5" s="11">
        <v>1656103</v>
      </c>
      <c r="E5" s="11">
        <v>1635422</v>
      </c>
      <c r="F5" s="20">
        <v>1370808</v>
      </c>
      <c r="G5" s="20">
        <v>2001756</v>
      </c>
      <c r="H5" s="20">
        <v>1907038</v>
      </c>
    </row>
    <row r="6" spans="1:9" ht="15" customHeight="1" x14ac:dyDescent="0.15">
      <c r="A6" s="399"/>
      <c r="B6" s="361" t="s">
        <v>77</v>
      </c>
      <c r="C6" s="241"/>
      <c r="D6" s="59">
        <v>604926</v>
      </c>
      <c r="E6" s="59">
        <v>544486</v>
      </c>
      <c r="F6" s="59">
        <v>475484</v>
      </c>
      <c r="G6" s="59">
        <v>657292</v>
      </c>
      <c r="H6" s="59">
        <v>617123</v>
      </c>
    </row>
    <row r="7" spans="1:9" ht="15" customHeight="1" x14ac:dyDescent="0.15">
      <c r="A7" s="399"/>
      <c r="B7" s="361" t="s">
        <v>78</v>
      </c>
      <c r="C7" s="241" t="s">
        <v>259</v>
      </c>
      <c r="D7" s="59">
        <v>150130</v>
      </c>
      <c r="E7" s="59">
        <v>279985</v>
      </c>
      <c r="F7" s="59">
        <v>240432</v>
      </c>
      <c r="G7" s="59">
        <v>347292</v>
      </c>
      <c r="H7" s="59">
        <v>335389</v>
      </c>
    </row>
    <row r="8" spans="1:9" ht="15" customHeight="1" x14ac:dyDescent="0.15">
      <c r="A8" s="399"/>
      <c r="B8" s="361" t="s">
        <v>79</v>
      </c>
      <c r="C8" s="241" t="s">
        <v>260</v>
      </c>
      <c r="D8" s="59">
        <v>109229</v>
      </c>
      <c r="E8" s="59">
        <v>106871</v>
      </c>
      <c r="F8" s="59">
        <v>36899</v>
      </c>
      <c r="G8" s="59">
        <v>131803</v>
      </c>
      <c r="H8" s="59">
        <v>125859</v>
      </c>
    </row>
    <row r="9" spans="1:9" ht="15" customHeight="1" x14ac:dyDescent="0.15">
      <c r="A9" s="399"/>
      <c r="B9" s="361" t="s">
        <v>80</v>
      </c>
      <c r="C9" s="241"/>
      <c r="D9" s="59">
        <v>366674</v>
      </c>
      <c r="E9" s="59">
        <v>347154</v>
      </c>
      <c r="F9" s="59">
        <v>292574</v>
      </c>
      <c r="G9" s="59">
        <v>424799</v>
      </c>
      <c r="H9" s="59">
        <v>408874</v>
      </c>
    </row>
    <row r="10" spans="1:9" ht="15" customHeight="1" x14ac:dyDescent="0.15">
      <c r="A10" s="399"/>
      <c r="B10" s="4" t="s">
        <v>81</v>
      </c>
      <c r="C10" s="241"/>
      <c r="D10" s="11">
        <v>254587</v>
      </c>
      <c r="E10" s="11">
        <v>219029</v>
      </c>
      <c r="F10" s="59">
        <v>183690</v>
      </c>
      <c r="G10" s="59">
        <v>251910</v>
      </c>
      <c r="H10" s="59">
        <v>238132</v>
      </c>
    </row>
    <row r="11" spans="1:9" ht="15" customHeight="1" x14ac:dyDescent="0.15">
      <c r="A11" s="399"/>
      <c r="B11" s="361" t="s">
        <v>82</v>
      </c>
      <c r="C11" s="241" t="s">
        <v>429</v>
      </c>
      <c r="D11" s="59">
        <v>61447</v>
      </c>
      <c r="E11" s="59">
        <v>32243</v>
      </c>
      <c r="F11" s="59">
        <v>39280</v>
      </c>
      <c r="G11" s="59">
        <v>43041</v>
      </c>
      <c r="H11" s="59">
        <v>37207</v>
      </c>
    </row>
    <row r="12" spans="1:9" ht="15" customHeight="1" x14ac:dyDescent="0.15">
      <c r="A12" s="353"/>
      <c r="B12" s="4" t="s">
        <v>182</v>
      </c>
      <c r="C12" s="241" t="s">
        <v>430</v>
      </c>
      <c r="D12" s="59">
        <v>109110</v>
      </c>
      <c r="E12" s="59">
        <v>105654</v>
      </c>
      <c r="F12" s="59">
        <v>102449</v>
      </c>
      <c r="G12" s="59">
        <v>145619</v>
      </c>
      <c r="H12" s="59">
        <v>144454</v>
      </c>
    </row>
    <row r="13" spans="1:9" ht="15" customHeight="1" thickBot="1" x14ac:dyDescent="0.2">
      <c r="A13" s="473" t="s">
        <v>83</v>
      </c>
      <c r="B13" s="473"/>
      <c r="C13" s="242"/>
      <c r="D13" s="66">
        <v>44645</v>
      </c>
      <c r="E13" s="66">
        <v>42368</v>
      </c>
      <c r="F13" s="66">
        <v>23794</v>
      </c>
      <c r="G13" s="335">
        <v>37679</v>
      </c>
      <c r="H13" s="335">
        <v>42122</v>
      </c>
    </row>
    <row r="14" spans="1:9" ht="15" customHeight="1" x14ac:dyDescent="0.15">
      <c r="A14" s="36" t="s">
        <v>301</v>
      </c>
      <c r="B14" s="18"/>
      <c r="C14" s="243"/>
      <c r="D14" s="18"/>
      <c r="E14" s="18"/>
      <c r="F14" s="57"/>
      <c r="G14" s="57"/>
      <c r="H14" s="18"/>
    </row>
    <row r="15" spans="1:9" x14ac:dyDescent="0.15">
      <c r="A15" s="36" t="s">
        <v>261</v>
      </c>
      <c r="B15" s="3"/>
      <c r="C15" s="245"/>
      <c r="D15" s="3"/>
      <c r="E15" s="3"/>
      <c r="F15" s="57"/>
      <c r="G15" s="57"/>
      <c r="H15" s="3"/>
    </row>
    <row r="16" spans="1:9" x14ac:dyDescent="0.15">
      <c r="A16" s="192" t="s">
        <v>431</v>
      </c>
      <c r="B16" s="80"/>
      <c r="C16" s="244"/>
      <c r="D16" s="80"/>
      <c r="E16" s="80"/>
      <c r="F16" s="68"/>
      <c r="G16" s="68"/>
      <c r="H16" s="3"/>
    </row>
    <row r="17" spans="1:8" ht="13.2" x14ac:dyDescent="0.2">
      <c r="A17" s="285" t="s">
        <v>432</v>
      </c>
      <c r="B17" s="217"/>
      <c r="C17" s="286"/>
      <c r="D17" s="217"/>
      <c r="E17" s="287"/>
      <c r="F17" s="288"/>
      <c r="G17" s="217"/>
      <c r="H17" s="288"/>
    </row>
    <row r="18" spans="1:8" x14ac:dyDescent="0.15">
      <c r="A18" s="192" t="s">
        <v>302</v>
      </c>
      <c r="B18" s="80"/>
      <c r="C18" s="244"/>
      <c r="D18" s="80"/>
      <c r="E18" s="80"/>
      <c r="F18" s="68"/>
      <c r="G18" s="68"/>
      <c r="H18" s="3"/>
    </row>
    <row r="19" spans="1:8" x14ac:dyDescent="0.15">
      <c r="A19" s="192" t="s">
        <v>433</v>
      </c>
      <c r="B19" s="80"/>
      <c r="C19" s="244"/>
      <c r="D19" s="80"/>
      <c r="E19" s="80"/>
      <c r="F19" s="68"/>
      <c r="G19" s="68"/>
      <c r="H19" s="3"/>
    </row>
    <row r="20" spans="1:8" x14ac:dyDescent="0.15">
      <c r="A20" s="36" t="s">
        <v>434</v>
      </c>
      <c r="B20" s="3"/>
      <c r="C20" s="245"/>
      <c r="D20" s="3"/>
      <c r="E20" s="3"/>
      <c r="F20" s="68"/>
      <c r="G20" s="68"/>
      <c r="H20" s="3"/>
    </row>
    <row r="21" spans="1:8" x14ac:dyDescent="0.15">
      <c r="A21" s="68"/>
      <c r="B21" s="68"/>
      <c r="C21" s="246"/>
      <c r="D21" s="68"/>
      <c r="E21" s="3"/>
      <c r="F21" s="68"/>
      <c r="G21" s="68"/>
      <c r="H21" s="39" t="s">
        <v>435</v>
      </c>
    </row>
    <row r="22" spans="1:8" x14ac:dyDescent="0.15">
      <c r="A22" s="36"/>
      <c r="B22" s="3"/>
      <c r="C22" s="245"/>
      <c r="D22" s="3"/>
      <c r="E22" s="3"/>
      <c r="F22" s="68"/>
      <c r="G22" s="68"/>
      <c r="H22" s="3"/>
    </row>
    <row r="23" spans="1:8" x14ac:dyDescent="0.15">
      <c r="A23" s="68"/>
      <c r="B23" s="68"/>
      <c r="C23" s="246"/>
      <c r="D23" s="68"/>
      <c r="E23" s="3"/>
      <c r="F23" s="68"/>
      <c r="G23" s="68"/>
      <c r="H23" s="39"/>
    </row>
  </sheetData>
  <mergeCells count="5">
    <mergeCell ref="A3:C3"/>
    <mergeCell ref="A4:C4"/>
    <mergeCell ref="A1:H1"/>
    <mergeCell ref="A5:A11"/>
    <mergeCell ref="A13:B13"/>
  </mergeCells>
  <phoneticPr fontId="1"/>
  <pageMargins left="0.70866141732283472" right="0.70866141732283472" top="0.74803149606299213" bottom="0.74803149606299213" header="0.31496062992125984" footer="0.31496062992125984"/>
  <pageSetup paperSize="9" scale="87" fitToHeight="0" orientation="portrait" r:id="rId1"/>
  <headerFooter>
    <oddHeader>&amp;L&amp;A</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pageSetUpPr fitToPage="1"/>
  </sheetPr>
  <dimension ref="A1:M60"/>
  <sheetViews>
    <sheetView zoomScaleNormal="100" workbookViewId="0">
      <selection sqref="A1:M1"/>
    </sheetView>
  </sheetViews>
  <sheetFormatPr defaultRowHeight="12" x14ac:dyDescent="0.15"/>
  <cols>
    <col min="1" max="1" width="2.109375" style="133" customWidth="1"/>
    <col min="2" max="2" width="30.109375" style="133" customWidth="1"/>
    <col min="3" max="3" width="6.44140625" style="268" customWidth="1"/>
    <col min="4" max="4" width="13.88671875" style="133" customWidth="1"/>
    <col min="5" max="5" width="10.109375" style="133" customWidth="1"/>
    <col min="6" max="6" width="10.33203125" style="133" customWidth="1"/>
    <col min="7" max="7" width="10.6640625" style="133" customWidth="1"/>
    <col min="8" max="8" width="10.33203125" style="133" customWidth="1"/>
    <col min="9" max="9" width="10.6640625" style="195" customWidth="1"/>
    <col min="10" max="10" width="10.33203125" style="133" customWidth="1"/>
    <col min="11" max="11" width="9.109375" style="133"/>
    <col min="12" max="12" width="9.5546875" style="133" bestFit="1" customWidth="1"/>
    <col min="13" max="13" width="9.109375" style="133"/>
    <col min="14" max="14" width="11.33203125" style="133" customWidth="1"/>
    <col min="15" max="256" width="9.109375" style="133"/>
    <col min="257" max="257" width="2.109375" style="133" customWidth="1"/>
    <col min="258" max="258" width="26.44140625" style="133" customWidth="1"/>
    <col min="259" max="259" width="6.44140625" style="133" customWidth="1"/>
    <col min="260" max="263" width="17.109375" style="133" customWidth="1"/>
    <col min="264" max="264" width="9.44140625" style="133" customWidth="1"/>
    <col min="265" max="265" width="7.6640625" style="133" customWidth="1"/>
    <col min="266" max="266" width="10.33203125" style="133" customWidth="1"/>
    <col min="267" max="269" width="9.109375" style="133"/>
    <col min="270" max="270" width="11.33203125" style="133" customWidth="1"/>
    <col min="271" max="512" width="9.109375" style="133"/>
    <col min="513" max="513" width="2.109375" style="133" customWidth="1"/>
    <col min="514" max="514" width="26.44140625" style="133" customWidth="1"/>
    <col min="515" max="515" width="6.44140625" style="133" customWidth="1"/>
    <col min="516" max="519" width="17.109375" style="133" customWidth="1"/>
    <col min="520" max="520" width="9.44140625" style="133" customWidth="1"/>
    <col min="521" max="521" width="7.6640625" style="133" customWidth="1"/>
    <col min="522" max="522" width="10.33203125" style="133" customWidth="1"/>
    <col min="523" max="525" width="9.109375" style="133"/>
    <col min="526" max="526" width="11.33203125" style="133" customWidth="1"/>
    <col min="527" max="768" width="9.109375" style="133"/>
    <col min="769" max="769" width="2.109375" style="133" customWidth="1"/>
    <col min="770" max="770" width="26.44140625" style="133" customWidth="1"/>
    <col min="771" max="771" width="6.44140625" style="133" customWidth="1"/>
    <col min="772" max="775" width="17.109375" style="133" customWidth="1"/>
    <col min="776" max="776" width="9.44140625" style="133" customWidth="1"/>
    <col min="777" max="777" width="7.6640625" style="133" customWidth="1"/>
    <col min="778" max="778" width="10.33203125" style="133" customWidth="1"/>
    <col min="779" max="781" width="9.109375" style="133"/>
    <col min="782" max="782" width="11.33203125" style="133" customWidth="1"/>
    <col min="783" max="1024" width="9.109375" style="133"/>
    <col min="1025" max="1025" width="2.109375" style="133" customWidth="1"/>
    <col min="1026" max="1026" width="26.44140625" style="133" customWidth="1"/>
    <col min="1027" max="1027" width="6.44140625" style="133" customWidth="1"/>
    <col min="1028" max="1031" width="17.109375" style="133" customWidth="1"/>
    <col min="1032" max="1032" width="9.44140625" style="133" customWidth="1"/>
    <col min="1033" max="1033" width="7.6640625" style="133" customWidth="1"/>
    <col min="1034" max="1034" width="10.33203125" style="133" customWidth="1"/>
    <col min="1035" max="1037" width="9.109375" style="133"/>
    <col min="1038" max="1038" width="11.33203125" style="133" customWidth="1"/>
    <col min="1039" max="1280" width="9.109375" style="133"/>
    <col min="1281" max="1281" width="2.109375" style="133" customWidth="1"/>
    <col min="1282" max="1282" width="26.44140625" style="133" customWidth="1"/>
    <col min="1283" max="1283" width="6.44140625" style="133" customWidth="1"/>
    <col min="1284" max="1287" width="17.109375" style="133" customWidth="1"/>
    <col min="1288" max="1288" width="9.44140625" style="133" customWidth="1"/>
    <col min="1289" max="1289" width="7.6640625" style="133" customWidth="1"/>
    <col min="1290" max="1290" width="10.33203125" style="133" customWidth="1"/>
    <col min="1291" max="1293" width="9.109375" style="133"/>
    <col min="1294" max="1294" width="11.33203125" style="133" customWidth="1"/>
    <col min="1295" max="1536" width="9.109375" style="133"/>
    <col min="1537" max="1537" width="2.109375" style="133" customWidth="1"/>
    <col min="1538" max="1538" width="26.44140625" style="133" customWidth="1"/>
    <col min="1539" max="1539" width="6.44140625" style="133" customWidth="1"/>
    <col min="1540" max="1543" width="17.109375" style="133" customWidth="1"/>
    <col min="1544" max="1544" width="9.44140625" style="133" customWidth="1"/>
    <col min="1545" max="1545" width="7.6640625" style="133" customWidth="1"/>
    <col min="1546" max="1546" width="10.33203125" style="133" customWidth="1"/>
    <col min="1547" max="1549" width="9.109375" style="133"/>
    <col min="1550" max="1550" width="11.33203125" style="133" customWidth="1"/>
    <col min="1551" max="1792" width="9.109375" style="133"/>
    <col min="1793" max="1793" width="2.109375" style="133" customWidth="1"/>
    <col min="1794" max="1794" width="26.44140625" style="133" customWidth="1"/>
    <col min="1795" max="1795" width="6.44140625" style="133" customWidth="1"/>
    <col min="1796" max="1799" width="17.109375" style="133" customWidth="1"/>
    <col min="1800" max="1800" width="9.44140625" style="133" customWidth="1"/>
    <col min="1801" max="1801" width="7.6640625" style="133" customWidth="1"/>
    <col min="1802" max="1802" width="10.33203125" style="133" customWidth="1"/>
    <col min="1803" max="1805" width="9.109375" style="133"/>
    <col min="1806" max="1806" width="11.33203125" style="133" customWidth="1"/>
    <col min="1807" max="2048" width="9.109375" style="133"/>
    <col min="2049" max="2049" width="2.109375" style="133" customWidth="1"/>
    <col min="2050" max="2050" width="26.44140625" style="133" customWidth="1"/>
    <col min="2051" max="2051" width="6.44140625" style="133" customWidth="1"/>
    <col min="2052" max="2055" width="17.109375" style="133" customWidth="1"/>
    <col min="2056" max="2056" width="9.44140625" style="133" customWidth="1"/>
    <col min="2057" max="2057" width="7.6640625" style="133" customWidth="1"/>
    <col min="2058" max="2058" width="10.33203125" style="133" customWidth="1"/>
    <col min="2059" max="2061" width="9.109375" style="133"/>
    <col min="2062" max="2062" width="11.33203125" style="133" customWidth="1"/>
    <col min="2063" max="2304" width="9.109375" style="133"/>
    <col min="2305" max="2305" width="2.109375" style="133" customWidth="1"/>
    <col min="2306" max="2306" width="26.44140625" style="133" customWidth="1"/>
    <col min="2307" max="2307" width="6.44140625" style="133" customWidth="1"/>
    <col min="2308" max="2311" width="17.109375" style="133" customWidth="1"/>
    <col min="2312" max="2312" width="9.44140625" style="133" customWidth="1"/>
    <col min="2313" max="2313" width="7.6640625" style="133" customWidth="1"/>
    <col min="2314" max="2314" width="10.33203125" style="133" customWidth="1"/>
    <col min="2315" max="2317" width="9.109375" style="133"/>
    <col min="2318" max="2318" width="11.33203125" style="133" customWidth="1"/>
    <col min="2319" max="2560" width="9.109375" style="133"/>
    <col min="2561" max="2561" width="2.109375" style="133" customWidth="1"/>
    <col min="2562" max="2562" width="26.44140625" style="133" customWidth="1"/>
    <col min="2563" max="2563" width="6.44140625" style="133" customWidth="1"/>
    <col min="2564" max="2567" width="17.109375" style="133" customWidth="1"/>
    <col min="2568" max="2568" width="9.44140625" style="133" customWidth="1"/>
    <col min="2569" max="2569" width="7.6640625" style="133" customWidth="1"/>
    <col min="2570" max="2570" width="10.33203125" style="133" customWidth="1"/>
    <col min="2571" max="2573" width="9.109375" style="133"/>
    <col min="2574" max="2574" width="11.33203125" style="133" customWidth="1"/>
    <col min="2575" max="2816" width="9.109375" style="133"/>
    <col min="2817" max="2817" width="2.109375" style="133" customWidth="1"/>
    <col min="2818" max="2818" width="26.44140625" style="133" customWidth="1"/>
    <col min="2819" max="2819" width="6.44140625" style="133" customWidth="1"/>
    <col min="2820" max="2823" width="17.109375" style="133" customWidth="1"/>
    <col min="2824" max="2824" width="9.44140625" style="133" customWidth="1"/>
    <col min="2825" max="2825" width="7.6640625" style="133" customWidth="1"/>
    <col min="2826" max="2826" width="10.33203125" style="133" customWidth="1"/>
    <col min="2827" max="2829" width="9.109375" style="133"/>
    <col min="2830" max="2830" width="11.33203125" style="133" customWidth="1"/>
    <col min="2831" max="3072" width="9.109375" style="133"/>
    <col min="3073" max="3073" width="2.109375" style="133" customWidth="1"/>
    <col min="3074" max="3074" width="26.44140625" style="133" customWidth="1"/>
    <col min="3075" max="3075" width="6.44140625" style="133" customWidth="1"/>
    <col min="3076" max="3079" width="17.109375" style="133" customWidth="1"/>
    <col min="3080" max="3080" width="9.44140625" style="133" customWidth="1"/>
    <col min="3081" max="3081" width="7.6640625" style="133" customWidth="1"/>
    <col min="3082" max="3082" width="10.33203125" style="133" customWidth="1"/>
    <col min="3083" max="3085" width="9.109375" style="133"/>
    <col min="3086" max="3086" width="11.33203125" style="133" customWidth="1"/>
    <col min="3087" max="3328" width="9.109375" style="133"/>
    <col min="3329" max="3329" width="2.109375" style="133" customWidth="1"/>
    <col min="3330" max="3330" width="26.44140625" style="133" customWidth="1"/>
    <col min="3331" max="3331" width="6.44140625" style="133" customWidth="1"/>
    <col min="3332" max="3335" width="17.109375" style="133" customWidth="1"/>
    <col min="3336" max="3336" width="9.44140625" style="133" customWidth="1"/>
    <col min="3337" max="3337" width="7.6640625" style="133" customWidth="1"/>
    <col min="3338" max="3338" width="10.33203125" style="133" customWidth="1"/>
    <col min="3339" max="3341" width="9.109375" style="133"/>
    <col min="3342" max="3342" width="11.33203125" style="133" customWidth="1"/>
    <col min="3343" max="3584" width="9.109375" style="133"/>
    <col min="3585" max="3585" width="2.109375" style="133" customWidth="1"/>
    <col min="3586" max="3586" width="26.44140625" style="133" customWidth="1"/>
    <col min="3587" max="3587" width="6.44140625" style="133" customWidth="1"/>
    <col min="3588" max="3591" width="17.109375" style="133" customWidth="1"/>
    <col min="3592" max="3592" width="9.44140625" style="133" customWidth="1"/>
    <col min="3593" max="3593" width="7.6640625" style="133" customWidth="1"/>
    <col min="3594" max="3594" width="10.33203125" style="133" customWidth="1"/>
    <col min="3595" max="3597" width="9.109375" style="133"/>
    <col min="3598" max="3598" width="11.33203125" style="133" customWidth="1"/>
    <col min="3599" max="3840" width="9.109375" style="133"/>
    <col min="3841" max="3841" width="2.109375" style="133" customWidth="1"/>
    <col min="3842" max="3842" width="26.44140625" style="133" customWidth="1"/>
    <col min="3843" max="3843" width="6.44140625" style="133" customWidth="1"/>
    <col min="3844" max="3847" width="17.109375" style="133" customWidth="1"/>
    <col min="3848" max="3848" width="9.44140625" style="133" customWidth="1"/>
    <col min="3849" max="3849" width="7.6640625" style="133" customWidth="1"/>
    <col min="3850" max="3850" width="10.33203125" style="133" customWidth="1"/>
    <col min="3851" max="3853" width="9.109375" style="133"/>
    <col min="3854" max="3854" width="11.33203125" style="133" customWidth="1"/>
    <col min="3855" max="4096" width="9.109375" style="133"/>
    <col min="4097" max="4097" width="2.109375" style="133" customWidth="1"/>
    <col min="4098" max="4098" width="26.44140625" style="133" customWidth="1"/>
    <col min="4099" max="4099" width="6.44140625" style="133" customWidth="1"/>
    <col min="4100" max="4103" width="17.109375" style="133" customWidth="1"/>
    <col min="4104" max="4104" width="9.44140625" style="133" customWidth="1"/>
    <col min="4105" max="4105" width="7.6640625" style="133" customWidth="1"/>
    <col min="4106" max="4106" width="10.33203125" style="133" customWidth="1"/>
    <col min="4107" max="4109" width="9.109375" style="133"/>
    <col min="4110" max="4110" width="11.33203125" style="133" customWidth="1"/>
    <col min="4111" max="4352" width="9.109375" style="133"/>
    <col min="4353" max="4353" width="2.109375" style="133" customWidth="1"/>
    <col min="4354" max="4354" width="26.44140625" style="133" customWidth="1"/>
    <col min="4355" max="4355" width="6.44140625" style="133" customWidth="1"/>
    <col min="4356" max="4359" width="17.109375" style="133" customWidth="1"/>
    <col min="4360" max="4360" width="9.44140625" style="133" customWidth="1"/>
    <col min="4361" max="4361" width="7.6640625" style="133" customWidth="1"/>
    <col min="4362" max="4362" width="10.33203125" style="133" customWidth="1"/>
    <col min="4363" max="4365" width="9.109375" style="133"/>
    <col min="4366" max="4366" width="11.33203125" style="133" customWidth="1"/>
    <col min="4367" max="4608" width="9.109375" style="133"/>
    <col min="4609" max="4609" width="2.109375" style="133" customWidth="1"/>
    <col min="4610" max="4610" width="26.44140625" style="133" customWidth="1"/>
    <col min="4611" max="4611" width="6.44140625" style="133" customWidth="1"/>
    <col min="4612" max="4615" width="17.109375" style="133" customWidth="1"/>
    <col min="4616" max="4616" width="9.44140625" style="133" customWidth="1"/>
    <col min="4617" max="4617" width="7.6640625" style="133" customWidth="1"/>
    <col min="4618" max="4618" width="10.33203125" style="133" customWidth="1"/>
    <col min="4619" max="4621" width="9.109375" style="133"/>
    <col min="4622" max="4622" width="11.33203125" style="133" customWidth="1"/>
    <col min="4623" max="4864" width="9.109375" style="133"/>
    <col min="4865" max="4865" width="2.109375" style="133" customWidth="1"/>
    <col min="4866" max="4866" width="26.44140625" style="133" customWidth="1"/>
    <col min="4867" max="4867" width="6.44140625" style="133" customWidth="1"/>
    <col min="4868" max="4871" width="17.109375" style="133" customWidth="1"/>
    <col min="4872" max="4872" width="9.44140625" style="133" customWidth="1"/>
    <col min="4873" max="4873" width="7.6640625" style="133" customWidth="1"/>
    <col min="4874" max="4874" width="10.33203125" style="133" customWidth="1"/>
    <col min="4875" max="4877" width="9.109375" style="133"/>
    <col min="4878" max="4878" width="11.33203125" style="133" customWidth="1"/>
    <col min="4879" max="5120" width="9.109375" style="133"/>
    <col min="5121" max="5121" width="2.109375" style="133" customWidth="1"/>
    <col min="5122" max="5122" width="26.44140625" style="133" customWidth="1"/>
    <col min="5123" max="5123" width="6.44140625" style="133" customWidth="1"/>
    <col min="5124" max="5127" width="17.109375" style="133" customWidth="1"/>
    <col min="5128" max="5128" width="9.44140625" style="133" customWidth="1"/>
    <col min="5129" max="5129" width="7.6640625" style="133" customWidth="1"/>
    <col min="5130" max="5130" width="10.33203125" style="133" customWidth="1"/>
    <col min="5131" max="5133" width="9.109375" style="133"/>
    <col min="5134" max="5134" width="11.33203125" style="133" customWidth="1"/>
    <col min="5135" max="5376" width="9.109375" style="133"/>
    <col min="5377" max="5377" width="2.109375" style="133" customWidth="1"/>
    <col min="5378" max="5378" width="26.44140625" style="133" customWidth="1"/>
    <col min="5379" max="5379" width="6.44140625" style="133" customWidth="1"/>
    <col min="5380" max="5383" width="17.109375" style="133" customWidth="1"/>
    <col min="5384" max="5384" width="9.44140625" style="133" customWidth="1"/>
    <col min="5385" max="5385" width="7.6640625" style="133" customWidth="1"/>
    <col min="5386" max="5386" width="10.33203125" style="133" customWidth="1"/>
    <col min="5387" max="5389" width="9.109375" style="133"/>
    <col min="5390" max="5390" width="11.33203125" style="133" customWidth="1"/>
    <col min="5391" max="5632" width="9.109375" style="133"/>
    <col min="5633" max="5633" width="2.109375" style="133" customWidth="1"/>
    <col min="5634" max="5634" width="26.44140625" style="133" customWidth="1"/>
    <col min="5635" max="5635" width="6.44140625" style="133" customWidth="1"/>
    <col min="5636" max="5639" width="17.109375" style="133" customWidth="1"/>
    <col min="5640" max="5640" width="9.44140625" style="133" customWidth="1"/>
    <col min="5641" max="5641" width="7.6640625" style="133" customWidth="1"/>
    <col min="5642" max="5642" width="10.33203125" style="133" customWidth="1"/>
    <col min="5643" max="5645" width="9.109375" style="133"/>
    <col min="5646" max="5646" width="11.33203125" style="133" customWidth="1"/>
    <col min="5647" max="5888" width="9.109375" style="133"/>
    <col min="5889" max="5889" width="2.109375" style="133" customWidth="1"/>
    <col min="5890" max="5890" width="26.44140625" style="133" customWidth="1"/>
    <col min="5891" max="5891" width="6.44140625" style="133" customWidth="1"/>
    <col min="5892" max="5895" width="17.109375" style="133" customWidth="1"/>
    <col min="5896" max="5896" width="9.44140625" style="133" customWidth="1"/>
    <col min="5897" max="5897" width="7.6640625" style="133" customWidth="1"/>
    <col min="5898" max="5898" width="10.33203125" style="133" customWidth="1"/>
    <col min="5899" max="5901" width="9.109375" style="133"/>
    <col min="5902" max="5902" width="11.33203125" style="133" customWidth="1"/>
    <col min="5903" max="6144" width="9.109375" style="133"/>
    <col min="6145" max="6145" width="2.109375" style="133" customWidth="1"/>
    <col min="6146" max="6146" width="26.44140625" style="133" customWidth="1"/>
    <col min="6147" max="6147" width="6.44140625" style="133" customWidth="1"/>
    <col min="6148" max="6151" width="17.109375" style="133" customWidth="1"/>
    <col min="6152" max="6152" width="9.44140625" style="133" customWidth="1"/>
    <col min="6153" max="6153" width="7.6640625" style="133" customWidth="1"/>
    <col min="6154" max="6154" width="10.33203125" style="133" customWidth="1"/>
    <col min="6155" max="6157" width="9.109375" style="133"/>
    <col min="6158" max="6158" width="11.33203125" style="133" customWidth="1"/>
    <col min="6159" max="6400" width="9.109375" style="133"/>
    <col min="6401" max="6401" width="2.109375" style="133" customWidth="1"/>
    <col min="6402" max="6402" width="26.44140625" style="133" customWidth="1"/>
    <col min="6403" max="6403" width="6.44140625" style="133" customWidth="1"/>
    <col min="6404" max="6407" width="17.109375" style="133" customWidth="1"/>
    <col min="6408" max="6408" width="9.44140625" style="133" customWidth="1"/>
    <col min="6409" max="6409" width="7.6640625" style="133" customWidth="1"/>
    <col min="6410" max="6410" width="10.33203125" style="133" customWidth="1"/>
    <col min="6411" max="6413" width="9.109375" style="133"/>
    <col min="6414" max="6414" width="11.33203125" style="133" customWidth="1"/>
    <col min="6415" max="6656" width="9.109375" style="133"/>
    <col min="6657" max="6657" width="2.109375" style="133" customWidth="1"/>
    <col min="6658" max="6658" width="26.44140625" style="133" customWidth="1"/>
    <col min="6659" max="6659" width="6.44140625" style="133" customWidth="1"/>
    <col min="6660" max="6663" width="17.109375" style="133" customWidth="1"/>
    <col min="6664" max="6664" width="9.44140625" style="133" customWidth="1"/>
    <col min="6665" max="6665" width="7.6640625" style="133" customWidth="1"/>
    <col min="6666" max="6666" width="10.33203125" style="133" customWidth="1"/>
    <col min="6667" max="6669" width="9.109375" style="133"/>
    <col min="6670" max="6670" width="11.33203125" style="133" customWidth="1"/>
    <col min="6671" max="6912" width="9.109375" style="133"/>
    <col min="6913" max="6913" width="2.109375" style="133" customWidth="1"/>
    <col min="6914" max="6914" width="26.44140625" style="133" customWidth="1"/>
    <col min="6915" max="6915" width="6.44140625" style="133" customWidth="1"/>
    <col min="6916" max="6919" width="17.109375" style="133" customWidth="1"/>
    <col min="6920" max="6920" width="9.44140625" style="133" customWidth="1"/>
    <col min="6921" max="6921" width="7.6640625" style="133" customWidth="1"/>
    <col min="6922" max="6922" width="10.33203125" style="133" customWidth="1"/>
    <col min="6923" max="6925" width="9.109375" style="133"/>
    <col min="6926" max="6926" width="11.33203125" style="133" customWidth="1"/>
    <col min="6927" max="7168" width="9.109375" style="133"/>
    <col min="7169" max="7169" width="2.109375" style="133" customWidth="1"/>
    <col min="7170" max="7170" width="26.44140625" style="133" customWidth="1"/>
    <col min="7171" max="7171" width="6.44140625" style="133" customWidth="1"/>
    <col min="7172" max="7175" width="17.109375" style="133" customWidth="1"/>
    <col min="7176" max="7176" width="9.44140625" style="133" customWidth="1"/>
    <col min="7177" max="7177" width="7.6640625" style="133" customWidth="1"/>
    <col min="7178" max="7178" width="10.33203125" style="133" customWidth="1"/>
    <col min="7179" max="7181" width="9.109375" style="133"/>
    <col min="7182" max="7182" width="11.33203125" style="133" customWidth="1"/>
    <col min="7183" max="7424" width="9.109375" style="133"/>
    <col min="7425" max="7425" width="2.109375" style="133" customWidth="1"/>
    <col min="7426" max="7426" width="26.44140625" style="133" customWidth="1"/>
    <col min="7427" max="7427" width="6.44140625" style="133" customWidth="1"/>
    <col min="7428" max="7431" width="17.109375" style="133" customWidth="1"/>
    <col min="7432" max="7432" width="9.44140625" style="133" customWidth="1"/>
    <col min="7433" max="7433" width="7.6640625" style="133" customWidth="1"/>
    <col min="7434" max="7434" width="10.33203125" style="133" customWidth="1"/>
    <col min="7435" max="7437" width="9.109375" style="133"/>
    <col min="7438" max="7438" width="11.33203125" style="133" customWidth="1"/>
    <col min="7439" max="7680" width="9.109375" style="133"/>
    <col min="7681" max="7681" width="2.109375" style="133" customWidth="1"/>
    <col min="7682" max="7682" width="26.44140625" style="133" customWidth="1"/>
    <col min="7683" max="7683" width="6.44140625" style="133" customWidth="1"/>
    <col min="7684" max="7687" width="17.109375" style="133" customWidth="1"/>
    <col min="7688" max="7688" width="9.44140625" style="133" customWidth="1"/>
    <col min="7689" max="7689" width="7.6640625" style="133" customWidth="1"/>
    <col min="7690" max="7690" width="10.33203125" style="133" customWidth="1"/>
    <col min="7691" max="7693" width="9.109375" style="133"/>
    <col min="7694" max="7694" width="11.33203125" style="133" customWidth="1"/>
    <col min="7695" max="7936" width="9.109375" style="133"/>
    <col min="7937" max="7937" width="2.109375" style="133" customWidth="1"/>
    <col min="7938" max="7938" width="26.44140625" style="133" customWidth="1"/>
    <col min="7939" max="7939" width="6.44140625" style="133" customWidth="1"/>
    <col min="7940" max="7943" width="17.109375" style="133" customWidth="1"/>
    <col min="7944" max="7944" width="9.44140625" style="133" customWidth="1"/>
    <col min="7945" max="7945" width="7.6640625" style="133" customWidth="1"/>
    <col min="7946" max="7946" width="10.33203125" style="133" customWidth="1"/>
    <col min="7947" max="7949" width="9.109375" style="133"/>
    <col min="7950" max="7950" width="11.33203125" style="133" customWidth="1"/>
    <col min="7951" max="8192" width="9.109375" style="133"/>
    <col min="8193" max="8193" width="2.109375" style="133" customWidth="1"/>
    <col min="8194" max="8194" width="26.44140625" style="133" customWidth="1"/>
    <col min="8195" max="8195" width="6.44140625" style="133" customWidth="1"/>
    <col min="8196" max="8199" width="17.109375" style="133" customWidth="1"/>
    <col min="8200" max="8200" width="9.44140625" style="133" customWidth="1"/>
    <col min="8201" max="8201" width="7.6640625" style="133" customWidth="1"/>
    <col min="8202" max="8202" width="10.33203125" style="133" customWidth="1"/>
    <col min="8203" max="8205" width="9.109375" style="133"/>
    <col min="8206" max="8206" width="11.33203125" style="133" customWidth="1"/>
    <col min="8207" max="8448" width="9.109375" style="133"/>
    <col min="8449" max="8449" width="2.109375" style="133" customWidth="1"/>
    <col min="8450" max="8450" width="26.44140625" style="133" customWidth="1"/>
    <col min="8451" max="8451" width="6.44140625" style="133" customWidth="1"/>
    <col min="8452" max="8455" width="17.109375" style="133" customWidth="1"/>
    <col min="8456" max="8456" width="9.44140625" style="133" customWidth="1"/>
    <col min="8457" max="8457" width="7.6640625" style="133" customWidth="1"/>
    <col min="8458" max="8458" width="10.33203125" style="133" customWidth="1"/>
    <col min="8459" max="8461" width="9.109375" style="133"/>
    <col min="8462" max="8462" width="11.33203125" style="133" customWidth="1"/>
    <col min="8463" max="8704" width="9.109375" style="133"/>
    <col min="8705" max="8705" width="2.109375" style="133" customWidth="1"/>
    <col min="8706" max="8706" width="26.44140625" style="133" customWidth="1"/>
    <col min="8707" max="8707" width="6.44140625" style="133" customWidth="1"/>
    <col min="8708" max="8711" width="17.109375" style="133" customWidth="1"/>
    <col min="8712" max="8712" width="9.44140625" style="133" customWidth="1"/>
    <col min="8713" max="8713" width="7.6640625" style="133" customWidth="1"/>
    <col min="8714" max="8714" width="10.33203125" style="133" customWidth="1"/>
    <col min="8715" max="8717" width="9.109375" style="133"/>
    <col min="8718" max="8718" width="11.33203125" style="133" customWidth="1"/>
    <col min="8719" max="8960" width="9.109375" style="133"/>
    <col min="8961" max="8961" width="2.109375" style="133" customWidth="1"/>
    <col min="8962" max="8962" width="26.44140625" style="133" customWidth="1"/>
    <col min="8963" max="8963" width="6.44140625" style="133" customWidth="1"/>
    <col min="8964" max="8967" width="17.109375" style="133" customWidth="1"/>
    <col min="8968" max="8968" width="9.44140625" style="133" customWidth="1"/>
    <col min="8969" max="8969" width="7.6640625" style="133" customWidth="1"/>
    <col min="8970" max="8970" width="10.33203125" style="133" customWidth="1"/>
    <col min="8971" max="8973" width="9.109375" style="133"/>
    <col min="8974" max="8974" width="11.33203125" style="133" customWidth="1"/>
    <col min="8975" max="9216" width="9.109375" style="133"/>
    <col min="9217" max="9217" width="2.109375" style="133" customWidth="1"/>
    <col min="9218" max="9218" width="26.44140625" style="133" customWidth="1"/>
    <col min="9219" max="9219" width="6.44140625" style="133" customWidth="1"/>
    <col min="9220" max="9223" width="17.109375" style="133" customWidth="1"/>
    <col min="9224" max="9224" width="9.44140625" style="133" customWidth="1"/>
    <col min="9225" max="9225" width="7.6640625" style="133" customWidth="1"/>
    <col min="9226" max="9226" width="10.33203125" style="133" customWidth="1"/>
    <col min="9227" max="9229" width="9.109375" style="133"/>
    <col min="9230" max="9230" width="11.33203125" style="133" customWidth="1"/>
    <col min="9231" max="9472" width="9.109375" style="133"/>
    <col min="9473" max="9473" width="2.109375" style="133" customWidth="1"/>
    <col min="9474" max="9474" width="26.44140625" style="133" customWidth="1"/>
    <col min="9475" max="9475" width="6.44140625" style="133" customWidth="1"/>
    <col min="9476" max="9479" width="17.109375" style="133" customWidth="1"/>
    <col min="9480" max="9480" width="9.44140625" style="133" customWidth="1"/>
    <col min="9481" max="9481" width="7.6640625" style="133" customWidth="1"/>
    <col min="9482" max="9482" width="10.33203125" style="133" customWidth="1"/>
    <col min="9483" max="9485" width="9.109375" style="133"/>
    <col min="9486" max="9486" width="11.33203125" style="133" customWidth="1"/>
    <col min="9487" max="9728" width="9.109375" style="133"/>
    <col min="9729" max="9729" width="2.109375" style="133" customWidth="1"/>
    <col min="9730" max="9730" width="26.44140625" style="133" customWidth="1"/>
    <col min="9731" max="9731" width="6.44140625" style="133" customWidth="1"/>
    <col min="9732" max="9735" width="17.109375" style="133" customWidth="1"/>
    <col min="9736" max="9736" width="9.44140625" style="133" customWidth="1"/>
    <col min="9737" max="9737" width="7.6640625" style="133" customWidth="1"/>
    <col min="9738" max="9738" width="10.33203125" style="133" customWidth="1"/>
    <col min="9739" max="9741" width="9.109375" style="133"/>
    <col min="9742" max="9742" width="11.33203125" style="133" customWidth="1"/>
    <col min="9743" max="9984" width="9.109375" style="133"/>
    <col min="9985" max="9985" width="2.109375" style="133" customWidth="1"/>
    <col min="9986" max="9986" width="26.44140625" style="133" customWidth="1"/>
    <col min="9987" max="9987" width="6.44140625" style="133" customWidth="1"/>
    <col min="9988" max="9991" width="17.109375" style="133" customWidth="1"/>
    <col min="9992" max="9992" width="9.44140625" style="133" customWidth="1"/>
    <col min="9993" max="9993" width="7.6640625" style="133" customWidth="1"/>
    <col min="9994" max="9994" width="10.33203125" style="133" customWidth="1"/>
    <col min="9995" max="9997" width="9.109375" style="133"/>
    <col min="9998" max="9998" width="11.33203125" style="133" customWidth="1"/>
    <col min="9999" max="10240" width="9.109375" style="133"/>
    <col min="10241" max="10241" width="2.109375" style="133" customWidth="1"/>
    <col min="10242" max="10242" width="26.44140625" style="133" customWidth="1"/>
    <col min="10243" max="10243" width="6.44140625" style="133" customWidth="1"/>
    <col min="10244" max="10247" width="17.109375" style="133" customWidth="1"/>
    <col min="10248" max="10248" width="9.44140625" style="133" customWidth="1"/>
    <col min="10249" max="10249" width="7.6640625" style="133" customWidth="1"/>
    <col min="10250" max="10250" width="10.33203125" style="133" customWidth="1"/>
    <col min="10251" max="10253" width="9.109375" style="133"/>
    <col min="10254" max="10254" width="11.33203125" style="133" customWidth="1"/>
    <col min="10255" max="10496" width="9.109375" style="133"/>
    <col min="10497" max="10497" width="2.109375" style="133" customWidth="1"/>
    <col min="10498" max="10498" width="26.44140625" style="133" customWidth="1"/>
    <col min="10499" max="10499" width="6.44140625" style="133" customWidth="1"/>
    <col min="10500" max="10503" width="17.109375" style="133" customWidth="1"/>
    <col min="10504" max="10504" width="9.44140625" style="133" customWidth="1"/>
    <col min="10505" max="10505" width="7.6640625" style="133" customWidth="1"/>
    <col min="10506" max="10506" width="10.33203125" style="133" customWidth="1"/>
    <col min="10507" max="10509" width="9.109375" style="133"/>
    <col min="10510" max="10510" width="11.33203125" style="133" customWidth="1"/>
    <col min="10511" max="10752" width="9.109375" style="133"/>
    <col min="10753" max="10753" width="2.109375" style="133" customWidth="1"/>
    <col min="10754" max="10754" width="26.44140625" style="133" customWidth="1"/>
    <col min="10755" max="10755" width="6.44140625" style="133" customWidth="1"/>
    <col min="10756" max="10759" width="17.109375" style="133" customWidth="1"/>
    <col min="10760" max="10760" width="9.44140625" style="133" customWidth="1"/>
    <col min="10761" max="10761" width="7.6640625" style="133" customWidth="1"/>
    <col min="10762" max="10762" width="10.33203125" style="133" customWidth="1"/>
    <col min="10763" max="10765" width="9.109375" style="133"/>
    <col min="10766" max="10766" width="11.33203125" style="133" customWidth="1"/>
    <col min="10767" max="11008" width="9.109375" style="133"/>
    <col min="11009" max="11009" width="2.109375" style="133" customWidth="1"/>
    <col min="11010" max="11010" width="26.44140625" style="133" customWidth="1"/>
    <col min="11011" max="11011" width="6.44140625" style="133" customWidth="1"/>
    <col min="11012" max="11015" width="17.109375" style="133" customWidth="1"/>
    <col min="11016" max="11016" width="9.44140625" style="133" customWidth="1"/>
    <col min="11017" max="11017" width="7.6640625" style="133" customWidth="1"/>
    <col min="11018" max="11018" width="10.33203125" style="133" customWidth="1"/>
    <col min="11019" max="11021" width="9.109375" style="133"/>
    <col min="11022" max="11022" width="11.33203125" style="133" customWidth="1"/>
    <col min="11023" max="11264" width="9.109375" style="133"/>
    <col min="11265" max="11265" width="2.109375" style="133" customWidth="1"/>
    <col min="11266" max="11266" width="26.44140625" style="133" customWidth="1"/>
    <col min="11267" max="11267" width="6.44140625" style="133" customWidth="1"/>
    <col min="11268" max="11271" width="17.109375" style="133" customWidth="1"/>
    <col min="11272" max="11272" width="9.44140625" style="133" customWidth="1"/>
    <col min="11273" max="11273" width="7.6640625" style="133" customWidth="1"/>
    <col min="11274" max="11274" width="10.33203125" style="133" customWidth="1"/>
    <col min="11275" max="11277" width="9.109375" style="133"/>
    <col min="11278" max="11278" width="11.33203125" style="133" customWidth="1"/>
    <col min="11279" max="11520" width="9.109375" style="133"/>
    <col min="11521" max="11521" width="2.109375" style="133" customWidth="1"/>
    <col min="11522" max="11522" width="26.44140625" style="133" customWidth="1"/>
    <col min="11523" max="11523" width="6.44140625" style="133" customWidth="1"/>
    <col min="11524" max="11527" width="17.109375" style="133" customWidth="1"/>
    <col min="11528" max="11528" width="9.44140625" style="133" customWidth="1"/>
    <col min="11529" max="11529" width="7.6640625" style="133" customWidth="1"/>
    <col min="11530" max="11530" width="10.33203125" style="133" customWidth="1"/>
    <col min="11531" max="11533" width="9.109375" style="133"/>
    <col min="11534" max="11534" width="11.33203125" style="133" customWidth="1"/>
    <col min="11535" max="11776" width="9.109375" style="133"/>
    <col min="11777" max="11777" width="2.109375" style="133" customWidth="1"/>
    <col min="11778" max="11778" width="26.44140625" style="133" customWidth="1"/>
    <col min="11779" max="11779" width="6.44140625" style="133" customWidth="1"/>
    <col min="11780" max="11783" width="17.109375" style="133" customWidth="1"/>
    <col min="11784" max="11784" width="9.44140625" style="133" customWidth="1"/>
    <col min="11785" max="11785" width="7.6640625" style="133" customWidth="1"/>
    <col min="11786" max="11786" width="10.33203125" style="133" customWidth="1"/>
    <col min="11787" max="11789" width="9.109375" style="133"/>
    <col min="11790" max="11790" width="11.33203125" style="133" customWidth="1"/>
    <col min="11791" max="12032" width="9.109375" style="133"/>
    <col min="12033" max="12033" width="2.109375" style="133" customWidth="1"/>
    <col min="12034" max="12034" width="26.44140625" style="133" customWidth="1"/>
    <col min="12035" max="12035" width="6.44140625" style="133" customWidth="1"/>
    <col min="12036" max="12039" width="17.109375" style="133" customWidth="1"/>
    <col min="12040" max="12040" width="9.44140625" style="133" customWidth="1"/>
    <col min="12041" max="12041" width="7.6640625" style="133" customWidth="1"/>
    <col min="12042" max="12042" width="10.33203125" style="133" customWidth="1"/>
    <col min="12043" max="12045" width="9.109375" style="133"/>
    <col min="12046" max="12046" width="11.33203125" style="133" customWidth="1"/>
    <col min="12047" max="12288" width="9.109375" style="133"/>
    <col min="12289" max="12289" width="2.109375" style="133" customWidth="1"/>
    <col min="12290" max="12290" width="26.44140625" style="133" customWidth="1"/>
    <col min="12291" max="12291" width="6.44140625" style="133" customWidth="1"/>
    <col min="12292" max="12295" width="17.109375" style="133" customWidth="1"/>
    <col min="12296" max="12296" width="9.44140625" style="133" customWidth="1"/>
    <col min="12297" max="12297" width="7.6640625" style="133" customWidth="1"/>
    <col min="12298" max="12298" width="10.33203125" style="133" customWidth="1"/>
    <col min="12299" max="12301" width="9.109375" style="133"/>
    <col min="12302" max="12302" width="11.33203125" style="133" customWidth="1"/>
    <col min="12303" max="12544" width="9.109375" style="133"/>
    <col min="12545" max="12545" width="2.109375" style="133" customWidth="1"/>
    <col min="12546" max="12546" width="26.44140625" style="133" customWidth="1"/>
    <col min="12547" max="12547" width="6.44140625" style="133" customWidth="1"/>
    <col min="12548" max="12551" width="17.109375" style="133" customWidth="1"/>
    <col min="12552" max="12552" width="9.44140625" style="133" customWidth="1"/>
    <col min="12553" max="12553" width="7.6640625" style="133" customWidth="1"/>
    <col min="12554" max="12554" width="10.33203125" style="133" customWidth="1"/>
    <col min="12555" max="12557" width="9.109375" style="133"/>
    <col min="12558" max="12558" width="11.33203125" style="133" customWidth="1"/>
    <col min="12559" max="12800" width="9.109375" style="133"/>
    <col min="12801" max="12801" width="2.109375" style="133" customWidth="1"/>
    <col min="12802" max="12802" width="26.44140625" style="133" customWidth="1"/>
    <col min="12803" max="12803" width="6.44140625" style="133" customWidth="1"/>
    <col min="12804" max="12807" width="17.109375" style="133" customWidth="1"/>
    <col min="12808" max="12808" width="9.44140625" style="133" customWidth="1"/>
    <col min="12809" max="12809" width="7.6640625" style="133" customWidth="1"/>
    <col min="12810" max="12810" width="10.33203125" style="133" customWidth="1"/>
    <col min="12811" max="12813" width="9.109375" style="133"/>
    <col min="12814" max="12814" width="11.33203125" style="133" customWidth="1"/>
    <col min="12815" max="13056" width="9.109375" style="133"/>
    <col min="13057" max="13057" width="2.109375" style="133" customWidth="1"/>
    <col min="13058" max="13058" width="26.44140625" style="133" customWidth="1"/>
    <col min="13059" max="13059" width="6.44140625" style="133" customWidth="1"/>
    <col min="13060" max="13063" width="17.109375" style="133" customWidth="1"/>
    <col min="13064" max="13064" width="9.44140625" style="133" customWidth="1"/>
    <col min="13065" max="13065" width="7.6640625" style="133" customWidth="1"/>
    <col min="13066" max="13066" width="10.33203125" style="133" customWidth="1"/>
    <col min="13067" max="13069" width="9.109375" style="133"/>
    <col min="13070" max="13070" width="11.33203125" style="133" customWidth="1"/>
    <col min="13071" max="13312" width="9.109375" style="133"/>
    <col min="13313" max="13313" width="2.109375" style="133" customWidth="1"/>
    <col min="13314" max="13314" width="26.44140625" style="133" customWidth="1"/>
    <col min="13315" max="13315" width="6.44140625" style="133" customWidth="1"/>
    <col min="13316" max="13319" width="17.109375" style="133" customWidth="1"/>
    <col min="13320" max="13320" width="9.44140625" style="133" customWidth="1"/>
    <col min="13321" max="13321" width="7.6640625" style="133" customWidth="1"/>
    <col min="13322" max="13322" width="10.33203125" style="133" customWidth="1"/>
    <col min="13323" max="13325" width="9.109375" style="133"/>
    <col min="13326" max="13326" width="11.33203125" style="133" customWidth="1"/>
    <col min="13327" max="13568" width="9.109375" style="133"/>
    <col min="13569" max="13569" width="2.109375" style="133" customWidth="1"/>
    <col min="13570" max="13570" width="26.44140625" style="133" customWidth="1"/>
    <col min="13571" max="13571" width="6.44140625" style="133" customWidth="1"/>
    <col min="13572" max="13575" width="17.109375" style="133" customWidth="1"/>
    <col min="13576" max="13576" width="9.44140625" style="133" customWidth="1"/>
    <col min="13577" max="13577" width="7.6640625" style="133" customWidth="1"/>
    <col min="13578" max="13578" width="10.33203125" style="133" customWidth="1"/>
    <col min="13579" max="13581" width="9.109375" style="133"/>
    <col min="13582" max="13582" width="11.33203125" style="133" customWidth="1"/>
    <col min="13583" max="13824" width="9.109375" style="133"/>
    <col min="13825" max="13825" width="2.109375" style="133" customWidth="1"/>
    <col min="13826" max="13826" width="26.44140625" style="133" customWidth="1"/>
    <col min="13827" max="13827" width="6.44140625" style="133" customWidth="1"/>
    <col min="13828" max="13831" width="17.109375" style="133" customWidth="1"/>
    <col min="13832" max="13832" width="9.44140625" style="133" customWidth="1"/>
    <col min="13833" max="13833" width="7.6640625" style="133" customWidth="1"/>
    <col min="13834" max="13834" width="10.33203125" style="133" customWidth="1"/>
    <col min="13835" max="13837" width="9.109375" style="133"/>
    <col min="13838" max="13838" width="11.33203125" style="133" customWidth="1"/>
    <col min="13839" max="14080" width="9.109375" style="133"/>
    <col min="14081" max="14081" width="2.109375" style="133" customWidth="1"/>
    <col min="14082" max="14082" width="26.44140625" style="133" customWidth="1"/>
    <col min="14083" max="14083" width="6.44140625" style="133" customWidth="1"/>
    <col min="14084" max="14087" width="17.109375" style="133" customWidth="1"/>
    <col min="14088" max="14088" width="9.44140625" style="133" customWidth="1"/>
    <col min="14089" max="14089" width="7.6640625" style="133" customWidth="1"/>
    <col min="14090" max="14090" width="10.33203125" style="133" customWidth="1"/>
    <col min="14091" max="14093" width="9.109375" style="133"/>
    <col min="14094" max="14094" width="11.33203125" style="133" customWidth="1"/>
    <col min="14095" max="14336" width="9.109375" style="133"/>
    <col min="14337" max="14337" width="2.109375" style="133" customWidth="1"/>
    <col min="14338" max="14338" width="26.44140625" style="133" customWidth="1"/>
    <col min="14339" max="14339" width="6.44140625" style="133" customWidth="1"/>
    <col min="14340" max="14343" width="17.109375" style="133" customWidth="1"/>
    <col min="14344" max="14344" width="9.44140625" style="133" customWidth="1"/>
    <col min="14345" max="14345" width="7.6640625" style="133" customWidth="1"/>
    <col min="14346" max="14346" width="10.33203125" style="133" customWidth="1"/>
    <col min="14347" max="14349" width="9.109375" style="133"/>
    <col min="14350" max="14350" width="11.33203125" style="133" customWidth="1"/>
    <col min="14351" max="14592" width="9.109375" style="133"/>
    <col min="14593" max="14593" width="2.109375" style="133" customWidth="1"/>
    <col min="14594" max="14594" width="26.44140625" style="133" customWidth="1"/>
    <col min="14595" max="14595" width="6.44140625" style="133" customWidth="1"/>
    <col min="14596" max="14599" width="17.109375" style="133" customWidth="1"/>
    <col min="14600" max="14600" width="9.44140625" style="133" customWidth="1"/>
    <col min="14601" max="14601" width="7.6640625" style="133" customWidth="1"/>
    <col min="14602" max="14602" width="10.33203125" style="133" customWidth="1"/>
    <col min="14603" max="14605" width="9.109375" style="133"/>
    <col min="14606" max="14606" width="11.33203125" style="133" customWidth="1"/>
    <col min="14607" max="14848" width="9.109375" style="133"/>
    <col min="14849" max="14849" width="2.109375" style="133" customWidth="1"/>
    <col min="14850" max="14850" width="26.44140625" style="133" customWidth="1"/>
    <col min="14851" max="14851" width="6.44140625" style="133" customWidth="1"/>
    <col min="14852" max="14855" width="17.109375" style="133" customWidth="1"/>
    <col min="14856" max="14856" width="9.44140625" style="133" customWidth="1"/>
    <col min="14857" max="14857" width="7.6640625" style="133" customWidth="1"/>
    <col min="14858" max="14858" width="10.33203125" style="133" customWidth="1"/>
    <col min="14859" max="14861" width="9.109375" style="133"/>
    <col min="14862" max="14862" width="11.33203125" style="133" customWidth="1"/>
    <col min="14863" max="15104" width="9.109375" style="133"/>
    <col min="15105" max="15105" width="2.109375" style="133" customWidth="1"/>
    <col min="15106" max="15106" width="26.44140625" style="133" customWidth="1"/>
    <col min="15107" max="15107" width="6.44140625" style="133" customWidth="1"/>
    <col min="15108" max="15111" width="17.109375" style="133" customWidth="1"/>
    <col min="15112" max="15112" width="9.44140625" style="133" customWidth="1"/>
    <col min="15113" max="15113" width="7.6640625" style="133" customWidth="1"/>
    <col min="15114" max="15114" width="10.33203125" style="133" customWidth="1"/>
    <col min="15115" max="15117" width="9.109375" style="133"/>
    <col min="15118" max="15118" width="11.33203125" style="133" customWidth="1"/>
    <col min="15119" max="15360" width="9.109375" style="133"/>
    <col min="15361" max="15361" width="2.109375" style="133" customWidth="1"/>
    <col min="15362" max="15362" width="26.44140625" style="133" customWidth="1"/>
    <col min="15363" max="15363" width="6.44140625" style="133" customWidth="1"/>
    <col min="15364" max="15367" width="17.109375" style="133" customWidth="1"/>
    <col min="15368" max="15368" width="9.44140625" style="133" customWidth="1"/>
    <col min="15369" max="15369" width="7.6640625" style="133" customWidth="1"/>
    <col min="15370" max="15370" width="10.33203125" style="133" customWidth="1"/>
    <col min="15371" max="15373" width="9.109375" style="133"/>
    <col min="15374" max="15374" width="11.33203125" style="133" customWidth="1"/>
    <col min="15375" max="15616" width="9.109375" style="133"/>
    <col min="15617" max="15617" width="2.109375" style="133" customWidth="1"/>
    <col min="15618" max="15618" width="26.44140625" style="133" customWidth="1"/>
    <col min="15619" max="15619" width="6.44140625" style="133" customWidth="1"/>
    <col min="15620" max="15623" width="17.109375" style="133" customWidth="1"/>
    <col min="15624" max="15624" width="9.44140625" style="133" customWidth="1"/>
    <col min="15625" max="15625" width="7.6640625" style="133" customWidth="1"/>
    <col min="15626" max="15626" width="10.33203125" style="133" customWidth="1"/>
    <col min="15627" max="15629" width="9.109375" style="133"/>
    <col min="15630" max="15630" width="11.33203125" style="133" customWidth="1"/>
    <col min="15631" max="15872" width="9.109375" style="133"/>
    <col min="15873" max="15873" width="2.109375" style="133" customWidth="1"/>
    <col min="15874" max="15874" width="26.44140625" style="133" customWidth="1"/>
    <col min="15875" max="15875" width="6.44140625" style="133" customWidth="1"/>
    <col min="15876" max="15879" width="17.109375" style="133" customWidth="1"/>
    <col min="15880" max="15880" width="9.44140625" style="133" customWidth="1"/>
    <col min="15881" max="15881" width="7.6640625" style="133" customWidth="1"/>
    <col min="15882" max="15882" width="10.33203125" style="133" customWidth="1"/>
    <col min="15883" max="15885" width="9.109375" style="133"/>
    <col min="15886" max="15886" width="11.33203125" style="133" customWidth="1"/>
    <col min="15887" max="16128" width="9.109375" style="133"/>
    <col min="16129" max="16129" width="2.109375" style="133" customWidth="1"/>
    <col min="16130" max="16130" width="26.44140625" style="133" customWidth="1"/>
    <col min="16131" max="16131" width="6.44140625" style="133" customWidth="1"/>
    <col min="16132" max="16135" width="17.109375" style="133" customWidth="1"/>
    <col min="16136" max="16136" width="9.44140625" style="133" customWidth="1"/>
    <col min="16137" max="16137" width="7.6640625" style="133" customWidth="1"/>
    <col min="16138" max="16138" width="10.33203125" style="133" customWidth="1"/>
    <col min="16139" max="16141" width="9.109375" style="133"/>
    <col min="16142" max="16142" width="11.33203125" style="133" customWidth="1"/>
    <col min="16143" max="16384" width="9.109375" style="133"/>
  </cols>
  <sheetData>
    <row r="1" spans="1:13" ht="16.2" x14ac:dyDescent="0.2">
      <c r="A1" s="397" t="s">
        <v>262</v>
      </c>
      <c r="B1" s="397"/>
      <c r="C1" s="397"/>
      <c r="D1" s="397"/>
      <c r="E1" s="397"/>
      <c r="F1" s="397"/>
      <c r="G1" s="397"/>
      <c r="H1" s="397"/>
      <c r="I1" s="397"/>
      <c r="J1" s="397"/>
      <c r="K1" s="397"/>
      <c r="L1" s="397"/>
      <c r="M1" s="397"/>
    </row>
    <row r="2" spans="1:13" s="19" customFormat="1" ht="13.5" customHeight="1" thickBot="1" x14ac:dyDescent="0.2">
      <c r="A2" s="81"/>
      <c r="B2" s="82"/>
      <c r="C2" s="82"/>
      <c r="D2" s="82"/>
      <c r="E2" s="95"/>
      <c r="F2" s="95"/>
      <c r="G2" s="95"/>
      <c r="H2" s="73"/>
      <c r="I2" s="80"/>
      <c r="J2" s="80"/>
      <c r="K2" s="95"/>
      <c r="L2" s="73"/>
      <c r="M2" s="73" t="s">
        <v>84</v>
      </c>
    </row>
    <row r="3" spans="1:13" s="127" customFormat="1" ht="15" customHeight="1" x14ac:dyDescent="0.2">
      <c r="A3" s="478" t="s">
        <v>436</v>
      </c>
      <c r="B3" s="478"/>
      <c r="C3" s="478"/>
      <c r="D3" s="475" t="s">
        <v>437</v>
      </c>
      <c r="E3" s="476"/>
      <c r="F3" s="426" t="s">
        <v>227</v>
      </c>
      <c r="G3" s="427"/>
      <c r="H3" s="426">
        <v>2</v>
      </c>
      <c r="I3" s="427"/>
      <c r="J3" s="426">
        <v>3</v>
      </c>
      <c r="K3" s="427"/>
      <c r="L3" s="477">
        <v>4</v>
      </c>
      <c r="M3" s="426"/>
    </row>
    <row r="4" spans="1:13" s="127" customFormat="1" ht="15" customHeight="1" x14ac:dyDescent="0.2">
      <c r="A4" s="479" t="s">
        <v>198</v>
      </c>
      <c r="B4" s="479"/>
      <c r="C4" s="480"/>
      <c r="D4" s="262">
        <v>885632</v>
      </c>
      <c r="E4" s="337" t="s">
        <v>303</v>
      </c>
      <c r="F4" s="262">
        <v>866418</v>
      </c>
      <c r="G4" s="337" t="s">
        <v>304</v>
      </c>
      <c r="H4" s="262">
        <v>492189</v>
      </c>
      <c r="I4" s="336" t="s">
        <v>438</v>
      </c>
      <c r="J4" s="262">
        <v>610991</v>
      </c>
      <c r="K4" s="336" t="s">
        <v>439</v>
      </c>
      <c r="L4" s="262">
        <v>789057</v>
      </c>
      <c r="M4" s="385" t="s">
        <v>440</v>
      </c>
    </row>
    <row r="5" spans="1:13" s="127" customFormat="1" ht="15" customHeight="1" x14ac:dyDescent="0.2">
      <c r="A5" s="474" t="s">
        <v>228</v>
      </c>
      <c r="B5" s="474"/>
      <c r="C5" s="289" t="s">
        <v>259</v>
      </c>
      <c r="D5" s="74">
        <v>506064</v>
      </c>
      <c r="E5" s="74"/>
      <c r="F5" s="74">
        <v>505507</v>
      </c>
      <c r="G5" s="74"/>
      <c r="H5" s="74">
        <v>239568</v>
      </c>
      <c r="I5" s="74"/>
      <c r="J5" s="74">
        <v>316196</v>
      </c>
      <c r="K5" s="74"/>
      <c r="L5" s="386">
        <v>460044</v>
      </c>
      <c r="M5" s="74"/>
    </row>
    <row r="6" spans="1:13" s="194" customFormat="1" ht="15" customHeight="1" x14ac:dyDescent="0.2">
      <c r="A6" s="263"/>
      <c r="B6" s="263" t="s">
        <v>264</v>
      </c>
      <c r="C6" s="367"/>
      <c r="D6" s="75">
        <v>100996</v>
      </c>
      <c r="E6" s="75"/>
      <c r="F6" s="75">
        <v>97217</v>
      </c>
      <c r="G6" s="75"/>
      <c r="H6" s="75">
        <v>38979</v>
      </c>
      <c r="I6" s="75"/>
      <c r="J6" s="75">
        <v>51368</v>
      </c>
      <c r="K6" s="75"/>
      <c r="L6" s="75">
        <v>69430</v>
      </c>
      <c r="M6" s="75"/>
    </row>
    <row r="7" spans="1:13" s="194" customFormat="1" ht="15" customHeight="1" x14ac:dyDescent="0.2">
      <c r="A7" s="263"/>
      <c r="B7" s="263" t="s">
        <v>265</v>
      </c>
      <c r="C7" s="289" t="s">
        <v>260</v>
      </c>
      <c r="D7" s="75">
        <v>44118</v>
      </c>
      <c r="E7" s="75"/>
      <c r="F7" s="75">
        <v>41990</v>
      </c>
      <c r="G7" s="75"/>
      <c r="H7" s="75">
        <v>22012</v>
      </c>
      <c r="I7" s="75"/>
      <c r="J7" s="75">
        <v>13689</v>
      </c>
      <c r="K7" s="75"/>
      <c r="L7" s="75">
        <v>16110</v>
      </c>
      <c r="M7" s="75"/>
    </row>
    <row r="8" spans="1:13" s="194" customFormat="1" ht="15" customHeight="1" x14ac:dyDescent="0.2">
      <c r="A8" s="263"/>
      <c r="B8" s="263" t="s">
        <v>229</v>
      </c>
      <c r="C8" s="367"/>
      <c r="D8" s="75">
        <v>34915</v>
      </c>
      <c r="E8" s="75"/>
      <c r="F8" s="75">
        <v>33495</v>
      </c>
      <c r="G8" s="75"/>
      <c r="H8" s="75">
        <v>15007</v>
      </c>
      <c r="I8" s="75"/>
      <c r="J8" s="75">
        <v>28052</v>
      </c>
      <c r="K8" s="75"/>
      <c r="L8" s="75">
        <v>43331</v>
      </c>
      <c r="M8" s="75"/>
    </row>
    <row r="9" spans="1:13" s="194" customFormat="1" ht="15" customHeight="1" x14ac:dyDescent="0.2">
      <c r="A9" s="263"/>
      <c r="B9" s="263" t="s">
        <v>230</v>
      </c>
      <c r="C9" s="367"/>
      <c r="D9" s="75">
        <v>20928</v>
      </c>
      <c r="E9" s="75"/>
      <c r="F9" s="75">
        <v>25543</v>
      </c>
      <c r="G9" s="75"/>
      <c r="H9" s="75">
        <v>11488</v>
      </c>
      <c r="I9" s="75"/>
      <c r="J9" s="75">
        <v>20944</v>
      </c>
      <c r="K9" s="75"/>
      <c r="L9" s="75">
        <v>32959</v>
      </c>
      <c r="M9" s="75"/>
    </row>
    <row r="10" spans="1:13" s="194" customFormat="1" ht="15" customHeight="1" x14ac:dyDescent="0.2">
      <c r="A10" s="263"/>
      <c r="B10" s="263" t="s">
        <v>231</v>
      </c>
      <c r="C10" s="367"/>
      <c r="D10" s="75">
        <v>30198</v>
      </c>
      <c r="E10" s="75"/>
      <c r="F10" s="75">
        <v>24657</v>
      </c>
      <c r="G10" s="75"/>
      <c r="H10" s="75">
        <v>10767</v>
      </c>
      <c r="I10" s="75"/>
      <c r="J10" s="75">
        <v>15116</v>
      </c>
      <c r="K10" s="75"/>
      <c r="L10" s="75">
        <v>28049</v>
      </c>
      <c r="M10" s="75"/>
    </row>
    <row r="11" spans="1:13" s="194" customFormat="1" ht="15" customHeight="1" x14ac:dyDescent="0.2">
      <c r="A11" s="263"/>
      <c r="B11" s="263" t="s">
        <v>232</v>
      </c>
      <c r="C11" s="289" t="s">
        <v>260</v>
      </c>
      <c r="D11" s="75">
        <v>33608</v>
      </c>
      <c r="E11" s="75"/>
      <c r="F11" s="75">
        <v>31646</v>
      </c>
      <c r="G11" s="75"/>
      <c r="H11" s="75">
        <v>14301</v>
      </c>
      <c r="I11" s="75"/>
      <c r="J11" s="75">
        <v>953</v>
      </c>
      <c r="K11" s="75"/>
      <c r="L11" s="59" t="s">
        <v>199</v>
      </c>
      <c r="M11" s="75"/>
    </row>
    <row r="12" spans="1:13" s="194" customFormat="1" ht="15" customHeight="1" x14ac:dyDescent="0.2">
      <c r="A12" s="263"/>
      <c r="B12" s="263" t="s">
        <v>233</v>
      </c>
      <c r="C12" s="367"/>
      <c r="D12" s="75">
        <v>5456</v>
      </c>
      <c r="E12" s="75"/>
      <c r="F12" s="75">
        <v>5062</v>
      </c>
      <c r="G12" s="75"/>
      <c r="H12" s="75">
        <v>3496</v>
      </c>
      <c r="I12" s="75"/>
      <c r="J12" s="75">
        <v>2680</v>
      </c>
      <c r="K12" s="75"/>
      <c r="L12" s="75">
        <v>4009</v>
      </c>
      <c r="M12" s="75"/>
    </row>
    <row r="13" spans="1:13" s="194" customFormat="1" ht="15" customHeight="1" x14ac:dyDescent="0.2">
      <c r="A13" s="263"/>
      <c r="B13" s="263" t="s">
        <v>234</v>
      </c>
      <c r="C13" s="367"/>
      <c r="D13" s="75">
        <v>10757</v>
      </c>
      <c r="E13" s="75"/>
      <c r="F13" s="75">
        <v>9274</v>
      </c>
      <c r="G13" s="75"/>
      <c r="H13" s="75">
        <v>1943</v>
      </c>
      <c r="I13" s="75"/>
      <c r="J13" s="75">
        <v>6405</v>
      </c>
      <c r="K13" s="75"/>
      <c r="L13" s="75">
        <v>11152</v>
      </c>
      <c r="M13" s="75"/>
    </row>
    <row r="14" spans="1:13" s="194" customFormat="1" ht="15" customHeight="1" x14ac:dyDescent="0.2">
      <c r="A14" s="263"/>
      <c r="B14" s="263" t="s">
        <v>235</v>
      </c>
      <c r="C14" s="367"/>
      <c r="D14" s="75">
        <v>69860</v>
      </c>
      <c r="E14" s="75"/>
      <c r="F14" s="75">
        <v>66812</v>
      </c>
      <c r="G14" s="75"/>
      <c r="H14" s="75">
        <v>26812</v>
      </c>
      <c r="I14" s="75"/>
      <c r="J14" s="75">
        <v>46346</v>
      </c>
      <c r="K14" s="75"/>
      <c r="L14" s="75">
        <v>64343</v>
      </c>
      <c r="M14" s="75"/>
    </row>
    <row r="15" spans="1:13" s="194" customFormat="1" ht="15" customHeight="1" x14ac:dyDescent="0.2">
      <c r="A15" s="263"/>
      <c r="B15" s="263" t="s">
        <v>236</v>
      </c>
      <c r="C15" s="367"/>
      <c r="D15" s="75">
        <v>88047</v>
      </c>
      <c r="E15" s="75"/>
      <c r="F15" s="75">
        <v>88347</v>
      </c>
      <c r="G15" s="75"/>
      <c r="H15" s="75">
        <v>47631</v>
      </c>
      <c r="I15" s="75"/>
      <c r="J15" s="75">
        <v>68232</v>
      </c>
      <c r="K15" s="75"/>
      <c r="L15" s="75">
        <v>96913</v>
      </c>
      <c r="M15" s="75"/>
    </row>
    <row r="16" spans="1:13" s="194" customFormat="1" ht="15" customHeight="1" x14ac:dyDescent="0.2">
      <c r="A16" s="263"/>
      <c r="B16" s="263" t="s">
        <v>237</v>
      </c>
      <c r="C16" s="367"/>
      <c r="D16" s="75">
        <v>65737</v>
      </c>
      <c r="E16" s="75"/>
      <c r="F16" s="75">
        <v>79220</v>
      </c>
      <c r="G16" s="75"/>
      <c r="H16" s="75">
        <v>34553</v>
      </c>
      <c r="I16" s="75"/>
      <c r="J16" s="75">
        <v>44682</v>
      </c>
      <c r="K16" s="75"/>
      <c r="L16" s="75">
        <v>70128</v>
      </c>
      <c r="M16" s="75"/>
    </row>
    <row r="17" spans="1:13" s="194" customFormat="1" ht="15" customHeight="1" x14ac:dyDescent="0.2">
      <c r="A17" s="263"/>
      <c r="B17" s="263" t="s">
        <v>238</v>
      </c>
      <c r="C17" s="367"/>
      <c r="D17" s="75">
        <v>1444</v>
      </c>
      <c r="E17" s="75"/>
      <c r="F17" s="75">
        <v>1995</v>
      </c>
      <c r="G17" s="75"/>
      <c r="H17" s="75">
        <v>473</v>
      </c>
      <c r="I17" s="75"/>
      <c r="J17" s="75">
        <v>624</v>
      </c>
      <c r="K17" s="75"/>
      <c r="L17" s="75">
        <v>855</v>
      </c>
      <c r="M17" s="75"/>
    </row>
    <row r="18" spans="1:13" s="127" customFormat="1" ht="15" customHeight="1" x14ac:dyDescent="0.2">
      <c r="A18" s="263"/>
      <c r="B18" s="263" t="s">
        <v>266</v>
      </c>
      <c r="C18" s="289" t="s">
        <v>299</v>
      </c>
      <c r="D18" s="59" t="s">
        <v>2</v>
      </c>
      <c r="E18" s="75"/>
      <c r="F18" s="75">
        <v>133</v>
      </c>
      <c r="G18" s="75"/>
      <c r="H18" s="75">
        <v>4410</v>
      </c>
      <c r="I18" s="75"/>
      <c r="J18" s="75">
        <v>5981</v>
      </c>
      <c r="K18" s="75"/>
      <c r="L18" s="75">
        <v>8975</v>
      </c>
      <c r="M18" s="75"/>
    </row>
    <row r="19" spans="1:13" s="194" customFormat="1" ht="15" customHeight="1" x14ac:dyDescent="0.2">
      <c r="A19" s="263"/>
      <c r="B19" s="263" t="s">
        <v>267</v>
      </c>
      <c r="C19" s="289" t="s">
        <v>299</v>
      </c>
      <c r="D19" s="59" t="s">
        <v>2</v>
      </c>
      <c r="E19" s="75"/>
      <c r="F19" s="59" t="s">
        <v>2</v>
      </c>
      <c r="G19" s="75"/>
      <c r="H19" s="75">
        <v>2481</v>
      </c>
      <c r="I19" s="75"/>
      <c r="J19" s="75">
        <v>4075</v>
      </c>
      <c r="K19" s="75"/>
      <c r="L19" s="75">
        <v>3740</v>
      </c>
      <c r="M19" s="75"/>
    </row>
    <row r="20" spans="1:13" s="127" customFormat="1" ht="15" customHeight="1" x14ac:dyDescent="0.2">
      <c r="A20" s="263"/>
      <c r="B20" s="263" t="s">
        <v>268</v>
      </c>
      <c r="C20" s="289" t="s">
        <v>299</v>
      </c>
      <c r="D20" s="59" t="s">
        <v>2</v>
      </c>
      <c r="E20" s="75"/>
      <c r="F20" s="75">
        <v>116</v>
      </c>
      <c r="G20" s="75"/>
      <c r="H20" s="75">
        <v>3041</v>
      </c>
      <c r="I20" s="75"/>
      <c r="J20" s="75">
        <v>4165</v>
      </c>
      <c r="K20" s="75"/>
      <c r="L20" s="75">
        <v>5119</v>
      </c>
      <c r="M20" s="75"/>
    </row>
    <row r="21" spans="1:13" s="127" customFormat="1" ht="15" customHeight="1" x14ac:dyDescent="0.2">
      <c r="A21" s="263"/>
      <c r="B21" s="263" t="s">
        <v>269</v>
      </c>
      <c r="C21" s="289" t="s">
        <v>299</v>
      </c>
      <c r="D21" s="59" t="s">
        <v>2</v>
      </c>
      <c r="E21" s="75"/>
      <c r="F21" s="59" t="s">
        <v>2</v>
      </c>
      <c r="G21" s="75"/>
      <c r="H21" s="75">
        <v>1857</v>
      </c>
      <c r="I21" s="75"/>
      <c r="J21" s="75">
        <v>2589</v>
      </c>
      <c r="K21" s="75"/>
      <c r="L21" s="75">
        <v>3902</v>
      </c>
      <c r="M21" s="75"/>
    </row>
    <row r="22" spans="1:13" s="127" customFormat="1" ht="15" customHeight="1" x14ac:dyDescent="0.2">
      <c r="A22" s="263"/>
      <c r="B22" s="263" t="s">
        <v>441</v>
      </c>
      <c r="C22" s="289" t="s">
        <v>299</v>
      </c>
      <c r="D22" s="59" t="s">
        <v>2</v>
      </c>
      <c r="E22" s="75"/>
      <c r="F22" s="59" t="s">
        <v>199</v>
      </c>
      <c r="G22" s="75"/>
      <c r="H22" s="59">
        <v>317</v>
      </c>
      <c r="I22" s="75"/>
      <c r="J22" s="59">
        <v>295</v>
      </c>
      <c r="K22" s="75"/>
      <c r="L22" s="59">
        <v>1029</v>
      </c>
      <c r="M22" s="75"/>
    </row>
    <row r="23" spans="1:13" s="127" customFormat="1" ht="15" customHeight="1" x14ac:dyDescent="0.2">
      <c r="A23" s="77" t="s">
        <v>85</v>
      </c>
      <c r="B23" s="162"/>
      <c r="C23" s="289" t="s">
        <v>300</v>
      </c>
      <c r="D23" s="74">
        <v>19771</v>
      </c>
      <c r="E23" s="74"/>
      <c r="F23" s="74">
        <v>18842</v>
      </c>
      <c r="G23" s="74"/>
      <c r="H23" s="74">
        <v>15600</v>
      </c>
      <c r="I23" s="74"/>
      <c r="J23" s="74">
        <v>19791</v>
      </c>
      <c r="K23" s="74"/>
      <c r="L23" s="74">
        <v>18245</v>
      </c>
      <c r="M23" s="74"/>
    </row>
    <row r="24" spans="1:13" s="127" customFormat="1" ht="15" customHeight="1" x14ac:dyDescent="0.2">
      <c r="A24" s="77" t="s">
        <v>239</v>
      </c>
      <c r="B24" s="162"/>
      <c r="C24" s="289" t="s">
        <v>300</v>
      </c>
      <c r="D24" s="74">
        <v>2954</v>
      </c>
      <c r="E24" s="74"/>
      <c r="F24" s="74">
        <v>1780</v>
      </c>
      <c r="G24" s="74"/>
      <c r="H24" s="74">
        <v>1085</v>
      </c>
      <c r="I24" s="74"/>
      <c r="J24" s="74">
        <v>1147</v>
      </c>
      <c r="K24" s="74"/>
      <c r="L24" s="74">
        <v>1111</v>
      </c>
      <c r="M24" s="74"/>
    </row>
    <row r="25" spans="1:13" s="127" customFormat="1" ht="15" customHeight="1" x14ac:dyDescent="0.2">
      <c r="A25" s="77" t="s">
        <v>270</v>
      </c>
      <c r="B25" s="162"/>
      <c r="C25" s="289" t="s">
        <v>442</v>
      </c>
      <c r="D25" s="76">
        <v>261359</v>
      </c>
      <c r="E25" s="336" t="s">
        <v>303</v>
      </c>
      <c r="F25" s="76">
        <v>257631</v>
      </c>
      <c r="G25" s="336" t="s">
        <v>304</v>
      </c>
      <c r="H25" s="76">
        <v>190756</v>
      </c>
      <c r="I25" s="336" t="s">
        <v>438</v>
      </c>
      <c r="J25" s="76">
        <v>234448</v>
      </c>
      <c r="K25" s="336" t="s">
        <v>439</v>
      </c>
      <c r="L25" s="76">
        <v>258942</v>
      </c>
      <c r="M25" s="336" t="s">
        <v>440</v>
      </c>
    </row>
    <row r="26" spans="1:13" s="127" customFormat="1" ht="15" customHeight="1" x14ac:dyDescent="0.2">
      <c r="A26" s="264"/>
      <c r="B26" s="265" t="s">
        <v>86</v>
      </c>
      <c r="C26" s="290"/>
      <c r="D26" s="59">
        <v>41379</v>
      </c>
      <c r="E26" s="338" t="s">
        <v>305</v>
      </c>
      <c r="F26" s="59">
        <v>38354</v>
      </c>
      <c r="G26" s="338" t="s">
        <v>306</v>
      </c>
      <c r="H26" s="59">
        <v>22615</v>
      </c>
      <c r="I26" s="338" t="s">
        <v>307</v>
      </c>
      <c r="J26" s="59">
        <v>28169</v>
      </c>
      <c r="K26" s="338" t="s">
        <v>308</v>
      </c>
      <c r="L26" s="59">
        <v>32264</v>
      </c>
      <c r="M26" s="338" t="s">
        <v>443</v>
      </c>
    </row>
    <row r="27" spans="1:13" s="127" customFormat="1" ht="15" customHeight="1" x14ac:dyDescent="0.2">
      <c r="A27" s="264"/>
      <c r="B27" s="265" t="s">
        <v>87</v>
      </c>
      <c r="C27" s="291"/>
      <c r="D27" s="59">
        <v>26338</v>
      </c>
      <c r="E27" s="59"/>
      <c r="F27" s="59">
        <v>24739</v>
      </c>
      <c r="G27" s="59"/>
      <c r="H27" s="59">
        <v>16692</v>
      </c>
      <c r="I27" s="59"/>
      <c r="J27" s="59">
        <v>22215</v>
      </c>
      <c r="K27" s="59"/>
      <c r="L27" s="59">
        <v>25230</v>
      </c>
      <c r="M27" s="338"/>
    </row>
    <row r="28" spans="1:13" s="127" customFormat="1" ht="15" customHeight="1" x14ac:dyDescent="0.2">
      <c r="A28" s="264"/>
      <c r="B28" s="265" t="s">
        <v>240</v>
      </c>
      <c r="C28" s="291"/>
      <c r="D28" s="59">
        <v>11012</v>
      </c>
      <c r="E28" s="59"/>
      <c r="F28" s="59">
        <v>10650</v>
      </c>
      <c r="G28" s="59"/>
      <c r="H28" s="59">
        <v>6525</v>
      </c>
      <c r="I28" s="59"/>
      <c r="J28" s="59">
        <v>8868</v>
      </c>
      <c r="K28" s="59"/>
      <c r="L28" s="59">
        <v>10723</v>
      </c>
      <c r="M28" s="59"/>
    </row>
    <row r="29" spans="1:13" s="127" customFormat="1" ht="15" customHeight="1" x14ac:dyDescent="0.2">
      <c r="A29" s="264"/>
      <c r="B29" s="265" t="s">
        <v>88</v>
      </c>
      <c r="C29" s="291"/>
      <c r="D29" s="59">
        <v>84847</v>
      </c>
      <c r="E29" s="338" t="s">
        <v>309</v>
      </c>
      <c r="F29" s="59">
        <v>85810</v>
      </c>
      <c r="G29" s="338" t="s">
        <v>310</v>
      </c>
      <c r="H29" s="59">
        <v>67222</v>
      </c>
      <c r="I29" s="338" t="s">
        <v>311</v>
      </c>
      <c r="J29" s="59">
        <v>79572</v>
      </c>
      <c r="K29" s="338" t="s">
        <v>312</v>
      </c>
      <c r="L29" s="59">
        <v>85787</v>
      </c>
      <c r="M29" s="338" t="s">
        <v>444</v>
      </c>
    </row>
    <row r="30" spans="1:13" s="127" customFormat="1" ht="15" customHeight="1" x14ac:dyDescent="0.2">
      <c r="A30" s="264"/>
      <c r="B30" s="265" t="s">
        <v>89</v>
      </c>
      <c r="C30" s="291"/>
      <c r="D30" s="59">
        <v>58733</v>
      </c>
      <c r="E30" s="338" t="s">
        <v>313</v>
      </c>
      <c r="F30" s="59">
        <v>56487</v>
      </c>
      <c r="G30" s="338" t="s">
        <v>314</v>
      </c>
      <c r="H30" s="59">
        <v>45970</v>
      </c>
      <c r="I30" s="338" t="s">
        <v>315</v>
      </c>
      <c r="J30" s="59">
        <v>52560</v>
      </c>
      <c r="K30" s="338" t="s">
        <v>316</v>
      </c>
      <c r="L30" s="59">
        <v>57254</v>
      </c>
      <c r="M30" s="338" t="s">
        <v>445</v>
      </c>
    </row>
    <row r="31" spans="1:13" s="127" customFormat="1" ht="15" customHeight="1" x14ac:dyDescent="0.2">
      <c r="A31" s="264"/>
      <c r="B31" s="265" t="s">
        <v>241</v>
      </c>
      <c r="C31" s="291"/>
      <c r="D31" s="59">
        <v>34084</v>
      </c>
      <c r="E31" s="338" t="s">
        <v>317</v>
      </c>
      <c r="F31" s="59">
        <v>35963</v>
      </c>
      <c r="G31" s="338" t="s">
        <v>318</v>
      </c>
      <c r="H31" s="59">
        <v>31387</v>
      </c>
      <c r="I31" s="338" t="s">
        <v>319</v>
      </c>
      <c r="J31" s="59">
        <v>41988</v>
      </c>
      <c r="K31" s="338" t="s">
        <v>320</v>
      </c>
      <c r="L31" s="59">
        <v>45692</v>
      </c>
      <c r="M31" s="338" t="s">
        <v>446</v>
      </c>
    </row>
    <row r="32" spans="1:13" s="127" customFormat="1" ht="15" customHeight="1" x14ac:dyDescent="0.2">
      <c r="A32" s="264"/>
      <c r="B32" s="265" t="s">
        <v>90</v>
      </c>
      <c r="C32" s="291"/>
      <c r="D32" s="59">
        <v>4966</v>
      </c>
      <c r="E32" s="75"/>
      <c r="F32" s="59">
        <v>5628</v>
      </c>
      <c r="G32" s="75"/>
      <c r="H32" s="59">
        <v>345</v>
      </c>
      <c r="I32" s="75"/>
      <c r="J32" s="59">
        <v>1076</v>
      </c>
      <c r="K32" s="75"/>
      <c r="L32" s="59">
        <v>1992</v>
      </c>
      <c r="M32" s="75"/>
    </row>
    <row r="33" spans="1:13" s="127" customFormat="1" ht="15" customHeight="1" x14ac:dyDescent="0.2">
      <c r="A33" s="77" t="s">
        <v>91</v>
      </c>
      <c r="B33" s="162"/>
      <c r="C33" s="289" t="s">
        <v>447</v>
      </c>
      <c r="D33" s="76" t="s">
        <v>199</v>
      </c>
      <c r="E33" s="266"/>
      <c r="F33" s="76" t="s">
        <v>199</v>
      </c>
      <c r="G33" s="266"/>
      <c r="H33" s="76" t="s">
        <v>199</v>
      </c>
      <c r="I33" s="266"/>
      <c r="J33" s="76" t="s">
        <v>199</v>
      </c>
      <c r="K33" s="266"/>
      <c r="L33" s="76" t="s">
        <v>199</v>
      </c>
      <c r="M33" s="266"/>
    </row>
    <row r="34" spans="1:13" s="127" customFormat="1" ht="15" customHeight="1" x14ac:dyDescent="0.2">
      <c r="A34" s="366"/>
      <c r="B34" s="265" t="s">
        <v>92</v>
      </c>
      <c r="C34" s="289"/>
      <c r="D34" s="59" t="s">
        <v>199</v>
      </c>
      <c r="E34" s="59"/>
      <c r="F34" s="59" t="s">
        <v>199</v>
      </c>
      <c r="G34" s="59"/>
      <c r="H34" s="59" t="s">
        <v>199</v>
      </c>
      <c r="I34" s="59"/>
      <c r="J34" s="59" t="s">
        <v>199</v>
      </c>
      <c r="K34" s="59"/>
      <c r="L34" s="59" t="s">
        <v>199</v>
      </c>
      <c r="M34" s="59"/>
    </row>
    <row r="35" spans="1:13" s="127" customFormat="1" ht="15" customHeight="1" x14ac:dyDescent="0.2">
      <c r="A35" s="366"/>
      <c r="B35" s="265" t="s">
        <v>88</v>
      </c>
      <c r="C35" s="289"/>
      <c r="D35" s="59" t="s">
        <v>199</v>
      </c>
      <c r="E35" s="59"/>
      <c r="F35" s="59" t="s">
        <v>199</v>
      </c>
      <c r="G35" s="59"/>
      <c r="H35" s="59" t="s">
        <v>199</v>
      </c>
      <c r="I35" s="59"/>
      <c r="J35" s="59" t="s">
        <v>199</v>
      </c>
      <c r="K35" s="59"/>
      <c r="L35" s="59" t="s">
        <v>199</v>
      </c>
      <c r="M35" s="59"/>
    </row>
    <row r="36" spans="1:13" s="127" customFormat="1" ht="15" customHeight="1" x14ac:dyDescent="0.2">
      <c r="A36" s="366"/>
      <c r="B36" s="265" t="s">
        <v>448</v>
      </c>
      <c r="C36" s="289"/>
      <c r="D36" s="59" t="s">
        <v>199</v>
      </c>
      <c r="E36" s="59"/>
      <c r="F36" s="59" t="s">
        <v>199</v>
      </c>
      <c r="G36" s="59"/>
      <c r="H36" s="59" t="s">
        <v>199</v>
      </c>
      <c r="I36" s="59"/>
      <c r="J36" s="59" t="s">
        <v>199</v>
      </c>
      <c r="K36" s="59"/>
      <c r="L36" s="59" t="s">
        <v>199</v>
      </c>
      <c r="M36" s="59"/>
    </row>
    <row r="37" spans="1:13" s="127" customFormat="1" ht="15" customHeight="1" x14ac:dyDescent="0.2">
      <c r="A37" s="77" t="s">
        <v>449</v>
      </c>
      <c r="B37" s="162"/>
      <c r="C37" s="289" t="s">
        <v>300</v>
      </c>
      <c r="D37" s="74">
        <v>5113</v>
      </c>
      <c r="E37" s="74"/>
      <c r="F37" s="74">
        <v>4505</v>
      </c>
      <c r="G37" s="74"/>
      <c r="H37" s="74">
        <v>3219</v>
      </c>
      <c r="I37" s="74"/>
      <c r="J37" s="74">
        <v>5216</v>
      </c>
      <c r="K37" s="74"/>
      <c r="L37" s="74">
        <v>3426</v>
      </c>
      <c r="M37" s="74"/>
    </row>
    <row r="38" spans="1:13" s="127" customFormat="1" ht="15" customHeight="1" x14ac:dyDescent="0.2">
      <c r="A38" s="77" t="s">
        <v>93</v>
      </c>
      <c r="B38" s="162"/>
      <c r="C38" s="289" t="s">
        <v>300</v>
      </c>
      <c r="D38" s="74">
        <v>81924</v>
      </c>
      <c r="E38" s="74"/>
      <c r="F38" s="74">
        <v>69541</v>
      </c>
      <c r="G38" s="74"/>
      <c r="H38" s="74">
        <v>41961</v>
      </c>
      <c r="I38" s="74"/>
      <c r="J38" s="74">
        <v>34193</v>
      </c>
      <c r="K38" s="74"/>
      <c r="L38" s="74">
        <v>47289</v>
      </c>
      <c r="M38" s="74"/>
    </row>
    <row r="39" spans="1:13" s="127" customFormat="1" ht="15" customHeight="1" x14ac:dyDescent="0.2">
      <c r="A39" s="474" t="s">
        <v>450</v>
      </c>
      <c r="B39" s="474"/>
      <c r="C39" s="289" t="s">
        <v>451</v>
      </c>
      <c r="D39" s="74">
        <v>8136</v>
      </c>
      <c r="E39" s="59"/>
      <c r="F39" s="74">
        <v>7862</v>
      </c>
      <c r="G39" s="59"/>
      <c r="H39" s="76" t="s">
        <v>199</v>
      </c>
      <c r="I39" s="59"/>
      <c r="J39" s="76" t="s">
        <v>199</v>
      </c>
      <c r="K39" s="59"/>
      <c r="L39" s="76" t="s">
        <v>199</v>
      </c>
      <c r="M39" s="59"/>
    </row>
    <row r="40" spans="1:13" s="127" customFormat="1" ht="15" customHeight="1" x14ac:dyDescent="0.2">
      <c r="A40" s="77" t="s">
        <v>452</v>
      </c>
      <c r="B40" s="162"/>
      <c r="C40" s="289" t="s">
        <v>453</v>
      </c>
      <c r="D40" s="74">
        <v>311</v>
      </c>
      <c r="E40" s="74"/>
      <c r="F40" s="74">
        <v>750</v>
      </c>
      <c r="G40" s="74"/>
      <c r="H40" s="76" t="s">
        <v>199</v>
      </c>
      <c r="I40" s="74"/>
      <c r="J40" s="76" t="s">
        <v>199</v>
      </c>
      <c r="K40" s="74"/>
      <c r="L40" s="76" t="s">
        <v>199</v>
      </c>
      <c r="M40" s="74"/>
    </row>
    <row r="41" spans="1:13" s="127" customFormat="1" ht="15" customHeight="1" x14ac:dyDescent="0.2">
      <c r="A41" s="264"/>
      <c r="B41" s="265" t="s">
        <v>94</v>
      </c>
      <c r="C41" s="289"/>
      <c r="D41" s="75">
        <v>195</v>
      </c>
      <c r="E41" s="75"/>
      <c r="F41" s="75">
        <v>460</v>
      </c>
      <c r="G41" s="75"/>
      <c r="H41" s="59" t="s">
        <v>199</v>
      </c>
      <c r="I41" s="75"/>
      <c r="J41" s="59" t="s">
        <v>199</v>
      </c>
      <c r="K41" s="75"/>
      <c r="L41" s="59" t="s">
        <v>199</v>
      </c>
      <c r="M41" s="75"/>
    </row>
    <row r="42" spans="1:13" s="127" customFormat="1" ht="15" customHeight="1" x14ac:dyDescent="0.2">
      <c r="A42" s="264"/>
      <c r="B42" s="292" t="s">
        <v>242</v>
      </c>
      <c r="C42" s="289" t="s">
        <v>454</v>
      </c>
      <c r="D42" s="59" t="s">
        <v>199</v>
      </c>
      <c r="E42" s="59"/>
      <c r="F42" s="75">
        <v>161</v>
      </c>
      <c r="G42" s="75"/>
      <c r="H42" s="59" t="s">
        <v>199</v>
      </c>
      <c r="I42" s="75"/>
      <c r="J42" s="59" t="s">
        <v>199</v>
      </c>
      <c r="K42" s="75"/>
      <c r="L42" s="59" t="s">
        <v>199</v>
      </c>
      <c r="M42" s="75"/>
    </row>
    <row r="43" spans="1:13" s="127" customFormat="1" ht="15" customHeight="1" thickBot="1" x14ac:dyDescent="0.25">
      <c r="A43" s="368"/>
      <c r="B43" s="481" t="s">
        <v>271</v>
      </c>
      <c r="C43" s="482"/>
      <c r="D43" s="79">
        <v>116</v>
      </c>
      <c r="E43" s="79"/>
      <c r="F43" s="79">
        <v>129</v>
      </c>
      <c r="G43" s="79"/>
      <c r="H43" s="66" t="s">
        <v>199</v>
      </c>
      <c r="I43" s="79"/>
      <c r="J43" s="66" t="s">
        <v>199</v>
      </c>
      <c r="K43" s="79"/>
      <c r="L43" s="66" t="s">
        <v>199</v>
      </c>
      <c r="M43" s="79"/>
    </row>
    <row r="44" spans="1:13" s="127" customFormat="1" ht="12" customHeight="1" x14ac:dyDescent="0.2">
      <c r="A44" s="158" t="s">
        <v>455</v>
      </c>
      <c r="B44" s="387"/>
      <c r="C44" s="387"/>
      <c r="D44" s="387"/>
      <c r="E44" s="387"/>
      <c r="F44" s="387"/>
      <c r="G44" s="387"/>
      <c r="H44" s="387"/>
      <c r="I44" s="387"/>
      <c r="J44" s="387"/>
      <c r="K44" s="387"/>
      <c r="L44" s="387"/>
      <c r="M44" s="387"/>
    </row>
    <row r="45" spans="1:13" s="127" customFormat="1" ht="12" customHeight="1" x14ac:dyDescent="0.2">
      <c r="A45" s="158" t="s">
        <v>456</v>
      </c>
      <c r="B45" s="388"/>
      <c r="C45" s="388"/>
      <c r="D45" s="388"/>
      <c r="E45" s="388"/>
      <c r="F45" s="388"/>
      <c r="G45" s="388"/>
      <c r="H45" s="388"/>
      <c r="I45" s="388"/>
      <c r="J45" s="388"/>
      <c r="K45" s="388"/>
      <c r="L45" s="388"/>
      <c r="M45" s="388"/>
    </row>
    <row r="46" spans="1:13" s="127" customFormat="1" ht="12" customHeight="1" x14ac:dyDescent="0.2">
      <c r="A46" s="158" t="s">
        <v>457</v>
      </c>
      <c r="B46" s="388"/>
      <c r="C46" s="388"/>
      <c r="D46" s="388"/>
      <c r="E46" s="388"/>
      <c r="F46" s="388"/>
      <c r="G46" s="388"/>
      <c r="H46" s="388"/>
      <c r="I46" s="388"/>
      <c r="J46" s="388"/>
      <c r="K46" s="388"/>
      <c r="L46" s="388"/>
      <c r="M46" s="388"/>
    </row>
    <row r="47" spans="1:13" s="127" customFormat="1" ht="12" customHeight="1" x14ac:dyDescent="0.2">
      <c r="A47" s="158" t="s">
        <v>458</v>
      </c>
      <c r="B47" s="388"/>
      <c r="C47" s="388"/>
      <c r="D47" s="388"/>
      <c r="E47" s="388"/>
      <c r="F47" s="388"/>
      <c r="G47" s="388"/>
      <c r="H47" s="388"/>
      <c r="I47" s="388"/>
      <c r="J47" s="388"/>
      <c r="K47" s="388"/>
      <c r="L47" s="388"/>
      <c r="M47" s="388"/>
    </row>
    <row r="48" spans="1:13" s="127" customFormat="1" ht="12" customHeight="1" x14ac:dyDescent="0.2">
      <c r="A48" s="158" t="s">
        <v>459</v>
      </c>
      <c r="B48" s="388"/>
      <c r="C48" s="388"/>
      <c r="D48" s="388"/>
      <c r="E48" s="388"/>
      <c r="F48" s="388"/>
      <c r="G48" s="388"/>
      <c r="H48" s="388"/>
      <c r="I48" s="388"/>
      <c r="J48" s="388"/>
      <c r="K48" s="388"/>
      <c r="L48" s="388"/>
      <c r="M48" s="388"/>
    </row>
    <row r="49" spans="1:13" s="127" customFormat="1" ht="12" customHeight="1" x14ac:dyDescent="0.2">
      <c r="A49" s="158" t="s">
        <v>460</v>
      </c>
      <c r="B49" s="265"/>
      <c r="C49" s="265"/>
      <c r="D49" s="75"/>
      <c r="E49" s="75"/>
      <c r="F49" s="75"/>
      <c r="G49" s="75"/>
      <c r="H49" s="75"/>
      <c r="I49" s="75"/>
      <c r="J49" s="75"/>
      <c r="K49" s="75"/>
      <c r="L49" s="75"/>
      <c r="M49" s="75"/>
    </row>
    <row r="50" spans="1:13" s="127" customFormat="1" ht="12" customHeight="1" x14ac:dyDescent="0.2">
      <c r="A50" s="267" t="s">
        <v>321</v>
      </c>
      <c r="B50" s="265"/>
      <c r="C50" s="265"/>
      <c r="D50" s="75"/>
      <c r="E50" s="75"/>
      <c r="F50" s="75"/>
      <c r="G50" s="75"/>
      <c r="H50" s="75"/>
      <c r="I50" s="75"/>
      <c r="J50" s="75"/>
      <c r="K50" s="75"/>
      <c r="L50" s="75"/>
      <c r="M50" s="75"/>
    </row>
    <row r="51" spans="1:13" s="127" customFormat="1" ht="12" customHeight="1" x14ac:dyDescent="0.2">
      <c r="A51" s="267" t="s">
        <v>322</v>
      </c>
      <c r="B51" s="265"/>
      <c r="C51" s="265"/>
      <c r="D51" s="75"/>
      <c r="E51" s="75"/>
      <c r="F51" s="75"/>
      <c r="G51" s="75"/>
      <c r="H51" s="75"/>
      <c r="I51" s="75"/>
      <c r="J51" s="75"/>
      <c r="K51" s="75"/>
      <c r="L51" s="75"/>
      <c r="M51" s="75"/>
    </row>
    <row r="52" spans="1:13" s="127" customFormat="1" ht="12" customHeight="1" x14ac:dyDescent="0.2">
      <c r="A52" s="267" t="s">
        <v>461</v>
      </c>
      <c r="B52" s="265"/>
      <c r="C52" s="265"/>
      <c r="D52" s="75"/>
      <c r="E52" s="75"/>
      <c r="F52" s="75"/>
      <c r="G52" s="75"/>
      <c r="H52" s="75"/>
      <c r="I52" s="75"/>
      <c r="J52" s="75"/>
      <c r="K52" s="75"/>
      <c r="L52" s="75"/>
      <c r="M52" s="75"/>
    </row>
    <row r="53" spans="1:13" s="127" customFormat="1" ht="12" customHeight="1" x14ac:dyDescent="0.2">
      <c r="A53" s="267" t="s">
        <v>462</v>
      </c>
      <c r="B53" s="265"/>
      <c r="C53" s="265"/>
      <c r="D53" s="75"/>
      <c r="E53" s="75"/>
      <c r="F53" s="75"/>
      <c r="G53" s="75"/>
      <c r="H53" s="75"/>
      <c r="I53" s="75"/>
      <c r="J53" s="75"/>
      <c r="K53" s="75"/>
      <c r="L53" s="75"/>
      <c r="M53" s="75"/>
    </row>
    <row r="54" spans="1:13" s="127" customFormat="1" ht="12" customHeight="1" x14ac:dyDescent="0.2">
      <c r="A54" s="267" t="s">
        <v>463</v>
      </c>
      <c r="B54" s="265"/>
      <c r="C54" s="265"/>
      <c r="D54" s="75"/>
      <c r="E54" s="75"/>
      <c r="F54" s="75"/>
      <c r="G54" s="75"/>
      <c r="H54" s="75"/>
      <c r="I54" s="75"/>
      <c r="J54" s="75"/>
      <c r="K54" s="75"/>
      <c r="L54" s="75"/>
      <c r="M54" s="75"/>
    </row>
    <row r="55" spans="1:13" s="127" customFormat="1" ht="12" customHeight="1" x14ac:dyDescent="0.2">
      <c r="A55" s="267" t="s">
        <v>464</v>
      </c>
      <c r="B55" s="265"/>
      <c r="C55" s="265"/>
      <c r="D55" s="75"/>
      <c r="E55" s="75"/>
      <c r="F55" s="75"/>
      <c r="G55" s="75"/>
      <c r="H55" s="75"/>
      <c r="I55" s="75"/>
      <c r="J55" s="75"/>
      <c r="K55" s="75"/>
      <c r="L55" s="75"/>
      <c r="M55" s="75"/>
    </row>
    <row r="56" spans="1:13" s="16" customFormat="1" ht="12" customHeight="1" x14ac:dyDescent="0.15">
      <c r="A56" s="267" t="s">
        <v>465</v>
      </c>
      <c r="B56" s="265"/>
      <c r="C56" s="265"/>
      <c r="D56" s="75"/>
      <c r="E56" s="75"/>
      <c r="F56" s="75"/>
      <c r="G56" s="75"/>
      <c r="H56" s="75"/>
      <c r="I56" s="75"/>
      <c r="J56" s="75"/>
      <c r="K56" s="75"/>
      <c r="L56" s="75"/>
      <c r="M56" s="75"/>
    </row>
    <row r="57" spans="1:13" s="16" customFormat="1" ht="12" customHeight="1" x14ac:dyDescent="0.15">
      <c r="A57" s="267" t="s">
        <v>466</v>
      </c>
      <c r="B57" s="265"/>
      <c r="C57" s="265"/>
      <c r="D57" s="75"/>
      <c r="E57" s="75"/>
      <c r="F57" s="75"/>
      <c r="G57" s="75"/>
      <c r="H57" s="75"/>
      <c r="I57" s="75"/>
      <c r="J57" s="75"/>
      <c r="K57" s="75"/>
      <c r="L57" s="75"/>
      <c r="M57" s="75"/>
    </row>
    <row r="58" spans="1:13" ht="12" customHeight="1" x14ac:dyDescent="0.15">
      <c r="A58" s="267" t="s">
        <v>467</v>
      </c>
      <c r="B58" s="163"/>
      <c r="C58" s="163"/>
      <c r="D58" s="163"/>
      <c r="E58" s="163"/>
      <c r="F58" s="163"/>
      <c r="G58" s="163"/>
      <c r="H58" s="163"/>
      <c r="I58" s="80"/>
      <c r="J58" s="80"/>
      <c r="K58" s="80"/>
      <c r="L58" s="163"/>
      <c r="M58" s="80"/>
    </row>
    <row r="59" spans="1:13" x14ac:dyDescent="0.15">
      <c r="A59" s="267" t="s">
        <v>468</v>
      </c>
      <c r="B59" s="163"/>
      <c r="C59" s="371"/>
      <c r="D59" s="164"/>
      <c r="E59" s="164"/>
      <c r="F59" s="164"/>
      <c r="G59" s="164"/>
      <c r="H59" s="164"/>
      <c r="I59" s="164"/>
      <c r="J59" s="164"/>
      <c r="K59" s="164"/>
      <c r="L59" s="164"/>
      <c r="M59" s="80"/>
    </row>
    <row r="60" spans="1:13" x14ac:dyDescent="0.15">
      <c r="C60" s="133"/>
      <c r="J60" s="195"/>
      <c r="K60" s="195"/>
      <c r="M60" s="371" t="s">
        <v>272</v>
      </c>
    </row>
  </sheetData>
  <mergeCells count="11">
    <mergeCell ref="B43:C43"/>
    <mergeCell ref="L3:M3"/>
    <mergeCell ref="A1:M1"/>
    <mergeCell ref="A5:B5"/>
    <mergeCell ref="A3:C3"/>
    <mergeCell ref="A4:C4"/>
    <mergeCell ref="A39:B39"/>
    <mergeCell ref="D3:E3"/>
    <mergeCell ref="F3:G3"/>
    <mergeCell ref="H3:I3"/>
    <mergeCell ref="J3:K3"/>
  </mergeCells>
  <phoneticPr fontId="1"/>
  <pageMargins left="0.70866141732283472" right="0.70866141732283472" top="0.74803149606299213" bottom="0.74803149606299213" header="0.31496062992125984" footer="0.31496062992125984"/>
  <pageSetup paperSize="9" scale="65" fitToHeight="0" orientation="portrait" r:id="rId1"/>
  <headerFooter>
    <oddHeader>&amp;L&amp;A</oddHeader>
  </headerFooter>
  <ignoredErrors>
    <ignoredError sqref="E4:M4 E25:M32"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pageSetUpPr fitToPage="1"/>
  </sheetPr>
  <dimension ref="A1:N16"/>
  <sheetViews>
    <sheetView workbookViewId="0">
      <selection sqref="A1:M1"/>
    </sheetView>
  </sheetViews>
  <sheetFormatPr defaultRowHeight="12" x14ac:dyDescent="0.15"/>
  <cols>
    <col min="1" max="1" width="2.33203125" style="133" customWidth="1"/>
    <col min="2" max="2" width="13" style="133" customWidth="1"/>
    <col min="3" max="3" width="4.6640625" style="133" customWidth="1"/>
    <col min="4" max="13" width="10" style="133" customWidth="1"/>
    <col min="14" max="256" width="9.109375" style="133"/>
    <col min="257" max="257" width="2.33203125" style="133" customWidth="1"/>
    <col min="258" max="258" width="13" style="133" customWidth="1"/>
    <col min="259" max="259" width="4.6640625" style="133" customWidth="1"/>
    <col min="260" max="269" width="10" style="133" customWidth="1"/>
    <col min="270" max="512" width="9.109375" style="133"/>
    <col min="513" max="513" width="2.33203125" style="133" customWidth="1"/>
    <col min="514" max="514" width="13" style="133" customWidth="1"/>
    <col min="515" max="515" width="4.6640625" style="133" customWidth="1"/>
    <col min="516" max="525" width="10" style="133" customWidth="1"/>
    <col min="526" max="768" width="9.109375" style="133"/>
    <col min="769" max="769" width="2.33203125" style="133" customWidth="1"/>
    <col min="770" max="770" width="13" style="133" customWidth="1"/>
    <col min="771" max="771" width="4.6640625" style="133" customWidth="1"/>
    <col min="772" max="781" width="10" style="133" customWidth="1"/>
    <col min="782" max="1024" width="9.109375" style="133"/>
    <col min="1025" max="1025" width="2.33203125" style="133" customWidth="1"/>
    <col min="1026" max="1026" width="13" style="133" customWidth="1"/>
    <col min="1027" max="1027" width="4.6640625" style="133" customWidth="1"/>
    <col min="1028" max="1037" width="10" style="133" customWidth="1"/>
    <col min="1038" max="1280" width="9.109375" style="133"/>
    <col min="1281" max="1281" width="2.33203125" style="133" customWidth="1"/>
    <col min="1282" max="1282" width="13" style="133" customWidth="1"/>
    <col min="1283" max="1283" width="4.6640625" style="133" customWidth="1"/>
    <col min="1284" max="1293" width="10" style="133" customWidth="1"/>
    <col min="1294" max="1536" width="9.109375" style="133"/>
    <col min="1537" max="1537" width="2.33203125" style="133" customWidth="1"/>
    <col min="1538" max="1538" width="13" style="133" customWidth="1"/>
    <col min="1539" max="1539" width="4.6640625" style="133" customWidth="1"/>
    <col min="1540" max="1549" width="10" style="133" customWidth="1"/>
    <col min="1550" max="1792" width="9.109375" style="133"/>
    <col min="1793" max="1793" width="2.33203125" style="133" customWidth="1"/>
    <col min="1794" max="1794" width="13" style="133" customWidth="1"/>
    <col min="1795" max="1795" width="4.6640625" style="133" customWidth="1"/>
    <col min="1796" max="1805" width="10" style="133" customWidth="1"/>
    <col min="1806" max="2048" width="9.109375" style="133"/>
    <col min="2049" max="2049" width="2.33203125" style="133" customWidth="1"/>
    <col min="2050" max="2050" width="13" style="133" customWidth="1"/>
    <col min="2051" max="2051" width="4.6640625" style="133" customWidth="1"/>
    <col min="2052" max="2061" width="10" style="133" customWidth="1"/>
    <col min="2062" max="2304" width="9.109375" style="133"/>
    <col min="2305" max="2305" width="2.33203125" style="133" customWidth="1"/>
    <col min="2306" max="2306" width="13" style="133" customWidth="1"/>
    <col min="2307" max="2307" width="4.6640625" style="133" customWidth="1"/>
    <col min="2308" max="2317" width="10" style="133" customWidth="1"/>
    <col min="2318" max="2560" width="9.109375" style="133"/>
    <col min="2561" max="2561" width="2.33203125" style="133" customWidth="1"/>
    <col min="2562" max="2562" width="13" style="133" customWidth="1"/>
    <col min="2563" max="2563" width="4.6640625" style="133" customWidth="1"/>
    <col min="2564" max="2573" width="10" style="133" customWidth="1"/>
    <col min="2574" max="2816" width="9.109375" style="133"/>
    <col min="2817" max="2817" width="2.33203125" style="133" customWidth="1"/>
    <col min="2818" max="2818" width="13" style="133" customWidth="1"/>
    <col min="2819" max="2819" width="4.6640625" style="133" customWidth="1"/>
    <col min="2820" max="2829" width="10" style="133" customWidth="1"/>
    <col min="2830" max="3072" width="9.109375" style="133"/>
    <col min="3073" max="3073" width="2.33203125" style="133" customWidth="1"/>
    <col min="3074" max="3074" width="13" style="133" customWidth="1"/>
    <col min="3075" max="3075" width="4.6640625" style="133" customWidth="1"/>
    <col min="3076" max="3085" width="10" style="133" customWidth="1"/>
    <col min="3086" max="3328" width="9.109375" style="133"/>
    <col min="3329" max="3329" width="2.33203125" style="133" customWidth="1"/>
    <col min="3330" max="3330" width="13" style="133" customWidth="1"/>
    <col min="3331" max="3331" width="4.6640625" style="133" customWidth="1"/>
    <col min="3332" max="3341" width="10" style="133" customWidth="1"/>
    <col min="3342" max="3584" width="9.109375" style="133"/>
    <col min="3585" max="3585" width="2.33203125" style="133" customWidth="1"/>
    <col min="3586" max="3586" width="13" style="133" customWidth="1"/>
    <col min="3587" max="3587" width="4.6640625" style="133" customWidth="1"/>
    <col min="3588" max="3597" width="10" style="133" customWidth="1"/>
    <col min="3598" max="3840" width="9.109375" style="133"/>
    <col min="3841" max="3841" width="2.33203125" style="133" customWidth="1"/>
    <col min="3842" max="3842" width="13" style="133" customWidth="1"/>
    <col min="3843" max="3843" width="4.6640625" style="133" customWidth="1"/>
    <col min="3844" max="3853" width="10" style="133" customWidth="1"/>
    <col min="3854" max="4096" width="9.109375" style="133"/>
    <col min="4097" max="4097" width="2.33203125" style="133" customWidth="1"/>
    <col min="4098" max="4098" width="13" style="133" customWidth="1"/>
    <col min="4099" max="4099" width="4.6640625" style="133" customWidth="1"/>
    <col min="4100" max="4109" width="10" style="133" customWidth="1"/>
    <col min="4110" max="4352" width="9.109375" style="133"/>
    <col min="4353" max="4353" width="2.33203125" style="133" customWidth="1"/>
    <col min="4354" max="4354" width="13" style="133" customWidth="1"/>
    <col min="4355" max="4355" width="4.6640625" style="133" customWidth="1"/>
    <col min="4356" max="4365" width="10" style="133" customWidth="1"/>
    <col min="4366" max="4608" width="9.109375" style="133"/>
    <col min="4609" max="4609" width="2.33203125" style="133" customWidth="1"/>
    <col min="4610" max="4610" width="13" style="133" customWidth="1"/>
    <col min="4611" max="4611" width="4.6640625" style="133" customWidth="1"/>
    <col min="4612" max="4621" width="10" style="133" customWidth="1"/>
    <col min="4622" max="4864" width="9.109375" style="133"/>
    <col min="4865" max="4865" width="2.33203125" style="133" customWidth="1"/>
    <col min="4866" max="4866" width="13" style="133" customWidth="1"/>
    <col min="4867" max="4867" width="4.6640625" style="133" customWidth="1"/>
    <col min="4868" max="4877" width="10" style="133" customWidth="1"/>
    <col min="4878" max="5120" width="9.109375" style="133"/>
    <col min="5121" max="5121" width="2.33203125" style="133" customWidth="1"/>
    <col min="5122" max="5122" width="13" style="133" customWidth="1"/>
    <col min="5123" max="5123" width="4.6640625" style="133" customWidth="1"/>
    <col min="5124" max="5133" width="10" style="133" customWidth="1"/>
    <col min="5134" max="5376" width="9.109375" style="133"/>
    <col min="5377" max="5377" width="2.33203125" style="133" customWidth="1"/>
    <col min="5378" max="5378" width="13" style="133" customWidth="1"/>
    <col min="5379" max="5379" width="4.6640625" style="133" customWidth="1"/>
    <col min="5380" max="5389" width="10" style="133" customWidth="1"/>
    <col min="5390" max="5632" width="9.109375" style="133"/>
    <col min="5633" max="5633" width="2.33203125" style="133" customWidth="1"/>
    <col min="5634" max="5634" width="13" style="133" customWidth="1"/>
    <col min="5635" max="5635" width="4.6640625" style="133" customWidth="1"/>
    <col min="5636" max="5645" width="10" style="133" customWidth="1"/>
    <col min="5646" max="5888" width="9.109375" style="133"/>
    <col min="5889" max="5889" width="2.33203125" style="133" customWidth="1"/>
    <col min="5890" max="5890" width="13" style="133" customWidth="1"/>
    <col min="5891" max="5891" width="4.6640625" style="133" customWidth="1"/>
    <col min="5892" max="5901" width="10" style="133" customWidth="1"/>
    <col min="5902" max="6144" width="9.109375" style="133"/>
    <col min="6145" max="6145" width="2.33203125" style="133" customWidth="1"/>
    <col min="6146" max="6146" width="13" style="133" customWidth="1"/>
    <col min="6147" max="6147" width="4.6640625" style="133" customWidth="1"/>
    <col min="6148" max="6157" width="10" style="133" customWidth="1"/>
    <col min="6158" max="6400" width="9.109375" style="133"/>
    <col min="6401" max="6401" width="2.33203125" style="133" customWidth="1"/>
    <col min="6402" max="6402" width="13" style="133" customWidth="1"/>
    <col min="6403" max="6403" width="4.6640625" style="133" customWidth="1"/>
    <col min="6404" max="6413" width="10" style="133" customWidth="1"/>
    <col min="6414" max="6656" width="9.109375" style="133"/>
    <col min="6657" max="6657" width="2.33203125" style="133" customWidth="1"/>
    <col min="6658" max="6658" width="13" style="133" customWidth="1"/>
    <col min="6659" max="6659" width="4.6640625" style="133" customWidth="1"/>
    <col min="6660" max="6669" width="10" style="133" customWidth="1"/>
    <col min="6670" max="6912" width="9.109375" style="133"/>
    <col min="6913" max="6913" width="2.33203125" style="133" customWidth="1"/>
    <col min="6914" max="6914" width="13" style="133" customWidth="1"/>
    <col min="6915" max="6915" width="4.6640625" style="133" customWidth="1"/>
    <col min="6916" max="6925" width="10" style="133" customWidth="1"/>
    <col min="6926" max="7168" width="9.109375" style="133"/>
    <col min="7169" max="7169" width="2.33203125" style="133" customWidth="1"/>
    <col min="7170" max="7170" width="13" style="133" customWidth="1"/>
    <col min="7171" max="7171" width="4.6640625" style="133" customWidth="1"/>
    <col min="7172" max="7181" width="10" style="133" customWidth="1"/>
    <col min="7182" max="7424" width="9.109375" style="133"/>
    <col min="7425" max="7425" width="2.33203125" style="133" customWidth="1"/>
    <col min="7426" max="7426" width="13" style="133" customWidth="1"/>
    <col min="7427" max="7427" width="4.6640625" style="133" customWidth="1"/>
    <col min="7428" max="7437" width="10" style="133" customWidth="1"/>
    <col min="7438" max="7680" width="9.109375" style="133"/>
    <col min="7681" max="7681" width="2.33203125" style="133" customWidth="1"/>
    <col min="7682" max="7682" width="13" style="133" customWidth="1"/>
    <col min="7683" max="7683" width="4.6640625" style="133" customWidth="1"/>
    <col min="7684" max="7693" width="10" style="133" customWidth="1"/>
    <col min="7694" max="7936" width="9.109375" style="133"/>
    <col min="7937" max="7937" width="2.33203125" style="133" customWidth="1"/>
    <col min="7938" max="7938" width="13" style="133" customWidth="1"/>
    <col min="7939" max="7939" width="4.6640625" style="133" customWidth="1"/>
    <col min="7940" max="7949" width="10" style="133" customWidth="1"/>
    <col min="7950" max="8192" width="9.109375" style="133"/>
    <col min="8193" max="8193" width="2.33203125" style="133" customWidth="1"/>
    <col min="8194" max="8194" width="13" style="133" customWidth="1"/>
    <col min="8195" max="8195" width="4.6640625" style="133" customWidth="1"/>
    <col min="8196" max="8205" width="10" style="133" customWidth="1"/>
    <col min="8206" max="8448" width="9.109375" style="133"/>
    <col min="8449" max="8449" width="2.33203125" style="133" customWidth="1"/>
    <col min="8450" max="8450" width="13" style="133" customWidth="1"/>
    <col min="8451" max="8451" width="4.6640625" style="133" customWidth="1"/>
    <col min="8452" max="8461" width="10" style="133" customWidth="1"/>
    <col min="8462" max="8704" width="9.109375" style="133"/>
    <col min="8705" max="8705" width="2.33203125" style="133" customWidth="1"/>
    <col min="8706" max="8706" width="13" style="133" customWidth="1"/>
    <col min="8707" max="8707" width="4.6640625" style="133" customWidth="1"/>
    <col min="8708" max="8717" width="10" style="133" customWidth="1"/>
    <col min="8718" max="8960" width="9.109375" style="133"/>
    <col min="8961" max="8961" width="2.33203125" style="133" customWidth="1"/>
    <col min="8962" max="8962" width="13" style="133" customWidth="1"/>
    <col min="8963" max="8963" width="4.6640625" style="133" customWidth="1"/>
    <col min="8964" max="8973" width="10" style="133" customWidth="1"/>
    <col min="8974" max="9216" width="9.109375" style="133"/>
    <col min="9217" max="9217" width="2.33203125" style="133" customWidth="1"/>
    <col min="9218" max="9218" width="13" style="133" customWidth="1"/>
    <col min="9219" max="9219" width="4.6640625" style="133" customWidth="1"/>
    <col min="9220" max="9229" width="10" style="133" customWidth="1"/>
    <col min="9230" max="9472" width="9.109375" style="133"/>
    <col min="9473" max="9473" width="2.33203125" style="133" customWidth="1"/>
    <col min="9474" max="9474" width="13" style="133" customWidth="1"/>
    <col min="9475" max="9475" width="4.6640625" style="133" customWidth="1"/>
    <col min="9476" max="9485" width="10" style="133" customWidth="1"/>
    <col min="9486" max="9728" width="9.109375" style="133"/>
    <col min="9729" max="9729" width="2.33203125" style="133" customWidth="1"/>
    <col min="9730" max="9730" width="13" style="133" customWidth="1"/>
    <col min="9731" max="9731" width="4.6640625" style="133" customWidth="1"/>
    <col min="9732" max="9741" width="10" style="133" customWidth="1"/>
    <col min="9742" max="9984" width="9.109375" style="133"/>
    <col min="9985" max="9985" width="2.33203125" style="133" customWidth="1"/>
    <col min="9986" max="9986" width="13" style="133" customWidth="1"/>
    <col min="9987" max="9987" width="4.6640625" style="133" customWidth="1"/>
    <col min="9988" max="9997" width="10" style="133" customWidth="1"/>
    <col min="9998" max="10240" width="9.109375" style="133"/>
    <col min="10241" max="10241" width="2.33203125" style="133" customWidth="1"/>
    <col min="10242" max="10242" width="13" style="133" customWidth="1"/>
    <col min="10243" max="10243" width="4.6640625" style="133" customWidth="1"/>
    <col min="10244" max="10253" width="10" style="133" customWidth="1"/>
    <col min="10254" max="10496" width="9.109375" style="133"/>
    <col min="10497" max="10497" width="2.33203125" style="133" customWidth="1"/>
    <col min="10498" max="10498" width="13" style="133" customWidth="1"/>
    <col min="10499" max="10499" width="4.6640625" style="133" customWidth="1"/>
    <col min="10500" max="10509" width="10" style="133" customWidth="1"/>
    <col min="10510" max="10752" width="9.109375" style="133"/>
    <col min="10753" max="10753" width="2.33203125" style="133" customWidth="1"/>
    <col min="10754" max="10754" width="13" style="133" customWidth="1"/>
    <col min="10755" max="10755" width="4.6640625" style="133" customWidth="1"/>
    <col min="10756" max="10765" width="10" style="133" customWidth="1"/>
    <col min="10766" max="11008" width="9.109375" style="133"/>
    <col min="11009" max="11009" width="2.33203125" style="133" customWidth="1"/>
    <col min="11010" max="11010" width="13" style="133" customWidth="1"/>
    <col min="11011" max="11011" width="4.6640625" style="133" customWidth="1"/>
    <col min="11012" max="11021" width="10" style="133" customWidth="1"/>
    <col min="11022" max="11264" width="9.109375" style="133"/>
    <col min="11265" max="11265" width="2.33203125" style="133" customWidth="1"/>
    <col min="11266" max="11266" width="13" style="133" customWidth="1"/>
    <col min="11267" max="11267" width="4.6640625" style="133" customWidth="1"/>
    <col min="11268" max="11277" width="10" style="133" customWidth="1"/>
    <col min="11278" max="11520" width="9.109375" style="133"/>
    <col min="11521" max="11521" width="2.33203125" style="133" customWidth="1"/>
    <col min="11522" max="11522" width="13" style="133" customWidth="1"/>
    <col min="11523" max="11523" width="4.6640625" style="133" customWidth="1"/>
    <col min="11524" max="11533" width="10" style="133" customWidth="1"/>
    <col min="11534" max="11776" width="9.109375" style="133"/>
    <col min="11777" max="11777" width="2.33203125" style="133" customWidth="1"/>
    <col min="11778" max="11778" width="13" style="133" customWidth="1"/>
    <col min="11779" max="11779" width="4.6640625" style="133" customWidth="1"/>
    <col min="11780" max="11789" width="10" style="133" customWidth="1"/>
    <col min="11790" max="12032" width="9.109375" style="133"/>
    <col min="12033" max="12033" width="2.33203125" style="133" customWidth="1"/>
    <col min="12034" max="12034" width="13" style="133" customWidth="1"/>
    <col min="12035" max="12035" width="4.6640625" style="133" customWidth="1"/>
    <col min="12036" max="12045" width="10" style="133" customWidth="1"/>
    <col min="12046" max="12288" width="9.109375" style="133"/>
    <col min="12289" max="12289" width="2.33203125" style="133" customWidth="1"/>
    <col min="12290" max="12290" width="13" style="133" customWidth="1"/>
    <col min="12291" max="12291" width="4.6640625" style="133" customWidth="1"/>
    <col min="12292" max="12301" width="10" style="133" customWidth="1"/>
    <col min="12302" max="12544" width="9.109375" style="133"/>
    <col min="12545" max="12545" width="2.33203125" style="133" customWidth="1"/>
    <col min="12546" max="12546" width="13" style="133" customWidth="1"/>
    <col min="12547" max="12547" width="4.6640625" style="133" customWidth="1"/>
    <col min="12548" max="12557" width="10" style="133" customWidth="1"/>
    <col min="12558" max="12800" width="9.109375" style="133"/>
    <col min="12801" max="12801" width="2.33203125" style="133" customWidth="1"/>
    <col min="12802" max="12802" width="13" style="133" customWidth="1"/>
    <col min="12803" max="12803" width="4.6640625" style="133" customWidth="1"/>
    <col min="12804" max="12813" width="10" style="133" customWidth="1"/>
    <col min="12814" max="13056" width="9.109375" style="133"/>
    <col min="13057" max="13057" width="2.33203125" style="133" customWidth="1"/>
    <col min="13058" max="13058" width="13" style="133" customWidth="1"/>
    <col min="13059" max="13059" width="4.6640625" style="133" customWidth="1"/>
    <col min="13060" max="13069" width="10" style="133" customWidth="1"/>
    <col min="13070" max="13312" width="9.109375" style="133"/>
    <col min="13313" max="13313" width="2.33203125" style="133" customWidth="1"/>
    <col min="13314" max="13314" width="13" style="133" customWidth="1"/>
    <col min="13315" max="13315" width="4.6640625" style="133" customWidth="1"/>
    <col min="13316" max="13325" width="10" style="133" customWidth="1"/>
    <col min="13326" max="13568" width="9.109375" style="133"/>
    <col min="13569" max="13569" width="2.33203125" style="133" customWidth="1"/>
    <col min="13570" max="13570" width="13" style="133" customWidth="1"/>
    <col min="13571" max="13571" width="4.6640625" style="133" customWidth="1"/>
    <col min="13572" max="13581" width="10" style="133" customWidth="1"/>
    <col min="13582" max="13824" width="9.109375" style="133"/>
    <col min="13825" max="13825" width="2.33203125" style="133" customWidth="1"/>
    <col min="13826" max="13826" width="13" style="133" customWidth="1"/>
    <col min="13827" max="13827" width="4.6640625" style="133" customWidth="1"/>
    <col min="13828" max="13837" width="10" style="133" customWidth="1"/>
    <col min="13838" max="14080" width="9.109375" style="133"/>
    <col min="14081" max="14081" width="2.33203125" style="133" customWidth="1"/>
    <col min="14082" max="14082" width="13" style="133" customWidth="1"/>
    <col min="14083" max="14083" width="4.6640625" style="133" customWidth="1"/>
    <col min="14084" max="14093" width="10" style="133" customWidth="1"/>
    <col min="14094" max="14336" width="9.109375" style="133"/>
    <col min="14337" max="14337" width="2.33203125" style="133" customWidth="1"/>
    <col min="14338" max="14338" width="13" style="133" customWidth="1"/>
    <col min="14339" max="14339" width="4.6640625" style="133" customWidth="1"/>
    <col min="14340" max="14349" width="10" style="133" customWidth="1"/>
    <col min="14350" max="14592" width="9.109375" style="133"/>
    <col min="14593" max="14593" width="2.33203125" style="133" customWidth="1"/>
    <col min="14594" max="14594" width="13" style="133" customWidth="1"/>
    <col min="14595" max="14595" width="4.6640625" style="133" customWidth="1"/>
    <col min="14596" max="14605" width="10" style="133" customWidth="1"/>
    <col min="14606" max="14848" width="9.109375" style="133"/>
    <col min="14849" max="14849" width="2.33203125" style="133" customWidth="1"/>
    <col min="14850" max="14850" width="13" style="133" customWidth="1"/>
    <col min="14851" max="14851" width="4.6640625" style="133" customWidth="1"/>
    <col min="14852" max="14861" width="10" style="133" customWidth="1"/>
    <col min="14862" max="15104" width="9.109375" style="133"/>
    <col min="15105" max="15105" width="2.33203125" style="133" customWidth="1"/>
    <col min="15106" max="15106" width="13" style="133" customWidth="1"/>
    <col min="15107" max="15107" width="4.6640625" style="133" customWidth="1"/>
    <col min="15108" max="15117" width="10" style="133" customWidth="1"/>
    <col min="15118" max="15360" width="9.109375" style="133"/>
    <col min="15361" max="15361" width="2.33203125" style="133" customWidth="1"/>
    <col min="15362" max="15362" width="13" style="133" customWidth="1"/>
    <col min="15363" max="15363" width="4.6640625" style="133" customWidth="1"/>
    <col min="15364" max="15373" width="10" style="133" customWidth="1"/>
    <col min="15374" max="15616" width="9.109375" style="133"/>
    <col min="15617" max="15617" width="2.33203125" style="133" customWidth="1"/>
    <col min="15618" max="15618" width="13" style="133" customWidth="1"/>
    <col min="15619" max="15619" width="4.6640625" style="133" customWidth="1"/>
    <col min="15620" max="15629" width="10" style="133" customWidth="1"/>
    <col min="15630" max="15872" width="9.109375" style="133"/>
    <col min="15873" max="15873" width="2.33203125" style="133" customWidth="1"/>
    <col min="15874" max="15874" width="13" style="133" customWidth="1"/>
    <col min="15875" max="15875" width="4.6640625" style="133" customWidth="1"/>
    <col min="15876" max="15885" width="10" style="133" customWidth="1"/>
    <col min="15886" max="16128" width="9.109375" style="133"/>
    <col min="16129" max="16129" width="2.33203125" style="133" customWidth="1"/>
    <col min="16130" max="16130" width="13" style="133" customWidth="1"/>
    <col min="16131" max="16131" width="4.6640625" style="133" customWidth="1"/>
    <col min="16132" max="16141" width="10" style="133" customWidth="1"/>
    <col min="16142" max="16384" width="9.109375" style="133"/>
  </cols>
  <sheetData>
    <row r="1" spans="1:14" ht="16.2" x14ac:dyDescent="0.2">
      <c r="A1" s="397" t="s">
        <v>183</v>
      </c>
      <c r="B1" s="397"/>
      <c r="C1" s="397"/>
      <c r="D1" s="397"/>
      <c r="E1" s="397"/>
      <c r="F1" s="397"/>
      <c r="G1" s="397"/>
      <c r="H1" s="397"/>
      <c r="I1" s="397"/>
      <c r="J1" s="397"/>
      <c r="K1" s="397"/>
      <c r="L1" s="397"/>
      <c r="M1" s="397"/>
      <c r="N1" s="159"/>
    </row>
    <row r="2" spans="1:14" s="19" customFormat="1" ht="11.4" thickBot="1" x14ac:dyDescent="0.2">
      <c r="B2" s="58"/>
      <c r="C2" s="70"/>
      <c r="D2" s="70"/>
      <c r="E2" s="70"/>
      <c r="F2" s="70"/>
      <c r="G2" s="70"/>
      <c r="H2" s="58"/>
      <c r="I2" s="58"/>
      <c r="J2" s="58"/>
      <c r="K2" s="58"/>
      <c r="L2" s="58"/>
      <c r="M2" s="73" t="s">
        <v>84</v>
      </c>
    </row>
    <row r="3" spans="1:14" ht="15" customHeight="1" x14ac:dyDescent="0.2">
      <c r="A3" s="197"/>
      <c r="B3" s="485" t="s">
        <v>184</v>
      </c>
      <c r="C3" s="486"/>
      <c r="D3" s="487" t="s">
        <v>469</v>
      </c>
      <c r="E3" s="486"/>
      <c r="F3" s="487" t="s">
        <v>227</v>
      </c>
      <c r="G3" s="485"/>
      <c r="H3" s="487">
        <v>2</v>
      </c>
      <c r="I3" s="485"/>
      <c r="J3" s="487">
        <v>3</v>
      </c>
      <c r="K3" s="485"/>
      <c r="L3" s="487">
        <v>4</v>
      </c>
      <c r="M3" s="485"/>
      <c r="N3" s="196"/>
    </row>
    <row r="4" spans="1:14" ht="15" customHeight="1" x14ac:dyDescent="0.2">
      <c r="A4" s="198"/>
      <c r="B4" s="483" t="s">
        <v>127</v>
      </c>
      <c r="C4" s="484"/>
      <c r="D4" s="293">
        <f>SUM(D5,D8,D11,D12)</f>
        <v>258005</v>
      </c>
      <c r="E4" s="339" t="s">
        <v>470</v>
      </c>
      <c r="F4" s="199">
        <f>SUM(F5,F8,F11,F12)</f>
        <v>226345</v>
      </c>
      <c r="G4" s="340" t="s">
        <v>471</v>
      </c>
      <c r="H4" s="199">
        <v>111717</v>
      </c>
      <c r="I4" s="340" t="s">
        <v>472</v>
      </c>
      <c r="J4" s="199">
        <v>176649</v>
      </c>
      <c r="K4" s="340" t="s">
        <v>473</v>
      </c>
      <c r="L4" s="199">
        <v>248880</v>
      </c>
      <c r="M4" s="340" t="s">
        <v>474</v>
      </c>
      <c r="N4" s="196"/>
    </row>
    <row r="5" spans="1:14" ht="15" customHeight="1" x14ac:dyDescent="0.2">
      <c r="A5" s="198" t="s">
        <v>185</v>
      </c>
      <c r="B5" s="275"/>
      <c r="C5" s="276"/>
      <c r="D5" s="199">
        <f>SUM(D6:D7)</f>
        <v>100549</v>
      </c>
      <c r="E5" s="199"/>
      <c r="F5" s="199">
        <f>SUM(F6:F7)</f>
        <v>94123</v>
      </c>
      <c r="G5" s="199"/>
      <c r="H5" s="199">
        <v>24761</v>
      </c>
      <c r="I5" s="199"/>
      <c r="J5" s="199">
        <v>52660</v>
      </c>
      <c r="K5" s="199"/>
      <c r="L5" s="199">
        <v>95199</v>
      </c>
      <c r="M5" s="199"/>
      <c r="N5" s="196"/>
    </row>
    <row r="6" spans="1:14" ht="15" customHeight="1" x14ac:dyDescent="0.2">
      <c r="A6" s="127"/>
      <c r="B6" s="200" t="s">
        <v>186</v>
      </c>
      <c r="C6" s="201"/>
      <c r="D6" s="202">
        <v>70916</v>
      </c>
      <c r="E6" s="202"/>
      <c r="F6" s="202">
        <v>67323</v>
      </c>
      <c r="G6" s="202"/>
      <c r="H6" s="202">
        <v>20042</v>
      </c>
      <c r="I6" s="202"/>
      <c r="J6" s="202">
        <v>38290</v>
      </c>
      <c r="K6" s="202"/>
      <c r="L6" s="202">
        <v>67769</v>
      </c>
      <c r="M6" s="202"/>
    </row>
    <row r="7" spans="1:14" ht="15" customHeight="1" x14ac:dyDescent="0.2">
      <c r="A7" s="127"/>
      <c r="B7" s="200" t="s">
        <v>187</v>
      </c>
      <c r="C7" s="201"/>
      <c r="D7" s="202">
        <v>29633</v>
      </c>
      <c r="E7" s="202"/>
      <c r="F7" s="202">
        <v>26800</v>
      </c>
      <c r="G7" s="202"/>
      <c r="H7" s="202">
        <v>4719</v>
      </c>
      <c r="I7" s="202"/>
      <c r="J7" s="202">
        <v>14370</v>
      </c>
      <c r="K7" s="202"/>
      <c r="L7" s="202">
        <v>27430</v>
      </c>
      <c r="M7" s="202"/>
    </row>
    <row r="8" spans="1:14" s="207" customFormat="1" ht="15" customHeight="1" x14ac:dyDescent="0.2">
      <c r="A8" s="203" t="s">
        <v>188</v>
      </c>
      <c r="B8" s="204"/>
      <c r="C8" s="205"/>
      <c r="D8" s="206">
        <f>SUM(D9:D10)</f>
        <v>144346</v>
      </c>
      <c r="E8" s="340" t="s">
        <v>475</v>
      </c>
      <c r="F8" s="206">
        <f>SUM(F9:F10)</f>
        <v>120016</v>
      </c>
      <c r="G8" s="340" t="s">
        <v>476</v>
      </c>
      <c r="H8" s="206">
        <v>81921</v>
      </c>
      <c r="I8" s="340" t="s">
        <v>477</v>
      </c>
      <c r="J8" s="206">
        <v>110269</v>
      </c>
      <c r="K8" s="340" t="s">
        <v>324</v>
      </c>
      <c r="L8" s="206">
        <v>138020</v>
      </c>
      <c r="M8" s="340" t="s">
        <v>478</v>
      </c>
    </row>
    <row r="9" spans="1:14" s="118" customFormat="1" ht="15" customHeight="1" x14ac:dyDescent="0.2">
      <c r="A9" s="194"/>
      <c r="B9" s="200" t="s">
        <v>186</v>
      </c>
      <c r="C9" s="369"/>
      <c r="D9" s="202">
        <v>122106</v>
      </c>
      <c r="E9" s="202"/>
      <c r="F9" s="202">
        <v>101443</v>
      </c>
      <c r="G9" s="202"/>
      <c r="H9" s="202">
        <v>76052</v>
      </c>
      <c r="I9" s="340"/>
      <c r="J9" s="202">
        <v>98100</v>
      </c>
      <c r="K9" s="340"/>
      <c r="L9" s="202">
        <v>119571</v>
      </c>
      <c r="M9" s="340"/>
    </row>
    <row r="10" spans="1:14" s="118" customFormat="1" ht="15" customHeight="1" x14ac:dyDescent="0.2">
      <c r="A10" s="194"/>
      <c r="B10" s="200" t="s">
        <v>187</v>
      </c>
      <c r="C10" s="193"/>
      <c r="D10" s="208">
        <v>22240</v>
      </c>
      <c r="E10" s="341" t="s">
        <v>475</v>
      </c>
      <c r="F10" s="208">
        <v>18573</v>
      </c>
      <c r="G10" s="341" t="s">
        <v>476</v>
      </c>
      <c r="H10" s="208">
        <v>5869</v>
      </c>
      <c r="I10" s="341" t="s">
        <v>323</v>
      </c>
      <c r="J10" s="208">
        <v>12169</v>
      </c>
      <c r="K10" s="341" t="s">
        <v>324</v>
      </c>
      <c r="L10" s="208">
        <v>18449</v>
      </c>
      <c r="M10" s="340" t="s">
        <v>478</v>
      </c>
    </row>
    <row r="11" spans="1:14" ht="15" customHeight="1" x14ac:dyDescent="0.15">
      <c r="A11" s="209" t="s">
        <v>448</v>
      </c>
      <c r="B11" s="204"/>
      <c r="C11" s="210"/>
      <c r="D11" s="199">
        <v>12880</v>
      </c>
      <c r="E11" s="340" t="s">
        <v>325</v>
      </c>
      <c r="F11" s="199">
        <v>11860</v>
      </c>
      <c r="G11" s="340" t="s">
        <v>326</v>
      </c>
      <c r="H11" s="199">
        <v>5035</v>
      </c>
      <c r="I11" s="340" t="s">
        <v>327</v>
      </c>
      <c r="J11" s="199">
        <v>13252</v>
      </c>
      <c r="K11" s="340" t="s">
        <v>328</v>
      </c>
      <c r="L11" s="199">
        <v>15193</v>
      </c>
      <c r="M11" s="340" t="s">
        <v>479</v>
      </c>
    </row>
    <row r="12" spans="1:14" ht="15" customHeight="1" thickBot="1" x14ac:dyDescent="0.25">
      <c r="A12" s="211" t="s">
        <v>189</v>
      </c>
      <c r="B12" s="212"/>
      <c r="C12" s="213" t="s">
        <v>273</v>
      </c>
      <c r="D12" s="214">
        <v>230</v>
      </c>
      <c r="E12" s="214"/>
      <c r="F12" s="214">
        <v>346</v>
      </c>
      <c r="G12" s="214"/>
      <c r="H12" s="294" t="s">
        <v>199</v>
      </c>
      <c r="I12" s="214"/>
      <c r="J12" s="294">
        <v>468</v>
      </c>
      <c r="K12" s="214"/>
      <c r="L12" s="294">
        <v>468</v>
      </c>
      <c r="M12" s="214"/>
    </row>
    <row r="13" spans="1:14" x14ac:dyDescent="0.15">
      <c r="A13" s="295" t="s">
        <v>190</v>
      </c>
      <c r="B13" s="296"/>
      <c r="C13" s="3"/>
      <c r="D13" s="297"/>
      <c r="E13" s="297"/>
      <c r="F13" s="297"/>
      <c r="G13" s="297"/>
      <c r="H13" s="297"/>
      <c r="I13" s="297"/>
      <c r="J13" s="297"/>
      <c r="K13" s="297"/>
      <c r="L13" s="298"/>
      <c r="M13" s="297"/>
    </row>
    <row r="14" spans="1:14" x14ac:dyDescent="0.15">
      <c r="A14" s="295" t="s">
        <v>480</v>
      </c>
      <c r="B14" s="296"/>
      <c r="C14" s="3"/>
      <c r="D14" s="297"/>
      <c r="E14" s="297"/>
      <c r="F14" s="297"/>
      <c r="G14" s="297"/>
      <c r="H14" s="297"/>
      <c r="I14" s="297"/>
      <c r="J14" s="297"/>
      <c r="K14" s="297"/>
      <c r="L14" s="298"/>
      <c r="M14" s="297"/>
    </row>
    <row r="15" spans="1:14" x14ac:dyDescent="0.15">
      <c r="A15" s="67" t="s">
        <v>481</v>
      </c>
      <c r="B15" s="144"/>
      <c r="C15" s="67"/>
      <c r="D15" s="67"/>
      <c r="E15" s="67"/>
      <c r="F15" s="67"/>
      <c r="G15" s="67"/>
      <c r="H15" s="67"/>
      <c r="I15" s="67"/>
      <c r="J15" s="67"/>
      <c r="K15" s="67"/>
      <c r="L15" s="67"/>
      <c r="M15" s="67"/>
    </row>
    <row r="16" spans="1:14" x14ac:dyDescent="0.15">
      <c r="A16" s="144" t="s">
        <v>482</v>
      </c>
      <c r="M16" s="80" t="s">
        <v>243</v>
      </c>
    </row>
  </sheetData>
  <mergeCells count="8">
    <mergeCell ref="A1:M1"/>
    <mergeCell ref="B4:C4"/>
    <mergeCell ref="B3:C3"/>
    <mergeCell ref="D3:E3"/>
    <mergeCell ref="F3:G3"/>
    <mergeCell ref="H3:I3"/>
    <mergeCell ref="J3:K3"/>
    <mergeCell ref="L3:M3"/>
  </mergeCells>
  <phoneticPr fontId="4"/>
  <pageMargins left="0.70866141732283472" right="0.70866141732283472" top="0.74803149606299213" bottom="0.74803149606299213" header="0.31496062992125984" footer="0.31496062992125984"/>
  <pageSetup paperSize="9" scale="81" fitToHeight="0" orientation="portrait" r:id="rId1"/>
  <headerFooter>
    <oddHeader>&amp;L&amp;A</oddHeader>
  </headerFooter>
  <ignoredErrors>
    <ignoredError sqref="E4:M7 E9:M12" numberStoredAsText="1"/>
    <ignoredError sqref="D8" formulaRange="1"/>
    <ignoredError sqref="E8:M8" numberStoredAsText="1" formulaRange="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pageSetUpPr fitToPage="1"/>
  </sheetPr>
  <dimension ref="A1:L61"/>
  <sheetViews>
    <sheetView workbookViewId="0">
      <selection sqref="A1:J1"/>
    </sheetView>
  </sheetViews>
  <sheetFormatPr defaultColWidth="9.109375" defaultRowHeight="13.2" x14ac:dyDescent="0.2"/>
  <cols>
    <col min="1" max="1" width="12.88671875" style="166" customWidth="1"/>
    <col min="2" max="2" width="7.6640625" style="169" bestFit="1" customWidth="1"/>
    <col min="3" max="10" width="10" style="103" customWidth="1"/>
    <col min="11" max="16384" width="9.109375" style="103"/>
  </cols>
  <sheetData>
    <row r="1" spans="1:11" ht="16.2" x14ac:dyDescent="0.2">
      <c r="A1" s="488" t="s">
        <v>274</v>
      </c>
      <c r="B1" s="488"/>
      <c r="C1" s="488"/>
      <c r="D1" s="488"/>
      <c r="E1" s="488"/>
      <c r="F1" s="488"/>
      <c r="G1" s="488"/>
      <c r="H1" s="488"/>
      <c r="I1" s="488"/>
      <c r="J1" s="488"/>
    </row>
    <row r="2" spans="1:11" s="95" customFormat="1" ht="11.4" thickBot="1" x14ac:dyDescent="0.2">
      <c r="A2" s="299"/>
      <c r="B2" s="300"/>
      <c r="C2" s="300"/>
      <c r="D2" s="300"/>
      <c r="E2" s="300"/>
      <c r="F2" s="300"/>
      <c r="G2" s="300"/>
      <c r="H2" s="300"/>
      <c r="I2" s="300"/>
      <c r="J2" s="301" t="s">
        <v>84</v>
      </c>
    </row>
    <row r="3" spans="1:11" s="160" customFormat="1" ht="21.6" x14ac:dyDescent="0.2">
      <c r="A3" s="424" t="s">
        <v>95</v>
      </c>
      <c r="B3" s="425"/>
      <c r="C3" s="83" t="s">
        <v>1</v>
      </c>
      <c r="D3" s="84" t="s">
        <v>329</v>
      </c>
      <c r="E3" s="84" t="s">
        <v>96</v>
      </c>
      <c r="F3" s="85" t="s">
        <v>97</v>
      </c>
      <c r="G3" s="84" t="s">
        <v>275</v>
      </c>
      <c r="H3" s="85" t="s">
        <v>98</v>
      </c>
      <c r="I3" s="85" t="s">
        <v>99</v>
      </c>
      <c r="J3" s="84" t="s">
        <v>100</v>
      </c>
    </row>
    <row r="4" spans="1:11" s="160" customFormat="1" ht="12.75" customHeight="1" x14ac:dyDescent="0.2">
      <c r="A4" s="489" t="s">
        <v>330</v>
      </c>
      <c r="B4" s="389" t="s">
        <v>295</v>
      </c>
      <c r="C4" s="33">
        <v>54331</v>
      </c>
      <c r="D4" s="86">
        <v>12469</v>
      </c>
      <c r="E4" s="86">
        <v>983</v>
      </c>
      <c r="F4" s="86">
        <v>1112</v>
      </c>
      <c r="G4" s="87" t="s">
        <v>2</v>
      </c>
      <c r="H4" s="88">
        <v>12112</v>
      </c>
      <c r="I4" s="86">
        <v>3015</v>
      </c>
      <c r="J4" s="88">
        <v>24640</v>
      </c>
    </row>
    <row r="5" spans="1:11" s="160" customFormat="1" x14ac:dyDescent="0.2">
      <c r="A5" s="490"/>
      <c r="B5" s="342" t="s">
        <v>331</v>
      </c>
      <c r="C5" s="33">
        <v>51681</v>
      </c>
      <c r="D5" s="87">
        <v>11399</v>
      </c>
      <c r="E5" s="87">
        <v>795</v>
      </c>
      <c r="F5" s="87">
        <v>1394</v>
      </c>
      <c r="G5" s="87" t="s">
        <v>2</v>
      </c>
      <c r="H5" s="88">
        <v>12181</v>
      </c>
      <c r="I5" s="88">
        <v>2735</v>
      </c>
      <c r="J5" s="88">
        <v>23177</v>
      </c>
    </row>
    <row r="6" spans="1:11" s="160" customFormat="1" x14ac:dyDescent="0.2">
      <c r="A6" s="490"/>
      <c r="B6" s="89">
        <v>2</v>
      </c>
      <c r="C6" s="33">
        <v>14291</v>
      </c>
      <c r="D6" s="87">
        <v>276</v>
      </c>
      <c r="E6" s="87" t="s">
        <v>199</v>
      </c>
      <c r="F6" s="87" t="s">
        <v>199</v>
      </c>
      <c r="G6" s="87" t="s">
        <v>2</v>
      </c>
      <c r="H6" s="88">
        <v>3338</v>
      </c>
      <c r="I6" s="88">
        <v>1985</v>
      </c>
      <c r="J6" s="88">
        <v>8692</v>
      </c>
    </row>
    <row r="7" spans="1:11" s="160" customFormat="1" x14ac:dyDescent="0.2">
      <c r="A7" s="490"/>
      <c r="B7" s="89">
        <v>3</v>
      </c>
      <c r="C7" s="33">
        <v>20135</v>
      </c>
      <c r="D7" s="87">
        <v>1306</v>
      </c>
      <c r="E7" s="87">
        <v>172</v>
      </c>
      <c r="F7" s="87" t="s">
        <v>199</v>
      </c>
      <c r="G7" s="87" t="s">
        <v>2</v>
      </c>
      <c r="H7" s="88">
        <v>7038</v>
      </c>
      <c r="I7" s="88">
        <v>2041</v>
      </c>
      <c r="J7" s="88">
        <v>9578</v>
      </c>
      <c r="K7" s="161"/>
    </row>
    <row r="8" spans="1:11" s="160" customFormat="1" x14ac:dyDescent="0.2">
      <c r="A8" s="491"/>
      <c r="B8" s="302">
        <v>4</v>
      </c>
      <c r="C8" s="33">
        <f>SUM(D8:J8)</f>
        <v>38321</v>
      </c>
      <c r="D8" s="87">
        <v>4464</v>
      </c>
      <c r="E8" s="87">
        <v>792</v>
      </c>
      <c r="F8" s="87">
        <v>769</v>
      </c>
      <c r="G8" s="87" t="s">
        <v>2</v>
      </c>
      <c r="H8" s="88">
        <v>14508</v>
      </c>
      <c r="I8" s="88">
        <v>1867</v>
      </c>
      <c r="J8" s="88">
        <v>15921</v>
      </c>
      <c r="K8" s="161"/>
    </row>
    <row r="9" spans="1:11" s="160" customFormat="1" ht="12.75" customHeight="1" x14ac:dyDescent="0.2">
      <c r="A9" s="489" t="s">
        <v>332</v>
      </c>
      <c r="B9" s="389" t="s">
        <v>295</v>
      </c>
      <c r="C9" s="33">
        <v>71902</v>
      </c>
      <c r="D9" s="88">
        <v>7457</v>
      </c>
      <c r="E9" s="88">
        <v>2561</v>
      </c>
      <c r="F9" s="86">
        <v>1339</v>
      </c>
      <c r="G9" s="87" t="s">
        <v>2</v>
      </c>
      <c r="H9" s="88">
        <v>16253</v>
      </c>
      <c r="I9" s="88">
        <v>9353</v>
      </c>
      <c r="J9" s="88">
        <v>34939</v>
      </c>
    </row>
    <row r="10" spans="1:11" s="160" customFormat="1" x14ac:dyDescent="0.2">
      <c r="A10" s="490"/>
      <c r="B10" s="342" t="s">
        <v>331</v>
      </c>
      <c r="C10" s="33">
        <v>60329</v>
      </c>
      <c r="D10" s="88">
        <v>8965</v>
      </c>
      <c r="E10" s="88">
        <v>1950</v>
      </c>
      <c r="F10" s="86">
        <v>1057</v>
      </c>
      <c r="G10" s="87" t="s">
        <v>2</v>
      </c>
      <c r="H10" s="88">
        <v>13706</v>
      </c>
      <c r="I10" s="88">
        <v>7704</v>
      </c>
      <c r="J10" s="88">
        <v>26947</v>
      </c>
    </row>
    <row r="11" spans="1:11" s="160" customFormat="1" x14ac:dyDescent="0.2">
      <c r="A11" s="490"/>
      <c r="B11" s="89">
        <v>2</v>
      </c>
      <c r="C11" s="33">
        <v>22093</v>
      </c>
      <c r="D11" s="88">
        <v>2010</v>
      </c>
      <c r="E11" s="87" t="s">
        <v>199</v>
      </c>
      <c r="F11" s="87" t="s">
        <v>199</v>
      </c>
      <c r="G11" s="87" t="s">
        <v>2</v>
      </c>
      <c r="H11" s="88">
        <v>9331</v>
      </c>
      <c r="I11" s="88">
        <v>1505</v>
      </c>
      <c r="J11" s="88">
        <v>9247</v>
      </c>
    </row>
    <row r="12" spans="1:11" s="160" customFormat="1" x14ac:dyDescent="0.2">
      <c r="A12" s="490"/>
      <c r="B12" s="89">
        <v>3</v>
      </c>
      <c r="C12" s="33">
        <v>31783</v>
      </c>
      <c r="D12" s="88">
        <v>4465</v>
      </c>
      <c r="E12" s="87">
        <v>456</v>
      </c>
      <c r="F12" s="87" t="s">
        <v>199</v>
      </c>
      <c r="G12" s="87" t="s">
        <v>2</v>
      </c>
      <c r="H12" s="88">
        <v>13571</v>
      </c>
      <c r="I12" s="88">
        <v>2079</v>
      </c>
      <c r="J12" s="88">
        <v>11212</v>
      </c>
      <c r="K12" s="161"/>
    </row>
    <row r="13" spans="1:11" s="160" customFormat="1" x14ac:dyDescent="0.2">
      <c r="A13" s="491"/>
      <c r="B13" s="302">
        <v>4</v>
      </c>
      <c r="C13" s="33">
        <f>SUM(D13:J13)</f>
        <v>41872</v>
      </c>
      <c r="D13" s="88">
        <v>5236</v>
      </c>
      <c r="E13" s="87">
        <v>1415</v>
      </c>
      <c r="F13" s="87">
        <v>1540</v>
      </c>
      <c r="G13" s="87" t="s">
        <v>2</v>
      </c>
      <c r="H13" s="88">
        <v>11694</v>
      </c>
      <c r="I13" s="88">
        <v>5219</v>
      </c>
      <c r="J13" s="88">
        <v>16768</v>
      </c>
      <c r="K13" s="161"/>
    </row>
    <row r="14" spans="1:11" s="160" customFormat="1" ht="12.75" customHeight="1" x14ac:dyDescent="0.2">
      <c r="A14" s="489" t="s">
        <v>276</v>
      </c>
      <c r="B14" s="389" t="s">
        <v>295</v>
      </c>
      <c r="C14" s="33">
        <v>87990</v>
      </c>
      <c r="D14" s="88">
        <v>11391</v>
      </c>
      <c r="E14" s="88">
        <v>1306</v>
      </c>
      <c r="F14" s="88">
        <v>1339</v>
      </c>
      <c r="G14" s="87">
        <v>5078</v>
      </c>
      <c r="H14" s="88">
        <v>19175</v>
      </c>
      <c r="I14" s="88">
        <v>10652</v>
      </c>
      <c r="J14" s="88">
        <v>39049</v>
      </c>
    </row>
    <row r="15" spans="1:11" s="160" customFormat="1" x14ac:dyDescent="0.2">
      <c r="A15" s="490"/>
      <c r="B15" s="342" t="s">
        <v>331</v>
      </c>
      <c r="C15" s="33">
        <v>73285</v>
      </c>
      <c r="D15" s="88">
        <v>7437</v>
      </c>
      <c r="E15" s="88">
        <v>1176</v>
      </c>
      <c r="F15" s="88">
        <v>1317</v>
      </c>
      <c r="G15" s="88">
        <v>4308</v>
      </c>
      <c r="H15" s="88">
        <v>17574</v>
      </c>
      <c r="I15" s="88">
        <v>9470</v>
      </c>
      <c r="J15" s="88">
        <v>32003</v>
      </c>
    </row>
    <row r="16" spans="1:11" s="160" customFormat="1" x14ac:dyDescent="0.2">
      <c r="A16" s="490"/>
      <c r="B16" s="89">
        <v>2</v>
      </c>
      <c r="C16" s="33">
        <v>37322</v>
      </c>
      <c r="D16" s="88">
        <v>3583</v>
      </c>
      <c r="E16" s="87" t="s">
        <v>199</v>
      </c>
      <c r="F16" s="87" t="s">
        <v>199</v>
      </c>
      <c r="G16" s="88">
        <v>4088</v>
      </c>
      <c r="H16" s="88">
        <v>8163</v>
      </c>
      <c r="I16" s="88">
        <v>5155</v>
      </c>
      <c r="J16" s="88">
        <v>16333</v>
      </c>
    </row>
    <row r="17" spans="1:12" s="160" customFormat="1" x14ac:dyDescent="0.2">
      <c r="A17" s="490"/>
      <c r="B17" s="89">
        <v>3</v>
      </c>
      <c r="C17" s="33">
        <v>46709</v>
      </c>
      <c r="D17" s="88">
        <v>5178</v>
      </c>
      <c r="E17" s="87">
        <v>266</v>
      </c>
      <c r="F17" s="87" t="s">
        <v>199</v>
      </c>
      <c r="G17" s="88">
        <v>4018</v>
      </c>
      <c r="H17" s="88">
        <v>12230</v>
      </c>
      <c r="I17" s="88">
        <v>7603</v>
      </c>
      <c r="J17" s="88">
        <v>17414</v>
      </c>
      <c r="K17" s="161"/>
    </row>
    <row r="18" spans="1:12" s="160" customFormat="1" x14ac:dyDescent="0.2">
      <c r="A18" s="491"/>
      <c r="B18" s="302">
        <v>4</v>
      </c>
      <c r="C18" s="33">
        <f>SUM(D18:J18)</f>
        <v>71385</v>
      </c>
      <c r="D18" s="88">
        <v>11275</v>
      </c>
      <c r="E18" s="87">
        <v>1287</v>
      </c>
      <c r="F18" s="87">
        <v>1394</v>
      </c>
      <c r="G18" s="88">
        <v>4923</v>
      </c>
      <c r="H18" s="88">
        <v>15562</v>
      </c>
      <c r="I18" s="88">
        <v>11927</v>
      </c>
      <c r="J18" s="88">
        <v>25017</v>
      </c>
      <c r="K18" s="161"/>
    </row>
    <row r="19" spans="1:12" s="160" customFormat="1" ht="12.75" customHeight="1" x14ac:dyDescent="0.2">
      <c r="A19" s="489" t="s">
        <v>101</v>
      </c>
      <c r="B19" s="389" t="s">
        <v>295</v>
      </c>
      <c r="C19" s="33">
        <v>94472</v>
      </c>
      <c r="D19" s="88">
        <v>20139</v>
      </c>
      <c r="E19" s="87" t="s">
        <v>2</v>
      </c>
      <c r="F19" s="87" t="s">
        <v>2</v>
      </c>
      <c r="G19" s="87" t="s">
        <v>2</v>
      </c>
      <c r="H19" s="87" t="s">
        <v>2</v>
      </c>
      <c r="I19" s="88">
        <v>58248</v>
      </c>
      <c r="J19" s="88">
        <v>16085</v>
      </c>
    </row>
    <row r="20" spans="1:12" s="160" customFormat="1" x14ac:dyDescent="0.2">
      <c r="A20" s="490"/>
      <c r="B20" s="342" t="s">
        <v>331</v>
      </c>
      <c r="C20" s="33">
        <v>91639</v>
      </c>
      <c r="D20" s="86">
        <v>18698</v>
      </c>
      <c r="E20" s="87" t="s">
        <v>199</v>
      </c>
      <c r="F20" s="87" t="s">
        <v>199</v>
      </c>
      <c r="G20" s="87" t="s">
        <v>199</v>
      </c>
      <c r="H20" s="87" t="s">
        <v>199</v>
      </c>
      <c r="I20" s="88">
        <v>57370</v>
      </c>
      <c r="J20" s="88">
        <v>15571</v>
      </c>
    </row>
    <row r="21" spans="1:12" s="160" customFormat="1" x14ac:dyDescent="0.2">
      <c r="A21" s="490"/>
      <c r="B21" s="89">
        <v>2</v>
      </c>
      <c r="C21" s="33">
        <v>53304</v>
      </c>
      <c r="D21" s="86">
        <v>2880</v>
      </c>
      <c r="E21" s="87" t="s">
        <v>199</v>
      </c>
      <c r="F21" s="87" t="s">
        <v>199</v>
      </c>
      <c r="G21" s="87" t="s">
        <v>199</v>
      </c>
      <c r="H21" s="87" t="s">
        <v>199</v>
      </c>
      <c r="I21" s="88">
        <v>44345</v>
      </c>
      <c r="J21" s="88">
        <v>6079</v>
      </c>
    </row>
    <row r="22" spans="1:12" s="160" customFormat="1" x14ac:dyDescent="0.2">
      <c r="A22" s="490"/>
      <c r="B22" s="89">
        <v>3</v>
      </c>
      <c r="C22" s="33">
        <v>67070</v>
      </c>
      <c r="D22" s="86">
        <v>3061</v>
      </c>
      <c r="E22" s="87" t="s">
        <v>199</v>
      </c>
      <c r="F22" s="87" t="s">
        <v>199</v>
      </c>
      <c r="G22" s="87" t="s">
        <v>199</v>
      </c>
      <c r="H22" s="87" t="s">
        <v>199</v>
      </c>
      <c r="I22" s="88">
        <v>56743</v>
      </c>
      <c r="J22" s="88">
        <v>7266</v>
      </c>
      <c r="K22" s="161"/>
    </row>
    <row r="23" spans="1:12" s="160" customFormat="1" x14ac:dyDescent="0.2">
      <c r="A23" s="491"/>
      <c r="B23" s="302">
        <v>4</v>
      </c>
      <c r="C23" s="33">
        <f>SUM(D23:J23)</f>
        <v>85497</v>
      </c>
      <c r="D23" s="86">
        <v>14474</v>
      </c>
      <c r="E23" s="87" t="s">
        <v>199</v>
      </c>
      <c r="F23" s="87" t="s">
        <v>199</v>
      </c>
      <c r="G23" s="87" t="s">
        <v>199</v>
      </c>
      <c r="H23" s="87" t="s">
        <v>199</v>
      </c>
      <c r="I23" s="88">
        <v>60698</v>
      </c>
      <c r="J23" s="88">
        <v>10325</v>
      </c>
      <c r="K23" s="161"/>
    </row>
    <row r="24" spans="1:12" s="160" customFormat="1" ht="12.75" customHeight="1" x14ac:dyDescent="0.2">
      <c r="A24" s="489" t="s">
        <v>102</v>
      </c>
      <c r="B24" s="389" t="s">
        <v>295</v>
      </c>
      <c r="C24" s="33">
        <v>36294</v>
      </c>
      <c r="D24" s="88">
        <v>15756</v>
      </c>
      <c r="E24" s="87" t="s">
        <v>2</v>
      </c>
      <c r="F24" s="87" t="s">
        <v>2</v>
      </c>
      <c r="G24" s="87" t="s">
        <v>2</v>
      </c>
      <c r="H24" s="87" t="s">
        <v>2</v>
      </c>
      <c r="I24" s="87" t="s">
        <v>2</v>
      </c>
      <c r="J24" s="88">
        <v>20538</v>
      </c>
    </row>
    <row r="25" spans="1:12" s="160" customFormat="1" x14ac:dyDescent="0.2">
      <c r="A25" s="490"/>
      <c r="B25" s="342" t="s">
        <v>331</v>
      </c>
      <c r="C25" s="33">
        <v>32673</v>
      </c>
      <c r="D25" s="88">
        <v>14268</v>
      </c>
      <c r="E25" s="87" t="s">
        <v>199</v>
      </c>
      <c r="F25" s="87" t="s">
        <v>199</v>
      </c>
      <c r="G25" s="87" t="s">
        <v>199</v>
      </c>
      <c r="H25" s="87" t="s">
        <v>199</v>
      </c>
      <c r="I25" s="87" t="s">
        <v>199</v>
      </c>
      <c r="J25" s="88">
        <v>18405</v>
      </c>
    </row>
    <row r="26" spans="1:12" s="160" customFormat="1" x14ac:dyDescent="0.2">
      <c r="A26" s="490"/>
      <c r="B26" s="89">
        <v>2</v>
      </c>
      <c r="C26" s="33">
        <v>7616</v>
      </c>
      <c r="D26" s="87" t="s">
        <v>199</v>
      </c>
      <c r="E26" s="87" t="s">
        <v>199</v>
      </c>
      <c r="F26" s="87" t="s">
        <v>199</v>
      </c>
      <c r="G26" s="87" t="s">
        <v>199</v>
      </c>
      <c r="H26" s="87" t="s">
        <v>199</v>
      </c>
      <c r="I26" s="87" t="s">
        <v>199</v>
      </c>
      <c r="J26" s="88">
        <v>7616</v>
      </c>
    </row>
    <row r="27" spans="1:12" s="160" customFormat="1" x14ac:dyDescent="0.2">
      <c r="A27" s="490"/>
      <c r="B27" s="89">
        <v>3</v>
      </c>
      <c r="C27" s="33">
        <v>13687</v>
      </c>
      <c r="D27" s="87">
        <v>2812</v>
      </c>
      <c r="E27" s="87" t="s">
        <v>199</v>
      </c>
      <c r="F27" s="87" t="s">
        <v>199</v>
      </c>
      <c r="G27" s="87" t="s">
        <v>199</v>
      </c>
      <c r="H27" s="87" t="s">
        <v>199</v>
      </c>
      <c r="I27" s="87" t="s">
        <v>199</v>
      </c>
      <c r="J27" s="88">
        <v>10875</v>
      </c>
      <c r="K27" s="161"/>
    </row>
    <row r="28" spans="1:12" s="160" customFormat="1" x14ac:dyDescent="0.2">
      <c r="A28" s="491"/>
      <c r="B28" s="302">
        <v>4</v>
      </c>
      <c r="C28" s="33">
        <f>SUM(D28:J28)</f>
        <v>27998</v>
      </c>
      <c r="D28" s="87">
        <v>11586</v>
      </c>
      <c r="E28" s="87" t="s">
        <v>199</v>
      </c>
      <c r="F28" s="87" t="s">
        <v>199</v>
      </c>
      <c r="G28" s="87" t="s">
        <v>199</v>
      </c>
      <c r="H28" s="87" t="s">
        <v>199</v>
      </c>
      <c r="I28" s="87" t="s">
        <v>199</v>
      </c>
      <c r="J28" s="88">
        <v>16412</v>
      </c>
      <c r="K28" s="165"/>
      <c r="L28" s="165"/>
    </row>
    <row r="29" spans="1:12" s="160" customFormat="1" ht="12.75" customHeight="1" x14ac:dyDescent="0.2">
      <c r="A29" s="489" t="s">
        <v>277</v>
      </c>
      <c r="B29" s="389" t="s">
        <v>295</v>
      </c>
      <c r="C29" s="33">
        <v>108469</v>
      </c>
      <c r="D29" s="88">
        <v>33440</v>
      </c>
      <c r="E29" s="88">
        <v>2867</v>
      </c>
      <c r="F29" s="88">
        <v>3843</v>
      </c>
      <c r="G29" s="87" t="s">
        <v>2</v>
      </c>
      <c r="H29" s="88">
        <v>15026</v>
      </c>
      <c r="I29" s="88">
        <v>6979</v>
      </c>
      <c r="J29" s="88">
        <v>46314</v>
      </c>
    </row>
    <row r="30" spans="1:12" s="160" customFormat="1" x14ac:dyDescent="0.2">
      <c r="A30" s="490"/>
      <c r="B30" s="342" t="s">
        <v>331</v>
      </c>
      <c r="C30" s="33">
        <v>93478</v>
      </c>
      <c r="D30" s="88">
        <v>28458</v>
      </c>
      <c r="E30" s="88">
        <v>2541</v>
      </c>
      <c r="F30" s="88">
        <v>2642</v>
      </c>
      <c r="G30" s="87" t="s">
        <v>199</v>
      </c>
      <c r="H30" s="88">
        <v>11595</v>
      </c>
      <c r="I30" s="88">
        <v>6001</v>
      </c>
      <c r="J30" s="88">
        <v>42241</v>
      </c>
    </row>
    <row r="31" spans="1:12" s="160" customFormat="1" x14ac:dyDescent="0.2">
      <c r="A31" s="490"/>
      <c r="B31" s="89">
        <v>2</v>
      </c>
      <c r="C31" s="33">
        <v>20811</v>
      </c>
      <c r="D31" s="88">
        <v>1311</v>
      </c>
      <c r="E31" s="87" t="s">
        <v>199</v>
      </c>
      <c r="F31" s="87" t="s">
        <v>199</v>
      </c>
      <c r="G31" s="87" t="s">
        <v>199</v>
      </c>
      <c r="H31" s="88">
        <v>5070</v>
      </c>
      <c r="I31" s="88">
        <v>2128</v>
      </c>
      <c r="J31" s="88">
        <v>12302</v>
      </c>
    </row>
    <row r="32" spans="1:12" s="160" customFormat="1" x14ac:dyDescent="0.2">
      <c r="A32" s="490"/>
      <c r="B32" s="89">
        <v>3</v>
      </c>
      <c r="C32" s="33">
        <v>29668</v>
      </c>
      <c r="D32" s="88">
        <v>2573</v>
      </c>
      <c r="E32" s="87">
        <v>433</v>
      </c>
      <c r="F32" s="87" t="s">
        <v>199</v>
      </c>
      <c r="G32" s="87" t="s">
        <v>199</v>
      </c>
      <c r="H32" s="88">
        <v>6535</v>
      </c>
      <c r="I32" s="88">
        <v>2910</v>
      </c>
      <c r="J32" s="88">
        <v>17217</v>
      </c>
      <c r="K32" s="161"/>
    </row>
    <row r="33" spans="1:11" s="160" customFormat="1" x14ac:dyDescent="0.2">
      <c r="A33" s="491"/>
      <c r="B33" s="302">
        <v>4</v>
      </c>
      <c r="C33" s="33">
        <f>SUM(D33:J33)</f>
        <v>51302</v>
      </c>
      <c r="D33" s="88">
        <v>6539</v>
      </c>
      <c r="E33" s="87">
        <v>1487</v>
      </c>
      <c r="F33" s="87" t="s">
        <v>199</v>
      </c>
      <c r="G33" s="87" t="s">
        <v>199</v>
      </c>
      <c r="H33" s="88">
        <v>10389</v>
      </c>
      <c r="I33" s="88">
        <v>5091</v>
      </c>
      <c r="J33" s="88">
        <v>27796</v>
      </c>
      <c r="K33" s="161"/>
    </row>
    <row r="34" spans="1:11" s="160" customFormat="1" ht="12.75" customHeight="1" x14ac:dyDescent="0.2">
      <c r="A34" s="489" t="s">
        <v>333</v>
      </c>
      <c r="B34" s="389" t="s">
        <v>295</v>
      </c>
      <c r="C34" s="33">
        <v>159774</v>
      </c>
      <c r="D34" s="88">
        <v>50417</v>
      </c>
      <c r="E34" s="90">
        <v>6555</v>
      </c>
      <c r="F34" s="90">
        <v>2297</v>
      </c>
      <c r="G34" s="87" t="s">
        <v>2</v>
      </c>
      <c r="H34" s="88">
        <v>45232</v>
      </c>
      <c r="I34" s="88">
        <v>3704</v>
      </c>
      <c r="J34" s="88">
        <v>51569</v>
      </c>
    </row>
    <row r="35" spans="1:11" s="160" customFormat="1" x14ac:dyDescent="0.2">
      <c r="A35" s="490"/>
      <c r="B35" s="342" t="s">
        <v>331</v>
      </c>
      <c r="C35" s="33">
        <v>145251</v>
      </c>
      <c r="D35" s="88">
        <v>46258</v>
      </c>
      <c r="E35" s="88">
        <v>5399</v>
      </c>
      <c r="F35" s="88">
        <v>2031</v>
      </c>
      <c r="G35" s="87" t="s">
        <v>199</v>
      </c>
      <c r="H35" s="88">
        <v>42261</v>
      </c>
      <c r="I35" s="88">
        <v>4367</v>
      </c>
      <c r="J35" s="88">
        <v>44935</v>
      </c>
    </row>
    <row r="36" spans="1:11" s="160" customFormat="1" x14ac:dyDescent="0.2">
      <c r="A36" s="490"/>
      <c r="B36" s="89">
        <v>2</v>
      </c>
      <c r="C36" s="33">
        <v>34861</v>
      </c>
      <c r="D36" s="88">
        <v>6936</v>
      </c>
      <c r="E36" s="87" t="s">
        <v>199</v>
      </c>
      <c r="F36" s="87" t="s">
        <v>199</v>
      </c>
      <c r="G36" s="87" t="s">
        <v>199</v>
      </c>
      <c r="H36" s="88">
        <v>7255</v>
      </c>
      <c r="I36" s="88">
        <v>3812</v>
      </c>
      <c r="J36" s="88">
        <v>16858</v>
      </c>
    </row>
    <row r="37" spans="1:11" s="160" customFormat="1" x14ac:dyDescent="0.2">
      <c r="A37" s="490"/>
      <c r="B37" s="89">
        <v>3</v>
      </c>
      <c r="C37" s="33">
        <v>33212</v>
      </c>
      <c r="D37" s="88">
        <v>4900</v>
      </c>
      <c r="E37" s="87">
        <v>227</v>
      </c>
      <c r="F37" s="87" t="s">
        <v>199</v>
      </c>
      <c r="G37" s="87" t="s">
        <v>199</v>
      </c>
      <c r="H37" s="88">
        <v>8554</v>
      </c>
      <c r="I37" s="88">
        <v>3438</v>
      </c>
      <c r="J37" s="88">
        <v>16093</v>
      </c>
      <c r="K37" s="161"/>
    </row>
    <row r="38" spans="1:11" s="160" customFormat="1" x14ac:dyDescent="0.2">
      <c r="A38" s="491"/>
      <c r="B38" s="302">
        <v>4</v>
      </c>
      <c r="C38" s="33">
        <f>SUM(D38:J38)</f>
        <v>71914</v>
      </c>
      <c r="D38" s="88">
        <v>10233</v>
      </c>
      <c r="E38" s="87">
        <v>1317</v>
      </c>
      <c r="F38" s="87">
        <v>2446</v>
      </c>
      <c r="G38" s="87" t="s">
        <v>199</v>
      </c>
      <c r="H38" s="87">
        <v>18048</v>
      </c>
      <c r="I38" s="88">
        <v>5254</v>
      </c>
      <c r="J38" s="88">
        <v>34616</v>
      </c>
      <c r="K38" s="161"/>
    </row>
    <row r="39" spans="1:11" s="160" customFormat="1" ht="12.75" customHeight="1" x14ac:dyDescent="0.2">
      <c r="A39" s="489" t="s">
        <v>278</v>
      </c>
      <c r="B39" s="389" t="s">
        <v>295</v>
      </c>
      <c r="C39" s="33">
        <v>95900</v>
      </c>
      <c r="D39" s="88">
        <v>23702</v>
      </c>
      <c r="E39" s="91" t="s">
        <v>199</v>
      </c>
      <c r="F39" s="91" t="s">
        <v>2</v>
      </c>
      <c r="G39" s="91" t="s">
        <v>2</v>
      </c>
      <c r="H39" s="91" t="s">
        <v>2</v>
      </c>
      <c r="I39" s="91" t="s">
        <v>2</v>
      </c>
      <c r="J39" s="88">
        <v>72198</v>
      </c>
    </row>
    <row r="40" spans="1:11" s="160" customFormat="1" x14ac:dyDescent="0.2">
      <c r="A40" s="490"/>
      <c r="B40" s="342" t="s">
        <v>331</v>
      </c>
      <c r="C40" s="33">
        <v>89893</v>
      </c>
      <c r="D40" s="88">
        <v>21065</v>
      </c>
      <c r="E40" s="91" t="s">
        <v>199</v>
      </c>
      <c r="F40" s="91" t="s">
        <v>199</v>
      </c>
      <c r="G40" s="91" t="s">
        <v>199</v>
      </c>
      <c r="H40" s="91" t="s">
        <v>199</v>
      </c>
      <c r="I40" s="91" t="s">
        <v>199</v>
      </c>
      <c r="J40" s="88">
        <v>68828</v>
      </c>
    </row>
    <row r="41" spans="1:11" s="160" customFormat="1" x14ac:dyDescent="0.2">
      <c r="A41" s="490"/>
      <c r="B41" s="89">
        <v>2</v>
      </c>
      <c r="C41" s="33">
        <v>24775</v>
      </c>
      <c r="D41" s="88">
        <v>14</v>
      </c>
      <c r="E41" s="91" t="s">
        <v>199</v>
      </c>
      <c r="F41" s="91" t="s">
        <v>199</v>
      </c>
      <c r="G41" s="91" t="s">
        <v>199</v>
      </c>
      <c r="H41" s="91" t="s">
        <v>199</v>
      </c>
      <c r="I41" s="91" t="s">
        <v>199</v>
      </c>
      <c r="J41" s="88">
        <v>24761</v>
      </c>
    </row>
    <row r="42" spans="1:11" s="160" customFormat="1" x14ac:dyDescent="0.2">
      <c r="A42" s="490"/>
      <c r="B42" s="89">
        <v>3</v>
      </c>
      <c r="C42" s="72">
        <v>34242</v>
      </c>
      <c r="D42" s="165">
        <v>3939</v>
      </c>
      <c r="E42" s="343" t="s">
        <v>199</v>
      </c>
      <c r="F42" s="343" t="s">
        <v>199</v>
      </c>
      <c r="G42" s="343" t="s">
        <v>199</v>
      </c>
      <c r="H42" s="343" t="s">
        <v>199</v>
      </c>
      <c r="I42" s="343" t="s">
        <v>199</v>
      </c>
      <c r="J42" s="165">
        <v>30303</v>
      </c>
      <c r="K42" s="161"/>
    </row>
    <row r="43" spans="1:11" s="160" customFormat="1" x14ac:dyDescent="0.2">
      <c r="A43" s="491"/>
      <c r="B43" s="302">
        <v>4</v>
      </c>
      <c r="C43" s="33">
        <f>SUM(D43:J43)</f>
        <v>66629</v>
      </c>
      <c r="D43" s="165">
        <v>16641</v>
      </c>
      <c r="E43" s="343" t="s">
        <v>199</v>
      </c>
      <c r="F43" s="343" t="s">
        <v>199</v>
      </c>
      <c r="G43" s="343" t="s">
        <v>199</v>
      </c>
      <c r="H43" s="343" t="s">
        <v>199</v>
      </c>
      <c r="I43" s="343" t="s">
        <v>199</v>
      </c>
      <c r="J43" s="165">
        <v>49988</v>
      </c>
      <c r="K43" s="161"/>
    </row>
    <row r="44" spans="1:11" s="160" customFormat="1" x14ac:dyDescent="0.2">
      <c r="A44" s="492" t="s">
        <v>103</v>
      </c>
      <c r="B44" s="389" t="s">
        <v>295</v>
      </c>
      <c r="C44" s="76">
        <v>709132</v>
      </c>
      <c r="D44" s="76">
        <v>174771</v>
      </c>
      <c r="E44" s="76">
        <v>14272</v>
      </c>
      <c r="F44" s="76">
        <v>9930</v>
      </c>
      <c r="G44" s="76">
        <v>5078</v>
      </c>
      <c r="H44" s="76">
        <v>107798</v>
      </c>
      <c r="I44" s="76">
        <v>91951</v>
      </c>
      <c r="J44" s="76">
        <v>305332</v>
      </c>
    </row>
    <row r="45" spans="1:11" s="160" customFormat="1" x14ac:dyDescent="0.2">
      <c r="A45" s="493"/>
      <c r="B45" s="342" t="s">
        <v>331</v>
      </c>
      <c r="C45" s="76">
        <v>638229</v>
      </c>
      <c r="D45" s="76">
        <v>156548</v>
      </c>
      <c r="E45" s="76">
        <v>11861</v>
      </c>
      <c r="F45" s="76">
        <v>8441</v>
      </c>
      <c r="G45" s="76">
        <v>4308</v>
      </c>
      <c r="H45" s="76">
        <v>97317</v>
      </c>
      <c r="I45" s="76">
        <v>87647</v>
      </c>
      <c r="J45" s="76">
        <v>272107</v>
      </c>
    </row>
    <row r="46" spans="1:11" s="160" customFormat="1" x14ac:dyDescent="0.2">
      <c r="A46" s="493"/>
      <c r="B46" s="89">
        <v>2</v>
      </c>
      <c r="C46" s="76">
        <v>215073</v>
      </c>
      <c r="D46" s="76">
        <v>17010</v>
      </c>
      <c r="E46" s="76" t="s">
        <v>199</v>
      </c>
      <c r="F46" s="76" t="s">
        <v>199</v>
      </c>
      <c r="G46" s="76">
        <v>4088</v>
      </c>
      <c r="H46" s="76">
        <v>33157</v>
      </c>
      <c r="I46" s="76">
        <v>58930</v>
      </c>
      <c r="J46" s="76">
        <v>101888</v>
      </c>
    </row>
    <row r="47" spans="1:11" s="160" customFormat="1" x14ac:dyDescent="0.2">
      <c r="A47" s="493"/>
      <c r="B47" s="89">
        <v>3</v>
      </c>
      <c r="C47" s="76">
        <v>276506</v>
      </c>
      <c r="D47" s="76">
        <v>28234</v>
      </c>
      <c r="E47" s="76">
        <v>1554</v>
      </c>
      <c r="F47" s="76" t="s">
        <v>199</v>
      </c>
      <c r="G47" s="76">
        <v>4018</v>
      </c>
      <c r="H47" s="76">
        <v>47928</v>
      </c>
      <c r="I47" s="76">
        <v>74814</v>
      </c>
      <c r="J47" s="76">
        <v>119958</v>
      </c>
      <c r="K47" s="161"/>
    </row>
    <row r="48" spans="1:11" s="160" customFormat="1" ht="13.8" thickBot="1" x14ac:dyDescent="0.25">
      <c r="A48" s="494"/>
      <c r="B48" s="303">
        <v>4</v>
      </c>
      <c r="C48" s="344">
        <f>SUM(D48:J48)</f>
        <v>454918</v>
      </c>
      <c r="D48" s="344">
        <f>SUM(D8,D13,D18,D23,D28,D33,D38,D43)</f>
        <v>80448</v>
      </c>
      <c r="E48" s="344">
        <f>SUM(E8,E13,E18,E23,E28,E33,E38,E43)</f>
        <v>6298</v>
      </c>
      <c r="F48" s="344">
        <f t="shared" ref="F48:J48" si="0">SUM(F8,F13,F18,F23,F28,F33,F38,F43)</f>
        <v>6149</v>
      </c>
      <c r="G48" s="344">
        <f>SUM(G8,G13,G18,G23,G28,G33,G38,G43)</f>
        <v>4923</v>
      </c>
      <c r="H48" s="344">
        <f>SUM(H8,H13,H18,H23,H28,H33,H38,H43)</f>
        <v>70201</v>
      </c>
      <c r="I48" s="344">
        <f>SUM(I8,I13,I18,I23,I28,I33,I38,I43)</f>
        <v>90056</v>
      </c>
      <c r="J48" s="344">
        <f t="shared" si="0"/>
        <v>196843</v>
      </c>
      <c r="K48" s="161"/>
    </row>
    <row r="49" spans="1:11" s="160" customFormat="1" ht="12" customHeight="1" x14ac:dyDescent="0.2">
      <c r="A49" s="220" t="s">
        <v>334</v>
      </c>
      <c r="B49" s="220"/>
      <c r="C49" s="220"/>
      <c r="D49" s="220"/>
      <c r="E49" s="220"/>
      <c r="F49" s="220"/>
      <c r="G49" s="220"/>
      <c r="H49" s="220"/>
      <c r="I49" s="220"/>
      <c r="J49" s="220"/>
      <c r="K49" s="161"/>
    </row>
    <row r="50" spans="1:11" s="160" customFormat="1" ht="12" customHeight="1" x14ac:dyDescent="0.2">
      <c r="A50" s="93" t="s">
        <v>335</v>
      </c>
      <c r="B50" s="305"/>
      <c r="C50" s="305"/>
      <c r="D50" s="305"/>
      <c r="E50" s="305"/>
      <c r="F50" s="305"/>
      <c r="G50" s="305"/>
      <c r="H50" s="305"/>
      <c r="I50" s="305"/>
      <c r="J50" s="306"/>
      <c r="K50" s="161"/>
    </row>
    <row r="51" spans="1:11" s="164" customFormat="1" ht="12" customHeight="1" x14ac:dyDescent="0.15">
      <c r="A51" s="220"/>
      <c r="B51" s="220"/>
      <c r="C51" s="220"/>
      <c r="D51" s="220"/>
      <c r="E51" s="220"/>
      <c r="F51" s="220"/>
      <c r="G51" s="220"/>
      <c r="H51" s="220"/>
      <c r="I51" s="220"/>
      <c r="J51" s="217" t="s">
        <v>170</v>
      </c>
    </row>
    <row r="52" spans="1:11" s="164" customFormat="1" ht="13.5" customHeight="1" x14ac:dyDescent="0.15">
      <c r="A52" s="182"/>
      <c r="B52" s="182"/>
      <c r="C52" s="182"/>
      <c r="D52" s="182"/>
      <c r="E52" s="182"/>
      <c r="F52" s="182"/>
      <c r="G52" s="182"/>
      <c r="H52" s="182"/>
      <c r="I52" s="182"/>
      <c r="J52" s="182"/>
    </row>
    <row r="53" spans="1:11" s="164" customFormat="1" ht="13.5" customHeight="1" x14ac:dyDescent="0.15">
      <c r="A53" s="93"/>
      <c r="B53" s="94"/>
      <c r="C53" s="94"/>
      <c r="D53" s="94"/>
      <c r="E53" s="94"/>
      <c r="F53" s="94"/>
      <c r="G53" s="94"/>
      <c r="H53" s="94"/>
      <c r="I53" s="94"/>
      <c r="J53" s="80"/>
    </row>
    <row r="54" spans="1:11" s="164" customFormat="1" ht="10.8" x14ac:dyDescent="0.15">
      <c r="A54" s="93"/>
      <c r="B54" s="94"/>
      <c r="C54" s="94"/>
      <c r="D54" s="94"/>
      <c r="E54" s="94"/>
      <c r="F54" s="94"/>
      <c r="G54" s="94"/>
      <c r="H54" s="94"/>
      <c r="I54" s="94"/>
      <c r="J54" s="94"/>
    </row>
    <row r="55" spans="1:11" x14ac:dyDescent="0.2">
      <c r="B55" s="167"/>
      <c r="C55" s="168"/>
      <c r="D55" s="168"/>
      <c r="E55" s="168"/>
      <c r="F55" s="168"/>
      <c r="G55" s="168"/>
      <c r="H55" s="168"/>
      <c r="I55" s="168"/>
      <c r="J55" s="168"/>
    </row>
    <row r="56" spans="1:11" x14ac:dyDescent="0.2">
      <c r="B56" s="167"/>
      <c r="C56" s="168"/>
      <c r="D56" s="168"/>
      <c r="E56" s="168"/>
      <c r="F56" s="168"/>
      <c r="G56" s="168"/>
      <c r="H56" s="168"/>
      <c r="I56" s="168"/>
      <c r="J56" s="168"/>
    </row>
    <row r="57" spans="1:11" x14ac:dyDescent="0.2">
      <c r="B57" s="167"/>
      <c r="C57" s="168"/>
      <c r="D57" s="168"/>
      <c r="E57" s="168"/>
      <c r="F57" s="168"/>
      <c r="G57" s="168"/>
      <c r="H57" s="168"/>
      <c r="I57" s="168"/>
      <c r="J57" s="168"/>
    </row>
    <row r="58" spans="1:11" x14ac:dyDescent="0.2">
      <c r="B58" s="167"/>
      <c r="C58" s="168"/>
      <c r="D58" s="168"/>
      <c r="E58" s="168"/>
      <c r="F58" s="168"/>
      <c r="G58" s="168"/>
      <c r="H58" s="168"/>
      <c r="I58" s="168"/>
      <c r="J58" s="168"/>
    </row>
    <row r="59" spans="1:11" x14ac:dyDescent="0.2">
      <c r="B59" s="167"/>
      <c r="C59" s="168"/>
      <c r="D59" s="168"/>
      <c r="E59" s="168"/>
      <c r="F59" s="168"/>
      <c r="G59" s="168"/>
      <c r="H59" s="168"/>
      <c r="I59" s="168"/>
      <c r="J59" s="168"/>
    </row>
    <row r="60" spans="1:11" x14ac:dyDescent="0.2">
      <c r="B60" s="167"/>
      <c r="C60" s="168"/>
      <c r="D60" s="168"/>
      <c r="E60" s="168"/>
      <c r="F60" s="168"/>
      <c r="G60" s="168"/>
      <c r="H60" s="168"/>
      <c r="I60" s="168"/>
      <c r="J60" s="168"/>
    </row>
    <row r="61" spans="1:11" x14ac:dyDescent="0.2">
      <c r="B61" s="167"/>
      <c r="C61" s="168"/>
      <c r="D61" s="168"/>
      <c r="E61" s="168"/>
      <c r="F61" s="168"/>
      <c r="G61" s="168"/>
      <c r="H61" s="168"/>
      <c r="I61" s="168"/>
      <c r="J61" s="168"/>
    </row>
  </sheetData>
  <mergeCells count="11">
    <mergeCell ref="A44:A48"/>
    <mergeCell ref="A19:A23"/>
    <mergeCell ref="A24:A28"/>
    <mergeCell ref="A29:A33"/>
    <mergeCell ref="A34:A38"/>
    <mergeCell ref="A39:A43"/>
    <mergeCell ref="A1:J1"/>
    <mergeCell ref="A3:B3"/>
    <mergeCell ref="A4:A8"/>
    <mergeCell ref="A9:A13"/>
    <mergeCell ref="A14:A18"/>
  </mergeCells>
  <phoneticPr fontId="1"/>
  <pageMargins left="0.70866141732283472" right="0.70866141732283472" top="0.74803149606299213" bottom="0.74803149606299213" header="0.31496062992125984" footer="0.31496062992125984"/>
  <pageSetup paperSize="9" scale="82" fitToHeight="0" orientation="portrait" r:id="rId1"/>
  <headerFooter>
    <oddHeader>&amp;L&amp;A</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sheetPr>
  <dimension ref="A1:H24"/>
  <sheetViews>
    <sheetView workbookViewId="0">
      <selection sqref="A1:G1"/>
    </sheetView>
  </sheetViews>
  <sheetFormatPr defaultColWidth="9.109375" defaultRowHeight="13.2" x14ac:dyDescent="0.2"/>
  <cols>
    <col min="1" max="1" width="10.6640625" style="168" customWidth="1"/>
    <col min="2" max="2" width="20.88671875" style="168" customWidth="1"/>
    <col min="3" max="3" width="9.5546875" style="168" bestFit="1" customWidth="1"/>
    <col min="4" max="7" width="11.44140625" style="168" customWidth="1"/>
    <col min="8" max="16384" width="9.109375" style="69"/>
  </cols>
  <sheetData>
    <row r="1" spans="1:8" ht="16.2" x14ac:dyDescent="0.2">
      <c r="A1" s="504" t="s">
        <v>279</v>
      </c>
      <c r="B1" s="504"/>
      <c r="C1" s="504"/>
      <c r="D1" s="504"/>
      <c r="E1" s="504"/>
      <c r="F1" s="504"/>
      <c r="G1" s="504"/>
      <c r="H1" s="307"/>
    </row>
    <row r="2" spans="1:8" s="19" customFormat="1" ht="11.4" thickBot="1" x14ac:dyDescent="0.2">
      <c r="A2" s="95"/>
      <c r="B2" s="73"/>
      <c r="C2" s="73"/>
      <c r="D2" s="73"/>
      <c r="E2" s="73"/>
      <c r="F2" s="73"/>
      <c r="G2" s="73" t="s">
        <v>483</v>
      </c>
    </row>
    <row r="3" spans="1:8" s="170" customFormat="1" x14ac:dyDescent="0.15">
      <c r="A3" s="478" t="s">
        <v>484</v>
      </c>
      <c r="B3" s="478"/>
      <c r="C3" s="329" t="s">
        <v>104</v>
      </c>
      <c r="D3" s="329" t="s">
        <v>105</v>
      </c>
      <c r="E3" s="329" t="s">
        <v>106</v>
      </c>
      <c r="F3" s="329" t="s">
        <v>107</v>
      </c>
      <c r="G3" s="329" t="s">
        <v>108</v>
      </c>
    </row>
    <row r="4" spans="1:8" s="171" customFormat="1" ht="12" customHeight="1" x14ac:dyDescent="0.15">
      <c r="A4" s="499" t="s">
        <v>485</v>
      </c>
      <c r="B4" s="269"/>
      <c r="C4" s="96" t="s">
        <v>109</v>
      </c>
      <c r="D4" s="96" t="s">
        <v>109</v>
      </c>
      <c r="E4" s="96" t="s">
        <v>486</v>
      </c>
      <c r="F4" s="96" t="s">
        <v>110</v>
      </c>
      <c r="G4" s="96" t="s">
        <v>111</v>
      </c>
    </row>
    <row r="5" spans="1:8" s="170" customFormat="1" ht="15" customHeight="1" x14ac:dyDescent="0.15">
      <c r="A5" s="500"/>
      <c r="B5" s="308" t="s">
        <v>112</v>
      </c>
      <c r="C5" s="97">
        <v>287</v>
      </c>
      <c r="D5" s="97">
        <v>267</v>
      </c>
      <c r="E5" s="98">
        <f t="shared" ref="E5:E14" si="0">D5/C5*100</f>
        <v>93.031358885017426</v>
      </c>
      <c r="F5" s="59">
        <v>335</v>
      </c>
      <c r="G5" s="59">
        <v>46855</v>
      </c>
    </row>
    <row r="6" spans="1:8" s="170" customFormat="1" ht="15" customHeight="1" x14ac:dyDescent="0.15">
      <c r="A6" s="500"/>
      <c r="B6" s="308" t="s">
        <v>113</v>
      </c>
      <c r="C6" s="97">
        <v>278</v>
      </c>
      <c r="D6" s="97">
        <v>259</v>
      </c>
      <c r="E6" s="98">
        <f t="shared" si="0"/>
        <v>93.165467625899282</v>
      </c>
      <c r="F6" s="59">
        <v>299</v>
      </c>
      <c r="G6" s="59">
        <v>32594</v>
      </c>
    </row>
    <row r="7" spans="1:8" s="170" customFormat="1" ht="15" customHeight="1" x14ac:dyDescent="0.15">
      <c r="A7" s="500"/>
      <c r="B7" s="308" t="s">
        <v>487</v>
      </c>
      <c r="C7" s="97">
        <v>303</v>
      </c>
      <c r="D7" s="97">
        <v>231</v>
      </c>
      <c r="E7" s="98">
        <f t="shared" si="0"/>
        <v>76.237623762376245</v>
      </c>
      <c r="F7" s="59">
        <v>342</v>
      </c>
      <c r="G7" s="59">
        <v>9784</v>
      </c>
    </row>
    <row r="8" spans="1:8" s="170" customFormat="1" ht="15" customHeight="1" x14ac:dyDescent="0.15">
      <c r="A8" s="500"/>
      <c r="B8" s="308" t="s">
        <v>114</v>
      </c>
      <c r="C8" s="97">
        <v>303</v>
      </c>
      <c r="D8" s="97">
        <v>303</v>
      </c>
      <c r="E8" s="98">
        <f t="shared" si="0"/>
        <v>100</v>
      </c>
      <c r="F8" s="59">
        <v>2835</v>
      </c>
      <c r="G8" s="59">
        <v>26077</v>
      </c>
    </row>
    <row r="9" spans="1:8" s="170" customFormat="1" ht="15" customHeight="1" x14ac:dyDescent="0.15">
      <c r="A9" s="500"/>
      <c r="B9" s="308" t="s">
        <v>115</v>
      </c>
      <c r="C9" s="97">
        <v>303</v>
      </c>
      <c r="D9" s="97">
        <v>212</v>
      </c>
      <c r="E9" s="98">
        <f t="shared" si="0"/>
        <v>69.966996699669977</v>
      </c>
      <c r="F9" s="59">
        <v>456</v>
      </c>
      <c r="G9" s="59">
        <v>3390</v>
      </c>
    </row>
    <row r="10" spans="1:8" s="170" customFormat="1" ht="15" customHeight="1" x14ac:dyDescent="0.15">
      <c r="A10" s="501"/>
      <c r="B10" s="309" t="s">
        <v>116</v>
      </c>
      <c r="C10" s="97">
        <v>303</v>
      </c>
      <c r="D10" s="97">
        <v>236</v>
      </c>
      <c r="E10" s="98">
        <f>D10/C10*100</f>
        <v>77.887788778877891</v>
      </c>
      <c r="F10" s="59">
        <v>508</v>
      </c>
      <c r="G10" s="59">
        <v>5975</v>
      </c>
    </row>
    <row r="11" spans="1:8" s="170" customFormat="1" ht="15" customHeight="1" x14ac:dyDescent="0.15">
      <c r="A11" s="502" t="s">
        <v>488</v>
      </c>
      <c r="B11" s="310" t="s">
        <v>191</v>
      </c>
      <c r="C11" s="97">
        <v>286</v>
      </c>
      <c r="D11" s="97">
        <v>232</v>
      </c>
      <c r="E11" s="98">
        <f t="shared" si="0"/>
        <v>81.11888111888112</v>
      </c>
      <c r="F11" s="59">
        <v>255</v>
      </c>
      <c r="G11" s="59">
        <v>70097</v>
      </c>
    </row>
    <row r="12" spans="1:8" s="170" customFormat="1" ht="15" customHeight="1" x14ac:dyDescent="0.15">
      <c r="A12" s="498"/>
      <c r="B12" s="308" t="s">
        <v>122</v>
      </c>
      <c r="C12" s="97">
        <v>302</v>
      </c>
      <c r="D12" s="97">
        <v>264</v>
      </c>
      <c r="E12" s="98">
        <f t="shared" si="0"/>
        <v>87.41721854304636</v>
      </c>
      <c r="F12" s="59">
        <v>659</v>
      </c>
      <c r="G12" s="59">
        <v>18149</v>
      </c>
    </row>
    <row r="13" spans="1:8" s="170" customFormat="1" ht="15" customHeight="1" x14ac:dyDescent="0.15">
      <c r="A13" s="498"/>
      <c r="B13" s="308" t="s">
        <v>117</v>
      </c>
      <c r="C13" s="97">
        <v>301</v>
      </c>
      <c r="D13" s="97">
        <v>222</v>
      </c>
      <c r="E13" s="98">
        <f t="shared" si="0"/>
        <v>73.754152823920265</v>
      </c>
      <c r="F13" s="59">
        <v>417</v>
      </c>
      <c r="G13" s="59">
        <v>5570</v>
      </c>
    </row>
    <row r="14" spans="1:8" s="170" customFormat="1" ht="15" customHeight="1" x14ac:dyDescent="0.15">
      <c r="A14" s="503"/>
      <c r="B14" s="311" t="s">
        <v>118</v>
      </c>
      <c r="C14" s="97">
        <v>304</v>
      </c>
      <c r="D14" s="97">
        <v>290</v>
      </c>
      <c r="E14" s="98">
        <f t="shared" si="0"/>
        <v>95.39473684210526</v>
      </c>
      <c r="F14" s="59">
        <v>1805</v>
      </c>
      <c r="G14" s="59">
        <v>16554</v>
      </c>
    </row>
    <row r="15" spans="1:8" s="170" customFormat="1" ht="15" customHeight="1" x14ac:dyDescent="0.15">
      <c r="A15" s="497" t="s">
        <v>123</v>
      </c>
      <c r="B15" s="498"/>
      <c r="C15" s="312">
        <v>293</v>
      </c>
      <c r="D15" s="87" t="s">
        <v>2</v>
      </c>
      <c r="E15" s="87" t="s">
        <v>2</v>
      </c>
      <c r="F15" s="87" t="s">
        <v>2</v>
      </c>
      <c r="G15" s="87">
        <v>542797</v>
      </c>
    </row>
    <row r="16" spans="1:8" s="170" customFormat="1" ht="15" customHeight="1" x14ac:dyDescent="0.15">
      <c r="A16" s="497" t="s">
        <v>119</v>
      </c>
      <c r="B16" s="498"/>
      <c r="C16" s="312">
        <v>274</v>
      </c>
      <c r="D16" s="312">
        <v>274</v>
      </c>
      <c r="E16" s="390">
        <f>D16/C16*100</f>
        <v>100</v>
      </c>
      <c r="F16" s="87">
        <v>35</v>
      </c>
      <c r="G16" s="87">
        <v>36792</v>
      </c>
    </row>
    <row r="17" spans="1:7" s="170" customFormat="1" ht="15" customHeight="1" x14ac:dyDescent="0.15">
      <c r="A17" s="497" t="s">
        <v>120</v>
      </c>
      <c r="B17" s="498"/>
      <c r="C17" s="87">
        <v>289</v>
      </c>
      <c r="D17" s="87" t="s">
        <v>199</v>
      </c>
      <c r="E17" s="87" t="s">
        <v>489</v>
      </c>
      <c r="F17" s="87" t="s">
        <v>490</v>
      </c>
      <c r="G17" s="87">
        <v>8031</v>
      </c>
    </row>
    <row r="18" spans="1:7" s="170" customFormat="1" ht="15" customHeight="1" x14ac:dyDescent="0.15">
      <c r="A18" s="497" t="s">
        <v>121</v>
      </c>
      <c r="B18" s="498"/>
      <c r="C18" s="312">
        <v>303</v>
      </c>
      <c r="D18" s="312">
        <v>266</v>
      </c>
      <c r="E18" s="390">
        <f>D18/C18*100</f>
        <v>87.788778877887779</v>
      </c>
      <c r="F18" s="87">
        <v>620</v>
      </c>
      <c r="G18" s="87">
        <v>5621</v>
      </c>
    </row>
    <row r="19" spans="1:7" s="170" customFormat="1" ht="15" customHeight="1" x14ac:dyDescent="0.15">
      <c r="A19" s="497" t="s">
        <v>124</v>
      </c>
      <c r="B19" s="498"/>
      <c r="C19" s="312">
        <v>303</v>
      </c>
      <c r="D19" s="87" t="s">
        <v>491</v>
      </c>
      <c r="E19" s="87" t="s">
        <v>492</v>
      </c>
      <c r="F19" s="87" t="s">
        <v>490</v>
      </c>
      <c r="G19" s="87">
        <v>8098</v>
      </c>
    </row>
    <row r="20" spans="1:7" s="19" customFormat="1" ht="15" customHeight="1" x14ac:dyDescent="0.15">
      <c r="A20" s="497" t="s">
        <v>493</v>
      </c>
      <c r="B20" s="498"/>
      <c r="C20" s="312">
        <v>262</v>
      </c>
      <c r="D20" s="87">
        <v>106</v>
      </c>
      <c r="E20" s="390">
        <f>D20/C20*100</f>
        <v>40.458015267175576</v>
      </c>
      <c r="F20" s="87">
        <v>12</v>
      </c>
      <c r="G20" s="87">
        <v>2244</v>
      </c>
    </row>
    <row r="21" spans="1:7" ht="13.8" thickBot="1" x14ac:dyDescent="0.2">
      <c r="A21" s="495" t="s">
        <v>125</v>
      </c>
      <c r="B21" s="496"/>
      <c r="C21" s="345">
        <v>301</v>
      </c>
      <c r="D21" s="35" t="s">
        <v>2</v>
      </c>
      <c r="E21" s="391" t="s">
        <v>2</v>
      </c>
      <c r="F21" s="35" t="s">
        <v>2</v>
      </c>
      <c r="G21" s="35">
        <v>25165</v>
      </c>
    </row>
    <row r="22" spans="1:7" ht="12" x14ac:dyDescent="0.15">
      <c r="A22" s="267" t="s">
        <v>494</v>
      </c>
      <c r="B22" s="371"/>
      <c r="C22" s="371"/>
      <c r="D22" s="371"/>
      <c r="E22" s="371"/>
      <c r="F22" s="371"/>
      <c r="G22" s="96"/>
    </row>
    <row r="23" spans="1:7" x14ac:dyDescent="0.2">
      <c r="A23" s="194"/>
      <c r="G23" s="96" t="s">
        <v>171</v>
      </c>
    </row>
    <row r="24" spans="1:7" ht="12" x14ac:dyDescent="0.15">
      <c r="A24" s="101"/>
      <c r="B24" s="248"/>
      <c r="C24" s="248"/>
      <c r="D24" s="248"/>
      <c r="E24" s="248"/>
      <c r="F24" s="248"/>
      <c r="G24" s="248"/>
    </row>
  </sheetData>
  <mergeCells count="11">
    <mergeCell ref="A1:G1"/>
    <mergeCell ref="A3:B3"/>
    <mergeCell ref="A4:A10"/>
    <mergeCell ref="A11:A14"/>
    <mergeCell ref="A15:B15"/>
    <mergeCell ref="A16:B16"/>
    <mergeCell ref="A21:B21"/>
    <mergeCell ref="A17:B17"/>
    <mergeCell ref="A18:B18"/>
    <mergeCell ref="A19:B19"/>
    <mergeCell ref="A20:B20"/>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pageSetUpPr fitToPage="1"/>
  </sheetPr>
  <dimension ref="A1:I15"/>
  <sheetViews>
    <sheetView workbookViewId="0">
      <selection sqref="A1:I1"/>
    </sheetView>
  </sheetViews>
  <sheetFormatPr defaultColWidth="9.109375" defaultRowHeight="12" x14ac:dyDescent="0.15"/>
  <cols>
    <col min="1" max="1" width="7.109375" style="69" customWidth="1"/>
    <col min="2" max="2" width="12.5546875" style="69" customWidth="1"/>
    <col min="3" max="3" width="11.44140625" style="69" customWidth="1"/>
    <col min="4" max="5" width="13.6640625" style="69" customWidth="1"/>
    <col min="6" max="6" width="12.6640625" style="69" customWidth="1"/>
    <col min="7" max="7" width="13" style="69" customWidth="1"/>
    <col min="8" max="8" width="12.6640625" style="69" customWidth="1"/>
    <col min="9" max="9" width="13.109375" style="69" customWidth="1"/>
    <col min="10" max="16384" width="9.109375" style="69"/>
  </cols>
  <sheetData>
    <row r="1" spans="1:9" ht="16.2" x14ac:dyDescent="0.2">
      <c r="A1" s="506" t="s">
        <v>193</v>
      </c>
      <c r="B1" s="506"/>
      <c r="C1" s="506"/>
      <c r="D1" s="506"/>
      <c r="E1" s="506"/>
      <c r="F1" s="506"/>
      <c r="G1" s="506"/>
      <c r="H1" s="506"/>
      <c r="I1" s="506"/>
    </row>
    <row r="2" spans="1:9" ht="12.6" thickBot="1" x14ac:dyDescent="0.2">
      <c r="A2" s="102"/>
      <c r="B2" s="103"/>
      <c r="C2" s="103"/>
      <c r="D2" s="103"/>
      <c r="E2" s="103"/>
      <c r="F2" s="103"/>
      <c r="G2" s="103"/>
      <c r="H2" s="103"/>
      <c r="I2" s="103"/>
    </row>
    <row r="3" spans="1:9" s="127" customFormat="1" ht="15" customHeight="1" x14ac:dyDescent="0.2">
      <c r="A3" s="422" t="s">
        <v>126</v>
      </c>
      <c r="B3" s="507" t="s">
        <v>127</v>
      </c>
      <c r="C3" s="508"/>
      <c r="D3" s="509" t="s">
        <v>336</v>
      </c>
      <c r="E3" s="510"/>
      <c r="F3" s="509" t="s">
        <v>337</v>
      </c>
      <c r="G3" s="510"/>
      <c r="H3" s="509" t="s">
        <v>338</v>
      </c>
      <c r="I3" s="511"/>
    </row>
    <row r="4" spans="1:9" s="127" customFormat="1" ht="15" customHeight="1" x14ac:dyDescent="0.2">
      <c r="A4" s="503"/>
      <c r="B4" s="104" t="s">
        <v>107</v>
      </c>
      <c r="C4" s="104" t="s">
        <v>108</v>
      </c>
      <c r="D4" s="359" t="s">
        <v>107</v>
      </c>
      <c r="E4" s="359" t="s">
        <v>108</v>
      </c>
      <c r="F4" s="359" t="s">
        <v>107</v>
      </c>
      <c r="G4" s="359" t="s">
        <v>108</v>
      </c>
      <c r="H4" s="359" t="s">
        <v>107</v>
      </c>
      <c r="I4" s="105" t="s">
        <v>108</v>
      </c>
    </row>
    <row r="5" spans="1:9" s="172" customFormat="1" ht="10.8" x14ac:dyDescent="0.15">
      <c r="A5" s="106"/>
      <c r="B5" s="96" t="s">
        <v>110</v>
      </c>
      <c r="C5" s="96" t="s">
        <v>111</v>
      </c>
      <c r="D5" s="96" t="s">
        <v>110</v>
      </c>
      <c r="E5" s="96" t="s">
        <v>111</v>
      </c>
      <c r="F5" s="96" t="s">
        <v>110</v>
      </c>
      <c r="G5" s="96" t="s">
        <v>111</v>
      </c>
      <c r="H5" s="96" t="s">
        <v>110</v>
      </c>
      <c r="I5" s="96" t="s">
        <v>495</v>
      </c>
    </row>
    <row r="6" spans="1:9" s="127" customFormat="1" ht="15" customHeight="1" x14ac:dyDescent="0.2">
      <c r="A6" s="107" t="s">
        <v>295</v>
      </c>
      <c r="B6" s="92">
        <f t="shared" ref="B6:C10" si="0">SUM(D6,F6,H6)</f>
        <v>5471</v>
      </c>
      <c r="C6" s="92">
        <f t="shared" si="0"/>
        <v>76848</v>
      </c>
      <c r="D6" s="87">
        <v>5056</v>
      </c>
      <c r="E6" s="87">
        <v>74612</v>
      </c>
      <c r="F6" s="59">
        <v>155</v>
      </c>
      <c r="G6" s="59">
        <v>682</v>
      </c>
      <c r="H6" s="59">
        <v>260</v>
      </c>
      <c r="I6" s="59">
        <v>1554</v>
      </c>
    </row>
    <row r="7" spans="1:9" s="127" customFormat="1" ht="15" customHeight="1" x14ac:dyDescent="0.2">
      <c r="A7" s="107" t="s">
        <v>210</v>
      </c>
      <c r="B7" s="92">
        <f t="shared" si="0"/>
        <v>6064</v>
      </c>
      <c r="C7" s="92">
        <f t="shared" si="0"/>
        <v>82154</v>
      </c>
      <c r="D7" s="87">
        <v>4944</v>
      </c>
      <c r="E7" s="87">
        <v>69692</v>
      </c>
      <c r="F7" s="59">
        <v>533</v>
      </c>
      <c r="G7" s="59">
        <v>4940</v>
      </c>
      <c r="H7" s="59">
        <v>587</v>
      </c>
      <c r="I7" s="59">
        <v>7522</v>
      </c>
    </row>
    <row r="8" spans="1:9" s="127" customFormat="1" ht="15" customHeight="1" x14ac:dyDescent="0.2">
      <c r="A8" s="107">
        <v>2</v>
      </c>
      <c r="B8" s="92">
        <f t="shared" si="0"/>
        <v>3164</v>
      </c>
      <c r="C8" s="92">
        <f t="shared" si="0"/>
        <v>28193</v>
      </c>
      <c r="D8" s="87">
        <v>3012</v>
      </c>
      <c r="E8" s="87">
        <v>27261</v>
      </c>
      <c r="F8" s="59">
        <v>85</v>
      </c>
      <c r="G8" s="59">
        <v>485</v>
      </c>
      <c r="H8" s="59">
        <v>67</v>
      </c>
      <c r="I8" s="59">
        <v>447</v>
      </c>
    </row>
    <row r="9" spans="1:9" s="127" customFormat="1" ht="15" customHeight="1" x14ac:dyDescent="0.2">
      <c r="A9" s="107">
        <v>3</v>
      </c>
      <c r="B9" s="92">
        <f t="shared" si="0"/>
        <v>5276</v>
      </c>
      <c r="C9" s="92">
        <f t="shared" si="0"/>
        <v>46846</v>
      </c>
      <c r="D9" s="87">
        <v>4976</v>
      </c>
      <c r="E9" s="87">
        <v>44681</v>
      </c>
      <c r="F9" s="59">
        <v>173</v>
      </c>
      <c r="G9" s="59">
        <v>1153</v>
      </c>
      <c r="H9" s="59">
        <v>127</v>
      </c>
      <c r="I9" s="59">
        <v>1012</v>
      </c>
    </row>
    <row r="10" spans="1:9" s="127" customFormat="1" ht="15" customHeight="1" thickBot="1" x14ac:dyDescent="0.25">
      <c r="A10" s="108">
        <v>4</v>
      </c>
      <c r="B10" s="392">
        <f t="shared" si="0"/>
        <v>6365</v>
      </c>
      <c r="C10" s="304">
        <f t="shared" si="0"/>
        <v>66154</v>
      </c>
      <c r="D10" s="35">
        <f>5715+0+77</f>
        <v>5792</v>
      </c>
      <c r="E10" s="35">
        <f>60071+0+858</f>
        <v>60929</v>
      </c>
      <c r="F10" s="66">
        <v>287</v>
      </c>
      <c r="G10" s="66">
        <v>2284</v>
      </c>
      <c r="H10" s="66">
        <v>286</v>
      </c>
      <c r="I10" s="66">
        <v>2941</v>
      </c>
    </row>
    <row r="11" spans="1:9" s="127" customFormat="1" ht="15" customHeight="1" x14ac:dyDescent="0.2">
      <c r="A11" s="505" t="s">
        <v>496</v>
      </c>
      <c r="B11" s="505"/>
      <c r="C11" s="505"/>
      <c r="D11" s="505"/>
      <c r="E11" s="505"/>
      <c r="F11" s="505"/>
      <c r="G11" s="505"/>
      <c r="H11" s="505"/>
      <c r="I11" s="505"/>
    </row>
    <row r="12" spans="1:9" s="127" customFormat="1" ht="12.75" customHeight="1" x14ac:dyDescent="0.2">
      <c r="A12" s="158" t="s">
        <v>497</v>
      </c>
      <c r="B12" s="16"/>
      <c r="C12" s="16"/>
      <c r="D12" s="16"/>
      <c r="E12" s="16"/>
      <c r="F12" s="16"/>
      <c r="G12" s="16"/>
      <c r="H12" s="16"/>
      <c r="I12" s="16"/>
    </row>
    <row r="13" spans="1:9" s="215" customFormat="1" ht="12.75" customHeight="1" x14ac:dyDescent="0.15">
      <c r="A13" s="373" t="s">
        <v>498</v>
      </c>
      <c r="B13" s="306"/>
      <c r="C13" s="16"/>
      <c r="D13" s="16"/>
      <c r="E13" s="16"/>
      <c r="F13" s="16"/>
      <c r="G13" s="16"/>
      <c r="H13" s="16"/>
      <c r="I13" s="16"/>
    </row>
    <row r="14" spans="1:9" x14ac:dyDescent="0.15">
      <c r="A14" s="16"/>
      <c r="F14" s="216"/>
      <c r="G14" s="216"/>
      <c r="H14" s="216"/>
      <c r="I14" s="217" t="s">
        <v>192</v>
      </c>
    </row>
    <row r="15" spans="1:9" x14ac:dyDescent="0.15">
      <c r="F15" s="216"/>
      <c r="G15" s="216"/>
      <c r="H15" s="216"/>
      <c r="I15" s="217"/>
    </row>
  </sheetData>
  <mergeCells count="7">
    <mergeCell ref="A11:I11"/>
    <mergeCell ref="A1:I1"/>
    <mergeCell ref="A3:A4"/>
    <mergeCell ref="B3:C3"/>
    <mergeCell ref="D3:E3"/>
    <mergeCell ref="F3:G3"/>
    <mergeCell ref="H3:I3"/>
  </mergeCells>
  <phoneticPr fontId="4"/>
  <pageMargins left="0.70866141732283472" right="0.70866141732283472" top="0.74803149606299213" bottom="0.74803149606299213" header="0.31496062992125984" footer="0.31496062992125984"/>
  <pageSetup paperSize="9" scale="80" fitToHeight="0" orientation="portrait" r:id="rId1"/>
  <headerFooter>
    <oddHeader>&amp;L&amp;A</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pageSetUpPr fitToPage="1"/>
  </sheetPr>
  <dimension ref="A1:I22"/>
  <sheetViews>
    <sheetView workbookViewId="0">
      <selection sqref="A1:H1"/>
    </sheetView>
  </sheetViews>
  <sheetFormatPr defaultColWidth="9.109375" defaultRowHeight="12" x14ac:dyDescent="0.15"/>
  <cols>
    <col min="1" max="1" width="7.88671875" style="69" customWidth="1"/>
    <col min="2" max="3" width="14.6640625" style="69" customWidth="1"/>
    <col min="4" max="4" width="13.5546875" style="69" customWidth="1"/>
    <col min="5" max="5" width="14.109375" style="69" customWidth="1"/>
    <col min="6" max="6" width="13.44140625" style="69" customWidth="1"/>
    <col min="7" max="7" width="12.77734375" style="69" customWidth="1"/>
    <col min="8" max="8" width="13.5546875" style="69" customWidth="1"/>
    <col min="9" max="16384" width="9.109375" style="69"/>
  </cols>
  <sheetData>
    <row r="1" spans="1:9" ht="16.2" x14ac:dyDescent="0.2">
      <c r="A1" s="397" t="s">
        <v>194</v>
      </c>
      <c r="B1" s="397"/>
      <c r="C1" s="397"/>
      <c r="D1" s="397"/>
      <c r="E1" s="397"/>
      <c r="F1" s="397"/>
      <c r="G1" s="397"/>
      <c r="H1" s="397"/>
    </row>
    <row r="2" spans="1:9" ht="12.6" thickBot="1" x14ac:dyDescent="0.2">
      <c r="A2" s="270"/>
      <c r="B2" s="270"/>
      <c r="C2" s="133"/>
      <c r="D2" s="133"/>
      <c r="E2" s="133"/>
      <c r="F2" s="133"/>
      <c r="G2" s="133"/>
      <c r="H2" s="133"/>
    </row>
    <row r="3" spans="1:9" s="127" customFormat="1" ht="15" customHeight="1" x14ac:dyDescent="0.2">
      <c r="A3" s="422" t="s">
        <v>126</v>
      </c>
      <c r="B3" s="513" t="s">
        <v>128</v>
      </c>
      <c r="C3" s="515" t="s">
        <v>339</v>
      </c>
      <c r="D3" s="516"/>
      <c r="E3" s="515" t="s">
        <v>340</v>
      </c>
      <c r="F3" s="516"/>
      <c r="G3" s="426" t="s">
        <v>341</v>
      </c>
      <c r="H3" s="478"/>
    </row>
    <row r="4" spans="1:9" s="127" customFormat="1" ht="15" customHeight="1" x14ac:dyDescent="0.2">
      <c r="A4" s="503"/>
      <c r="B4" s="514"/>
      <c r="C4" s="359" t="s">
        <v>129</v>
      </c>
      <c r="D4" s="359" t="s">
        <v>108</v>
      </c>
      <c r="E4" s="359" t="s">
        <v>129</v>
      </c>
      <c r="F4" s="359" t="s">
        <v>108</v>
      </c>
      <c r="G4" s="359" t="s">
        <v>129</v>
      </c>
      <c r="H4" s="105" t="s">
        <v>108</v>
      </c>
      <c r="I4" s="130"/>
    </row>
    <row r="5" spans="1:9" s="172" customFormat="1" ht="10.8" x14ac:dyDescent="0.15">
      <c r="A5" s="106"/>
      <c r="B5" s="393"/>
      <c r="C5" s="96" t="s">
        <v>130</v>
      </c>
      <c r="D5" s="96" t="s">
        <v>111</v>
      </c>
      <c r="E5" s="96" t="s">
        <v>130</v>
      </c>
      <c r="F5" s="96" t="s">
        <v>111</v>
      </c>
      <c r="G5" s="96" t="s">
        <v>130</v>
      </c>
      <c r="H5" s="96" t="s">
        <v>111</v>
      </c>
    </row>
    <row r="6" spans="1:9" s="127" customFormat="1" ht="15" customHeight="1" x14ac:dyDescent="0.2">
      <c r="A6" s="107" t="s">
        <v>295</v>
      </c>
      <c r="B6" s="313">
        <f>D6+F6+H6</f>
        <v>77412</v>
      </c>
      <c r="C6" s="59">
        <v>252</v>
      </c>
      <c r="D6" s="59">
        <v>22121</v>
      </c>
      <c r="E6" s="59">
        <v>254</v>
      </c>
      <c r="F6" s="59">
        <v>21175</v>
      </c>
      <c r="G6" s="59">
        <v>293</v>
      </c>
      <c r="H6" s="59">
        <v>34116</v>
      </c>
    </row>
    <row r="7" spans="1:9" s="127" customFormat="1" ht="15" customHeight="1" x14ac:dyDescent="0.2">
      <c r="A7" s="107" t="s">
        <v>210</v>
      </c>
      <c r="B7" s="313">
        <f>D7+F7+H7</f>
        <v>140772</v>
      </c>
      <c r="C7" s="59">
        <v>301</v>
      </c>
      <c r="D7" s="59">
        <v>53141</v>
      </c>
      <c r="E7" s="59">
        <v>307</v>
      </c>
      <c r="F7" s="59">
        <v>56568</v>
      </c>
      <c r="G7" s="59">
        <v>264</v>
      </c>
      <c r="H7" s="59">
        <v>31063</v>
      </c>
      <c r="I7" s="160"/>
    </row>
    <row r="8" spans="1:9" s="127" customFormat="1" ht="15" customHeight="1" x14ac:dyDescent="0.2">
      <c r="A8" s="107">
        <v>2</v>
      </c>
      <c r="B8" s="313">
        <f>D8+F8+H8</f>
        <v>64427</v>
      </c>
      <c r="C8" s="87">
        <v>240</v>
      </c>
      <c r="D8" s="87">
        <v>20873</v>
      </c>
      <c r="E8" s="87">
        <v>239</v>
      </c>
      <c r="F8" s="87">
        <v>20588</v>
      </c>
      <c r="G8" s="87">
        <v>227</v>
      </c>
      <c r="H8" s="87">
        <v>22966</v>
      </c>
      <c r="I8" s="160"/>
    </row>
    <row r="9" spans="1:9" s="127" customFormat="1" ht="15" customHeight="1" x14ac:dyDescent="0.2">
      <c r="A9" s="107">
        <v>3</v>
      </c>
      <c r="B9" s="313">
        <f>D9+F9+H9</f>
        <v>96373</v>
      </c>
      <c r="C9" s="59">
        <v>316</v>
      </c>
      <c r="D9" s="59">
        <v>31855</v>
      </c>
      <c r="E9" s="59">
        <v>323</v>
      </c>
      <c r="F9" s="59">
        <v>36091</v>
      </c>
      <c r="G9" s="59">
        <v>282</v>
      </c>
      <c r="H9" s="59">
        <v>28427</v>
      </c>
      <c r="I9" s="160"/>
    </row>
    <row r="10" spans="1:9" s="127" customFormat="1" ht="15" customHeight="1" thickBot="1" x14ac:dyDescent="0.25">
      <c r="A10" s="108">
        <v>4</v>
      </c>
      <c r="B10" s="314">
        <f>D10+F10+H10</f>
        <v>108299</v>
      </c>
      <c r="C10" s="66">
        <v>330</v>
      </c>
      <c r="D10" s="66">
        <v>35242</v>
      </c>
      <c r="E10" s="66">
        <v>332</v>
      </c>
      <c r="F10" s="66">
        <v>43877</v>
      </c>
      <c r="G10" s="66">
        <v>293</v>
      </c>
      <c r="H10" s="66">
        <v>29180</v>
      </c>
      <c r="I10" s="160"/>
    </row>
    <row r="11" spans="1:9" s="127" customFormat="1" ht="12.75" customHeight="1" x14ac:dyDescent="0.2">
      <c r="A11" s="372" t="s">
        <v>499</v>
      </c>
      <c r="B11" s="372"/>
      <c r="C11" s="372"/>
      <c r="D11" s="372"/>
      <c r="E11" s="372"/>
      <c r="F11" s="372"/>
      <c r="G11" s="372"/>
      <c r="H11" s="372"/>
    </row>
    <row r="12" spans="1:9" s="127" customFormat="1" ht="12.75" customHeight="1" x14ac:dyDescent="0.2">
      <c r="A12" s="373" t="s">
        <v>500</v>
      </c>
      <c r="B12" s="373"/>
      <c r="C12" s="373"/>
      <c r="D12" s="373"/>
      <c r="E12" s="373"/>
      <c r="F12" s="373"/>
      <c r="G12" s="373"/>
      <c r="H12" s="373"/>
    </row>
    <row r="13" spans="1:9" x14ac:dyDescent="0.15">
      <c r="A13" s="220" t="s">
        <v>342</v>
      </c>
      <c r="B13" s="16"/>
      <c r="C13" s="16"/>
      <c r="D13" s="16"/>
      <c r="E13" s="16"/>
      <c r="F13" s="16"/>
      <c r="G13" s="16"/>
      <c r="H13" s="16"/>
    </row>
    <row r="14" spans="1:9" x14ac:dyDescent="0.15">
      <c r="A14" s="220" t="s">
        <v>343</v>
      </c>
      <c r="B14" s="16"/>
      <c r="C14" s="16"/>
      <c r="D14" s="16"/>
      <c r="E14" s="16"/>
      <c r="F14" s="16"/>
      <c r="G14" s="16"/>
      <c r="H14" s="16"/>
    </row>
    <row r="15" spans="1:9" x14ac:dyDescent="0.15">
      <c r="A15" s="158" t="s">
        <v>344</v>
      </c>
      <c r="F15" s="103"/>
      <c r="G15" s="103"/>
      <c r="H15" s="103"/>
    </row>
    <row r="16" spans="1:9" x14ac:dyDescent="0.15">
      <c r="F16" s="512" t="s">
        <v>209</v>
      </c>
      <c r="G16" s="512"/>
      <c r="H16" s="512"/>
    </row>
    <row r="17" spans="1:8" x14ac:dyDescent="0.15">
      <c r="A17" s="103"/>
      <c r="B17" s="103"/>
      <c r="C17" s="103"/>
      <c r="D17" s="103"/>
      <c r="E17" s="103"/>
      <c r="F17" s="512"/>
      <c r="G17" s="512"/>
      <c r="H17" s="512"/>
    </row>
    <row r="18" spans="1:8" x14ac:dyDescent="0.15">
      <c r="A18" s="103"/>
      <c r="B18" s="103"/>
      <c r="C18" s="103"/>
      <c r="D18" s="103"/>
      <c r="E18" s="103"/>
      <c r="F18" s="103"/>
      <c r="G18" s="103"/>
      <c r="H18" s="103"/>
    </row>
    <row r="19" spans="1:8" x14ac:dyDescent="0.15">
      <c r="A19" s="103"/>
      <c r="B19" s="103"/>
      <c r="C19" s="103"/>
      <c r="D19" s="103"/>
      <c r="E19" s="103"/>
      <c r="F19" s="103"/>
      <c r="G19" s="103"/>
      <c r="H19" s="103"/>
    </row>
    <row r="20" spans="1:8" x14ac:dyDescent="0.15">
      <c r="A20" s="103"/>
      <c r="B20" s="103"/>
      <c r="C20" s="103"/>
      <c r="D20" s="103"/>
      <c r="E20" s="103"/>
      <c r="F20" s="103"/>
      <c r="G20" s="103"/>
      <c r="H20" s="103"/>
    </row>
    <row r="21" spans="1:8" x14ac:dyDescent="0.15">
      <c r="A21" s="103"/>
      <c r="B21" s="103"/>
      <c r="C21" s="103"/>
      <c r="D21" s="103"/>
      <c r="E21" s="103"/>
      <c r="F21" s="103"/>
      <c r="G21" s="103"/>
      <c r="H21" s="103"/>
    </row>
    <row r="22" spans="1:8" x14ac:dyDescent="0.15">
      <c r="A22" s="103"/>
      <c r="B22" s="103"/>
      <c r="C22" s="103"/>
      <c r="D22" s="103"/>
      <c r="E22" s="103"/>
      <c r="F22" s="103"/>
      <c r="G22" s="103"/>
      <c r="H22" s="103"/>
    </row>
  </sheetData>
  <mergeCells count="8">
    <mergeCell ref="F17:H17"/>
    <mergeCell ref="A1:H1"/>
    <mergeCell ref="A3:A4"/>
    <mergeCell ref="B3:B4"/>
    <mergeCell ref="C3:D3"/>
    <mergeCell ref="E3:F3"/>
    <mergeCell ref="G3:H3"/>
    <mergeCell ref="F16:H16"/>
  </mergeCells>
  <phoneticPr fontId="1"/>
  <pageMargins left="0.70866141732283472" right="0.70866141732283472" top="0.74803149606299213" bottom="0.74803149606299213" header="0.31496062992125984" footer="0.31496062992125984"/>
  <pageSetup paperSize="9" scale="85" fitToHeight="0" orientation="portrait" r:id="rId1"/>
  <headerFooter>
    <oddHeader>&amp;L&amp;A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14"/>
  <sheetViews>
    <sheetView workbookViewId="0">
      <selection sqref="A1:L1"/>
    </sheetView>
  </sheetViews>
  <sheetFormatPr defaultColWidth="9.109375" defaultRowHeight="12" x14ac:dyDescent="0.15"/>
  <cols>
    <col min="1" max="12" width="7.88671875" style="69" customWidth="1"/>
    <col min="13" max="16384" width="9.109375" style="69"/>
  </cols>
  <sheetData>
    <row r="1" spans="1:14" ht="16.2" x14ac:dyDescent="0.2">
      <c r="A1" s="397" t="s">
        <v>13</v>
      </c>
      <c r="B1" s="397"/>
      <c r="C1" s="397"/>
      <c r="D1" s="397"/>
      <c r="E1" s="397"/>
      <c r="F1" s="397"/>
      <c r="G1" s="397"/>
      <c r="H1" s="397"/>
      <c r="I1" s="397"/>
      <c r="J1" s="397"/>
      <c r="K1" s="397"/>
      <c r="L1" s="397"/>
    </row>
    <row r="2" spans="1:14" s="19" customFormat="1" ht="11.4" thickBot="1" x14ac:dyDescent="0.2">
      <c r="B2" s="2"/>
      <c r="C2" s="2"/>
      <c r="D2" s="2"/>
      <c r="E2" s="2"/>
      <c r="F2" s="2"/>
      <c r="G2" s="2"/>
      <c r="H2" s="2"/>
      <c r="I2" s="2"/>
      <c r="J2" s="2"/>
      <c r="K2" s="2"/>
      <c r="L2" s="2" t="s">
        <v>351</v>
      </c>
    </row>
    <row r="3" spans="1:14" s="127" customFormat="1" ht="15" customHeight="1" x14ac:dyDescent="0.2">
      <c r="A3" s="413" t="s">
        <v>14</v>
      </c>
      <c r="B3" s="415" t="s">
        <v>174</v>
      </c>
      <c r="C3" s="411" t="s">
        <v>15</v>
      </c>
      <c r="D3" s="418" t="s">
        <v>175</v>
      </c>
      <c r="E3" s="419"/>
      <c r="F3" s="420"/>
      <c r="G3" s="418" t="s">
        <v>16</v>
      </c>
      <c r="H3" s="419"/>
      <c r="I3" s="420"/>
      <c r="J3" s="418" t="s">
        <v>17</v>
      </c>
      <c r="K3" s="419"/>
      <c r="L3" s="419"/>
    </row>
    <row r="4" spans="1:14" s="127" customFormat="1" ht="15" customHeight="1" x14ac:dyDescent="0.2">
      <c r="A4" s="414"/>
      <c r="B4" s="416"/>
      <c r="C4" s="417"/>
      <c r="D4" s="355" t="s">
        <v>1</v>
      </c>
      <c r="E4" s="361" t="s">
        <v>3</v>
      </c>
      <c r="F4" s="361" t="s">
        <v>4</v>
      </c>
      <c r="G4" s="361" t="s">
        <v>1</v>
      </c>
      <c r="H4" s="361" t="s">
        <v>3</v>
      </c>
      <c r="I4" s="361" t="s">
        <v>4</v>
      </c>
      <c r="J4" s="361" t="s">
        <v>1</v>
      </c>
      <c r="K4" s="361" t="s">
        <v>3</v>
      </c>
      <c r="L4" s="361" t="s">
        <v>4</v>
      </c>
      <c r="N4" s="128"/>
    </row>
    <row r="5" spans="1:14" s="127" customFormat="1" ht="15" customHeight="1" x14ac:dyDescent="0.2">
      <c r="A5" s="21" t="s">
        <v>295</v>
      </c>
      <c r="B5" s="11">
        <v>17</v>
      </c>
      <c r="C5" s="11">
        <v>119</v>
      </c>
      <c r="D5" s="11">
        <v>3107</v>
      </c>
      <c r="E5" s="11">
        <v>1590</v>
      </c>
      <c r="F5" s="11">
        <v>1517</v>
      </c>
      <c r="G5" s="11">
        <v>221</v>
      </c>
      <c r="H5" s="11">
        <v>12</v>
      </c>
      <c r="I5" s="11">
        <v>209</v>
      </c>
      <c r="J5" s="11">
        <v>40</v>
      </c>
      <c r="K5" s="11">
        <v>21</v>
      </c>
      <c r="L5" s="11">
        <v>19</v>
      </c>
    </row>
    <row r="6" spans="1:14" s="127" customFormat="1" ht="15" customHeight="1" x14ac:dyDescent="0.2">
      <c r="A6" s="21" t="s">
        <v>210</v>
      </c>
      <c r="B6" s="11">
        <v>17</v>
      </c>
      <c r="C6" s="11">
        <v>119</v>
      </c>
      <c r="D6" s="11">
        <v>3099</v>
      </c>
      <c r="E6" s="11">
        <v>1632</v>
      </c>
      <c r="F6" s="11">
        <v>1467</v>
      </c>
      <c r="G6" s="11">
        <v>226</v>
      </c>
      <c r="H6" s="11">
        <v>13</v>
      </c>
      <c r="I6" s="11">
        <v>213</v>
      </c>
      <c r="J6" s="11">
        <v>41</v>
      </c>
      <c r="K6" s="11">
        <v>22</v>
      </c>
      <c r="L6" s="11">
        <v>19</v>
      </c>
    </row>
    <row r="7" spans="1:14" s="127" customFormat="1" ht="15" customHeight="1" x14ac:dyDescent="0.2">
      <c r="A7" s="330" t="s">
        <v>249</v>
      </c>
      <c r="B7" s="64">
        <v>17</v>
      </c>
      <c r="C7" s="59">
        <v>116</v>
      </c>
      <c r="D7" s="59">
        <v>2971</v>
      </c>
      <c r="E7" s="59">
        <v>1544</v>
      </c>
      <c r="F7" s="59">
        <v>1427</v>
      </c>
      <c r="G7" s="59">
        <v>214</v>
      </c>
      <c r="H7" s="59">
        <v>14</v>
      </c>
      <c r="I7" s="59">
        <v>200</v>
      </c>
      <c r="J7" s="59">
        <v>40</v>
      </c>
      <c r="K7" s="59">
        <v>21</v>
      </c>
      <c r="L7" s="59">
        <v>19</v>
      </c>
      <c r="N7" s="129"/>
    </row>
    <row r="8" spans="1:14" s="127" customFormat="1" ht="15" customHeight="1" x14ac:dyDescent="0.2">
      <c r="A8" s="21" t="s">
        <v>285</v>
      </c>
      <c r="B8" s="64">
        <v>17</v>
      </c>
      <c r="C8" s="59">
        <v>114</v>
      </c>
      <c r="D8" s="59">
        <v>2807</v>
      </c>
      <c r="E8" s="59">
        <v>1451</v>
      </c>
      <c r="F8" s="59">
        <v>1356</v>
      </c>
      <c r="G8" s="59">
        <v>215</v>
      </c>
      <c r="H8" s="59">
        <v>13</v>
      </c>
      <c r="I8" s="59">
        <v>202</v>
      </c>
      <c r="J8" s="59">
        <v>34</v>
      </c>
      <c r="K8" s="59">
        <v>17</v>
      </c>
      <c r="L8" s="59">
        <v>17</v>
      </c>
    </row>
    <row r="9" spans="1:14" s="127" customFormat="1" ht="15" customHeight="1" x14ac:dyDescent="0.2">
      <c r="A9" s="21" t="s">
        <v>352</v>
      </c>
      <c r="B9" s="375">
        <f t="shared" ref="B9:L9" si="0">B11</f>
        <v>17</v>
      </c>
      <c r="C9" s="376">
        <f t="shared" si="0"/>
        <v>103</v>
      </c>
      <c r="D9" s="376">
        <f t="shared" si="0"/>
        <v>2544</v>
      </c>
      <c r="E9" s="376">
        <f t="shared" si="0"/>
        <v>1337</v>
      </c>
      <c r="F9" s="376">
        <f t="shared" si="0"/>
        <v>1207</v>
      </c>
      <c r="G9" s="376">
        <f t="shared" si="0"/>
        <v>213</v>
      </c>
      <c r="H9" s="376">
        <f t="shared" si="0"/>
        <v>10</v>
      </c>
      <c r="I9" s="376">
        <f t="shared" si="0"/>
        <v>203</v>
      </c>
      <c r="J9" s="376">
        <f t="shared" si="0"/>
        <v>34</v>
      </c>
      <c r="K9" s="376">
        <f t="shared" si="0"/>
        <v>18</v>
      </c>
      <c r="L9" s="376">
        <f t="shared" si="0"/>
        <v>16</v>
      </c>
    </row>
    <row r="10" spans="1:14" s="127" customFormat="1" ht="15" customHeight="1" x14ac:dyDescent="0.2">
      <c r="A10" s="22" t="s">
        <v>8</v>
      </c>
      <c r="B10" s="222" t="s">
        <v>199</v>
      </c>
      <c r="C10" s="223" t="s">
        <v>199</v>
      </c>
      <c r="D10" s="223" t="s">
        <v>199</v>
      </c>
      <c r="E10" s="223" t="s">
        <v>353</v>
      </c>
      <c r="F10" s="223" t="s">
        <v>353</v>
      </c>
      <c r="G10" s="223" t="s">
        <v>353</v>
      </c>
      <c r="H10" s="223" t="s">
        <v>354</v>
      </c>
      <c r="I10" s="223" t="s">
        <v>199</v>
      </c>
      <c r="J10" s="223" t="s">
        <v>354</v>
      </c>
      <c r="K10" s="223" t="s">
        <v>354</v>
      </c>
      <c r="L10" s="223" t="s">
        <v>353</v>
      </c>
    </row>
    <row r="11" spans="1:14" s="127" customFormat="1" ht="15" customHeight="1" thickBot="1" x14ac:dyDescent="0.25">
      <c r="A11" s="365" t="s">
        <v>0</v>
      </c>
      <c r="B11" s="65">
        <v>17</v>
      </c>
      <c r="C11" s="66">
        <v>103</v>
      </c>
      <c r="D11" s="66">
        <v>2544</v>
      </c>
      <c r="E11" s="66">
        <v>1337</v>
      </c>
      <c r="F11" s="66">
        <v>1207</v>
      </c>
      <c r="G11" s="66">
        <v>213</v>
      </c>
      <c r="H11" s="66">
        <v>10</v>
      </c>
      <c r="I11" s="66">
        <v>203</v>
      </c>
      <c r="J11" s="66">
        <v>34</v>
      </c>
      <c r="K11" s="66">
        <v>18</v>
      </c>
      <c r="L11" s="66">
        <v>16</v>
      </c>
      <c r="N11" s="130"/>
    </row>
    <row r="12" spans="1:14" s="16" customFormat="1" ht="10.8" x14ac:dyDescent="0.15">
      <c r="A12" s="158" t="s">
        <v>176</v>
      </c>
      <c r="B12" s="17"/>
      <c r="C12" s="17"/>
      <c r="D12" s="17"/>
      <c r="E12" s="17"/>
      <c r="F12" s="17"/>
      <c r="G12" s="17"/>
      <c r="H12" s="17"/>
      <c r="I12" s="17"/>
      <c r="J12" s="17"/>
      <c r="K12" s="17"/>
      <c r="L12" s="18"/>
    </row>
    <row r="13" spans="1:14" s="16" customFormat="1" ht="10.8" x14ac:dyDescent="0.15">
      <c r="A13" s="158" t="s">
        <v>177</v>
      </c>
      <c r="B13" s="183"/>
      <c r="C13" s="183"/>
      <c r="D13" s="183"/>
      <c r="E13" s="183"/>
      <c r="F13" s="183"/>
      <c r="G13" s="183"/>
      <c r="H13" s="183"/>
      <c r="I13" s="183"/>
      <c r="J13" s="183"/>
      <c r="K13" s="183"/>
      <c r="L13" s="3"/>
    </row>
    <row r="14" spans="1:14" x14ac:dyDescent="0.15">
      <c r="L14" s="3" t="s">
        <v>12</v>
      </c>
    </row>
  </sheetData>
  <mergeCells count="7">
    <mergeCell ref="A1:L1"/>
    <mergeCell ref="A3:A4"/>
    <mergeCell ref="B3:B4"/>
    <mergeCell ref="C3:C4"/>
    <mergeCell ref="D3:F3"/>
    <mergeCell ref="G3:I3"/>
    <mergeCell ref="J3:L3"/>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sheetPr>
  <dimension ref="A1:H12"/>
  <sheetViews>
    <sheetView workbookViewId="0">
      <selection sqref="A1:G1"/>
    </sheetView>
  </sheetViews>
  <sheetFormatPr defaultRowHeight="12" x14ac:dyDescent="0.15"/>
  <cols>
    <col min="1" max="2" width="10" style="69" customWidth="1"/>
    <col min="3" max="6" width="15.33203125" style="69" customWidth="1"/>
    <col min="7" max="7" width="14.77734375" style="69" customWidth="1"/>
    <col min="8" max="258" width="9.109375" style="69"/>
    <col min="259" max="260" width="11.5546875" style="69" customWidth="1"/>
    <col min="261" max="514" width="9.109375" style="69"/>
    <col min="515" max="516" width="11.5546875" style="69" customWidth="1"/>
    <col min="517" max="770" width="9.109375" style="69"/>
    <col min="771" max="772" width="11.5546875" style="69" customWidth="1"/>
    <col min="773" max="1026" width="9.109375" style="69"/>
    <col min="1027" max="1028" width="11.5546875" style="69" customWidth="1"/>
    <col min="1029" max="1282" width="9.109375" style="69"/>
    <col min="1283" max="1284" width="11.5546875" style="69" customWidth="1"/>
    <col min="1285" max="1538" width="9.109375" style="69"/>
    <col min="1539" max="1540" width="11.5546875" style="69" customWidth="1"/>
    <col min="1541" max="1794" width="9.109375" style="69"/>
    <col min="1795" max="1796" width="11.5546875" style="69" customWidth="1"/>
    <col min="1797" max="2050" width="9.109375" style="69"/>
    <col min="2051" max="2052" width="11.5546875" style="69" customWidth="1"/>
    <col min="2053" max="2306" width="9.109375" style="69"/>
    <col min="2307" max="2308" width="11.5546875" style="69" customWidth="1"/>
    <col min="2309" max="2562" width="9.109375" style="69"/>
    <col min="2563" max="2564" width="11.5546875" style="69" customWidth="1"/>
    <col min="2565" max="2818" width="9.109375" style="69"/>
    <col min="2819" max="2820" width="11.5546875" style="69" customWidth="1"/>
    <col min="2821" max="3074" width="9.109375" style="69"/>
    <col min="3075" max="3076" width="11.5546875" style="69" customWidth="1"/>
    <col min="3077" max="3330" width="9.109375" style="69"/>
    <col min="3331" max="3332" width="11.5546875" style="69" customWidth="1"/>
    <col min="3333" max="3586" width="9.109375" style="69"/>
    <col min="3587" max="3588" width="11.5546875" style="69" customWidth="1"/>
    <col min="3589" max="3842" width="9.109375" style="69"/>
    <col min="3843" max="3844" width="11.5546875" style="69" customWidth="1"/>
    <col min="3845" max="4098" width="9.109375" style="69"/>
    <col min="4099" max="4100" width="11.5546875" style="69" customWidth="1"/>
    <col min="4101" max="4354" width="9.109375" style="69"/>
    <col min="4355" max="4356" width="11.5546875" style="69" customWidth="1"/>
    <col min="4357" max="4610" width="9.109375" style="69"/>
    <col min="4611" max="4612" width="11.5546875" style="69" customWidth="1"/>
    <col min="4613" max="4866" width="9.109375" style="69"/>
    <col min="4867" max="4868" width="11.5546875" style="69" customWidth="1"/>
    <col min="4869" max="5122" width="9.109375" style="69"/>
    <col min="5123" max="5124" width="11.5546875" style="69" customWidth="1"/>
    <col min="5125" max="5378" width="9.109375" style="69"/>
    <col min="5379" max="5380" width="11.5546875" style="69" customWidth="1"/>
    <col min="5381" max="5634" width="9.109375" style="69"/>
    <col min="5635" max="5636" width="11.5546875" style="69" customWidth="1"/>
    <col min="5637" max="5890" width="9.109375" style="69"/>
    <col min="5891" max="5892" width="11.5546875" style="69" customWidth="1"/>
    <col min="5893" max="6146" width="9.109375" style="69"/>
    <col min="6147" max="6148" width="11.5546875" style="69" customWidth="1"/>
    <col min="6149" max="6402" width="9.109375" style="69"/>
    <col min="6403" max="6404" width="11.5546875" style="69" customWidth="1"/>
    <col min="6405" max="6658" width="9.109375" style="69"/>
    <col min="6659" max="6660" width="11.5546875" style="69" customWidth="1"/>
    <col min="6661" max="6914" width="9.109375" style="69"/>
    <col min="6915" max="6916" width="11.5546875" style="69" customWidth="1"/>
    <col min="6917" max="7170" width="9.109375" style="69"/>
    <col min="7171" max="7172" width="11.5546875" style="69" customWidth="1"/>
    <col min="7173" max="7426" width="9.109375" style="69"/>
    <col min="7427" max="7428" width="11.5546875" style="69" customWidth="1"/>
    <col min="7429" max="7682" width="9.109375" style="69"/>
    <col min="7683" max="7684" width="11.5546875" style="69" customWidth="1"/>
    <col min="7685" max="7938" width="9.109375" style="69"/>
    <col min="7939" max="7940" width="11.5546875" style="69" customWidth="1"/>
    <col min="7941" max="8194" width="9.109375" style="69"/>
    <col min="8195" max="8196" width="11.5546875" style="69" customWidth="1"/>
    <col min="8197" max="8450" width="9.109375" style="69"/>
    <col min="8451" max="8452" width="11.5546875" style="69" customWidth="1"/>
    <col min="8453" max="8706" width="9.109375" style="69"/>
    <col min="8707" max="8708" width="11.5546875" style="69" customWidth="1"/>
    <col min="8709" max="8962" width="9.109375" style="69"/>
    <col min="8963" max="8964" width="11.5546875" style="69" customWidth="1"/>
    <col min="8965" max="9218" width="9.109375" style="69"/>
    <col min="9219" max="9220" width="11.5546875" style="69" customWidth="1"/>
    <col min="9221" max="9474" width="9.109375" style="69"/>
    <col min="9475" max="9476" width="11.5546875" style="69" customWidth="1"/>
    <col min="9477" max="9730" width="9.109375" style="69"/>
    <col min="9731" max="9732" width="11.5546875" style="69" customWidth="1"/>
    <col min="9733" max="9986" width="9.109375" style="69"/>
    <col min="9987" max="9988" width="11.5546875" style="69" customWidth="1"/>
    <col min="9989" max="10242" width="9.109375" style="69"/>
    <col min="10243" max="10244" width="11.5546875" style="69" customWidth="1"/>
    <col min="10245" max="10498" width="9.109375" style="69"/>
    <col min="10499" max="10500" width="11.5546875" style="69" customWidth="1"/>
    <col min="10501" max="10754" width="9.109375" style="69"/>
    <col min="10755" max="10756" width="11.5546875" style="69" customWidth="1"/>
    <col min="10757" max="11010" width="9.109375" style="69"/>
    <col min="11011" max="11012" width="11.5546875" style="69" customWidth="1"/>
    <col min="11013" max="11266" width="9.109375" style="69"/>
    <col min="11267" max="11268" width="11.5546875" style="69" customWidth="1"/>
    <col min="11269" max="11522" width="9.109375" style="69"/>
    <col min="11523" max="11524" width="11.5546875" style="69" customWidth="1"/>
    <col min="11525" max="11778" width="9.109375" style="69"/>
    <col min="11779" max="11780" width="11.5546875" style="69" customWidth="1"/>
    <col min="11781" max="12034" width="9.109375" style="69"/>
    <col min="12035" max="12036" width="11.5546875" style="69" customWidth="1"/>
    <col min="12037" max="12290" width="9.109375" style="69"/>
    <col min="12291" max="12292" width="11.5546875" style="69" customWidth="1"/>
    <col min="12293" max="12546" width="9.109375" style="69"/>
    <col min="12547" max="12548" width="11.5546875" style="69" customWidth="1"/>
    <col min="12549" max="12802" width="9.109375" style="69"/>
    <col min="12803" max="12804" width="11.5546875" style="69" customWidth="1"/>
    <col min="12805" max="13058" width="9.109375" style="69"/>
    <col min="13059" max="13060" width="11.5546875" style="69" customWidth="1"/>
    <col min="13061" max="13314" width="9.109375" style="69"/>
    <col min="13315" max="13316" width="11.5546875" style="69" customWidth="1"/>
    <col min="13317" max="13570" width="9.109375" style="69"/>
    <col min="13571" max="13572" width="11.5546875" style="69" customWidth="1"/>
    <col min="13573" max="13826" width="9.109375" style="69"/>
    <col min="13827" max="13828" width="11.5546875" style="69" customWidth="1"/>
    <col min="13829" max="14082" width="9.109375" style="69"/>
    <col min="14083" max="14084" width="11.5546875" style="69" customWidth="1"/>
    <col min="14085" max="14338" width="9.109375" style="69"/>
    <col min="14339" max="14340" width="11.5546875" style="69" customWidth="1"/>
    <col min="14341" max="14594" width="9.109375" style="69"/>
    <col min="14595" max="14596" width="11.5546875" style="69" customWidth="1"/>
    <col min="14597" max="14850" width="9.109375" style="69"/>
    <col min="14851" max="14852" width="11.5546875" style="69" customWidth="1"/>
    <col min="14853" max="15106" width="9.109375" style="69"/>
    <col min="15107" max="15108" width="11.5546875" style="69" customWidth="1"/>
    <col min="15109" max="15362" width="9.109375" style="69"/>
    <col min="15363" max="15364" width="11.5546875" style="69" customWidth="1"/>
    <col min="15365" max="15618" width="9.109375" style="69"/>
    <col min="15619" max="15620" width="11.5546875" style="69" customWidth="1"/>
    <col min="15621" max="15874" width="9.109375" style="69"/>
    <col min="15875" max="15876" width="11.5546875" style="69" customWidth="1"/>
    <col min="15877" max="16130" width="9.109375" style="69"/>
    <col min="16131" max="16132" width="11.5546875" style="69" customWidth="1"/>
    <col min="16133" max="16384" width="9.109375" style="69"/>
  </cols>
  <sheetData>
    <row r="1" spans="1:8" ht="16.2" x14ac:dyDescent="0.2">
      <c r="A1" s="397" t="s">
        <v>280</v>
      </c>
      <c r="B1" s="397"/>
      <c r="C1" s="397"/>
      <c r="D1" s="397"/>
      <c r="E1" s="397"/>
      <c r="F1" s="397"/>
      <c r="G1" s="397"/>
    </row>
    <row r="2" spans="1:8" ht="13.5" customHeight="1" thickBot="1" x14ac:dyDescent="0.25">
      <c r="A2" s="517"/>
      <c r="B2" s="517"/>
      <c r="C2" s="517"/>
      <c r="D2" s="517"/>
    </row>
    <row r="3" spans="1:8" s="127" customFormat="1" ht="15" customHeight="1" x14ac:dyDescent="0.2">
      <c r="A3" s="357" t="s">
        <v>501</v>
      </c>
      <c r="B3" s="358"/>
      <c r="C3" s="357" t="s">
        <v>502</v>
      </c>
      <c r="D3" s="356" t="s">
        <v>510</v>
      </c>
      <c r="E3" s="360">
        <v>2</v>
      </c>
      <c r="F3" s="360">
        <v>3</v>
      </c>
      <c r="G3" s="360">
        <v>4</v>
      </c>
    </row>
    <row r="4" spans="1:8" s="127" customFormat="1" ht="15" customHeight="1" x14ac:dyDescent="0.2">
      <c r="A4" s="518" t="s">
        <v>503</v>
      </c>
      <c r="B4" s="364" t="s">
        <v>131</v>
      </c>
      <c r="C4" s="20">
        <v>38</v>
      </c>
      <c r="D4" s="20">
        <v>38</v>
      </c>
      <c r="E4" s="20">
        <v>30</v>
      </c>
      <c r="F4" s="20">
        <v>30</v>
      </c>
      <c r="G4" s="20">
        <v>44</v>
      </c>
    </row>
    <row r="5" spans="1:8" s="127" customFormat="1" ht="15" customHeight="1" x14ac:dyDescent="0.2">
      <c r="A5" s="519"/>
      <c r="B5" s="364" t="s">
        <v>504</v>
      </c>
      <c r="C5" s="20">
        <v>296</v>
      </c>
      <c r="D5" s="20">
        <v>266</v>
      </c>
      <c r="E5" s="20">
        <v>202</v>
      </c>
      <c r="F5" s="20">
        <v>109</v>
      </c>
      <c r="G5" s="20">
        <v>315</v>
      </c>
      <c r="H5" s="153"/>
    </row>
    <row r="6" spans="1:8" s="127" customFormat="1" ht="15" customHeight="1" x14ac:dyDescent="0.2">
      <c r="A6" s="518" t="s">
        <v>132</v>
      </c>
      <c r="B6" s="364" t="s">
        <v>131</v>
      </c>
      <c r="C6" s="20">
        <v>6759</v>
      </c>
      <c r="D6" s="20">
        <v>6899</v>
      </c>
      <c r="E6" s="20">
        <v>3247</v>
      </c>
      <c r="F6" s="20">
        <v>3388</v>
      </c>
      <c r="G6" s="20">
        <v>5671</v>
      </c>
    </row>
    <row r="7" spans="1:8" s="127" customFormat="1" ht="15" customHeight="1" thickBot="1" x14ac:dyDescent="0.25">
      <c r="A7" s="520"/>
      <c r="B7" s="34" t="s">
        <v>504</v>
      </c>
      <c r="C7" s="66">
        <v>10584</v>
      </c>
      <c r="D7" s="66">
        <v>9718</v>
      </c>
      <c r="E7" s="66">
        <v>1659</v>
      </c>
      <c r="F7" s="66">
        <v>2401</v>
      </c>
      <c r="G7" s="66">
        <v>6958</v>
      </c>
      <c r="H7" s="153"/>
    </row>
    <row r="8" spans="1:8" s="16" customFormat="1" ht="13.5" customHeight="1" x14ac:dyDescent="0.15">
      <c r="A8" s="144" t="s">
        <v>505</v>
      </c>
      <c r="B8" s="354"/>
      <c r="C8" s="346"/>
      <c r="D8" s="346"/>
      <c r="E8" s="346"/>
      <c r="F8" s="346"/>
      <c r="G8" s="346"/>
    </row>
    <row r="9" spans="1:8" ht="13.2" x14ac:dyDescent="0.15">
      <c r="A9" s="144" t="s">
        <v>506</v>
      </c>
      <c r="B9" s="362"/>
      <c r="C9" s="59"/>
      <c r="D9" s="59"/>
      <c r="E9" s="59"/>
      <c r="F9" s="59"/>
      <c r="G9" s="59"/>
    </row>
    <row r="10" spans="1:8" ht="12.75" customHeight="1" x14ac:dyDescent="0.15">
      <c r="A10" s="144" t="s">
        <v>507</v>
      </c>
      <c r="B10" s="374"/>
      <c r="C10" s="374"/>
      <c r="D10" s="374"/>
      <c r="E10" s="374"/>
      <c r="F10" s="374"/>
      <c r="G10" s="374"/>
    </row>
    <row r="11" spans="1:8" x14ac:dyDescent="0.15">
      <c r="A11" s="144"/>
      <c r="B11" s="374"/>
      <c r="C11" s="374"/>
      <c r="D11" s="374"/>
      <c r="E11" s="374"/>
      <c r="F11" s="374"/>
      <c r="G11" s="3" t="s">
        <v>508</v>
      </c>
    </row>
    <row r="12" spans="1:8" ht="12.75" customHeight="1" x14ac:dyDescent="0.15">
      <c r="A12" s="144" t="s">
        <v>509</v>
      </c>
      <c r="B12" s="374"/>
      <c r="C12" s="374"/>
      <c r="D12" s="374"/>
      <c r="E12" s="374"/>
      <c r="F12" s="374"/>
      <c r="G12" s="374"/>
    </row>
  </sheetData>
  <mergeCells count="4">
    <mergeCell ref="A1:G1"/>
    <mergeCell ref="A2:D2"/>
    <mergeCell ref="A4:A5"/>
    <mergeCell ref="A6:A7"/>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sheetPr>
  <dimension ref="A1:H18"/>
  <sheetViews>
    <sheetView workbookViewId="0">
      <selection sqref="A1:G1"/>
    </sheetView>
  </sheetViews>
  <sheetFormatPr defaultColWidth="9.109375" defaultRowHeight="12" x14ac:dyDescent="0.15"/>
  <cols>
    <col min="1" max="1" width="19.44140625" style="69" customWidth="1"/>
    <col min="2" max="2" width="4.5546875" style="174" customWidth="1"/>
    <col min="3" max="7" width="12.88671875" style="69" customWidth="1"/>
    <col min="8" max="16384" width="9.109375" style="69"/>
  </cols>
  <sheetData>
    <row r="1" spans="1:8" s="118" customFormat="1" ht="17.25" customHeight="1" x14ac:dyDescent="0.2">
      <c r="A1" s="504" t="s">
        <v>195</v>
      </c>
      <c r="B1" s="504"/>
      <c r="C1" s="504"/>
      <c r="D1" s="504"/>
      <c r="E1" s="504"/>
      <c r="F1" s="504"/>
      <c r="G1" s="504"/>
    </row>
    <row r="2" spans="1:8" ht="12.6" thickBot="1" x14ac:dyDescent="0.2">
      <c r="A2" s="71"/>
      <c r="B2" s="109"/>
      <c r="C2" s="71"/>
      <c r="D2" s="71"/>
      <c r="E2" s="71"/>
      <c r="F2" s="71"/>
      <c r="G2" s="2" t="s">
        <v>6</v>
      </c>
    </row>
    <row r="3" spans="1:8" ht="15" customHeight="1" x14ac:dyDescent="0.15">
      <c r="A3" s="419" t="s">
        <v>133</v>
      </c>
      <c r="B3" s="420"/>
      <c r="C3" s="394" t="s">
        <v>428</v>
      </c>
      <c r="D3" s="361" t="s">
        <v>244</v>
      </c>
      <c r="E3" s="315" t="s">
        <v>281</v>
      </c>
      <c r="F3" s="361">
        <v>3</v>
      </c>
      <c r="G3" s="361">
        <v>4</v>
      </c>
      <c r="H3" s="173"/>
    </row>
    <row r="4" spans="1:8" ht="15" customHeight="1" x14ac:dyDescent="0.15">
      <c r="A4" s="521" t="s">
        <v>127</v>
      </c>
      <c r="B4" s="522"/>
      <c r="C4" s="110">
        <v>52070</v>
      </c>
      <c r="D4" s="110">
        <v>48784</v>
      </c>
      <c r="E4" s="110">
        <v>16818</v>
      </c>
      <c r="F4" s="110">
        <v>23328</v>
      </c>
      <c r="G4" s="110">
        <v>31969</v>
      </c>
    </row>
    <row r="5" spans="1:8" ht="15" customHeight="1" x14ac:dyDescent="0.15">
      <c r="A5" s="145" t="s">
        <v>134</v>
      </c>
      <c r="B5" s="21"/>
      <c r="C5" s="111">
        <v>17527</v>
      </c>
      <c r="D5" s="111">
        <v>16203</v>
      </c>
      <c r="E5" s="111">
        <v>5477</v>
      </c>
      <c r="F5" s="111">
        <v>7318</v>
      </c>
      <c r="G5" s="111">
        <v>9298</v>
      </c>
    </row>
    <row r="6" spans="1:8" ht="15" customHeight="1" x14ac:dyDescent="0.15">
      <c r="A6" s="145" t="s">
        <v>135</v>
      </c>
      <c r="B6" s="21"/>
      <c r="C6" s="111">
        <v>8958</v>
      </c>
      <c r="D6" s="111">
        <v>8495</v>
      </c>
      <c r="E6" s="111">
        <v>3461</v>
      </c>
      <c r="F6" s="111">
        <v>4645</v>
      </c>
      <c r="G6" s="111">
        <v>6541</v>
      </c>
    </row>
    <row r="7" spans="1:8" ht="15" customHeight="1" x14ac:dyDescent="0.15">
      <c r="A7" s="145" t="s">
        <v>136</v>
      </c>
      <c r="B7" s="21"/>
      <c r="C7" s="111">
        <v>3767</v>
      </c>
      <c r="D7" s="111">
        <v>3894</v>
      </c>
      <c r="E7" s="111">
        <v>1272</v>
      </c>
      <c r="F7" s="111">
        <v>1666</v>
      </c>
      <c r="G7" s="111">
        <v>2187</v>
      </c>
    </row>
    <row r="8" spans="1:8" ht="15" customHeight="1" x14ac:dyDescent="0.15">
      <c r="A8" s="145" t="s">
        <v>511</v>
      </c>
      <c r="B8" s="193"/>
      <c r="C8" s="111">
        <v>4090</v>
      </c>
      <c r="D8" s="111">
        <v>4023</v>
      </c>
      <c r="E8" s="111">
        <v>1277</v>
      </c>
      <c r="F8" s="111">
        <v>1788</v>
      </c>
      <c r="G8" s="111">
        <v>2274</v>
      </c>
    </row>
    <row r="9" spans="1:8" ht="15" customHeight="1" x14ac:dyDescent="0.15">
      <c r="A9" s="112" t="s">
        <v>512</v>
      </c>
      <c r="B9" s="395"/>
      <c r="C9" s="111">
        <v>5555</v>
      </c>
      <c r="D9" s="111">
        <v>4853</v>
      </c>
      <c r="E9" s="111">
        <v>1966</v>
      </c>
      <c r="F9" s="111">
        <v>2546</v>
      </c>
      <c r="G9" s="111">
        <v>3508</v>
      </c>
    </row>
    <row r="10" spans="1:8" ht="15" customHeight="1" x14ac:dyDescent="0.15">
      <c r="A10" s="145" t="s">
        <v>137</v>
      </c>
      <c r="B10" s="21"/>
      <c r="C10" s="111">
        <v>7414</v>
      </c>
      <c r="D10" s="111">
        <v>7330</v>
      </c>
      <c r="E10" s="111">
        <v>1011</v>
      </c>
      <c r="F10" s="111">
        <v>2171</v>
      </c>
      <c r="G10" s="111">
        <f>4140+23</f>
        <v>4163</v>
      </c>
    </row>
    <row r="11" spans="1:8" ht="15" customHeight="1" x14ac:dyDescent="0.15">
      <c r="A11" s="113" t="s">
        <v>513</v>
      </c>
      <c r="B11" s="396"/>
      <c r="C11" s="111">
        <v>375</v>
      </c>
      <c r="D11" s="111">
        <v>229</v>
      </c>
      <c r="E11" s="111">
        <v>143</v>
      </c>
      <c r="F11" s="111">
        <v>136</v>
      </c>
      <c r="G11" s="111">
        <v>111</v>
      </c>
    </row>
    <row r="12" spans="1:8" ht="15" customHeight="1" x14ac:dyDescent="0.15">
      <c r="A12" s="145" t="s">
        <v>138</v>
      </c>
      <c r="B12" s="21"/>
      <c r="C12" s="111">
        <v>2511</v>
      </c>
      <c r="D12" s="111">
        <v>1994</v>
      </c>
      <c r="E12" s="111">
        <v>811</v>
      </c>
      <c r="F12" s="111">
        <v>1104</v>
      </c>
      <c r="G12" s="111">
        <v>1354</v>
      </c>
    </row>
    <row r="13" spans="1:8" ht="15" customHeight="1" thickBot="1" x14ac:dyDescent="0.2">
      <c r="A13" s="523" t="s">
        <v>139</v>
      </c>
      <c r="B13" s="524"/>
      <c r="C13" s="78">
        <v>1873</v>
      </c>
      <c r="D13" s="78">
        <v>1763</v>
      </c>
      <c r="E13" s="78">
        <v>1400</v>
      </c>
      <c r="F13" s="78">
        <v>1954</v>
      </c>
      <c r="G13" s="78">
        <v>2533</v>
      </c>
    </row>
    <row r="14" spans="1:8" x14ac:dyDescent="0.15">
      <c r="A14" s="316" t="s">
        <v>514</v>
      </c>
      <c r="B14" s="144"/>
      <c r="C14" s="317"/>
      <c r="D14" s="317"/>
      <c r="E14" s="317"/>
      <c r="F14" s="317"/>
      <c r="G14" s="317"/>
    </row>
    <row r="15" spans="1:8" x14ac:dyDescent="0.15">
      <c r="A15" s="218"/>
      <c r="B15" s="80"/>
      <c r="C15" s="57"/>
      <c r="D15" s="57"/>
      <c r="E15" s="57"/>
      <c r="F15" s="57"/>
      <c r="G15" s="80" t="s">
        <v>170</v>
      </c>
    </row>
    <row r="16" spans="1:8" x14ac:dyDescent="0.15">
      <c r="A16" s="57"/>
      <c r="B16" s="114"/>
      <c r="C16" s="57"/>
      <c r="D16" s="57"/>
      <c r="E16" s="57"/>
      <c r="F16" s="57"/>
      <c r="G16" s="96"/>
    </row>
    <row r="17" spans="2:2" x14ac:dyDescent="0.15">
      <c r="B17" s="69"/>
    </row>
    <row r="18" spans="2:2" x14ac:dyDescent="0.15">
      <c r="B18" s="69"/>
    </row>
  </sheetData>
  <mergeCells count="4">
    <mergeCell ref="A1:G1"/>
    <mergeCell ref="A3:B3"/>
    <mergeCell ref="A4:B4"/>
    <mergeCell ref="A13:B13"/>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sheetPr>
  <dimension ref="A1:G5"/>
  <sheetViews>
    <sheetView workbookViewId="0">
      <selection sqref="A1:F1"/>
    </sheetView>
  </sheetViews>
  <sheetFormatPr defaultColWidth="9.109375" defaultRowHeight="13.2" x14ac:dyDescent="0.2"/>
  <cols>
    <col min="1" max="1" width="9.33203125" style="118" customWidth="1"/>
    <col min="2" max="6" width="12.109375" style="118" customWidth="1"/>
    <col min="7" max="16384" width="9.109375" style="118"/>
  </cols>
  <sheetData>
    <row r="1" spans="1:7" ht="16.2" x14ac:dyDescent="0.2">
      <c r="A1" s="397" t="s">
        <v>196</v>
      </c>
      <c r="B1" s="397"/>
      <c r="C1" s="397"/>
      <c r="D1" s="397"/>
      <c r="E1" s="397"/>
      <c r="F1" s="397"/>
    </row>
    <row r="2" spans="1:7" ht="13.8" thickBot="1" x14ac:dyDescent="0.25">
      <c r="A2" s="115"/>
      <c r="B2" s="115"/>
      <c r="C2" s="115"/>
      <c r="D2" s="115"/>
      <c r="E2" s="115"/>
      <c r="F2" s="2" t="s">
        <v>282</v>
      </c>
    </row>
    <row r="3" spans="1:7" ht="15" customHeight="1" x14ac:dyDescent="0.2">
      <c r="A3" s="364" t="s">
        <v>133</v>
      </c>
      <c r="B3" s="361" t="s">
        <v>428</v>
      </c>
      <c r="C3" s="361" t="s">
        <v>227</v>
      </c>
      <c r="D3" s="361" t="s">
        <v>263</v>
      </c>
      <c r="E3" s="347" t="s">
        <v>345</v>
      </c>
      <c r="F3" s="347" t="s">
        <v>515</v>
      </c>
      <c r="G3" s="175"/>
    </row>
    <row r="4" spans="1:7" ht="15" customHeight="1" thickBot="1" x14ac:dyDescent="0.25">
      <c r="A4" s="116" t="s">
        <v>140</v>
      </c>
      <c r="B4" s="117">
        <v>131</v>
      </c>
      <c r="C4" s="271">
        <v>128</v>
      </c>
      <c r="D4" s="318">
        <v>118</v>
      </c>
      <c r="E4" s="318">
        <v>108</v>
      </c>
      <c r="F4" s="318">
        <v>108</v>
      </c>
    </row>
    <row r="5" spans="1:7" x14ac:dyDescent="0.2">
      <c r="F5" s="39" t="s">
        <v>172</v>
      </c>
    </row>
  </sheetData>
  <mergeCells count="1">
    <mergeCell ref="A1:F1"/>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B37FF"/>
  </sheetPr>
  <dimension ref="A1:I11"/>
  <sheetViews>
    <sheetView workbookViewId="0">
      <selection sqref="A1:E1"/>
    </sheetView>
  </sheetViews>
  <sheetFormatPr defaultColWidth="9.109375" defaultRowHeight="13.2" x14ac:dyDescent="0.2"/>
  <cols>
    <col min="1" max="1" width="7.88671875" style="177" customWidth="1"/>
    <col min="2" max="5" width="16.5546875" style="177" customWidth="1"/>
    <col min="6" max="16384" width="9.109375" style="177"/>
  </cols>
  <sheetData>
    <row r="1" spans="1:9" ht="16.2" x14ac:dyDescent="0.2">
      <c r="A1" s="525" t="s">
        <v>197</v>
      </c>
      <c r="B1" s="525"/>
      <c r="C1" s="525"/>
      <c r="D1" s="525"/>
      <c r="E1" s="525"/>
      <c r="F1" s="176"/>
      <c r="G1" s="176"/>
      <c r="H1" s="176"/>
    </row>
    <row r="2" spans="1:9" s="120" customFormat="1" ht="10.199999999999999" thickBot="1" x14ac:dyDescent="0.2">
      <c r="A2" s="119"/>
    </row>
    <row r="3" spans="1:9" s="179" customFormat="1" ht="15" customHeight="1" x14ac:dyDescent="0.15">
      <c r="A3" s="348" t="s">
        <v>141</v>
      </c>
      <c r="B3" s="348" t="s">
        <v>142</v>
      </c>
      <c r="C3" s="121" t="s">
        <v>143</v>
      </c>
      <c r="D3" s="121" t="s">
        <v>144</v>
      </c>
      <c r="E3" s="122" t="s">
        <v>145</v>
      </c>
      <c r="F3" s="178"/>
    </row>
    <row r="4" spans="1:9" s="180" customFormat="1" ht="15" customHeight="1" x14ac:dyDescent="0.15">
      <c r="A4" s="349"/>
      <c r="B4" s="123" t="s">
        <v>146</v>
      </c>
      <c r="C4" s="123" t="s">
        <v>111</v>
      </c>
      <c r="D4" s="123" t="s">
        <v>110</v>
      </c>
      <c r="E4" s="123" t="s">
        <v>516</v>
      </c>
      <c r="F4" s="123"/>
      <c r="G4" s="123"/>
      <c r="H4" s="123"/>
      <c r="I4" s="123"/>
    </row>
    <row r="5" spans="1:9" s="179" customFormat="1" ht="15" customHeight="1" x14ac:dyDescent="0.15">
      <c r="A5" s="319" t="s">
        <v>384</v>
      </c>
      <c r="B5" s="124">
        <v>12035</v>
      </c>
      <c r="C5" s="124">
        <v>11900</v>
      </c>
      <c r="D5" s="124">
        <v>230</v>
      </c>
      <c r="E5" s="124">
        <v>550</v>
      </c>
    </row>
    <row r="6" spans="1:9" s="179" customFormat="1" ht="15" customHeight="1" x14ac:dyDescent="0.15">
      <c r="A6" s="272" t="s">
        <v>210</v>
      </c>
      <c r="B6" s="273">
        <v>12679</v>
      </c>
      <c r="C6" s="273">
        <v>11158</v>
      </c>
      <c r="D6" s="274">
        <v>204</v>
      </c>
      <c r="E6" s="274">
        <v>527</v>
      </c>
    </row>
    <row r="7" spans="1:9" s="179" customFormat="1" ht="15" customHeight="1" x14ac:dyDescent="0.15">
      <c r="A7" s="319" t="s">
        <v>245</v>
      </c>
      <c r="B7" s="124">
        <v>13010</v>
      </c>
      <c r="C7" s="124">
        <v>4971</v>
      </c>
      <c r="D7" s="124">
        <v>162</v>
      </c>
      <c r="E7" s="124">
        <v>328</v>
      </c>
    </row>
    <row r="8" spans="1:9" s="179" customFormat="1" ht="15" customHeight="1" x14ac:dyDescent="0.15">
      <c r="A8" s="319">
        <v>3</v>
      </c>
      <c r="B8" s="350">
        <v>13561</v>
      </c>
      <c r="C8" s="350">
        <v>6896</v>
      </c>
      <c r="D8" s="350">
        <v>191</v>
      </c>
      <c r="E8" s="350">
        <v>364</v>
      </c>
    </row>
    <row r="9" spans="1:9" s="179" customFormat="1" ht="15" customHeight="1" thickBot="1" x14ac:dyDescent="0.2">
      <c r="A9" s="320">
        <v>4</v>
      </c>
      <c r="B9" s="351">
        <v>14084</v>
      </c>
      <c r="C9" s="351">
        <v>5977</v>
      </c>
      <c r="D9" s="321">
        <v>243</v>
      </c>
      <c r="E9" s="321">
        <v>336</v>
      </c>
    </row>
    <row r="10" spans="1:9" s="181" customFormat="1" ht="10.8" customHeight="1" x14ac:dyDescent="0.15">
      <c r="A10" s="526" t="s">
        <v>283</v>
      </c>
      <c r="B10" s="526"/>
      <c r="C10" s="526"/>
      <c r="D10" s="526"/>
      <c r="E10" s="526"/>
    </row>
    <row r="11" spans="1:9" x14ac:dyDescent="0.2">
      <c r="A11" s="322"/>
      <c r="B11" s="323"/>
      <c r="C11" s="323"/>
      <c r="D11" s="323"/>
      <c r="E11" s="125" t="s">
        <v>147</v>
      </c>
    </row>
  </sheetData>
  <mergeCells count="2">
    <mergeCell ref="A1:E1"/>
    <mergeCell ref="A10:E10"/>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13"/>
  <sheetViews>
    <sheetView workbookViewId="0">
      <selection sqref="A1:I1"/>
    </sheetView>
  </sheetViews>
  <sheetFormatPr defaultRowHeight="12" x14ac:dyDescent="0.15"/>
  <cols>
    <col min="1" max="1" width="8.5546875" customWidth="1"/>
    <col min="2" max="2" width="9.77734375" customWidth="1"/>
    <col min="3" max="3" width="13.33203125" customWidth="1"/>
    <col min="4" max="4" width="9.77734375" customWidth="1"/>
    <col min="5" max="5" width="13.33203125" customWidth="1"/>
    <col min="6" max="6" width="9.77734375" customWidth="1"/>
    <col min="7" max="7" width="13.33203125" customWidth="1"/>
    <col min="8" max="8" width="9.77734375" customWidth="1"/>
    <col min="9" max="9" width="13.33203125" customWidth="1"/>
    <col min="10" max="10" width="8.33203125" customWidth="1"/>
    <col min="11" max="11" width="13.33203125" customWidth="1"/>
    <col min="257" max="257" width="16.44140625" bestFit="1" customWidth="1"/>
    <col min="258" max="258" width="8.33203125" customWidth="1"/>
    <col min="259" max="259" width="13.33203125" customWidth="1"/>
    <col min="260" max="260" width="8.33203125" customWidth="1"/>
    <col min="261" max="261" width="13.33203125" customWidth="1"/>
    <col min="262" max="262" width="8.33203125" customWidth="1"/>
    <col min="263" max="263" width="13.33203125" customWidth="1"/>
    <col min="264" max="264" width="8.33203125" customWidth="1"/>
    <col min="265" max="265" width="13.33203125" customWidth="1"/>
    <col min="266" max="266" width="8.33203125" customWidth="1"/>
    <col min="267" max="267" width="13.33203125" customWidth="1"/>
    <col min="513" max="513" width="16.44140625" bestFit="1" customWidth="1"/>
    <col min="514" max="514" width="8.33203125" customWidth="1"/>
    <col min="515" max="515" width="13.33203125" customWidth="1"/>
    <col min="516" max="516" width="8.33203125" customWidth="1"/>
    <col min="517" max="517" width="13.33203125" customWidth="1"/>
    <col min="518" max="518" width="8.33203125" customWidth="1"/>
    <col min="519" max="519" width="13.33203125" customWidth="1"/>
    <col min="520" max="520" width="8.33203125" customWidth="1"/>
    <col min="521" max="521" width="13.33203125" customWidth="1"/>
    <col min="522" max="522" width="8.33203125" customWidth="1"/>
    <col min="523" max="523" width="13.33203125" customWidth="1"/>
    <col min="769" max="769" width="16.44140625" bestFit="1" customWidth="1"/>
    <col min="770" max="770" width="8.33203125" customWidth="1"/>
    <col min="771" max="771" width="13.33203125" customWidth="1"/>
    <col min="772" max="772" width="8.33203125" customWidth="1"/>
    <col min="773" max="773" width="13.33203125" customWidth="1"/>
    <col min="774" max="774" width="8.33203125" customWidth="1"/>
    <col min="775" max="775" width="13.33203125" customWidth="1"/>
    <col min="776" max="776" width="8.33203125" customWidth="1"/>
    <col min="777" max="777" width="13.33203125" customWidth="1"/>
    <col min="778" max="778" width="8.33203125" customWidth="1"/>
    <col min="779" max="779" width="13.33203125" customWidth="1"/>
    <col min="1025" max="1025" width="16.44140625" bestFit="1" customWidth="1"/>
    <col min="1026" max="1026" width="8.33203125" customWidth="1"/>
    <col min="1027" max="1027" width="13.33203125" customWidth="1"/>
    <col min="1028" max="1028" width="8.33203125" customWidth="1"/>
    <col min="1029" max="1029" width="13.33203125" customWidth="1"/>
    <col min="1030" max="1030" width="8.33203125" customWidth="1"/>
    <col min="1031" max="1031" width="13.33203125" customWidth="1"/>
    <col min="1032" max="1032" width="8.33203125" customWidth="1"/>
    <col min="1033" max="1033" width="13.33203125" customWidth="1"/>
    <col min="1034" max="1034" width="8.33203125" customWidth="1"/>
    <col min="1035" max="1035" width="13.33203125" customWidth="1"/>
    <col min="1281" max="1281" width="16.44140625" bestFit="1" customWidth="1"/>
    <col min="1282" max="1282" width="8.33203125" customWidth="1"/>
    <col min="1283" max="1283" width="13.33203125" customWidth="1"/>
    <col min="1284" max="1284" width="8.33203125" customWidth="1"/>
    <col min="1285" max="1285" width="13.33203125" customWidth="1"/>
    <col min="1286" max="1286" width="8.33203125" customWidth="1"/>
    <col min="1287" max="1287" width="13.33203125" customWidth="1"/>
    <col min="1288" max="1288" width="8.33203125" customWidth="1"/>
    <col min="1289" max="1289" width="13.33203125" customWidth="1"/>
    <col min="1290" max="1290" width="8.33203125" customWidth="1"/>
    <col min="1291" max="1291" width="13.33203125" customWidth="1"/>
    <col min="1537" max="1537" width="16.44140625" bestFit="1" customWidth="1"/>
    <col min="1538" max="1538" width="8.33203125" customWidth="1"/>
    <col min="1539" max="1539" width="13.33203125" customWidth="1"/>
    <col min="1540" max="1540" width="8.33203125" customWidth="1"/>
    <col min="1541" max="1541" width="13.33203125" customWidth="1"/>
    <col min="1542" max="1542" width="8.33203125" customWidth="1"/>
    <col min="1543" max="1543" width="13.33203125" customWidth="1"/>
    <col min="1544" max="1544" width="8.33203125" customWidth="1"/>
    <col min="1545" max="1545" width="13.33203125" customWidth="1"/>
    <col min="1546" max="1546" width="8.33203125" customWidth="1"/>
    <col min="1547" max="1547" width="13.33203125" customWidth="1"/>
    <col min="1793" max="1793" width="16.44140625" bestFit="1" customWidth="1"/>
    <col min="1794" max="1794" width="8.33203125" customWidth="1"/>
    <col min="1795" max="1795" width="13.33203125" customWidth="1"/>
    <col min="1796" max="1796" width="8.33203125" customWidth="1"/>
    <col min="1797" max="1797" width="13.33203125" customWidth="1"/>
    <col min="1798" max="1798" width="8.33203125" customWidth="1"/>
    <col min="1799" max="1799" width="13.33203125" customWidth="1"/>
    <col min="1800" max="1800" width="8.33203125" customWidth="1"/>
    <col min="1801" max="1801" width="13.33203125" customWidth="1"/>
    <col min="1802" max="1802" width="8.33203125" customWidth="1"/>
    <col min="1803" max="1803" width="13.33203125" customWidth="1"/>
    <col min="2049" max="2049" width="16.44140625" bestFit="1" customWidth="1"/>
    <col min="2050" max="2050" width="8.33203125" customWidth="1"/>
    <col min="2051" max="2051" width="13.33203125" customWidth="1"/>
    <col min="2052" max="2052" width="8.33203125" customWidth="1"/>
    <col min="2053" max="2053" width="13.33203125" customWidth="1"/>
    <col min="2054" max="2054" width="8.33203125" customWidth="1"/>
    <col min="2055" max="2055" width="13.33203125" customWidth="1"/>
    <col min="2056" max="2056" width="8.33203125" customWidth="1"/>
    <col min="2057" max="2057" width="13.33203125" customWidth="1"/>
    <col min="2058" max="2058" width="8.33203125" customWidth="1"/>
    <col min="2059" max="2059" width="13.33203125" customWidth="1"/>
    <col min="2305" max="2305" width="16.44140625" bestFit="1" customWidth="1"/>
    <col min="2306" max="2306" width="8.33203125" customWidth="1"/>
    <col min="2307" max="2307" width="13.33203125" customWidth="1"/>
    <col min="2308" max="2308" width="8.33203125" customWidth="1"/>
    <col min="2309" max="2309" width="13.33203125" customWidth="1"/>
    <col min="2310" max="2310" width="8.33203125" customWidth="1"/>
    <col min="2311" max="2311" width="13.33203125" customWidth="1"/>
    <col min="2312" max="2312" width="8.33203125" customWidth="1"/>
    <col min="2313" max="2313" width="13.33203125" customWidth="1"/>
    <col min="2314" max="2314" width="8.33203125" customWidth="1"/>
    <col min="2315" max="2315" width="13.33203125" customWidth="1"/>
    <col min="2561" max="2561" width="16.44140625" bestFit="1" customWidth="1"/>
    <col min="2562" max="2562" width="8.33203125" customWidth="1"/>
    <col min="2563" max="2563" width="13.33203125" customWidth="1"/>
    <col min="2564" max="2564" width="8.33203125" customWidth="1"/>
    <col min="2565" max="2565" width="13.33203125" customWidth="1"/>
    <col min="2566" max="2566" width="8.33203125" customWidth="1"/>
    <col min="2567" max="2567" width="13.33203125" customWidth="1"/>
    <col min="2568" max="2568" width="8.33203125" customWidth="1"/>
    <col min="2569" max="2569" width="13.33203125" customWidth="1"/>
    <col min="2570" max="2570" width="8.33203125" customWidth="1"/>
    <col min="2571" max="2571" width="13.33203125" customWidth="1"/>
    <col min="2817" max="2817" width="16.44140625" bestFit="1" customWidth="1"/>
    <col min="2818" max="2818" width="8.33203125" customWidth="1"/>
    <col min="2819" max="2819" width="13.33203125" customWidth="1"/>
    <col min="2820" max="2820" width="8.33203125" customWidth="1"/>
    <col min="2821" max="2821" width="13.33203125" customWidth="1"/>
    <col min="2822" max="2822" width="8.33203125" customWidth="1"/>
    <col min="2823" max="2823" width="13.33203125" customWidth="1"/>
    <col min="2824" max="2824" width="8.33203125" customWidth="1"/>
    <col min="2825" max="2825" width="13.33203125" customWidth="1"/>
    <col min="2826" max="2826" width="8.33203125" customWidth="1"/>
    <col min="2827" max="2827" width="13.33203125" customWidth="1"/>
    <col min="3073" max="3073" width="16.44140625" bestFit="1" customWidth="1"/>
    <col min="3074" max="3074" width="8.33203125" customWidth="1"/>
    <col min="3075" max="3075" width="13.33203125" customWidth="1"/>
    <col min="3076" max="3076" width="8.33203125" customWidth="1"/>
    <col min="3077" max="3077" width="13.33203125" customWidth="1"/>
    <col min="3078" max="3078" width="8.33203125" customWidth="1"/>
    <col min="3079" max="3079" width="13.33203125" customWidth="1"/>
    <col min="3080" max="3080" width="8.33203125" customWidth="1"/>
    <col min="3081" max="3081" width="13.33203125" customWidth="1"/>
    <col min="3082" max="3082" width="8.33203125" customWidth="1"/>
    <col min="3083" max="3083" width="13.33203125" customWidth="1"/>
    <col min="3329" max="3329" width="16.44140625" bestFit="1" customWidth="1"/>
    <col min="3330" max="3330" width="8.33203125" customWidth="1"/>
    <col min="3331" max="3331" width="13.33203125" customWidth="1"/>
    <col min="3332" max="3332" width="8.33203125" customWidth="1"/>
    <col min="3333" max="3333" width="13.33203125" customWidth="1"/>
    <col min="3334" max="3334" width="8.33203125" customWidth="1"/>
    <col min="3335" max="3335" width="13.33203125" customWidth="1"/>
    <col min="3336" max="3336" width="8.33203125" customWidth="1"/>
    <col min="3337" max="3337" width="13.33203125" customWidth="1"/>
    <col min="3338" max="3338" width="8.33203125" customWidth="1"/>
    <col min="3339" max="3339" width="13.33203125" customWidth="1"/>
    <col min="3585" max="3585" width="16.44140625" bestFit="1" customWidth="1"/>
    <col min="3586" max="3586" width="8.33203125" customWidth="1"/>
    <col min="3587" max="3587" width="13.33203125" customWidth="1"/>
    <col min="3588" max="3588" width="8.33203125" customWidth="1"/>
    <col min="3589" max="3589" width="13.33203125" customWidth="1"/>
    <col min="3590" max="3590" width="8.33203125" customWidth="1"/>
    <col min="3591" max="3591" width="13.33203125" customWidth="1"/>
    <col min="3592" max="3592" width="8.33203125" customWidth="1"/>
    <col min="3593" max="3593" width="13.33203125" customWidth="1"/>
    <col min="3594" max="3594" width="8.33203125" customWidth="1"/>
    <col min="3595" max="3595" width="13.33203125" customWidth="1"/>
    <col min="3841" max="3841" width="16.44140625" bestFit="1" customWidth="1"/>
    <col min="3842" max="3842" width="8.33203125" customWidth="1"/>
    <col min="3843" max="3843" width="13.33203125" customWidth="1"/>
    <col min="3844" max="3844" width="8.33203125" customWidth="1"/>
    <col min="3845" max="3845" width="13.33203125" customWidth="1"/>
    <col min="3846" max="3846" width="8.33203125" customWidth="1"/>
    <col min="3847" max="3847" width="13.33203125" customWidth="1"/>
    <col min="3848" max="3848" width="8.33203125" customWidth="1"/>
    <col min="3849" max="3849" width="13.33203125" customWidth="1"/>
    <col min="3850" max="3850" width="8.33203125" customWidth="1"/>
    <col min="3851" max="3851" width="13.33203125" customWidth="1"/>
    <col min="4097" max="4097" width="16.44140625" bestFit="1" customWidth="1"/>
    <col min="4098" max="4098" width="8.33203125" customWidth="1"/>
    <col min="4099" max="4099" width="13.33203125" customWidth="1"/>
    <col min="4100" max="4100" width="8.33203125" customWidth="1"/>
    <col min="4101" max="4101" width="13.33203125" customWidth="1"/>
    <col min="4102" max="4102" width="8.33203125" customWidth="1"/>
    <col min="4103" max="4103" width="13.33203125" customWidth="1"/>
    <col min="4104" max="4104" width="8.33203125" customWidth="1"/>
    <col min="4105" max="4105" width="13.33203125" customWidth="1"/>
    <col min="4106" max="4106" width="8.33203125" customWidth="1"/>
    <col min="4107" max="4107" width="13.33203125" customWidth="1"/>
    <col min="4353" max="4353" width="16.44140625" bestFit="1" customWidth="1"/>
    <col min="4354" max="4354" width="8.33203125" customWidth="1"/>
    <col min="4355" max="4355" width="13.33203125" customWidth="1"/>
    <col min="4356" max="4356" width="8.33203125" customWidth="1"/>
    <col min="4357" max="4357" width="13.33203125" customWidth="1"/>
    <col min="4358" max="4358" width="8.33203125" customWidth="1"/>
    <col min="4359" max="4359" width="13.33203125" customWidth="1"/>
    <col min="4360" max="4360" width="8.33203125" customWidth="1"/>
    <col min="4361" max="4361" width="13.33203125" customWidth="1"/>
    <col min="4362" max="4362" width="8.33203125" customWidth="1"/>
    <col min="4363" max="4363" width="13.33203125" customWidth="1"/>
    <col min="4609" max="4609" width="16.44140625" bestFit="1" customWidth="1"/>
    <col min="4610" max="4610" width="8.33203125" customWidth="1"/>
    <col min="4611" max="4611" width="13.33203125" customWidth="1"/>
    <col min="4612" max="4612" width="8.33203125" customWidth="1"/>
    <col min="4613" max="4613" width="13.33203125" customWidth="1"/>
    <col min="4614" max="4614" width="8.33203125" customWidth="1"/>
    <col min="4615" max="4615" width="13.33203125" customWidth="1"/>
    <col min="4616" max="4616" width="8.33203125" customWidth="1"/>
    <col min="4617" max="4617" width="13.33203125" customWidth="1"/>
    <col min="4618" max="4618" width="8.33203125" customWidth="1"/>
    <col min="4619" max="4619" width="13.33203125" customWidth="1"/>
    <col min="4865" max="4865" width="16.44140625" bestFit="1" customWidth="1"/>
    <col min="4866" max="4866" width="8.33203125" customWidth="1"/>
    <col min="4867" max="4867" width="13.33203125" customWidth="1"/>
    <col min="4868" max="4868" width="8.33203125" customWidth="1"/>
    <col min="4869" max="4869" width="13.33203125" customWidth="1"/>
    <col min="4870" max="4870" width="8.33203125" customWidth="1"/>
    <col min="4871" max="4871" width="13.33203125" customWidth="1"/>
    <col min="4872" max="4872" width="8.33203125" customWidth="1"/>
    <col min="4873" max="4873" width="13.33203125" customWidth="1"/>
    <col min="4874" max="4874" width="8.33203125" customWidth="1"/>
    <col min="4875" max="4875" width="13.33203125" customWidth="1"/>
    <col min="5121" max="5121" width="16.44140625" bestFit="1" customWidth="1"/>
    <col min="5122" max="5122" width="8.33203125" customWidth="1"/>
    <col min="5123" max="5123" width="13.33203125" customWidth="1"/>
    <col min="5124" max="5124" width="8.33203125" customWidth="1"/>
    <col min="5125" max="5125" width="13.33203125" customWidth="1"/>
    <col min="5126" max="5126" width="8.33203125" customWidth="1"/>
    <col min="5127" max="5127" width="13.33203125" customWidth="1"/>
    <col min="5128" max="5128" width="8.33203125" customWidth="1"/>
    <col min="5129" max="5129" width="13.33203125" customWidth="1"/>
    <col min="5130" max="5130" width="8.33203125" customWidth="1"/>
    <col min="5131" max="5131" width="13.33203125" customWidth="1"/>
    <col min="5377" max="5377" width="16.44140625" bestFit="1" customWidth="1"/>
    <col min="5378" max="5378" width="8.33203125" customWidth="1"/>
    <col min="5379" max="5379" width="13.33203125" customWidth="1"/>
    <col min="5380" max="5380" width="8.33203125" customWidth="1"/>
    <col min="5381" max="5381" width="13.33203125" customWidth="1"/>
    <col min="5382" max="5382" width="8.33203125" customWidth="1"/>
    <col min="5383" max="5383" width="13.33203125" customWidth="1"/>
    <col min="5384" max="5384" width="8.33203125" customWidth="1"/>
    <col min="5385" max="5385" width="13.33203125" customWidth="1"/>
    <col min="5386" max="5386" width="8.33203125" customWidth="1"/>
    <col min="5387" max="5387" width="13.33203125" customWidth="1"/>
    <col min="5633" max="5633" width="16.44140625" bestFit="1" customWidth="1"/>
    <col min="5634" max="5634" width="8.33203125" customWidth="1"/>
    <col min="5635" max="5635" width="13.33203125" customWidth="1"/>
    <col min="5636" max="5636" width="8.33203125" customWidth="1"/>
    <col min="5637" max="5637" width="13.33203125" customWidth="1"/>
    <col min="5638" max="5638" width="8.33203125" customWidth="1"/>
    <col min="5639" max="5639" width="13.33203125" customWidth="1"/>
    <col min="5640" max="5640" width="8.33203125" customWidth="1"/>
    <col min="5641" max="5641" width="13.33203125" customWidth="1"/>
    <col min="5642" max="5642" width="8.33203125" customWidth="1"/>
    <col min="5643" max="5643" width="13.33203125" customWidth="1"/>
    <col min="5889" max="5889" width="16.44140625" bestFit="1" customWidth="1"/>
    <col min="5890" max="5890" width="8.33203125" customWidth="1"/>
    <col min="5891" max="5891" width="13.33203125" customWidth="1"/>
    <col min="5892" max="5892" width="8.33203125" customWidth="1"/>
    <col min="5893" max="5893" width="13.33203125" customWidth="1"/>
    <col min="5894" max="5894" width="8.33203125" customWidth="1"/>
    <col min="5895" max="5895" width="13.33203125" customWidth="1"/>
    <col min="5896" max="5896" width="8.33203125" customWidth="1"/>
    <col min="5897" max="5897" width="13.33203125" customWidth="1"/>
    <col min="5898" max="5898" width="8.33203125" customWidth="1"/>
    <col min="5899" max="5899" width="13.33203125" customWidth="1"/>
    <col min="6145" max="6145" width="16.44140625" bestFit="1" customWidth="1"/>
    <col min="6146" max="6146" width="8.33203125" customWidth="1"/>
    <col min="6147" max="6147" width="13.33203125" customWidth="1"/>
    <col min="6148" max="6148" width="8.33203125" customWidth="1"/>
    <col min="6149" max="6149" width="13.33203125" customWidth="1"/>
    <col min="6150" max="6150" width="8.33203125" customWidth="1"/>
    <col min="6151" max="6151" width="13.33203125" customWidth="1"/>
    <col min="6152" max="6152" width="8.33203125" customWidth="1"/>
    <col min="6153" max="6153" width="13.33203125" customWidth="1"/>
    <col min="6154" max="6154" width="8.33203125" customWidth="1"/>
    <col min="6155" max="6155" width="13.33203125" customWidth="1"/>
    <col min="6401" max="6401" width="16.44140625" bestFit="1" customWidth="1"/>
    <col min="6402" max="6402" width="8.33203125" customWidth="1"/>
    <col min="6403" max="6403" width="13.33203125" customWidth="1"/>
    <col min="6404" max="6404" width="8.33203125" customWidth="1"/>
    <col min="6405" max="6405" width="13.33203125" customWidth="1"/>
    <col min="6406" max="6406" width="8.33203125" customWidth="1"/>
    <col min="6407" max="6407" width="13.33203125" customWidth="1"/>
    <col min="6408" max="6408" width="8.33203125" customWidth="1"/>
    <col min="6409" max="6409" width="13.33203125" customWidth="1"/>
    <col min="6410" max="6410" width="8.33203125" customWidth="1"/>
    <col min="6411" max="6411" width="13.33203125" customWidth="1"/>
    <col min="6657" max="6657" width="16.44140625" bestFit="1" customWidth="1"/>
    <col min="6658" max="6658" width="8.33203125" customWidth="1"/>
    <col min="6659" max="6659" width="13.33203125" customWidth="1"/>
    <col min="6660" max="6660" width="8.33203125" customWidth="1"/>
    <col min="6661" max="6661" width="13.33203125" customWidth="1"/>
    <col min="6662" max="6662" width="8.33203125" customWidth="1"/>
    <col min="6663" max="6663" width="13.33203125" customWidth="1"/>
    <col min="6664" max="6664" width="8.33203125" customWidth="1"/>
    <col min="6665" max="6665" width="13.33203125" customWidth="1"/>
    <col min="6666" max="6666" width="8.33203125" customWidth="1"/>
    <col min="6667" max="6667" width="13.33203125" customWidth="1"/>
    <col min="6913" max="6913" width="16.44140625" bestFit="1" customWidth="1"/>
    <col min="6914" max="6914" width="8.33203125" customWidth="1"/>
    <col min="6915" max="6915" width="13.33203125" customWidth="1"/>
    <col min="6916" max="6916" width="8.33203125" customWidth="1"/>
    <col min="6917" max="6917" width="13.33203125" customWidth="1"/>
    <col min="6918" max="6918" width="8.33203125" customWidth="1"/>
    <col min="6919" max="6919" width="13.33203125" customWidth="1"/>
    <col min="6920" max="6920" width="8.33203125" customWidth="1"/>
    <col min="6921" max="6921" width="13.33203125" customWidth="1"/>
    <col min="6922" max="6922" width="8.33203125" customWidth="1"/>
    <col min="6923" max="6923" width="13.33203125" customWidth="1"/>
    <col min="7169" max="7169" width="16.44140625" bestFit="1" customWidth="1"/>
    <col min="7170" max="7170" width="8.33203125" customWidth="1"/>
    <col min="7171" max="7171" width="13.33203125" customWidth="1"/>
    <col min="7172" max="7172" width="8.33203125" customWidth="1"/>
    <col min="7173" max="7173" width="13.33203125" customWidth="1"/>
    <col min="7174" max="7174" width="8.33203125" customWidth="1"/>
    <col min="7175" max="7175" width="13.33203125" customWidth="1"/>
    <col min="7176" max="7176" width="8.33203125" customWidth="1"/>
    <col min="7177" max="7177" width="13.33203125" customWidth="1"/>
    <col min="7178" max="7178" width="8.33203125" customWidth="1"/>
    <col min="7179" max="7179" width="13.33203125" customWidth="1"/>
    <col min="7425" max="7425" width="16.44140625" bestFit="1" customWidth="1"/>
    <col min="7426" max="7426" width="8.33203125" customWidth="1"/>
    <col min="7427" max="7427" width="13.33203125" customWidth="1"/>
    <col min="7428" max="7428" width="8.33203125" customWidth="1"/>
    <col min="7429" max="7429" width="13.33203125" customWidth="1"/>
    <col min="7430" max="7430" width="8.33203125" customWidth="1"/>
    <col min="7431" max="7431" width="13.33203125" customWidth="1"/>
    <col min="7432" max="7432" width="8.33203125" customWidth="1"/>
    <col min="7433" max="7433" width="13.33203125" customWidth="1"/>
    <col min="7434" max="7434" width="8.33203125" customWidth="1"/>
    <col min="7435" max="7435" width="13.33203125" customWidth="1"/>
    <col min="7681" max="7681" width="16.44140625" bestFit="1" customWidth="1"/>
    <col min="7682" max="7682" width="8.33203125" customWidth="1"/>
    <col min="7683" max="7683" width="13.33203125" customWidth="1"/>
    <col min="7684" max="7684" width="8.33203125" customWidth="1"/>
    <col min="7685" max="7685" width="13.33203125" customWidth="1"/>
    <col min="7686" max="7686" width="8.33203125" customWidth="1"/>
    <col min="7687" max="7687" width="13.33203125" customWidth="1"/>
    <col min="7688" max="7688" width="8.33203125" customWidth="1"/>
    <col min="7689" max="7689" width="13.33203125" customWidth="1"/>
    <col min="7690" max="7690" width="8.33203125" customWidth="1"/>
    <col min="7691" max="7691" width="13.33203125" customWidth="1"/>
    <col min="7937" max="7937" width="16.44140625" bestFit="1" customWidth="1"/>
    <col min="7938" max="7938" width="8.33203125" customWidth="1"/>
    <col min="7939" max="7939" width="13.33203125" customWidth="1"/>
    <col min="7940" max="7940" width="8.33203125" customWidth="1"/>
    <col min="7941" max="7941" width="13.33203125" customWidth="1"/>
    <col min="7942" max="7942" width="8.33203125" customWidth="1"/>
    <col min="7943" max="7943" width="13.33203125" customWidth="1"/>
    <col min="7944" max="7944" width="8.33203125" customWidth="1"/>
    <col min="7945" max="7945" width="13.33203125" customWidth="1"/>
    <col min="7946" max="7946" width="8.33203125" customWidth="1"/>
    <col min="7947" max="7947" width="13.33203125" customWidth="1"/>
    <col min="8193" max="8193" width="16.44140625" bestFit="1" customWidth="1"/>
    <col min="8194" max="8194" width="8.33203125" customWidth="1"/>
    <col min="8195" max="8195" width="13.33203125" customWidth="1"/>
    <col min="8196" max="8196" width="8.33203125" customWidth="1"/>
    <col min="8197" max="8197" width="13.33203125" customWidth="1"/>
    <col min="8198" max="8198" width="8.33203125" customWidth="1"/>
    <col min="8199" max="8199" width="13.33203125" customWidth="1"/>
    <col min="8200" max="8200" width="8.33203125" customWidth="1"/>
    <col min="8201" max="8201" width="13.33203125" customWidth="1"/>
    <col min="8202" max="8202" width="8.33203125" customWidth="1"/>
    <col min="8203" max="8203" width="13.33203125" customWidth="1"/>
    <col min="8449" max="8449" width="16.44140625" bestFit="1" customWidth="1"/>
    <col min="8450" max="8450" width="8.33203125" customWidth="1"/>
    <col min="8451" max="8451" width="13.33203125" customWidth="1"/>
    <col min="8452" max="8452" width="8.33203125" customWidth="1"/>
    <col min="8453" max="8453" width="13.33203125" customWidth="1"/>
    <col min="8454" max="8454" width="8.33203125" customWidth="1"/>
    <col min="8455" max="8455" width="13.33203125" customWidth="1"/>
    <col min="8456" max="8456" width="8.33203125" customWidth="1"/>
    <col min="8457" max="8457" width="13.33203125" customWidth="1"/>
    <col min="8458" max="8458" width="8.33203125" customWidth="1"/>
    <col min="8459" max="8459" width="13.33203125" customWidth="1"/>
    <col min="8705" max="8705" width="16.44140625" bestFit="1" customWidth="1"/>
    <col min="8706" max="8706" width="8.33203125" customWidth="1"/>
    <col min="8707" max="8707" width="13.33203125" customWidth="1"/>
    <col min="8708" max="8708" width="8.33203125" customWidth="1"/>
    <col min="8709" max="8709" width="13.33203125" customWidth="1"/>
    <col min="8710" max="8710" width="8.33203125" customWidth="1"/>
    <col min="8711" max="8711" width="13.33203125" customWidth="1"/>
    <col min="8712" max="8712" width="8.33203125" customWidth="1"/>
    <col min="8713" max="8713" width="13.33203125" customWidth="1"/>
    <col min="8714" max="8714" width="8.33203125" customWidth="1"/>
    <col min="8715" max="8715" width="13.33203125" customWidth="1"/>
    <col min="8961" max="8961" width="16.44140625" bestFit="1" customWidth="1"/>
    <col min="8962" max="8962" width="8.33203125" customWidth="1"/>
    <col min="8963" max="8963" width="13.33203125" customWidth="1"/>
    <col min="8964" max="8964" width="8.33203125" customWidth="1"/>
    <col min="8965" max="8965" width="13.33203125" customWidth="1"/>
    <col min="8966" max="8966" width="8.33203125" customWidth="1"/>
    <col min="8967" max="8967" width="13.33203125" customWidth="1"/>
    <col min="8968" max="8968" width="8.33203125" customWidth="1"/>
    <col min="8969" max="8969" width="13.33203125" customWidth="1"/>
    <col min="8970" max="8970" width="8.33203125" customWidth="1"/>
    <col min="8971" max="8971" width="13.33203125" customWidth="1"/>
    <col min="9217" max="9217" width="16.44140625" bestFit="1" customWidth="1"/>
    <col min="9218" max="9218" width="8.33203125" customWidth="1"/>
    <col min="9219" max="9219" width="13.33203125" customWidth="1"/>
    <col min="9220" max="9220" width="8.33203125" customWidth="1"/>
    <col min="9221" max="9221" width="13.33203125" customWidth="1"/>
    <col min="9222" max="9222" width="8.33203125" customWidth="1"/>
    <col min="9223" max="9223" width="13.33203125" customWidth="1"/>
    <col min="9224" max="9224" width="8.33203125" customWidth="1"/>
    <col min="9225" max="9225" width="13.33203125" customWidth="1"/>
    <col min="9226" max="9226" width="8.33203125" customWidth="1"/>
    <col min="9227" max="9227" width="13.33203125" customWidth="1"/>
    <col min="9473" max="9473" width="16.44140625" bestFit="1" customWidth="1"/>
    <col min="9474" max="9474" width="8.33203125" customWidth="1"/>
    <col min="9475" max="9475" width="13.33203125" customWidth="1"/>
    <col min="9476" max="9476" width="8.33203125" customWidth="1"/>
    <col min="9477" max="9477" width="13.33203125" customWidth="1"/>
    <col min="9478" max="9478" width="8.33203125" customWidth="1"/>
    <col min="9479" max="9479" width="13.33203125" customWidth="1"/>
    <col min="9480" max="9480" width="8.33203125" customWidth="1"/>
    <col min="9481" max="9481" width="13.33203125" customWidth="1"/>
    <col min="9482" max="9482" width="8.33203125" customWidth="1"/>
    <col min="9483" max="9483" width="13.33203125" customWidth="1"/>
    <col min="9729" max="9729" width="16.44140625" bestFit="1" customWidth="1"/>
    <col min="9730" max="9730" width="8.33203125" customWidth="1"/>
    <col min="9731" max="9731" width="13.33203125" customWidth="1"/>
    <col min="9732" max="9732" width="8.33203125" customWidth="1"/>
    <col min="9733" max="9733" width="13.33203125" customWidth="1"/>
    <col min="9734" max="9734" width="8.33203125" customWidth="1"/>
    <col min="9735" max="9735" width="13.33203125" customWidth="1"/>
    <col min="9736" max="9736" width="8.33203125" customWidth="1"/>
    <col min="9737" max="9737" width="13.33203125" customWidth="1"/>
    <col min="9738" max="9738" width="8.33203125" customWidth="1"/>
    <col min="9739" max="9739" width="13.33203125" customWidth="1"/>
    <col min="9985" max="9985" width="16.44140625" bestFit="1" customWidth="1"/>
    <col min="9986" max="9986" width="8.33203125" customWidth="1"/>
    <col min="9987" max="9987" width="13.33203125" customWidth="1"/>
    <col min="9988" max="9988" width="8.33203125" customWidth="1"/>
    <col min="9989" max="9989" width="13.33203125" customWidth="1"/>
    <col min="9990" max="9990" width="8.33203125" customWidth="1"/>
    <col min="9991" max="9991" width="13.33203125" customWidth="1"/>
    <col min="9992" max="9992" width="8.33203125" customWidth="1"/>
    <col min="9993" max="9993" width="13.33203125" customWidth="1"/>
    <col min="9994" max="9994" width="8.33203125" customWidth="1"/>
    <col min="9995" max="9995" width="13.33203125" customWidth="1"/>
    <col min="10241" max="10241" width="16.44140625" bestFit="1" customWidth="1"/>
    <col min="10242" max="10242" width="8.33203125" customWidth="1"/>
    <col min="10243" max="10243" width="13.33203125" customWidth="1"/>
    <col min="10244" max="10244" width="8.33203125" customWidth="1"/>
    <col min="10245" max="10245" width="13.33203125" customWidth="1"/>
    <col min="10246" max="10246" width="8.33203125" customWidth="1"/>
    <col min="10247" max="10247" width="13.33203125" customWidth="1"/>
    <col min="10248" max="10248" width="8.33203125" customWidth="1"/>
    <col min="10249" max="10249" width="13.33203125" customWidth="1"/>
    <col min="10250" max="10250" width="8.33203125" customWidth="1"/>
    <col min="10251" max="10251" width="13.33203125" customWidth="1"/>
    <col min="10497" max="10497" width="16.44140625" bestFit="1" customWidth="1"/>
    <col min="10498" max="10498" width="8.33203125" customWidth="1"/>
    <col min="10499" max="10499" width="13.33203125" customWidth="1"/>
    <col min="10500" max="10500" width="8.33203125" customWidth="1"/>
    <col min="10501" max="10501" width="13.33203125" customWidth="1"/>
    <col min="10502" max="10502" width="8.33203125" customWidth="1"/>
    <col min="10503" max="10503" width="13.33203125" customWidth="1"/>
    <col min="10504" max="10504" width="8.33203125" customWidth="1"/>
    <col min="10505" max="10505" width="13.33203125" customWidth="1"/>
    <col min="10506" max="10506" width="8.33203125" customWidth="1"/>
    <col min="10507" max="10507" width="13.33203125" customWidth="1"/>
    <col min="10753" max="10753" width="16.44140625" bestFit="1" customWidth="1"/>
    <col min="10754" max="10754" width="8.33203125" customWidth="1"/>
    <col min="10755" max="10755" width="13.33203125" customWidth="1"/>
    <col min="10756" max="10756" width="8.33203125" customWidth="1"/>
    <col min="10757" max="10757" width="13.33203125" customWidth="1"/>
    <col min="10758" max="10758" width="8.33203125" customWidth="1"/>
    <col min="10759" max="10759" width="13.33203125" customWidth="1"/>
    <col min="10760" max="10760" width="8.33203125" customWidth="1"/>
    <col min="10761" max="10761" width="13.33203125" customWidth="1"/>
    <col min="10762" max="10762" width="8.33203125" customWidth="1"/>
    <col min="10763" max="10763" width="13.33203125" customWidth="1"/>
    <col min="11009" max="11009" width="16.44140625" bestFit="1" customWidth="1"/>
    <col min="11010" max="11010" width="8.33203125" customWidth="1"/>
    <col min="11011" max="11011" width="13.33203125" customWidth="1"/>
    <col min="11012" max="11012" width="8.33203125" customWidth="1"/>
    <col min="11013" max="11013" width="13.33203125" customWidth="1"/>
    <col min="11014" max="11014" width="8.33203125" customWidth="1"/>
    <col min="11015" max="11015" width="13.33203125" customWidth="1"/>
    <col min="11016" max="11016" width="8.33203125" customWidth="1"/>
    <col min="11017" max="11017" width="13.33203125" customWidth="1"/>
    <col min="11018" max="11018" width="8.33203125" customWidth="1"/>
    <col min="11019" max="11019" width="13.33203125" customWidth="1"/>
    <col min="11265" max="11265" width="16.44140625" bestFit="1" customWidth="1"/>
    <col min="11266" max="11266" width="8.33203125" customWidth="1"/>
    <col min="11267" max="11267" width="13.33203125" customWidth="1"/>
    <col min="11268" max="11268" width="8.33203125" customWidth="1"/>
    <col min="11269" max="11269" width="13.33203125" customWidth="1"/>
    <col min="11270" max="11270" width="8.33203125" customWidth="1"/>
    <col min="11271" max="11271" width="13.33203125" customWidth="1"/>
    <col min="11272" max="11272" width="8.33203125" customWidth="1"/>
    <col min="11273" max="11273" width="13.33203125" customWidth="1"/>
    <col min="11274" max="11274" width="8.33203125" customWidth="1"/>
    <col min="11275" max="11275" width="13.33203125" customWidth="1"/>
    <col min="11521" max="11521" width="16.44140625" bestFit="1" customWidth="1"/>
    <col min="11522" max="11522" width="8.33203125" customWidth="1"/>
    <col min="11523" max="11523" width="13.33203125" customWidth="1"/>
    <col min="11524" max="11524" width="8.33203125" customWidth="1"/>
    <col min="11525" max="11525" width="13.33203125" customWidth="1"/>
    <col min="11526" max="11526" width="8.33203125" customWidth="1"/>
    <col min="11527" max="11527" width="13.33203125" customWidth="1"/>
    <col min="11528" max="11528" width="8.33203125" customWidth="1"/>
    <col min="11529" max="11529" width="13.33203125" customWidth="1"/>
    <col min="11530" max="11530" width="8.33203125" customWidth="1"/>
    <col min="11531" max="11531" width="13.33203125" customWidth="1"/>
    <col min="11777" max="11777" width="16.44140625" bestFit="1" customWidth="1"/>
    <col min="11778" max="11778" width="8.33203125" customWidth="1"/>
    <col min="11779" max="11779" width="13.33203125" customWidth="1"/>
    <col min="11780" max="11780" width="8.33203125" customWidth="1"/>
    <col min="11781" max="11781" width="13.33203125" customWidth="1"/>
    <col min="11782" max="11782" width="8.33203125" customWidth="1"/>
    <col min="11783" max="11783" width="13.33203125" customWidth="1"/>
    <col min="11784" max="11784" width="8.33203125" customWidth="1"/>
    <col min="11785" max="11785" width="13.33203125" customWidth="1"/>
    <col min="11786" max="11786" width="8.33203125" customWidth="1"/>
    <col min="11787" max="11787" width="13.33203125" customWidth="1"/>
    <col min="12033" max="12033" width="16.44140625" bestFit="1" customWidth="1"/>
    <col min="12034" max="12034" width="8.33203125" customWidth="1"/>
    <col min="12035" max="12035" width="13.33203125" customWidth="1"/>
    <col min="12036" max="12036" width="8.33203125" customWidth="1"/>
    <col min="12037" max="12037" width="13.33203125" customWidth="1"/>
    <col min="12038" max="12038" width="8.33203125" customWidth="1"/>
    <col min="12039" max="12039" width="13.33203125" customWidth="1"/>
    <col min="12040" max="12040" width="8.33203125" customWidth="1"/>
    <col min="12041" max="12041" width="13.33203125" customWidth="1"/>
    <col min="12042" max="12042" width="8.33203125" customWidth="1"/>
    <col min="12043" max="12043" width="13.33203125" customWidth="1"/>
    <col min="12289" max="12289" width="16.44140625" bestFit="1" customWidth="1"/>
    <col min="12290" max="12290" width="8.33203125" customWidth="1"/>
    <col min="12291" max="12291" width="13.33203125" customWidth="1"/>
    <col min="12292" max="12292" width="8.33203125" customWidth="1"/>
    <col min="12293" max="12293" width="13.33203125" customWidth="1"/>
    <col min="12294" max="12294" width="8.33203125" customWidth="1"/>
    <col min="12295" max="12295" width="13.33203125" customWidth="1"/>
    <col min="12296" max="12296" width="8.33203125" customWidth="1"/>
    <col min="12297" max="12297" width="13.33203125" customWidth="1"/>
    <col min="12298" max="12298" width="8.33203125" customWidth="1"/>
    <col min="12299" max="12299" width="13.33203125" customWidth="1"/>
    <col min="12545" max="12545" width="16.44140625" bestFit="1" customWidth="1"/>
    <col min="12546" max="12546" width="8.33203125" customWidth="1"/>
    <col min="12547" max="12547" width="13.33203125" customWidth="1"/>
    <col min="12548" max="12548" width="8.33203125" customWidth="1"/>
    <col min="12549" max="12549" width="13.33203125" customWidth="1"/>
    <col min="12550" max="12550" width="8.33203125" customWidth="1"/>
    <col min="12551" max="12551" width="13.33203125" customWidth="1"/>
    <col min="12552" max="12552" width="8.33203125" customWidth="1"/>
    <col min="12553" max="12553" width="13.33203125" customWidth="1"/>
    <col min="12554" max="12554" width="8.33203125" customWidth="1"/>
    <col min="12555" max="12555" width="13.33203125" customWidth="1"/>
    <col min="12801" max="12801" width="16.44140625" bestFit="1" customWidth="1"/>
    <col min="12802" max="12802" width="8.33203125" customWidth="1"/>
    <col min="12803" max="12803" width="13.33203125" customWidth="1"/>
    <col min="12804" max="12804" width="8.33203125" customWidth="1"/>
    <col min="12805" max="12805" width="13.33203125" customWidth="1"/>
    <col min="12806" max="12806" width="8.33203125" customWidth="1"/>
    <col min="12807" max="12807" width="13.33203125" customWidth="1"/>
    <col min="12808" max="12808" width="8.33203125" customWidth="1"/>
    <col min="12809" max="12809" width="13.33203125" customWidth="1"/>
    <col min="12810" max="12810" width="8.33203125" customWidth="1"/>
    <col min="12811" max="12811" width="13.33203125" customWidth="1"/>
    <col min="13057" max="13057" width="16.44140625" bestFit="1" customWidth="1"/>
    <col min="13058" max="13058" width="8.33203125" customWidth="1"/>
    <col min="13059" max="13059" width="13.33203125" customWidth="1"/>
    <col min="13060" max="13060" width="8.33203125" customWidth="1"/>
    <col min="13061" max="13061" width="13.33203125" customWidth="1"/>
    <col min="13062" max="13062" width="8.33203125" customWidth="1"/>
    <col min="13063" max="13063" width="13.33203125" customWidth="1"/>
    <col min="13064" max="13064" width="8.33203125" customWidth="1"/>
    <col min="13065" max="13065" width="13.33203125" customWidth="1"/>
    <col min="13066" max="13066" width="8.33203125" customWidth="1"/>
    <col min="13067" max="13067" width="13.33203125" customWidth="1"/>
    <col min="13313" max="13313" width="16.44140625" bestFit="1" customWidth="1"/>
    <col min="13314" max="13314" width="8.33203125" customWidth="1"/>
    <col min="13315" max="13315" width="13.33203125" customWidth="1"/>
    <col min="13316" max="13316" width="8.33203125" customWidth="1"/>
    <col min="13317" max="13317" width="13.33203125" customWidth="1"/>
    <col min="13318" max="13318" width="8.33203125" customWidth="1"/>
    <col min="13319" max="13319" width="13.33203125" customWidth="1"/>
    <col min="13320" max="13320" width="8.33203125" customWidth="1"/>
    <col min="13321" max="13321" width="13.33203125" customWidth="1"/>
    <col min="13322" max="13322" width="8.33203125" customWidth="1"/>
    <col min="13323" max="13323" width="13.33203125" customWidth="1"/>
    <col min="13569" max="13569" width="16.44140625" bestFit="1" customWidth="1"/>
    <col min="13570" max="13570" width="8.33203125" customWidth="1"/>
    <col min="13571" max="13571" width="13.33203125" customWidth="1"/>
    <col min="13572" max="13572" width="8.33203125" customWidth="1"/>
    <col min="13573" max="13573" width="13.33203125" customWidth="1"/>
    <col min="13574" max="13574" width="8.33203125" customWidth="1"/>
    <col min="13575" max="13575" width="13.33203125" customWidth="1"/>
    <col min="13576" max="13576" width="8.33203125" customWidth="1"/>
    <col min="13577" max="13577" width="13.33203125" customWidth="1"/>
    <col min="13578" max="13578" width="8.33203125" customWidth="1"/>
    <col min="13579" max="13579" width="13.33203125" customWidth="1"/>
    <col min="13825" max="13825" width="16.44140625" bestFit="1" customWidth="1"/>
    <col min="13826" max="13826" width="8.33203125" customWidth="1"/>
    <col min="13827" max="13827" width="13.33203125" customWidth="1"/>
    <col min="13828" max="13828" width="8.33203125" customWidth="1"/>
    <col min="13829" max="13829" width="13.33203125" customWidth="1"/>
    <col min="13830" max="13830" width="8.33203125" customWidth="1"/>
    <col min="13831" max="13831" width="13.33203125" customWidth="1"/>
    <col min="13832" max="13832" width="8.33203125" customWidth="1"/>
    <col min="13833" max="13833" width="13.33203125" customWidth="1"/>
    <col min="13834" max="13834" width="8.33203125" customWidth="1"/>
    <col min="13835" max="13835" width="13.33203125" customWidth="1"/>
    <col min="14081" max="14081" width="16.44140625" bestFit="1" customWidth="1"/>
    <col min="14082" max="14082" width="8.33203125" customWidth="1"/>
    <col min="14083" max="14083" width="13.33203125" customWidth="1"/>
    <col min="14084" max="14084" width="8.33203125" customWidth="1"/>
    <col min="14085" max="14085" width="13.33203125" customWidth="1"/>
    <col min="14086" max="14086" width="8.33203125" customWidth="1"/>
    <col min="14087" max="14087" width="13.33203125" customWidth="1"/>
    <col min="14088" max="14088" width="8.33203125" customWidth="1"/>
    <col min="14089" max="14089" width="13.33203125" customWidth="1"/>
    <col min="14090" max="14090" width="8.33203125" customWidth="1"/>
    <col min="14091" max="14091" width="13.33203125" customWidth="1"/>
    <col min="14337" max="14337" width="16.44140625" bestFit="1" customWidth="1"/>
    <col min="14338" max="14338" width="8.33203125" customWidth="1"/>
    <col min="14339" max="14339" width="13.33203125" customWidth="1"/>
    <col min="14340" max="14340" width="8.33203125" customWidth="1"/>
    <col min="14341" max="14341" width="13.33203125" customWidth="1"/>
    <col min="14342" max="14342" width="8.33203125" customWidth="1"/>
    <col min="14343" max="14343" width="13.33203125" customWidth="1"/>
    <col min="14344" max="14344" width="8.33203125" customWidth="1"/>
    <col min="14345" max="14345" width="13.33203125" customWidth="1"/>
    <col min="14346" max="14346" width="8.33203125" customWidth="1"/>
    <col min="14347" max="14347" width="13.33203125" customWidth="1"/>
    <col min="14593" max="14593" width="16.44140625" bestFit="1" customWidth="1"/>
    <col min="14594" max="14594" width="8.33203125" customWidth="1"/>
    <col min="14595" max="14595" width="13.33203125" customWidth="1"/>
    <col min="14596" max="14596" width="8.33203125" customWidth="1"/>
    <col min="14597" max="14597" width="13.33203125" customWidth="1"/>
    <col min="14598" max="14598" width="8.33203125" customWidth="1"/>
    <col min="14599" max="14599" width="13.33203125" customWidth="1"/>
    <col min="14600" max="14600" width="8.33203125" customWidth="1"/>
    <col min="14601" max="14601" width="13.33203125" customWidth="1"/>
    <col min="14602" max="14602" width="8.33203125" customWidth="1"/>
    <col min="14603" max="14603" width="13.33203125" customWidth="1"/>
    <col min="14849" max="14849" width="16.44140625" bestFit="1" customWidth="1"/>
    <col min="14850" max="14850" width="8.33203125" customWidth="1"/>
    <col min="14851" max="14851" width="13.33203125" customWidth="1"/>
    <col min="14852" max="14852" width="8.33203125" customWidth="1"/>
    <col min="14853" max="14853" width="13.33203125" customWidth="1"/>
    <col min="14854" max="14854" width="8.33203125" customWidth="1"/>
    <col min="14855" max="14855" width="13.33203125" customWidth="1"/>
    <col min="14856" max="14856" width="8.33203125" customWidth="1"/>
    <col min="14857" max="14857" width="13.33203125" customWidth="1"/>
    <col min="14858" max="14858" width="8.33203125" customWidth="1"/>
    <col min="14859" max="14859" width="13.33203125" customWidth="1"/>
    <col min="15105" max="15105" width="16.44140625" bestFit="1" customWidth="1"/>
    <col min="15106" max="15106" width="8.33203125" customWidth="1"/>
    <col min="15107" max="15107" width="13.33203125" customWidth="1"/>
    <col min="15108" max="15108" width="8.33203125" customWidth="1"/>
    <col min="15109" max="15109" width="13.33203125" customWidth="1"/>
    <col min="15110" max="15110" width="8.33203125" customWidth="1"/>
    <col min="15111" max="15111" width="13.33203125" customWidth="1"/>
    <col min="15112" max="15112" width="8.33203125" customWidth="1"/>
    <col min="15113" max="15113" width="13.33203125" customWidth="1"/>
    <col min="15114" max="15114" width="8.33203125" customWidth="1"/>
    <col min="15115" max="15115" width="13.33203125" customWidth="1"/>
    <col min="15361" max="15361" width="16.44140625" bestFit="1" customWidth="1"/>
    <col min="15362" max="15362" width="8.33203125" customWidth="1"/>
    <col min="15363" max="15363" width="13.33203125" customWidth="1"/>
    <col min="15364" max="15364" width="8.33203125" customWidth="1"/>
    <col min="15365" max="15365" width="13.33203125" customWidth="1"/>
    <col min="15366" max="15366" width="8.33203125" customWidth="1"/>
    <col min="15367" max="15367" width="13.33203125" customWidth="1"/>
    <col min="15368" max="15368" width="8.33203125" customWidth="1"/>
    <col min="15369" max="15369" width="13.33203125" customWidth="1"/>
    <col min="15370" max="15370" width="8.33203125" customWidth="1"/>
    <col min="15371" max="15371" width="13.33203125" customWidth="1"/>
    <col min="15617" max="15617" width="16.44140625" bestFit="1" customWidth="1"/>
    <col min="15618" max="15618" width="8.33203125" customWidth="1"/>
    <col min="15619" max="15619" width="13.33203125" customWidth="1"/>
    <col min="15620" max="15620" width="8.33203125" customWidth="1"/>
    <col min="15621" max="15621" width="13.33203125" customWidth="1"/>
    <col min="15622" max="15622" width="8.33203125" customWidth="1"/>
    <col min="15623" max="15623" width="13.33203125" customWidth="1"/>
    <col min="15624" max="15624" width="8.33203125" customWidth="1"/>
    <col min="15625" max="15625" width="13.33203125" customWidth="1"/>
    <col min="15626" max="15626" width="8.33203125" customWidth="1"/>
    <col min="15627" max="15627" width="13.33203125" customWidth="1"/>
    <col min="15873" max="15873" width="16.44140625" bestFit="1" customWidth="1"/>
    <col min="15874" max="15874" width="8.33203125" customWidth="1"/>
    <col min="15875" max="15875" width="13.33203125" customWidth="1"/>
    <col min="15876" max="15876" width="8.33203125" customWidth="1"/>
    <col min="15877" max="15877" width="13.33203125" customWidth="1"/>
    <col min="15878" max="15878" width="8.33203125" customWidth="1"/>
    <col min="15879" max="15879" width="13.33203125" customWidth="1"/>
    <col min="15880" max="15880" width="8.33203125" customWidth="1"/>
    <col min="15881" max="15881" width="13.33203125" customWidth="1"/>
    <col min="15882" max="15882" width="8.33203125" customWidth="1"/>
    <col min="15883" max="15883" width="13.33203125" customWidth="1"/>
    <col min="16129" max="16129" width="16.44140625" bestFit="1" customWidth="1"/>
    <col min="16130" max="16130" width="8.33203125" customWidth="1"/>
    <col min="16131" max="16131" width="13.33203125" customWidth="1"/>
    <col min="16132" max="16132" width="8.33203125" customWidth="1"/>
    <col min="16133" max="16133" width="13.33203125" customWidth="1"/>
    <col min="16134" max="16134" width="8.33203125" customWidth="1"/>
    <col min="16135" max="16135" width="13.33203125" customWidth="1"/>
    <col min="16136" max="16136" width="8.33203125" customWidth="1"/>
    <col min="16137" max="16137" width="13.33203125" customWidth="1"/>
    <col min="16138" max="16138" width="8.33203125" customWidth="1"/>
    <col min="16139" max="16139" width="13.33203125" customWidth="1"/>
  </cols>
  <sheetData>
    <row r="1" spans="1:11" ht="16.2" x14ac:dyDescent="0.15">
      <c r="A1" s="421" t="s">
        <v>218</v>
      </c>
      <c r="B1" s="421"/>
      <c r="C1" s="421"/>
      <c r="D1" s="421"/>
      <c r="E1" s="421"/>
      <c r="F1" s="421"/>
      <c r="G1" s="421"/>
      <c r="H1" s="421"/>
      <c r="I1" s="421"/>
      <c r="J1" s="258"/>
      <c r="K1" s="258"/>
    </row>
    <row r="2" spans="1:11" ht="12.6" thickBot="1" x14ac:dyDescent="0.2">
      <c r="A2" s="73"/>
      <c r="B2" s="73"/>
      <c r="C2" s="73"/>
      <c r="D2" s="73"/>
      <c r="E2" s="73"/>
      <c r="F2" s="73"/>
      <c r="G2" s="73"/>
      <c r="H2" s="73"/>
      <c r="I2" s="73" t="s">
        <v>148</v>
      </c>
      <c r="J2" s="3"/>
      <c r="K2" s="3"/>
    </row>
    <row r="3" spans="1:11" s="57" customFormat="1" ht="13.2" x14ac:dyDescent="0.15">
      <c r="A3" s="422" t="s">
        <v>141</v>
      </c>
      <c r="B3" s="424" t="s">
        <v>246</v>
      </c>
      <c r="C3" s="425"/>
      <c r="D3" s="426" t="s">
        <v>247</v>
      </c>
      <c r="E3" s="427"/>
      <c r="F3" s="426" t="s">
        <v>211</v>
      </c>
      <c r="G3" s="427"/>
      <c r="H3" s="428" t="s">
        <v>212</v>
      </c>
      <c r="I3" s="429"/>
      <c r="J3" s="256"/>
      <c r="K3" s="256"/>
    </row>
    <row r="4" spans="1:11" s="57" customFormat="1" ht="24" x14ac:dyDescent="0.15">
      <c r="A4" s="423"/>
      <c r="B4" s="249" t="s">
        <v>213</v>
      </c>
      <c r="C4" s="250" t="s">
        <v>149</v>
      </c>
      <c r="D4" s="249" t="s">
        <v>213</v>
      </c>
      <c r="E4" s="250" t="s">
        <v>149</v>
      </c>
      <c r="F4" s="249" t="s">
        <v>213</v>
      </c>
      <c r="G4" s="250" t="s">
        <v>149</v>
      </c>
      <c r="H4" s="249" t="s">
        <v>213</v>
      </c>
      <c r="I4" s="251" t="s">
        <v>149</v>
      </c>
      <c r="J4" s="257"/>
      <c r="K4" s="247"/>
    </row>
    <row r="5" spans="1:11" s="57" customFormat="1" ht="15" customHeight="1" x14ac:dyDescent="0.15">
      <c r="A5" s="107" t="s">
        <v>295</v>
      </c>
      <c r="B5" s="59">
        <v>965</v>
      </c>
      <c r="C5" s="59">
        <v>36626000</v>
      </c>
      <c r="D5" s="59">
        <v>2682</v>
      </c>
      <c r="E5" s="59">
        <v>207222038</v>
      </c>
      <c r="F5" s="59" t="s">
        <v>2</v>
      </c>
      <c r="G5" s="59" t="s">
        <v>2</v>
      </c>
      <c r="H5" s="59">
        <v>1106</v>
      </c>
      <c r="I5" s="59">
        <v>159571820</v>
      </c>
      <c r="J5" s="13"/>
      <c r="K5" s="13"/>
    </row>
    <row r="6" spans="1:11" s="57" customFormat="1" ht="15" customHeight="1" x14ac:dyDescent="0.15">
      <c r="A6" s="107" t="s">
        <v>214</v>
      </c>
      <c r="B6" s="59">
        <v>934</v>
      </c>
      <c r="C6" s="59">
        <v>35390000</v>
      </c>
      <c r="D6" s="59">
        <v>2607</v>
      </c>
      <c r="E6" s="59">
        <v>166792890</v>
      </c>
      <c r="F6" s="59">
        <v>1678</v>
      </c>
      <c r="G6" s="59">
        <v>251473630</v>
      </c>
      <c r="H6" s="59">
        <v>1053</v>
      </c>
      <c r="I6" s="59">
        <v>77432580</v>
      </c>
      <c r="J6" s="13"/>
      <c r="K6" s="13"/>
    </row>
    <row r="7" spans="1:11" s="57" customFormat="1" ht="15" customHeight="1" x14ac:dyDescent="0.15">
      <c r="A7" s="107">
        <v>2</v>
      </c>
      <c r="B7" s="59">
        <v>842</v>
      </c>
      <c r="C7" s="59">
        <v>31870000</v>
      </c>
      <c r="D7" s="59">
        <v>2476</v>
      </c>
      <c r="E7" s="59">
        <v>164297410</v>
      </c>
      <c r="F7" s="59">
        <v>1587</v>
      </c>
      <c r="G7" s="59">
        <v>477137870</v>
      </c>
      <c r="H7" s="59" t="s">
        <v>2</v>
      </c>
      <c r="I7" s="59" t="s">
        <v>2</v>
      </c>
      <c r="J7" s="13"/>
      <c r="K7" s="13"/>
    </row>
    <row r="8" spans="1:11" ht="15" customHeight="1" x14ac:dyDescent="0.15">
      <c r="A8" s="107">
        <v>3</v>
      </c>
      <c r="B8" s="59">
        <v>838</v>
      </c>
      <c r="C8" s="59">
        <v>31828000</v>
      </c>
      <c r="D8" s="59">
        <v>2422</v>
      </c>
      <c r="E8" s="59">
        <v>160638400</v>
      </c>
      <c r="F8" s="59">
        <v>1519</v>
      </c>
      <c r="G8" s="59">
        <v>443811590</v>
      </c>
      <c r="H8" s="59" t="s">
        <v>2</v>
      </c>
      <c r="I8" s="59" t="s">
        <v>2</v>
      </c>
      <c r="J8" s="183"/>
      <c r="K8" s="3"/>
    </row>
    <row r="9" spans="1:11" ht="15" customHeight="1" thickBot="1" x14ac:dyDescent="0.2">
      <c r="A9" s="108">
        <v>4</v>
      </c>
      <c r="B9" s="100">
        <v>731</v>
      </c>
      <c r="C9" s="377">
        <v>27778000</v>
      </c>
      <c r="D9" s="377">
        <v>2264</v>
      </c>
      <c r="E9" s="377">
        <v>145866700</v>
      </c>
      <c r="F9" s="377">
        <v>1395</v>
      </c>
      <c r="G9" s="377">
        <v>408942143</v>
      </c>
      <c r="H9" s="59" t="s">
        <v>2</v>
      </c>
      <c r="I9" s="59" t="s">
        <v>2</v>
      </c>
      <c r="K9" s="3"/>
    </row>
    <row r="10" spans="1:11" x14ac:dyDescent="0.15">
      <c r="A10" s="252" t="s">
        <v>215</v>
      </c>
      <c r="B10" s="253"/>
      <c r="C10" s="253"/>
      <c r="D10" s="253"/>
      <c r="E10" s="253"/>
      <c r="F10" s="253"/>
      <c r="G10" s="253"/>
      <c r="H10" s="253"/>
      <c r="I10" s="253"/>
    </row>
    <row r="11" spans="1:11" x14ac:dyDescent="0.15">
      <c r="A11" s="370" t="s">
        <v>216</v>
      </c>
      <c r="B11" s="254"/>
      <c r="C11" s="254"/>
      <c r="D11" s="254"/>
      <c r="E11" s="254"/>
      <c r="F11" s="254"/>
      <c r="G11" s="254"/>
      <c r="H11" s="254"/>
      <c r="I11" s="254"/>
    </row>
    <row r="12" spans="1:11" x14ac:dyDescent="0.15">
      <c r="A12" s="370" t="s">
        <v>217</v>
      </c>
      <c r="B12" s="254"/>
      <c r="C12" s="254"/>
      <c r="D12" s="254"/>
      <c r="E12" s="254"/>
      <c r="F12" s="254"/>
      <c r="G12" s="254"/>
      <c r="H12" s="254"/>
      <c r="I12" s="254"/>
    </row>
    <row r="13" spans="1:11" x14ac:dyDescent="0.15">
      <c r="A13" s="255"/>
      <c r="B13" s="221"/>
      <c r="C13" s="221"/>
      <c r="D13" s="221"/>
      <c r="E13" s="221"/>
      <c r="F13" s="221"/>
      <c r="G13" s="221"/>
      <c r="H13" s="221"/>
      <c r="I13" s="80" t="s">
        <v>150</v>
      </c>
    </row>
  </sheetData>
  <mergeCells count="6">
    <mergeCell ref="A1:I1"/>
    <mergeCell ref="A3:A4"/>
    <mergeCell ref="B3:C3"/>
    <mergeCell ref="D3:E3"/>
    <mergeCell ref="F3:G3"/>
    <mergeCell ref="H3:I3"/>
  </mergeCells>
  <phoneticPr fontId="1"/>
  <pageMargins left="0.70866141732283472" right="0.70866141732283472" top="0.74803149606299213" bottom="0.74803149606299213" header="0.31496062992125984" footer="0.31496062992125984"/>
  <pageSetup paperSize="9" scale="94" fitToHeight="0" orientation="portrait" r:id="rId1"/>
  <headerFooter>
    <oddHeader>&amp;L&amp;A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
  <sheetViews>
    <sheetView workbookViewId="0"/>
  </sheetViews>
  <sheetFormatPr defaultRowHeight="12" x14ac:dyDescent="0.15"/>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L26"/>
  <sheetViews>
    <sheetView workbookViewId="0">
      <selection sqref="A1:I1"/>
    </sheetView>
  </sheetViews>
  <sheetFormatPr defaultColWidth="9.109375" defaultRowHeight="12" x14ac:dyDescent="0.15"/>
  <cols>
    <col min="1" max="1" width="3.5546875" style="69" customWidth="1"/>
    <col min="2" max="2" width="7.109375" style="69" customWidth="1"/>
    <col min="3" max="9" width="10" style="69" customWidth="1"/>
    <col min="10" max="16384" width="9.109375" style="69"/>
  </cols>
  <sheetData>
    <row r="1" spans="1:12" ht="16.2" x14ac:dyDescent="0.2">
      <c r="A1" s="397" t="s">
        <v>355</v>
      </c>
      <c r="B1" s="397"/>
      <c r="C1" s="397"/>
      <c r="D1" s="397"/>
      <c r="E1" s="397"/>
      <c r="F1" s="397"/>
      <c r="G1" s="397"/>
      <c r="H1" s="397"/>
      <c r="I1" s="397"/>
    </row>
    <row r="2" spans="1:12" s="19" customFormat="1" ht="13.5" customHeight="1" thickBot="1" x14ac:dyDescent="0.2">
      <c r="A2" s="1"/>
      <c r="B2" s="2"/>
      <c r="C2" s="2"/>
      <c r="D2" s="2"/>
      <c r="E2" s="2"/>
      <c r="F2" s="2"/>
      <c r="G2" s="2"/>
      <c r="H2" s="2"/>
      <c r="I2" s="2" t="s">
        <v>248</v>
      </c>
    </row>
    <row r="3" spans="1:12" s="19" customFormat="1" ht="7.5" customHeight="1" x14ac:dyDescent="0.15">
      <c r="A3" s="409" t="s">
        <v>219</v>
      </c>
      <c r="B3" s="409"/>
      <c r="C3" s="411" t="s">
        <v>346</v>
      </c>
      <c r="D3" s="411" t="s">
        <v>220</v>
      </c>
      <c r="E3" s="411" t="s">
        <v>286</v>
      </c>
      <c r="F3" s="403" t="s">
        <v>284</v>
      </c>
      <c r="G3" s="401" t="s">
        <v>348</v>
      </c>
      <c r="H3" s="3"/>
      <c r="I3" s="3"/>
    </row>
    <row r="4" spans="1:12" s="127" customFormat="1" ht="15" customHeight="1" x14ac:dyDescent="0.2">
      <c r="A4" s="410"/>
      <c r="B4" s="410"/>
      <c r="C4" s="412"/>
      <c r="D4" s="412"/>
      <c r="E4" s="412"/>
      <c r="F4" s="402"/>
      <c r="G4" s="402"/>
      <c r="H4" s="126" t="s">
        <v>8</v>
      </c>
      <c r="I4" s="4" t="s">
        <v>0</v>
      </c>
      <c r="J4" s="130"/>
      <c r="L4" s="131"/>
    </row>
    <row r="5" spans="1:12" s="127" customFormat="1" ht="15" customHeight="1" x14ac:dyDescent="0.2">
      <c r="A5" s="404" t="s">
        <v>198</v>
      </c>
      <c r="B5" s="5" t="s">
        <v>1</v>
      </c>
      <c r="C5" s="6">
        <v>9236</v>
      </c>
      <c r="D5" s="6">
        <v>9357</v>
      </c>
      <c r="E5" s="6">
        <v>9586</v>
      </c>
      <c r="F5" s="6">
        <v>9814</v>
      </c>
      <c r="G5" s="6">
        <f>G6+G7</f>
        <v>9825</v>
      </c>
      <c r="H5" s="7">
        <v>9445</v>
      </c>
      <c r="I5" s="8">
        <v>380</v>
      </c>
      <c r="L5" s="129"/>
    </row>
    <row r="6" spans="1:12" s="127" customFormat="1" ht="15" customHeight="1" x14ac:dyDescent="0.2">
      <c r="A6" s="405"/>
      <c r="B6" s="5" t="s">
        <v>3</v>
      </c>
      <c r="C6" s="6">
        <v>4766</v>
      </c>
      <c r="D6" s="6">
        <v>4803</v>
      </c>
      <c r="E6" s="6">
        <v>4884</v>
      </c>
      <c r="F6" s="6">
        <v>4991</v>
      </c>
      <c r="G6" s="6">
        <f t="shared" ref="G6:G7" si="0">G9+G12+G15+G18+G21+G24</f>
        <v>5029</v>
      </c>
      <c r="H6" s="9">
        <v>4868</v>
      </c>
      <c r="I6" s="10">
        <v>161</v>
      </c>
    </row>
    <row r="7" spans="1:12" s="127" customFormat="1" ht="15" customHeight="1" x14ac:dyDescent="0.2">
      <c r="A7" s="406"/>
      <c r="B7" s="5" t="s">
        <v>4</v>
      </c>
      <c r="C7" s="6">
        <v>4470</v>
      </c>
      <c r="D7" s="6">
        <v>4554</v>
      </c>
      <c r="E7" s="6">
        <v>4702</v>
      </c>
      <c r="F7" s="6">
        <v>4823</v>
      </c>
      <c r="G7" s="6">
        <f t="shared" si="0"/>
        <v>4796</v>
      </c>
      <c r="H7" s="9">
        <v>4577</v>
      </c>
      <c r="I7" s="10">
        <v>219</v>
      </c>
    </row>
    <row r="8" spans="1:12" s="127" customFormat="1" ht="15" customHeight="1" x14ac:dyDescent="0.2">
      <c r="A8" s="407" t="s">
        <v>18</v>
      </c>
      <c r="B8" s="352" t="s">
        <v>1</v>
      </c>
      <c r="C8" s="11">
        <v>1606</v>
      </c>
      <c r="D8" s="11">
        <v>1518</v>
      </c>
      <c r="E8" s="11">
        <v>1650</v>
      </c>
      <c r="F8" s="11">
        <v>1714</v>
      </c>
      <c r="G8" s="11">
        <f>G9+G10</f>
        <v>1634</v>
      </c>
      <c r="H8" s="12">
        <v>1567</v>
      </c>
      <c r="I8" s="13">
        <v>67</v>
      </c>
    </row>
    <row r="9" spans="1:12" s="127" customFormat="1" ht="15" customHeight="1" x14ac:dyDescent="0.2">
      <c r="A9" s="399"/>
      <c r="B9" s="352" t="s">
        <v>3</v>
      </c>
      <c r="C9" s="11">
        <v>830</v>
      </c>
      <c r="D9" s="11">
        <v>768</v>
      </c>
      <c r="E9" s="11">
        <v>850</v>
      </c>
      <c r="F9" s="11">
        <v>881</v>
      </c>
      <c r="G9" s="11">
        <f>SUM(H9:I9)</f>
        <v>842</v>
      </c>
      <c r="H9" s="64">
        <v>806</v>
      </c>
      <c r="I9" s="59">
        <v>36</v>
      </c>
    </row>
    <row r="10" spans="1:12" s="127" customFormat="1" ht="15" customHeight="1" x14ac:dyDescent="0.2">
      <c r="A10" s="408"/>
      <c r="B10" s="352" t="s">
        <v>4</v>
      </c>
      <c r="C10" s="11">
        <v>776</v>
      </c>
      <c r="D10" s="11">
        <v>750</v>
      </c>
      <c r="E10" s="11">
        <v>800</v>
      </c>
      <c r="F10" s="11">
        <v>833</v>
      </c>
      <c r="G10" s="11">
        <f>SUM(H10:I10)</f>
        <v>792</v>
      </c>
      <c r="H10" s="64">
        <v>761</v>
      </c>
      <c r="I10" s="59">
        <v>31</v>
      </c>
    </row>
    <row r="11" spans="1:12" s="127" customFormat="1" ht="15" customHeight="1" x14ac:dyDescent="0.2">
      <c r="A11" s="398" t="s">
        <v>19</v>
      </c>
      <c r="B11" s="352" t="s">
        <v>1</v>
      </c>
      <c r="C11" s="11">
        <v>1541</v>
      </c>
      <c r="D11" s="11">
        <v>1610</v>
      </c>
      <c r="E11" s="11">
        <v>1543</v>
      </c>
      <c r="F11" s="11">
        <v>1679</v>
      </c>
      <c r="G11" s="11">
        <v>1699</v>
      </c>
      <c r="H11" s="64">
        <v>1630</v>
      </c>
      <c r="I11" s="59">
        <v>69</v>
      </c>
    </row>
    <row r="12" spans="1:12" s="127" customFormat="1" ht="15" customHeight="1" x14ac:dyDescent="0.2">
      <c r="A12" s="399"/>
      <c r="B12" s="352" t="s">
        <v>3</v>
      </c>
      <c r="C12" s="11">
        <v>784</v>
      </c>
      <c r="D12" s="11">
        <v>836</v>
      </c>
      <c r="E12" s="11">
        <v>776</v>
      </c>
      <c r="F12" s="11">
        <v>862</v>
      </c>
      <c r="G12" s="11">
        <v>874</v>
      </c>
      <c r="H12" s="64">
        <v>848</v>
      </c>
      <c r="I12" s="59">
        <v>26</v>
      </c>
    </row>
    <row r="13" spans="1:12" s="127" customFormat="1" ht="15" customHeight="1" x14ac:dyDescent="0.2">
      <c r="A13" s="408"/>
      <c r="B13" s="352" t="s">
        <v>4</v>
      </c>
      <c r="C13" s="11">
        <v>757</v>
      </c>
      <c r="D13" s="11">
        <v>774</v>
      </c>
      <c r="E13" s="11">
        <v>767</v>
      </c>
      <c r="F13" s="11">
        <v>817</v>
      </c>
      <c r="G13" s="11">
        <v>825</v>
      </c>
      <c r="H13" s="64">
        <v>782</v>
      </c>
      <c r="I13" s="59">
        <v>43</v>
      </c>
    </row>
    <row r="14" spans="1:12" s="127" customFormat="1" ht="15" customHeight="1" x14ac:dyDescent="0.2">
      <c r="A14" s="398" t="s">
        <v>20</v>
      </c>
      <c r="B14" s="352" t="s">
        <v>1</v>
      </c>
      <c r="C14" s="11">
        <v>1578</v>
      </c>
      <c r="D14" s="11">
        <v>1566</v>
      </c>
      <c r="E14" s="11">
        <v>1620</v>
      </c>
      <c r="F14" s="11">
        <v>1550</v>
      </c>
      <c r="G14" s="11">
        <v>1684</v>
      </c>
      <c r="H14" s="64">
        <v>1618</v>
      </c>
      <c r="I14" s="59">
        <v>66</v>
      </c>
    </row>
    <row r="15" spans="1:12" s="127" customFormat="1" ht="15" customHeight="1" x14ac:dyDescent="0.2">
      <c r="A15" s="399"/>
      <c r="B15" s="352" t="s">
        <v>3</v>
      </c>
      <c r="C15" s="11">
        <v>788</v>
      </c>
      <c r="D15" s="11">
        <v>789</v>
      </c>
      <c r="E15" s="11">
        <v>840</v>
      </c>
      <c r="F15" s="11">
        <v>782</v>
      </c>
      <c r="G15" s="11">
        <v>867</v>
      </c>
      <c r="H15" s="64">
        <v>838</v>
      </c>
      <c r="I15" s="59">
        <v>29</v>
      </c>
    </row>
    <row r="16" spans="1:12" s="127" customFormat="1" ht="15" customHeight="1" x14ac:dyDescent="0.2">
      <c r="A16" s="408"/>
      <c r="B16" s="352" t="s">
        <v>4</v>
      </c>
      <c r="C16" s="11">
        <v>790</v>
      </c>
      <c r="D16" s="11">
        <v>777</v>
      </c>
      <c r="E16" s="11">
        <v>780</v>
      </c>
      <c r="F16" s="11">
        <v>768</v>
      </c>
      <c r="G16" s="11">
        <v>817</v>
      </c>
      <c r="H16" s="64">
        <v>780</v>
      </c>
      <c r="I16" s="59">
        <v>37</v>
      </c>
    </row>
    <row r="17" spans="1:9" s="127" customFormat="1" ht="15" customHeight="1" x14ac:dyDescent="0.2">
      <c r="A17" s="398" t="s">
        <v>21</v>
      </c>
      <c r="B17" s="352" t="s">
        <v>1</v>
      </c>
      <c r="C17" s="11">
        <v>1554</v>
      </c>
      <c r="D17" s="11">
        <v>1598</v>
      </c>
      <c r="E17" s="11">
        <v>1583</v>
      </c>
      <c r="F17" s="11">
        <v>1629</v>
      </c>
      <c r="G17" s="11">
        <v>1552</v>
      </c>
      <c r="H17" s="64">
        <v>1496</v>
      </c>
      <c r="I17" s="59">
        <v>56</v>
      </c>
    </row>
    <row r="18" spans="1:9" s="127" customFormat="1" ht="15" customHeight="1" x14ac:dyDescent="0.2">
      <c r="A18" s="399"/>
      <c r="B18" s="352" t="s">
        <v>3</v>
      </c>
      <c r="C18" s="11">
        <v>813</v>
      </c>
      <c r="D18" s="11">
        <v>793</v>
      </c>
      <c r="E18" s="11">
        <v>797</v>
      </c>
      <c r="F18" s="11">
        <v>851</v>
      </c>
      <c r="G18" s="11">
        <v>785</v>
      </c>
      <c r="H18" s="64">
        <v>756</v>
      </c>
      <c r="I18" s="59">
        <v>29</v>
      </c>
    </row>
    <row r="19" spans="1:9" s="127" customFormat="1" ht="15" customHeight="1" x14ac:dyDescent="0.2">
      <c r="A19" s="408"/>
      <c r="B19" s="352" t="s">
        <v>4</v>
      </c>
      <c r="C19" s="11">
        <v>741</v>
      </c>
      <c r="D19" s="11">
        <v>805</v>
      </c>
      <c r="E19" s="11">
        <v>786</v>
      </c>
      <c r="F19" s="11">
        <v>778</v>
      </c>
      <c r="G19" s="11">
        <v>767</v>
      </c>
      <c r="H19" s="64">
        <v>740</v>
      </c>
      <c r="I19" s="59">
        <v>27</v>
      </c>
    </row>
    <row r="20" spans="1:9" s="127" customFormat="1" ht="15" customHeight="1" x14ac:dyDescent="0.2">
      <c r="A20" s="398" t="s">
        <v>22</v>
      </c>
      <c r="B20" s="352" t="s">
        <v>1</v>
      </c>
      <c r="C20" s="11">
        <v>1502</v>
      </c>
      <c r="D20" s="11">
        <v>1564</v>
      </c>
      <c r="E20" s="11">
        <v>1621</v>
      </c>
      <c r="F20" s="11">
        <v>1605</v>
      </c>
      <c r="G20" s="11">
        <v>1644</v>
      </c>
      <c r="H20" s="64">
        <v>1586</v>
      </c>
      <c r="I20" s="59">
        <v>58</v>
      </c>
    </row>
    <row r="21" spans="1:9" s="127" customFormat="1" ht="15" customHeight="1" x14ac:dyDescent="0.2">
      <c r="A21" s="399"/>
      <c r="B21" s="352" t="s">
        <v>3</v>
      </c>
      <c r="C21" s="11">
        <v>798</v>
      </c>
      <c r="D21" s="11">
        <v>819</v>
      </c>
      <c r="E21" s="11">
        <v>799</v>
      </c>
      <c r="F21" s="11">
        <v>809</v>
      </c>
      <c r="G21" s="11">
        <v>847</v>
      </c>
      <c r="H21" s="64">
        <v>830</v>
      </c>
      <c r="I21" s="59">
        <v>17</v>
      </c>
    </row>
    <row r="22" spans="1:9" s="127" customFormat="1" ht="15" customHeight="1" x14ac:dyDescent="0.2">
      <c r="A22" s="408"/>
      <c r="B22" s="352" t="s">
        <v>4</v>
      </c>
      <c r="C22" s="11">
        <v>704</v>
      </c>
      <c r="D22" s="11">
        <v>745</v>
      </c>
      <c r="E22" s="11">
        <v>822</v>
      </c>
      <c r="F22" s="11">
        <v>796</v>
      </c>
      <c r="G22" s="11">
        <v>797</v>
      </c>
      <c r="H22" s="64">
        <v>756</v>
      </c>
      <c r="I22" s="59">
        <v>41</v>
      </c>
    </row>
    <row r="23" spans="1:9" s="127" customFormat="1" ht="15" customHeight="1" x14ac:dyDescent="0.2">
      <c r="A23" s="398" t="s">
        <v>23</v>
      </c>
      <c r="B23" s="352" t="s">
        <v>1</v>
      </c>
      <c r="C23" s="11">
        <v>1455</v>
      </c>
      <c r="D23" s="11">
        <v>1501</v>
      </c>
      <c r="E23" s="11">
        <v>1569</v>
      </c>
      <c r="F23" s="11">
        <v>1637</v>
      </c>
      <c r="G23" s="11">
        <v>1612</v>
      </c>
      <c r="H23" s="64">
        <v>1548</v>
      </c>
      <c r="I23" s="59">
        <v>64</v>
      </c>
    </row>
    <row r="24" spans="1:9" s="127" customFormat="1" ht="15" customHeight="1" x14ac:dyDescent="0.2">
      <c r="A24" s="399"/>
      <c r="B24" s="352" t="s">
        <v>3</v>
      </c>
      <c r="C24" s="11">
        <v>753</v>
      </c>
      <c r="D24" s="11">
        <v>798</v>
      </c>
      <c r="E24" s="11">
        <v>822</v>
      </c>
      <c r="F24" s="11">
        <v>806</v>
      </c>
      <c r="G24" s="11">
        <f>SUM(H24:I24)</f>
        <v>814</v>
      </c>
      <c r="H24" s="64">
        <v>790</v>
      </c>
      <c r="I24" s="20">
        <v>24</v>
      </c>
    </row>
    <row r="25" spans="1:9" s="127" customFormat="1" ht="15" customHeight="1" thickBot="1" x14ac:dyDescent="0.25">
      <c r="A25" s="400"/>
      <c r="B25" s="14" t="s">
        <v>4</v>
      </c>
      <c r="C25" s="11">
        <v>702</v>
      </c>
      <c r="D25" s="11">
        <v>703</v>
      </c>
      <c r="E25" s="11">
        <v>747</v>
      </c>
      <c r="F25" s="11">
        <v>831</v>
      </c>
      <c r="G25" s="11">
        <f>SUM(H25:I25)</f>
        <v>798</v>
      </c>
      <c r="H25" s="65">
        <v>758</v>
      </c>
      <c r="I25" s="66">
        <v>40</v>
      </c>
    </row>
    <row r="26" spans="1:9" s="16" customFormat="1" ht="13.5" customHeight="1" x14ac:dyDescent="0.15">
      <c r="B26" s="17"/>
      <c r="C26" s="17"/>
      <c r="D26" s="17"/>
      <c r="E26" s="17"/>
      <c r="F26" s="17"/>
      <c r="G26" s="17"/>
      <c r="H26" s="17"/>
      <c r="I26" s="18" t="s">
        <v>12</v>
      </c>
    </row>
  </sheetData>
  <mergeCells count="14">
    <mergeCell ref="A1:I1"/>
    <mergeCell ref="A3:B4"/>
    <mergeCell ref="C3:C4"/>
    <mergeCell ref="D3:D4"/>
    <mergeCell ref="E3:E4"/>
    <mergeCell ref="F3:F4"/>
    <mergeCell ref="G3:G4"/>
    <mergeCell ref="A20:A22"/>
    <mergeCell ref="A23:A25"/>
    <mergeCell ref="A5:A7"/>
    <mergeCell ref="A8:A10"/>
    <mergeCell ref="A11:A13"/>
    <mergeCell ref="A14:A16"/>
    <mergeCell ref="A17:A19"/>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N13"/>
  <sheetViews>
    <sheetView workbookViewId="0">
      <selection sqref="A1:L1"/>
    </sheetView>
  </sheetViews>
  <sheetFormatPr defaultColWidth="9.109375" defaultRowHeight="12" x14ac:dyDescent="0.15"/>
  <cols>
    <col min="1" max="12" width="7.88671875" style="69" customWidth="1"/>
    <col min="13" max="16384" width="9.109375" style="69"/>
  </cols>
  <sheetData>
    <row r="1" spans="1:14" ht="16.2" x14ac:dyDescent="0.2">
      <c r="A1" s="397" t="s">
        <v>380</v>
      </c>
      <c r="B1" s="397"/>
      <c r="C1" s="397"/>
      <c r="D1" s="397"/>
      <c r="E1" s="397"/>
      <c r="F1" s="397"/>
      <c r="G1" s="397"/>
      <c r="H1" s="397"/>
      <c r="I1" s="397"/>
      <c r="J1" s="397"/>
      <c r="K1" s="397"/>
      <c r="L1" s="397"/>
    </row>
    <row r="2" spans="1:14" s="19" customFormat="1" ht="11.4" thickBot="1" x14ac:dyDescent="0.2">
      <c r="B2" s="2"/>
      <c r="C2" s="2"/>
      <c r="D2" s="2"/>
      <c r="E2" s="2"/>
      <c r="F2" s="2"/>
      <c r="G2" s="2"/>
      <c r="H2" s="2"/>
      <c r="I2" s="2"/>
      <c r="J2" s="2"/>
      <c r="K2" s="2"/>
      <c r="L2" s="2" t="s">
        <v>248</v>
      </c>
    </row>
    <row r="3" spans="1:14" s="127" customFormat="1" ht="15" customHeight="1" x14ac:dyDescent="0.2">
      <c r="A3" s="413" t="s">
        <v>14</v>
      </c>
      <c r="B3" s="411" t="s">
        <v>24</v>
      </c>
      <c r="C3" s="411" t="s">
        <v>15</v>
      </c>
      <c r="D3" s="418" t="s">
        <v>25</v>
      </c>
      <c r="E3" s="419"/>
      <c r="F3" s="420"/>
      <c r="G3" s="418" t="s">
        <v>16</v>
      </c>
      <c r="H3" s="419"/>
      <c r="I3" s="420"/>
      <c r="J3" s="418" t="s">
        <v>17</v>
      </c>
      <c r="K3" s="419"/>
      <c r="L3" s="419"/>
    </row>
    <row r="4" spans="1:14" s="127" customFormat="1" ht="15" customHeight="1" x14ac:dyDescent="0.2">
      <c r="A4" s="414"/>
      <c r="B4" s="417"/>
      <c r="C4" s="417"/>
      <c r="D4" s="328" t="s">
        <v>1</v>
      </c>
      <c r="E4" s="327" t="s">
        <v>3</v>
      </c>
      <c r="F4" s="327" t="s">
        <v>4</v>
      </c>
      <c r="G4" s="327" t="s">
        <v>1</v>
      </c>
      <c r="H4" s="327" t="s">
        <v>3</v>
      </c>
      <c r="I4" s="327" t="s">
        <v>4</v>
      </c>
      <c r="J4" s="327" t="s">
        <v>1</v>
      </c>
      <c r="K4" s="327" t="s">
        <v>3</v>
      </c>
      <c r="L4" s="327" t="s">
        <v>4</v>
      </c>
      <c r="N4" s="128"/>
    </row>
    <row r="5" spans="1:14" s="127" customFormat="1" ht="15" customHeight="1" x14ac:dyDescent="0.2">
      <c r="A5" s="27" t="s">
        <v>356</v>
      </c>
      <c r="B5" s="12">
        <v>16</v>
      </c>
      <c r="C5" s="13">
        <v>305</v>
      </c>
      <c r="D5" s="13">
        <v>9236</v>
      </c>
      <c r="E5" s="13">
        <v>4766</v>
      </c>
      <c r="F5" s="13">
        <v>4470</v>
      </c>
      <c r="G5" s="13">
        <v>488</v>
      </c>
      <c r="H5" s="13">
        <v>197</v>
      </c>
      <c r="I5" s="13">
        <v>291</v>
      </c>
      <c r="J5" s="13">
        <v>59</v>
      </c>
      <c r="K5" s="13">
        <v>23</v>
      </c>
      <c r="L5" s="13">
        <v>36</v>
      </c>
      <c r="N5" s="129"/>
    </row>
    <row r="6" spans="1:14" s="127" customFormat="1" ht="15" customHeight="1" x14ac:dyDescent="0.2">
      <c r="A6" s="27" t="s">
        <v>210</v>
      </c>
      <c r="B6" s="12">
        <v>16</v>
      </c>
      <c r="C6" s="13">
        <v>310</v>
      </c>
      <c r="D6" s="13">
        <v>9357</v>
      </c>
      <c r="E6" s="13">
        <v>4803</v>
      </c>
      <c r="F6" s="13">
        <v>4554</v>
      </c>
      <c r="G6" s="13">
        <v>499</v>
      </c>
      <c r="H6" s="13">
        <v>211</v>
      </c>
      <c r="I6" s="13">
        <v>288</v>
      </c>
      <c r="J6" s="13">
        <v>62</v>
      </c>
      <c r="K6" s="13">
        <v>24</v>
      </c>
      <c r="L6" s="13">
        <v>38</v>
      </c>
    </row>
    <row r="7" spans="1:14" s="127" customFormat="1" ht="15" customHeight="1" x14ac:dyDescent="0.2">
      <c r="A7" s="277" t="s">
        <v>249</v>
      </c>
      <c r="B7" s="12">
        <v>16</v>
      </c>
      <c r="C7" s="13">
        <v>310</v>
      </c>
      <c r="D7" s="13">
        <v>9586</v>
      </c>
      <c r="E7" s="13">
        <v>4884</v>
      </c>
      <c r="F7" s="13">
        <v>4702</v>
      </c>
      <c r="G7" s="13">
        <v>518</v>
      </c>
      <c r="H7" s="13">
        <v>210</v>
      </c>
      <c r="I7" s="13">
        <v>308</v>
      </c>
      <c r="J7" s="13">
        <v>55</v>
      </c>
      <c r="K7" s="13">
        <v>20</v>
      </c>
      <c r="L7" s="13">
        <v>35</v>
      </c>
      <c r="N7" s="129"/>
    </row>
    <row r="8" spans="1:14" s="132" customFormat="1" ht="15" customHeight="1" x14ac:dyDescent="0.2">
      <c r="A8" s="277" t="s">
        <v>287</v>
      </c>
      <c r="B8" s="12">
        <v>16</v>
      </c>
      <c r="C8" s="13">
        <v>321</v>
      </c>
      <c r="D8" s="13">
        <v>9814</v>
      </c>
      <c r="E8" s="13">
        <v>4991</v>
      </c>
      <c r="F8" s="13">
        <v>4823</v>
      </c>
      <c r="G8" s="13">
        <v>527</v>
      </c>
      <c r="H8" s="13">
        <v>212</v>
      </c>
      <c r="I8" s="13">
        <v>315</v>
      </c>
      <c r="J8" s="13">
        <v>50</v>
      </c>
      <c r="K8" s="13">
        <v>16</v>
      </c>
      <c r="L8" s="13">
        <v>34</v>
      </c>
    </row>
    <row r="9" spans="1:14" s="127" customFormat="1" ht="15" customHeight="1" x14ac:dyDescent="0.2">
      <c r="A9" s="277" t="s">
        <v>357</v>
      </c>
      <c r="B9" s="28">
        <f>B10+B11</f>
        <v>16</v>
      </c>
      <c r="C9" s="29">
        <f t="shared" ref="C9:L9" si="0">C10+C11</f>
        <v>323</v>
      </c>
      <c r="D9" s="29">
        <f t="shared" si="0"/>
        <v>9825</v>
      </c>
      <c r="E9" s="29">
        <f t="shared" si="0"/>
        <v>5029</v>
      </c>
      <c r="F9" s="29">
        <f t="shared" si="0"/>
        <v>4796</v>
      </c>
      <c r="G9" s="29">
        <f>G10+G11</f>
        <v>523</v>
      </c>
      <c r="H9" s="29">
        <f t="shared" si="0"/>
        <v>206</v>
      </c>
      <c r="I9" s="29">
        <f t="shared" si="0"/>
        <v>317</v>
      </c>
      <c r="J9" s="29">
        <f t="shared" si="0"/>
        <v>52</v>
      </c>
      <c r="K9" s="29">
        <v>18</v>
      </c>
      <c r="L9" s="29">
        <f t="shared" si="0"/>
        <v>34</v>
      </c>
    </row>
    <row r="10" spans="1:14" s="127" customFormat="1" ht="15" customHeight="1" x14ac:dyDescent="0.2">
      <c r="A10" s="22" t="s">
        <v>8</v>
      </c>
      <c r="B10" s="64">
        <v>15</v>
      </c>
      <c r="C10" s="59">
        <v>311</v>
      </c>
      <c r="D10" s="20">
        <v>9445</v>
      </c>
      <c r="E10" s="59">
        <v>4868</v>
      </c>
      <c r="F10" s="59">
        <v>4577</v>
      </c>
      <c r="G10" s="59">
        <v>501</v>
      </c>
      <c r="H10" s="59">
        <v>193</v>
      </c>
      <c r="I10" s="59">
        <v>308</v>
      </c>
      <c r="J10" s="59">
        <v>49</v>
      </c>
      <c r="K10" s="59">
        <v>18</v>
      </c>
      <c r="L10" s="59">
        <v>31</v>
      </c>
    </row>
    <row r="11" spans="1:14" s="127" customFormat="1" ht="15" customHeight="1" thickBot="1" x14ac:dyDescent="0.25">
      <c r="A11" s="30" t="s">
        <v>0</v>
      </c>
      <c r="B11" s="64">
        <v>1</v>
      </c>
      <c r="C11" s="20">
        <v>12</v>
      </c>
      <c r="D11" s="20">
        <v>380</v>
      </c>
      <c r="E11" s="20">
        <v>161</v>
      </c>
      <c r="F11" s="20">
        <v>219</v>
      </c>
      <c r="G11" s="66">
        <v>22</v>
      </c>
      <c r="H11" s="20">
        <v>13</v>
      </c>
      <c r="I11" s="20">
        <v>9</v>
      </c>
      <c r="J11" s="59">
        <v>3</v>
      </c>
      <c r="K11" s="20" t="s">
        <v>199</v>
      </c>
      <c r="L11" s="20">
        <v>3</v>
      </c>
    </row>
    <row r="12" spans="1:14" s="16" customFormat="1" ht="10.8" x14ac:dyDescent="0.15">
      <c r="A12" s="378" t="s">
        <v>358</v>
      </c>
      <c r="B12" s="17"/>
      <c r="C12" s="17"/>
      <c r="D12" s="17"/>
      <c r="E12" s="17"/>
      <c r="F12" s="17"/>
      <c r="G12" s="17"/>
      <c r="H12" s="17"/>
      <c r="I12" s="17"/>
      <c r="J12" s="17"/>
      <c r="K12" s="17"/>
      <c r="L12" s="18"/>
    </row>
    <row r="13" spans="1:14" x14ac:dyDescent="0.15">
      <c r="L13" s="3" t="s">
        <v>12</v>
      </c>
    </row>
  </sheetData>
  <mergeCells count="7">
    <mergeCell ref="A1:L1"/>
    <mergeCell ref="A3:A4"/>
    <mergeCell ref="B3:B4"/>
    <mergeCell ref="C3:C4"/>
    <mergeCell ref="D3:F3"/>
    <mergeCell ref="G3:I3"/>
    <mergeCell ref="J3:L3"/>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pageSetUpPr fitToPage="1"/>
  </sheetPr>
  <dimension ref="A1:I31"/>
  <sheetViews>
    <sheetView workbookViewId="0">
      <selection sqref="A1:H1"/>
    </sheetView>
  </sheetViews>
  <sheetFormatPr defaultColWidth="9.109375" defaultRowHeight="12" x14ac:dyDescent="0.15"/>
  <cols>
    <col min="1" max="1" width="14.33203125" style="69" customWidth="1"/>
    <col min="2" max="8" width="12.6640625" style="69" customWidth="1"/>
    <col min="9" max="16384" width="9.109375" style="69"/>
  </cols>
  <sheetData>
    <row r="1" spans="1:9" ht="16.2" x14ac:dyDescent="0.2">
      <c r="A1" s="397" t="s">
        <v>26</v>
      </c>
      <c r="B1" s="397"/>
      <c r="C1" s="397"/>
      <c r="D1" s="397"/>
      <c r="E1" s="397"/>
      <c r="F1" s="397"/>
      <c r="G1" s="397"/>
      <c r="H1" s="397"/>
      <c r="I1" s="133"/>
    </row>
    <row r="2" spans="1:9" s="134" customFormat="1" ht="13.5" customHeight="1" thickBot="1" x14ac:dyDescent="0.2">
      <c r="A2" s="31" t="s">
        <v>359</v>
      </c>
      <c r="B2" s="31"/>
      <c r="C2" s="31"/>
      <c r="D2" s="31"/>
      <c r="E2" s="31"/>
      <c r="F2" s="31"/>
      <c r="G2" s="430">
        <v>44682</v>
      </c>
      <c r="H2" s="430"/>
    </row>
    <row r="3" spans="1:9" s="127" customFormat="1" ht="14.25" customHeight="1" x14ac:dyDescent="0.2">
      <c r="A3" s="413" t="s">
        <v>360</v>
      </c>
      <c r="B3" s="411" t="s">
        <v>27</v>
      </c>
      <c r="C3" s="411" t="s">
        <v>28</v>
      </c>
      <c r="D3" s="411" t="s">
        <v>15</v>
      </c>
      <c r="E3" s="418" t="s">
        <v>29</v>
      </c>
      <c r="F3" s="420"/>
      <c r="G3" s="411" t="s">
        <v>30</v>
      </c>
      <c r="H3" s="431" t="s">
        <v>31</v>
      </c>
    </row>
    <row r="4" spans="1:9" s="127" customFormat="1" ht="14.25" customHeight="1" x14ac:dyDescent="0.2">
      <c r="A4" s="414"/>
      <c r="B4" s="412"/>
      <c r="C4" s="412"/>
      <c r="D4" s="412"/>
      <c r="E4" s="126" t="s">
        <v>200</v>
      </c>
      <c r="F4" s="355" t="s">
        <v>250</v>
      </c>
      <c r="G4" s="412"/>
      <c r="H4" s="432"/>
    </row>
    <row r="5" spans="1:9" s="127" customFormat="1" ht="14.25" customHeight="1" x14ac:dyDescent="0.2">
      <c r="A5" s="32" t="s">
        <v>198</v>
      </c>
      <c r="B5" s="33" t="s">
        <v>361</v>
      </c>
      <c r="C5" s="135">
        <v>462</v>
      </c>
      <c r="D5" s="33" t="s">
        <v>362</v>
      </c>
      <c r="E5" s="92">
        <f>SUM(E6:E20)</f>
        <v>314</v>
      </c>
      <c r="F5" s="92">
        <f>SUM(F6:F20)</f>
        <v>179</v>
      </c>
      <c r="G5" s="92">
        <f>SUM(G6:G20)</f>
        <v>166589</v>
      </c>
      <c r="H5" s="92">
        <f>SUM(H6:H20)</f>
        <v>80950</v>
      </c>
    </row>
    <row r="6" spans="1:9" s="127" customFormat="1" ht="15" customHeight="1" x14ac:dyDescent="0.2">
      <c r="A6" s="363" t="s">
        <v>32</v>
      </c>
      <c r="B6" s="224">
        <v>663</v>
      </c>
      <c r="C6" s="59">
        <v>28</v>
      </c>
      <c r="D6" s="224">
        <v>21</v>
      </c>
      <c r="E6" s="87">
        <v>21</v>
      </c>
      <c r="F6" s="87">
        <v>11</v>
      </c>
      <c r="G6" s="87">
        <v>8849</v>
      </c>
      <c r="H6" s="87">
        <v>5011</v>
      </c>
    </row>
    <row r="7" spans="1:9" s="127" customFormat="1" ht="15" customHeight="1" x14ac:dyDescent="0.2">
      <c r="A7" s="363" t="s">
        <v>33</v>
      </c>
      <c r="B7" s="224" t="s">
        <v>363</v>
      </c>
      <c r="C7" s="59">
        <v>39</v>
      </c>
      <c r="D7" s="224">
        <v>25</v>
      </c>
      <c r="E7" s="87">
        <v>25</v>
      </c>
      <c r="F7" s="87">
        <v>11</v>
      </c>
      <c r="G7" s="87">
        <v>14730</v>
      </c>
      <c r="H7" s="87">
        <v>5882</v>
      </c>
    </row>
    <row r="8" spans="1:9" s="127" customFormat="1" ht="15" customHeight="1" x14ac:dyDescent="0.2">
      <c r="A8" s="363" t="s">
        <v>34</v>
      </c>
      <c r="B8" s="224">
        <v>709</v>
      </c>
      <c r="C8" s="59">
        <v>28</v>
      </c>
      <c r="D8" s="224">
        <v>21</v>
      </c>
      <c r="E8" s="87">
        <v>21</v>
      </c>
      <c r="F8" s="87">
        <v>10</v>
      </c>
      <c r="G8" s="87">
        <v>11075</v>
      </c>
      <c r="H8" s="87">
        <v>6024</v>
      </c>
    </row>
    <row r="9" spans="1:9" s="127" customFormat="1" ht="15" customHeight="1" x14ac:dyDescent="0.2">
      <c r="A9" s="363" t="s">
        <v>35</v>
      </c>
      <c r="B9" s="224">
        <v>534</v>
      </c>
      <c r="C9" s="59">
        <v>25</v>
      </c>
      <c r="D9" s="224">
        <v>18</v>
      </c>
      <c r="E9" s="87">
        <v>18</v>
      </c>
      <c r="F9" s="87">
        <v>11</v>
      </c>
      <c r="G9" s="87">
        <v>9945</v>
      </c>
      <c r="H9" s="87">
        <v>3856</v>
      </c>
    </row>
    <row r="10" spans="1:9" s="127" customFormat="1" ht="15" customHeight="1" x14ac:dyDescent="0.2">
      <c r="A10" s="363" t="s">
        <v>36</v>
      </c>
      <c r="B10" s="224" t="s">
        <v>364</v>
      </c>
      <c r="C10" s="59">
        <v>32</v>
      </c>
      <c r="D10" s="224">
        <v>20</v>
      </c>
      <c r="E10" s="87">
        <v>20</v>
      </c>
      <c r="F10" s="87">
        <v>12</v>
      </c>
      <c r="G10" s="87">
        <v>9936</v>
      </c>
      <c r="H10" s="87">
        <v>5156</v>
      </c>
    </row>
    <row r="11" spans="1:9" s="127" customFormat="1" ht="15" customHeight="1" x14ac:dyDescent="0.2">
      <c r="A11" s="363" t="s">
        <v>37</v>
      </c>
      <c r="B11" s="224" t="s">
        <v>365</v>
      </c>
      <c r="C11" s="59">
        <v>40</v>
      </c>
      <c r="D11" s="224" t="s">
        <v>366</v>
      </c>
      <c r="E11" s="87">
        <v>30</v>
      </c>
      <c r="F11" s="87">
        <v>13</v>
      </c>
      <c r="G11" s="87">
        <v>12877</v>
      </c>
      <c r="H11" s="87">
        <v>6130</v>
      </c>
    </row>
    <row r="12" spans="1:9" s="127" customFormat="1" ht="15" customHeight="1" x14ac:dyDescent="0.2">
      <c r="A12" s="363" t="s">
        <v>38</v>
      </c>
      <c r="B12" s="224" t="s">
        <v>367</v>
      </c>
      <c r="C12" s="59">
        <v>26</v>
      </c>
      <c r="D12" s="224" t="s">
        <v>368</v>
      </c>
      <c r="E12" s="87">
        <v>16</v>
      </c>
      <c r="F12" s="87">
        <v>13</v>
      </c>
      <c r="G12" s="87">
        <v>10925</v>
      </c>
      <c r="H12" s="87">
        <v>4792</v>
      </c>
    </row>
    <row r="13" spans="1:9" s="127" customFormat="1" ht="15" customHeight="1" x14ac:dyDescent="0.2">
      <c r="A13" s="363" t="s">
        <v>39</v>
      </c>
      <c r="B13" s="224" t="s">
        <v>369</v>
      </c>
      <c r="C13" s="59">
        <v>24</v>
      </c>
      <c r="D13" s="224" t="s">
        <v>288</v>
      </c>
      <c r="E13" s="87">
        <v>17</v>
      </c>
      <c r="F13" s="87">
        <v>16</v>
      </c>
      <c r="G13" s="87">
        <v>10838</v>
      </c>
      <c r="H13" s="87">
        <v>5158</v>
      </c>
    </row>
    <row r="14" spans="1:9" s="127" customFormat="1" ht="15" customHeight="1" x14ac:dyDescent="0.2">
      <c r="A14" s="363" t="s">
        <v>40</v>
      </c>
      <c r="B14" s="224" t="s">
        <v>370</v>
      </c>
      <c r="C14" s="59">
        <v>43</v>
      </c>
      <c r="D14" s="224" t="s">
        <v>371</v>
      </c>
      <c r="E14" s="87">
        <v>32</v>
      </c>
      <c r="F14" s="87">
        <v>12</v>
      </c>
      <c r="G14" s="87">
        <v>11656</v>
      </c>
      <c r="H14" s="87">
        <v>8641</v>
      </c>
    </row>
    <row r="15" spans="1:9" s="127" customFormat="1" ht="15" customHeight="1" x14ac:dyDescent="0.2">
      <c r="A15" s="363" t="s">
        <v>41</v>
      </c>
      <c r="B15" s="224" t="s">
        <v>372</v>
      </c>
      <c r="C15" s="59">
        <v>45</v>
      </c>
      <c r="D15" s="224">
        <v>24</v>
      </c>
      <c r="E15" s="87">
        <v>24</v>
      </c>
      <c r="F15" s="87">
        <v>13</v>
      </c>
      <c r="G15" s="87">
        <v>12101</v>
      </c>
      <c r="H15" s="87">
        <v>5951</v>
      </c>
    </row>
    <row r="16" spans="1:9" s="127" customFormat="1" ht="15" customHeight="1" x14ac:dyDescent="0.2">
      <c r="A16" s="363" t="s">
        <v>42</v>
      </c>
      <c r="B16" s="224" t="s">
        <v>373</v>
      </c>
      <c r="C16" s="59">
        <v>30</v>
      </c>
      <c r="D16" s="224">
        <v>19</v>
      </c>
      <c r="E16" s="87">
        <v>19</v>
      </c>
      <c r="F16" s="87">
        <v>9</v>
      </c>
      <c r="G16" s="87">
        <v>11427</v>
      </c>
      <c r="H16" s="87">
        <v>5394</v>
      </c>
    </row>
    <row r="17" spans="1:8" s="127" customFormat="1" ht="15" customHeight="1" x14ac:dyDescent="0.2">
      <c r="A17" s="363" t="s">
        <v>43</v>
      </c>
      <c r="B17" s="224" t="s">
        <v>374</v>
      </c>
      <c r="C17" s="59">
        <v>27</v>
      </c>
      <c r="D17" s="224">
        <v>18</v>
      </c>
      <c r="E17" s="87">
        <v>18</v>
      </c>
      <c r="F17" s="87">
        <v>15</v>
      </c>
      <c r="G17" s="87">
        <v>9917</v>
      </c>
      <c r="H17" s="87">
        <v>5027</v>
      </c>
    </row>
    <row r="18" spans="1:8" s="127" customFormat="1" ht="15" customHeight="1" x14ac:dyDescent="0.2">
      <c r="A18" s="363" t="s">
        <v>44</v>
      </c>
      <c r="B18" s="224">
        <v>639</v>
      </c>
      <c r="C18" s="59">
        <v>27</v>
      </c>
      <c r="D18" s="224">
        <v>20</v>
      </c>
      <c r="E18" s="87">
        <v>20</v>
      </c>
      <c r="F18" s="87">
        <v>9</v>
      </c>
      <c r="G18" s="87">
        <v>9915</v>
      </c>
      <c r="H18" s="87">
        <v>3922</v>
      </c>
    </row>
    <row r="19" spans="1:8" s="127" customFormat="1" ht="15" customHeight="1" x14ac:dyDescent="0.2">
      <c r="A19" s="363" t="s">
        <v>221</v>
      </c>
      <c r="B19" s="224" t="s">
        <v>375</v>
      </c>
      <c r="C19" s="59">
        <v>27</v>
      </c>
      <c r="D19" s="224" t="s">
        <v>376</v>
      </c>
      <c r="E19" s="87">
        <v>21</v>
      </c>
      <c r="F19" s="87">
        <v>11</v>
      </c>
      <c r="G19" s="87">
        <v>11766</v>
      </c>
      <c r="H19" s="87">
        <v>5379</v>
      </c>
    </row>
    <row r="20" spans="1:8" s="127" customFormat="1" ht="15" customHeight="1" thickBot="1" x14ac:dyDescent="0.25">
      <c r="A20" s="34" t="s">
        <v>45</v>
      </c>
      <c r="B20" s="379" t="s">
        <v>377</v>
      </c>
      <c r="C20" s="66">
        <v>21</v>
      </c>
      <c r="D20" s="35">
        <v>12</v>
      </c>
      <c r="E20" s="35">
        <v>12</v>
      </c>
      <c r="F20" s="35">
        <v>13</v>
      </c>
      <c r="G20" s="35">
        <v>10632</v>
      </c>
      <c r="H20" s="35">
        <v>4627</v>
      </c>
    </row>
    <row r="21" spans="1:8" s="16" customFormat="1" ht="10.8" x14ac:dyDescent="0.15">
      <c r="A21" s="36" t="s">
        <v>378</v>
      </c>
      <c r="B21" s="37"/>
      <c r="C21" s="37"/>
      <c r="D21" s="37"/>
      <c r="E21" s="37"/>
      <c r="F21" s="37"/>
      <c r="G21" s="37"/>
      <c r="H21" s="37"/>
    </row>
    <row r="22" spans="1:8" s="16" customFormat="1" ht="10.8" x14ac:dyDescent="0.15">
      <c r="A22" s="158" t="s">
        <v>222</v>
      </c>
      <c r="B22" s="36"/>
      <c r="C22" s="36"/>
      <c r="D22" s="37"/>
      <c r="E22" s="37"/>
      <c r="F22" s="37"/>
      <c r="G22" s="37"/>
      <c r="H22" s="37"/>
    </row>
    <row r="23" spans="1:8" s="16" customFormat="1" ht="10.8" x14ac:dyDescent="0.15">
      <c r="A23" s="36" t="s">
        <v>151</v>
      </c>
      <c r="B23" s="36"/>
      <c r="C23" s="36"/>
      <c r="D23" s="36"/>
      <c r="E23" s="36"/>
      <c r="F23" s="36"/>
      <c r="G23" s="36"/>
      <c r="H23" s="36"/>
    </row>
    <row r="24" spans="1:8" x14ac:dyDescent="0.15">
      <c r="A24" s="38" t="s">
        <v>379</v>
      </c>
      <c r="B24" s="38"/>
      <c r="C24" s="38"/>
      <c r="D24" s="38"/>
      <c r="E24" s="38"/>
      <c r="F24" s="38"/>
      <c r="G24" s="38"/>
      <c r="H24" s="39" t="s">
        <v>46</v>
      </c>
    </row>
    <row r="25" spans="1:8" x14ac:dyDescent="0.15">
      <c r="A25" s="38"/>
      <c r="B25" s="38"/>
      <c r="C25" s="38"/>
      <c r="D25" s="38"/>
      <c r="E25" s="38"/>
      <c r="F25" s="38"/>
      <c r="G25" s="38"/>
      <c r="H25" s="136"/>
    </row>
    <row r="27" spans="1:8" x14ac:dyDescent="0.15">
      <c r="E27" s="136"/>
      <c r="F27" s="136"/>
      <c r="G27" s="137"/>
    </row>
    <row r="28" spans="1:8" x14ac:dyDescent="0.15">
      <c r="E28" s="136"/>
      <c r="F28" s="136"/>
      <c r="G28" s="137"/>
      <c r="H28" s="136"/>
    </row>
    <row r="30" spans="1:8" ht="13.2" x14ac:dyDescent="0.2">
      <c r="A30" s="138"/>
    </row>
    <row r="31" spans="1:8" ht="13.2" x14ac:dyDescent="0.2">
      <c r="A31" s="138"/>
    </row>
  </sheetData>
  <mergeCells count="9">
    <mergeCell ref="A1:H1"/>
    <mergeCell ref="G2:H2"/>
    <mergeCell ref="A3:A4"/>
    <mergeCell ref="B3:B4"/>
    <mergeCell ref="C3:C4"/>
    <mergeCell ref="D3:D4"/>
    <mergeCell ref="E3:F3"/>
    <mergeCell ref="G3:G4"/>
    <mergeCell ref="H3:H4"/>
  </mergeCells>
  <phoneticPr fontId="1"/>
  <pageMargins left="0.70866141732283472" right="0.70866141732283472" top="0.74803149606299213" bottom="0.74803149606299213" header="0.31496062992125984" footer="0.31496062992125984"/>
  <pageSetup paperSize="9" scale="94" fitToHeight="0" orientation="portrait" r:id="rId1"/>
  <headerFooter>
    <oddHeader>&amp;L&amp;A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RowHeight="12" x14ac:dyDescent="0.15"/>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33</vt:i4>
      </vt:variant>
    </vt:vector>
  </HeadingPairs>
  <TitlesOfParts>
    <vt:vector size="33" baseType="lpstr">
      <vt:lpstr>１　幼稚園</vt:lpstr>
      <vt:lpstr>（1）年齢別在園者数</vt:lpstr>
      <vt:lpstr>（2）園数、学級数、在園者数、教員数、職員数</vt:lpstr>
      <vt:lpstr>(3)保護者補助金、就園奨励費の交付状況</vt:lpstr>
      <vt:lpstr>２　小学校</vt:lpstr>
      <vt:lpstr>（1）学年別児童数</vt:lpstr>
      <vt:lpstr>（2）学校数、学級数、児童数、教員数、職員数</vt:lpstr>
      <vt:lpstr>（3）市立小学校設置状況</vt:lpstr>
      <vt:lpstr>３　中学校</vt:lpstr>
      <vt:lpstr>（1）学年別生徒数</vt:lpstr>
      <vt:lpstr>（2）学校数、学級数、生徒数、教員数、職員数</vt:lpstr>
      <vt:lpstr>（3）市立中学校設置状況</vt:lpstr>
      <vt:lpstr>(4)市立中学校卒業者の進路状況</vt:lpstr>
      <vt:lpstr>４　高等学校</vt:lpstr>
      <vt:lpstr>（1）学年別生徒数 </vt:lpstr>
      <vt:lpstr>（2）学校数、学級数、生徒数、教員数、職員数 </vt:lpstr>
      <vt:lpstr>５　中等教育学校</vt:lpstr>
      <vt:lpstr>（1）学年別生徒数  </vt:lpstr>
      <vt:lpstr>（2）学校数、学級数、生徒数、教員数、職員数  </vt:lpstr>
      <vt:lpstr>（3）都立中等教育学校設置状況</vt:lpstr>
      <vt:lpstr>６　文化</vt:lpstr>
      <vt:lpstr>（1）図書館蔵書数</vt:lpstr>
      <vt:lpstr>（2）図書貸出冊数</vt:lpstr>
      <vt:lpstr>（3）スポーツ施設利用状況</vt:lpstr>
      <vt:lpstr>（4）学校体育施設開放事業</vt:lpstr>
      <vt:lpstr>（5）コミュニティ・センター利用状況</vt:lpstr>
      <vt:lpstr>（6）文化施設利用状況</vt:lpstr>
      <vt:lpstr>（7）生涯学習施設利用状況</vt:lpstr>
      <vt:lpstr>（8）多世代交流センター等利用状況（児童館機能）</vt:lpstr>
      <vt:lpstr>（9）川上郷自然の村利用状況</vt:lpstr>
      <vt:lpstr>（10）市民協働センター利用状況</vt:lpstr>
      <vt:lpstr>（11）市民協働センター登録団体数</vt:lpstr>
      <vt:lpstr>（12）三鷹ネットワーク大学受講登録者数及び利用状況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2019-10-15T04:47:05Z</dcterms:created>
  <dcterms:modified xsi:type="dcterms:W3CDTF">2023-09-06T07:53:53Z</dcterms:modified>
</cp:coreProperties>
</file>